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style6.xml" ContentType="application/vnd.ms-office.chart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0" documentId="13_ncr:1_{79E0752D-A345-491D-9F38-0B2B6C5CAB70}" xr6:coauthVersionLast="47" xr6:coauthVersionMax="47" xr10:uidLastSave="{00000000-0000-0000-0000-000000000000}"/>
  <bookViews>
    <workbookView xWindow="6945" yWindow="1125" windowWidth="21600" windowHeight="11385" tabRatio="706" firstSheet="3" activeTab="9" xr2:uid="{8F25055D-FEE4-4EAC-A5BE-6402EE0D284A}"/>
  </bookViews>
  <sheets>
    <sheet name="Stocastic Model Raw Data" sheetId="1" r:id="rId1"/>
    <sheet name="FLISR Model Raw Data" sheetId="2" r:id="rId2"/>
    <sheet name="Modified Iteration Data" sheetId="18" r:id="rId3"/>
    <sheet name="Life-Cycle NPV" sheetId="3" r:id="rId4"/>
    <sheet name="Life-Cycle NPV Figure" sheetId="9" r:id="rId5"/>
    <sheet name="Life-Cycle P-Values" sheetId="10" r:id="rId6"/>
    <sheet name="Life-Cycle NPV Figure Ex" sheetId="16" r:id="rId7"/>
    <sheet name="CMI" sheetId="13" r:id="rId8"/>
    <sheet name="CMI$" sheetId="19" r:id="rId9"/>
    <sheet name="Rest$" sheetId="20" r:id="rId10"/>
    <sheet name="Rest$ &amp; CMI$" sheetId="12" r:id="rId11"/>
    <sheet name="$ per CMI" sheetId="14" r:id="rId12"/>
    <sheet name="Capital - $Rest Benefit per CMI" sheetId="15" r:id="rId13"/>
    <sheet name="NPV Benefit " sheetId="11" r:id="rId1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0" hidden="1">'Stocastic Model Raw Data'!$B$1:$U$1001</definedName>
    <definedName name="Pal_Workbook_GUID" hidden="1">"4W48X64FCR7LIE83NY1JNU49"</definedName>
    <definedName name="PalisadeReportWorkbookCreatedBy">"AtRisk"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1983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775" i="2" l="1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I35" i="10" l="1"/>
  <c r="H35" i="10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H5" i="10" l="1"/>
  <c r="O20" i="10"/>
  <c r="I5" i="10" s="1"/>
  <c r="N20" i="10" s="1"/>
  <c r="I50" i="10" s="1"/>
  <c r="F5" i="3"/>
  <c r="E5" i="3"/>
  <c r="A1004" i="1" l="1"/>
  <c r="H508" i="3" l="1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506" i="3"/>
  <c r="H505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J10" i="3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J730" i="3" s="1"/>
  <c r="J731" i="3" s="1"/>
  <c r="J732" i="3" s="1"/>
  <c r="J733" i="3" s="1"/>
  <c r="J734" i="3" s="1"/>
  <c r="J735" i="3" s="1"/>
  <c r="J736" i="3" s="1"/>
  <c r="J737" i="3" s="1"/>
  <c r="J738" i="3" s="1"/>
  <c r="J739" i="3" s="1"/>
  <c r="J740" i="3" s="1"/>
  <c r="J741" i="3" s="1"/>
  <c r="J742" i="3" s="1"/>
  <c r="J743" i="3" s="1"/>
  <c r="J744" i="3" s="1"/>
  <c r="J745" i="3" s="1"/>
  <c r="J746" i="3" s="1"/>
  <c r="J747" i="3" s="1"/>
  <c r="J748" i="3" s="1"/>
  <c r="J749" i="3" s="1"/>
  <c r="J750" i="3" s="1"/>
  <c r="J751" i="3" s="1"/>
  <c r="J752" i="3" s="1"/>
  <c r="J753" i="3" s="1"/>
  <c r="J754" i="3" s="1"/>
  <c r="J755" i="3" s="1"/>
  <c r="J756" i="3" s="1"/>
  <c r="J757" i="3" s="1"/>
  <c r="J758" i="3" s="1"/>
  <c r="J759" i="3" s="1"/>
  <c r="J760" i="3" s="1"/>
  <c r="J761" i="3" s="1"/>
  <c r="J762" i="3" s="1"/>
  <c r="J763" i="3" s="1"/>
  <c r="J764" i="3" s="1"/>
  <c r="J765" i="3" s="1"/>
  <c r="J766" i="3" s="1"/>
  <c r="J767" i="3" s="1"/>
  <c r="J768" i="3" s="1"/>
  <c r="J769" i="3" s="1"/>
  <c r="J770" i="3" s="1"/>
  <c r="J771" i="3" s="1"/>
  <c r="J772" i="3" s="1"/>
  <c r="J773" i="3" s="1"/>
  <c r="J774" i="3" s="1"/>
  <c r="J775" i="3" s="1"/>
  <c r="J776" i="3" s="1"/>
  <c r="J777" i="3" s="1"/>
  <c r="J778" i="3" s="1"/>
  <c r="J779" i="3" s="1"/>
  <c r="J780" i="3" s="1"/>
  <c r="J781" i="3" s="1"/>
  <c r="J782" i="3" s="1"/>
  <c r="J783" i="3" s="1"/>
  <c r="J784" i="3" s="1"/>
  <c r="J785" i="3" s="1"/>
  <c r="J786" i="3" s="1"/>
  <c r="J787" i="3" s="1"/>
  <c r="J788" i="3" s="1"/>
  <c r="J789" i="3" s="1"/>
  <c r="J790" i="3" s="1"/>
  <c r="J791" i="3" s="1"/>
  <c r="J792" i="3" s="1"/>
  <c r="J793" i="3" s="1"/>
  <c r="J794" i="3" s="1"/>
  <c r="J795" i="3" s="1"/>
  <c r="J796" i="3" s="1"/>
  <c r="J797" i="3" s="1"/>
  <c r="J798" i="3" s="1"/>
  <c r="J799" i="3" s="1"/>
  <c r="J800" i="3" s="1"/>
  <c r="J801" i="3" s="1"/>
  <c r="J802" i="3" s="1"/>
  <c r="J803" i="3" s="1"/>
  <c r="J804" i="3" s="1"/>
  <c r="J805" i="3" s="1"/>
  <c r="J806" i="3" s="1"/>
  <c r="J807" i="3" s="1"/>
  <c r="J808" i="3" s="1"/>
  <c r="J809" i="3" s="1"/>
  <c r="J810" i="3" s="1"/>
  <c r="J811" i="3" s="1"/>
  <c r="J812" i="3" s="1"/>
  <c r="J813" i="3" s="1"/>
  <c r="J814" i="3" s="1"/>
  <c r="J815" i="3" s="1"/>
  <c r="J816" i="3" s="1"/>
  <c r="J817" i="3" s="1"/>
  <c r="J818" i="3" s="1"/>
  <c r="J819" i="3" s="1"/>
  <c r="J820" i="3" s="1"/>
  <c r="J821" i="3" s="1"/>
  <c r="J822" i="3" s="1"/>
  <c r="J823" i="3" s="1"/>
  <c r="J824" i="3" s="1"/>
  <c r="J825" i="3" s="1"/>
  <c r="J826" i="3" s="1"/>
  <c r="J827" i="3" s="1"/>
  <c r="J828" i="3" s="1"/>
  <c r="J829" i="3" s="1"/>
  <c r="J830" i="3" s="1"/>
  <c r="J831" i="3" s="1"/>
  <c r="J832" i="3" s="1"/>
  <c r="J833" i="3" s="1"/>
  <c r="J834" i="3" s="1"/>
  <c r="J835" i="3" s="1"/>
  <c r="J836" i="3" s="1"/>
  <c r="J837" i="3" s="1"/>
  <c r="J838" i="3" s="1"/>
  <c r="J839" i="3" s="1"/>
  <c r="J840" i="3" s="1"/>
  <c r="J841" i="3" s="1"/>
  <c r="J842" i="3" s="1"/>
  <c r="J843" i="3" s="1"/>
  <c r="J844" i="3" s="1"/>
  <c r="J845" i="3" s="1"/>
  <c r="J846" i="3" s="1"/>
  <c r="J847" i="3" s="1"/>
  <c r="J848" i="3" s="1"/>
  <c r="J849" i="3" s="1"/>
  <c r="J850" i="3" s="1"/>
  <c r="J851" i="3" s="1"/>
  <c r="J852" i="3" s="1"/>
  <c r="J853" i="3" s="1"/>
  <c r="J854" i="3" s="1"/>
  <c r="J855" i="3" s="1"/>
  <c r="J856" i="3" s="1"/>
  <c r="J857" i="3" s="1"/>
  <c r="J858" i="3" s="1"/>
  <c r="J859" i="3" s="1"/>
  <c r="J860" i="3" s="1"/>
  <c r="J861" i="3" s="1"/>
  <c r="J862" i="3" s="1"/>
  <c r="J863" i="3" s="1"/>
  <c r="J864" i="3" s="1"/>
  <c r="J865" i="3" s="1"/>
  <c r="J866" i="3" s="1"/>
  <c r="J867" i="3" s="1"/>
  <c r="J868" i="3" s="1"/>
  <c r="J869" i="3" s="1"/>
  <c r="J870" i="3" s="1"/>
  <c r="J871" i="3" s="1"/>
  <c r="J872" i="3" s="1"/>
  <c r="J873" i="3" s="1"/>
  <c r="J874" i="3" s="1"/>
  <c r="J875" i="3" s="1"/>
  <c r="J876" i="3" s="1"/>
  <c r="J877" i="3" s="1"/>
  <c r="J878" i="3" s="1"/>
  <c r="J879" i="3" s="1"/>
  <c r="J880" i="3" s="1"/>
  <c r="J881" i="3" s="1"/>
  <c r="J882" i="3" s="1"/>
  <c r="J883" i="3" s="1"/>
  <c r="J884" i="3" s="1"/>
  <c r="J885" i="3" s="1"/>
  <c r="J886" i="3" s="1"/>
  <c r="J887" i="3" s="1"/>
  <c r="J888" i="3" s="1"/>
  <c r="J889" i="3" s="1"/>
  <c r="J890" i="3" s="1"/>
  <c r="J891" i="3" s="1"/>
  <c r="J892" i="3" s="1"/>
  <c r="J893" i="3" s="1"/>
  <c r="J894" i="3" s="1"/>
  <c r="J895" i="3" s="1"/>
  <c r="J896" i="3" s="1"/>
  <c r="J897" i="3" s="1"/>
  <c r="J898" i="3" s="1"/>
  <c r="J899" i="3" s="1"/>
  <c r="J900" i="3" s="1"/>
  <c r="J901" i="3" s="1"/>
  <c r="J902" i="3" s="1"/>
  <c r="J903" i="3" s="1"/>
  <c r="J904" i="3" s="1"/>
  <c r="J905" i="3" s="1"/>
  <c r="J906" i="3" s="1"/>
  <c r="J907" i="3" s="1"/>
  <c r="J908" i="3" s="1"/>
  <c r="J909" i="3" s="1"/>
  <c r="J910" i="3" s="1"/>
  <c r="J911" i="3" s="1"/>
  <c r="J912" i="3" s="1"/>
  <c r="J913" i="3" s="1"/>
  <c r="J914" i="3" s="1"/>
  <c r="J915" i="3" s="1"/>
  <c r="J916" i="3" s="1"/>
  <c r="J917" i="3" s="1"/>
  <c r="J918" i="3" s="1"/>
  <c r="J919" i="3" s="1"/>
  <c r="J920" i="3" s="1"/>
  <c r="J921" i="3" s="1"/>
  <c r="J922" i="3" s="1"/>
  <c r="J923" i="3" s="1"/>
  <c r="J924" i="3" s="1"/>
  <c r="J925" i="3" s="1"/>
  <c r="J926" i="3" s="1"/>
  <c r="J927" i="3" s="1"/>
  <c r="J928" i="3" s="1"/>
  <c r="J929" i="3" s="1"/>
  <c r="J930" i="3" s="1"/>
  <c r="J931" i="3" s="1"/>
  <c r="J932" i="3" s="1"/>
  <c r="J933" i="3" s="1"/>
  <c r="J934" i="3" s="1"/>
  <c r="J935" i="3" s="1"/>
  <c r="J936" i="3" s="1"/>
  <c r="J937" i="3" s="1"/>
  <c r="J938" i="3" s="1"/>
  <c r="J939" i="3" s="1"/>
  <c r="J940" i="3" s="1"/>
  <c r="J941" i="3" s="1"/>
  <c r="J942" i="3" s="1"/>
  <c r="J943" i="3" s="1"/>
  <c r="J944" i="3" s="1"/>
  <c r="J945" i="3" s="1"/>
  <c r="J946" i="3" s="1"/>
  <c r="J947" i="3" s="1"/>
  <c r="J948" i="3" s="1"/>
  <c r="J949" i="3" s="1"/>
  <c r="J950" i="3" s="1"/>
  <c r="J951" i="3" s="1"/>
  <c r="J952" i="3" s="1"/>
  <c r="J953" i="3" s="1"/>
  <c r="J954" i="3" s="1"/>
  <c r="J955" i="3" s="1"/>
  <c r="J956" i="3" s="1"/>
  <c r="J957" i="3" s="1"/>
  <c r="J958" i="3" s="1"/>
  <c r="J959" i="3" s="1"/>
  <c r="J960" i="3" s="1"/>
  <c r="J961" i="3" s="1"/>
  <c r="J962" i="3" s="1"/>
  <c r="J963" i="3" s="1"/>
  <c r="J964" i="3" s="1"/>
  <c r="J965" i="3" s="1"/>
  <c r="J966" i="3" s="1"/>
  <c r="J967" i="3" s="1"/>
  <c r="J968" i="3" s="1"/>
  <c r="J969" i="3" s="1"/>
  <c r="J970" i="3" s="1"/>
  <c r="J971" i="3" s="1"/>
  <c r="J972" i="3" s="1"/>
  <c r="J973" i="3" s="1"/>
  <c r="J974" i="3" s="1"/>
  <c r="J975" i="3" s="1"/>
  <c r="J976" i="3" s="1"/>
  <c r="J977" i="3" s="1"/>
  <c r="J978" i="3" s="1"/>
  <c r="J979" i="3" s="1"/>
  <c r="J980" i="3" s="1"/>
  <c r="J981" i="3" s="1"/>
  <c r="J982" i="3" s="1"/>
  <c r="J983" i="3" s="1"/>
  <c r="J984" i="3" s="1"/>
  <c r="J985" i="3" s="1"/>
  <c r="J986" i="3" s="1"/>
  <c r="J987" i="3" s="1"/>
  <c r="J988" i="3" s="1"/>
  <c r="J989" i="3" s="1"/>
  <c r="J990" i="3" s="1"/>
  <c r="J991" i="3" s="1"/>
  <c r="J992" i="3" s="1"/>
  <c r="J993" i="3" s="1"/>
  <c r="J994" i="3" s="1"/>
  <c r="J995" i="3" s="1"/>
  <c r="J996" i="3" s="1"/>
  <c r="J997" i="3" s="1"/>
  <c r="J998" i="3" s="1"/>
  <c r="J999" i="3" s="1"/>
  <c r="J1000" i="3" s="1"/>
  <c r="J1001" i="3" s="1"/>
  <c r="J1002" i="3" s="1"/>
  <c r="J1003" i="3" s="1"/>
  <c r="J1004" i="3" s="1"/>
  <c r="J1005" i="3" s="1"/>
  <c r="J1006" i="3" s="1"/>
  <c r="J1007" i="3" s="1"/>
  <c r="J9" i="3"/>
  <c r="C8" i="18" l="1"/>
  <c r="D8" i="18" s="1" a="1"/>
  <c r="D8" i="18" s="1"/>
  <c r="D77" i="10" l="1"/>
  <c r="D76" i="10"/>
  <c r="D75" i="10"/>
  <c r="D74" i="10"/>
  <c r="D73" i="10"/>
  <c r="D72" i="10"/>
  <c r="D71" i="10"/>
  <c r="D70" i="10"/>
  <c r="D69" i="10"/>
  <c r="D68" i="10"/>
  <c r="D62" i="10"/>
  <c r="D61" i="10"/>
  <c r="D60" i="10"/>
  <c r="D59" i="10"/>
  <c r="D58" i="10"/>
  <c r="D57" i="10"/>
  <c r="D56" i="10"/>
  <c r="D55" i="10"/>
  <c r="D54" i="10"/>
  <c r="D53" i="10"/>
  <c r="L86" i="10"/>
  <c r="K86" i="10"/>
  <c r="M20" i="10"/>
  <c r="H50" i="10" s="1"/>
  <c r="O86" i="10" l="1"/>
  <c r="W21" i="10"/>
  <c r="AF7" i="18"/>
  <c r="AG7" i="18"/>
  <c r="AH7" i="18"/>
  <c r="AC7" i="18"/>
  <c r="AD7" i="18"/>
  <c r="AE7" i="18"/>
  <c r="Z7" i="18"/>
  <c r="AA7" i="18"/>
  <c r="AB7" i="18"/>
  <c r="W7" i="18"/>
  <c r="X7" i="18"/>
  <c r="Y7" i="18"/>
  <c r="V7" i="18"/>
  <c r="U7" i="18"/>
  <c r="T7" i="18"/>
  <c r="B9" i="18"/>
  <c r="B10" i="18" s="1"/>
  <c r="C10" i="18" s="1"/>
  <c r="C9" i="18"/>
  <c r="B11" i="18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W20" i="10" l="1"/>
  <c r="X20" i="10" s="1"/>
  <c r="W237" i="1"/>
  <c r="W422" i="1"/>
  <c r="W333" i="1"/>
  <c r="W187" i="1"/>
  <c r="W66" i="1"/>
  <c r="B12" i="18"/>
  <c r="C11" i="18"/>
  <c r="L9" i="18" a="1"/>
  <c r="L9" i="18" s="1"/>
  <c r="I9" i="18" a="1"/>
  <c r="I9" i="18" s="1"/>
  <c r="O9" i="18" s="1"/>
  <c r="H9" i="18" a="1"/>
  <c r="H9" i="18" s="1"/>
  <c r="K9" i="18" a="1"/>
  <c r="K9" i="18" s="1"/>
  <c r="D9" i="18" a="1"/>
  <c r="D9" i="18" s="1"/>
  <c r="E9" i="18" a="1"/>
  <c r="E9" i="18" s="1"/>
  <c r="F9" i="18" a="1"/>
  <c r="F9" i="18" s="1"/>
  <c r="L10" i="18" a="1"/>
  <c r="L10" i="18" s="1"/>
  <c r="I10" i="18" a="1"/>
  <c r="I10" i="18" s="1"/>
  <c r="H10" i="18" a="1"/>
  <c r="H10" i="18" s="1"/>
  <c r="K10" i="18" a="1"/>
  <c r="K10" i="18" s="1"/>
  <c r="D10" i="18" a="1"/>
  <c r="D10" i="18" s="1"/>
  <c r="F10" i="18" a="1"/>
  <c r="F10" i="18" s="1"/>
  <c r="E10" i="18" a="1"/>
  <c r="E10" i="18" s="1"/>
  <c r="L8" i="18" a="1"/>
  <c r="L8" i="18" s="1"/>
  <c r="I8" i="18" a="1"/>
  <c r="I8" i="18" s="1"/>
  <c r="K8" i="18" a="1"/>
  <c r="K8" i="18" s="1"/>
  <c r="H8" i="18" a="1"/>
  <c r="H8" i="18" s="1"/>
  <c r="F8" i="18" a="1"/>
  <c r="F8" i="18" s="1"/>
  <c r="E8" i="18" a="1"/>
  <c r="E8" i="18" s="1"/>
  <c r="O8" i="18" l="1"/>
  <c r="R8" i="18" s="1"/>
  <c r="AL8" i="18"/>
  <c r="N9" i="18"/>
  <c r="Q9" i="18" s="1"/>
  <c r="N8" i="18"/>
  <c r="Q8" i="18" s="1"/>
  <c r="S8" i="18" s="1"/>
  <c r="N10" i="18"/>
  <c r="R9" i="18"/>
  <c r="S9" i="18" s="1"/>
  <c r="O10" i="18"/>
  <c r="R10" i="18" s="1"/>
  <c r="W83" i="1"/>
  <c r="W3" i="1"/>
  <c r="W119" i="1"/>
  <c r="W247" i="1"/>
  <c r="W311" i="1"/>
  <c r="W6" i="1"/>
  <c r="W38" i="1"/>
  <c r="W86" i="1"/>
  <c r="W134" i="1"/>
  <c r="W166" i="1"/>
  <c r="W214" i="1"/>
  <c r="W262" i="1"/>
  <c r="W294" i="1"/>
  <c r="W342" i="1"/>
  <c r="W39" i="1"/>
  <c r="W151" i="1"/>
  <c r="W183" i="1"/>
  <c r="W215" i="1"/>
  <c r="W279" i="1"/>
  <c r="W343" i="1"/>
  <c r="W471" i="1"/>
  <c r="W26" i="1"/>
  <c r="W58" i="1"/>
  <c r="W106" i="1"/>
  <c r="W138" i="1"/>
  <c r="W154" i="1"/>
  <c r="W186" i="1"/>
  <c r="W202" i="1"/>
  <c r="W234" i="1"/>
  <c r="W266" i="1"/>
  <c r="W282" i="1"/>
  <c r="W298" i="1"/>
  <c r="W314" i="1"/>
  <c r="W330" i="1"/>
  <c r="W394" i="1"/>
  <c r="W426" i="1"/>
  <c r="W458" i="1"/>
  <c r="W2" i="1"/>
  <c r="W50" i="1"/>
  <c r="W130" i="1"/>
  <c r="W178" i="1"/>
  <c r="W258" i="1"/>
  <c r="W290" i="1"/>
  <c r="W354" i="1"/>
  <c r="W386" i="1"/>
  <c r="W434" i="1"/>
  <c r="W466" i="1"/>
  <c r="W14" i="1"/>
  <c r="W62" i="1"/>
  <c r="W94" i="1"/>
  <c r="W142" i="1"/>
  <c r="W190" i="1"/>
  <c r="W222" i="1"/>
  <c r="W270" i="1"/>
  <c r="W318" i="1"/>
  <c r="W350" i="1"/>
  <c r="W366" i="1"/>
  <c r="W382" i="1"/>
  <c r="W398" i="1"/>
  <c r="W414" i="1"/>
  <c r="W430" i="1"/>
  <c r="W446" i="1"/>
  <c r="W462" i="1"/>
  <c r="W478" i="1"/>
  <c r="W494" i="1"/>
  <c r="W306" i="1"/>
  <c r="W402" i="1"/>
  <c r="W482" i="1"/>
  <c r="W15" i="1"/>
  <c r="W47" i="1"/>
  <c r="W111" i="1"/>
  <c r="W143" i="1"/>
  <c r="W175" i="1"/>
  <c r="W207" i="1"/>
  <c r="W239" i="1"/>
  <c r="W271" i="1"/>
  <c r="W303" i="1"/>
  <c r="W335" i="1"/>
  <c r="W367" i="1"/>
  <c r="W383" i="1"/>
  <c r="W399" i="1"/>
  <c r="W415" i="1"/>
  <c r="W431" i="1"/>
  <c r="W447" i="1"/>
  <c r="W463" i="1"/>
  <c r="W479" i="1"/>
  <c r="W495" i="1"/>
  <c r="W98" i="1"/>
  <c r="W162" i="1"/>
  <c r="W226" i="1"/>
  <c r="W322" i="1"/>
  <c r="W370" i="1"/>
  <c r="W418" i="1"/>
  <c r="W450" i="1"/>
  <c r="W498" i="1"/>
  <c r="W172" i="1"/>
  <c r="W419" i="1"/>
  <c r="W317" i="1"/>
  <c r="W281" i="1"/>
  <c r="W188" i="1"/>
  <c r="W348" i="1"/>
  <c r="W29" i="1"/>
  <c r="W141" i="1"/>
  <c r="W433" i="1"/>
  <c r="W241" i="1"/>
  <c r="W501" i="1"/>
  <c r="W325" i="1"/>
  <c r="W21" i="1"/>
  <c r="W269" i="1"/>
  <c r="G8" i="18"/>
  <c r="M10" i="18"/>
  <c r="W77" i="1"/>
  <c r="W198" i="1"/>
  <c r="W345" i="1"/>
  <c r="W432" i="1"/>
  <c r="W30" i="1"/>
  <c r="W126" i="1"/>
  <c r="W261" i="1"/>
  <c r="W391" i="1"/>
  <c r="W20" i="1"/>
  <c r="W276" i="1"/>
  <c r="W488" i="1"/>
  <c r="W23" i="1"/>
  <c r="W71" i="1"/>
  <c r="W103" i="1"/>
  <c r="W167" i="1"/>
  <c r="W231" i="1"/>
  <c r="W295" i="1"/>
  <c r="W179" i="1"/>
  <c r="W403" i="1"/>
  <c r="W64" i="1"/>
  <c r="W192" i="1"/>
  <c r="W320" i="1"/>
  <c r="W70" i="1"/>
  <c r="W169" i="1"/>
  <c r="W278" i="1"/>
  <c r="W384" i="1"/>
  <c r="W65" i="1"/>
  <c r="W24" i="1"/>
  <c r="W122" i="1"/>
  <c r="W218" i="1"/>
  <c r="W353" i="1"/>
  <c r="W439" i="1"/>
  <c r="W18" i="1"/>
  <c r="W210" i="1"/>
  <c r="W112" i="1"/>
  <c r="W331" i="1"/>
  <c r="W40" i="1"/>
  <c r="W259" i="1"/>
  <c r="W451" i="1"/>
  <c r="W372" i="1"/>
  <c r="W436" i="1"/>
  <c r="W500" i="1"/>
  <c r="W361" i="1"/>
  <c r="W4" i="1"/>
  <c r="W220" i="1"/>
  <c r="W356" i="1"/>
  <c r="W213" i="1"/>
  <c r="W313" i="1"/>
  <c r="W209" i="1"/>
  <c r="W477" i="1"/>
  <c r="W277" i="1"/>
  <c r="W377" i="1"/>
  <c r="W73" i="1"/>
  <c r="W109" i="1"/>
  <c r="W17" i="1"/>
  <c r="W487" i="1"/>
  <c r="W168" i="1"/>
  <c r="W267" i="1"/>
  <c r="W108" i="1"/>
  <c r="M9" i="18"/>
  <c r="W358" i="1"/>
  <c r="W389" i="1"/>
  <c r="W140" i="1"/>
  <c r="W174" i="1"/>
  <c r="W435" i="1"/>
  <c r="W449" i="1"/>
  <c r="W376" i="1"/>
  <c r="W28" i="1"/>
  <c r="W228" i="1"/>
  <c r="W161" i="1"/>
  <c r="W454" i="1"/>
  <c r="W152" i="1"/>
  <c r="W299" i="1"/>
  <c r="W31" i="1"/>
  <c r="W191" i="1"/>
  <c r="W255" i="1"/>
  <c r="W319" i="1"/>
  <c r="W467" i="1"/>
  <c r="W120" i="1"/>
  <c r="W248" i="1"/>
  <c r="W96" i="1"/>
  <c r="W194" i="1"/>
  <c r="W315" i="1"/>
  <c r="W416" i="1"/>
  <c r="W49" i="1"/>
  <c r="W145" i="1"/>
  <c r="W243" i="1"/>
  <c r="W375" i="1"/>
  <c r="W459" i="1"/>
  <c r="W74" i="1"/>
  <c r="W274" i="1"/>
  <c r="W148" i="1"/>
  <c r="W408" i="1"/>
  <c r="W76" i="1"/>
  <c r="W307" i="1"/>
  <c r="W489" i="1"/>
  <c r="W44" i="1"/>
  <c r="W260" i="1"/>
  <c r="W388" i="1"/>
  <c r="W285" i="1"/>
  <c r="W177" i="1"/>
  <c r="W425" i="1"/>
  <c r="W153" i="1"/>
  <c r="W437" i="1"/>
  <c r="W197" i="1"/>
  <c r="W441" i="1"/>
  <c r="W297" i="1"/>
  <c r="G9" i="18"/>
  <c r="W493" i="1"/>
  <c r="W115" i="1"/>
  <c r="W456" i="1"/>
  <c r="W490" i="1"/>
  <c r="W328" i="1"/>
  <c r="W244" i="1"/>
  <c r="W211" i="1"/>
  <c r="J10" i="18"/>
  <c r="W102" i="1"/>
  <c r="W165" i="1"/>
  <c r="W302" i="1"/>
  <c r="W204" i="1"/>
  <c r="W406" i="1"/>
  <c r="W35" i="1"/>
  <c r="W123" i="1"/>
  <c r="W219" i="1"/>
  <c r="W296" i="1"/>
  <c r="W457" i="1"/>
  <c r="W89" i="1"/>
  <c r="W469" i="1"/>
  <c r="W224" i="1"/>
  <c r="W53" i="1"/>
  <c r="W423" i="1"/>
  <c r="W43" i="1"/>
  <c r="W79" i="1"/>
  <c r="W216" i="1"/>
  <c r="W125" i="1"/>
  <c r="W235" i="1"/>
  <c r="W378" i="1"/>
  <c r="W464" i="1"/>
  <c r="W173" i="1"/>
  <c r="W301" i="1"/>
  <c r="W397" i="1"/>
  <c r="W461" i="1"/>
  <c r="W67" i="1"/>
  <c r="W163" i="1"/>
  <c r="W323" i="1"/>
  <c r="W443" i="1"/>
  <c r="W118" i="1"/>
  <c r="W182" i="1"/>
  <c r="W246" i="1"/>
  <c r="W310" i="1"/>
  <c r="W80" i="1"/>
  <c r="W336" i="1"/>
  <c r="W227" i="1"/>
  <c r="W499" i="1"/>
  <c r="W11" i="1"/>
  <c r="W107" i="1"/>
  <c r="W205" i="1"/>
  <c r="W326" i="1"/>
  <c r="W438" i="1"/>
  <c r="W129" i="1"/>
  <c r="W257" i="1"/>
  <c r="W60" i="1"/>
  <c r="W158" i="1"/>
  <c r="W254" i="1"/>
  <c r="W385" i="1"/>
  <c r="W481" i="1"/>
  <c r="W160" i="1"/>
  <c r="W440" i="1"/>
  <c r="W19" i="1"/>
  <c r="W147" i="1"/>
  <c r="W275" i="1"/>
  <c r="W88" i="1"/>
  <c r="W332" i="1"/>
  <c r="W36" i="1"/>
  <c r="W396" i="1"/>
  <c r="W460" i="1"/>
  <c r="W61" i="1"/>
  <c r="W452" i="1"/>
  <c r="W68" i="1"/>
  <c r="W284" i="1"/>
  <c r="W412" i="1"/>
  <c r="W341" i="1"/>
  <c r="W273" i="1"/>
  <c r="W393" i="1"/>
  <c r="W137" i="1"/>
  <c r="W405" i="1"/>
  <c r="W149" i="1"/>
  <c r="W473" i="1"/>
  <c r="W369" i="1"/>
  <c r="W429" i="1"/>
  <c r="W250" i="1"/>
  <c r="W371" i="1"/>
  <c r="W157" i="1"/>
  <c r="W193" i="1"/>
  <c r="W427" i="1"/>
  <c r="W339" i="1"/>
  <c r="W442" i="1"/>
  <c r="W453" i="1"/>
  <c r="W411" i="1"/>
  <c r="W238" i="1"/>
  <c r="W180" i="1"/>
  <c r="W133" i="1"/>
  <c r="W51" i="1"/>
  <c r="W12" i="1"/>
  <c r="W253" i="1"/>
  <c r="W245" i="1"/>
  <c r="J9" i="18"/>
  <c r="W114" i="1"/>
  <c r="W368" i="1"/>
  <c r="W309" i="1"/>
  <c r="W46" i="1"/>
  <c r="W127" i="1"/>
  <c r="J8" i="18"/>
  <c r="W16" i="1"/>
  <c r="W139" i="1"/>
  <c r="W249" i="1"/>
  <c r="W390" i="1"/>
  <c r="W474" i="1"/>
  <c r="W45" i="1"/>
  <c r="W78" i="1"/>
  <c r="W200" i="1"/>
  <c r="W334" i="1"/>
  <c r="W455" i="1"/>
  <c r="W54" i="1"/>
  <c r="W116" i="1"/>
  <c r="W360" i="1"/>
  <c r="W55" i="1"/>
  <c r="W87" i="1"/>
  <c r="W135" i="1"/>
  <c r="W199" i="1"/>
  <c r="W263" i="1"/>
  <c r="W327" i="1"/>
  <c r="W252" i="1"/>
  <c r="W128" i="1"/>
  <c r="W256" i="1"/>
  <c r="W22" i="1"/>
  <c r="W121" i="1"/>
  <c r="W217" i="1"/>
  <c r="W340" i="1"/>
  <c r="W448" i="1"/>
  <c r="W9" i="1"/>
  <c r="W72" i="1"/>
  <c r="W170" i="1"/>
  <c r="W268" i="1"/>
  <c r="W395" i="1"/>
  <c r="W491" i="1"/>
  <c r="W82" i="1"/>
  <c r="W338" i="1"/>
  <c r="W171" i="1"/>
  <c r="W472" i="1"/>
  <c r="W99" i="1"/>
  <c r="W344" i="1"/>
  <c r="W404" i="1"/>
  <c r="W468" i="1"/>
  <c r="W105" i="1"/>
  <c r="W476" i="1"/>
  <c r="W92" i="1"/>
  <c r="W292" i="1"/>
  <c r="W420" i="1"/>
  <c r="W413" i="1"/>
  <c r="W305" i="1"/>
  <c r="W337" i="1"/>
  <c r="W113" i="1"/>
  <c r="W381" i="1"/>
  <c r="W117" i="1"/>
  <c r="W497" i="1"/>
  <c r="W365" i="1"/>
  <c r="W379" i="1"/>
  <c r="W251" i="1"/>
  <c r="W374" i="1"/>
  <c r="W206" i="1"/>
  <c r="W75" i="1"/>
  <c r="W212" i="1"/>
  <c r="W293" i="1"/>
  <c r="W42" i="1"/>
  <c r="W110" i="1"/>
  <c r="W288" i="1"/>
  <c r="W304" i="1"/>
  <c r="W363" i="1"/>
  <c r="W347" i="1"/>
  <c r="W483" i="1"/>
  <c r="W380" i="1"/>
  <c r="W201" i="1"/>
  <c r="L11" i="18" a="1"/>
  <c r="L11" i="18" s="1"/>
  <c r="I11" i="18" a="1"/>
  <c r="I11" i="18" s="1"/>
  <c r="H11" i="18" a="1"/>
  <c r="H11" i="18" s="1"/>
  <c r="K11" i="18" a="1"/>
  <c r="K11" i="18" s="1"/>
  <c r="D11" i="18" a="1"/>
  <c r="D11" i="18" s="1"/>
  <c r="E11" i="18" a="1"/>
  <c r="E11" i="18" s="1"/>
  <c r="F11" i="18" a="1"/>
  <c r="F11" i="18" s="1"/>
  <c r="W41" i="1"/>
  <c r="W150" i="1"/>
  <c r="W272" i="1"/>
  <c r="W400" i="1"/>
  <c r="W486" i="1"/>
  <c r="W101" i="1"/>
  <c r="W229" i="1"/>
  <c r="W357" i="1"/>
  <c r="W421" i="1"/>
  <c r="W485" i="1"/>
  <c r="W90" i="1"/>
  <c r="W225" i="1"/>
  <c r="W346" i="1"/>
  <c r="W465" i="1"/>
  <c r="W203" i="1"/>
  <c r="W392" i="1"/>
  <c r="W8" i="1"/>
  <c r="W264" i="1"/>
  <c r="W34" i="1"/>
  <c r="W132" i="1"/>
  <c r="W230" i="1"/>
  <c r="W352" i="1"/>
  <c r="W470" i="1"/>
  <c r="W85" i="1"/>
  <c r="W181" i="1"/>
  <c r="W280" i="1"/>
  <c r="W407" i="1"/>
  <c r="W196" i="1"/>
  <c r="W27" i="1"/>
  <c r="W155" i="1"/>
  <c r="W283" i="1"/>
  <c r="W124" i="1"/>
  <c r="W355" i="1"/>
  <c r="W100" i="1"/>
  <c r="W189" i="1"/>
  <c r="W484" i="1"/>
  <c r="W156" i="1"/>
  <c r="W316" i="1"/>
  <c r="W444" i="1"/>
  <c r="W445" i="1"/>
  <c r="W329" i="1"/>
  <c r="W289" i="1"/>
  <c r="W81" i="1"/>
  <c r="W373" i="1"/>
  <c r="W93" i="1"/>
  <c r="W13" i="1"/>
  <c r="W59" i="1"/>
  <c r="W321" i="1"/>
  <c r="W37" i="1"/>
  <c r="W286" i="1"/>
  <c r="W32" i="1"/>
  <c r="W84" i="1"/>
  <c r="W232" i="1"/>
  <c r="W91" i="1"/>
  <c r="W409" i="1"/>
  <c r="M8" i="18"/>
  <c r="G10" i="18"/>
  <c r="C12" i="18"/>
  <c r="B13" i="18"/>
  <c r="W52" i="1"/>
  <c r="W176" i="1"/>
  <c r="W308" i="1"/>
  <c r="W410" i="1"/>
  <c r="W496" i="1"/>
  <c r="W5" i="1"/>
  <c r="W104" i="1"/>
  <c r="W236" i="1"/>
  <c r="W359" i="1"/>
  <c r="W475" i="1"/>
  <c r="W240" i="1"/>
  <c r="W424" i="1"/>
  <c r="W7" i="1"/>
  <c r="W63" i="1"/>
  <c r="W95" i="1"/>
  <c r="W159" i="1"/>
  <c r="W223" i="1"/>
  <c r="W287" i="1"/>
  <c r="W351" i="1"/>
  <c r="W131" i="1"/>
  <c r="W300" i="1"/>
  <c r="W56" i="1"/>
  <c r="W184" i="1"/>
  <c r="W312" i="1"/>
  <c r="W48" i="1"/>
  <c r="W144" i="1"/>
  <c r="W242" i="1"/>
  <c r="W362" i="1"/>
  <c r="W480" i="1"/>
  <c r="W97" i="1"/>
  <c r="W195" i="1"/>
  <c r="W291" i="1"/>
  <c r="W417" i="1"/>
  <c r="W10" i="1"/>
  <c r="W146" i="1"/>
  <c r="W208" i="1"/>
  <c r="W136" i="1"/>
  <c r="W387" i="1"/>
  <c r="W364" i="1"/>
  <c r="W428" i="1"/>
  <c r="W492" i="1"/>
  <c r="W233" i="1"/>
  <c r="W25" i="1"/>
  <c r="W164" i="1"/>
  <c r="W324" i="1"/>
  <c r="W57" i="1"/>
  <c r="W401" i="1"/>
  <c r="W265" i="1"/>
  <c r="W33" i="1"/>
  <c r="W349" i="1"/>
  <c r="W69" i="1"/>
  <c r="W185" i="1"/>
  <c r="W221" i="1"/>
  <c r="AK9" i="18" l="1"/>
  <c r="O11" i="18"/>
  <c r="R11" i="18" s="1"/>
  <c r="N11" i="18"/>
  <c r="Q11" i="18" s="1"/>
  <c r="AK10" i="18"/>
  <c r="Q10" i="18"/>
  <c r="S10" i="18" s="1"/>
  <c r="AK8" i="18"/>
  <c r="J11" i="18"/>
  <c r="P8" i="18"/>
  <c r="AJ8" i="18" s="1"/>
  <c r="P9" i="18"/>
  <c r="AI9" i="18" s="1"/>
  <c r="M11" i="18"/>
  <c r="C13" i="18"/>
  <c r="B14" i="18"/>
  <c r="L12" i="18" a="1"/>
  <c r="L12" i="18" s="1"/>
  <c r="I12" i="18" a="1"/>
  <c r="I12" i="18" s="1"/>
  <c r="H12" i="18" a="1"/>
  <c r="H12" i="18" s="1"/>
  <c r="K12" i="18" a="1"/>
  <c r="K12" i="18" s="1"/>
  <c r="F12" i="18" a="1"/>
  <c r="F12" i="18" s="1"/>
  <c r="E12" i="18" a="1"/>
  <c r="E12" i="18" s="1"/>
  <c r="D12" i="18" a="1"/>
  <c r="D12" i="18" s="1"/>
  <c r="G11" i="18"/>
  <c r="P10" i="18"/>
  <c r="AI10" i="18" s="1"/>
  <c r="N12" i="18" l="1"/>
  <c r="Q12" i="18" s="1"/>
  <c r="O12" i="18"/>
  <c r="R12" i="18" s="1"/>
  <c r="S11" i="18"/>
  <c r="AK11" i="18"/>
  <c r="AK12" i="18"/>
  <c r="AI8" i="18"/>
  <c r="C14" i="18"/>
  <c r="B15" i="18"/>
  <c r="P11" i="18"/>
  <c r="AI11" i="18" s="1"/>
  <c r="G12" i="18"/>
  <c r="M12" i="18"/>
  <c r="J12" i="18"/>
  <c r="L13" i="18" a="1"/>
  <c r="L13" i="18" s="1"/>
  <c r="I13" i="18" a="1"/>
  <c r="I13" i="18" s="1"/>
  <c r="H13" i="18" a="1"/>
  <c r="H13" i="18" s="1"/>
  <c r="K13" i="18" a="1"/>
  <c r="K13" i="18" s="1"/>
  <c r="D13" i="18" a="1"/>
  <c r="D13" i="18" s="1"/>
  <c r="E13" i="18" a="1"/>
  <c r="E13" i="18" s="1"/>
  <c r="F13" i="18" a="1"/>
  <c r="F13" i="18" s="1"/>
  <c r="S12" i="18" l="1"/>
  <c r="N13" i="18"/>
  <c r="Q13" i="18" s="1"/>
  <c r="O13" i="18"/>
  <c r="R13" i="18" s="1"/>
  <c r="G13" i="18"/>
  <c r="P12" i="18"/>
  <c r="AI12" i="18" s="1"/>
  <c r="I14" i="18" a="1"/>
  <c r="I14" i="18" s="1"/>
  <c r="L14" i="18" a="1"/>
  <c r="L14" i="18" s="1"/>
  <c r="K14" i="18" a="1"/>
  <c r="K14" i="18" s="1"/>
  <c r="H14" i="18" a="1"/>
  <c r="H14" i="18" s="1"/>
  <c r="D14" i="18" a="1"/>
  <c r="D14" i="18" s="1"/>
  <c r="F14" i="18" a="1"/>
  <c r="F14" i="18" s="1"/>
  <c r="E14" i="18" a="1"/>
  <c r="E14" i="18" s="1"/>
  <c r="M13" i="18"/>
  <c r="J13" i="18"/>
  <c r="B16" i="18"/>
  <c r="C15" i="18"/>
  <c r="S13" i="18" l="1"/>
  <c r="AK13" i="18"/>
  <c r="O14" i="18"/>
  <c r="R14" i="18" s="1"/>
  <c r="N14" i="18"/>
  <c r="J14" i="18"/>
  <c r="M14" i="18"/>
  <c r="G14" i="18"/>
  <c r="P13" i="18"/>
  <c r="AI13" i="18" s="1"/>
  <c r="L15" i="18" a="1"/>
  <c r="L15" i="18" s="1"/>
  <c r="I15" i="18" a="1"/>
  <c r="I15" i="18" s="1"/>
  <c r="H15" i="18" a="1"/>
  <c r="H15" i="18" s="1"/>
  <c r="K15" i="18" a="1"/>
  <c r="K15" i="18" s="1"/>
  <c r="D15" i="18" a="1"/>
  <c r="D15" i="18" s="1"/>
  <c r="E15" i="18" a="1"/>
  <c r="E15" i="18" s="1"/>
  <c r="F15" i="18" a="1"/>
  <c r="F15" i="18" s="1"/>
  <c r="C16" i="18"/>
  <c r="B17" i="18"/>
  <c r="O15" i="18" l="1"/>
  <c r="R15" i="18" s="1"/>
  <c r="AK14" i="18"/>
  <c r="Q14" i="18"/>
  <c r="S14" i="18" s="1"/>
  <c r="N15" i="18"/>
  <c r="Q15" i="18" s="1"/>
  <c r="G15" i="18"/>
  <c r="L16" i="18" a="1"/>
  <c r="L16" i="18" s="1"/>
  <c r="I16" i="18" a="1"/>
  <c r="I16" i="18" s="1"/>
  <c r="H16" i="18" a="1"/>
  <c r="H16" i="18" s="1"/>
  <c r="K16" i="18" a="1"/>
  <c r="K16" i="18" s="1"/>
  <c r="D16" i="18" a="1"/>
  <c r="D16" i="18" s="1"/>
  <c r="F16" i="18" a="1"/>
  <c r="F16" i="18" s="1"/>
  <c r="E16" i="18" a="1"/>
  <c r="E16" i="18" s="1"/>
  <c r="J15" i="18"/>
  <c r="M15" i="18"/>
  <c r="P14" i="18"/>
  <c r="AI14" i="18" s="1"/>
  <c r="B18" i="18"/>
  <c r="C17" i="18"/>
  <c r="O16" i="18" l="1"/>
  <c r="R16" i="18" s="1"/>
  <c r="S15" i="18"/>
  <c r="AK15" i="18"/>
  <c r="N16" i="18"/>
  <c r="L17" i="18" a="1"/>
  <c r="L17" i="18" s="1"/>
  <c r="I17" i="18" a="1"/>
  <c r="I17" i="18" s="1"/>
  <c r="H17" i="18" a="1"/>
  <c r="H17" i="18" s="1"/>
  <c r="K17" i="18" a="1"/>
  <c r="K17" i="18" s="1"/>
  <c r="E17" i="18" a="1"/>
  <c r="E17" i="18" s="1"/>
  <c r="D17" i="18" a="1"/>
  <c r="D17" i="18" s="1"/>
  <c r="F17" i="18" a="1"/>
  <c r="F17" i="18" s="1"/>
  <c r="G16" i="18"/>
  <c r="B19" i="18"/>
  <c r="C18" i="18"/>
  <c r="M16" i="18"/>
  <c r="P15" i="18"/>
  <c r="AI15" i="18" s="1"/>
  <c r="J16" i="18"/>
  <c r="O17" i="18" l="1"/>
  <c r="R17" i="18" s="1"/>
  <c r="N17" i="18"/>
  <c r="Q17" i="18" s="1"/>
  <c r="AK16" i="18"/>
  <c r="Q16" i="18"/>
  <c r="S16" i="18" s="1"/>
  <c r="M17" i="18"/>
  <c r="L18" i="18" a="1"/>
  <c r="L18" i="18" s="1"/>
  <c r="I18" i="18" a="1"/>
  <c r="I18" i="18" s="1"/>
  <c r="H18" i="18" a="1"/>
  <c r="H18" i="18" s="1"/>
  <c r="K18" i="18" a="1"/>
  <c r="K18" i="18" s="1"/>
  <c r="F18" i="18" a="1"/>
  <c r="F18" i="18" s="1"/>
  <c r="E18" i="18" a="1"/>
  <c r="E18" i="18" s="1"/>
  <c r="D18" i="18" a="1"/>
  <c r="D18" i="18" s="1"/>
  <c r="J17" i="18"/>
  <c r="B20" i="18"/>
  <c r="C19" i="18"/>
  <c r="G17" i="18"/>
  <c r="P16" i="18"/>
  <c r="AI16" i="18" s="1"/>
  <c r="AK17" i="18" l="1"/>
  <c r="O18" i="18"/>
  <c r="R18" i="18" s="1"/>
  <c r="S17" i="18"/>
  <c r="N18" i="18"/>
  <c r="Q18" i="18" s="1"/>
  <c r="G18" i="18"/>
  <c r="L19" i="18" a="1"/>
  <c r="L19" i="18" s="1"/>
  <c r="I19" i="18" a="1"/>
  <c r="I19" i="18" s="1"/>
  <c r="H19" i="18" a="1"/>
  <c r="H19" i="18" s="1"/>
  <c r="K19" i="18" a="1"/>
  <c r="K19" i="18" s="1"/>
  <c r="D19" i="18" a="1"/>
  <c r="D19" i="18" s="1"/>
  <c r="E19" i="18" a="1"/>
  <c r="E19" i="18" s="1"/>
  <c r="F19" i="18" a="1"/>
  <c r="F19" i="18" s="1"/>
  <c r="M18" i="18"/>
  <c r="C20" i="18"/>
  <c r="B21" i="18"/>
  <c r="J18" i="18"/>
  <c r="P17" i="18"/>
  <c r="AI17" i="18" s="1"/>
  <c r="D98" i="10"/>
  <c r="D97" i="10"/>
  <c r="D96" i="10"/>
  <c r="D95" i="10"/>
  <c r="D94" i="10"/>
  <c r="D93" i="10"/>
  <c r="D92" i="10"/>
  <c r="D91" i="10"/>
  <c r="D90" i="10"/>
  <c r="D89" i="10"/>
  <c r="S18" i="18" l="1"/>
  <c r="AK18" i="18"/>
  <c r="O19" i="18"/>
  <c r="R19" i="18" s="1"/>
  <c r="N19" i="18"/>
  <c r="Q19" i="18" s="1"/>
  <c r="L20" i="18" a="1"/>
  <c r="L20" i="18" s="1"/>
  <c r="I20" i="18" a="1"/>
  <c r="I20" i="18" s="1"/>
  <c r="H20" i="18" a="1"/>
  <c r="H20" i="18" s="1"/>
  <c r="K20" i="18" a="1"/>
  <c r="K20" i="18" s="1"/>
  <c r="D20" i="18" a="1"/>
  <c r="D20" i="18" s="1"/>
  <c r="F20" i="18" a="1"/>
  <c r="F20" i="18" s="1"/>
  <c r="E20" i="18" a="1"/>
  <c r="E20" i="18" s="1"/>
  <c r="G19" i="18"/>
  <c r="J19" i="18"/>
  <c r="M19" i="18"/>
  <c r="P18" i="18"/>
  <c r="AI18" i="18" s="1"/>
  <c r="C21" i="18"/>
  <c r="B22" i="18"/>
  <c r="D47" i="10"/>
  <c r="D46" i="10"/>
  <c r="D45" i="10"/>
  <c r="D44" i="10"/>
  <c r="D43" i="10"/>
  <c r="D42" i="10"/>
  <c r="D41" i="10"/>
  <c r="D40" i="10"/>
  <c r="D39" i="10"/>
  <c r="D38" i="10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D32" i="10"/>
  <c r="D31" i="10"/>
  <c r="D30" i="10"/>
  <c r="D29" i="10"/>
  <c r="D28" i="10"/>
  <c r="D27" i="10"/>
  <c r="D26" i="10"/>
  <c r="D25" i="10"/>
  <c r="D24" i="10"/>
  <c r="D23" i="10"/>
  <c r="D17" i="10"/>
  <c r="D16" i="10"/>
  <c r="D15" i="10"/>
  <c r="D14" i="10"/>
  <c r="D13" i="10"/>
  <c r="D12" i="10"/>
  <c r="D11" i="10"/>
  <c r="D10" i="10"/>
  <c r="D9" i="10"/>
  <c r="D8" i="10"/>
  <c r="S19" i="18" l="1"/>
  <c r="AK19" i="18"/>
  <c r="N20" i="18"/>
  <c r="O20" i="18"/>
  <c r="R20" i="18" s="1"/>
  <c r="J98" i="10"/>
  <c r="O98" i="10" s="1"/>
  <c r="O32" i="10"/>
  <c r="O30" i="10"/>
  <c r="J96" i="10"/>
  <c r="O96" i="10" s="1"/>
  <c r="J90" i="10"/>
  <c r="O90" i="10" s="1"/>
  <c r="O24" i="10"/>
  <c r="J94" i="10"/>
  <c r="O94" i="10" s="1"/>
  <c r="O28" i="10"/>
  <c r="J91" i="10"/>
  <c r="O91" i="10" s="1"/>
  <c r="O25" i="10"/>
  <c r="J95" i="10"/>
  <c r="O95" i="10" s="1"/>
  <c r="O29" i="10"/>
  <c r="O26" i="10"/>
  <c r="J92" i="10"/>
  <c r="O92" i="10" s="1"/>
  <c r="J89" i="10"/>
  <c r="O89" i="10" s="1"/>
  <c r="O23" i="10"/>
  <c r="J93" i="10"/>
  <c r="O93" i="10" s="1"/>
  <c r="O27" i="10"/>
  <c r="J97" i="10"/>
  <c r="O97" i="10" s="1"/>
  <c r="O31" i="10"/>
  <c r="M20" i="18"/>
  <c r="J20" i="18"/>
  <c r="I34" i="3"/>
  <c r="I50" i="3"/>
  <c r="I114" i="3"/>
  <c r="I130" i="3"/>
  <c r="I162" i="3"/>
  <c r="I194" i="3"/>
  <c r="I210" i="3"/>
  <c r="I226" i="3"/>
  <c r="I242" i="3"/>
  <c r="I258" i="3"/>
  <c r="I274" i="3"/>
  <c r="I290" i="3"/>
  <c r="I306" i="3"/>
  <c r="I322" i="3"/>
  <c r="I354" i="3"/>
  <c r="I370" i="3"/>
  <c r="I514" i="3"/>
  <c r="I530" i="3"/>
  <c r="I546" i="3"/>
  <c r="I578" i="3"/>
  <c r="I594" i="3"/>
  <c r="I658" i="3"/>
  <c r="I674" i="3"/>
  <c r="I690" i="3"/>
  <c r="I706" i="3"/>
  <c r="I738" i="3"/>
  <c r="C22" i="18"/>
  <c r="B23" i="18"/>
  <c r="P19" i="18"/>
  <c r="AI19" i="18" s="1"/>
  <c r="L21" i="18" a="1"/>
  <c r="L21" i="18" s="1"/>
  <c r="I21" i="18" a="1"/>
  <c r="I21" i="18" s="1"/>
  <c r="H21" i="18" a="1"/>
  <c r="H21" i="18" s="1"/>
  <c r="K21" i="18" a="1"/>
  <c r="K21" i="18" s="1"/>
  <c r="D21" i="18" a="1"/>
  <c r="D21" i="18" s="1"/>
  <c r="F21" i="18" a="1"/>
  <c r="F21" i="18" s="1"/>
  <c r="E21" i="18" a="1"/>
  <c r="E21" i="18" s="1"/>
  <c r="G20" i="18"/>
  <c r="I386" i="3"/>
  <c r="I402" i="3"/>
  <c r="I466" i="3"/>
  <c r="I482" i="3"/>
  <c r="I498" i="3"/>
  <c r="I66" i="3"/>
  <c r="H66" i="3"/>
  <c r="H130" i="3"/>
  <c r="H194" i="3"/>
  <c r="H258" i="3"/>
  <c r="H322" i="3"/>
  <c r="H386" i="3"/>
  <c r="I29" i="3"/>
  <c r="H29" i="3"/>
  <c r="I23" i="3"/>
  <c r="H23" i="3"/>
  <c r="I51" i="3"/>
  <c r="H51" i="3"/>
  <c r="I59" i="3"/>
  <c r="H59" i="3"/>
  <c r="I75" i="3"/>
  <c r="H75" i="3"/>
  <c r="I83" i="3"/>
  <c r="H83" i="3"/>
  <c r="I87" i="3"/>
  <c r="H87" i="3"/>
  <c r="I99" i="3"/>
  <c r="H99" i="3"/>
  <c r="I107" i="3"/>
  <c r="H107" i="3"/>
  <c r="I123" i="3"/>
  <c r="H123" i="3"/>
  <c r="I127" i="3"/>
  <c r="H127" i="3"/>
  <c r="I143" i="3"/>
  <c r="H143" i="3"/>
  <c r="I179" i="3"/>
  <c r="H179" i="3"/>
  <c r="I183" i="3"/>
  <c r="H183" i="3"/>
  <c r="I195" i="3"/>
  <c r="H195" i="3"/>
  <c r="I207" i="3"/>
  <c r="H207" i="3"/>
  <c r="I223" i="3"/>
  <c r="H223" i="3"/>
  <c r="I263" i="3"/>
  <c r="H263" i="3"/>
  <c r="I267" i="3"/>
  <c r="H267" i="3"/>
  <c r="I271" i="3"/>
  <c r="H271" i="3"/>
  <c r="I283" i="3"/>
  <c r="H283" i="3"/>
  <c r="I287" i="3"/>
  <c r="H287" i="3"/>
  <c r="I347" i="3"/>
  <c r="H347" i="3"/>
  <c r="I363" i="3"/>
  <c r="H363" i="3"/>
  <c r="I367" i="3"/>
  <c r="H367" i="3"/>
  <c r="I379" i="3"/>
  <c r="H379" i="3"/>
  <c r="I403" i="3"/>
  <c r="H403" i="3"/>
  <c r="I415" i="3"/>
  <c r="H415" i="3"/>
  <c r="I419" i="3"/>
  <c r="H419" i="3"/>
  <c r="H423" i="3"/>
  <c r="I423" i="3"/>
  <c r="I427" i="3"/>
  <c r="H427" i="3"/>
  <c r="I431" i="3"/>
  <c r="H431" i="3"/>
  <c r="I435" i="3"/>
  <c r="H435" i="3"/>
  <c r="H439" i="3"/>
  <c r="I439" i="3"/>
  <c r="I443" i="3"/>
  <c r="H443" i="3"/>
  <c r="I447" i="3"/>
  <c r="H447" i="3"/>
  <c r="I451" i="3"/>
  <c r="H451" i="3"/>
  <c r="I455" i="3"/>
  <c r="H455" i="3"/>
  <c r="I487" i="3"/>
  <c r="H487" i="3"/>
  <c r="I491" i="3"/>
  <c r="H491" i="3"/>
  <c r="I495" i="3"/>
  <c r="H495" i="3"/>
  <c r="I515" i="3"/>
  <c r="I523" i="3"/>
  <c r="I527" i="3"/>
  <c r="I531" i="3"/>
  <c r="I539" i="3"/>
  <c r="I551" i="3"/>
  <c r="I563" i="3"/>
  <c r="I567" i="3"/>
  <c r="I571" i="3"/>
  <c r="I575" i="3"/>
  <c r="I583" i="3"/>
  <c r="I587" i="3"/>
  <c r="I591" i="3"/>
  <c r="I599" i="3"/>
  <c r="I603" i="3"/>
  <c r="I607" i="3"/>
  <c r="I611" i="3"/>
  <c r="I631" i="3"/>
  <c r="I635" i="3"/>
  <c r="I647" i="3"/>
  <c r="I651" i="3"/>
  <c r="I663" i="3"/>
  <c r="I671" i="3"/>
  <c r="I675" i="3"/>
  <c r="I679" i="3"/>
  <c r="I683" i="3"/>
  <c r="I687" i="3"/>
  <c r="I711" i="3"/>
  <c r="I715" i="3"/>
  <c r="I723" i="3"/>
  <c r="I727" i="3"/>
  <c r="I16" i="3"/>
  <c r="H16" i="3"/>
  <c r="I20" i="3"/>
  <c r="H20" i="3"/>
  <c r="I36" i="3"/>
  <c r="H36" i="3"/>
  <c r="H210" i="3"/>
  <c r="H274" i="3"/>
  <c r="H402" i="3"/>
  <c r="H466" i="3"/>
  <c r="I37" i="3"/>
  <c r="H37" i="3"/>
  <c r="I31" i="3"/>
  <c r="H31" i="3"/>
  <c r="I21" i="3"/>
  <c r="H21" i="3"/>
  <c r="I15" i="3"/>
  <c r="H15" i="3"/>
  <c r="I10" i="3"/>
  <c r="H10" i="3"/>
  <c r="H41" i="3"/>
  <c r="I41" i="3"/>
  <c r="I45" i="3"/>
  <c r="H45" i="3"/>
  <c r="I53" i="3"/>
  <c r="H53" i="3"/>
  <c r="I57" i="3"/>
  <c r="H57" i="3"/>
  <c r="H65" i="3"/>
  <c r="I65" i="3"/>
  <c r="I69" i="3"/>
  <c r="H69" i="3"/>
  <c r="H73" i="3"/>
  <c r="I73" i="3"/>
  <c r="I77" i="3"/>
  <c r="H77" i="3"/>
  <c r="H81" i="3"/>
  <c r="I81" i="3"/>
  <c r="I85" i="3"/>
  <c r="H85" i="3"/>
  <c r="I89" i="3"/>
  <c r="H89" i="3"/>
  <c r="I93" i="3"/>
  <c r="H93" i="3"/>
  <c r="H97" i="3"/>
  <c r="I97" i="3"/>
  <c r="I101" i="3"/>
  <c r="H101" i="3"/>
  <c r="H105" i="3"/>
  <c r="I105" i="3"/>
  <c r="I109" i="3"/>
  <c r="H109" i="3"/>
  <c r="H113" i="3"/>
  <c r="I113" i="3"/>
  <c r="I117" i="3"/>
  <c r="H117" i="3"/>
  <c r="I121" i="3"/>
  <c r="H121" i="3"/>
  <c r="I125" i="3"/>
  <c r="H125" i="3"/>
  <c r="H129" i="3"/>
  <c r="I129" i="3"/>
  <c r="I133" i="3"/>
  <c r="H133" i="3"/>
  <c r="I141" i="3"/>
  <c r="H141" i="3"/>
  <c r="H145" i="3"/>
  <c r="I145" i="3"/>
  <c r="I149" i="3"/>
  <c r="H149" i="3"/>
  <c r="I153" i="3"/>
  <c r="H153" i="3"/>
  <c r="H161" i="3"/>
  <c r="I161" i="3"/>
  <c r="I165" i="3"/>
  <c r="H165" i="3"/>
  <c r="I173" i="3"/>
  <c r="H173" i="3"/>
  <c r="H177" i="3"/>
  <c r="I177" i="3"/>
  <c r="I181" i="3"/>
  <c r="H181" i="3"/>
  <c r="I185" i="3"/>
  <c r="H185" i="3"/>
  <c r="I189" i="3"/>
  <c r="H189" i="3"/>
  <c r="H193" i="3"/>
  <c r="I193" i="3"/>
  <c r="I197" i="3"/>
  <c r="H197" i="3"/>
  <c r="H201" i="3"/>
  <c r="I201" i="3"/>
  <c r="I205" i="3"/>
  <c r="H205" i="3"/>
  <c r="I217" i="3"/>
  <c r="H217" i="3"/>
  <c r="I221" i="3"/>
  <c r="H221" i="3"/>
  <c r="H225" i="3"/>
  <c r="I225" i="3"/>
  <c r="I229" i="3"/>
  <c r="H229" i="3"/>
  <c r="H233" i="3"/>
  <c r="I233" i="3"/>
  <c r="I237" i="3"/>
  <c r="H237" i="3"/>
  <c r="H241" i="3"/>
  <c r="I241" i="3"/>
  <c r="I245" i="3"/>
  <c r="H245" i="3"/>
  <c r="H257" i="3"/>
  <c r="I257" i="3"/>
  <c r="H261" i="3"/>
  <c r="I261" i="3"/>
  <c r="I269" i="3"/>
  <c r="H269" i="3"/>
  <c r="H273" i="3"/>
  <c r="I273" i="3"/>
  <c r="I277" i="3"/>
  <c r="H277" i="3"/>
  <c r="I281" i="3"/>
  <c r="H281" i="3"/>
  <c r="I285" i="3"/>
  <c r="H285" i="3"/>
  <c r="H289" i="3"/>
  <c r="I289" i="3"/>
  <c r="I293" i="3"/>
  <c r="H293" i="3"/>
  <c r="I297" i="3"/>
  <c r="H297" i="3"/>
  <c r="I301" i="3"/>
  <c r="H301" i="3"/>
  <c r="I305" i="3"/>
  <c r="H305" i="3"/>
  <c r="I317" i="3"/>
  <c r="H317" i="3"/>
  <c r="I321" i="3"/>
  <c r="H321" i="3"/>
  <c r="H325" i="3"/>
  <c r="I325" i="3"/>
  <c r="I329" i="3"/>
  <c r="H329" i="3"/>
  <c r="I333" i="3"/>
  <c r="H333" i="3"/>
  <c r="H337" i="3"/>
  <c r="I337" i="3"/>
  <c r="I341" i="3"/>
  <c r="H341" i="3"/>
  <c r="I345" i="3"/>
  <c r="H345" i="3"/>
  <c r="I349" i="3"/>
  <c r="H349" i="3"/>
  <c r="H353" i="3"/>
  <c r="I353" i="3"/>
  <c r="I361" i="3"/>
  <c r="H361" i="3"/>
  <c r="I365" i="3"/>
  <c r="H365" i="3"/>
  <c r="H369" i="3"/>
  <c r="I369" i="3"/>
  <c r="H385" i="3"/>
  <c r="I385" i="3"/>
  <c r="H389" i="3"/>
  <c r="I389" i="3"/>
  <c r="I393" i="3"/>
  <c r="H393" i="3"/>
  <c r="I405" i="3"/>
  <c r="H405" i="3"/>
  <c r="I409" i="3"/>
  <c r="H409" i="3"/>
  <c r="I413" i="3"/>
  <c r="H413" i="3"/>
  <c r="H417" i="3"/>
  <c r="I417" i="3"/>
  <c r="I421" i="3"/>
  <c r="H421" i="3"/>
  <c r="I425" i="3"/>
  <c r="H425" i="3"/>
  <c r="I429" i="3"/>
  <c r="H429" i="3"/>
  <c r="I433" i="3"/>
  <c r="H433" i="3"/>
  <c r="I437" i="3"/>
  <c r="H437" i="3"/>
  <c r="I441" i="3"/>
  <c r="H441" i="3"/>
  <c r="H453" i="3"/>
  <c r="I453" i="3"/>
  <c r="I461" i="3"/>
  <c r="H461" i="3"/>
  <c r="H465" i="3"/>
  <c r="I465" i="3"/>
  <c r="I473" i="3"/>
  <c r="H473" i="3"/>
  <c r="I477" i="3"/>
  <c r="H477" i="3"/>
  <c r="I481" i="3"/>
  <c r="H481" i="3"/>
  <c r="I485" i="3"/>
  <c r="H485" i="3"/>
  <c r="I493" i="3"/>
  <c r="H493" i="3"/>
  <c r="I497" i="3"/>
  <c r="H497" i="3"/>
  <c r="I501" i="3"/>
  <c r="H501" i="3"/>
  <c r="I509" i="3"/>
  <c r="I513" i="3"/>
  <c r="I517" i="3"/>
  <c r="I521" i="3"/>
  <c r="I529" i="3"/>
  <c r="I533" i="3"/>
  <c r="I541" i="3"/>
  <c r="I545" i="3"/>
  <c r="I557" i="3"/>
  <c r="I565" i="3"/>
  <c r="I569" i="3"/>
  <c r="I573" i="3"/>
  <c r="I577" i="3"/>
  <c r="I581" i="3"/>
  <c r="I585" i="3"/>
  <c r="I593" i="3"/>
  <c r="I601" i="3"/>
  <c r="I605" i="3"/>
  <c r="I609" i="3"/>
  <c r="I613" i="3"/>
  <c r="I617" i="3"/>
  <c r="I621" i="3"/>
  <c r="I629" i="3"/>
  <c r="I633" i="3"/>
  <c r="I637" i="3"/>
  <c r="I641" i="3"/>
  <c r="I649" i="3"/>
  <c r="I653" i="3"/>
  <c r="I657" i="3"/>
  <c r="I661" i="3"/>
  <c r="I669" i="3"/>
  <c r="I673" i="3"/>
  <c r="I681" i="3"/>
  <c r="I685" i="3"/>
  <c r="I689" i="3"/>
  <c r="I693" i="3"/>
  <c r="I697" i="3"/>
  <c r="I701" i="3"/>
  <c r="I705" i="3"/>
  <c r="I713" i="3"/>
  <c r="I717" i="3"/>
  <c r="I721" i="3"/>
  <c r="I725" i="3"/>
  <c r="I729" i="3"/>
  <c r="I733" i="3"/>
  <c r="I737" i="3"/>
  <c r="I741" i="3"/>
  <c r="I745" i="3"/>
  <c r="H34" i="3"/>
  <c r="H162" i="3"/>
  <c r="H226" i="3"/>
  <c r="H290" i="3"/>
  <c r="H354" i="3"/>
  <c r="H482" i="3"/>
  <c r="I47" i="3"/>
  <c r="H47" i="3"/>
  <c r="I63" i="3"/>
  <c r="H63" i="3"/>
  <c r="I103" i="3"/>
  <c r="H103" i="3"/>
  <c r="I111" i="3"/>
  <c r="H111" i="3"/>
  <c r="I119" i="3"/>
  <c r="H119" i="3"/>
  <c r="I131" i="3"/>
  <c r="H131" i="3"/>
  <c r="I135" i="3"/>
  <c r="H135" i="3"/>
  <c r="I139" i="3"/>
  <c r="H139" i="3"/>
  <c r="I147" i="3"/>
  <c r="H147" i="3"/>
  <c r="I159" i="3"/>
  <c r="H159" i="3"/>
  <c r="I163" i="3"/>
  <c r="H163" i="3"/>
  <c r="I175" i="3"/>
  <c r="H175" i="3"/>
  <c r="I187" i="3"/>
  <c r="H187" i="3"/>
  <c r="I191" i="3"/>
  <c r="H191" i="3"/>
  <c r="I199" i="3"/>
  <c r="H199" i="3"/>
  <c r="I203" i="3"/>
  <c r="H203" i="3"/>
  <c r="I211" i="3"/>
  <c r="H211" i="3"/>
  <c r="I215" i="3"/>
  <c r="H215" i="3"/>
  <c r="I227" i="3"/>
  <c r="H227" i="3"/>
  <c r="I235" i="3"/>
  <c r="H235" i="3"/>
  <c r="I243" i="3"/>
  <c r="H243" i="3"/>
  <c r="I247" i="3"/>
  <c r="H247" i="3"/>
  <c r="I251" i="3"/>
  <c r="H251" i="3"/>
  <c r="I255" i="3"/>
  <c r="H255" i="3"/>
  <c r="I259" i="3"/>
  <c r="H259" i="3"/>
  <c r="I275" i="3"/>
  <c r="H275" i="3"/>
  <c r="I279" i="3"/>
  <c r="H279" i="3"/>
  <c r="I291" i="3"/>
  <c r="H291" i="3"/>
  <c r="H295" i="3"/>
  <c r="I295" i="3"/>
  <c r="I303" i="3"/>
  <c r="H303" i="3"/>
  <c r="I307" i="3"/>
  <c r="H307" i="3"/>
  <c r="I315" i="3"/>
  <c r="H315" i="3"/>
  <c r="I319" i="3"/>
  <c r="H319" i="3"/>
  <c r="H327" i="3"/>
  <c r="I327" i="3"/>
  <c r="I331" i="3"/>
  <c r="H331" i="3"/>
  <c r="I335" i="3"/>
  <c r="H335" i="3"/>
  <c r="I339" i="3"/>
  <c r="H339" i="3"/>
  <c r="I343" i="3"/>
  <c r="H343" i="3"/>
  <c r="I351" i="3"/>
  <c r="H351" i="3"/>
  <c r="I359" i="3"/>
  <c r="H359" i="3"/>
  <c r="I375" i="3"/>
  <c r="H375" i="3"/>
  <c r="I383" i="3"/>
  <c r="H383" i="3"/>
  <c r="H411" i="3"/>
  <c r="I411" i="3"/>
  <c r="I467" i="3"/>
  <c r="H467" i="3"/>
  <c r="I471" i="3"/>
  <c r="H471" i="3"/>
  <c r="H475" i="3"/>
  <c r="I475" i="3"/>
  <c r="I479" i="3"/>
  <c r="H479" i="3"/>
  <c r="I483" i="3"/>
  <c r="H483" i="3"/>
  <c r="I499" i="3"/>
  <c r="H499" i="3"/>
  <c r="I503" i="3"/>
  <c r="H503" i="3"/>
  <c r="I507" i="3"/>
  <c r="I511" i="3"/>
  <c r="I543" i="3"/>
  <c r="I555" i="3"/>
  <c r="I619" i="3"/>
  <c r="I623" i="3"/>
  <c r="I627" i="3"/>
  <c r="I639" i="3"/>
  <c r="I655" i="3"/>
  <c r="I691" i="3"/>
  <c r="I735" i="3"/>
  <c r="I739" i="3"/>
  <c r="I747" i="3"/>
  <c r="I751" i="3"/>
  <c r="I32" i="3"/>
  <c r="H32" i="3"/>
  <c r="I38" i="3"/>
  <c r="H38" i="3"/>
  <c r="H33" i="3"/>
  <c r="I33" i="3"/>
  <c r="I27" i="3"/>
  <c r="H27" i="3"/>
  <c r="H17" i="3"/>
  <c r="I17" i="3"/>
  <c r="I11" i="3"/>
  <c r="H11" i="3"/>
  <c r="I42" i="3"/>
  <c r="H42" i="3"/>
  <c r="I46" i="3"/>
  <c r="H46" i="3"/>
  <c r="I54" i="3"/>
  <c r="H54" i="3"/>
  <c r="I58" i="3"/>
  <c r="H58" i="3"/>
  <c r="H70" i="3"/>
  <c r="I70" i="3"/>
  <c r="I74" i="3"/>
  <c r="H74" i="3"/>
  <c r="I78" i="3"/>
  <c r="H78" i="3"/>
  <c r="I86" i="3"/>
  <c r="H86" i="3"/>
  <c r="I110" i="3"/>
  <c r="H110" i="3"/>
  <c r="I118" i="3"/>
  <c r="H118" i="3"/>
  <c r="I122" i="3"/>
  <c r="H122" i="3"/>
  <c r="I126" i="3"/>
  <c r="H126" i="3"/>
  <c r="H134" i="3"/>
  <c r="I134" i="3"/>
  <c r="I138" i="3"/>
  <c r="H138" i="3"/>
  <c r="I142" i="3"/>
  <c r="H142" i="3"/>
  <c r="H154" i="3"/>
  <c r="I154" i="3"/>
  <c r="H158" i="3"/>
  <c r="I158" i="3"/>
  <c r="I166" i="3"/>
  <c r="H166" i="3"/>
  <c r="I170" i="3"/>
  <c r="H170" i="3"/>
  <c r="I174" i="3"/>
  <c r="H174" i="3"/>
  <c r="I190" i="3"/>
  <c r="H190" i="3"/>
  <c r="H198" i="3"/>
  <c r="I198" i="3"/>
  <c r="I202" i="3"/>
  <c r="H202" i="3"/>
  <c r="I206" i="3"/>
  <c r="H206" i="3"/>
  <c r="I214" i="3"/>
  <c r="H214" i="3"/>
  <c r="I230" i="3"/>
  <c r="H230" i="3"/>
  <c r="I234" i="3"/>
  <c r="H234" i="3"/>
  <c r="I250" i="3"/>
  <c r="H250" i="3"/>
  <c r="I266" i="3"/>
  <c r="H266" i="3"/>
  <c r="I278" i="3"/>
  <c r="H278" i="3"/>
  <c r="I282" i="3"/>
  <c r="H282" i="3"/>
  <c r="I286" i="3"/>
  <c r="H286" i="3"/>
  <c r="I294" i="3"/>
  <c r="H294" i="3"/>
  <c r="I298" i="3"/>
  <c r="H298" i="3"/>
  <c r="I302" i="3"/>
  <c r="H302" i="3"/>
  <c r="I310" i="3"/>
  <c r="H310" i="3"/>
  <c r="I314" i="3"/>
  <c r="H314" i="3"/>
  <c r="I326" i="3"/>
  <c r="H326" i="3"/>
  <c r="I330" i="3"/>
  <c r="H330" i="3"/>
  <c r="I334" i="3"/>
  <c r="H334" i="3"/>
  <c r="I346" i="3"/>
  <c r="H346" i="3"/>
  <c r="I358" i="3"/>
  <c r="H358" i="3"/>
  <c r="I362" i="3"/>
  <c r="H362" i="3"/>
  <c r="I366" i="3"/>
  <c r="H366" i="3"/>
  <c r="I374" i="3"/>
  <c r="H374" i="3"/>
  <c r="I378" i="3"/>
  <c r="H378" i="3"/>
  <c r="I382" i="3"/>
  <c r="H382" i="3"/>
  <c r="I390" i="3"/>
  <c r="H390" i="3"/>
  <c r="I394" i="3"/>
  <c r="H394" i="3"/>
  <c r="I398" i="3"/>
  <c r="H398" i="3"/>
  <c r="I410" i="3"/>
  <c r="H410" i="3"/>
  <c r="I414" i="3"/>
  <c r="H414" i="3"/>
  <c r="I422" i="3"/>
  <c r="H422" i="3"/>
  <c r="I426" i="3"/>
  <c r="H426" i="3"/>
  <c r="I430" i="3"/>
  <c r="H430" i="3"/>
  <c r="I438" i="3"/>
  <c r="H438" i="3"/>
  <c r="I446" i="3"/>
  <c r="H446" i="3"/>
  <c r="I454" i="3"/>
  <c r="H454" i="3"/>
  <c r="I458" i="3"/>
  <c r="H458" i="3"/>
  <c r="I462" i="3"/>
  <c r="H462" i="3"/>
  <c r="I474" i="3"/>
  <c r="H474" i="3"/>
  <c r="I486" i="3"/>
  <c r="H486" i="3"/>
  <c r="I490" i="3"/>
  <c r="H490" i="3"/>
  <c r="I494" i="3"/>
  <c r="H494" i="3"/>
  <c r="I506" i="3"/>
  <c r="I510" i="3"/>
  <c r="I518" i="3"/>
  <c r="I522" i="3"/>
  <c r="I526" i="3"/>
  <c r="I534" i="3"/>
  <c r="I538" i="3"/>
  <c r="I554" i="3"/>
  <c r="I570" i="3"/>
  <c r="I574" i="3"/>
  <c r="I586" i="3"/>
  <c r="I590" i="3"/>
  <c r="I598" i="3"/>
  <c r="I606" i="3"/>
  <c r="I618" i="3"/>
  <c r="I622" i="3"/>
  <c r="I630" i="3"/>
  <c r="I634" i="3"/>
  <c r="I638" i="3"/>
  <c r="I650" i="3"/>
  <c r="I662" i="3"/>
  <c r="I670" i="3"/>
  <c r="I686" i="3"/>
  <c r="I694" i="3"/>
  <c r="I698" i="3"/>
  <c r="I702" i="3"/>
  <c r="I714" i="3"/>
  <c r="I718" i="3"/>
  <c r="I726" i="3"/>
  <c r="I730" i="3"/>
  <c r="I734" i="3"/>
  <c r="I742" i="3"/>
  <c r="I746" i="3"/>
  <c r="I750" i="3"/>
  <c r="I8" i="3"/>
  <c r="H8" i="3"/>
  <c r="I25" i="3"/>
  <c r="H25" i="3"/>
  <c r="I19" i="3"/>
  <c r="H19" i="3"/>
  <c r="I14" i="3"/>
  <c r="H14" i="3"/>
  <c r="I44" i="3"/>
  <c r="H44" i="3"/>
  <c r="I48" i="3"/>
  <c r="H48" i="3"/>
  <c r="I52" i="3"/>
  <c r="H52" i="3"/>
  <c r="I56" i="3"/>
  <c r="H56" i="3"/>
  <c r="I60" i="3"/>
  <c r="H60" i="3"/>
  <c r="I64" i="3"/>
  <c r="H64" i="3"/>
  <c r="I68" i="3"/>
  <c r="H68" i="3"/>
  <c r="I72" i="3"/>
  <c r="H72" i="3"/>
  <c r="I76" i="3"/>
  <c r="H76" i="3"/>
  <c r="I80" i="3"/>
  <c r="H80" i="3"/>
  <c r="I92" i="3"/>
  <c r="H92" i="3"/>
  <c r="I96" i="3"/>
  <c r="H96" i="3"/>
  <c r="I100" i="3"/>
  <c r="H100" i="3"/>
  <c r="I104" i="3"/>
  <c r="H104" i="3"/>
  <c r="I112" i="3"/>
  <c r="H112" i="3"/>
  <c r="I116" i="3"/>
  <c r="H116" i="3"/>
  <c r="I124" i="3"/>
  <c r="H124" i="3"/>
  <c r="I128" i="3"/>
  <c r="H128" i="3"/>
  <c r="I132" i="3"/>
  <c r="H132" i="3"/>
  <c r="I136" i="3"/>
  <c r="H136" i="3"/>
  <c r="I140" i="3"/>
  <c r="H140" i="3"/>
  <c r="I144" i="3"/>
  <c r="H144" i="3"/>
  <c r="I160" i="3"/>
  <c r="H160" i="3"/>
  <c r="I164" i="3"/>
  <c r="H164" i="3"/>
  <c r="I172" i="3"/>
  <c r="H172" i="3"/>
  <c r="I188" i="3"/>
  <c r="H188" i="3"/>
  <c r="I192" i="3"/>
  <c r="H192" i="3"/>
  <c r="I196" i="3"/>
  <c r="H196" i="3"/>
  <c r="I200" i="3"/>
  <c r="H200" i="3"/>
  <c r="I204" i="3"/>
  <c r="H204" i="3"/>
  <c r="I208" i="3"/>
  <c r="H208" i="3"/>
  <c r="I216" i="3"/>
  <c r="H216" i="3"/>
  <c r="I220" i="3"/>
  <c r="H220" i="3"/>
  <c r="I224" i="3"/>
  <c r="H224" i="3"/>
  <c r="I228" i="3"/>
  <c r="H228" i="3"/>
  <c r="I232" i="3"/>
  <c r="H232" i="3"/>
  <c r="I240" i="3"/>
  <c r="H240" i="3"/>
  <c r="I248" i="3"/>
  <c r="H248" i="3"/>
  <c r="I256" i="3"/>
  <c r="H256" i="3"/>
  <c r="I260" i="3"/>
  <c r="H260" i="3"/>
  <c r="I264" i="3"/>
  <c r="H264" i="3"/>
  <c r="H272" i="3"/>
  <c r="I272" i="3"/>
  <c r="I276" i="3"/>
  <c r="H276" i="3"/>
  <c r="I280" i="3"/>
  <c r="H280" i="3"/>
  <c r="H300" i="3"/>
  <c r="I300" i="3"/>
  <c r="I304" i="3"/>
  <c r="H304" i="3"/>
  <c r="I308" i="3"/>
  <c r="H308" i="3"/>
  <c r="I312" i="3"/>
  <c r="H312" i="3"/>
  <c r="I320" i="3"/>
  <c r="H320" i="3"/>
  <c r="I324" i="3"/>
  <c r="H324" i="3"/>
  <c r="I328" i="3"/>
  <c r="H328" i="3"/>
  <c r="I332" i="3"/>
  <c r="H332" i="3"/>
  <c r="I340" i="3"/>
  <c r="H340" i="3"/>
  <c r="I344" i="3"/>
  <c r="H344" i="3"/>
  <c r="I356" i="3"/>
  <c r="H356" i="3"/>
  <c r="I360" i="3"/>
  <c r="H360" i="3"/>
  <c r="I364" i="3"/>
  <c r="H364" i="3"/>
  <c r="H368" i="3"/>
  <c r="I368" i="3"/>
  <c r="I372" i="3"/>
  <c r="H372" i="3"/>
  <c r="H380" i="3"/>
  <c r="I380" i="3"/>
  <c r="I384" i="3"/>
  <c r="H384" i="3"/>
  <c r="H396" i="3"/>
  <c r="I396" i="3"/>
  <c r="H400" i="3"/>
  <c r="I400" i="3"/>
  <c r="I408" i="3"/>
  <c r="H408" i="3"/>
  <c r="H412" i="3"/>
  <c r="I412" i="3"/>
  <c r="I416" i="3"/>
  <c r="H416" i="3"/>
  <c r="I420" i="3"/>
  <c r="H420" i="3"/>
  <c r="I424" i="3"/>
  <c r="H424" i="3"/>
  <c r="H428" i="3"/>
  <c r="I428" i="3"/>
  <c r="I432" i="3"/>
  <c r="H432" i="3"/>
  <c r="I436" i="3"/>
  <c r="H436" i="3"/>
  <c r="I440" i="3"/>
  <c r="H440" i="3"/>
  <c r="I448" i="3"/>
  <c r="H448" i="3"/>
  <c r="I452" i="3"/>
  <c r="H452" i="3"/>
  <c r="I456" i="3"/>
  <c r="H456" i="3"/>
  <c r="I464" i="3"/>
  <c r="H464" i="3"/>
  <c r="I468" i="3"/>
  <c r="H468" i="3"/>
  <c r="I472" i="3"/>
  <c r="H472" i="3"/>
  <c r="I484" i="3"/>
  <c r="H484" i="3"/>
  <c r="I488" i="3"/>
  <c r="H488" i="3"/>
  <c r="I492" i="3"/>
  <c r="H492" i="3"/>
  <c r="H496" i="3"/>
  <c r="I496" i="3"/>
  <c r="I500" i="3"/>
  <c r="H500" i="3"/>
  <c r="I504" i="3"/>
  <c r="H504" i="3"/>
  <c r="I508" i="3"/>
  <c r="I512" i="3"/>
  <c r="I516" i="3"/>
  <c r="I520" i="3"/>
  <c r="I540" i="3"/>
  <c r="I544" i="3"/>
  <c r="I552" i="3"/>
  <c r="I556" i="3"/>
  <c r="I560" i="3"/>
  <c r="I564" i="3"/>
  <c r="I568" i="3"/>
  <c r="I572" i="3"/>
  <c r="I580" i="3"/>
  <c r="I584" i="3"/>
  <c r="I588" i="3"/>
  <c r="I596" i="3"/>
  <c r="I600" i="3"/>
  <c r="I604" i="3"/>
  <c r="I608" i="3"/>
  <c r="I612" i="3"/>
  <c r="I616" i="3"/>
  <c r="I620" i="3"/>
  <c r="I624" i="3"/>
  <c r="I628" i="3"/>
  <c r="I632" i="3"/>
  <c r="I636" i="3"/>
  <c r="I640" i="3"/>
  <c r="I648" i="3"/>
  <c r="I652" i="3"/>
  <c r="I660" i="3"/>
  <c r="I664" i="3"/>
  <c r="I672" i="3"/>
  <c r="I676" i="3"/>
  <c r="I680" i="3"/>
  <c r="I684" i="3"/>
  <c r="I688" i="3"/>
  <c r="I692" i="3"/>
  <c r="I696" i="3"/>
  <c r="I700" i="3"/>
  <c r="I704" i="3"/>
  <c r="I708" i="3"/>
  <c r="I712" i="3"/>
  <c r="I716" i="3"/>
  <c r="I724" i="3"/>
  <c r="I728" i="3"/>
  <c r="I732" i="3"/>
  <c r="I736" i="3"/>
  <c r="I740" i="3"/>
  <c r="I744" i="3"/>
  <c r="I748" i="3"/>
  <c r="I752" i="3"/>
  <c r="H50" i="3"/>
  <c r="H114" i="3"/>
  <c r="H242" i="3"/>
  <c r="H306" i="3"/>
  <c r="H370" i="3"/>
  <c r="H498" i="3"/>
  <c r="I24" i="3"/>
  <c r="H24" i="3"/>
  <c r="I40" i="3"/>
  <c r="H40" i="3"/>
  <c r="I12" i="3"/>
  <c r="H12" i="3"/>
  <c r="I28" i="3"/>
  <c r="H28" i="3"/>
  <c r="N21" i="18" l="1"/>
  <c r="Q21" i="18" s="1"/>
  <c r="O21" i="18"/>
  <c r="R21" i="18" s="1"/>
  <c r="AK20" i="18"/>
  <c r="Q20" i="18"/>
  <c r="S20" i="18" s="1"/>
  <c r="G21" i="18"/>
  <c r="B24" i="18"/>
  <c r="C23" i="18"/>
  <c r="L22" i="18" a="1"/>
  <c r="L22" i="18" s="1"/>
  <c r="I22" i="18" a="1"/>
  <c r="I22" i="18" s="1"/>
  <c r="K22" i="18" a="1"/>
  <c r="K22" i="18" s="1"/>
  <c r="H22" i="18" a="1"/>
  <c r="H22" i="18" s="1"/>
  <c r="D22" i="18" a="1"/>
  <c r="D22" i="18" s="1"/>
  <c r="F22" i="18" a="1"/>
  <c r="F22" i="18" s="1"/>
  <c r="E22" i="18" a="1"/>
  <c r="E22" i="18" s="1"/>
  <c r="M21" i="18"/>
  <c r="P20" i="18"/>
  <c r="AI20" i="18" s="1"/>
  <c r="J21" i="18"/>
  <c r="S21" i="18" l="1"/>
  <c r="O22" i="18"/>
  <c r="R22" i="18" s="1"/>
  <c r="AK21" i="18"/>
  <c r="N22" i="18"/>
  <c r="P21" i="18"/>
  <c r="AI21" i="18" s="1"/>
  <c r="M22" i="18"/>
  <c r="B25" i="18"/>
  <c r="C24" i="18"/>
  <c r="L23" i="18" a="1"/>
  <c r="L23" i="18" s="1"/>
  <c r="I23" i="18" a="1"/>
  <c r="I23" i="18" s="1"/>
  <c r="H23" i="18" a="1"/>
  <c r="H23" i="18" s="1"/>
  <c r="K23" i="18" a="1"/>
  <c r="K23" i="18" s="1"/>
  <c r="E23" i="18" a="1"/>
  <c r="E23" i="18" s="1"/>
  <c r="D23" i="18" a="1"/>
  <c r="D23" i="18" s="1"/>
  <c r="F23" i="18" a="1"/>
  <c r="F23" i="18" s="1"/>
  <c r="G22" i="18"/>
  <c r="J22" i="18"/>
  <c r="N23" i="18" l="1"/>
  <c r="Q23" i="18" s="1"/>
  <c r="AK22" i="18"/>
  <c r="Q22" i="18"/>
  <c r="S22" i="18" s="1"/>
  <c r="O23" i="18"/>
  <c r="R23" i="18" s="1"/>
  <c r="L24" i="18" a="1"/>
  <c r="L24" i="18" s="1"/>
  <c r="I24" i="18" a="1"/>
  <c r="I24" i="18" s="1"/>
  <c r="H24" i="18" a="1"/>
  <c r="H24" i="18" s="1"/>
  <c r="K24" i="18" a="1"/>
  <c r="K24" i="18" s="1"/>
  <c r="D24" i="18" a="1"/>
  <c r="D24" i="18" s="1"/>
  <c r="F24" i="18" a="1"/>
  <c r="F24" i="18" s="1"/>
  <c r="E24" i="18" a="1"/>
  <c r="E24" i="18" s="1"/>
  <c r="G23" i="18"/>
  <c r="M23" i="18"/>
  <c r="B26" i="18"/>
  <c r="C25" i="18"/>
  <c r="J23" i="18"/>
  <c r="P22" i="18"/>
  <c r="AI22" i="18" s="1"/>
  <c r="S23" i="18" l="1"/>
  <c r="N24" i="18"/>
  <c r="O24" i="18"/>
  <c r="R24" i="18" s="1"/>
  <c r="AK23" i="18"/>
  <c r="AK24" i="18"/>
  <c r="Q24" i="18"/>
  <c r="G24" i="18"/>
  <c r="L25" i="18" a="1"/>
  <c r="L25" i="18" s="1"/>
  <c r="I25" i="18" a="1"/>
  <c r="I25" i="18" s="1"/>
  <c r="H25" i="18" a="1"/>
  <c r="H25" i="18" s="1"/>
  <c r="K25" i="18" a="1"/>
  <c r="K25" i="18" s="1"/>
  <c r="F25" i="18" a="1"/>
  <c r="F25" i="18" s="1"/>
  <c r="D25" i="18" a="1"/>
  <c r="D25" i="18" s="1"/>
  <c r="E25" i="18" a="1"/>
  <c r="E25" i="18" s="1"/>
  <c r="M24" i="18"/>
  <c r="B27" i="18"/>
  <c r="C26" i="18"/>
  <c r="J24" i="18"/>
  <c r="P23" i="18"/>
  <c r="AI23" i="18" s="1"/>
  <c r="O25" i="18" l="1"/>
  <c r="S24" i="18"/>
  <c r="N25" i="18"/>
  <c r="Q25" i="18" s="1"/>
  <c r="R25" i="18"/>
  <c r="L26" i="18" a="1"/>
  <c r="L26" i="18" s="1"/>
  <c r="I26" i="18" a="1"/>
  <c r="I26" i="18" s="1"/>
  <c r="H26" i="18" a="1"/>
  <c r="H26" i="18" s="1"/>
  <c r="K26" i="18" a="1"/>
  <c r="K26" i="18" s="1"/>
  <c r="D26" i="18" a="1"/>
  <c r="D26" i="18" s="1"/>
  <c r="E26" i="18" a="1"/>
  <c r="E26" i="18" s="1"/>
  <c r="F26" i="18" a="1"/>
  <c r="F26" i="18" s="1"/>
  <c r="B28" i="18"/>
  <c r="C27" i="18"/>
  <c r="G25" i="18"/>
  <c r="M25" i="18"/>
  <c r="J25" i="18"/>
  <c r="P24" i="18"/>
  <c r="AI24" i="18" s="1"/>
  <c r="S25" i="18" l="1"/>
  <c r="O26" i="18"/>
  <c r="R26" i="18" s="1"/>
  <c r="AK25" i="18"/>
  <c r="N26" i="18"/>
  <c r="P25" i="18"/>
  <c r="AI25" i="18" s="1"/>
  <c r="G26" i="18"/>
  <c r="M26" i="18"/>
  <c r="J26" i="18"/>
  <c r="L27" i="18" a="1"/>
  <c r="L27" i="18" s="1"/>
  <c r="I27" i="18" a="1"/>
  <c r="I27" i="18" s="1"/>
  <c r="H27" i="18" a="1"/>
  <c r="H27" i="18" s="1"/>
  <c r="K27" i="18" a="1"/>
  <c r="K27" i="18" s="1"/>
  <c r="D27" i="18" a="1"/>
  <c r="D27" i="18" s="1"/>
  <c r="F27" i="18" a="1"/>
  <c r="F27" i="18" s="1"/>
  <c r="E27" i="18" a="1"/>
  <c r="E27" i="18" s="1"/>
  <c r="C28" i="18"/>
  <c r="B29" i="18"/>
  <c r="N27" i="18" l="1"/>
  <c r="Q27" i="18" s="1"/>
  <c r="AK26" i="18"/>
  <c r="Q26" i="18"/>
  <c r="S26" i="18" s="1"/>
  <c r="O27" i="18"/>
  <c r="R27" i="18" s="1"/>
  <c r="S27" i="18" s="1"/>
  <c r="G27" i="18"/>
  <c r="C29" i="18"/>
  <c r="B30" i="18"/>
  <c r="L28" i="18" a="1"/>
  <c r="L28" i="18" s="1"/>
  <c r="I28" i="18" a="1"/>
  <c r="I28" i="18" s="1"/>
  <c r="H28" i="18" a="1"/>
  <c r="H28" i="18" s="1"/>
  <c r="K28" i="18" a="1"/>
  <c r="K28" i="18" s="1"/>
  <c r="D28" i="18" a="1"/>
  <c r="D28" i="18" s="1"/>
  <c r="E28" i="18" a="1"/>
  <c r="E28" i="18" s="1"/>
  <c r="F28" i="18" a="1"/>
  <c r="F28" i="18" s="1"/>
  <c r="M27" i="18"/>
  <c r="P26" i="18"/>
  <c r="AI26" i="18" s="1"/>
  <c r="J27" i="18"/>
  <c r="N28" i="18" l="1"/>
  <c r="AK28" i="18" s="1"/>
  <c r="O28" i="18"/>
  <c r="R28" i="18" s="1"/>
  <c r="AK27" i="18"/>
  <c r="Q28" i="18"/>
  <c r="G28" i="18"/>
  <c r="B31" i="18"/>
  <c r="C30" i="18"/>
  <c r="L29" i="18" a="1"/>
  <c r="L29" i="18" s="1"/>
  <c r="I29" i="18" a="1"/>
  <c r="I29" i="18" s="1"/>
  <c r="H29" i="18" a="1"/>
  <c r="H29" i="18" s="1"/>
  <c r="K29" i="18" a="1"/>
  <c r="K29" i="18" s="1"/>
  <c r="D29" i="18" a="1"/>
  <c r="D29" i="18" s="1"/>
  <c r="F29" i="18" a="1"/>
  <c r="F29" i="18" s="1"/>
  <c r="E29" i="18" a="1"/>
  <c r="E29" i="18" s="1"/>
  <c r="P27" i="18"/>
  <c r="AI27" i="18" s="1"/>
  <c r="M28" i="18"/>
  <c r="J28" i="18"/>
  <c r="S28" i="18" l="1"/>
  <c r="O29" i="18"/>
  <c r="R29" i="18" s="1"/>
  <c r="N29" i="18"/>
  <c r="Q29" i="18" s="1"/>
  <c r="J29" i="18"/>
  <c r="M29" i="18"/>
  <c r="P28" i="18"/>
  <c r="AI28" i="18" s="1"/>
  <c r="L30" i="18" a="1"/>
  <c r="L30" i="18" s="1"/>
  <c r="I30" i="18" a="1"/>
  <c r="I30" i="18" s="1"/>
  <c r="H30" i="18" a="1"/>
  <c r="H30" i="18" s="1"/>
  <c r="K30" i="18" a="1"/>
  <c r="K30" i="18" s="1"/>
  <c r="D30" i="18" a="1"/>
  <c r="D30" i="18" s="1"/>
  <c r="F30" i="18" a="1"/>
  <c r="F30" i="18" s="1"/>
  <c r="E30" i="18" a="1"/>
  <c r="E30" i="18" s="1"/>
  <c r="G29" i="18"/>
  <c r="C31" i="18"/>
  <c r="B32" i="18"/>
  <c r="S29" i="18" l="1"/>
  <c r="AK29" i="18"/>
  <c r="O30" i="18"/>
  <c r="R30" i="18" s="1"/>
  <c r="N30" i="18"/>
  <c r="B33" i="18"/>
  <c r="C32" i="18"/>
  <c r="G30" i="18"/>
  <c r="L31" i="18" a="1"/>
  <c r="L31" i="18" s="1"/>
  <c r="I31" i="18" a="1"/>
  <c r="I31" i="18" s="1"/>
  <c r="H31" i="18" a="1"/>
  <c r="H31" i="18" s="1"/>
  <c r="K31" i="18" a="1"/>
  <c r="K31" i="18" s="1"/>
  <c r="F31" i="18" a="1"/>
  <c r="F31" i="18" s="1"/>
  <c r="E31" i="18" a="1"/>
  <c r="E31" i="18" s="1"/>
  <c r="D31" i="18" a="1"/>
  <c r="D31" i="18" s="1"/>
  <c r="J30" i="18"/>
  <c r="M30" i="18"/>
  <c r="P29" i="18"/>
  <c r="AI29" i="18" s="1"/>
  <c r="AK30" i="18" l="1"/>
  <c r="Q30" i="18"/>
  <c r="S30" i="18" s="1"/>
  <c r="N31" i="18"/>
  <c r="Q31" i="18" s="1"/>
  <c r="O31" i="18"/>
  <c r="R31" i="18" s="1"/>
  <c r="G31" i="18"/>
  <c r="B34" i="18"/>
  <c r="C33" i="18"/>
  <c r="I32" i="18" a="1"/>
  <c r="I32" i="18" s="1"/>
  <c r="L32" i="18" a="1"/>
  <c r="L32" i="18" s="1"/>
  <c r="H32" i="18" a="1"/>
  <c r="H32" i="18" s="1"/>
  <c r="K32" i="18" a="1"/>
  <c r="K32" i="18" s="1"/>
  <c r="D32" i="18" a="1"/>
  <c r="D32" i="18" s="1"/>
  <c r="E32" i="18" a="1"/>
  <c r="E32" i="18" s="1"/>
  <c r="F32" i="18" a="1"/>
  <c r="F32" i="18" s="1"/>
  <c r="M31" i="18"/>
  <c r="P30" i="18"/>
  <c r="AI30" i="18" s="1"/>
  <c r="J31" i="18"/>
  <c r="S31" i="18" l="1"/>
  <c r="N32" i="18"/>
  <c r="AK32" i="18" s="1"/>
  <c r="AK31" i="18"/>
  <c r="O32" i="18"/>
  <c r="R32" i="18" s="1"/>
  <c r="J32" i="18"/>
  <c r="M32" i="18"/>
  <c r="C34" i="18"/>
  <c r="B35" i="18"/>
  <c r="P31" i="18"/>
  <c r="AI31" i="18" s="1"/>
  <c r="G32" i="18"/>
  <c r="L33" i="18" a="1"/>
  <c r="L33" i="18" s="1"/>
  <c r="I33" i="18" a="1"/>
  <c r="I33" i="18" s="1"/>
  <c r="H33" i="18" a="1"/>
  <c r="H33" i="18" s="1"/>
  <c r="K33" i="18" a="1"/>
  <c r="K33" i="18" s="1"/>
  <c r="D33" i="18" a="1"/>
  <c r="D33" i="18" s="1"/>
  <c r="E33" i="18" a="1"/>
  <c r="E33" i="18" s="1"/>
  <c r="F33" i="18" a="1"/>
  <c r="F33" i="18" s="1"/>
  <c r="Q32" i="18" l="1"/>
  <c r="S32" i="18" s="1"/>
  <c r="O33" i="18"/>
  <c r="R33" i="18" s="1"/>
  <c r="N33" i="18"/>
  <c r="Q33" i="18" s="1"/>
  <c r="P32" i="18"/>
  <c r="AI32" i="18" s="1"/>
  <c r="J33" i="18"/>
  <c r="G33" i="18"/>
  <c r="B36" i="18"/>
  <c r="C35" i="18"/>
  <c r="M33" i="18"/>
  <c r="L34" i="18" a="1"/>
  <c r="L34" i="18" s="1"/>
  <c r="I34" i="18" a="1"/>
  <c r="I34" i="18" s="1"/>
  <c r="H34" i="18" a="1"/>
  <c r="H34" i="18" s="1"/>
  <c r="K34" i="18" a="1"/>
  <c r="K34" i="18" s="1"/>
  <c r="D34" i="18" a="1"/>
  <c r="D34" i="18" s="1"/>
  <c r="F34" i="18" a="1"/>
  <c r="F34" i="18" s="1"/>
  <c r="E34" i="18" a="1"/>
  <c r="E34" i="18" s="1"/>
  <c r="S33" i="18" l="1"/>
  <c r="AK33" i="18"/>
  <c r="N34" i="18"/>
  <c r="O34" i="18"/>
  <c r="R34" i="18" s="1"/>
  <c r="L35" i="18" a="1"/>
  <c r="L35" i="18" s="1"/>
  <c r="I35" i="18" a="1"/>
  <c r="I35" i="18" s="1"/>
  <c r="H35" i="18" a="1"/>
  <c r="H35" i="18" s="1"/>
  <c r="K35" i="18" a="1"/>
  <c r="K35" i="18" s="1"/>
  <c r="D35" i="18" a="1"/>
  <c r="D35" i="18" s="1"/>
  <c r="F35" i="18" a="1"/>
  <c r="F35" i="18" s="1"/>
  <c r="E35" i="18" a="1"/>
  <c r="E35" i="18" s="1"/>
  <c r="B37" i="18"/>
  <c r="C36" i="18"/>
  <c r="J34" i="18"/>
  <c r="G34" i="18"/>
  <c r="P33" i="18"/>
  <c r="AI33" i="18" s="1"/>
  <c r="M34" i="18"/>
  <c r="O35" i="18" l="1"/>
  <c r="R35" i="18" s="1"/>
  <c r="N35" i="18"/>
  <c r="Q35" i="18" s="1"/>
  <c r="AK34" i="18"/>
  <c r="Q34" i="18"/>
  <c r="S34" i="18" s="1"/>
  <c r="L36" i="18" a="1"/>
  <c r="L36" i="18" s="1"/>
  <c r="I36" i="18" a="1"/>
  <c r="I36" i="18" s="1"/>
  <c r="H36" i="18" a="1"/>
  <c r="H36" i="18" s="1"/>
  <c r="K36" i="18" a="1"/>
  <c r="K36" i="18" s="1"/>
  <c r="D36" i="18" a="1"/>
  <c r="D36" i="18" s="1"/>
  <c r="F36" i="18" a="1"/>
  <c r="F36" i="18" s="1"/>
  <c r="E36" i="18" a="1"/>
  <c r="E36" i="18" s="1"/>
  <c r="M35" i="18"/>
  <c r="P34" i="18"/>
  <c r="AI34" i="18" s="1"/>
  <c r="C37" i="18"/>
  <c r="B38" i="18"/>
  <c r="J35" i="18"/>
  <c r="G35" i="18"/>
  <c r="AK35" i="18" l="1"/>
  <c r="S35" i="18"/>
  <c r="O36" i="18"/>
  <c r="R36" i="18" s="1"/>
  <c r="N36" i="18"/>
  <c r="AK36" i="18" s="1"/>
  <c r="B39" i="18"/>
  <c r="C38" i="18"/>
  <c r="L37" i="18" a="1"/>
  <c r="L37" i="18" s="1"/>
  <c r="I37" i="18" a="1"/>
  <c r="I37" i="18" s="1"/>
  <c r="H37" i="18" a="1"/>
  <c r="H37" i="18" s="1"/>
  <c r="K37" i="18" a="1"/>
  <c r="K37" i="18" s="1"/>
  <c r="D37" i="18" a="1"/>
  <c r="D37" i="18" s="1"/>
  <c r="F37" i="18" a="1"/>
  <c r="F37" i="18" s="1"/>
  <c r="E37" i="18" a="1"/>
  <c r="E37" i="18" s="1"/>
  <c r="P35" i="18"/>
  <c r="AI35" i="18" s="1"/>
  <c r="M36" i="18"/>
  <c r="G36" i="18"/>
  <c r="J36" i="18"/>
  <c r="Q36" i="18" l="1"/>
  <c r="S36" i="18" s="1"/>
  <c r="O37" i="18"/>
  <c r="R37" i="18" s="1"/>
  <c r="N37" i="18"/>
  <c r="Q37" i="18" s="1"/>
  <c r="P36" i="18"/>
  <c r="AI36" i="18" s="1"/>
  <c r="G37" i="18"/>
  <c r="C39" i="18"/>
  <c r="B40" i="18"/>
  <c r="L38" i="18" a="1"/>
  <c r="L38" i="18" s="1"/>
  <c r="I38" i="18" a="1"/>
  <c r="I38" i="18" s="1"/>
  <c r="K38" i="18" a="1"/>
  <c r="K38" i="18" s="1"/>
  <c r="H38" i="18" a="1"/>
  <c r="H38" i="18" s="1"/>
  <c r="D38" i="18" a="1"/>
  <c r="D38" i="18" s="1"/>
  <c r="F38" i="18" a="1"/>
  <c r="F38" i="18" s="1"/>
  <c r="E38" i="18" a="1"/>
  <c r="E38" i="18" s="1"/>
  <c r="M37" i="18"/>
  <c r="J37" i="18"/>
  <c r="S37" i="18" l="1"/>
  <c r="N38" i="18"/>
  <c r="Q38" i="18" s="1"/>
  <c r="AK37" i="18"/>
  <c r="O38" i="18"/>
  <c r="R38" i="18" s="1"/>
  <c r="G38" i="18"/>
  <c r="P37" i="18"/>
  <c r="AI37" i="18" s="1"/>
  <c r="J38" i="18"/>
  <c r="C40" i="18"/>
  <c r="B41" i="18"/>
  <c r="M38" i="18"/>
  <c r="L39" i="18" a="1"/>
  <c r="L39" i="18" s="1"/>
  <c r="I39" i="18" a="1"/>
  <c r="I39" i="18" s="1"/>
  <c r="H39" i="18" a="1"/>
  <c r="H39" i="18" s="1"/>
  <c r="K39" i="18" a="1"/>
  <c r="K39" i="18" s="1"/>
  <c r="D39" i="18" a="1"/>
  <c r="D39" i="18" s="1"/>
  <c r="E39" i="18" a="1"/>
  <c r="E39" i="18" s="1"/>
  <c r="F39" i="18" a="1"/>
  <c r="F39" i="18" s="1"/>
  <c r="AK38" i="18" l="1"/>
  <c r="O39" i="18"/>
  <c r="R39" i="18" s="1"/>
  <c r="S38" i="18"/>
  <c r="N39" i="18"/>
  <c r="Q39" i="18" s="1"/>
  <c r="L40" i="18" a="1"/>
  <c r="L40" i="18" s="1"/>
  <c r="I40" i="18" a="1"/>
  <c r="I40" i="18" s="1"/>
  <c r="H40" i="18" a="1"/>
  <c r="H40" i="18" s="1"/>
  <c r="K40" i="18" a="1"/>
  <c r="K40" i="18" s="1"/>
  <c r="D40" i="18" a="1"/>
  <c r="D40" i="18" s="1"/>
  <c r="F40" i="18" a="1"/>
  <c r="F40" i="18" s="1"/>
  <c r="E40" i="18" a="1"/>
  <c r="E40" i="18" s="1"/>
  <c r="P38" i="18"/>
  <c r="AI38" i="18" s="1"/>
  <c r="B42" i="18"/>
  <c r="C41" i="18"/>
  <c r="M39" i="18"/>
  <c r="J39" i="18"/>
  <c r="G39" i="18"/>
  <c r="O40" i="18" l="1"/>
  <c r="R40" i="18" s="1"/>
  <c r="S39" i="18"/>
  <c r="AK39" i="18"/>
  <c r="N40" i="18"/>
  <c r="C42" i="18"/>
  <c r="B43" i="18"/>
  <c r="G40" i="18"/>
  <c r="P39" i="18"/>
  <c r="AI39" i="18" s="1"/>
  <c r="M40" i="18"/>
  <c r="I41" i="18" a="1"/>
  <c r="I41" i="18" s="1"/>
  <c r="L41" i="18" a="1"/>
  <c r="L41" i="18" s="1"/>
  <c r="H41" i="18" a="1"/>
  <c r="H41" i="18" s="1"/>
  <c r="K41" i="18" a="1"/>
  <c r="K41" i="18" s="1"/>
  <c r="D41" i="18" a="1"/>
  <c r="D41" i="18" s="1"/>
  <c r="F41" i="18" a="1"/>
  <c r="F41" i="18" s="1"/>
  <c r="E41" i="18" a="1"/>
  <c r="E41" i="18" s="1"/>
  <c r="J40" i="18"/>
  <c r="O41" i="18" l="1"/>
  <c r="R41" i="18" s="1"/>
  <c r="N41" i="18"/>
  <c r="Q41" i="18" s="1"/>
  <c r="AK40" i="18"/>
  <c r="Q40" i="18"/>
  <c r="S40" i="18" s="1"/>
  <c r="M41" i="18"/>
  <c r="J41" i="18"/>
  <c r="B44" i="18"/>
  <c r="C43" i="18"/>
  <c r="L42" i="18" a="1"/>
  <c r="L42" i="18" s="1"/>
  <c r="I42" i="18" a="1"/>
  <c r="I42" i="18" s="1"/>
  <c r="H42" i="18" a="1"/>
  <c r="H42" i="18" s="1"/>
  <c r="K42" i="18" a="1"/>
  <c r="K42" i="18" s="1"/>
  <c r="E42" i="18" a="1"/>
  <c r="E42" i="18" s="1"/>
  <c r="D42" i="18" a="1"/>
  <c r="D42" i="18" s="1"/>
  <c r="F42" i="18" a="1"/>
  <c r="F42" i="18" s="1"/>
  <c r="P40" i="18"/>
  <c r="AI40" i="18" s="1"/>
  <c r="G41" i="18"/>
  <c r="S41" i="18" l="1"/>
  <c r="AK41" i="18"/>
  <c r="O42" i="18"/>
  <c r="R42" i="18" s="1"/>
  <c r="N42" i="18"/>
  <c r="L43" i="18" a="1"/>
  <c r="L43" i="18" s="1"/>
  <c r="I43" i="18" a="1"/>
  <c r="I43" i="18" s="1"/>
  <c r="H43" i="18" a="1"/>
  <c r="H43" i="18" s="1"/>
  <c r="K43" i="18" a="1"/>
  <c r="K43" i="18" s="1"/>
  <c r="D43" i="18" a="1"/>
  <c r="D43" i="18" s="1"/>
  <c r="F43" i="18" a="1"/>
  <c r="F43" i="18" s="1"/>
  <c r="E43" i="18" a="1"/>
  <c r="E43" i="18" s="1"/>
  <c r="M42" i="18"/>
  <c r="B45" i="18"/>
  <c r="C44" i="18"/>
  <c r="J42" i="18"/>
  <c r="G42" i="18"/>
  <c r="P41" i="18"/>
  <c r="AI41" i="18" s="1"/>
  <c r="O43" i="18" l="1"/>
  <c r="R43" i="18" s="1"/>
  <c r="N43" i="18"/>
  <c r="Q43" i="18" s="1"/>
  <c r="AK42" i="18"/>
  <c r="Q42" i="18"/>
  <c r="S42" i="18" s="1"/>
  <c r="L44" i="18" a="1"/>
  <c r="L44" i="18" s="1"/>
  <c r="I44" i="18" a="1"/>
  <c r="I44" i="18" s="1"/>
  <c r="H44" i="18" a="1"/>
  <c r="H44" i="18" s="1"/>
  <c r="K44" i="18" a="1"/>
  <c r="K44" i="18" s="1"/>
  <c r="D44" i="18" a="1"/>
  <c r="D44" i="18" s="1"/>
  <c r="F44" i="18" a="1"/>
  <c r="F44" i="18" s="1"/>
  <c r="E44" i="18" a="1"/>
  <c r="E44" i="18" s="1"/>
  <c r="C45" i="18"/>
  <c r="B46" i="18"/>
  <c r="G43" i="18"/>
  <c r="P42" i="18"/>
  <c r="AI42" i="18" s="1"/>
  <c r="M43" i="18"/>
  <c r="J43" i="18"/>
  <c r="S43" i="18" l="1"/>
  <c r="AK43" i="18"/>
  <c r="N44" i="18"/>
  <c r="Q44" i="18" s="1"/>
  <c r="O44" i="18"/>
  <c r="R44" i="18" s="1"/>
  <c r="AK44" i="18"/>
  <c r="J44" i="18"/>
  <c r="L45" i="18" a="1"/>
  <c r="L45" i="18" s="1"/>
  <c r="I45" i="18" a="1"/>
  <c r="I45" i="18" s="1"/>
  <c r="O45" i="18" s="1"/>
  <c r="H45" i="18" a="1"/>
  <c r="H45" i="18" s="1"/>
  <c r="K45" i="18" a="1"/>
  <c r="K45" i="18" s="1"/>
  <c r="D45" i="18" a="1"/>
  <c r="D45" i="18" s="1"/>
  <c r="F45" i="18" a="1"/>
  <c r="F45" i="18" s="1"/>
  <c r="E45" i="18" a="1"/>
  <c r="E45" i="18" s="1"/>
  <c r="G44" i="18"/>
  <c r="P43" i="18"/>
  <c r="AI43" i="18" s="1"/>
  <c r="C46" i="18"/>
  <c r="B47" i="18"/>
  <c r="M44" i="18"/>
  <c r="S44" i="18" l="1"/>
  <c r="N45" i="18"/>
  <c r="Q45" i="18" s="1"/>
  <c r="R45" i="18"/>
  <c r="G45" i="18"/>
  <c r="B48" i="18"/>
  <c r="C47" i="18"/>
  <c r="L46" i="18" a="1"/>
  <c r="L46" i="18" s="1"/>
  <c r="I46" i="18" a="1"/>
  <c r="I46" i="18" s="1"/>
  <c r="K46" i="18" a="1"/>
  <c r="K46" i="18" s="1"/>
  <c r="H46" i="18" a="1"/>
  <c r="H46" i="18" s="1"/>
  <c r="D46" i="18" a="1"/>
  <c r="D46" i="18" s="1"/>
  <c r="F46" i="18" a="1"/>
  <c r="F46" i="18" s="1"/>
  <c r="E46" i="18" a="1"/>
  <c r="E46" i="18" s="1"/>
  <c r="M45" i="18"/>
  <c r="P44" i="18"/>
  <c r="AI44" i="18" s="1"/>
  <c r="J45" i="18"/>
  <c r="N46" i="18" l="1"/>
  <c r="AK46" i="18" s="1"/>
  <c r="S45" i="18"/>
  <c r="AK45" i="18"/>
  <c r="O46" i="18"/>
  <c r="R46" i="18" s="1"/>
  <c r="M46" i="18"/>
  <c r="L47" i="18" a="1"/>
  <c r="L47" i="18" s="1"/>
  <c r="I47" i="18" a="1"/>
  <c r="I47" i="18" s="1"/>
  <c r="H47" i="18" a="1"/>
  <c r="H47" i="18" s="1"/>
  <c r="K47" i="18" a="1"/>
  <c r="K47" i="18" s="1"/>
  <c r="D47" i="18" a="1"/>
  <c r="D47" i="18" s="1"/>
  <c r="F47" i="18" a="1"/>
  <c r="F47" i="18" s="1"/>
  <c r="E47" i="18" a="1"/>
  <c r="E47" i="18" s="1"/>
  <c r="G46" i="18"/>
  <c r="C48" i="18"/>
  <c r="B49" i="18"/>
  <c r="J46" i="18"/>
  <c r="P45" i="18"/>
  <c r="AI45" i="18" s="1"/>
  <c r="Q46" i="18" l="1"/>
  <c r="S46" i="18" s="1"/>
  <c r="O47" i="18"/>
  <c r="R47" i="18" s="1"/>
  <c r="N47" i="18"/>
  <c r="Q47" i="18" s="1"/>
  <c r="L48" i="18" a="1"/>
  <c r="L48" i="18" s="1"/>
  <c r="I48" i="18" a="1"/>
  <c r="I48" i="18" s="1"/>
  <c r="H48" i="18" a="1"/>
  <c r="H48" i="18" s="1"/>
  <c r="K48" i="18" a="1"/>
  <c r="K48" i="18" s="1"/>
  <c r="D48" i="18" a="1"/>
  <c r="D48" i="18" s="1"/>
  <c r="E48" i="18" a="1"/>
  <c r="E48" i="18" s="1"/>
  <c r="F48" i="18" a="1"/>
  <c r="F48" i="18" s="1"/>
  <c r="M47" i="18"/>
  <c r="J47" i="18"/>
  <c r="P46" i="18"/>
  <c r="AI46" i="18" s="1"/>
  <c r="G47" i="18"/>
  <c r="B50" i="18"/>
  <c r="C49" i="18"/>
  <c r="S47" i="18" l="1"/>
  <c r="AK47" i="18"/>
  <c r="N48" i="18"/>
  <c r="O48" i="18"/>
  <c r="R48" i="18" s="1"/>
  <c r="J48" i="18"/>
  <c r="G48" i="18"/>
  <c r="L49" i="18" a="1"/>
  <c r="L49" i="18" s="1"/>
  <c r="I49" i="18" a="1"/>
  <c r="I49" i="18" s="1"/>
  <c r="H49" i="18" a="1"/>
  <c r="H49" i="18" s="1"/>
  <c r="K49" i="18" a="1"/>
  <c r="K49" i="18" s="1"/>
  <c r="E49" i="18" a="1"/>
  <c r="E49" i="18" s="1"/>
  <c r="D49" i="18" a="1"/>
  <c r="D49" i="18" s="1"/>
  <c r="F49" i="18" a="1"/>
  <c r="F49" i="18" s="1"/>
  <c r="B51" i="18"/>
  <c r="C50" i="18"/>
  <c r="P47" i="18"/>
  <c r="AI47" i="18" s="1"/>
  <c r="M48" i="18"/>
  <c r="O49" i="18" l="1"/>
  <c r="R49" i="18" s="1"/>
  <c r="N49" i="18"/>
  <c r="Q49" i="18" s="1"/>
  <c r="AK48" i="18"/>
  <c r="Q48" i="18"/>
  <c r="S48" i="18" s="1"/>
  <c r="L50" i="18" a="1"/>
  <c r="L50" i="18" s="1"/>
  <c r="I50" i="18" a="1"/>
  <c r="I50" i="18" s="1"/>
  <c r="H50" i="18" a="1"/>
  <c r="H50" i="18" s="1"/>
  <c r="K50" i="18" a="1"/>
  <c r="K50" i="18" s="1"/>
  <c r="F50" i="18" a="1"/>
  <c r="F50" i="18" s="1"/>
  <c r="D50" i="18" a="1"/>
  <c r="D50" i="18" s="1"/>
  <c r="E50" i="18" a="1"/>
  <c r="E50" i="18" s="1"/>
  <c r="B52" i="18"/>
  <c r="C51" i="18"/>
  <c r="P48" i="18"/>
  <c r="AI48" i="18" s="1"/>
  <c r="J49" i="18"/>
  <c r="G49" i="18"/>
  <c r="M49" i="18"/>
  <c r="S49" i="18" l="1"/>
  <c r="O50" i="18"/>
  <c r="R50" i="18" s="1"/>
  <c r="AK49" i="18"/>
  <c r="N50" i="18"/>
  <c r="Q50" i="18" s="1"/>
  <c r="I51" i="18" a="1"/>
  <c r="I51" i="18" s="1"/>
  <c r="L51" i="18" a="1"/>
  <c r="L51" i="18" s="1"/>
  <c r="H51" i="18" a="1"/>
  <c r="H51" i="18" s="1"/>
  <c r="K51" i="18" a="1"/>
  <c r="K51" i="18" s="1"/>
  <c r="D51" i="18" a="1"/>
  <c r="D51" i="18" s="1"/>
  <c r="E51" i="18" a="1"/>
  <c r="E51" i="18" s="1"/>
  <c r="F51" i="18" a="1"/>
  <c r="F51" i="18" s="1"/>
  <c r="B53" i="18"/>
  <c r="C52" i="18"/>
  <c r="J50" i="18"/>
  <c r="P49" i="18"/>
  <c r="AI49" i="18" s="1"/>
  <c r="G50" i="18"/>
  <c r="M50" i="18"/>
  <c r="S50" i="18" l="1"/>
  <c r="AK50" i="18"/>
  <c r="O51" i="18"/>
  <c r="R51" i="18" s="1"/>
  <c r="N51" i="18"/>
  <c r="Q51" i="18" s="1"/>
  <c r="J51" i="18"/>
  <c r="P50" i="18"/>
  <c r="AI50" i="18" s="1"/>
  <c r="L52" i="18" a="1"/>
  <c r="L52" i="18" s="1"/>
  <c r="I52" i="18" a="1"/>
  <c r="I52" i="18" s="1"/>
  <c r="H52" i="18" a="1"/>
  <c r="H52" i="18" s="1"/>
  <c r="K52" i="18" a="1"/>
  <c r="K52" i="18" s="1"/>
  <c r="D52" i="18" a="1"/>
  <c r="D52" i="18" s="1"/>
  <c r="F52" i="18" a="1"/>
  <c r="F52" i="18" s="1"/>
  <c r="E52" i="18" a="1"/>
  <c r="E52" i="18" s="1"/>
  <c r="C53" i="18"/>
  <c r="B54" i="18"/>
  <c r="G51" i="18"/>
  <c r="M51" i="18"/>
  <c r="S51" i="18" l="1"/>
  <c r="N52" i="18"/>
  <c r="AK52" i="18" s="1"/>
  <c r="AK51" i="18"/>
  <c r="O52" i="18"/>
  <c r="R52" i="18" s="1"/>
  <c r="J52" i="18"/>
  <c r="C54" i="18"/>
  <c r="B55" i="18"/>
  <c r="L53" i="18" a="1"/>
  <c r="L53" i="18" s="1"/>
  <c r="I53" i="18" a="1"/>
  <c r="I53" i="18" s="1"/>
  <c r="H53" i="18" a="1"/>
  <c r="H53" i="18" s="1"/>
  <c r="K53" i="18" a="1"/>
  <c r="K53" i="18" s="1"/>
  <c r="D53" i="18" a="1"/>
  <c r="D53" i="18" s="1"/>
  <c r="F53" i="18" a="1"/>
  <c r="F53" i="18" s="1"/>
  <c r="E53" i="18" a="1"/>
  <c r="E53" i="18" s="1"/>
  <c r="G52" i="18"/>
  <c r="P51" i="18"/>
  <c r="AI51" i="18" s="1"/>
  <c r="M52" i="18"/>
  <c r="Q52" i="18" l="1"/>
  <c r="S52" i="18" s="1"/>
  <c r="O53" i="18"/>
  <c r="R53" i="18" s="1"/>
  <c r="N53" i="18"/>
  <c r="Q53" i="18" s="1"/>
  <c r="L54" i="18" a="1"/>
  <c r="L54" i="18" s="1"/>
  <c r="I54" i="18" a="1"/>
  <c r="I54" i="18" s="1"/>
  <c r="K54" i="18" a="1"/>
  <c r="K54" i="18" s="1"/>
  <c r="H54" i="18" a="1"/>
  <c r="H54" i="18" s="1"/>
  <c r="D54" i="18" a="1"/>
  <c r="D54" i="18" s="1"/>
  <c r="F54" i="18" a="1"/>
  <c r="F54" i="18" s="1"/>
  <c r="E54" i="18" a="1"/>
  <c r="E54" i="18" s="1"/>
  <c r="J53" i="18"/>
  <c r="G53" i="18"/>
  <c r="B56" i="18"/>
  <c r="C55" i="18"/>
  <c r="P52" i="18"/>
  <c r="AI52" i="18" s="1"/>
  <c r="M53" i="18"/>
  <c r="S53" i="18" l="1"/>
  <c r="AK53" i="18"/>
  <c r="O54" i="18"/>
  <c r="R54" i="18" s="1"/>
  <c r="N54" i="18"/>
  <c r="J54" i="18"/>
  <c r="M54" i="18"/>
  <c r="L55" i="18" a="1"/>
  <c r="L55" i="18" s="1"/>
  <c r="I55" i="18" a="1"/>
  <c r="I55" i="18" s="1"/>
  <c r="H55" i="18" a="1"/>
  <c r="H55" i="18" s="1"/>
  <c r="K55" i="18" a="1"/>
  <c r="K55" i="18" s="1"/>
  <c r="D55" i="18" a="1"/>
  <c r="D55" i="18" s="1"/>
  <c r="E55" i="18" a="1"/>
  <c r="E55" i="18" s="1"/>
  <c r="F55" i="18" a="1"/>
  <c r="F55" i="18" s="1"/>
  <c r="B57" i="18"/>
  <c r="C56" i="18"/>
  <c r="G54" i="18"/>
  <c r="P53" i="18"/>
  <c r="AI53" i="18" s="1"/>
  <c r="O55" i="18" l="1"/>
  <c r="R55" i="18" s="1"/>
  <c r="N55" i="18"/>
  <c r="Q55" i="18" s="1"/>
  <c r="AK54" i="18"/>
  <c r="Q54" i="18"/>
  <c r="S54" i="18" s="1"/>
  <c r="B58" i="18"/>
  <c r="C57" i="18"/>
  <c r="P54" i="18"/>
  <c r="AI54" i="18" s="1"/>
  <c r="G55" i="18"/>
  <c r="M55" i="18"/>
  <c r="L56" i="18" a="1"/>
  <c r="L56" i="18" s="1"/>
  <c r="I56" i="18" a="1"/>
  <c r="I56" i="18" s="1"/>
  <c r="H56" i="18" a="1"/>
  <c r="H56" i="18" s="1"/>
  <c r="K56" i="18" a="1"/>
  <c r="K56" i="18" s="1"/>
  <c r="D56" i="18" a="1"/>
  <c r="D56" i="18" s="1"/>
  <c r="F56" i="18" a="1"/>
  <c r="F56" i="18" s="1"/>
  <c r="E56" i="18" a="1"/>
  <c r="E56" i="18" s="1"/>
  <c r="J55" i="18"/>
  <c r="AK55" i="18" l="1"/>
  <c r="S55" i="18"/>
  <c r="N56" i="18"/>
  <c r="O56" i="18"/>
  <c r="R56" i="18" s="1"/>
  <c r="L57" i="18" a="1"/>
  <c r="L57" i="18" s="1"/>
  <c r="I57" i="18" a="1"/>
  <c r="I57" i="18" s="1"/>
  <c r="H57" i="18" a="1"/>
  <c r="H57" i="18" s="1"/>
  <c r="K57" i="18" a="1"/>
  <c r="K57" i="18" s="1"/>
  <c r="F57" i="18" a="1"/>
  <c r="F57" i="18" s="1"/>
  <c r="E57" i="18" a="1"/>
  <c r="E57" i="18" s="1"/>
  <c r="D57" i="18" a="1"/>
  <c r="D57" i="18" s="1"/>
  <c r="B59" i="18"/>
  <c r="C58" i="18"/>
  <c r="G56" i="18"/>
  <c r="P55" i="18"/>
  <c r="AI55" i="18" s="1"/>
  <c r="M56" i="18"/>
  <c r="J56" i="18"/>
  <c r="O57" i="18" l="1"/>
  <c r="R57" i="18" s="1"/>
  <c r="N57" i="18"/>
  <c r="Q57" i="18" s="1"/>
  <c r="AK56" i="18"/>
  <c r="Q56" i="18"/>
  <c r="S56" i="18" s="1"/>
  <c r="M57" i="18"/>
  <c r="J57" i="18"/>
  <c r="L58" i="18" a="1"/>
  <c r="L58" i="18" s="1"/>
  <c r="I58" i="18" a="1"/>
  <c r="I58" i="18" s="1"/>
  <c r="H58" i="18" a="1"/>
  <c r="H58" i="18" s="1"/>
  <c r="K58" i="18" a="1"/>
  <c r="K58" i="18" s="1"/>
  <c r="D58" i="18" a="1"/>
  <c r="D58" i="18" s="1"/>
  <c r="E58" i="18" a="1"/>
  <c r="E58" i="18" s="1"/>
  <c r="F58" i="18" a="1"/>
  <c r="F58" i="18" s="1"/>
  <c r="P56" i="18"/>
  <c r="AI56" i="18" s="1"/>
  <c r="B60" i="18"/>
  <c r="C59" i="18"/>
  <c r="G57" i="18"/>
  <c r="O58" i="18" l="1"/>
  <c r="R58" i="18" s="1"/>
  <c r="S57" i="18"/>
  <c r="AK57" i="18"/>
  <c r="N58" i="18"/>
  <c r="G58" i="18"/>
  <c r="M58" i="18"/>
  <c r="J58" i="18"/>
  <c r="L59" i="18" a="1"/>
  <c r="L59" i="18" s="1"/>
  <c r="I59" i="18" a="1"/>
  <c r="I59" i="18" s="1"/>
  <c r="H59" i="18" a="1"/>
  <c r="H59" i="18" s="1"/>
  <c r="K59" i="18" a="1"/>
  <c r="K59" i="18" s="1"/>
  <c r="D59" i="18" a="1"/>
  <c r="D59" i="18" s="1"/>
  <c r="F59" i="18" a="1"/>
  <c r="F59" i="18" s="1"/>
  <c r="E59" i="18" a="1"/>
  <c r="E59" i="18" s="1"/>
  <c r="P57" i="18"/>
  <c r="AI57" i="18" s="1"/>
  <c r="C60" i="18"/>
  <c r="B61" i="18"/>
  <c r="O59" i="18" l="1"/>
  <c r="R59" i="18" s="1"/>
  <c r="N59" i="18"/>
  <c r="Q59" i="18" s="1"/>
  <c r="AK58" i="18"/>
  <c r="Q58" i="18"/>
  <c r="S58" i="18" s="1"/>
  <c r="J59" i="18"/>
  <c r="P58" i="18"/>
  <c r="AI58" i="18" s="1"/>
  <c r="C61" i="18"/>
  <c r="B62" i="18"/>
  <c r="I60" i="18" a="1"/>
  <c r="I60" i="18" s="1"/>
  <c r="L60" i="18" a="1"/>
  <c r="L60" i="18" s="1"/>
  <c r="H60" i="18" a="1"/>
  <c r="H60" i="18" s="1"/>
  <c r="K60" i="18" a="1"/>
  <c r="K60" i="18" s="1"/>
  <c r="D60" i="18" a="1"/>
  <c r="D60" i="18" s="1"/>
  <c r="E60" i="18" a="1"/>
  <c r="E60" i="18" s="1"/>
  <c r="F60" i="18" a="1"/>
  <c r="F60" i="18" s="1"/>
  <c r="M59" i="18"/>
  <c r="G59" i="18"/>
  <c r="S59" i="18" l="1"/>
  <c r="AK59" i="18"/>
  <c r="N60" i="18"/>
  <c r="O60" i="18"/>
  <c r="R60" i="18" s="1"/>
  <c r="B63" i="18"/>
  <c r="C62" i="18"/>
  <c r="L61" i="18" a="1"/>
  <c r="L61" i="18" s="1"/>
  <c r="I61" i="18" a="1"/>
  <c r="I61" i="18" s="1"/>
  <c r="H61" i="18" a="1"/>
  <c r="H61" i="18" s="1"/>
  <c r="K61" i="18" a="1"/>
  <c r="K61" i="18" s="1"/>
  <c r="D61" i="18" a="1"/>
  <c r="D61" i="18" s="1"/>
  <c r="F61" i="18" a="1"/>
  <c r="F61" i="18" s="1"/>
  <c r="E61" i="18" a="1"/>
  <c r="E61" i="18" s="1"/>
  <c r="G60" i="18"/>
  <c r="P59" i="18"/>
  <c r="AI59" i="18" s="1"/>
  <c r="M60" i="18"/>
  <c r="J60" i="18"/>
  <c r="O61" i="18" l="1"/>
  <c r="R61" i="18" s="1"/>
  <c r="N61" i="18"/>
  <c r="Q61" i="18" s="1"/>
  <c r="AK60" i="18"/>
  <c r="Q60" i="18"/>
  <c r="S60" i="18" s="1"/>
  <c r="M61" i="18"/>
  <c r="L62" i="18" a="1"/>
  <c r="L62" i="18" s="1"/>
  <c r="I62" i="18" a="1"/>
  <c r="I62" i="18" s="1"/>
  <c r="K62" i="18" a="1"/>
  <c r="K62" i="18" s="1"/>
  <c r="H62" i="18" a="1"/>
  <c r="H62" i="18" s="1"/>
  <c r="D62" i="18" a="1"/>
  <c r="D62" i="18" s="1"/>
  <c r="F62" i="18" a="1"/>
  <c r="F62" i="18" s="1"/>
  <c r="E62" i="18" a="1"/>
  <c r="E62" i="18" s="1"/>
  <c r="J61" i="18"/>
  <c r="C63" i="18"/>
  <c r="B64" i="18"/>
  <c r="G61" i="18"/>
  <c r="S61" i="18"/>
  <c r="P60" i="18"/>
  <c r="AI60" i="18" s="1"/>
  <c r="AK61" i="18" l="1"/>
  <c r="O62" i="18"/>
  <c r="R62" i="18" s="1"/>
  <c r="N62" i="18"/>
  <c r="G62" i="18"/>
  <c r="B65" i="18"/>
  <c r="C64" i="18"/>
  <c r="P61" i="18"/>
  <c r="AI61" i="18" s="1"/>
  <c r="J62" i="18"/>
  <c r="L63" i="18" a="1"/>
  <c r="L63" i="18" s="1"/>
  <c r="I63" i="18" a="1"/>
  <c r="I63" i="18" s="1"/>
  <c r="H63" i="18" a="1"/>
  <c r="H63" i="18" s="1"/>
  <c r="K63" i="18" a="1"/>
  <c r="K63" i="18" s="1"/>
  <c r="D63" i="18" a="1"/>
  <c r="D63" i="18" s="1"/>
  <c r="F63" i="18" a="1"/>
  <c r="F63" i="18" s="1"/>
  <c r="E63" i="18" a="1"/>
  <c r="E63" i="18" s="1"/>
  <c r="M62" i="18"/>
  <c r="N63" i="18" l="1"/>
  <c r="Q63" i="18" s="1"/>
  <c r="O63" i="18"/>
  <c r="R63" i="18" s="1"/>
  <c r="AK62" i="18"/>
  <c r="Q62" i="18"/>
  <c r="S62" i="18" s="1"/>
  <c r="P62" i="18"/>
  <c r="AI62" i="18" s="1"/>
  <c r="G63" i="18"/>
  <c r="L64" i="18" a="1"/>
  <c r="L64" i="18" s="1"/>
  <c r="I64" i="18" a="1"/>
  <c r="I64" i="18" s="1"/>
  <c r="H64" i="18" a="1"/>
  <c r="H64" i="18" s="1"/>
  <c r="K64" i="18" a="1"/>
  <c r="K64" i="18" s="1"/>
  <c r="D64" i="18" a="1"/>
  <c r="D64" i="18" s="1"/>
  <c r="E64" i="18" a="1"/>
  <c r="E64" i="18" s="1"/>
  <c r="F64" i="18" a="1"/>
  <c r="F64" i="18" s="1"/>
  <c r="M63" i="18"/>
  <c r="J63" i="18"/>
  <c r="B66" i="18"/>
  <c r="C65" i="18"/>
  <c r="S63" i="18" l="1"/>
  <c r="O64" i="18"/>
  <c r="R64" i="18" s="1"/>
  <c r="AK63" i="18"/>
  <c r="N64" i="18"/>
  <c r="P63" i="18"/>
  <c r="AI63" i="18" s="1"/>
  <c r="G64" i="18"/>
  <c r="M64" i="18"/>
  <c r="C66" i="18"/>
  <c r="B67" i="18"/>
  <c r="J64" i="18"/>
  <c r="L65" i="18" a="1"/>
  <c r="L65" i="18" s="1"/>
  <c r="I65" i="18" a="1"/>
  <c r="I65" i="18" s="1"/>
  <c r="H65" i="18" a="1"/>
  <c r="H65" i="18" s="1"/>
  <c r="K65" i="18" a="1"/>
  <c r="K65" i="18" s="1"/>
  <c r="D65" i="18" a="1"/>
  <c r="D65" i="18" s="1"/>
  <c r="E65" i="18" a="1"/>
  <c r="E65" i="18" s="1"/>
  <c r="F65" i="18" a="1"/>
  <c r="F65" i="18" s="1"/>
  <c r="O65" i="18" l="1"/>
  <c r="R65" i="18" s="1"/>
  <c r="N65" i="18"/>
  <c r="Q65" i="18" s="1"/>
  <c r="AK64" i="18"/>
  <c r="Q64" i="18"/>
  <c r="S64" i="18" s="1"/>
  <c r="P64" i="18"/>
  <c r="AI64" i="18" s="1"/>
  <c r="G65" i="18"/>
  <c r="B68" i="18"/>
  <c r="C67" i="18"/>
  <c r="L66" i="18" a="1"/>
  <c r="L66" i="18" s="1"/>
  <c r="I66" i="18" a="1"/>
  <c r="I66" i="18" s="1"/>
  <c r="H66" i="18" a="1"/>
  <c r="H66" i="18" s="1"/>
  <c r="K66" i="18" a="1"/>
  <c r="K66" i="18" s="1"/>
  <c r="D66" i="18" a="1"/>
  <c r="D66" i="18" s="1"/>
  <c r="F66" i="18" a="1"/>
  <c r="F66" i="18" s="1"/>
  <c r="E66" i="18" a="1"/>
  <c r="E66" i="18" s="1"/>
  <c r="M65" i="18"/>
  <c r="J65" i="18"/>
  <c r="S65" i="18" l="1"/>
  <c r="O66" i="18"/>
  <c r="R66" i="18" s="1"/>
  <c r="AK65" i="18"/>
  <c r="N66" i="18"/>
  <c r="AK66" i="18" s="1"/>
  <c r="G66" i="18"/>
  <c r="P65" i="18"/>
  <c r="AI65" i="18" s="1"/>
  <c r="M66" i="18"/>
  <c r="J66" i="18"/>
  <c r="L67" i="18" a="1"/>
  <c r="L67" i="18" s="1"/>
  <c r="I67" i="18" a="1"/>
  <c r="I67" i="18" s="1"/>
  <c r="H67" i="18" a="1"/>
  <c r="H67" i="18" s="1"/>
  <c r="K67" i="18" a="1"/>
  <c r="K67" i="18" s="1"/>
  <c r="D67" i="18" a="1"/>
  <c r="D67" i="18" s="1"/>
  <c r="F67" i="18" a="1"/>
  <c r="F67" i="18" s="1"/>
  <c r="E67" i="18" a="1"/>
  <c r="E67" i="18" s="1"/>
  <c r="B69" i="18"/>
  <c r="C68" i="18"/>
  <c r="O67" i="18" l="1"/>
  <c r="R67" i="18" s="1"/>
  <c r="Q66" i="18"/>
  <c r="S66" i="18" s="1"/>
  <c r="N67" i="18"/>
  <c r="Q67" i="18" s="1"/>
  <c r="M67" i="18"/>
  <c r="P66" i="18"/>
  <c r="AI66" i="18" s="1"/>
  <c r="J67" i="18"/>
  <c r="G67" i="18"/>
  <c r="L68" i="18" a="1"/>
  <c r="L68" i="18" s="1"/>
  <c r="I68" i="18" a="1"/>
  <c r="I68" i="18" s="1"/>
  <c r="H68" i="18" a="1"/>
  <c r="H68" i="18" s="1"/>
  <c r="K68" i="18" a="1"/>
  <c r="K68" i="18" s="1"/>
  <c r="F68" i="18" a="1"/>
  <c r="F68" i="18" s="1"/>
  <c r="D68" i="18" a="1"/>
  <c r="D68" i="18" s="1"/>
  <c r="E68" i="18" a="1"/>
  <c r="E68" i="18" s="1"/>
  <c r="C69" i="18"/>
  <c r="B70" i="18"/>
  <c r="S67" i="18" l="1"/>
  <c r="N68" i="18"/>
  <c r="Q68" i="18" s="1"/>
  <c r="AK67" i="18"/>
  <c r="AK68" i="18"/>
  <c r="O68" i="18"/>
  <c r="R68" i="18" s="1"/>
  <c r="B71" i="18"/>
  <c r="C70" i="18"/>
  <c r="J68" i="18"/>
  <c r="L69" i="18" a="1"/>
  <c r="L69" i="18" s="1"/>
  <c r="I69" i="18" a="1"/>
  <c r="I69" i="18" s="1"/>
  <c r="H69" i="18" a="1"/>
  <c r="H69" i="18" s="1"/>
  <c r="K69" i="18" a="1"/>
  <c r="K69" i="18" s="1"/>
  <c r="D69" i="18" a="1"/>
  <c r="D69" i="18" s="1"/>
  <c r="F69" i="18" a="1"/>
  <c r="F69" i="18" s="1"/>
  <c r="E69" i="18" a="1"/>
  <c r="E69" i="18" s="1"/>
  <c r="P67" i="18"/>
  <c r="AI67" i="18" s="1"/>
  <c r="G68" i="18"/>
  <c r="M68" i="18"/>
  <c r="S68" i="18" l="1"/>
  <c r="N69" i="18"/>
  <c r="Q69" i="18" s="1"/>
  <c r="O69" i="18"/>
  <c r="R69" i="18" s="1"/>
  <c r="G69" i="18"/>
  <c r="L70" i="18" a="1"/>
  <c r="L70" i="18" s="1"/>
  <c r="K70" i="18" a="1"/>
  <c r="K70" i="18" s="1"/>
  <c r="H70" i="18" a="1"/>
  <c r="H70" i="18" s="1"/>
  <c r="I70" i="18" a="1"/>
  <c r="I70" i="18" s="1"/>
  <c r="D70" i="18" a="1"/>
  <c r="D70" i="18" s="1"/>
  <c r="F70" i="18" a="1"/>
  <c r="F70" i="18" s="1"/>
  <c r="E70" i="18" a="1"/>
  <c r="E70" i="18" s="1"/>
  <c r="C71" i="18"/>
  <c r="B72" i="18"/>
  <c r="P68" i="18"/>
  <c r="AI68" i="18" s="1"/>
  <c r="M69" i="18"/>
  <c r="J69" i="18"/>
  <c r="S69" i="18" l="1"/>
  <c r="N70" i="18"/>
  <c r="AK70" i="18" s="1"/>
  <c r="O70" i="18"/>
  <c r="R70" i="18" s="1"/>
  <c r="AK69" i="18"/>
  <c r="L71" i="18" a="1"/>
  <c r="L71" i="18" s="1"/>
  <c r="I71" i="18" a="1"/>
  <c r="I71" i="18" s="1"/>
  <c r="H71" i="18" a="1"/>
  <c r="H71" i="18" s="1"/>
  <c r="K71" i="18" a="1"/>
  <c r="K71" i="18" s="1"/>
  <c r="D71" i="18" a="1"/>
  <c r="D71" i="18" s="1"/>
  <c r="E71" i="18" a="1"/>
  <c r="E71" i="18" s="1"/>
  <c r="F71" i="18" a="1"/>
  <c r="F71" i="18" s="1"/>
  <c r="J70" i="18"/>
  <c r="M70" i="18"/>
  <c r="G70" i="18"/>
  <c r="C72" i="18"/>
  <c r="B73" i="18"/>
  <c r="P69" i="18"/>
  <c r="AI69" i="18" s="1"/>
  <c r="Q70" i="18" l="1"/>
  <c r="S70" i="18" s="1"/>
  <c r="O71" i="18"/>
  <c r="R71" i="18" s="1"/>
  <c r="N71" i="18"/>
  <c r="Q71" i="18" s="1"/>
  <c r="B74" i="18"/>
  <c r="C73" i="18"/>
  <c r="M71" i="18"/>
  <c r="J71" i="18"/>
  <c r="L72" i="18" a="1"/>
  <c r="L72" i="18" s="1"/>
  <c r="I72" i="18" a="1"/>
  <c r="I72" i="18" s="1"/>
  <c r="H72" i="18" a="1"/>
  <c r="H72" i="18" s="1"/>
  <c r="K72" i="18" a="1"/>
  <c r="K72" i="18" s="1"/>
  <c r="D72" i="18" a="1"/>
  <c r="D72" i="18" s="1"/>
  <c r="F72" i="18" a="1"/>
  <c r="F72" i="18" s="1"/>
  <c r="E72" i="18" a="1"/>
  <c r="E72" i="18" s="1"/>
  <c r="P70" i="18"/>
  <c r="AI70" i="18" s="1"/>
  <c r="G71" i="18"/>
  <c r="S71" i="18" l="1"/>
  <c r="AK71" i="18"/>
  <c r="N72" i="18"/>
  <c r="O72" i="18"/>
  <c r="R72" i="18" s="1"/>
  <c r="C74" i="18"/>
  <c r="B75" i="18"/>
  <c r="P71" i="18"/>
  <c r="AI71" i="18" s="1"/>
  <c r="G72" i="18"/>
  <c r="M72" i="18"/>
  <c r="J72" i="18"/>
  <c r="L73" i="18" a="1"/>
  <c r="L73" i="18" s="1"/>
  <c r="I73" i="18" a="1"/>
  <c r="I73" i="18" s="1"/>
  <c r="H73" i="18" a="1"/>
  <c r="H73" i="18" s="1"/>
  <c r="K73" i="18" a="1"/>
  <c r="K73" i="18" s="1"/>
  <c r="D73" i="18" a="1"/>
  <c r="D73" i="18" s="1"/>
  <c r="F73" i="18" a="1"/>
  <c r="F73" i="18" s="1"/>
  <c r="E73" i="18" a="1"/>
  <c r="E73" i="18" s="1"/>
  <c r="O73" i="18" l="1"/>
  <c r="R73" i="18" s="1"/>
  <c r="N73" i="18"/>
  <c r="Q73" i="18" s="1"/>
  <c r="AK72" i="18"/>
  <c r="Q72" i="18"/>
  <c r="S72" i="18" s="1"/>
  <c r="J73" i="18"/>
  <c r="P72" i="18"/>
  <c r="AI72" i="18" s="1"/>
  <c r="L74" i="18" a="1"/>
  <c r="L74" i="18" s="1"/>
  <c r="I74" i="18" a="1"/>
  <c r="I74" i="18" s="1"/>
  <c r="H74" i="18" a="1"/>
  <c r="H74" i="18" s="1"/>
  <c r="K74" i="18" a="1"/>
  <c r="K74" i="18" s="1"/>
  <c r="E74" i="18" a="1"/>
  <c r="E74" i="18" s="1"/>
  <c r="D74" i="18" a="1"/>
  <c r="D74" i="18" s="1"/>
  <c r="F74" i="18" a="1"/>
  <c r="F74" i="18" s="1"/>
  <c r="G73" i="18"/>
  <c r="M73" i="18"/>
  <c r="B76" i="18"/>
  <c r="C75" i="18"/>
  <c r="S73" i="18" l="1"/>
  <c r="O74" i="18"/>
  <c r="R74" i="18" s="1"/>
  <c r="AK73" i="18"/>
  <c r="N74" i="18"/>
  <c r="M74" i="18"/>
  <c r="J74" i="18"/>
  <c r="L75" i="18" a="1"/>
  <c r="L75" i="18" s="1"/>
  <c r="I75" i="18" a="1"/>
  <c r="I75" i="18" s="1"/>
  <c r="H75" i="18" a="1"/>
  <c r="H75" i="18" s="1"/>
  <c r="K75" i="18" a="1"/>
  <c r="K75" i="18" s="1"/>
  <c r="D75" i="18" a="1"/>
  <c r="D75" i="18" s="1"/>
  <c r="F75" i="18" a="1"/>
  <c r="F75" i="18" s="1"/>
  <c r="E75" i="18" a="1"/>
  <c r="E75" i="18" s="1"/>
  <c r="B77" i="18"/>
  <c r="C76" i="18"/>
  <c r="G74" i="18"/>
  <c r="P73" i="18"/>
  <c r="AI73" i="18" s="1"/>
  <c r="N75" i="18" l="1"/>
  <c r="Q75" i="18" s="1"/>
  <c r="O75" i="18"/>
  <c r="R75" i="18" s="1"/>
  <c r="AK74" i="18"/>
  <c r="Q74" i="18"/>
  <c r="S74" i="18" s="1"/>
  <c r="G75" i="18"/>
  <c r="M75" i="18"/>
  <c r="J75" i="18"/>
  <c r="P74" i="18"/>
  <c r="AI74" i="18" s="1"/>
  <c r="C77" i="18"/>
  <c r="B78" i="18"/>
  <c r="L76" i="18" a="1"/>
  <c r="L76" i="18" s="1"/>
  <c r="I76" i="18" a="1"/>
  <c r="I76" i="18" s="1"/>
  <c r="H76" i="18" a="1"/>
  <c r="H76" i="18" s="1"/>
  <c r="K76" i="18" a="1"/>
  <c r="K76" i="18" s="1"/>
  <c r="D76" i="18" a="1"/>
  <c r="D76" i="18" s="1"/>
  <c r="F76" i="18" a="1"/>
  <c r="F76" i="18" s="1"/>
  <c r="E76" i="18" a="1"/>
  <c r="E76" i="18" s="1"/>
  <c r="S75" i="18"/>
  <c r="AK75" i="18" l="1"/>
  <c r="N76" i="18"/>
  <c r="Q76" i="18" s="1"/>
  <c r="O76" i="18"/>
  <c r="R76" i="18" s="1"/>
  <c r="J76" i="18"/>
  <c r="C78" i="18"/>
  <c r="B79" i="18"/>
  <c r="L77" i="18" a="1"/>
  <c r="L77" i="18" s="1"/>
  <c r="I77" i="18" a="1"/>
  <c r="I77" i="18" s="1"/>
  <c r="H77" i="18" a="1"/>
  <c r="H77" i="18" s="1"/>
  <c r="K77" i="18" a="1"/>
  <c r="K77" i="18" s="1"/>
  <c r="D77" i="18" a="1"/>
  <c r="D77" i="18" s="1"/>
  <c r="F77" i="18" a="1"/>
  <c r="F77" i="18" s="1"/>
  <c r="E77" i="18" a="1"/>
  <c r="E77" i="18" s="1"/>
  <c r="G76" i="18"/>
  <c r="P75" i="18"/>
  <c r="AI75" i="18" s="1"/>
  <c r="M76" i="18"/>
  <c r="AK76" i="18" l="1"/>
  <c r="S76" i="18"/>
  <c r="N77" i="18"/>
  <c r="Q77" i="18" s="1"/>
  <c r="O77" i="18"/>
  <c r="R77" i="18" s="1"/>
  <c r="M77" i="18"/>
  <c r="J77" i="18"/>
  <c r="P76" i="18"/>
  <c r="AI76" i="18" s="1"/>
  <c r="G77" i="18"/>
  <c r="B80" i="18"/>
  <c r="C79" i="18"/>
  <c r="L78" i="18" a="1"/>
  <c r="L78" i="18" s="1"/>
  <c r="I78" i="18" a="1"/>
  <c r="I78" i="18" s="1"/>
  <c r="K78" i="18" a="1"/>
  <c r="K78" i="18" s="1"/>
  <c r="H78" i="18" a="1"/>
  <c r="H78" i="18" s="1"/>
  <c r="D78" i="18" a="1"/>
  <c r="D78" i="18" s="1"/>
  <c r="F78" i="18" a="1"/>
  <c r="F78" i="18" s="1"/>
  <c r="E78" i="18" a="1"/>
  <c r="E78" i="18" s="1"/>
  <c r="S77" i="18" l="1"/>
  <c r="O78" i="18"/>
  <c r="R78" i="18" s="1"/>
  <c r="N78" i="18"/>
  <c r="AK78" i="18" s="1"/>
  <c r="AK77" i="18"/>
  <c r="G78" i="18"/>
  <c r="J78" i="18"/>
  <c r="L79" i="18" a="1"/>
  <c r="L79" i="18" s="1"/>
  <c r="I79" i="18" a="1"/>
  <c r="I79" i="18" s="1"/>
  <c r="K79" i="18" a="1"/>
  <c r="K79" i="18" s="1"/>
  <c r="H79" i="18" a="1"/>
  <c r="H79" i="18" s="1"/>
  <c r="D79" i="18" a="1"/>
  <c r="D79" i="18" s="1"/>
  <c r="F79" i="18" a="1"/>
  <c r="F79" i="18" s="1"/>
  <c r="E79" i="18" a="1"/>
  <c r="E79" i="18" s="1"/>
  <c r="P77" i="18"/>
  <c r="AI77" i="18" s="1"/>
  <c r="M78" i="18"/>
  <c r="C80" i="18"/>
  <c r="B81" i="18"/>
  <c r="Q78" i="18" l="1"/>
  <c r="S78" i="18" s="1"/>
  <c r="O79" i="18"/>
  <c r="R79" i="18" s="1"/>
  <c r="N79" i="18"/>
  <c r="Q79" i="18" s="1"/>
  <c r="B82" i="18"/>
  <c r="C81" i="18"/>
  <c r="L80" i="18" a="1"/>
  <c r="L80" i="18" s="1"/>
  <c r="I80" i="18" a="1"/>
  <c r="I80" i="18" s="1"/>
  <c r="H80" i="18" a="1"/>
  <c r="H80" i="18" s="1"/>
  <c r="K80" i="18" a="1"/>
  <c r="K80" i="18" s="1"/>
  <c r="D80" i="18" a="1"/>
  <c r="D80" i="18" s="1"/>
  <c r="E80" i="18" a="1"/>
  <c r="E80" i="18" s="1"/>
  <c r="F80" i="18" a="1"/>
  <c r="F80" i="18" s="1"/>
  <c r="G79" i="18"/>
  <c r="J79" i="18"/>
  <c r="M79" i="18"/>
  <c r="P78" i="18"/>
  <c r="AI78" i="18" s="1"/>
  <c r="S79" i="18" l="1"/>
  <c r="AK79" i="18"/>
  <c r="O80" i="18"/>
  <c r="R80" i="18" s="1"/>
  <c r="N80" i="18"/>
  <c r="J80" i="18"/>
  <c r="P79" i="18"/>
  <c r="AI79" i="18" s="1"/>
  <c r="B83" i="18"/>
  <c r="C82" i="18"/>
  <c r="G80" i="18"/>
  <c r="M80" i="18"/>
  <c r="L81" i="18" a="1"/>
  <c r="L81" i="18" s="1"/>
  <c r="I81" i="18" a="1"/>
  <c r="I81" i="18" s="1"/>
  <c r="O81" i="18" s="1"/>
  <c r="H81" i="18" a="1"/>
  <c r="H81" i="18" s="1"/>
  <c r="K81" i="18" a="1"/>
  <c r="K81" i="18" s="1"/>
  <c r="E81" i="18" a="1"/>
  <c r="E81" i="18" s="1"/>
  <c r="D81" i="18" a="1"/>
  <c r="D81" i="18" s="1"/>
  <c r="F81" i="18" a="1"/>
  <c r="F81" i="18" s="1"/>
  <c r="R81" i="18" l="1"/>
  <c r="N81" i="18"/>
  <c r="Q81" i="18" s="1"/>
  <c r="S81" i="18" s="1"/>
  <c r="AK80" i="18"/>
  <c r="Q80" i="18"/>
  <c r="S80" i="18" s="1"/>
  <c r="P80" i="18"/>
  <c r="AI80" i="18" s="1"/>
  <c r="I82" i="18" a="1"/>
  <c r="I82" i="18" s="1"/>
  <c r="L82" i="18" a="1"/>
  <c r="L82" i="18" s="1"/>
  <c r="H82" i="18" a="1"/>
  <c r="H82" i="18" s="1"/>
  <c r="K82" i="18" a="1"/>
  <c r="K82" i="18" s="1"/>
  <c r="F82" i="18" a="1"/>
  <c r="F82" i="18" s="1"/>
  <c r="E82" i="18" a="1"/>
  <c r="E82" i="18" s="1"/>
  <c r="D82" i="18" a="1"/>
  <c r="D82" i="18" s="1"/>
  <c r="B84" i="18"/>
  <c r="C83" i="18"/>
  <c r="M81" i="18"/>
  <c r="J81" i="18"/>
  <c r="G81" i="18"/>
  <c r="AK81" i="18" l="1"/>
  <c r="O82" i="18"/>
  <c r="R82" i="18" s="1"/>
  <c r="N82" i="18"/>
  <c r="Q82" i="18" s="1"/>
  <c r="I83" i="18" a="1"/>
  <c r="I83" i="18" s="1"/>
  <c r="L83" i="18" a="1"/>
  <c r="L83" i="18" s="1"/>
  <c r="H83" i="18" a="1"/>
  <c r="H83" i="18" s="1"/>
  <c r="K83" i="18" a="1"/>
  <c r="K83" i="18" s="1"/>
  <c r="D83" i="18" a="1"/>
  <c r="D83" i="18" s="1"/>
  <c r="E83" i="18" a="1"/>
  <c r="E83" i="18" s="1"/>
  <c r="F83" i="18" a="1"/>
  <c r="F83" i="18" s="1"/>
  <c r="G82" i="18"/>
  <c r="B85" i="18"/>
  <c r="C84" i="18"/>
  <c r="M82" i="18"/>
  <c r="J82" i="18"/>
  <c r="P81" i="18"/>
  <c r="AI81" i="18" s="1"/>
  <c r="S82" i="18" l="1"/>
  <c r="AK82" i="18"/>
  <c r="N83" i="18"/>
  <c r="Q83" i="18" s="1"/>
  <c r="O83" i="18"/>
  <c r="R83" i="18" s="1"/>
  <c r="G83" i="18"/>
  <c r="M83" i="18"/>
  <c r="J83" i="18"/>
  <c r="L84" i="18" a="1"/>
  <c r="L84" i="18" s="1"/>
  <c r="I84" i="18" a="1"/>
  <c r="I84" i="18" s="1"/>
  <c r="H84" i="18" a="1"/>
  <c r="H84" i="18" s="1"/>
  <c r="K84" i="18" a="1"/>
  <c r="K84" i="18" s="1"/>
  <c r="D84" i="18" a="1"/>
  <c r="D84" i="18" s="1"/>
  <c r="F84" i="18" a="1"/>
  <c r="F84" i="18" s="1"/>
  <c r="E84" i="18" a="1"/>
  <c r="E84" i="18" s="1"/>
  <c r="P82" i="18"/>
  <c r="AI82" i="18" s="1"/>
  <c r="C85" i="18"/>
  <c r="B86" i="18"/>
  <c r="S83" i="18" l="1"/>
  <c r="O84" i="18"/>
  <c r="R84" i="18" s="1"/>
  <c r="AK83" i="18"/>
  <c r="N84" i="18"/>
  <c r="P83" i="18"/>
  <c r="AI83" i="18" s="1"/>
  <c r="M84" i="18"/>
  <c r="J84" i="18"/>
  <c r="C86" i="18"/>
  <c r="B87" i="18"/>
  <c r="G84" i="18"/>
  <c r="L85" i="18" a="1"/>
  <c r="L85" i="18" s="1"/>
  <c r="I85" i="18" a="1"/>
  <c r="I85" i="18" s="1"/>
  <c r="H85" i="18" a="1"/>
  <c r="H85" i="18" s="1"/>
  <c r="K85" i="18" a="1"/>
  <c r="K85" i="18" s="1"/>
  <c r="D85" i="18" a="1"/>
  <c r="D85" i="18" s="1"/>
  <c r="F85" i="18" a="1"/>
  <c r="F85" i="18" s="1"/>
  <c r="E85" i="18" a="1"/>
  <c r="E85" i="18" s="1"/>
  <c r="O85" i="18" l="1"/>
  <c r="R85" i="18" s="1"/>
  <c r="N85" i="18"/>
  <c r="Q85" i="18" s="1"/>
  <c r="AK84" i="18"/>
  <c r="Q84" i="18"/>
  <c r="S84" i="18" s="1"/>
  <c r="L86" i="18" a="1"/>
  <c r="L86" i="18" s="1"/>
  <c r="I86" i="18" a="1"/>
  <c r="I86" i="18" s="1"/>
  <c r="K86" i="18" a="1"/>
  <c r="K86" i="18" s="1"/>
  <c r="H86" i="18" a="1"/>
  <c r="H86" i="18" s="1"/>
  <c r="D86" i="18" a="1"/>
  <c r="D86" i="18" s="1"/>
  <c r="F86" i="18" a="1"/>
  <c r="F86" i="18" s="1"/>
  <c r="E86" i="18" a="1"/>
  <c r="E86" i="18" s="1"/>
  <c r="P84" i="18"/>
  <c r="AI84" i="18" s="1"/>
  <c r="G85" i="18"/>
  <c r="M85" i="18"/>
  <c r="B88" i="18"/>
  <c r="C87" i="18"/>
  <c r="J85" i="18"/>
  <c r="AK85" i="18" l="1"/>
  <c r="S85" i="18"/>
  <c r="O86" i="18"/>
  <c r="R86" i="18" s="1"/>
  <c r="N86" i="18"/>
  <c r="Q86" i="18" s="1"/>
  <c r="B89" i="18"/>
  <c r="C88" i="18"/>
  <c r="J86" i="18"/>
  <c r="M86" i="18"/>
  <c r="L87" i="18" a="1"/>
  <c r="L87" i="18" s="1"/>
  <c r="I87" i="18" a="1"/>
  <c r="I87" i="18" s="1"/>
  <c r="H87" i="18" a="1"/>
  <c r="H87" i="18" s="1"/>
  <c r="K87" i="18" a="1"/>
  <c r="K87" i="18" s="1"/>
  <c r="D87" i="18" a="1"/>
  <c r="D87" i="18" s="1"/>
  <c r="E87" i="18" a="1"/>
  <c r="E87" i="18" s="1"/>
  <c r="F87" i="18" a="1"/>
  <c r="F87" i="18" s="1"/>
  <c r="P85" i="18"/>
  <c r="AI85" i="18" s="1"/>
  <c r="G86" i="18"/>
  <c r="S86" i="18" l="1"/>
  <c r="O87" i="18"/>
  <c r="R87" i="18" s="1"/>
  <c r="AK86" i="18"/>
  <c r="N87" i="18"/>
  <c r="Q87" i="18" s="1"/>
  <c r="G87" i="18"/>
  <c r="M87" i="18"/>
  <c r="L88" i="18" a="1"/>
  <c r="L88" i="18" s="1"/>
  <c r="I88" i="18" a="1"/>
  <c r="I88" i="18" s="1"/>
  <c r="H88" i="18" a="1"/>
  <c r="H88" i="18" s="1"/>
  <c r="K88" i="18" a="1"/>
  <c r="K88" i="18" s="1"/>
  <c r="D88" i="18" a="1"/>
  <c r="D88" i="18" s="1"/>
  <c r="F88" i="18" a="1"/>
  <c r="F88" i="18" s="1"/>
  <c r="E88" i="18" a="1"/>
  <c r="E88" i="18" s="1"/>
  <c r="J87" i="18"/>
  <c r="B90" i="18"/>
  <c r="C89" i="18"/>
  <c r="P86" i="18"/>
  <c r="AI86" i="18" s="1"/>
  <c r="S87" i="18" l="1"/>
  <c r="AK87" i="18"/>
  <c r="O88" i="18"/>
  <c r="R88" i="18" s="1"/>
  <c r="N88" i="18"/>
  <c r="B91" i="18"/>
  <c r="C90" i="18"/>
  <c r="J88" i="18"/>
  <c r="G88" i="18"/>
  <c r="L89" i="18" a="1"/>
  <c r="L89" i="18" s="1"/>
  <c r="I89" i="18" a="1"/>
  <c r="I89" i="18" s="1"/>
  <c r="H89" i="18" a="1"/>
  <c r="H89" i="18" s="1"/>
  <c r="K89" i="18" a="1"/>
  <c r="K89" i="18" s="1"/>
  <c r="F89" i="18" a="1"/>
  <c r="F89" i="18" s="1"/>
  <c r="E89" i="18" a="1"/>
  <c r="E89" i="18" s="1"/>
  <c r="D89" i="18" a="1"/>
  <c r="D89" i="18" s="1"/>
  <c r="P87" i="18"/>
  <c r="AI87" i="18" s="1"/>
  <c r="M88" i="18"/>
  <c r="N89" i="18" l="1"/>
  <c r="Q89" i="18" s="1"/>
  <c r="O89" i="18"/>
  <c r="R89" i="18" s="1"/>
  <c r="AK88" i="18"/>
  <c r="Q88" i="18"/>
  <c r="S88" i="18" s="1"/>
  <c r="P88" i="18"/>
  <c r="AI88" i="18" s="1"/>
  <c r="G89" i="18"/>
  <c r="L90" i="18" a="1"/>
  <c r="L90" i="18" s="1"/>
  <c r="I90" i="18" a="1"/>
  <c r="I90" i="18" s="1"/>
  <c r="H90" i="18" a="1"/>
  <c r="H90" i="18" s="1"/>
  <c r="K90" i="18" a="1"/>
  <c r="K90" i="18" s="1"/>
  <c r="D90" i="18" a="1"/>
  <c r="D90" i="18" s="1"/>
  <c r="E90" i="18" a="1"/>
  <c r="E90" i="18" s="1"/>
  <c r="F90" i="18" a="1"/>
  <c r="F90" i="18" s="1"/>
  <c r="B92" i="18"/>
  <c r="C91" i="18"/>
  <c r="M89" i="18"/>
  <c r="J89" i="18"/>
  <c r="S89" i="18" l="1"/>
  <c r="O90" i="18"/>
  <c r="R90" i="18" s="1"/>
  <c r="AK89" i="18"/>
  <c r="N90" i="18"/>
  <c r="G90" i="18"/>
  <c r="P89" i="18"/>
  <c r="AI89" i="18" s="1"/>
  <c r="M90" i="18"/>
  <c r="J90" i="18"/>
  <c r="L91" i="18" a="1"/>
  <c r="L91" i="18" s="1"/>
  <c r="I91" i="18" a="1"/>
  <c r="I91" i="18" s="1"/>
  <c r="H91" i="18" a="1"/>
  <c r="H91" i="18" s="1"/>
  <c r="K91" i="18" a="1"/>
  <c r="K91" i="18" s="1"/>
  <c r="D91" i="18" a="1"/>
  <c r="D91" i="18" s="1"/>
  <c r="F91" i="18" a="1"/>
  <c r="F91" i="18" s="1"/>
  <c r="E91" i="18" a="1"/>
  <c r="E91" i="18" s="1"/>
  <c r="C92" i="18"/>
  <c r="B93" i="18"/>
  <c r="O91" i="18" l="1"/>
  <c r="R91" i="18" s="1"/>
  <c r="N91" i="18"/>
  <c r="Q91" i="18" s="1"/>
  <c r="AK90" i="18"/>
  <c r="Q90" i="18"/>
  <c r="S90" i="18" s="1"/>
  <c r="J91" i="18"/>
  <c r="M91" i="18"/>
  <c r="G91" i="18"/>
  <c r="C93" i="18"/>
  <c r="B94" i="18"/>
  <c r="I92" i="18" a="1"/>
  <c r="I92" i="18" s="1"/>
  <c r="L92" i="18" a="1"/>
  <c r="L92" i="18" s="1"/>
  <c r="H92" i="18" a="1"/>
  <c r="H92" i="18" s="1"/>
  <c r="K92" i="18" a="1"/>
  <c r="K92" i="18" s="1"/>
  <c r="D92" i="18" a="1"/>
  <c r="D92" i="18" s="1"/>
  <c r="E92" i="18" a="1"/>
  <c r="E92" i="18" s="1"/>
  <c r="F92" i="18" a="1"/>
  <c r="F92" i="18" s="1"/>
  <c r="P90" i="18"/>
  <c r="AI90" i="18" s="1"/>
  <c r="S91" i="18" l="1"/>
  <c r="O92" i="18"/>
  <c r="R92" i="18" s="1"/>
  <c r="AK91" i="18"/>
  <c r="N92" i="18"/>
  <c r="AK92" i="18" s="1"/>
  <c r="B95" i="18"/>
  <c r="C94" i="18"/>
  <c r="L93" i="18" a="1"/>
  <c r="L93" i="18" s="1"/>
  <c r="I93" i="18" a="1"/>
  <c r="I93" i="18" s="1"/>
  <c r="H93" i="18" a="1"/>
  <c r="H93" i="18" s="1"/>
  <c r="K93" i="18" a="1"/>
  <c r="K93" i="18" s="1"/>
  <c r="D93" i="18" a="1"/>
  <c r="D93" i="18" s="1"/>
  <c r="F93" i="18" a="1"/>
  <c r="F93" i="18" s="1"/>
  <c r="E93" i="18" a="1"/>
  <c r="E93" i="18" s="1"/>
  <c r="M92" i="18"/>
  <c r="P91" i="18"/>
  <c r="AI91" i="18" s="1"/>
  <c r="G92" i="18"/>
  <c r="J92" i="18"/>
  <c r="Q92" i="18" l="1"/>
  <c r="S92" i="18" s="1"/>
  <c r="O93" i="18"/>
  <c r="R93" i="18" s="1"/>
  <c r="S93" i="18" s="1"/>
  <c r="N93" i="18"/>
  <c r="Q93" i="18" s="1"/>
  <c r="G93" i="18"/>
  <c r="M93" i="18"/>
  <c r="J93" i="18"/>
  <c r="L94" i="18" a="1"/>
  <c r="L94" i="18" s="1"/>
  <c r="I94" i="18" a="1"/>
  <c r="I94" i="18" s="1"/>
  <c r="H94" i="18" a="1"/>
  <c r="H94" i="18" s="1"/>
  <c r="K94" i="18" a="1"/>
  <c r="K94" i="18" s="1"/>
  <c r="D94" i="18" a="1"/>
  <c r="D94" i="18" s="1"/>
  <c r="F94" i="18" a="1"/>
  <c r="F94" i="18" s="1"/>
  <c r="E94" i="18" a="1"/>
  <c r="E94" i="18" s="1"/>
  <c r="C95" i="18"/>
  <c r="B96" i="18"/>
  <c r="P92" i="18"/>
  <c r="AI92" i="18" s="1"/>
  <c r="AK93" i="18" l="1"/>
  <c r="N94" i="18"/>
  <c r="AK94" i="18" s="1"/>
  <c r="O94" i="18"/>
  <c r="R94" i="18" s="1"/>
  <c r="G94" i="18"/>
  <c r="P93" i="18"/>
  <c r="AI93" i="18" s="1"/>
  <c r="M94" i="18"/>
  <c r="B97" i="18"/>
  <c r="C96" i="18"/>
  <c r="J94" i="18"/>
  <c r="L95" i="18" a="1"/>
  <c r="L95" i="18" s="1"/>
  <c r="I95" i="18" a="1"/>
  <c r="I95" i="18" s="1"/>
  <c r="K95" i="18" a="1"/>
  <c r="K95" i="18" s="1"/>
  <c r="H95" i="18" a="1"/>
  <c r="H95" i="18" s="1"/>
  <c r="D95" i="18" a="1"/>
  <c r="D95" i="18" s="1"/>
  <c r="F95" i="18" a="1"/>
  <c r="F95" i="18" s="1"/>
  <c r="E95" i="18" a="1"/>
  <c r="E95" i="18" s="1"/>
  <c r="Q94" i="18" l="1"/>
  <c r="S94" i="18" s="1"/>
  <c r="N95" i="18"/>
  <c r="Q95" i="18" s="1"/>
  <c r="O95" i="18"/>
  <c r="R95" i="18" s="1"/>
  <c r="M95" i="18"/>
  <c r="P94" i="18"/>
  <c r="AI94" i="18" s="1"/>
  <c r="G95" i="18"/>
  <c r="L96" i="18" a="1"/>
  <c r="L96" i="18" s="1"/>
  <c r="I96" i="18" a="1"/>
  <c r="I96" i="18" s="1"/>
  <c r="H96" i="18" a="1"/>
  <c r="H96" i="18" s="1"/>
  <c r="K96" i="18" a="1"/>
  <c r="K96" i="18" s="1"/>
  <c r="D96" i="18" a="1"/>
  <c r="D96" i="18" s="1"/>
  <c r="E96" i="18" a="1"/>
  <c r="E96" i="18" s="1"/>
  <c r="F96" i="18" a="1"/>
  <c r="F96" i="18" s="1"/>
  <c r="B98" i="18"/>
  <c r="C97" i="18"/>
  <c r="J95" i="18"/>
  <c r="S95" i="18" l="1"/>
  <c r="N96" i="18"/>
  <c r="AK96" i="18" s="1"/>
  <c r="AK95" i="18"/>
  <c r="O96" i="18"/>
  <c r="R96" i="18" s="1"/>
  <c r="L97" i="18" a="1"/>
  <c r="L97" i="18" s="1"/>
  <c r="I97" i="18" a="1"/>
  <c r="I97" i="18" s="1"/>
  <c r="H97" i="18" a="1"/>
  <c r="H97" i="18" s="1"/>
  <c r="K97" i="18" a="1"/>
  <c r="K97" i="18" s="1"/>
  <c r="D97" i="18" a="1"/>
  <c r="D97" i="18" s="1"/>
  <c r="E97" i="18" a="1"/>
  <c r="E97" i="18" s="1"/>
  <c r="F97" i="18" a="1"/>
  <c r="F97" i="18" s="1"/>
  <c r="J96" i="18"/>
  <c r="C98" i="18"/>
  <c r="B99" i="18"/>
  <c r="M96" i="18"/>
  <c r="P95" i="18"/>
  <c r="AI95" i="18" s="1"/>
  <c r="G96" i="18"/>
  <c r="Q96" i="18" l="1"/>
  <c r="S96" i="18" s="1"/>
  <c r="O97" i="18"/>
  <c r="R97" i="18" s="1"/>
  <c r="N97" i="18"/>
  <c r="Q97" i="18" s="1"/>
  <c r="J97" i="18"/>
  <c r="G97" i="18"/>
  <c r="B100" i="18"/>
  <c r="C99" i="18"/>
  <c r="P96" i="18"/>
  <c r="AI96" i="18" s="1"/>
  <c r="L98" i="18" a="1"/>
  <c r="L98" i="18" s="1"/>
  <c r="I98" i="18" a="1"/>
  <c r="I98" i="18" s="1"/>
  <c r="H98" i="18" a="1"/>
  <c r="H98" i="18" s="1"/>
  <c r="K98" i="18" a="1"/>
  <c r="K98" i="18" s="1"/>
  <c r="D98" i="18" a="1"/>
  <c r="D98" i="18" s="1"/>
  <c r="F98" i="18" a="1"/>
  <c r="F98" i="18" s="1"/>
  <c r="E98" i="18" a="1"/>
  <c r="E98" i="18" s="1"/>
  <c r="M97" i="18"/>
  <c r="N98" i="18" l="1"/>
  <c r="Q98" i="18" s="1"/>
  <c r="AK97" i="18"/>
  <c r="S97" i="18"/>
  <c r="O98" i="18"/>
  <c r="R98" i="18" s="1"/>
  <c r="P97" i="18"/>
  <c r="AI97" i="18" s="1"/>
  <c r="G98" i="18"/>
  <c r="M98" i="18"/>
  <c r="J98" i="18"/>
  <c r="L99" i="18" a="1"/>
  <c r="L99" i="18" s="1"/>
  <c r="I99" i="18" a="1"/>
  <c r="I99" i="18" s="1"/>
  <c r="H99" i="18" a="1"/>
  <c r="H99" i="18" s="1"/>
  <c r="K99" i="18" a="1"/>
  <c r="K99" i="18" s="1"/>
  <c r="D99" i="18" a="1"/>
  <c r="D99" i="18" s="1"/>
  <c r="E99" i="18" a="1"/>
  <c r="E99" i="18" s="1"/>
  <c r="F99" i="18" a="1"/>
  <c r="F99" i="18" s="1"/>
  <c r="B101" i="18"/>
  <c r="C100" i="18"/>
  <c r="AK98" i="18" l="1"/>
  <c r="S98" i="18"/>
  <c r="N99" i="18"/>
  <c r="Q99" i="18" s="1"/>
  <c r="O99" i="18"/>
  <c r="R99" i="18" s="1"/>
  <c r="J99" i="18"/>
  <c r="L100" i="18" a="1"/>
  <c r="L100" i="18" s="1"/>
  <c r="I100" i="18" a="1"/>
  <c r="I100" i="18" s="1"/>
  <c r="H100" i="18" a="1"/>
  <c r="H100" i="18" s="1"/>
  <c r="K100" i="18" a="1"/>
  <c r="K100" i="18" s="1"/>
  <c r="F100" i="18" a="1"/>
  <c r="F100" i="18" s="1"/>
  <c r="D100" i="18" a="1"/>
  <c r="D100" i="18" s="1"/>
  <c r="E100" i="18" a="1"/>
  <c r="E100" i="18" s="1"/>
  <c r="G99" i="18"/>
  <c r="C101" i="18"/>
  <c r="B102" i="18"/>
  <c r="P98" i="18"/>
  <c r="AI98" i="18" s="1"/>
  <c r="M99" i="18"/>
  <c r="O100" i="18" l="1"/>
  <c r="R100" i="18" s="1"/>
  <c r="S99" i="18"/>
  <c r="AK99" i="18"/>
  <c r="N100" i="18"/>
  <c r="AK100" i="18" s="1"/>
  <c r="J100" i="18"/>
  <c r="G100" i="18"/>
  <c r="L101" i="18" a="1"/>
  <c r="L101" i="18" s="1"/>
  <c r="I101" i="18" a="1"/>
  <c r="I101" i="18" s="1"/>
  <c r="H101" i="18" a="1"/>
  <c r="H101" i="18" s="1"/>
  <c r="K101" i="18" a="1"/>
  <c r="K101" i="18" s="1"/>
  <c r="D101" i="18" a="1"/>
  <c r="D101" i="18" s="1"/>
  <c r="F101" i="18" a="1"/>
  <c r="F101" i="18" s="1"/>
  <c r="E101" i="18" a="1"/>
  <c r="E101" i="18" s="1"/>
  <c r="B103" i="18"/>
  <c r="C102" i="18"/>
  <c r="M100" i="18"/>
  <c r="P99" i="18"/>
  <c r="AI99" i="18" s="1"/>
  <c r="O101" i="18" l="1"/>
  <c r="R101" i="18" s="1"/>
  <c r="Q100" i="18"/>
  <c r="S100" i="18" s="1"/>
  <c r="N101" i="18"/>
  <c r="Q101" i="18" s="1"/>
  <c r="L102" i="18" a="1"/>
  <c r="L102" i="18" s="1"/>
  <c r="I102" i="18" a="1"/>
  <c r="I102" i="18" s="1"/>
  <c r="K102" i="18" a="1"/>
  <c r="K102" i="18" s="1"/>
  <c r="H102" i="18" a="1"/>
  <c r="H102" i="18" s="1"/>
  <c r="D102" i="18" a="1"/>
  <c r="D102" i="18" s="1"/>
  <c r="F102" i="18" a="1"/>
  <c r="F102" i="18" s="1"/>
  <c r="E102" i="18" a="1"/>
  <c r="E102" i="18" s="1"/>
  <c r="M101" i="18"/>
  <c r="C103" i="18"/>
  <c r="B104" i="18"/>
  <c r="P100" i="18"/>
  <c r="AI100" i="18" s="1"/>
  <c r="G101" i="18"/>
  <c r="J101" i="18"/>
  <c r="S101" i="18" l="1"/>
  <c r="N102" i="18"/>
  <c r="AK102" i="18" s="1"/>
  <c r="AK101" i="18"/>
  <c r="O102" i="18"/>
  <c r="R102" i="18" s="1"/>
  <c r="L103" i="18" a="1"/>
  <c r="L103" i="18" s="1"/>
  <c r="I103" i="18" a="1"/>
  <c r="I103" i="18" s="1"/>
  <c r="H103" i="18" a="1"/>
  <c r="H103" i="18" s="1"/>
  <c r="K103" i="18" a="1"/>
  <c r="K103" i="18" s="1"/>
  <c r="D103" i="18" a="1"/>
  <c r="D103" i="18" s="1"/>
  <c r="E103" i="18" a="1"/>
  <c r="E103" i="18" s="1"/>
  <c r="F103" i="18" a="1"/>
  <c r="F103" i="18" s="1"/>
  <c r="C104" i="18"/>
  <c r="B105" i="18"/>
  <c r="G102" i="18"/>
  <c r="J102" i="18"/>
  <c r="P101" i="18"/>
  <c r="AI101" i="18" s="1"/>
  <c r="M102" i="18"/>
  <c r="Q102" i="18" l="1"/>
  <c r="S102" i="18" s="1"/>
  <c r="N103" i="18"/>
  <c r="Q103" i="18" s="1"/>
  <c r="O103" i="18"/>
  <c r="R103" i="18" s="1"/>
  <c r="P102" i="18"/>
  <c r="AI102" i="18" s="1"/>
  <c r="G103" i="18"/>
  <c r="B106" i="18"/>
  <c r="C105" i="18"/>
  <c r="M103" i="18"/>
  <c r="I104" i="18" a="1"/>
  <c r="I104" i="18" s="1"/>
  <c r="L104" i="18" a="1"/>
  <c r="L104" i="18" s="1"/>
  <c r="H104" i="18" a="1"/>
  <c r="H104" i="18" s="1"/>
  <c r="K104" i="18" a="1"/>
  <c r="K104" i="18" s="1"/>
  <c r="D104" i="18" a="1"/>
  <c r="D104" i="18" s="1"/>
  <c r="F104" i="18" a="1"/>
  <c r="F104" i="18" s="1"/>
  <c r="E104" i="18" a="1"/>
  <c r="E104" i="18" s="1"/>
  <c r="J103" i="18"/>
  <c r="S103" i="18" l="1"/>
  <c r="AK103" i="18"/>
  <c r="N104" i="18"/>
  <c r="O104" i="18"/>
  <c r="R104" i="18" s="1"/>
  <c r="G104" i="18"/>
  <c r="M104" i="18"/>
  <c r="L105" i="18" a="1"/>
  <c r="L105" i="18" s="1"/>
  <c r="I105" i="18" a="1"/>
  <c r="I105" i="18" s="1"/>
  <c r="H105" i="18" a="1"/>
  <c r="H105" i="18" s="1"/>
  <c r="K105" i="18" a="1"/>
  <c r="K105" i="18" s="1"/>
  <c r="D105" i="18" a="1"/>
  <c r="D105" i="18" s="1"/>
  <c r="F105" i="18" a="1"/>
  <c r="F105" i="18" s="1"/>
  <c r="E105" i="18" a="1"/>
  <c r="E105" i="18" s="1"/>
  <c r="P103" i="18"/>
  <c r="AI103" i="18" s="1"/>
  <c r="J104" i="18"/>
  <c r="C106" i="18"/>
  <c r="B107" i="18"/>
  <c r="O105" i="18" l="1"/>
  <c r="R105" i="18" s="1"/>
  <c r="N105" i="18"/>
  <c r="Q105" i="18" s="1"/>
  <c r="AK104" i="18"/>
  <c r="Q104" i="18"/>
  <c r="S104" i="18" s="1"/>
  <c r="M105" i="18"/>
  <c r="J105" i="18"/>
  <c r="B108" i="18"/>
  <c r="C107" i="18"/>
  <c r="L106" i="18" a="1"/>
  <c r="L106" i="18" s="1"/>
  <c r="I106" i="18" a="1"/>
  <c r="I106" i="18" s="1"/>
  <c r="H106" i="18" a="1"/>
  <c r="H106" i="18" s="1"/>
  <c r="K106" i="18" a="1"/>
  <c r="K106" i="18" s="1"/>
  <c r="E106" i="18" a="1"/>
  <c r="E106" i="18" s="1"/>
  <c r="D106" i="18" a="1"/>
  <c r="D106" i="18" s="1"/>
  <c r="F106" i="18" a="1"/>
  <c r="F106" i="18" s="1"/>
  <c r="P104" i="18"/>
  <c r="AI104" i="18" s="1"/>
  <c r="G105" i="18"/>
  <c r="S105" i="18" l="1"/>
  <c r="O106" i="18"/>
  <c r="R106" i="18" s="1"/>
  <c r="AK105" i="18"/>
  <c r="N106" i="18"/>
  <c r="B109" i="18"/>
  <c r="C108" i="18"/>
  <c r="L107" i="18" a="1"/>
  <c r="L107" i="18" s="1"/>
  <c r="I107" i="18" a="1"/>
  <c r="I107" i="18" s="1"/>
  <c r="H107" i="18" a="1"/>
  <c r="H107" i="18" s="1"/>
  <c r="K107" i="18" a="1"/>
  <c r="K107" i="18" s="1"/>
  <c r="D107" i="18" a="1"/>
  <c r="D107" i="18" s="1"/>
  <c r="F107" i="18" a="1"/>
  <c r="F107" i="18" s="1"/>
  <c r="E107" i="18" a="1"/>
  <c r="E107" i="18" s="1"/>
  <c r="G106" i="18"/>
  <c r="P105" i="18"/>
  <c r="AI105" i="18" s="1"/>
  <c r="M106" i="18"/>
  <c r="J106" i="18"/>
  <c r="O107" i="18" l="1"/>
  <c r="R107" i="18" s="1"/>
  <c r="N107" i="18"/>
  <c r="Q107" i="18" s="1"/>
  <c r="AK106" i="18"/>
  <c r="Q106" i="18"/>
  <c r="S106" i="18" s="1"/>
  <c r="G107" i="18"/>
  <c r="C109" i="18"/>
  <c r="B110" i="18"/>
  <c r="P106" i="18"/>
  <c r="AI106" i="18" s="1"/>
  <c r="M107" i="18"/>
  <c r="J107" i="18"/>
  <c r="L108" i="18" a="1"/>
  <c r="L108" i="18" s="1"/>
  <c r="I108" i="18" a="1"/>
  <c r="I108" i="18" s="1"/>
  <c r="H108" i="18" a="1"/>
  <c r="H108" i="18" s="1"/>
  <c r="K108" i="18" a="1"/>
  <c r="K108" i="18" s="1"/>
  <c r="D108" i="18" a="1"/>
  <c r="D108" i="18" s="1"/>
  <c r="F108" i="18" a="1"/>
  <c r="F108" i="18" s="1"/>
  <c r="E108" i="18" a="1"/>
  <c r="E108" i="18" s="1"/>
  <c r="S107" i="18" l="1"/>
  <c r="AK107" i="18"/>
  <c r="N108" i="18"/>
  <c r="O108" i="18"/>
  <c r="R108" i="18" s="1"/>
  <c r="J108" i="18"/>
  <c r="M108" i="18"/>
  <c r="P107" i="18"/>
  <c r="AI107" i="18" s="1"/>
  <c r="G108" i="18"/>
  <c r="C110" i="18"/>
  <c r="B111" i="18"/>
  <c r="L109" i="18" a="1"/>
  <c r="L109" i="18" s="1"/>
  <c r="I109" i="18" a="1"/>
  <c r="I109" i="18" s="1"/>
  <c r="H109" i="18" a="1"/>
  <c r="H109" i="18" s="1"/>
  <c r="K109" i="18" a="1"/>
  <c r="K109" i="18" s="1"/>
  <c r="D109" i="18" a="1"/>
  <c r="D109" i="18" s="1"/>
  <c r="F109" i="18" a="1"/>
  <c r="F109" i="18" s="1"/>
  <c r="E109" i="18" a="1"/>
  <c r="E109" i="18" s="1"/>
  <c r="O109" i="18" l="1"/>
  <c r="R109" i="18" s="1"/>
  <c r="N109" i="18"/>
  <c r="Q109" i="18" s="1"/>
  <c r="AK108" i="18"/>
  <c r="Q108" i="18"/>
  <c r="S108" i="18" s="1"/>
  <c r="J109" i="18"/>
  <c r="M109" i="18"/>
  <c r="G109" i="18"/>
  <c r="B112" i="18"/>
  <c r="C111" i="18"/>
  <c r="L110" i="18" a="1"/>
  <c r="L110" i="18" s="1"/>
  <c r="I110" i="18" a="1"/>
  <c r="I110" i="18" s="1"/>
  <c r="K110" i="18" a="1"/>
  <c r="K110" i="18" s="1"/>
  <c r="H110" i="18" a="1"/>
  <c r="H110" i="18" s="1"/>
  <c r="D110" i="18" a="1"/>
  <c r="D110" i="18" s="1"/>
  <c r="F110" i="18" a="1"/>
  <c r="F110" i="18" s="1"/>
  <c r="E110" i="18" a="1"/>
  <c r="E110" i="18" s="1"/>
  <c r="P108" i="18"/>
  <c r="AI108" i="18" s="1"/>
  <c r="AK109" i="18" l="1"/>
  <c r="S109" i="18"/>
  <c r="O110" i="18"/>
  <c r="R110" i="18" s="1"/>
  <c r="N110" i="18"/>
  <c r="J110" i="18"/>
  <c r="L111" i="18" a="1"/>
  <c r="L111" i="18" s="1"/>
  <c r="I111" i="18" a="1"/>
  <c r="I111" i="18" s="1"/>
  <c r="H111" i="18" a="1"/>
  <c r="H111" i="18" s="1"/>
  <c r="K111" i="18" a="1"/>
  <c r="K111" i="18" s="1"/>
  <c r="D111" i="18" a="1"/>
  <c r="D111" i="18" s="1"/>
  <c r="F111" i="18" a="1"/>
  <c r="F111" i="18" s="1"/>
  <c r="E111" i="18" a="1"/>
  <c r="E111" i="18" s="1"/>
  <c r="G110" i="18"/>
  <c r="C112" i="18"/>
  <c r="B113" i="18"/>
  <c r="M110" i="18"/>
  <c r="P109" i="18"/>
  <c r="AI109" i="18" s="1"/>
  <c r="O111" i="18" l="1"/>
  <c r="R111" i="18" s="1"/>
  <c r="AK110" i="18"/>
  <c r="Q110" i="18"/>
  <c r="S110" i="18" s="1"/>
  <c r="N111" i="18"/>
  <c r="Q111" i="18" s="1"/>
  <c r="M111" i="18"/>
  <c r="J111" i="18"/>
  <c r="P110" i="18"/>
  <c r="AI110" i="18" s="1"/>
  <c r="B114" i="18"/>
  <c r="C113" i="18"/>
  <c r="L112" i="18" a="1"/>
  <c r="L112" i="18" s="1"/>
  <c r="I112" i="18" a="1"/>
  <c r="I112" i="18" s="1"/>
  <c r="H112" i="18" a="1"/>
  <c r="H112" i="18" s="1"/>
  <c r="K112" i="18" a="1"/>
  <c r="K112" i="18" s="1"/>
  <c r="D112" i="18" a="1"/>
  <c r="D112" i="18" s="1"/>
  <c r="E112" i="18" a="1"/>
  <c r="E112" i="18" s="1"/>
  <c r="F112" i="18" a="1"/>
  <c r="F112" i="18" s="1"/>
  <c r="G111" i="18"/>
  <c r="O112" i="18" l="1"/>
  <c r="R112" i="18" s="1"/>
  <c r="S111" i="18"/>
  <c r="N112" i="18"/>
  <c r="Q112" i="18" s="1"/>
  <c r="AK111" i="18"/>
  <c r="J112" i="18"/>
  <c r="L113" i="18" a="1"/>
  <c r="L113" i="18" s="1"/>
  <c r="I113" i="18" a="1"/>
  <c r="I113" i="18" s="1"/>
  <c r="H113" i="18" a="1"/>
  <c r="H113" i="18" s="1"/>
  <c r="K113" i="18" a="1"/>
  <c r="K113" i="18" s="1"/>
  <c r="D113" i="18" a="1"/>
  <c r="D113" i="18" s="1"/>
  <c r="E113" i="18" a="1"/>
  <c r="E113" i="18" s="1"/>
  <c r="F113" i="18" a="1"/>
  <c r="F113" i="18" s="1"/>
  <c r="P111" i="18"/>
  <c r="AI111" i="18" s="1"/>
  <c r="B115" i="18"/>
  <c r="C114" i="18"/>
  <c r="M112" i="18"/>
  <c r="G112" i="18"/>
  <c r="AK112" i="18" l="1"/>
  <c r="S112" i="18"/>
  <c r="O113" i="18"/>
  <c r="R113" i="18" s="1"/>
  <c r="N113" i="18"/>
  <c r="Q113" i="18" s="1"/>
  <c r="G113" i="18"/>
  <c r="P112" i="18"/>
  <c r="AI112" i="18" s="1"/>
  <c r="L114" i="18" a="1"/>
  <c r="L114" i="18" s="1"/>
  <c r="I114" i="18" a="1"/>
  <c r="I114" i="18" s="1"/>
  <c r="H114" i="18" a="1"/>
  <c r="H114" i="18" s="1"/>
  <c r="K114" i="18" a="1"/>
  <c r="K114" i="18" s="1"/>
  <c r="F114" i="18" a="1"/>
  <c r="F114" i="18" s="1"/>
  <c r="E114" i="18" a="1"/>
  <c r="E114" i="18" s="1"/>
  <c r="D114" i="18" a="1"/>
  <c r="D114" i="18" s="1"/>
  <c r="M113" i="18"/>
  <c r="B116" i="18"/>
  <c r="C115" i="18"/>
  <c r="J113" i="18"/>
  <c r="S113" i="18" l="1"/>
  <c r="AK113" i="18"/>
  <c r="N114" i="18"/>
  <c r="Q114" i="18" s="1"/>
  <c r="O114" i="18"/>
  <c r="R114" i="18" s="1"/>
  <c r="G114" i="18"/>
  <c r="L115" i="18" a="1"/>
  <c r="L115" i="18" s="1"/>
  <c r="I115" i="18" a="1"/>
  <c r="I115" i="18" s="1"/>
  <c r="H115" i="18" a="1"/>
  <c r="H115" i="18" s="1"/>
  <c r="K115" i="18" a="1"/>
  <c r="K115" i="18" s="1"/>
  <c r="D115" i="18" a="1"/>
  <c r="D115" i="18" s="1"/>
  <c r="E115" i="18" a="1"/>
  <c r="E115" i="18" s="1"/>
  <c r="F115" i="18" a="1"/>
  <c r="F115" i="18" s="1"/>
  <c r="P113" i="18"/>
  <c r="AI113" i="18" s="1"/>
  <c r="B117" i="18"/>
  <c r="C116" i="18"/>
  <c r="M114" i="18"/>
  <c r="J114" i="18"/>
  <c r="S114" i="18" l="1"/>
  <c r="O115" i="18"/>
  <c r="R115" i="18" s="1"/>
  <c r="N115" i="18"/>
  <c r="Q115" i="18" s="1"/>
  <c r="S115" i="18" s="1"/>
  <c r="AK114" i="18"/>
  <c r="M115" i="18"/>
  <c r="L116" i="18" a="1"/>
  <c r="L116" i="18" s="1"/>
  <c r="I116" i="18" a="1"/>
  <c r="I116" i="18" s="1"/>
  <c r="H116" i="18" a="1"/>
  <c r="H116" i="18" s="1"/>
  <c r="K116" i="18" a="1"/>
  <c r="K116" i="18" s="1"/>
  <c r="D116" i="18" a="1"/>
  <c r="D116" i="18" s="1"/>
  <c r="F116" i="18" a="1"/>
  <c r="F116" i="18" s="1"/>
  <c r="E116" i="18" a="1"/>
  <c r="E116" i="18" s="1"/>
  <c r="J115" i="18"/>
  <c r="C117" i="18"/>
  <c r="B118" i="18"/>
  <c r="G115" i="18"/>
  <c r="P114" i="18"/>
  <c r="AI114" i="18" s="1"/>
  <c r="N116" i="18" l="1"/>
  <c r="AK116" i="18" s="1"/>
  <c r="O116" i="18"/>
  <c r="R116" i="18" s="1"/>
  <c r="AK115" i="18"/>
  <c r="M116" i="18"/>
  <c r="C118" i="18"/>
  <c r="B119" i="18"/>
  <c r="P115" i="18"/>
  <c r="AI115" i="18" s="1"/>
  <c r="J116" i="18"/>
  <c r="L117" i="18" a="1"/>
  <c r="L117" i="18" s="1"/>
  <c r="I117" i="18" a="1"/>
  <c r="I117" i="18" s="1"/>
  <c r="H117" i="18" a="1"/>
  <c r="H117" i="18" s="1"/>
  <c r="K117" i="18" a="1"/>
  <c r="K117" i="18" s="1"/>
  <c r="D117" i="18" a="1"/>
  <c r="D117" i="18" s="1"/>
  <c r="F117" i="18" a="1"/>
  <c r="F117" i="18" s="1"/>
  <c r="E117" i="18" a="1"/>
  <c r="E117" i="18" s="1"/>
  <c r="G116" i="18"/>
  <c r="Q116" i="18" l="1"/>
  <c r="S116" i="18" s="1"/>
  <c r="N117" i="18"/>
  <c r="Q117" i="18" s="1"/>
  <c r="O117" i="18"/>
  <c r="R117" i="18" s="1"/>
  <c r="M117" i="18"/>
  <c r="J117" i="18"/>
  <c r="P116" i="18"/>
  <c r="AI116" i="18" s="1"/>
  <c r="G117" i="18"/>
  <c r="B120" i="18"/>
  <c r="C119" i="18"/>
  <c r="L118" i="18" a="1"/>
  <c r="L118" i="18" s="1"/>
  <c r="I118" i="18" a="1"/>
  <c r="I118" i="18" s="1"/>
  <c r="K118" i="18" a="1"/>
  <c r="K118" i="18" s="1"/>
  <c r="H118" i="18" a="1"/>
  <c r="H118" i="18" s="1"/>
  <c r="D118" i="18" a="1"/>
  <c r="D118" i="18" s="1"/>
  <c r="F118" i="18" a="1"/>
  <c r="F118" i="18" s="1"/>
  <c r="E118" i="18" a="1"/>
  <c r="E118" i="18" s="1"/>
  <c r="S117" i="18" l="1"/>
  <c r="O118" i="18"/>
  <c r="R118" i="18" s="1"/>
  <c r="N118" i="18"/>
  <c r="Q118" i="18" s="1"/>
  <c r="AK117" i="18"/>
  <c r="M118" i="18"/>
  <c r="L119" i="18" a="1"/>
  <c r="L119" i="18" s="1"/>
  <c r="I119" i="18" a="1"/>
  <c r="I119" i="18" s="1"/>
  <c r="H119" i="18" a="1"/>
  <c r="H119" i="18" s="1"/>
  <c r="K119" i="18" a="1"/>
  <c r="K119" i="18" s="1"/>
  <c r="E119" i="18" a="1"/>
  <c r="E119" i="18" s="1"/>
  <c r="D119" i="18" a="1"/>
  <c r="D119" i="18" s="1"/>
  <c r="F119" i="18" a="1"/>
  <c r="F119" i="18" s="1"/>
  <c r="B121" i="18"/>
  <c r="C120" i="18"/>
  <c r="P117" i="18"/>
  <c r="AI117" i="18" s="1"/>
  <c r="G118" i="18"/>
  <c r="J118" i="18"/>
  <c r="S118" i="18" l="1"/>
  <c r="AK118" i="18"/>
  <c r="O119" i="18"/>
  <c r="R119" i="18" s="1"/>
  <c r="N119" i="18"/>
  <c r="Q119" i="18" s="1"/>
  <c r="J119" i="18"/>
  <c r="B122" i="18"/>
  <c r="C121" i="18"/>
  <c r="M119" i="18"/>
  <c r="P118" i="18"/>
  <c r="AI118" i="18" s="1"/>
  <c r="L120" i="18" a="1"/>
  <c r="L120" i="18" s="1"/>
  <c r="I120" i="18" a="1"/>
  <c r="I120" i="18" s="1"/>
  <c r="H120" i="18" a="1"/>
  <c r="H120" i="18" s="1"/>
  <c r="K120" i="18" a="1"/>
  <c r="K120" i="18" s="1"/>
  <c r="D120" i="18" a="1"/>
  <c r="D120" i="18" s="1"/>
  <c r="F120" i="18" a="1"/>
  <c r="F120" i="18" s="1"/>
  <c r="E120" i="18" a="1"/>
  <c r="E120" i="18" s="1"/>
  <c r="G119" i="18"/>
  <c r="O120" i="18" l="1"/>
  <c r="R120" i="18" s="1"/>
  <c r="AK119" i="18"/>
  <c r="S119" i="18"/>
  <c r="N120" i="18"/>
  <c r="G120" i="18"/>
  <c r="P119" i="18"/>
  <c r="AI119" i="18" s="1"/>
  <c r="B123" i="18"/>
  <c r="C122" i="18"/>
  <c r="M120" i="18"/>
  <c r="J120" i="18"/>
  <c r="L121" i="18" a="1"/>
  <c r="L121" i="18" s="1"/>
  <c r="I121" i="18" a="1"/>
  <c r="I121" i="18" s="1"/>
  <c r="H121" i="18" a="1"/>
  <c r="H121" i="18" s="1"/>
  <c r="K121" i="18" a="1"/>
  <c r="K121" i="18" s="1"/>
  <c r="F121" i="18" a="1"/>
  <c r="F121" i="18" s="1"/>
  <c r="E121" i="18" a="1"/>
  <c r="E121" i="18" s="1"/>
  <c r="D121" i="18" a="1"/>
  <c r="D121" i="18" s="1"/>
  <c r="O121" i="18" l="1"/>
  <c r="R121" i="18" s="1"/>
  <c r="N121" i="18"/>
  <c r="Q121" i="18" s="1"/>
  <c r="AK120" i="18"/>
  <c r="Q120" i="18"/>
  <c r="S120" i="18" s="1"/>
  <c r="J121" i="18"/>
  <c r="M121" i="18"/>
  <c r="B124" i="18"/>
  <c r="C123" i="18"/>
  <c r="P120" i="18"/>
  <c r="AI120" i="18" s="1"/>
  <c r="G121" i="18"/>
  <c r="L122" i="18" a="1"/>
  <c r="L122" i="18" s="1"/>
  <c r="I122" i="18" a="1"/>
  <c r="I122" i="18" s="1"/>
  <c r="H122" i="18" a="1"/>
  <c r="H122" i="18" s="1"/>
  <c r="K122" i="18" a="1"/>
  <c r="K122" i="18" s="1"/>
  <c r="D122" i="18" a="1"/>
  <c r="D122" i="18" s="1"/>
  <c r="E122" i="18" a="1"/>
  <c r="E122" i="18" s="1"/>
  <c r="F122" i="18" a="1"/>
  <c r="F122" i="18" s="1"/>
  <c r="O122" i="18" l="1"/>
  <c r="R122" i="18" s="1"/>
  <c r="S121" i="18"/>
  <c r="AK121" i="18"/>
  <c r="N122" i="18"/>
  <c r="L123" i="18" a="1"/>
  <c r="L123" i="18" s="1"/>
  <c r="I123" i="18" a="1"/>
  <c r="I123" i="18" s="1"/>
  <c r="H123" i="18" a="1"/>
  <c r="H123" i="18" s="1"/>
  <c r="K123" i="18" a="1"/>
  <c r="K123" i="18" s="1"/>
  <c r="D123" i="18" a="1"/>
  <c r="D123" i="18" s="1"/>
  <c r="F123" i="18" a="1"/>
  <c r="F123" i="18" s="1"/>
  <c r="E123" i="18" a="1"/>
  <c r="E123" i="18" s="1"/>
  <c r="C124" i="18"/>
  <c r="B125" i="18"/>
  <c r="G122" i="18"/>
  <c r="M122" i="18"/>
  <c r="P121" i="18"/>
  <c r="AI121" i="18" s="1"/>
  <c r="J122" i="18"/>
  <c r="O123" i="18" l="1"/>
  <c r="R123" i="18" s="1"/>
  <c r="N123" i="18"/>
  <c r="Q123" i="18" s="1"/>
  <c r="AK122" i="18"/>
  <c r="Q122" i="18"/>
  <c r="S122" i="18" s="1"/>
  <c r="C125" i="18"/>
  <c r="B126" i="18"/>
  <c r="G123" i="18"/>
  <c r="L124" i="18" a="1"/>
  <c r="L124" i="18" s="1"/>
  <c r="I124" i="18" a="1"/>
  <c r="I124" i="18" s="1"/>
  <c r="H124" i="18" a="1"/>
  <c r="H124" i="18" s="1"/>
  <c r="K124" i="18" a="1"/>
  <c r="K124" i="18" s="1"/>
  <c r="D124" i="18" a="1"/>
  <c r="D124" i="18" s="1"/>
  <c r="E124" i="18" a="1"/>
  <c r="E124" i="18" s="1"/>
  <c r="F124" i="18" a="1"/>
  <c r="F124" i="18" s="1"/>
  <c r="M123" i="18"/>
  <c r="J123" i="18"/>
  <c r="P122" i="18"/>
  <c r="AI122" i="18" s="1"/>
  <c r="O124" i="18" l="1"/>
  <c r="R124" i="18" s="1"/>
  <c r="S123" i="18"/>
  <c r="AK123" i="18"/>
  <c r="N124" i="18"/>
  <c r="G124" i="18"/>
  <c r="B127" i="18"/>
  <c r="C126" i="18"/>
  <c r="L125" i="18" a="1"/>
  <c r="L125" i="18" s="1"/>
  <c r="I125" i="18" a="1"/>
  <c r="I125" i="18" s="1"/>
  <c r="H125" i="18" a="1"/>
  <c r="H125" i="18" s="1"/>
  <c r="K125" i="18" a="1"/>
  <c r="K125" i="18" s="1"/>
  <c r="D125" i="18" a="1"/>
  <c r="D125" i="18" s="1"/>
  <c r="F125" i="18" a="1"/>
  <c r="F125" i="18" s="1"/>
  <c r="E125" i="18" a="1"/>
  <c r="E125" i="18" s="1"/>
  <c r="M124" i="18"/>
  <c r="J124" i="18"/>
  <c r="P123" i="18"/>
  <c r="AI123" i="18" s="1"/>
  <c r="AK124" i="18" l="1"/>
  <c r="Q124" i="18"/>
  <c r="S124" i="18" s="1"/>
  <c r="O125" i="18"/>
  <c r="R125" i="18" s="1"/>
  <c r="N125" i="18"/>
  <c r="Q125" i="18" s="1"/>
  <c r="P124" i="18"/>
  <c r="AI124" i="18" s="1"/>
  <c r="M125" i="18"/>
  <c r="L126" i="18" a="1"/>
  <c r="L126" i="18" s="1"/>
  <c r="I126" i="18" a="1"/>
  <c r="I126" i="18" s="1"/>
  <c r="K126" i="18" a="1"/>
  <c r="K126" i="18" s="1"/>
  <c r="H126" i="18" a="1"/>
  <c r="H126" i="18" s="1"/>
  <c r="D126" i="18" a="1"/>
  <c r="D126" i="18" s="1"/>
  <c r="F126" i="18" a="1"/>
  <c r="F126" i="18" s="1"/>
  <c r="E126" i="18" a="1"/>
  <c r="E126" i="18" s="1"/>
  <c r="J125" i="18"/>
  <c r="C127" i="18"/>
  <c r="B128" i="18"/>
  <c r="G125" i="18"/>
  <c r="N126" i="18" l="1"/>
  <c r="S125" i="18"/>
  <c r="AK125" i="18"/>
  <c r="AK126" i="18"/>
  <c r="Q126" i="18"/>
  <c r="O126" i="18"/>
  <c r="R126" i="18" s="1"/>
  <c r="G126" i="18"/>
  <c r="P125" i="18"/>
  <c r="AI125" i="18" s="1"/>
  <c r="B129" i="18"/>
  <c r="C128" i="18"/>
  <c r="J126" i="18"/>
  <c r="L127" i="18" a="1"/>
  <c r="L127" i="18" s="1"/>
  <c r="I127" i="18" a="1"/>
  <c r="I127" i="18" s="1"/>
  <c r="H127" i="18" a="1"/>
  <c r="H127" i="18" s="1"/>
  <c r="K127" i="18" a="1"/>
  <c r="K127" i="18" s="1"/>
  <c r="D127" i="18" a="1"/>
  <c r="D127" i="18" s="1"/>
  <c r="F127" i="18" a="1"/>
  <c r="F127" i="18" s="1"/>
  <c r="E127" i="18" a="1"/>
  <c r="E127" i="18" s="1"/>
  <c r="M126" i="18"/>
  <c r="S126" i="18" l="1"/>
  <c r="O127" i="18"/>
  <c r="R127" i="18" s="1"/>
  <c r="N127" i="18"/>
  <c r="Q127" i="18" s="1"/>
  <c r="P126" i="18"/>
  <c r="AI126" i="18" s="1"/>
  <c r="J127" i="18"/>
  <c r="M127" i="18"/>
  <c r="L128" i="18" a="1"/>
  <c r="L128" i="18" s="1"/>
  <c r="I128" i="18" a="1"/>
  <c r="I128" i="18" s="1"/>
  <c r="H128" i="18" a="1"/>
  <c r="H128" i="18" s="1"/>
  <c r="K128" i="18" a="1"/>
  <c r="K128" i="18" s="1"/>
  <c r="D128" i="18" a="1"/>
  <c r="D128" i="18" s="1"/>
  <c r="E128" i="18" a="1"/>
  <c r="E128" i="18" s="1"/>
  <c r="F128" i="18" a="1"/>
  <c r="F128" i="18" s="1"/>
  <c r="G127" i="18"/>
  <c r="B130" i="18"/>
  <c r="C129" i="18"/>
  <c r="N128" i="18" l="1"/>
  <c r="AK128" i="18" s="1"/>
  <c r="S127" i="18"/>
  <c r="AK127" i="18"/>
  <c r="O128" i="18"/>
  <c r="R128" i="18" s="1"/>
  <c r="L129" i="18" a="1"/>
  <c r="L129" i="18" s="1"/>
  <c r="I129" i="18" a="1"/>
  <c r="I129" i="18" s="1"/>
  <c r="H129" i="18" a="1"/>
  <c r="H129" i="18" s="1"/>
  <c r="K129" i="18" a="1"/>
  <c r="K129" i="18" s="1"/>
  <c r="D129" i="18" a="1"/>
  <c r="D129" i="18" s="1"/>
  <c r="E129" i="18" a="1"/>
  <c r="E129" i="18" s="1"/>
  <c r="F129" i="18" a="1"/>
  <c r="F129" i="18" s="1"/>
  <c r="C130" i="18"/>
  <c r="B131" i="18"/>
  <c r="G128" i="18"/>
  <c r="M128" i="18"/>
  <c r="J128" i="18"/>
  <c r="P127" i="18"/>
  <c r="AI127" i="18" s="1"/>
  <c r="Q128" i="18" l="1"/>
  <c r="S128" i="18" s="1"/>
  <c r="O129" i="18"/>
  <c r="R129" i="18" s="1"/>
  <c r="N129" i="18"/>
  <c r="Q129" i="18" s="1"/>
  <c r="P128" i="18"/>
  <c r="AI128" i="18" s="1"/>
  <c r="G129" i="18"/>
  <c r="B132" i="18"/>
  <c r="C131" i="18"/>
  <c r="L130" i="18" a="1"/>
  <c r="L130" i="18" s="1"/>
  <c r="I130" i="18" a="1"/>
  <c r="I130" i="18" s="1"/>
  <c r="H130" i="18" a="1"/>
  <c r="H130" i="18" s="1"/>
  <c r="K130" i="18" a="1"/>
  <c r="K130" i="18" s="1"/>
  <c r="D130" i="18" a="1"/>
  <c r="D130" i="18" s="1"/>
  <c r="F130" i="18" a="1"/>
  <c r="F130" i="18" s="1"/>
  <c r="E130" i="18" a="1"/>
  <c r="E130" i="18" s="1"/>
  <c r="M129" i="18"/>
  <c r="J129" i="18"/>
  <c r="S129" i="18" l="1"/>
  <c r="AK129" i="18"/>
  <c r="N130" i="18"/>
  <c r="O130" i="18"/>
  <c r="R130" i="18" s="1"/>
  <c r="L131" i="18" a="1"/>
  <c r="L131" i="18" s="1"/>
  <c r="I131" i="18" a="1"/>
  <c r="I131" i="18" s="1"/>
  <c r="H131" i="18" a="1"/>
  <c r="H131" i="18" s="1"/>
  <c r="K131" i="18" a="1"/>
  <c r="K131" i="18" s="1"/>
  <c r="D131" i="18" a="1"/>
  <c r="D131" i="18" s="1"/>
  <c r="F131" i="18" a="1"/>
  <c r="F131" i="18" s="1"/>
  <c r="E131" i="18" a="1"/>
  <c r="E131" i="18" s="1"/>
  <c r="B133" i="18"/>
  <c r="C132" i="18"/>
  <c r="G130" i="18"/>
  <c r="P129" i="18"/>
  <c r="AI129" i="18" s="1"/>
  <c r="M130" i="18"/>
  <c r="J130" i="18"/>
  <c r="O131" i="18" l="1"/>
  <c r="R131" i="18" s="1"/>
  <c r="N131" i="18"/>
  <c r="Q131" i="18" s="1"/>
  <c r="AK130" i="18"/>
  <c r="Q130" i="18"/>
  <c r="S130" i="18" s="1"/>
  <c r="G131" i="18"/>
  <c r="L132" i="18" a="1"/>
  <c r="L132" i="18" s="1"/>
  <c r="I132" i="18" a="1"/>
  <c r="I132" i="18" s="1"/>
  <c r="H132" i="18" a="1"/>
  <c r="H132" i="18" s="1"/>
  <c r="K132" i="18" a="1"/>
  <c r="K132" i="18" s="1"/>
  <c r="D132" i="18" a="1"/>
  <c r="D132" i="18" s="1"/>
  <c r="F132" i="18" a="1"/>
  <c r="F132" i="18" s="1"/>
  <c r="E132" i="18" a="1"/>
  <c r="E132" i="18" s="1"/>
  <c r="C133" i="18"/>
  <c r="B134" i="18"/>
  <c r="M131" i="18"/>
  <c r="S131" i="18"/>
  <c r="P130" i="18"/>
  <c r="AI130" i="18" s="1"/>
  <c r="J131" i="18"/>
  <c r="AK131" i="18" l="1"/>
  <c r="N132" i="18"/>
  <c r="Q132" i="18" s="1"/>
  <c r="O132" i="18"/>
  <c r="R132" i="18" s="1"/>
  <c r="B135" i="18"/>
  <c r="C134" i="18"/>
  <c r="M132" i="18"/>
  <c r="L133" i="18" a="1"/>
  <c r="L133" i="18" s="1"/>
  <c r="I133" i="18" a="1"/>
  <c r="I133" i="18" s="1"/>
  <c r="H133" i="18" a="1"/>
  <c r="H133" i="18" s="1"/>
  <c r="K133" i="18" a="1"/>
  <c r="K133" i="18" s="1"/>
  <c r="D133" i="18" a="1"/>
  <c r="D133" i="18" s="1"/>
  <c r="F133" i="18" a="1"/>
  <c r="F133" i="18" s="1"/>
  <c r="E133" i="18" a="1"/>
  <c r="E133" i="18" s="1"/>
  <c r="J132" i="18"/>
  <c r="G132" i="18"/>
  <c r="P131" i="18"/>
  <c r="AI131" i="18" s="1"/>
  <c r="AK132" i="18" l="1"/>
  <c r="S132" i="18"/>
  <c r="O133" i="18"/>
  <c r="R133" i="18" s="1"/>
  <c r="N133" i="18"/>
  <c r="Q133" i="18" s="1"/>
  <c r="P132" i="18"/>
  <c r="AI132" i="18" s="1"/>
  <c r="M133" i="18"/>
  <c r="J133" i="18"/>
  <c r="L134" i="18" a="1"/>
  <c r="L134" i="18" s="1"/>
  <c r="I134" i="18" a="1"/>
  <c r="I134" i="18" s="1"/>
  <c r="K134" i="18" a="1"/>
  <c r="K134" i="18" s="1"/>
  <c r="H134" i="18" a="1"/>
  <c r="H134" i="18" s="1"/>
  <c r="D134" i="18" a="1"/>
  <c r="D134" i="18" s="1"/>
  <c r="F134" i="18" a="1"/>
  <c r="F134" i="18" s="1"/>
  <c r="E134" i="18" a="1"/>
  <c r="E134" i="18" s="1"/>
  <c r="G133" i="18"/>
  <c r="C135" i="18"/>
  <c r="B136" i="18"/>
  <c r="S133" i="18" l="1"/>
  <c r="N134" i="18"/>
  <c r="AK134" i="18" s="1"/>
  <c r="AK133" i="18"/>
  <c r="O134" i="18"/>
  <c r="R134" i="18" s="1"/>
  <c r="G134" i="18"/>
  <c r="P133" i="18"/>
  <c r="AI133" i="18" s="1"/>
  <c r="C136" i="18"/>
  <c r="B137" i="18"/>
  <c r="L135" i="18" a="1"/>
  <c r="L135" i="18" s="1"/>
  <c r="I135" i="18" a="1"/>
  <c r="I135" i="18" s="1"/>
  <c r="H135" i="18" a="1"/>
  <c r="H135" i="18" s="1"/>
  <c r="K135" i="18" a="1"/>
  <c r="K135" i="18" s="1"/>
  <c r="D135" i="18" a="1"/>
  <c r="D135" i="18" s="1"/>
  <c r="E135" i="18" a="1"/>
  <c r="E135" i="18" s="1"/>
  <c r="F135" i="18" a="1"/>
  <c r="F135" i="18" s="1"/>
  <c r="J134" i="18"/>
  <c r="M134" i="18"/>
  <c r="Q134" i="18" l="1"/>
  <c r="S134" i="18" s="1"/>
  <c r="N135" i="18"/>
  <c r="Q135" i="18" s="1"/>
  <c r="O135" i="18"/>
  <c r="R135" i="18" s="1"/>
  <c r="B138" i="18"/>
  <c r="C137" i="18"/>
  <c r="L136" i="18" a="1"/>
  <c r="L136" i="18" s="1"/>
  <c r="I136" i="18" a="1"/>
  <c r="I136" i="18" s="1"/>
  <c r="H136" i="18" a="1"/>
  <c r="H136" i="18" s="1"/>
  <c r="K136" i="18" a="1"/>
  <c r="K136" i="18" s="1"/>
  <c r="D136" i="18" a="1"/>
  <c r="D136" i="18" s="1"/>
  <c r="F136" i="18" a="1"/>
  <c r="F136" i="18" s="1"/>
  <c r="E136" i="18" a="1"/>
  <c r="E136" i="18" s="1"/>
  <c r="P134" i="18"/>
  <c r="AI134" i="18" s="1"/>
  <c r="G135" i="18"/>
  <c r="J135" i="18"/>
  <c r="M135" i="18"/>
  <c r="O136" i="18" l="1"/>
  <c r="R136" i="18" s="1"/>
  <c r="S135" i="18"/>
  <c r="AK135" i="18"/>
  <c r="N136" i="18"/>
  <c r="AK136" i="18" s="1"/>
  <c r="G136" i="18"/>
  <c r="M136" i="18"/>
  <c r="P135" i="18"/>
  <c r="AI135" i="18" s="1"/>
  <c r="L137" i="18" a="1"/>
  <c r="L137" i="18" s="1"/>
  <c r="I137" i="18" a="1"/>
  <c r="I137" i="18" s="1"/>
  <c r="H137" i="18" a="1"/>
  <c r="H137" i="18" s="1"/>
  <c r="K137" i="18" a="1"/>
  <c r="K137" i="18" s="1"/>
  <c r="D137" i="18" a="1"/>
  <c r="D137" i="18" s="1"/>
  <c r="F137" i="18" a="1"/>
  <c r="F137" i="18" s="1"/>
  <c r="E137" i="18" a="1"/>
  <c r="E137" i="18" s="1"/>
  <c r="C138" i="18"/>
  <c r="B139" i="18"/>
  <c r="J136" i="18"/>
  <c r="Q136" i="18" l="1"/>
  <c r="S136" i="18" s="1"/>
  <c r="O137" i="18"/>
  <c r="R137" i="18" s="1"/>
  <c r="N137" i="18"/>
  <c r="Q137" i="18" s="1"/>
  <c r="M137" i="18"/>
  <c r="J137" i="18"/>
  <c r="P136" i="18"/>
  <c r="AI136" i="18" s="1"/>
  <c r="L138" i="18" a="1"/>
  <c r="L138" i="18" s="1"/>
  <c r="I138" i="18" a="1"/>
  <c r="I138" i="18" s="1"/>
  <c r="H138" i="18" a="1"/>
  <c r="H138" i="18" s="1"/>
  <c r="K138" i="18" a="1"/>
  <c r="K138" i="18" s="1"/>
  <c r="D138" i="18" a="1"/>
  <c r="D138" i="18" s="1"/>
  <c r="E138" i="18" a="1"/>
  <c r="E138" i="18" s="1"/>
  <c r="F138" i="18" a="1"/>
  <c r="F138" i="18" s="1"/>
  <c r="B140" i="18"/>
  <c r="C139" i="18"/>
  <c r="G137" i="18"/>
  <c r="S137" i="18" l="1"/>
  <c r="AK137" i="18"/>
  <c r="O138" i="18"/>
  <c r="R138" i="18" s="1"/>
  <c r="N138" i="18"/>
  <c r="Q138" i="18" s="1"/>
  <c r="G138" i="18"/>
  <c r="L139" i="18" a="1"/>
  <c r="L139" i="18" s="1"/>
  <c r="I139" i="18" a="1"/>
  <c r="I139" i="18" s="1"/>
  <c r="H139" i="18" a="1"/>
  <c r="H139" i="18" s="1"/>
  <c r="K139" i="18" a="1"/>
  <c r="K139" i="18" s="1"/>
  <c r="D139" i="18" a="1"/>
  <c r="D139" i="18" s="1"/>
  <c r="F139" i="18" a="1"/>
  <c r="F139" i="18" s="1"/>
  <c r="E139" i="18" a="1"/>
  <c r="E139" i="18" s="1"/>
  <c r="M138" i="18"/>
  <c r="P137" i="18"/>
  <c r="AI137" i="18" s="1"/>
  <c r="B141" i="18"/>
  <c r="C140" i="18"/>
  <c r="J138" i="18"/>
  <c r="S138" i="18" l="1"/>
  <c r="AK138" i="18"/>
  <c r="O139" i="18"/>
  <c r="R139" i="18" s="1"/>
  <c r="N139" i="18"/>
  <c r="Q139" i="18" s="1"/>
  <c r="P138" i="18"/>
  <c r="AI138" i="18" s="1"/>
  <c r="G139" i="18"/>
  <c r="L140" i="18" a="1"/>
  <c r="L140" i="18" s="1"/>
  <c r="I140" i="18" a="1"/>
  <c r="I140" i="18" s="1"/>
  <c r="H140" i="18" a="1"/>
  <c r="H140" i="18" s="1"/>
  <c r="K140" i="18" a="1"/>
  <c r="K140" i="18" s="1"/>
  <c r="D140" i="18" a="1"/>
  <c r="D140" i="18" s="1"/>
  <c r="F140" i="18" a="1"/>
  <c r="F140" i="18" s="1"/>
  <c r="E140" i="18" a="1"/>
  <c r="E140" i="18" s="1"/>
  <c r="C141" i="18"/>
  <c r="B142" i="18"/>
  <c r="M139" i="18"/>
  <c r="J139" i="18"/>
  <c r="N140" i="18" l="1"/>
  <c r="AK140" i="18" s="1"/>
  <c r="S139" i="18"/>
  <c r="AK139" i="18"/>
  <c r="Q140" i="18"/>
  <c r="O140" i="18"/>
  <c r="R140" i="18" s="1"/>
  <c r="C142" i="18"/>
  <c r="B143" i="18"/>
  <c r="L141" i="18" a="1"/>
  <c r="L141" i="18" s="1"/>
  <c r="I141" i="18" a="1"/>
  <c r="I141" i="18" s="1"/>
  <c r="H141" i="18" a="1"/>
  <c r="H141" i="18" s="1"/>
  <c r="K141" i="18" a="1"/>
  <c r="K141" i="18" s="1"/>
  <c r="D141" i="18" a="1"/>
  <c r="D141" i="18" s="1"/>
  <c r="F141" i="18" a="1"/>
  <c r="F141" i="18" s="1"/>
  <c r="E141" i="18" a="1"/>
  <c r="E141" i="18" s="1"/>
  <c r="M140" i="18"/>
  <c r="J140" i="18"/>
  <c r="P139" i="18"/>
  <c r="AI139" i="18" s="1"/>
  <c r="G140" i="18"/>
  <c r="O141" i="18" l="1"/>
  <c r="R141" i="18" s="1"/>
  <c r="S140" i="18"/>
  <c r="N141" i="18"/>
  <c r="Q141" i="18" s="1"/>
  <c r="L142" i="18" a="1"/>
  <c r="L142" i="18" s="1"/>
  <c r="I142" i="18" a="1"/>
  <c r="I142" i="18" s="1"/>
  <c r="K142" i="18" a="1"/>
  <c r="K142" i="18" s="1"/>
  <c r="H142" i="18" a="1"/>
  <c r="H142" i="18" s="1"/>
  <c r="D142" i="18" a="1"/>
  <c r="D142" i="18" s="1"/>
  <c r="F142" i="18" a="1"/>
  <c r="F142" i="18" s="1"/>
  <c r="E142" i="18" a="1"/>
  <c r="E142" i="18" s="1"/>
  <c r="J141" i="18"/>
  <c r="P140" i="18"/>
  <c r="AI140" i="18" s="1"/>
  <c r="M141" i="18"/>
  <c r="G141" i="18"/>
  <c r="B144" i="18"/>
  <c r="C143" i="18"/>
  <c r="S141" i="18" l="1"/>
  <c r="O142" i="18"/>
  <c r="R142" i="18" s="1"/>
  <c r="AK141" i="18"/>
  <c r="N142" i="18"/>
  <c r="L143" i="18" a="1"/>
  <c r="L143" i="18" s="1"/>
  <c r="I143" i="18" a="1"/>
  <c r="I143" i="18" s="1"/>
  <c r="H143" i="18" a="1"/>
  <c r="H143" i="18" s="1"/>
  <c r="K143" i="18" a="1"/>
  <c r="K143" i="18" s="1"/>
  <c r="D143" i="18" a="1"/>
  <c r="D143" i="18" s="1"/>
  <c r="F143" i="18" a="1"/>
  <c r="F143" i="18" s="1"/>
  <c r="E143" i="18" a="1"/>
  <c r="E143" i="18" s="1"/>
  <c r="C144" i="18"/>
  <c r="B145" i="18"/>
  <c r="G142" i="18"/>
  <c r="P141" i="18"/>
  <c r="AI141" i="18" s="1"/>
  <c r="M142" i="18"/>
  <c r="J142" i="18"/>
  <c r="O143" i="18" l="1"/>
  <c r="R143" i="18" s="1"/>
  <c r="N143" i="18"/>
  <c r="Q143" i="18" s="1"/>
  <c r="AK142" i="18"/>
  <c r="Q142" i="18"/>
  <c r="S142" i="18" s="1"/>
  <c r="M143" i="18"/>
  <c r="P142" i="18"/>
  <c r="AI142" i="18" s="1"/>
  <c r="J143" i="18"/>
  <c r="B146" i="18"/>
  <c r="C145" i="18"/>
  <c r="L144" i="18" a="1"/>
  <c r="L144" i="18" s="1"/>
  <c r="I144" i="18" a="1"/>
  <c r="I144" i="18" s="1"/>
  <c r="H144" i="18" a="1"/>
  <c r="H144" i="18" s="1"/>
  <c r="K144" i="18" a="1"/>
  <c r="K144" i="18" s="1"/>
  <c r="D144" i="18" a="1"/>
  <c r="D144" i="18" s="1"/>
  <c r="E144" i="18" a="1"/>
  <c r="E144" i="18" s="1"/>
  <c r="F144" i="18" a="1"/>
  <c r="F144" i="18" s="1"/>
  <c r="G143" i="18"/>
  <c r="S143" i="18" l="1"/>
  <c r="AK143" i="18"/>
  <c r="N144" i="18"/>
  <c r="O144" i="18"/>
  <c r="R144" i="18" s="1"/>
  <c r="J144" i="18"/>
  <c r="P143" i="18"/>
  <c r="AI143" i="18" s="1"/>
  <c r="L145" i="18" a="1"/>
  <c r="L145" i="18" s="1"/>
  <c r="I145" i="18" a="1"/>
  <c r="I145" i="18" s="1"/>
  <c r="H145" i="18" a="1"/>
  <c r="H145" i="18" s="1"/>
  <c r="K145" i="18" a="1"/>
  <c r="K145" i="18" s="1"/>
  <c r="E145" i="18" a="1"/>
  <c r="E145" i="18" s="1"/>
  <c r="D145" i="18" a="1"/>
  <c r="D145" i="18" s="1"/>
  <c r="F145" i="18" a="1"/>
  <c r="F145" i="18" s="1"/>
  <c r="G144" i="18"/>
  <c r="B147" i="18"/>
  <c r="C146" i="18"/>
  <c r="M144" i="18"/>
  <c r="O145" i="18" l="1"/>
  <c r="R145" i="18" s="1"/>
  <c r="N145" i="18"/>
  <c r="Q145" i="18" s="1"/>
  <c r="AK144" i="18"/>
  <c r="Q144" i="18"/>
  <c r="S144" i="18" s="1"/>
  <c r="C147" i="18"/>
  <c r="B148" i="18"/>
  <c r="I146" i="18" a="1"/>
  <c r="I146" i="18" s="1"/>
  <c r="L146" i="18" a="1"/>
  <c r="L146" i="18" s="1"/>
  <c r="H146" i="18" a="1"/>
  <c r="H146" i="18" s="1"/>
  <c r="K146" i="18" a="1"/>
  <c r="K146" i="18" s="1"/>
  <c r="F146" i="18" a="1"/>
  <c r="F146" i="18" s="1"/>
  <c r="E146" i="18" a="1"/>
  <c r="E146" i="18" s="1"/>
  <c r="D146" i="18" a="1"/>
  <c r="D146" i="18" s="1"/>
  <c r="G145" i="18"/>
  <c r="M145" i="18"/>
  <c r="J145" i="18"/>
  <c r="P144" i="18"/>
  <c r="AI144" i="18" s="1"/>
  <c r="AK145" i="18" l="1"/>
  <c r="S145" i="18"/>
  <c r="O146" i="18"/>
  <c r="R146" i="18" s="1"/>
  <c r="N146" i="18"/>
  <c r="Q146" i="18" s="1"/>
  <c r="L147" i="18" a="1"/>
  <c r="L147" i="18" s="1"/>
  <c r="I147" i="18" a="1"/>
  <c r="I147" i="18" s="1"/>
  <c r="H147" i="18" a="1"/>
  <c r="H147" i="18" s="1"/>
  <c r="K147" i="18" a="1"/>
  <c r="K147" i="18" s="1"/>
  <c r="D147" i="18" a="1"/>
  <c r="D147" i="18" s="1"/>
  <c r="E147" i="18" a="1"/>
  <c r="E147" i="18" s="1"/>
  <c r="F147" i="18" a="1"/>
  <c r="F147" i="18" s="1"/>
  <c r="P145" i="18"/>
  <c r="AI145" i="18" s="1"/>
  <c r="G146" i="18"/>
  <c r="M146" i="18"/>
  <c r="J146" i="18"/>
  <c r="C148" i="18"/>
  <c r="B149" i="18"/>
  <c r="AK146" i="18" l="1"/>
  <c r="S146" i="18"/>
  <c r="O147" i="18"/>
  <c r="R147" i="18" s="1"/>
  <c r="N147" i="18"/>
  <c r="Q147" i="18" s="1"/>
  <c r="G147" i="18"/>
  <c r="C149" i="18"/>
  <c r="B150" i="18"/>
  <c r="M147" i="18"/>
  <c r="J147" i="18"/>
  <c r="L148" i="18" a="1"/>
  <c r="L148" i="18" s="1"/>
  <c r="I148" i="18" a="1"/>
  <c r="I148" i="18" s="1"/>
  <c r="H148" i="18" a="1"/>
  <c r="H148" i="18" s="1"/>
  <c r="K148" i="18" a="1"/>
  <c r="K148" i="18" s="1"/>
  <c r="D148" i="18" a="1"/>
  <c r="D148" i="18" s="1"/>
  <c r="F148" i="18" a="1"/>
  <c r="F148" i="18" s="1"/>
  <c r="E148" i="18" a="1"/>
  <c r="E148" i="18" s="1"/>
  <c r="P146" i="18"/>
  <c r="AI146" i="18" s="1"/>
  <c r="O148" i="18" l="1"/>
  <c r="R148" i="18" s="1"/>
  <c r="S147" i="18"/>
  <c r="AK147" i="18"/>
  <c r="N148" i="18"/>
  <c r="P147" i="18"/>
  <c r="AI147" i="18" s="1"/>
  <c r="M148" i="18"/>
  <c r="G148" i="18"/>
  <c r="J148" i="18"/>
  <c r="B151" i="18"/>
  <c r="C150" i="18"/>
  <c r="L149" i="18" a="1"/>
  <c r="L149" i="18" s="1"/>
  <c r="I149" i="18" a="1"/>
  <c r="I149" i="18" s="1"/>
  <c r="H149" i="18" a="1"/>
  <c r="H149" i="18" s="1"/>
  <c r="K149" i="18" a="1"/>
  <c r="K149" i="18" s="1"/>
  <c r="D149" i="18" a="1"/>
  <c r="D149" i="18" s="1"/>
  <c r="F149" i="18" a="1"/>
  <c r="F149" i="18" s="1"/>
  <c r="E149" i="18" a="1"/>
  <c r="E149" i="18" s="1"/>
  <c r="O149" i="18" l="1"/>
  <c r="R149" i="18" s="1"/>
  <c r="N149" i="18"/>
  <c r="Q149" i="18" s="1"/>
  <c r="AK148" i="18"/>
  <c r="Q148" i="18"/>
  <c r="S148" i="18" s="1"/>
  <c r="G149" i="18"/>
  <c r="P148" i="18"/>
  <c r="AI148" i="18" s="1"/>
  <c r="M149" i="18"/>
  <c r="J149" i="18"/>
  <c r="L150" i="18" a="1"/>
  <c r="L150" i="18" s="1"/>
  <c r="I150" i="18" a="1"/>
  <c r="I150" i="18" s="1"/>
  <c r="K150" i="18" a="1"/>
  <c r="K150" i="18" s="1"/>
  <c r="H150" i="18" a="1"/>
  <c r="H150" i="18" s="1"/>
  <c r="D150" i="18" a="1"/>
  <c r="D150" i="18" s="1"/>
  <c r="F150" i="18" a="1"/>
  <c r="F150" i="18" s="1"/>
  <c r="E150" i="18" a="1"/>
  <c r="E150" i="18" s="1"/>
  <c r="B152" i="18"/>
  <c r="C151" i="18"/>
  <c r="S149" i="18" l="1"/>
  <c r="O150" i="18"/>
  <c r="R150" i="18" s="1"/>
  <c r="AK149" i="18"/>
  <c r="N150" i="18"/>
  <c r="AK150" i="18" s="1"/>
  <c r="L151" i="18" a="1"/>
  <c r="L151" i="18" s="1"/>
  <c r="I151" i="18" a="1"/>
  <c r="I151" i="18" s="1"/>
  <c r="H151" i="18" a="1"/>
  <c r="H151" i="18" s="1"/>
  <c r="K151" i="18" a="1"/>
  <c r="K151" i="18" s="1"/>
  <c r="E151" i="18" a="1"/>
  <c r="E151" i="18" s="1"/>
  <c r="D151" i="18" a="1"/>
  <c r="D151" i="18" s="1"/>
  <c r="F151" i="18" a="1"/>
  <c r="F151" i="18" s="1"/>
  <c r="G150" i="18"/>
  <c r="C152" i="18"/>
  <c r="B153" i="18"/>
  <c r="P149" i="18"/>
  <c r="AI149" i="18" s="1"/>
  <c r="J150" i="18"/>
  <c r="M150" i="18"/>
  <c r="Q150" i="18" l="1"/>
  <c r="S150" i="18" s="1"/>
  <c r="O151" i="18"/>
  <c r="R151" i="18" s="1"/>
  <c r="N151" i="18"/>
  <c r="Q151" i="18" s="1"/>
  <c r="B154" i="18"/>
  <c r="C153" i="18"/>
  <c r="L152" i="18" a="1"/>
  <c r="L152" i="18" s="1"/>
  <c r="I152" i="18" a="1"/>
  <c r="I152" i="18" s="1"/>
  <c r="H152" i="18" a="1"/>
  <c r="H152" i="18" s="1"/>
  <c r="K152" i="18" a="1"/>
  <c r="K152" i="18" s="1"/>
  <c r="D152" i="18" a="1"/>
  <c r="D152" i="18" s="1"/>
  <c r="E152" i="18" a="1"/>
  <c r="E152" i="18" s="1"/>
  <c r="F152" i="18" a="1"/>
  <c r="F152" i="18" s="1"/>
  <c r="G151" i="18"/>
  <c r="M151" i="18"/>
  <c r="P150" i="18"/>
  <c r="AI150" i="18" s="1"/>
  <c r="J151" i="18"/>
  <c r="S151" i="18" l="1"/>
  <c r="AK151" i="18"/>
  <c r="O152" i="18"/>
  <c r="R152" i="18" s="1"/>
  <c r="N152" i="18"/>
  <c r="M152" i="18"/>
  <c r="L153" i="18" a="1"/>
  <c r="L153" i="18" s="1"/>
  <c r="I153" i="18" a="1"/>
  <c r="I153" i="18" s="1"/>
  <c r="H153" i="18" a="1"/>
  <c r="H153" i="18" s="1"/>
  <c r="K153" i="18" a="1"/>
  <c r="K153" i="18" s="1"/>
  <c r="F153" i="18" a="1"/>
  <c r="F153" i="18" s="1"/>
  <c r="D153" i="18" a="1"/>
  <c r="D153" i="18" s="1"/>
  <c r="E153" i="18" a="1"/>
  <c r="E153" i="18" s="1"/>
  <c r="J152" i="18"/>
  <c r="B155" i="18"/>
  <c r="C154" i="18"/>
  <c r="P151" i="18"/>
  <c r="AI151" i="18" s="1"/>
  <c r="G152" i="18"/>
  <c r="N153" i="18" l="1"/>
  <c r="Q153" i="18" s="1"/>
  <c r="O153" i="18"/>
  <c r="R153" i="18" s="1"/>
  <c r="AK152" i="18"/>
  <c r="Q152" i="18"/>
  <c r="S152" i="18" s="1"/>
  <c r="P152" i="18"/>
  <c r="AI152" i="18" s="1"/>
  <c r="G153" i="18"/>
  <c r="L154" i="18" a="1"/>
  <c r="L154" i="18" s="1"/>
  <c r="I154" i="18" a="1"/>
  <c r="I154" i="18" s="1"/>
  <c r="H154" i="18" a="1"/>
  <c r="H154" i="18" s="1"/>
  <c r="K154" i="18" a="1"/>
  <c r="K154" i="18" s="1"/>
  <c r="D154" i="18" a="1"/>
  <c r="D154" i="18" s="1"/>
  <c r="E154" i="18" a="1"/>
  <c r="E154" i="18" s="1"/>
  <c r="F154" i="18" a="1"/>
  <c r="F154" i="18" s="1"/>
  <c r="C155" i="18"/>
  <c r="B156" i="18"/>
  <c r="M153" i="18"/>
  <c r="J153" i="18"/>
  <c r="S153" i="18" l="1"/>
  <c r="O154" i="18"/>
  <c r="R154" i="18" s="1"/>
  <c r="AK153" i="18"/>
  <c r="N154" i="18"/>
  <c r="B157" i="18"/>
  <c r="C156" i="18"/>
  <c r="J154" i="18"/>
  <c r="M154" i="18"/>
  <c r="L155" i="18" a="1"/>
  <c r="L155" i="18" s="1"/>
  <c r="I155" i="18" a="1"/>
  <c r="I155" i="18" s="1"/>
  <c r="H155" i="18" a="1"/>
  <c r="H155" i="18" s="1"/>
  <c r="K155" i="18" a="1"/>
  <c r="K155" i="18" s="1"/>
  <c r="D155" i="18" a="1"/>
  <c r="D155" i="18" s="1"/>
  <c r="F155" i="18" a="1"/>
  <c r="F155" i="18" s="1"/>
  <c r="E155" i="18" a="1"/>
  <c r="E155" i="18" s="1"/>
  <c r="P153" i="18"/>
  <c r="AI153" i="18" s="1"/>
  <c r="G154" i="18"/>
  <c r="O155" i="18" l="1"/>
  <c r="R155" i="18" s="1"/>
  <c r="AK154" i="18"/>
  <c r="Q154" i="18"/>
  <c r="S154" i="18" s="1"/>
  <c r="N155" i="18"/>
  <c r="Q155" i="18" s="1"/>
  <c r="J155" i="18"/>
  <c r="G155" i="18"/>
  <c r="P154" i="18"/>
  <c r="AI154" i="18" s="1"/>
  <c r="M155" i="18"/>
  <c r="C157" i="18"/>
  <c r="B158" i="18"/>
  <c r="L156" i="18" a="1"/>
  <c r="L156" i="18" s="1"/>
  <c r="I156" i="18" a="1"/>
  <c r="I156" i="18" s="1"/>
  <c r="H156" i="18" a="1"/>
  <c r="H156" i="18" s="1"/>
  <c r="K156" i="18" a="1"/>
  <c r="K156" i="18" s="1"/>
  <c r="D156" i="18" a="1"/>
  <c r="D156" i="18" s="1"/>
  <c r="F156" i="18" a="1"/>
  <c r="F156" i="18" s="1"/>
  <c r="E156" i="18" a="1"/>
  <c r="E156" i="18" s="1"/>
  <c r="S155" i="18" l="1"/>
  <c r="O156" i="18"/>
  <c r="R156" i="18" s="1"/>
  <c r="N156" i="18"/>
  <c r="AK155" i="18"/>
  <c r="M156" i="18"/>
  <c r="J156" i="18"/>
  <c r="B159" i="18"/>
  <c r="C158" i="18"/>
  <c r="P155" i="18"/>
  <c r="AI155" i="18" s="1"/>
  <c r="G156" i="18"/>
  <c r="L157" i="18" a="1"/>
  <c r="L157" i="18" s="1"/>
  <c r="I157" i="18" a="1"/>
  <c r="I157" i="18" s="1"/>
  <c r="H157" i="18" a="1"/>
  <c r="H157" i="18" s="1"/>
  <c r="K157" i="18" a="1"/>
  <c r="K157" i="18" s="1"/>
  <c r="D157" i="18" a="1"/>
  <c r="D157" i="18" s="1"/>
  <c r="F157" i="18" a="1"/>
  <c r="F157" i="18" s="1"/>
  <c r="E157" i="18" a="1"/>
  <c r="E157" i="18" s="1"/>
  <c r="O157" i="18" l="1"/>
  <c r="R157" i="18" s="1"/>
  <c r="N157" i="18"/>
  <c r="Q157" i="18" s="1"/>
  <c r="AK156" i="18"/>
  <c r="Q156" i="18"/>
  <c r="S156" i="18" s="1"/>
  <c r="M157" i="18"/>
  <c r="J157" i="18"/>
  <c r="B160" i="18"/>
  <c r="C159" i="18"/>
  <c r="P156" i="18"/>
  <c r="AI156" i="18" s="1"/>
  <c r="L158" i="18" a="1"/>
  <c r="L158" i="18" s="1"/>
  <c r="I158" i="18" a="1"/>
  <c r="I158" i="18" s="1"/>
  <c r="H158" i="18" a="1"/>
  <c r="H158" i="18" s="1"/>
  <c r="K158" i="18" a="1"/>
  <c r="K158" i="18" s="1"/>
  <c r="D158" i="18" a="1"/>
  <c r="D158" i="18" s="1"/>
  <c r="F158" i="18" a="1"/>
  <c r="F158" i="18" s="1"/>
  <c r="E158" i="18" a="1"/>
  <c r="E158" i="18" s="1"/>
  <c r="G157" i="18"/>
  <c r="O158" i="18" l="1"/>
  <c r="R158" i="18" s="1"/>
  <c r="S157" i="18"/>
  <c r="N158" i="18"/>
  <c r="AK158" i="18" s="1"/>
  <c r="AK157" i="18"/>
  <c r="J158" i="18"/>
  <c r="P157" i="18"/>
  <c r="AI157" i="18" s="1"/>
  <c r="M158" i="18"/>
  <c r="G158" i="18"/>
  <c r="L159" i="18" a="1"/>
  <c r="L159" i="18" s="1"/>
  <c r="I159" i="18" a="1"/>
  <c r="I159" i="18" s="1"/>
  <c r="K159" i="18" a="1"/>
  <c r="K159" i="18" s="1"/>
  <c r="H159" i="18" a="1"/>
  <c r="H159" i="18" s="1"/>
  <c r="F159" i="18" a="1"/>
  <c r="F159" i="18" s="1"/>
  <c r="D159" i="18" a="1"/>
  <c r="D159" i="18" s="1"/>
  <c r="E159" i="18" a="1"/>
  <c r="E159" i="18" s="1"/>
  <c r="B161" i="18"/>
  <c r="C160" i="18"/>
  <c r="Q158" i="18" l="1"/>
  <c r="S158" i="18" s="1"/>
  <c r="O159" i="18"/>
  <c r="R159" i="18" s="1"/>
  <c r="N159" i="18"/>
  <c r="Q159" i="18" s="1"/>
  <c r="G159" i="18"/>
  <c r="J159" i="18"/>
  <c r="L160" i="18" a="1"/>
  <c r="L160" i="18" s="1"/>
  <c r="I160" i="18" a="1"/>
  <c r="I160" i="18" s="1"/>
  <c r="H160" i="18" a="1"/>
  <c r="H160" i="18" s="1"/>
  <c r="K160" i="18" a="1"/>
  <c r="K160" i="18" s="1"/>
  <c r="D160" i="18" a="1"/>
  <c r="D160" i="18" s="1"/>
  <c r="E160" i="18" a="1"/>
  <c r="E160" i="18" s="1"/>
  <c r="F160" i="18" a="1"/>
  <c r="F160" i="18" s="1"/>
  <c r="M159" i="18"/>
  <c r="B162" i="18"/>
  <c r="C161" i="18"/>
  <c r="P158" i="18"/>
  <c r="AI158" i="18" s="1"/>
  <c r="AK159" i="18" l="1"/>
  <c r="S159" i="18"/>
  <c r="O160" i="18"/>
  <c r="R160" i="18" s="1"/>
  <c r="N160" i="18"/>
  <c r="P159" i="18"/>
  <c r="AI159" i="18" s="1"/>
  <c r="M160" i="18"/>
  <c r="L161" i="18" a="1"/>
  <c r="L161" i="18" s="1"/>
  <c r="I161" i="18" a="1"/>
  <c r="I161" i="18" s="1"/>
  <c r="H161" i="18" a="1"/>
  <c r="H161" i="18" s="1"/>
  <c r="K161" i="18" a="1"/>
  <c r="K161" i="18" s="1"/>
  <c r="D161" i="18" a="1"/>
  <c r="D161" i="18" s="1"/>
  <c r="E161" i="18" a="1"/>
  <c r="E161" i="18" s="1"/>
  <c r="F161" i="18" a="1"/>
  <c r="F161" i="18" s="1"/>
  <c r="J160" i="18"/>
  <c r="B163" i="18"/>
  <c r="C162" i="18"/>
  <c r="G160" i="18"/>
  <c r="N161" i="18" l="1"/>
  <c r="Q161" i="18" s="1"/>
  <c r="AK160" i="18"/>
  <c r="Q160" i="18"/>
  <c r="S160" i="18" s="1"/>
  <c r="O161" i="18"/>
  <c r="R161" i="18" s="1"/>
  <c r="G161" i="18"/>
  <c r="P160" i="18"/>
  <c r="AI160" i="18" s="1"/>
  <c r="M161" i="18"/>
  <c r="L162" i="18" a="1"/>
  <c r="L162" i="18" s="1"/>
  <c r="I162" i="18" a="1"/>
  <c r="I162" i="18" s="1"/>
  <c r="H162" i="18" a="1"/>
  <c r="H162" i="18" s="1"/>
  <c r="K162" i="18" a="1"/>
  <c r="K162" i="18" s="1"/>
  <c r="D162" i="18" a="1"/>
  <c r="D162" i="18" s="1"/>
  <c r="F162" i="18" a="1"/>
  <c r="F162" i="18" s="1"/>
  <c r="E162" i="18" a="1"/>
  <c r="E162" i="18" s="1"/>
  <c r="J161" i="18"/>
  <c r="C163" i="18"/>
  <c r="B164" i="18"/>
  <c r="S161" i="18" l="1"/>
  <c r="O162" i="18"/>
  <c r="R162" i="18" s="1"/>
  <c r="AK161" i="18"/>
  <c r="N162" i="18"/>
  <c r="B165" i="18"/>
  <c r="C164" i="18"/>
  <c r="L163" i="18" a="1"/>
  <c r="L163" i="18" s="1"/>
  <c r="I163" i="18" a="1"/>
  <c r="I163" i="18" s="1"/>
  <c r="H163" i="18" a="1"/>
  <c r="H163" i="18" s="1"/>
  <c r="K163" i="18" a="1"/>
  <c r="K163" i="18" s="1"/>
  <c r="D163" i="18" a="1"/>
  <c r="D163" i="18" s="1"/>
  <c r="F163" i="18" a="1"/>
  <c r="F163" i="18" s="1"/>
  <c r="E163" i="18" a="1"/>
  <c r="E163" i="18" s="1"/>
  <c r="G162" i="18"/>
  <c r="M162" i="18"/>
  <c r="J162" i="18"/>
  <c r="P161" i="18"/>
  <c r="AI161" i="18" s="1"/>
  <c r="O163" i="18" l="1"/>
  <c r="R163" i="18" s="1"/>
  <c r="N163" i="18"/>
  <c r="Q163" i="18" s="1"/>
  <c r="AK162" i="18"/>
  <c r="Q162" i="18"/>
  <c r="S162" i="18" s="1"/>
  <c r="L164" i="18" a="1"/>
  <c r="L164" i="18" s="1"/>
  <c r="I164" i="18" a="1"/>
  <c r="I164" i="18" s="1"/>
  <c r="H164" i="18" a="1"/>
  <c r="H164" i="18" s="1"/>
  <c r="K164" i="18" a="1"/>
  <c r="K164" i="18" s="1"/>
  <c r="D164" i="18" a="1"/>
  <c r="D164" i="18" s="1"/>
  <c r="F164" i="18" a="1"/>
  <c r="F164" i="18" s="1"/>
  <c r="E164" i="18" a="1"/>
  <c r="E164" i="18" s="1"/>
  <c r="C165" i="18"/>
  <c r="B166" i="18"/>
  <c r="M163" i="18"/>
  <c r="P162" i="18"/>
  <c r="AI162" i="18" s="1"/>
  <c r="J163" i="18"/>
  <c r="G163" i="18"/>
  <c r="O164" i="18" l="1"/>
  <c r="R164" i="18" s="1"/>
  <c r="AK163" i="18"/>
  <c r="S163" i="18"/>
  <c r="N164" i="18"/>
  <c r="M164" i="18"/>
  <c r="P163" i="18"/>
  <c r="AI163" i="18" s="1"/>
  <c r="C166" i="18"/>
  <c r="B167" i="18"/>
  <c r="J164" i="18"/>
  <c r="L165" i="18" a="1"/>
  <c r="L165" i="18" s="1"/>
  <c r="I165" i="18" a="1"/>
  <c r="I165" i="18" s="1"/>
  <c r="H165" i="18" a="1"/>
  <c r="H165" i="18" s="1"/>
  <c r="K165" i="18" a="1"/>
  <c r="K165" i="18" s="1"/>
  <c r="D165" i="18" a="1"/>
  <c r="D165" i="18" s="1"/>
  <c r="F165" i="18" a="1"/>
  <c r="F165" i="18" s="1"/>
  <c r="E165" i="18" a="1"/>
  <c r="E165" i="18" s="1"/>
  <c r="G164" i="18"/>
  <c r="N165" i="18" l="1"/>
  <c r="Q165" i="18" s="1"/>
  <c r="O165" i="18"/>
  <c r="R165" i="18" s="1"/>
  <c r="AK164" i="18"/>
  <c r="Q164" i="18"/>
  <c r="S164" i="18" s="1"/>
  <c r="P164" i="18"/>
  <c r="AI164" i="18" s="1"/>
  <c r="J165" i="18"/>
  <c r="B168" i="18"/>
  <c r="C167" i="18"/>
  <c r="M165" i="18"/>
  <c r="G165" i="18"/>
  <c r="L166" i="18" a="1"/>
  <c r="L166" i="18" s="1"/>
  <c r="I166" i="18" a="1"/>
  <c r="I166" i="18" s="1"/>
  <c r="H166" i="18" a="1"/>
  <c r="H166" i="18" s="1"/>
  <c r="K166" i="18" a="1"/>
  <c r="K166" i="18" s="1"/>
  <c r="D166" i="18" a="1"/>
  <c r="D166" i="18" s="1"/>
  <c r="F166" i="18" a="1"/>
  <c r="F166" i="18" s="1"/>
  <c r="E166" i="18" a="1"/>
  <c r="E166" i="18" s="1"/>
  <c r="O166" i="18" l="1"/>
  <c r="R166" i="18" s="1"/>
  <c r="S165" i="18"/>
  <c r="AK165" i="18"/>
  <c r="N166" i="18"/>
  <c r="B169" i="18"/>
  <c r="C168" i="18"/>
  <c r="L167" i="18" a="1"/>
  <c r="L167" i="18" s="1"/>
  <c r="I167" i="18" a="1"/>
  <c r="I167" i="18" s="1"/>
  <c r="K167" i="18" a="1"/>
  <c r="K167" i="18" s="1"/>
  <c r="H167" i="18" a="1"/>
  <c r="H167" i="18" s="1"/>
  <c r="D167" i="18" a="1"/>
  <c r="D167" i="18" s="1"/>
  <c r="E167" i="18" a="1"/>
  <c r="E167" i="18" s="1"/>
  <c r="F167" i="18" a="1"/>
  <c r="F167" i="18" s="1"/>
  <c r="G166" i="18"/>
  <c r="M166" i="18"/>
  <c r="P165" i="18"/>
  <c r="AI165" i="18" s="1"/>
  <c r="J166" i="18"/>
  <c r="O167" i="18" l="1"/>
  <c r="R167" i="18" s="1"/>
  <c r="N167" i="18"/>
  <c r="Q167" i="18" s="1"/>
  <c r="AK166" i="18"/>
  <c r="Q166" i="18"/>
  <c r="S166" i="18" s="1"/>
  <c r="L168" i="18" a="1"/>
  <c r="L168" i="18" s="1"/>
  <c r="I168" i="18" a="1"/>
  <c r="I168" i="18" s="1"/>
  <c r="H168" i="18" a="1"/>
  <c r="H168" i="18" s="1"/>
  <c r="K168" i="18" a="1"/>
  <c r="K168" i="18" s="1"/>
  <c r="D168" i="18" a="1"/>
  <c r="D168" i="18" s="1"/>
  <c r="F168" i="18" a="1"/>
  <c r="F168" i="18" s="1"/>
  <c r="E168" i="18" a="1"/>
  <c r="E168" i="18" s="1"/>
  <c r="M167" i="18"/>
  <c r="B170" i="18"/>
  <c r="C169" i="18"/>
  <c r="J167" i="18"/>
  <c r="P166" i="18"/>
  <c r="AI166" i="18" s="1"/>
  <c r="G167" i="18"/>
  <c r="S167" i="18" l="1"/>
  <c r="O168" i="18"/>
  <c r="R168" i="18" s="1"/>
  <c r="AK167" i="18"/>
  <c r="N168" i="18"/>
  <c r="Q168" i="18" s="1"/>
  <c r="J168" i="18"/>
  <c r="P167" i="18"/>
  <c r="AI167" i="18" s="1"/>
  <c r="B171" i="18"/>
  <c r="C170" i="18"/>
  <c r="L169" i="18" a="1"/>
  <c r="L169" i="18" s="1"/>
  <c r="I169" i="18" a="1"/>
  <c r="I169" i="18" s="1"/>
  <c r="H169" i="18" a="1"/>
  <c r="H169" i="18" s="1"/>
  <c r="K169" i="18" a="1"/>
  <c r="K169" i="18" s="1"/>
  <c r="D169" i="18" a="1"/>
  <c r="D169" i="18" s="1"/>
  <c r="F169" i="18" a="1"/>
  <c r="F169" i="18" s="1"/>
  <c r="E169" i="18" a="1"/>
  <c r="E169" i="18" s="1"/>
  <c r="G168" i="18"/>
  <c r="M168" i="18"/>
  <c r="S168" i="18" l="1"/>
  <c r="AK168" i="18"/>
  <c r="N169" i="18"/>
  <c r="Q169" i="18" s="1"/>
  <c r="O169" i="18"/>
  <c r="R169" i="18" s="1"/>
  <c r="G169" i="18"/>
  <c r="B172" i="18"/>
  <c r="C171" i="18"/>
  <c r="J169" i="18"/>
  <c r="M169" i="18"/>
  <c r="P168" i="18"/>
  <c r="AI168" i="18" s="1"/>
  <c r="L170" i="18" a="1"/>
  <c r="L170" i="18" s="1"/>
  <c r="I170" i="18" a="1"/>
  <c r="I170" i="18" s="1"/>
  <c r="H170" i="18" a="1"/>
  <c r="H170" i="18" s="1"/>
  <c r="K170" i="18" a="1"/>
  <c r="K170" i="18" s="1"/>
  <c r="E170" i="18" a="1"/>
  <c r="E170" i="18" s="1"/>
  <c r="D170" i="18" a="1"/>
  <c r="D170" i="18" s="1"/>
  <c r="F170" i="18" a="1"/>
  <c r="F170" i="18" s="1"/>
  <c r="S169" i="18" l="1"/>
  <c r="N170" i="18"/>
  <c r="AK170" i="18" s="1"/>
  <c r="AK169" i="18"/>
  <c r="O170" i="18"/>
  <c r="R170" i="18" s="1"/>
  <c r="B173" i="18"/>
  <c r="C172" i="18"/>
  <c r="G170" i="18"/>
  <c r="J170" i="18"/>
  <c r="M170" i="18"/>
  <c r="P169" i="18"/>
  <c r="AI169" i="18" s="1"/>
  <c r="L171" i="18" a="1"/>
  <c r="L171" i="18" s="1"/>
  <c r="I171" i="18" a="1"/>
  <c r="I171" i="18" s="1"/>
  <c r="H171" i="18" a="1"/>
  <c r="H171" i="18" s="1"/>
  <c r="K171" i="18" a="1"/>
  <c r="K171" i="18" s="1"/>
  <c r="D171" i="18" a="1"/>
  <c r="D171" i="18" s="1"/>
  <c r="F171" i="18" a="1"/>
  <c r="F171" i="18" s="1"/>
  <c r="E171" i="18" a="1"/>
  <c r="E171" i="18" s="1"/>
  <c r="Q170" i="18" l="1"/>
  <c r="S170" i="18" s="1"/>
  <c r="N171" i="18"/>
  <c r="Q171" i="18" s="1"/>
  <c r="O171" i="18"/>
  <c r="R171" i="18" s="1"/>
  <c r="J171" i="18"/>
  <c r="C173" i="18"/>
  <c r="B174" i="18"/>
  <c r="P170" i="18"/>
  <c r="AI170" i="18" s="1"/>
  <c r="G171" i="18"/>
  <c r="M171" i="18"/>
  <c r="L172" i="18" a="1"/>
  <c r="L172" i="18" s="1"/>
  <c r="I172" i="18" a="1"/>
  <c r="I172" i="18" s="1"/>
  <c r="H172" i="18" a="1"/>
  <c r="H172" i="18" s="1"/>
  <c r="K172" i="18" a="1"/>
  <c r="K172" i="18" s="1"/>
  <c r="F172" i="18" a="1"/>
  <c r="F172" i="18" s="1"/>
  <c r="E172" i="18" a="1"/>
  <c r="E172" i="18" s="1"/>
  <c r="D172" i="18" a="1"/>
  <c r="D172" i="18" s="1"/>
  <c r="AK171" i="18" l="1"/>
  <c r="S171" i="18"/>
  <c r="N172" i="18"/>
  <c r="Q172" i="18" s="1"/>
  <c r="O172" i="18"/>
  <c r="R172" i="18" s="1"/>
  <c r="C174" i="18"/>
  <c r="B175" i="18"/>
  <c r="L173" i="18" a="1"/>
  <c r="L173" i="18" s="1"/>
  <c r="I173" i="18" a="1"/>
  <c r="I173" i="18" s="1"/>
  <c r="H173" i="18" a="1"/>
  <c r="H173" i="18" s="1"/>
  <c r="K173" i="18" a="1"/>
  <c r="K173" i="18" s="1"/>
  <c r="D173" i="18" a="1"/>
  <c r="D173" i="18" s="1"/>
  <c r="F173" i="18" a="1"/>
  <c r="F173" i="18" s="1"/>
  <c r="E173" i="18" a="1"/>
  <c r="E173" i="18" s="1"/>
  <c r="G172" i="18"/>
  <c r="M172" i="18"/>
  <c r="J172" i="18"/>
  <c r="P171" i="18"/>
  <c r="AI171" i="18" s="1"/>
  <c r="AK172" i="18" l="1"/>
  <c r="O173" i="18"/>
  <c r="R173" i="18" s="1"/>
  <c r="S172" i="18"/>
  <c r="N173" i="18"/>
  <c r="Q173" i="18" s="1"/>
  <c r="M173" i="18"/>
  <c r="B176" i="18"/>
  <c r="C175" i="18"/>
  <c r="L174" i="18" a="1"/>
  <c r="L174" i="18" s="1"/>
  <c r="I174" i="18" a="1"/>
  <c r="I174" i="18" s="1"/>
  <c r="H174" i="18" a="1"/>
  <c r="H174" i="18" s="1"/>
  <c r="K174" i="18" a="1"/>
  <c r="K174" i="18" s="1"/>
  <c r="D174" i="18" a="1"/>
  <c r="D174" i="18" s="1"/>
  <c r="F174" i="18" a="1"/>
  <c r="F174" i="18" s="1"/>
  <c r="E174" i="18" a="1"/>
  <c r="E174" i="18" s="1"/>
  <c r="G173" i="18"/>
  <c r="J173" i="18"/>
  <c r="P172" i="18"/>
  <c r="AI172" i="18" s="1"/>
  <c r="S173" i="18" l="1"/>
  <c r="N174" i="18"/>
  <c r="AK174" i="18" s="1"/>
  <c r="AK173" i="18"/>
  <c r="O174" i="18"/>
  <c r="R174" i="18" s="1"/>
  <c r="G174" i="18"/>
  <c r="M174" i="18"/>
  <c r="P173" i="18"/>
  <c r="AI173" i="18" s="1"/>
  <c r="L175" i="18" a="1"/>
  <c r="L175" i="18" s="1"/>
  <c r="I175" i="18" a="1"/>
  <c r="I175" i="18" s="1"/>
  <c r="H175" i="18" a="1"/>
  <c r="H175" i="18" s="1"/>
  <c r="K175" i="18" a="1"/>
  <c r="K175" i="18" s="1"/>
  <c r="D175" i="18" a="1"/>
  <c r="D175" i="18" s="1"/>
  <c r="F175" i="18" a="1"/>
  <c r="F175" i="18" s="1"/>
  <c r="E175" i="18" a="1"/>
  <c r="E175" i="18" s="1"/>
  <c r="J174" i="18"/>
  <c r="B177" i="18"/>
  <c r="C176" i="18"/>
  <c r="Q174" i="18" l="1"/>
  <c r="S174" i="18" s="1"/>
  <c r="O175" i="18"/>
  <c r="R175" i="18" s="1"/>
  <c r="N175" i="18"/>
  <c r="Q175" i="18" s="1"/>
  <c r="M175" i="18"/>
  <c r="L176" i="18" a="1"/>
  <c r="L176" i="18" s="1"/>
  <c r="I176" i="18" a="1"/>
  <c r="I176" i="18" s="1"/>
  <c r="H176" i="18" a="1"/>
  <c r="H176" i="18" s="1"/>
  <c r="K176" i="18" a="1"/>
  <c r="K176" i="18" s="1"/>
  <c r="D176" i="18" a="1"/>
  <c r="D176" i="18" s="1"/>
  <c r="E176" i="18" a="1"/>
  <c r="E176" i="18" s="1"/>
  <c r="F176" i="18" a="1"/>
  <c r="F176" i="18" s="1"/>
  <c r="B178" i="18"/>
  <c r="C177" i="18"/>
  <c r="G175" i="18"/>
  <c r="J175" i="18"/>
  <c r="P174" i="18"/>
  <c r="AI174" i="18" s="1"/>
  <c r="S175" i="18" l="1"/>
  <c r="O176" i="18"/>
  <c r="R176" i="18" s="1"/>
  <c r="AK175" i="18"/>
  <c r="N176" i="18"/>
  <c r="M176" i="18"/>
  <c r="L177" i="18" a="1"/>
  <c r="L177" i="18" s="1"/>
  <c r="I177" i="18" a="1"/>
  <c r="I177" i="18" s="1"/>
  <c r="H177" i="18" a="1"/>
  <c r="H177" i="18" s="1"/>
  <c r="K177" i="18" a="1"/>
  <c r="K177" i="18" s="1"/>
  <c r="E177" i="18" a="1"/>
  <c r="E177" i="18" s="1"/>
  <c r="D177" i="18" a="1"/>
  <c r="D177" i="18" s="1"/>
  <c r="F177" i="18" a="1"/>
  <c r="F177" i="18" s="1"/>
  <c r="B179" i="18"/>
  <c r="C178" i="18"/>
  <c r="J176" i="18"/>
  <c r="P175" i="18"/>
  <c r="AI175" i="18" s="1"/>
  <c r="G176" i="18"/>
  <c r="O177" i="18" l="1"/>
  <c r="R177" i="18" s="1"/>
  <c r="N177" i="18"/>
  <c r="Q177" i="18" s="1"/>
  <c r="AK176" i="18"/>
  <c r="Q176" i="18"/>
  <c r="S176" i="18" s="1"/>
  <c r="L178" i="18" a="1"/>
  <c r="L178" i="18" s="1"/>
  <c r="I178" i="18" a="1"/>
  <c r="I178" i="18" s="1"/>
  <c r="H178" i="18" a="1"/>
  <c r="H178" i="18" s="1"/>
  <c r="K178" i="18" a="1"/>
  <c r="K178" i="18" s="1"/>
  <c r="F178" i="18" a="1"/>
  <c r="F178" i="18" s="1"/>
  <c r="D178" i="18" a="1"/>
  <c r="D178" i="18" s="1"/>
  <c r="E178" i="18" a="1"/>
  <c r="E178" i="18" s="1"/>
  <c r="J177" i="18"/>
  <c r="G177" i="18"/>
  <c r="P176" i="18"/>
  <c r="AI176" i="18" s="1"/>
  <c r="B180" i="18"/>
  <c r="C179" i="18"/>
  <c r="M177" i="18"/>
  <c r="S177" i="18" l="1"/>
  <c r="O178" i="18"/>
  <c r="R178" i="18" s="1"/>
  <c r="AK177" i="18"/>
  <c r="N178" i="18"/>
  <c r="Q178" i="18" s="1"/>
  <c r="L179" i="18" a="1"/>
  <c r="L179" i="18" s="1"/>
  <c r="I179" i="18" a="1"/>
  <c r="I179" i="18" s="1"/>
  <c r="H179" i="18" a="1"/>
  <c r="H179" i="18" s="1"/>
  <c r="K179" i="18" a="1"/>
  <c r="K179" i="18" s="1"/>
  <c r="D179" i="18" a="1"/>
  <c r="D179" i="18" s="1"/>
  <c r="E179" i="18" a="1"/>
  <c r="E179" i="18" s="1"/>
  <c r="F179" i="18" a="1"/>
  <c r="F179" i="18" s="1"/>
  <c r="P177" i="18"/>
  <c r="AI177" i="18" s="1"/>
  <c r="J178" i="18"/>
  <c r="B181" i="18"/>
  <c r="C180" i="18"/>
  <c r="G178" i="18"/>
  <c r="M178" i="18"/>
  <c r="S178" i="18" l="1"/>
  <c r="AK178" i="18"/>
  <c r="O179" i="18"/>
  <c r="R179" i="18" s="1"/>
  <c r="N179" i="18"/>
  <c r="Q179" i="18" s="1"/>
  <c r="P178" i="18"/>
  <c r="AI178" i="18" s="1"/>
  <c r="G179" i="18"/>
  <c r="L180" i="18" a="1"/>
  <c r="L180" i="18" s="1"/>
  <c r="I180" i="18" a="1"/>
  <c r="I180" i="18" s="1"/>
  <c r="H180" i="18" a="1"/>
  <c r="H180" i="18" s="1"/>
  <c r="K180" i="18" a="1"/>
  <c r="K180" i="18" s="1"/>
  <c r="D180" i="18" a="1"/>
  <c r="D180" i="18" s="1"/>
  <c r="F180" i="18" a="1"/>
  <c r="F180" i="18" s="1"/>
  <c r="E180" i="18" a="1"/>
  <c r="E180" i="18" s="1"/>
  <c r="M179" i="18"/>
  <c r="C181" i="18"/>
  <c r="B182" i="18"/>
  <c r="J179" i="18"/>
  <c r="AK179" i="18" l="1"/>
  <c r="S179" i="18"/>
  <c r="O180" i="18"/>
  <c r="R180" i="18" s="1"/>
  <c r="N180" i="18"/>
  <c r="Q180" i="18" s="1"/>
  <c r="C182" i="18"/>
  <c r="B183" i="18"/>
  <c r="M180" i="18"/>
  <c r="L181" i="18" a="1"/>
  <c r="L181" i="18" s="1"/>
  <c r="I181" i="18" a="1"/>
  <c r="I181" i="18" s="1"/>
  <c r="H181" i="18" a="1"/>
  <c r="H181" i="18" s="1"/>
  <c r="K181" i="18" a="1"/>
  <c r="K181" i="18" s="1"/>
  <c r="D181" i="18" a="1"/>
  <c r="D181" i="18" s="1"/>
  <c r="F181" i="18" a="1"/>
  <c r="F181" i="18" s="1"/>
  <c r="E181" i="18" a="1"/>
  <c r="E181" i="18" s="1"/>
  <c r="J180" i="18"/>
  <c r="P179" i="18"/>
  <c r="AI179" i="18" s="1"/>
  <c r="G180" i="18"/>
  <c r="S180" i="18" l="1"/>
  <c r="AK180" i="18"/>
  <c r="O181" i="18"/>
  <c r="R181" i="18" s="1"/>
  <c r="N181" i="18"/>
  <c r="Q181" i="18" s="1"/>
  <c r="P180" i="18"/>
  <c r="AI180" i="18" s="1"/>
  <c r="J181" i="18"/>
  <c r="B184" i="18"/>
  <c r="C183" i="18"/>
  <c r="M181" i="18"/>
  <c r="G181" i="18"/>
  <c r="L182" i="18" a="1"/>
  <c r="L182" i="18" s="1"/>
  <c r="I182" i="18" a="1"/>
  <c r="I182" i="18" s="1"/>
  <c r="K182" i="18" a="1"/>
  <c r="K182" i="18" s="1"/>
  <c r="H182" i="18" a="1"/>
  <c r="H182" i="18" s="1"/>
  <c r="D182" i="18" a="1"/>
  <c r="D182" i="18" s="1"/>
  <c r="F182" i="18" a="1"/>
  <c r="F182" i="18" s="1"/>
  <c r="E182" i="18" a="1"/>
  <c r="E182" i="18" s="1"/>
  <c r="O182" i="18" l="1"/>
  <c r="S181" i="18"/>
  <c r="N182" i="18"/>
  <c r="AK182" i="18" s="1"/>
  <c r="AK181" i="18"/>
  <c r="R182" i="18"/>
  <c r="M182" i="18"/>
  <c r="J182" i="18"/>
  <c r="P181" i="18"/>
  <c r="AI181" i="18" s="1"/>
  <c r="L183" i="18" a="1"/>
  <c r="L183" i="18" s="1"/>
  <c r="I183" i="18" a="1"/>
  <c r="I183" i="18" s="1"/>
  <c r="H183" i="18" a="1"/>
  <c r="H183" i="18" s="1"/>
  <c r="K183" i="18" a="1"/>
  <c r="K183" i="18" s="1"/>
  <c r="D183" i="18" a="1"/>
  <c r="D183" i="18" s="1"/>
  <c r="E183" i="18" a="1"/>
  <c r="E183" i="18" s="1"/>
  <c r="F183" i="18" a="1"/>
  <c r="F183" i="18" s="1"/>
  <c r="B185" i="18"/>
  <c r="C184" i="18"/>
  <c r="G182" i="18"/>
  <c r="Q182" i="18" l="1"/>
  <c r="S182" i="18" s="1"/>
  <c r="O183" i="18"/>
  <c r="R183" i="18" s="1"/>
  <c r="N183" i="18"/>
  <c r="Q183" i="18" s="1"/>
  <c r="G183" i="18"/>
  <c r="M183" i="18"/>
  <c r="L184" i="18" a="1"/>
  <c r="L184" i="18" s="1"/>
  <c r="I184" i="18" a="1"/>
  <c r="I184" i="18" s="1"/>
  <c r="H184" i="18" a="1"/>
  <c r="H184" i="18" s="1"/>
  <c r="K184" i="18" a="1"/>
  <c r="K184" i="18" s="1"/>
  <c r="D184" i="18" a="1"/>
  <c r="D184" i="18" s="1"/>
  <c r="E184" i="18" a="1"/>
  <c r="E184" i="18" s="1"/>
  <c r="F184" i="18" a="1"/>
  <c r="F184" i="18" s="1"/>
  <c r="J183" i="18"/>
  <c r="P182" i="18"/>
  <c r="AI182" i="18" s="1"/>
  <c r="B186" i="18"/>
  <c r="C185" i="18"/>
  <c r="S183" i="18" l="1"/>
  <c r="AK183" i="18"/>
  <c r="O184" i="18"/>
  <c r="R184" i="18" s="1"/>
  <c r="N184" i="18"/>
  <c r="Q184" i="18" s="1"/>
  <c r="G184" i="18"/>
  <c r="M184" i="18"/>
  <c r="L185" i="18" a="1"/>
  <c r="L185" i="18" s="1"/>
  <c r="I185" i="18" a="1"/>
  <c r="I185" i="18" s="1"/>
  <c r="H185" i="18" a="1"/>
  <c r="H185" i="18" s="1"/>
  <c r="K185" i="18" a="1"/>
  <c r="K185" i="18" s="1"/>
  <c r="F185" i="18" a="1"/>
  <c r="F185" i="18" s="1"/>
  <c r="E185" i="18" a="1"/>
  <c r="E185" i="18" s="1"/>
  <c r="D185" i="18" a="1"/>
  <c r="D185" i="18" s="1"/>
  <c r="P183" i="18"/>
  <c r="AI183" i="18" s="1"/>
  <c r="J184" i="18"/>
  <c r="B187" i="18"/>
  <c r="C186" i="18"/>
  <c r="S184" i="18" l="1"/>
  <c r="AK184" i="18"/>
  <c r="N185" i="18"/>
  <c r="Q185" i="18" s="1"/>
  <c r="O185" i="18"/>
  <c r="R185" i="18" s="1"/>
  <c r="B188" i="18"/>
  <c r="C187" i="18"/>
  <c r="M185" i="18"/>
  <c r="P184" i="18"/>
  <c r="AI184" i="18" s="1"/>
  <c r="J185" i="18"/>
  <c r="L186" i="18" a="1"/>
  <c r="L186" i="18" s="1"/>
  <c r="I186" i="18" a="1"/>
  <c r="I186" i="18" s="1"/>
  <c r="H186" i="18" a="1"/>
  <c r="H186" i="18" s="1"/>
  <c r="K186" i="18" a="1"/>
  <c r="K186" i="18" s="1"/>
  <c r="D186" i="18" a="1"/>
  <c r="D186" i="18" s="1"/>
  <c r="E186" i="18" a="1"/>
  <c r="E186" i="18" s="1"/>
  <c r="F186" i="18" a="1"/>
  <c r="F186" i="18" s="1"/>
  <c r="G185" i="18"/>
  <c r="N186" i="18" l="1"/>
  <c r="AK185" i="18"/>
  <c r="S185" i="18"/>
  <c r="O186" i="18"/>
  <c r="R186" i="18" s="1"/>
  <c r="AK186" i="18"/>
  <c r="Q186" i="18"/>
  <c r="B189" i="18"/>
  <c r="C188" i="18"/>
  <c r="P185" i="18"/>
  <c r="AI185" i="18" s="1"/>
  <c r="G186" i="18"/>
  <c r="M186" i="18"/>
  <c r="J186" i="18"/>
  <c r="L187" i="18" a="1"/>
  <c r="L187" i="18" s="1"/>
  <c r="I187" i="18" a="1"/>
  <c r="I187" i="18" s="1"/>
  <c r="H187" i="18" a="1"/>
  <c r="H187" i="18" s="1"/>
  <c r="K187" i="18" a="1"/>
  <c r="K187" i="18" s="1"/>
  <c r="D187" i="18" a="1"/>
  <c r="D187" i="18" s="1"/>
  <c r="F187" i="18" a="1"/>
  <c r="F187" i="18" s="1"/>
  <c r="E187" i="18" a="1"/>
  <c r="E187" i="18" s="1"/>
  <c r="O187" i="18" l="1"/>
  <c r="R187" i="18" s="1"/>
  <c r="S186" i="18"/>
  <c r="N187" i="18"/>
  <c r="Q187" i="18" s="1"/>
  <c r="M187" i="18"/>
  <c r="J187" i="18"/>
  <c r="C189" i="18"/>
  <c r="B190" i="18"/>
  <c r="L188" i="18" a="1"/>
  <c r="L188" i="18" s="1"/>
  <c r="I188" i="18" a="1"/>
  <c r="I188" i="18" s="1"/>
  <c r="H188" i="18" a="1"/>
  <c r="H188" i="18" s="1"/>
  <c r="K188" i="18" a="1"/>
  <c r="K188" i="18" s="1"/>
  <c r="D188" i="18" a="1"/>
  <c r="D188" i="18" s="1"/>
  <c r="F188" i="18" a="1"/>
  <c r="F188" i="18" s="1"/>
  <c r="E188" i="18" a="1"/>
  <c r="E188" i="18" s="1"/>
  <c r="G187" i="18"/>
  <c r="P186" i="18"/>
  <c r="AI186" i="18" s="1"/>
  <c r="N188" i="18" l="1"/>
  <c r="AK188" i="18" s="1"/>
  <c r="S187" i="18"/>
  <c r="AK187" i="18"/>
  <c r="O188" i="18"/>
  <c r="R188" i="18" s="1"/>
  <c r="G188" i="18"/>
  <c r="L189" i="18" a="1"/>
  <c r="L189" i="18" s="1"/>
  <c r="I189" i="18" a="1"/>
  <c r="I189" i="18" s="1"/>
  <c r="H189" i="18" a="1"/>
  <c r="H189" i="18" s="1"/>
  <c r="K189" i="18" a="1"/>
  <c r="K189" i="18" s="1"/>
  <c r="D189" i="18" a="1"/>
  <c r="D189" i="18" s="1"/>
  <c r="F189" i="18" a="1"/>
  <c r="F189" i="18" s="1"/>
  <c r="E189" i="18" a="1"/>
  <c r="E189" i="18" s="1"/>
  <c r="M188" i="18"/>
  <c r="J188" i="18"/>
  <c r="C190" i="18"/>
  <c r="B191" i="18"/>
  <c r="P187" i="18"/>
  <c r="AI187" i="18" s="1"/>
  <c r="Q188" i="18" l="1"/>
  <c r="S188" i="18" s="1"/>
  <c r="N189" i="18"/>
  <c r="Q189" i="18" s="1"/>
  <c r="O189" i="18"/>
  <c r="R189" i="18" s="1"/>
  <c r="J189" i="18"/>
  <c r="B192" i="18"/>
  <c r="C191" i="18"/>
  <c r="P188" i="18"/>
  <c r="AI188" i="18" s="1"/>
  <c r="L190" i="18" a="1"/>
  <c r="L190" i="18" s="1"/>
  <c r="I190" i="18" a="1"/>
  <c r="I190" i="18" s="1"/>
  <c r="K190" i="18" a="1"/>
  <c r="K190" i="18" s="1"/>
  <c r="H190" i="18" a="1"/>
  <c r="H190" i="18" s="1"/>
  <c r="D190" i="18" a="1"/>
  <c r="D190" i="18" s="1"/>
  <c r="F190" i="18" a="1"/>
  <c r="F190" i="18" s="1"/>
  <c r="E190" i="18" a="1"/>
  <c r="E190" i="18" s="1"/>
  <c r="S189" i="18"/>
  <c r="M189" i="18"/>
  <c r="G189" i="18"/>
  <c r="AK189" i="18" l="1"/>
  <c r="N190" i="18"/>
  <c r="AK190" i="18" s="1"/>
  <c r="O190" i="18"/>
  <c r="R190" i="18" s="1"/>
  <c r="P189" i="18"/>
  <c r="AI189" i="18" s="1"/>
  <c r="B193" i="18"/>
  <c r="C192" i="18"/>
  <c r="G190" i="18"/>
  <c r="J190" i="18"/>
  <c r="M190" i="18"/>
  <c r="L191" i="18" a="1"/>
  <c r="L191" i="18" s="1"/>
  <c r="I191" i="18" a="1"/>
  <c r="I191" i="18" s="1"/>
  <c r="H191" i="18" a="1"/>
  <c r="H191" i="18" s="1"/>
  <c r="K191" i="18" a="1"/>
  <c r="K191" i="18" s="1"/>
  <c r="D191" i="18" a="1"/>
  <c r="D191" i="18" s="1"/>
  <c r="E191" i="18" a="1"/>
  <c r="E191" i="18" s="1"/>
  <c r="F191" i="18" a="1"/>
  <c r="F191" i="18" s="1"/>
  <c r="Q190" i="18" l="1"/>
  <c r="S190" i="18" s="1"/>
  <c r="O191" i="18"/>
  <c r="R191" i="18" s="1"/>
  <c r="N191" i="18"/>
  <c r="Q191" i="18" s="1"/>
  <c r="M191" i="18"/>
  <c r="P190" i="18"/>
  <c r="AI190" i="18" s="1"/>
  <c r="J191" i="18"/>
  <c r="L192" i="18" a="1"/>
  <c r="L192" i="18" s="1"/>
  <c r="I192" i="18" a="1"/>
  <c r="I192" i="18" s="1"/>
  <c r="H192" i="18" a="1"/>
  <c r="H192" i="18" s="1"/>
  <c r="K192" i="18" a="1"/>
  <c r="K192" i="18" s="1"/>
  <c r="D192" i="18" a="1"/>
  <c r="D192" i="18" s="1"/>
  <c r="E192" i="18" a="1"/>
  <c r="E192" i="18" s="1"/>
  <c r="F192" i="18" a="1"/>
  <c r="F192" i="18" s="1"/>
  <c r="B194" i="18"/>
  <c r="C193" i="18"/>
  <c r="G191" i="18"/>
  <c r="AK191" i="18" l="1"/>
  <c r="S191" i="18"/>
  <c r="O192" i="18"/>
  <c r="R192" i="18" s="1"/>
  <c r="N192" i="18"/>
  <c r="G192" i="18"/>
  <c r="M192" i="18"/>
  <c r="L193" i="18" a="1"/>
  <c r="L193" i="18" s="1"/>
  <c r="I193" i="18" a="1"/>
  <c r="I193" i="18" s="1"/>
  <c r="H193" i="18" a="1"/>
  <c r="H193" i="18" s="1"/>
  <c r="K193" i="18" a="1"/>
  <c r="K193" i="18" s="1"/>
  <c r="D193" i="18" a="1"/>
  <c r="D193" i="18" s="1"/>
  <c r="E193" i="18" a="1"/>
  <c r="E193" i="18" s="1"/>
  <c r="F193" i="18" a="1"/>
  <c r="F193" i="18" s="1"/>
  <c r="J192" i="18"/>
  <c r="B195" i="18"/>
  <c r="C194" i="18"/>
  <c r="P191" i="18"/>
  <c r="AI191" i="18" s="1"/>
  <c r="N193" i="18" l="1"/>
  <c r="Q193" i="18" s="1"/>
  <c r="O193" i="18"/>
  <c r="R193" i="18" s="1"/>
  <c r="AK192" i="18"/>
  <c r="Q192" i="18"/>
  <c r="S192" i="18" s="1"/>
  <c r="B196" i="18"/>
  <c r="C195" i="18"/>
  <c r="G193" i="18"/>
  <c r="L194" i="18" a="1"/>
  <c r="L194" i="18" s="1"/>
  <c r="I194" i="18" a="1"/>
  <c r="I194" i="18" s="1"/>
  <c r="H194" i="18" a="1"/>
  <c r="H194" i="18" s="1"/>
  <c r="K194" i="18" a="1"/>
  <c r="K194" i="18" s="1"/>
  <c r="D194" i="18" a="1"/>
  <c r="D194" i="18" s="1"/>
  <c r="F194" i="18" a="1"/>
  <c r="F194" i="18" s="1"/>
  <c r="E194" i="18" a="1"/>
  <c r="E194" i="18" s="1"/>
  <c r="M193" i="18"/>
  <c r="P192" i="18"/>
  <c r="AI192" i="18" s="1"/>
  <c r="J193" i="18"/>
  <c r="S193" i="18" l="1"/>
  <c r="N194" i="18"/>
  <c r="AK194" i="18" s="1"/>
  <c r="AK193" i="18"/>
  <c r="O194" i="18"/>
  <c r="R194" i="18" s="1"/>
  <c r="M194" i="18"/>
  <c r="J194" i="18"/>
  <c r="I195" i="18" a="1"/>
  <c r="I195" i="18" s="1"/>
  <c r="L195" i="18" a="1"/>
  <c r="L195" i="18" s="1"/>
  <c r="H195" i="18" a="1"/>
  <c r="H195" i="18" s="1"/>
  <c r="K195" i="18" a="1"/>
  <c r="K195" i="18" s="1"/>
  <c r="D195" i="18" a="1"/>
  <c r="D195" i="18" s="1"/>
  <c r="F195" i="18" a="1"/>
  <c r="F195" i="18" s="1"/>
  <c r="E195" i="18" a="1"/>
  <c r="E195" i="18" s="1"/>
  <c r="P193" i="18"/>
  <c r="AI193" i="18" s="1"/>
  <c r="B197" i="18"/>
  <c r="C196" i="18"/>
  <c r="G194" i="18"/>
  <c r="Q194" i="18" l="1"/>
  <c r="S194" i="18" s="1"/>
  <c r="O195" i="18"/>
  <c r="R195" i="18" s="1"/>
  <c r="N195" i="18"/>
  <c r="Q195" i="18" s="1"/>
  <c r="J195" i="18"/>
  <c r="P194" i="18"/>
  <c r="AI194" i="18" s="1"/>
  <c r="L196" i="18" a="1"/>
  <c r="L196" i="18" s="1"/>
  <c r="I196" i="18" a="1"/>
  <c r="I196" i="18" s="1"/>
  <c r="H196" i="18" a="1"/>
  <c r="H196" i="18" s="1"/>
  <c r="K196" i="18" a="1"/>
  <c r="K196" i="18" s="1"/>
  <c r="F196" i="18" a="1"/>
  <c r="F196" i="18" s="1"/>
  <c r="D196" i="18" a="1"/>
  <c r="D196" i="18" s="1"/>
  <c r="E196" i="18" a="1"/>
  <c r="E196" i="18" s="1"/>
  <c r="G195" i="18"/>
  <c r="C197" i="18"/>
  <c r="B198" i="18"/>
  <c r="M195" i="18"/>
  <c r="S195" i="18" l="1"/>
  <c r="N196" i="18"/>
  <c r="AK196" i="18" s="1"/>
  <c r="AK195" i="18"/>
  <c r="O196" i="18"/>
  <c r="R196" i="18" s="1"/>
  <c r="J196" i="18"/>
  <c r="P195" i="18"/>
  <c r="AI195" i="18" s="1"/>
  <c r="M196" i="18"/>
  <c r="C198" i="18"/>
  <c r="B199" i="18"/>
  <c r="L197" i="18" a="1"/>
  <c r="L197" i="18" s="1"/>
  <c r="I197" i="18" a="1"/>
  <c r="I197" i="18" s="1"/>
  <c r="H197" i="18" a="1"/>
  <c r="H197" i="18" s="1"/>
  <c r="K197" i="18" a="1"/>
  <c r="K197" i="18" s="1"/>
  <c r="D197" i="18" a="1"/>
  <c r="D197" i="18" s="1"/>
  <c r="F197" i="18" a="1"/>
  <c r="F197" i="18" s="1"/>
  <c r="E197" i="18" a="1"/>
  <c r="E197" i="18" s="1"/>
  <c r="G196" i="18"/>
  <c r="Q196" i="18" l="1"/>
  <c r="S196" i="18" s="1"/>
  <c r="O197" i="18"/>
  <c r="R197" i="18" s="1"/>
  <c r="N197" i="18"/>
  <c r="Q197" i="18" s="1"/>
  <c r="M197" i="18"/>
  <c r="J197" i="18"/>
  <c r="P196" i="18"/>
  <c r="AI196" i="18" s="1"/>
  <c r="G197" i="18"/>
  <c r="B200" i="18"/>
  <c r="C199" i="18"/>
  <c r="L198" i="18" a="1"/>
  <c r="L198" i="18" s="1"/>
  <c r="I198" i="18" a="1"/>
  <c r="I198" i="18" s="1"/>
  <c r="H198" i="18" a="1"/>
  <c r="H198" i="18" s="1"/>
  <c r="K198" i="18" a="1"/>
  <c r="K198" i="18" s="1"/>
  <c r="D198" i="18" a="1"/>
  <c r="D198" i="18" s="1"/>
  <c r="F198" i="18" a="1"/>
  <c r="F198" i="18" s="1"/>
  <c r="E198" i="18" a="1"/>
  <c r="E198" i="18" s="1"/>
  <c r="S197" i="18" l="1"/>
  <c r="AK197" i="18"/>
  <c r="O198" i="18"/>
  <c r="R198" i="18" s="1"/>
  <c r="N198" i="18"/>
  <c r="B201" i="18"/>
  <c r="C200" i="18"/>
  <c r="G198" i="18"/>
  <c r="J198" i="18"/>
  <c r="P197" i="18"/>
  <c r="AI197" i="18" s="1"/>
  <c r="M198" i="18"/>
  <c r="L199" i="18" a="1"/>
  <c r="L199" i="18" s="1"/>
  <c r="I199" i="18" a="1"/>
  <c r="I199" i="18" s="1"/>
  <c r="H199" i="18" a="1"/>
  <c r="H199" i="18" s="1"/>
  <c r="K199" i="18" a="1"/>
  <c r="K199" i="18" s="1"/>
  <c r="D199" i="18" a="1"/>
  <c r="D199" i="18" s="1"/>
  <c r="E199" i="18" a="1"/>
  <c r="E199" i="18" s="1"/>
  <c r="F199" i="18" a="1"/>
  <c r="F199" i="18" s="1"/>
  <c r="O199" i="18" l="1"/>
  <c r="R199" i="18" s="1"/>
  <c r="N199" i="18"/>
  <c r="Q199" i="18" s="1"/>
  <c r="AK198" i="18"/>
  <c r="Q198" i="18"/>
  <c r="S198" i="18" s="1"/>
  <c r="P198" i="18"/>
  <c r="AI198" i="18" s="1"/>
  <c r="L200" i="18" a="1"/>
  <c r="L200" i="18" s="1"/>
  <c r="I200" i="18" a="1"/>
  <c r="I200" i="18" s="1"/>
  <c r="H200" i="18" a="1"/>
  <c r="H200" i="18" s="1"/>
  <c r="K200" i="18" a="1"/>
  <c r="K200" i="18" s="1"/>
  <c r="D200" i="18" a="1"/>
  <c r="D200" i="18" s="1"/>
  <c r="E200" i="18" a="1"/>
  <c r="E200" i="18" s="1"/>
  <c r="F200" i="18" a="1"/>
  <c r="F200" i="18" s="1"/>
  <c r="B202" i="18"/>
  <c r="C201" i="18"/>
  <c r="J199" i="18"/>
  <c r="G199" i="18"/>
  <c r="M199" i="18"/>
  <c r="S199" i="18" l="1"/>
  <c r="AK199" i="18"/>
  <c r="O200" i="18"/>
  <c r="R200" i="18" s="1"/>
  <c r="N200" i="18"/>
  <c r="L201" i="18" a="1"/>
  <c r="L201" i="18" s="1"/>
  <c r="I201" i="18" a="1"/>
  <c r="I201" i="18" s="1"/>
  <c r="H201" i="18" a="1"/>
  <c r="H201" i="18" s="1"/>
  <c r="K201" i="18" a="1"/>
  <c r="K201" i="18" s="1"/>
  <c r="D201" i="18" a="1"/>
  <c r="D201" i="18" s="1"/>
  <c r="F201" i="18" a="1"/>
  <c r="F201" i="18" s="1"/>
  <c r="E201" i="18" a="1"/>
  <c r="E201" i="18" s="1"/>
  <c r="G200" i="18"/>
  <c r="B203" i="18"/>
  <c r="C202" i="18"/>
  <c r="M200" i="18"/>
  <c r="J200" i="18"/>
  <c r="P199" i="18"/>
  <c r="AI199" i="18" s="1"/>
  <c r="O201" i="18" l="1"/>
  <c r="R201" i="18" s="1"/>
  <c r="N201" i="18"/>
  <c r="Q201" i="18" s="1"/>
  <c r="AK200" i="18"/>
  <c r="Q200" i="18"/>
  <c r="S200" i="18" s="1"/>
  <c r="B204" i="18"/>
  <c r="C203" i="18"/>
  <c r="G201" i="18"/>
  <c r="P200" i="18"/>
  <c r="AI200" i="18" s="1"/>
  <c r="M201" i="18"/>
  <c r="L202" i="18" a="1"/>
  <c r="L202" i="18" s="1"/>
  <c r="I202" i="18" a="1"/>
  <c r="I202" i="18" s="1"/>
  <c r="H202" i="18" a="1"/>
  <c r="H202" i="18" s="1"/>
  <c r="K202" i="18" a="1"/>
  <c r="K202" i="18" s="1"/>
  <c r="E202" i="18" a="1"/>
  <c r="E202" i="18" s="1"/>
  <c r="D202" i="18" a="1"/>
  <c r="D202" i="18" s="1"/>
  <c r="F202" i="18" a="1"/>
  <c r="F202" i="18" s="1"/>
  <c r="J201" i="18"/>
  <c r="N202" i="18" l="1"/>
  <c r="Q202" i="18" s="1"/>
  <c r="AK201" i="18"/>
  <c r="S201" i="18"/>
  <c r="O202" i="18"/>
  <c r="R202" i="18" s="1"/>
  <c r="AK202" i="18"/>
  <c r="B205" i="18"/>
  <c r="C204" i="18"/>
  <c r="L203" i="18" a="1"/>
  <c r="L203" i="18" s="1"/>
  <c r="I203" i="18" a="1"/>
  <c r="I203" i="18" s="1"/>
  <c r="H203" i="18" a="1"/>
  <c r="H203" i="18" s="1"/>
  <c r="K203" i="18" a="1"/>
  <c r="K203" i="18" s="1"/>
  <c r="D203" i="18" a="1"/>
  <c r="D203" i="18" s="1"/>
  <c r="F203" i="18" a="1"/>
  <c r="F203" i="18" s="1"/>
  <c r="E203" i="18" a="1"/>
  <c r="E203" i="18" s="1"/>
  <c r="P201" i="18"/>
  <c r="AI201" i="18" s="1"/>
  <c r="G202" i="18"/>
  <c r="M202" i="18"/>
  <c r="J202" i="18"/>
  <c r="S202" i="18" l="1"/>
  <c r="O203" i="18"/>
  <c r="R203" i="18" s="1"/>
  <c r="N203" i="18"/>
  <c r="Q203" i="18" s="1"/>
  <c r="M203" i="18"/>
  <c r="L204" i="18" a="1"/>
  <c r="L204" i="18" s="1"/>
  <c r="I204" i="18" a="1"/>
  <c r="I204" i="18" s="1"/>
  <c r="H204" i="18" a="1"/>
  <c r="H204" i="18" s="1"/>
  <c r="K204" i="18" a="1"/>
  <c r="K204" i="18" s="1"/>
  <c r="D204" i="18" a="1"/>
  <c r="D204" i="18" s="1"/>
  <c r="F204" i="18" a="1"/>
  <c r="F204" i="18" s="1"/>
  <c r="E204" i="18" a="1"/>
  <c r="E204" i="18" s="1"/>
  <c r="C205" i="18"/>
  <c r="B206" i="18"/>
  <c r="P202" i="18"/>
  <c r="AI202" i="18" s="1"/>
  <c r="G203" i="18"/>
  <c r="J203" i="18"/>
  <c r="O204" i="18" l="1"/>
  <c r="S203" i="18"/>
  <c r="N204" i="18"/>
  <c r="AK204" i="18" s="1"/>
  <c r="AK203" i="18"/>
  <c r="R204" i="18"/>
  <c r="M204" i="18"/>
  <c r="J204" i="18"/>
  <c r="P203" i="18"/>
  <c r="AI203" i="18" s="1"/>
  <c r="L205" i="18" a="1"/>
  <c r="L205" i="18" s="1"/>
  <c r="I205" i="18" a="1"/>
  <c r="I205" i="18" s="1"/>
  <c r="H205" i="18" a="1"/>
  <c r="H205" i="18" s="1"/>
  <c r="K205" i="18" a="1"/>
  <c r="K205" i="18" s="1"/>
  <c r="D205" i="18" a="1"/>
  <c r="D205" i="18" s="1"/>
  <c r="F205" i="18" a="1"/>
  <c r="F205" i="18" s="1"/>
  <c r="E205" i="18" a="1"/>
  <c r="E205" i="18" s="1"/>
  <c r="C206" i="18"/>
  <c r="B207" i="18"/>
  <c r="G204" i="18"/>
  <c r="Q204" i="18" l="1"/>
  <c r="S204" i="18" s="1"/>
  <c r="O205" i="18"/>
  <c r="R205" i="18" s="1"/>
  <c r="N205" i="18"/>
  <c r="Q205" i="18" s="1"/>
  <c r="M205" i="18"/>
  <c r="B208" i="18"/>
  <c r="C207" i="18"/>
  <c r="P204" i="18"/>
  <c r="AI204" i="18" s="1"/>
  <c r="G205" i="18"/>
  <c r="J205" i="18"/>
  <c r="L206" i="18" a="1"/>
  <c r="L206" i="18" s="1"/>
  <c r="I206" i="18" a="1"/>
  <c r="I206" i="18" s="1"/>
  <c r="H206" i="18" a="1"/>
  <c r="H206" i="18" s="1"/>
  <c r="K206" i="18" a="1"/>
  <c r="K206" i="18" s="1"/>
  <c r="D206" i="18" a="1"/>
  <c r="D206" i="18" s="1"/>
  <c r="F206" i="18" a="1"/>
  <c r="F206" i="18" s="1"/>
  <c r="E206" i="18" a="1"/>
  <c r="E206" i="18" s="1"/>
  <c r="S205" i="18" l="1"/>
  <c r="AK205" i="18"/>
  <c r="O206" i="18"/>
  <c r="R206" i="18" s="1"/>
  <c r="N206" i="18"/>
  <c r="G206" i="18"/>
  <c r="L207" i="18" a="1"/>
  <c r="L207" i="18" s="1"/>
  <c r="I207" i="18" a="1"/>
  <c r="I207" i="18" s="1"/>
  <c r="K207" i="18" a="1"/>
  <c r="K207" i="18" s="1"/>
  <c r="H207" i="18" a="1"/>
  <c r="H207" i="18" s="1"/>
  <c r="D207" i="18" a="1"/>
  <c r="D207" i="18" s="1"/>
  <c r="E207" i="18" a="1"/>
  <c r="E207" i="18" s="1"/>
  <c r="F207" i="18" a="1"/>
  <c r="F207" i="18" s="1"/>
  <c r="B209" i="18"/>
  <c r="C208" i="18"/>
  <c r="M206" i="18"/>
  <c r="P205" i="18"/>
  <c r="AI205" i="18" s="1"/>
  <c r="J206" i="18"/>
  <c r="O207" i="18" l="1"/>
  <c r="R207" i="18" s="1"/>
  <c r="N207" i="18"/>
  <c r="Q207" i="18" s="1"/>
  <c r="AK206" i="18"/>
  <c r="Q206" i="18"/>
  <c r="S206" i="18" s="1"/>
  <c r="P206" i="18"/>
  <c r="AI206" i="18" s="1"/>
  <c r="G207" i="18"/>
  <c r="M207" i="18"/>
  <c r="L208" i="18" a="1"/>
  <c r="L208" i="18" s="1"/>
  <c r="I208" i="18" a="1"/>
  <c r="I208" i="18" s="1"/>
  <c r="H208" i="18" a="1"/>
  <c r="H208" i="18" s="1"/>
  <c r="K208" i="18" a="1"/>
  <c r="K208" i="18" s="1"/>
  <c r="D208" i="18" a="1"/>
  <c r="D208" i="18" s="1"/>
  <c r="E208" i="18" a="1"/>
  <c r="E208" i="18" s="1"/>
  <c r="F208" i="18" a="1"/>
  <c r="F208" i="18" s="1"/>
  <c r="B210" i="18"/>
  <c r="C209" i="18"/>
  <c r="J207" i="18"/>
  <c r="S207" i="18" l="1"/>
  <c r="O208" i="18"/>
  <c r="R208" i="18" s="1"/>
  <c r="AK207" i="18"/>
  <c r="N208" i="18"/>
  <c r="AK208" i="18" s="1"/>
  <c r="P207" i="18"/>
  <c r="AI207" i="18" s="1"/>
  <c r="G208" i="18"/>
  <c r="B211" i="18"/>
  <c r="C210" i="18"/>
  <c r="M208" i="18"/>
  <c r="L209" i="18" a="1"/>
  <c r="L209" i="18" s="1"/>
  <c r="I209" i="18" a="1"/>
  <c r="I209" i="18" s="1"/>
  <c r="H209" i="18" a="1"/>
  <c r="H209" i="18" s="1"/>
  <c r="K209" i="18" a="1"/>
  <c r="K209" i="18" s="1"/>
  <c r="E209" i="18" a="1"/>
  <c r="E209" i="18" s="1"/>
  <c r="D209" i="18" a="1"/>
  <c r="D209" i="18" s="1"/>
  <c r="F209" i="18" a="1"/>
  <c r="F209" i="18" s="1"/>
  <c r="J208" i="18"/>
  <c r="O209" i="18" l="1"/>
  <c r="R209" i="18" s="1"/>
  <c r="Q208" i="18"/>
  <c r="S208" i="18" s="1"/>
  <c r="N209" i="18"/>
  <c r="Q209" i="18" s="1"/>
  <c r="M209" i="18"/>
  <c r="G209" i="18"/>
  <c r="J209" i="18"/>
  <c r="P208" i="18"/>
  <c r="AI208" i="18" s="1"/>
  <c r="L210" i="18" a="1"/>
  <c r="L210" i="18" s="1"/>
  <c r="I210" i="18" a="1"/>
  <c r="I210" i="18" s="1"/>
  <c r="H210" i="18" a="1"/>
  <c r="H210" i="18" s="1"/>
  <c r="K210" i="18" a="1"/>
  <c r="K210" i="18" s="1"/>
  <c r="F210" i="18" a="1"/>
  <c r="F210" i="18" s="1"/>
  <c r="E210" i="18" a="1"/>
  <c r="E210" i="18" s="1"/>
  <c r="D210" i="18" a="1"/>
  <c r="D210" i="18" s="1"/>
  <c r="B212" i="18"/>
  <c r="C211" i="18"/>
  <c r="S209" i="18" l="1"/>
  <c r="AK209" i="18"/>
  <c r="N210" i="18"/>
  <c r="Q210" i="18" s="1"/>
  <c r="O210" i="18"/>
  <c r="R210" i="18" s="1"/>
  <c r="L211" i="18" a="1"/>
  <c r="L211" i="18" s="1"/>
  <c r="I211" i="18" a="1"/>
  <c r="I211" i="18" s="1"/>
  <c r="H211" i="18" a="1"/>
  <c r="H211" i="18" s="1"/>
  <c r="K211" i="18" a="1"/>
  <c r="K211" i="18" s="1"/>
  <c r="D211" i="18" a="1"/>
  <c r="D211" i="18" s="1"/>
  <c r="F211" i="18" a="1"/>
  <c r="F211" i="18" s="1"/>
  <c r="E211" i="18" a="1"/>
  <c r="E211" i="18" s="1"/>
  <c r="M210" i="18"/>
  <c r="J210" i="18"/>
  <c r="B213" i="18"/>
  <c r="C212" i="18"/>
  <c r="S210" i="18"/>
  <c r="P209" i="18"/>
  <c r="AI209" i="18" s="1"/>
  <c r="G210" i="18"/>
  <c r="O211" i="18" l="1"/>
  <c r="R211" i="18" s="1"/>
  <c r="AK210" i="18"/>
  <c r="N211" i="18"/>
  <c r="Q211" i="18" s="1"/>
  <c r="P210" i="18"/>
  <c r="AI210" i="18" s="1"/>
  <c r="M211" i="18"/>
  <c r="J211" i="18"/>
  <c r="L212" i="18" a="1"/>
  <c r="L212" i="18" s="1"/>
  <c r="I212" i="18" a="1"/>
  <c r="I212" i="18" s="1"/>
  <c r="H212" i="18" a="1"/>
  <c r="H212" i="18" s="1"/>
  <c r="K212" i="18" a="1"/>
  <c r="K212" i="18" s="1"/>
  <c r="D212" i="18" a="1"/>
  <c r="D212" i="18" s="1"/>
  <c r="F212" i="18" a="1"/>
  <c r="F212" i="18" s="1"/>
  <c r="E212" i="18" a="1"/>
  <c r="E212" i="18" s="1"/>
  <c r="C213" i="18"/>
  <c r="B214" i="18"/>
  <c r="G211" i="18"/>
  <c r="S211" i="18" l="1"/>
  <c r="O212" i="18"/>
  <c r="R212" i="18" s="1"/>
  <c r="AK211" i="18"/>
  <c r="N212" i="18"/>
  <c r="AK212" i="18" s="1"/>
  <c r="G212" i="18"/>
  <c r="P211" i="18"/>
  <c r="AI211" i="18" s="1"/>
  <c r="M212" i="18"/>
  <c r="C214" i="18"/>
  <c r="B215" i="18"/>
  <c r="J212" i="18"/>
  <c r="L213" i="18" a="1"/>
  <c r="L213" i="18" s="1"/>
  <c r="I213" i="18" a="1"/>
  <c r="I213" i="18" s="1"/>
  <c r="H213" i="18" a="1"/>
  <c r="H213" i="18" s="1"/>
  <c r="K213" i="18" a="1"/>
  <c r="K213" i="18" s="1"/>
  <c r="D213" i="18" a="1"/>
  <c r="D213" i="18" s="1"/>
  <c r="F213" i="18" a="1"/>
  <c r="F213" i="18" s="1"/>
  <c r="E213" i="18" a="1"/>
  <c r="E213" i="18" s="1"/>
  <c r="Q212" i="18" l="1"/>
  <c r="S212" i="18" s="1"/>
  <c r="O213" i="18"/>
  <c r="R213" i="18" s="1"/>
  <c r="N213" i="18"/>
  <c r="Q213" i="18" s="1"/>
  <c r="M213" i="18"/>
  <c r="P212" i="18"/>
  <c r="AI212" i="18" s="1"/>
  <c r="B216" i="18"/>
  <c r="C215" i="18"/>
  <c r="J213" i="18"/>
  <c r="G213" i="18"/>
  <c r="L214" i="18" a="1"/>
  <c r="L214" i="18" s="1"/>
  <c r="I214" i="18" a="1"/>
  <c r="I214" i="18" s="1"/>
  <c r="O214" i="18" s="1"/>
  <c r="H214" i="18" a="1"/>
  <c r="H214" i="18" s="1"/>
  <c r="K214" i="18" a="1"/>
  <c r="K214" i="18" s="1"/>
  <c r="D214" i="18" a="1"/>
  <c r="D214" i="18" s="1"/>
  <c r="F214" i="18" a="1"/>
  <c r="F214" i="18" s="1"/>
  <c r="E214" i="18" a="1"/>
  <c r="E214" i="18" s="1"/>
  <c r="S213" i="18" l="1"/>
  <c r="AK213" i="18"/>
  <c r="N214" i="18"/>
  <c r="Q214" i="18" s="1"/>
  <c r="R214" i="18"/>
  <c r="M214" i="18"/>
  <c r="J214" i="18"/>
  <c r="G214" i="18"/>
  <c r="B217" i="18"/>
  <c r="C216" i="18"/>
  <c r="P213" i="18"/>
  <c r="AI213" i="18" s="1"/>
  <c r="L215" i="18" a="1"/>
  <c r="L215" i="18" s="1"/>
  <c r="I215" i="18" a="1"/>
  <c r="I215" i="18" s="1"/>
  <c r="H215" i="18" a="1"/>
  <c r="H215" i="18" s="1"/>
  <c r="K215" i="18" a="1"/>
  <c r="K215" i="18" s="1"/>
  <c r="D215" i="18" a="1"/>
  <c r="D215" i="18" s="1"/>
  <c r="E215" i="18" a="1"/>
  <c r="E215" i="18" s="1"/>
  <c r="F215" i="18" a="1"/>
  <c r="F215" i="18" s="1"/>
  <c r="AK214" i="18" l="1"/>
  <c r="S214" i="18"/>
  <c r="N215" i="18"/>
  <c r="Q215" i="18" s="1"/>
  <c r="O215" i="18"/>
  <c r="R215" i="18" s="1"/>
  <c r="P214" i="18"/>
  <c r="AI214" i="18" s="1"/>
  <c r="G215" i="18"/>
  <c r="L216" i="18" a="1"/>
  <c r="L216" i="18" s="1"/>
  <c r="I216" i="18" a="1"/>
  <c r="I216" i="18" s="1"/>
  <c r="H216" i="18" a="1"/>
  <c r="H216" i="18" s="1"/>
  <c r="K216" i="18" a="1"/>
  <c r="K216" i="18" s="1"/>
  <c r="D216" i="18" a="1"/>
  <c r="D216" i="18" s="1"/>
  <c r="E216" i="18" a="1"/>
  <c r="E216" i="18" s="1"/>
  <c r="F216" i="18" a="1"/>
  <c r="F216" i="18" s="1"/>
  <c r="B218" i="18"/>
  <c r="C217" i="18"/>
  <c r="M215" i="18"/>
  <c r="J215" i="18"/>
  <c r="S215" i="18" l="1"/>
  <c r="O216" i="18"/>
  <c r="R216" i="18" s="1"/>
  <c r="AK215" i="18"/>
  <c r="N216" i="18"/>
  <c r="Q216" i="18" s="1"/>
  <c r="G216" i="18"/>
  <c r="M216" i="18"/>
  <c r="P215" i="18"/>
  <c r="AI215" i="18" s="1"/>
  <c r="L217" i="18" a="1"/>
  <c r="L217" i="18" s="1"/>
  <c r="I217" i="18" a="1"/>
  <c r="I217" i="18" s="1"/>
  <c r="H217" i="18" a="1"/>
  <c r="H217" i="18" s="1"/>
  <c r="K217" i="18" a="1"/>
  <c r="K217" i="18" s="1"/>
  <c r="F217" i="18" a="1"/>
  <c r="F217" i="18" s="1"/>
  <c r="E217" i="18" a="1"/>
  <c r="E217" i="18" s="1"/>
  <c r="D217" i="18" a="1"/>
  <c r="D217" i="18" s="1"/>
  <c r="J216" i="18"/>
  <c r="B219" i="18"/>
  <c r="C218" i="18"/>
  <c r="S216" i="18" l="1"/>
  <c r="O217" i="18"/>
  <c r="R217" i="18" s="1"/>
  <c r="AK216" i="18"/>
  <c r="N217" i="18"/>
  <c r="Q217" i="18" s="1"/>
  <c r="L218" i="18" a="1"/>
  <c r="L218" i="18" s="1"/>
  <c r="I218" i="18" a="1"/>
  <c r="I218" i="18" s="1"/>
  <c r="H218" i="18" a="1"/>
  <c r="H218" i="18" s="1"/>
  <c r="K218" i="18" a="1"/>
  <c r="K218" i="18" s="1"/>
  <c r="D218" i="18" a="1"/>
  <c r="D218" i="18" s="1"/>
  <c r="E218" i="18" a="1"/>
  <c r="E218" i="18" s="1"/>
  <c r="F218" i="18" a="1"/>
  <c r="F218" i="18" s="1"/>
  <c r="J217" i="18"/>
  <c r="G217" i="18"/>
  <c r="B220" i="18"/>
  <c r="C219" i="18"/>
  <c r="P216" i="18"/>
  <c r="AI216" i="18" s="1"/>
  <c r="M217" i="18"/>
  <c r="S217" i="18" l="1"/>
  <c r="AK217" i="18"/>
  <c r="N218" i="18"/>
  <c r="O218" i="18"/>
  <c r="R218" i="18" s="1"/>
  <c r="L219" i="18" a="1"/>
  <c r="L219" i="18" s="1"/>
  <c r="I219" i="18" a="1"/>
  <c r="I219" i="18" s="1"/>
  <c r="H219" i="18" a="1"/>
  <c r="H219" i="18" s="1"/>
  <c r="K219" i="18" a="1"/>
  <c r="K219" i="18" s="1"/>
  <c r="D219" i="18" a="1"/>
  <c r="D219" i="18" s="1"/>
  <c r="F219" i="18" a="1"/>
  <c r="F219" i="18" s="1"/>
  <c r="E219" i="18" a="1"/>
  <c r="E219" i="18" s="1"/>
  <c r="B221" i="18"/>
  <c r="C220" i="18"/>
  <c r="M218" i="18"/>
  <c r="J218" i="18"/>
  <c r="G218" i="18"/>
  <c r="P217" i="18"/>
  <c r="AI217" i="18" s="1"/>
  <c r="O219" i="18" l="1"/>
  <c r="R219" i="18" s="1"/>
  <c r="N219" i="18"/>
  <c r="Q219" i="18" s="1"/>
  <c r="AK218" i="18"/>
  <c r="Q218" i="18"/>
  <c r="S218" i="18" s="1"/>
  <c r="L220" i="18" a="1"/>
  <c r="L220" i="18" s="1"/>
  <c r="I220" i="18" a="1"/>
  <c r="I220" i="18" s="1"/>
  <c r="H220" i="18" a="1"/>
  <c r="H220" i="18" s="1"/>
  <c r="K220" i="18" a="1"/>
  <c r="K220" i="18" s="1"/>
  <c r="D220" i="18" a="1"/>
  <c r="D220" i="18" s="1"/>
  <c r="F220" i="18" a="1"/>
  <c r="F220" i="18" s="1"/>
  <c r="E220" i="18" a="1"/>
  <c r="E220" i="18" s="1"/>
  <c r="M219" i="18"/>
  <c r="C221" i="18"/>
  <c r="B222" i="18"/>
  <c r="J219" i="18"/>
  <c r="P218" i="18"/>
  <c r="AI218" i="18" s="1"/>
  <c r="G219" i="18"/>
  <c r="N220" i="18" l="1"/>
  <c r="AK220" i="18" s="1"/>
  <c r="AK219" i="18"/>
  <c r="S219" i="18"/>
  <c r="O220" i="18"/>
  <c r="R220" i="18" s="1"/>
  <c r="G220" i="18"/>
  <c r="P219" i="18"/>
  <c r="AI219" i="18" s="1"/>
  <c r="C222" i="18"/>
  <c r="B223" i="18"/>
  <c r="M220" i="18"/>
  <c r="L221" i="18" a="1"/>
  <c r="L221" i="18" s="1"/>
  <c r="I221" i="18" a="1"/>
  <c r="I221" i="18" s="1"/>
  <c r="H221" i="18" a="1"/>
  <c r="H221" i="18" s="1"/>
  <c r="K221" i="18" a="1"/>
  <c r="K221" i="18" s="1"/>
  <c r="D221" i="18" a="1"/>
  <c r="D221" i="18" s="1"/>
  <c r="F221" i="18" a="1"/>
  <c r="F221" i="18" s="1"/>
  <c r="E221" i="18" a="1"/>
  <c r="E221" i="18" s="1"/>
  <c r="J220" i="18"/>
  <c r="Q220" i="18" l="1"/>
  <c r="S220" i="18" s="1"/>
  <c r="O221" i="18"/>
  <c r="R221" i="18" s="1"/>
  <c r="N221" i="18"/>
  <c r="Q221" i="18" s="1"/>
  <c r="L222" i="18" a="1"/>
  <c r="L222" i="18" s="1"/>
  <c r="I222" i="18" a="1"/>
  <c r="I222" i="18" s="1"/>
  <c r="H222" i="18" a="1"/>
  <c r="H222" i="18" s="1"/>
  <c r="K222" i="18" a="1"/>
  <c r="K222" i="18" s="1"/>
  <c r="D222" i="18" a="1"/>
  <c r="D222" i="18" s="1"/>
  <c r="F222" i="18" a="1"/>
  <c r="F222" i="18" s="1"/>
  <c r="E222" i="18" a="1"/>
  <c r="E222" i="18" s="1"/>
  <c r="M221" i="18"/>
  <c r="B224" i="18"/>
  <c r="C223" i="18"/>
  <c r="P220" i="18"/>
  <c r="AI220" i="18" s="1"/>
  <c r="J221" i="18"/>
  <c r="G221" i="18"/>
  <c r="O222" i="18" l="1"/>
  <c r="AK221" i="18"/>
  <c r="S221" i="18"/>
  <c r="N222" i="18"/>
  <c r="Q222" i="18" s="1"/>
  <c r="R222" i="18"/>
  <c r="M222" i="18"/>
  <c r="G222" i="18"/>
  <c r="J222" i="18"/>
  <c r="L223" i="18" a="1"/>
  <c r="L223" i="18" s="1"/>
  <c r="I223" i="18" a="1"/>
  <c r="I223" i="18" s="1"/>
  <c r="H223" i="18" a="1"/>
  <c r="H223" i="18" s="1"/>
  <c r="K223" i="18" a="1"/>
  <c r="K223" i="18" s="1"/>
  <c r="E223" i="18" a="1"/>
  <c r="E223" i="18" s="1"/>
  <c r="F223" i="18" a="1"/>
  <c r="F223" i="18" s="1"/>
  <c r="D223" i="18" a="1"/>
  <c r="D223" i="18" s="1"/>
  <c r="P221" i="18"/>
  <c r="AI221" i="18" s="1"/>
  <c r="B225" i="18"/>
  <c r="C224" i="18"/>
  <c r="AK222" i="18" l="1"/>
  <c r="S222" i="18"/>
  <c r="O223" i="18"/>
  <c r="R223" i="18" s="1"/>
  <c r="N223" i="18"/>
  <c r="Q223" i="18" s="1"/>
  <c r="M223" i="18"/>
  <c r="B226" i="18"/>
  <c r="C225" i="18"/>
  <c r="P222" i="18"/>
  <c r="AI222" i="18" s="1"/>
  <c r="J223" i="18"/>
  <c r="L224" i="18" a="1"/>
  <c r="L224" i="18" s="1"/>
  <c r="I224" i="18" a="1"/>
  <c r="I224" i="18" s="1"/>
  <c r="O224" i="18" s="1"/>
  <c r="H224" i="18" a="1"/>
  <c r="H224" i="18" s="1"/>
  <c r="K224" i="18" a="1"/>
  <c r="K224" i="18" s="1"/>
  <c r="D224" i="18" a="1"/>
  <c r="D224" i="18" s="1"/>
  <c r="E224" i="18" a="1"/>
  <c r="E224" i="18" s="1"/>
  <c r="F224" i="18" a="1"/>
  <c r="F224" i="18" s="1"/>
  <c r="G223" i="18"/>
  <c r="S223" i="18" l="1"/>
  <c r="AK223" i="18"/>
  <c r="R224" i="18"/>
  <c r="N224" i="18"/>
  <c r="J224" i="18"/>
  <c r="P223" i="18"/>
  <c r="AI223" i="18" s="1"/>
  <c r="L225" i="18" a="1"/>
  <c r="L225" i="18" s="1"/>
  <c r="I225" i="18" a="1"/>
  <c r="I225" i="18" s="1"/>
  <c r="H225" i="18" a="1"/>
  <c r="H225" i="18" s="1"/>
  <c r="K225" i="18" a="1"/>
  <c r="K225" i="18" s="1"/>
  <c r="D225" i="18" a="1"/>
  <c r="D225" i="18" s="1"/>
  <c r="E225" i="18" a="1"/>
  <c r="E225" i="18" s="1"/>
  <c r="F225" i="18" a="1"/>
  <c r="F225" i="18" s="1"/>
  <c r="B227" i="18"/>
  <c r="C226" i="18"/>
  <c r="G224" i="18"/>
  <c r="M224" i="18"/>
  <c r="N225" i="18" l="1"/>
  <c r="Q225" i="18" s="1"/>
  <c r="O225" i="18"/>
  <c r="R225" i="18" s="1"/>
  <c r="AK224" i="18"/>
  <c r="Q224" i="18"/>
  <c r="S224" i="18" s="1"/>
  <c r="M225" i="18"/>
  <c r="J225" i="18"/>
  <c r="P224" i="18"/>
  <c r="AI224" i="18" s="1"/>
  <c r="L226" i="18" a="1"/>
  <c r="L226" i="18" s="1"/>
  <c r="I226" i="18" a="1"/>
  <c r="I226" i="18" s="1"/>
  <c r="H226" i="18" a="1"/>
  <c r="H226" i="18" s="1"/>
  <c r="K226" i="18" a="1"/>
  <c r="K226" i="18" s="1"/>
  <c r="D226" i="18" a="1"/>
  <c r="D226" i="18" s="1"/>
  <c r="F226" i="18" a="1"/>
  <c r="F226" i="18" s="1"/>
  <c r="E226" i="18" a="1"/>
  <c r="E226" i="18" s="1"/>
  <c r="G225" i="18"/>
  <c r="B228" i="18"/>
  <c r="C227" i="18"/>
  <c r="O226" i="18" l="1"/>
  <c r="R226" i="18" s="1"/>
  <c r="S225" i="18"/>
  <c r="AK225" i="18"/>
  <c r="N226" i="18"/>
  <c r="J226" i="18"/>
  <c r="M226" i="18"/>
  <c r="P225" i="18"/>
  <c r="AI225" i="18" s="1"/>
  <c r="L227" i="18" a="1"/>
  <c r="L227" i="18" s="1"/>
  <c r="I227" i="18" a="1"/>
  <c r="I227" i="18" s="1"/>
  <c r="H227" i="18" a="1"/>
  <c r="H227" i="18" s="1"/>
  <c r="K227" i="18" a="1"/>
  <c r="K227" i="18" s="1"/>
  <c r="D227" i="18" a="1"/>
  <c r="D227" i="18" s="1"/>
  <c r="F227" i="18" a="1"/>
  <c r="F227" i="18" s="1"/>
  <c r="E227" i="18" a="1"/>
  <c r="E227" i="18" s="1"/>
  <c r="G226" i="18"/>
  <c r="B229" i="18"/>
  <c r="C228" i="18"/>
  <c r="O227" i="18" l="1"/>
  <c r="R227" i="18" s="1"/>
  <c r="N227" i="18"/>
  <c r="Q227" i="18" s="1"/>
  <c r="AK226" i="18"/>
  <c r="Q226" i="18"/>
  <c r="S226" i="18" s="1"/>
  <c r="G227" i="18"/>
  <c r="P226" i="18"/>
  <c r="AI226" i="18" s="1"/>
  <c r="L228" i="18" a="1"/>
  <c r="L228" i="18" s="1"/>
  <c r="I228" i="18" a="1"/>
  <c r="I228" i="18" s="1"/>
  <c r="H228" i="18" a="1"/>
  <c r="H228" i="18" s="1"/>
  <c r="K228" i="18" a="1"/>
  <c r="K228" i="18" s="1"/>
  <c r="F228" i="18" a="1"/>
  <c r="F228" i="18" s="1"/>
  <c r="D228" i="18" a="1"/>
  <c r="D228" i="18" s="1"/>
  <c r="E228" i="18" a="1"/>
  <c r="E228" i="18" s="1"/>
  <c r="M227" i="18"/>
  <c r="C229" i="18"/>
  <c r="B230" i="18"/>
  <c r="J227" i="18"/>
  <c r="S227" i="18" l="1"/>
  <c r="AK227" i="18"/>
  <c r="O228" i="18"/>
  <c r="R228" i="18" s="1"/>
  <c r="N228" i="18"/>
  <c r="M228" i="18"/>
  <c r="C230" i="18"/>
  <c r="B231" i="18"/>
  <c r="J228" i="18"/>
  <c r="P227" i="18"/>
  <c r="AI227" i="18" s="1"/>
  <c r="L229" i="18" a="1"/>
  <c r="L229" i="18" s="1"/>
  <c r="I229" i="18" a="1"/>
  <c r="I229" i="18" s="1"/>
  <c r="H229" i="18" a="1"/>
  <c r="H229" i="18" s="1"/>
  <c r="K229" i="18" a="1"/>
  <c r="K229" i="18" s="1"/>
  <c r="D229" i="18" a="1"/>
  <c r="D229" i="18" s="1"/>
  <c r="F229" i="18" a="1"/>
  <c r="F229" i="18" s="1"/>
  <c r="E229" i="18" a="1"/>
  <c r="E229" i="18" s="1"/>
  <c r="G228" i="18"/>
  <c r="N229" i="18" l="1"/>
  <c r="Q229" i="18" s="1"/>
  <c r="O229" i="18"/>
  <c r="R229" i="18" s="1"/>
  <c r="AK228" i="18"/>
  <c r="Q228" i="18"/>
  <c r="S228" i="18" s="1"/>
  <c r="G229" i="18"/>
  <c r="B232" i="18"/>
  <c r="C231" i="18"/>
  <c r="M229" i="18"/>
  <c r="L230" i="18" a="1"/>
  <c r="L230" i="18" s="1"/>
  <c r="I230" i="18" a="1"/>
  <c r="I230" i="18" s="1"/>
  <c r="H230" i="18" a="1"/>
  <c r="H230" i="18" s="1"/>
  <c r="K230" i="18" a="1"/>
  <c r="K230" i="18" s="1"/>
  <c r="D230" i="18" a="1"/>
  <c r="D230" i="18" s="1"/>
  <c r="F230" i="18" a="1"/>
  <c r="F230" i="18" s="1"/>
  <c r="E230" i="18" a="1"/>
  <c r="E230" i="18" s="1"/>
  <c r="P228" i="18"/>
  <c r="AI228" i="18" s="1"/>
  <c r="J229" i="18"/>
  <c r="S229" i="18"/>
  <c r="O230" i="18" l="1"/>
  <c r="R230" i="18" s="1"/>
  <c r="AK229" i="18"/>
  <c r="N230" i="18"/>
  <c r="G230" i="18"/>
  <c r="M230" i="18"/>
  <c r="P229" i="18"/>
  <c r="AI229" i="18" s="1"/>
  <c r="J230" i="18"/>
  <c r="L231" i="18" a="1"/>
  <c r="L231" i="18" s="1"/>
  <c r="I231" i="18" a="1"/>
  <c r="I231" i="18" s="1"/>
  <c r="H231" i="18" a="1"/>
  <c r="H231" i="18" s="1"/>
  <c r="K231" i="18" a="1"/>
  <c r="K231" i="18" s="1"/>
  <c r="D231" i="18" a="1"/>
  <c r="D231" i="18" s="1"/>
  <c r="E231" i="18" a="1"/>
  <c r="E231" i="18" s="1"/>
  <c r="F231" i="18" a="1"/>
  <c r="F231" i="18" s="1"/>
  <c r="B233" i="18"/>
  <c r="C232" i="18"/>
  <c r="O231" i="18" l="1"/>
  <c r="R231" i="18" s="1"/>
  <c r="N231" i="18"/>
  <c r="Q231" i="18" s="1"/>
  <c r="AK230" i="18"/>
  <c r="Q230" i="18"/>
  <c r="S230" i="18" s="1"/>
  <c r="P230" i="18"/>
  <c r="AI230" i="18" s="1"/>
  <c r="G231" i="18"/>
  <c r="L232" i="18" a="1"/>
  <c r="L232" i="18" s="1"/>
  <c r="I232" i="18" a="1"/>
  <c r="I232" i="18" s="1"/>
  <c r="H232" i="18" a="1"/>
  <c r="H232" i="18" s="1"/>
  <c r="K232" i="18" a="1"/>
  <c r="K232" i="18" s="1"/>
  <c r="D232" i="18" a="1"/>
  <c r="D232" i="18" s="1"/>
  <c r="E232" i="18" a="1"/>
  <c r="E232" i="18" s="1"/>
  <c r="F232" i="18" a="1"/>
  <c r="F232" i="18" s="1"/>
  <c r="M231" i="18"/>
  <c r="J231" i="18"/>
  <c r="B234" i="18"/>
  <c r="C233" i="18"/>
  <c r="S231" i="18"/>
  <c r="AK231" i="18" l="1"/>
  <c r="O232" i="18"/>
  <c r="R232" i="18" s="1"/>
  <c r="N232" i="18"/>
  <c r="M232" i="18"/>
  <c r="J232" i="18"/>
  <c r="L233" i="18" a="1"/>
  <c r="L233" i="18" s="1"/>
  <c r="I233" i="18" a="1"/>
  <c r="I233" i="18" s="1"/>
  <c r="H233" i="18" a="1"/>
  <c r="H233" i="18" s="1"/>
  <c r="K233" i="18" a="1"/>
  <c r="K233" i="18" s="1"/>
  <c r="D233" i="18" a="1"/>
  <c r="D233" i="18" s="1"/>
  <c r="F233" i="18" a="1"/>
  <c r="F233" i="18" s="1"/>
  <c r="E233" i="18" a="1"/>
  <c r="E233" i="18" s="1"/>
  <c r="P231" i="18"/>
  <c r="AI231" i="18" s="1"/>
  <c r="B235" i="18"/>
  <c r="C234" i="18"/>
  <c r="G232" i="18"/>
  <c r="O233" i="18" l="1"/>
  <c r="R233" i="18" s="1"/>
  <c r="N233" i="18"/>
  <c r="Q233" i="18" s="1"/>
  <c r="AK232" i="18"/>
  <c r="Q232" i="18"/>
  <c r="S232" i="18" s="1"/>
  <c r="J233" i="18"/>
  <c r="M233" i="18"/>
  <c r="G233" i="18"/>
  <c r="L234" i="18" a="1"/>
  <c r="L234" i="18" s="1"/>
  <c r="I234" i="18" a="1"/>
  <c r="I234" i="18" s="1"/>
  <c r="H234" i="18" a="1"/>
  <c r="H234" i="18" s="1"/>
  <c r="K234" i="18" a="1"/>
  <c r="K234" i="18" s="1"/>
  <c r="E234" i="18" a="1"/>
  <c r="E234" i="18" s="1"/>
  <c r="D234" i="18" a="1"/>
  <c r="D234" i="18" s="1"/>
  <c r="F234" i="18" a="1"/>
  <c r="F234" i="18" s="1"/>
  <c r="P232" i="18"/>
  <c r="AI232" i="18" s="1"/>
  <c r="B236" i="18"/>
  <c r="C235" i="18"/>
  <c r="O234" i="18" l="1"/>
  <c r="AK233" i="18"/>
  <c r="S233" i="18"/>
  <c r="N234" i="18"/>
  <c r="R234" i="18"/>
  <c r="J234" i="18"/>
  <c r="B237" i="18"/>
  <c r="C236" i="18"/>
  <c r="L235" i="18" a="1"/>
  <c r="L235" i="18" s="1"/>
  <c r="I235" i="18" a="1"/>
  <c r="I235" i="18" s="1"/>
  <c r="H235" i="18" a="1"/>
  <c r="H235" i="18" s="1"/>
  <c r="K235" i="18" a="1"/>
  <c r="K235" i="18" s="1"/>
  <c r="D235" i="18" a="1"/>
  <c r="D235" i="18" s="1"/>
  <c r="F235" i="18" a="1"/>
  <c r="F235" i="18" s="1"/>
  <c r="E235" i="18" a="1"/>
  <c r="E235" i="18" s="1"/>
  <c r="G234" i="18"/>
  <c r="M234" i="18"/>
  <c r="P233" i="18"/>
  <c r="AI233" i="18" s="1"/>
  <c r="O235" i="18" l="1"/>
  <c r="R235" i="18" s="1"/>
  <c r="N235" i="18"/>
  <c r="Q235" i="18" s="1"/>
  <c r="AK234" i="18"/>
  <c r="Q234" i="18"/>
  <c r="S234" i="18" s="1"/>
  <c r="M235" i="18"/>
  <c r="P234" i="18"/>
  <c r="AI234" i="18" s="1"/>
  <c r="J235" i="18"/>
  <c r="G235" i="18"/>
  <c r="L236" i="18" a="1"/>
  <c r="L236" i="18" s="1"/>
  <c r="I236" i="18" a="1"/>
  <c r="I236" i="18" s="1"/>
  <c r="H236" i="18" a="1"/>
  <c r="H236" i="18" s="1"/>
  <c r="K236" i="18" a="1"/>
  <c r="K236" i="18" s="1"/>
  <c r="F236" i="18" a="1"/>
  <c r="F236" i="18" s="1"/>
  <c r="E236" i="18" a="1"/>
  <c r="E236" i="18" s="1"/>
  <c r="D236" i="18" a="1"/>
  <c r="D236" i="18" s="1"/>
  <c r="C237" i="18"/>
  <c r="B238" i="18"/>
  <c r="S235" i="18" l="1"/>
  <c r="AK235" i="18"/>
  <c r="O236" i="18"/>
  <c r="R236" i="18" s="1"/>
  <c r="N236" i="18"/>
  <c r="G236" i="18"/>
  <c r="L237" i="18" a="1"/>
  <c r="L237" i="18" s="1"/>
  <c r="I237" i="18" a="1"/>
  <c r="I237" i="18" s="1"/>
  <c r="H237" i="18" a="1"/>
  <c r="H237" i="18" s="1"/>
  <c r="K237" i="18" a="1"/>
  <c r="K237" i="18" s="1"/>
  <c r="D237" i="18" a="1"/>
  <c r="D237" i="18" s="1"/>
  <c r="F237" i="18" a="1"/>
  <c r="F237" i="18" s="1"/>
  <c r="E237" i="18" a="1"/>
  <c r="E237" i="18" s="1"/>
  <c r="M236" i="18"/>
  <c r="C238" i="18"/>
  <c r="B239" i="18"/>
  <c r="J236" i="18"/>
  <c r="P235" i="18"/>
  <c r="AI235" i="18" s="1"/>
  <c r="O237" i="18" l="1"/>
  <c r="R237" i="18" s="1"/>
  <c r="N237" i="18"/>
  <c r="Q237" i="18" s="1"/>
  <c r="AK236" i="18"/>
  <c r="Q236" i="18"/>
  <c r="S236" i="18" s="1"/>
  <c r="B240" i="18"/>
  <c r="C239" i="18"/>
  <c r="P236" i="18"/>
  <c r="AI236" i="18" s="1"/>
  <c r="L238" i="18" a="1"/>
  <c r="L238" i="18" s="1"/>
  <c r="I238" i="18" a="1"/>
  <c r="I238" i="18" s="1"/>
  <c r="H238" i="18" a="1"/>
  <c r="H238" i="18" s="1"/>
  <c r="K238" i="18" a="1"/>
  <c r="K238" i="18" s="1"/>
  <c r="D238" i="18" a="1"/>
  <c r="D238" i="18" s="1"/>
  <c r="F238" i="18" a="1"/>
  <c r="F238" i="18" s="1"/>
  <c r="E238" i="18" a="1"/>
  <c r="E238" i="18" s="1"/>
  <c r="J237" i="18"/>
  <c r="M237" i="18"/>
  <c r="G237" i="18"/>
  <c r="S237" i="18" l="1"/>
  <c r="O238" i="18"/>
  <c r="R238" i="18" s="1"/>
  <c r="AK237" i="18"/>
  <c r="N238" i="18"/>
  <c r="L239" i="18" a="1"/>
  <c r="L239" i="18" s="1"/>
  <c r="I239" i="18" a="1"/>
  <c r="I239" i="18" s="1"/>
  <c r="H239" i="18" a="1"/>
  <c r="H239" i="18" s="1"/>
  <c r="K239" i="18" a="1"/>
  <c r="K239" i="18" s="1"/>
  <c r="D239" i="18" a="1"/>
  <c r="D239" i="18" s="1"/>
  <c r="E239" i="18" a="1"/>
  <c r="E239" i="18" s="1"/>
  <c r="F239" i="18" a="1"/>
  <c r="F239" i="18" s="1"/>
  <c r="B241" i="18"/>
  <c r="C240" i="18"/>
  <c r="G238" i="18"/>
  <c r="J238" i="18"/>
  <c r="P237" i="18"/>
  <c r="AI237" i="18" s="1"/>
  <c r="M238" i="18"/>
  <c r="N239" i="18" l="1"/>
  <c r="Q239" i="18" s="1"/>
  <c r="O239" i="18"/>
  <c r="R239" i="18" s="1"/>
  <c r="AK238" i="18"/>
  <c r="Q238" i="18"/>
  <c r="S238" i="18" s="1"/>
  <c r="G239" i="18"/>
  <c r="L240" i="18" a="1"/>
  <c r="L240" i="18" s="1"/>
  <c r="I240" i="18" a="1"/>
  <c r="I240" i="18" s="1"/>
  <c r="H240" i="18" a="1"/>
  <c r="H240" i="18" s="1"/>
  <c r="K240" i="18" a="1"/>
  <c r="K240" i="18" s="1"/>
  <c r="D240" i="18" a="1"/>
  <c r="D240" i="18" s="1"/>
  <c r="E240" i="18" a="1"/>
  <c r="E240" i="18" s="1"/>
  <c r="F240" i="18" a="1"/>
  <c r="F240" i="18" s="1"/>
  <c r="M239" i="18"/>
  <c r="P238" i="18"/>
  <c r="AI238" i="18" s="1"/>
  <c r="B242" i="18"/>
  <c r="C241" i="18"/>
  <c r="J239" i="18"/>
  <c r="S239" i="18" l="1"/>
  <c r="AK239" i="18"/>
  <c r="N240" i="18"/>
  <c r="O240" i="18"/>
  <c r="R240" i="18" s="1"/>
  <c r="B243" i="18"/>
  <c r="C242" i="18"/>
  <c r="P239" i="18"/>
  <c r="AI239" i="18" s="1"/>
  <c r="G240" i="18"/>
  <c r="J240" i="18"/>
  <c r="L241" i="18" a="1"/>
  <c r="L241" i="18" s="1"/>
  <c r="I241" i="18" a="1"/>
  <c r="I241" i="18" s="1"/>
  <c r="H241" i="18" a="1"/>
  <c r="H241" i="18" s="1"/>
  <c r="K241" i="18" a="1"/>
  <c r="K241" i="18" s="1"/>
  <c r="D241" i="18" a="1"/>
  <c r="D241" i="18" s="1"/>
  <c r="E241" i="18" a="1"/>
  <c r="E241" i="18" s="1"/>
  <c r="F241" i="18" a="1"/>
  <c r="F241" i="18" s="1"/>
  <c r="M240" i="18"/>
  <c r="O241" i="18" l="1"/>
  <c r="R241" i="18" s="1"/>
  <c r="N241" i="18"/>
  <c r="Q241" i="18" s="1"/>
  <c r="AK240" i="18"/>
  <c r="Q240" i="18"/>
  <c r="S240" i="18" s="1"/>
  <c r="M241" i="18"/>
  <c r="J241" i="18"/>
  <c r="P240" i="18"/>
  <c r="AI240" i="18" s="1"/>
  <c r="G241" i="18"/>
  <c r="L242" i="18" a="1"/>
  <c r="L242" i="18" s="1"/>
  <c r="I242" i="18" a="1"/>
  <c r="I242" i="18" s="1"/>
  <c r="H242" i="18" a="1"/>
  <c r="H242" i="18" s="1"/>
  <c r="K242" i="18" a="1"/>
  <c r="K242" i="18" s="1"/>
  <c r="F242" i="18" a="1"/>
  <c r="F242" i="18" s="1"/>
  <c r="E242" i="18" a="1"/>
  <c r="E242" i="18" s="1"/>
  <c r="D242" i="18" a="1"/>
  <c r="D242" i="18" s="1"/>
  <c r="B244" i="18"/>
  <c r="C243" i="18"/>
  <c r="S241" i="18" l="1"/>
  <c r="AK241" i="18"/>
  <c r="O242" i="18"/>
  <c r="R242" i="18" s="1"/>
  <c r="N242" i="18"/>
  <c r="Q242" i="18" s="1"/>
  <c r="P241" i="18"/>
  <c r="AI241" i="18" s="1"/>
  <c r="G242" i="18"/>
  <c r="M242" i="18"/>
  <c r="J242" i="18"/>
  <c r="L243" i="18" a="1"/>
  <c r="L243" i="18" s="1"/>
  <c r="I243" i="18" a="1"/>
  <c r="I243" i="18" s="1"/>
  <c r="H243" i="18" a="1"/>
  <c r="H243" i="18" s="1"/>
  <c r="K243" i="18" a="1"/>
  <c r="K243" i="18" s="1"/>
  <c r="D243" i="18" a="1"/>
  <c r="D243" i="18" s="1"/>
  <c r="F243" i="18" a="1"/>
  <c r="F243" i="18" s="1"/>
  <c r="E243" i="18" a="1"/>
  <c r="E243" i="18" s="1"/>
  <c r="B245" i="18"/>
  <c r="C244" i="18"/>
  <c r="AK242" i="18" l="1"/>
  <c r="S242" i="18"/>
  <c r="O243" i="18"/>
  <c r="R243" i="18" s="1"/>
  <c r="N243" i="18"/>
  <c r="Q243" i="18" s="1"/>
  <c r="L244" i="18" a="1"/>
  <c r="L244" i="18" s="1"/>
  <c r="I244" i="18" a="1"/>
  <c r="I244" i="18" s="1"/>
  <c r="H244" i="18" a="1"/>
  <c r="H244" i="18" s="1"/>
  <c r="K244" i="18" a="1"/>
  <c r="K244" i="18" s="1"/>
  <c r="D244" i="18" a="1"/>
  <c r="D244" i="18" s="1"/>
  <c r="F244" i="18" a="1"/>
  <c r="F244" i="18" s="1"/>
  <c r="E244" i="18" a="1"/>
  <c r="E244" i="18" s="1"/>
  <c r="J243" i="18"/>
  <c r="C245" i="18"/>
  <c r="B246" i="18"/>
  <c r="M243" i="18"/>
  <c r="G243" i="18"/>
  <c r="P242" i="18"/>
  <c r="AI242" i="18" s="1"/>
  <c r="S243" i="18" l="1"/>
  <c r="N244" i="18"/>
  <c r="AK244" i="18" s="1"/>
  <c r="AK243" i="18"/>
  <c r="O244" i="18"/>
  <c r="R244" i="18" s="1"/>
  <c r="M244" i="18"/>
  <c r="P243" i="18"/>
  <c r="AI243" i="18" s="1"/>
  <c r="J244" i="18"/>
  <c r="C246" i="18"/>
  <c r="B247" i="18"/>
  <c r="L245" i="18" a="1"/>
  <c r="L245" i="18" s="1"/>
  <c r="I245" i="18" a="1"/>
  <c r="I245" i="18" s="1"/>
  <c r="H245" i="18" a="1"/>
  <c r="H245" i="18" s="1"/>
  <c r="K245" i="18" a="1"/>
  <c r="K245" i="18" s="1"/>
  <c r="D245" i="18" a="1"/>
  <c r="D245" i="18" s="1"/>
  <c r="F245" i="18" a="1"/>
  <c r="F245" i="18" s="1"/>
  <c r="E245" i="18" a="1"/>
  <c r="E245" i="18" s="1"/>
  <c r="G244" i="18"/>
  <c r="Q244" i="18" l="1"/>
  <c r="S244" i="18" s="1"/>
  <c r="N245" i="18"/>
  <c r="Q245" i="18" s="1"/>
  <c r="O245" i="18"/>
  <c r="R245" i="18" s="1"/>
  <c r="G245" i="18"/>
  <c r="P244" i="18"/>
  <c r="AI244" i="18" s="1"/>
  <c r="M245" i="18"/>
  <c r="B248" i="18"/>
  <c r="C247" i="18"/>
  <c r="J245" i="18"/>
  <c r="L246" i="18" a="1"/>
  <c r="L246" i="18" s="1"/>
  <c r="I246" i="18" a="1"/>
  <c r="I246" i="18" s="1"/>
  <c r="H246" i="18" a="1"/>
  <c r="H246" i="18" s="1"/>
  <c r="K246" i="18" a="1"/>
  <c r="K246" i="18" s="1"/>
  <c r="D246" i="18" a="1"/>
  <c r="D246" i="18" s="1"/>
  <c r="F246" i="18" a="1"/>
  <c r="F246" i="18" s="1"/>
  <c r="E246" i="18" a="1"/>
  <c r="E246" i="18" s="1"/>
  <c r="N246" i="18" l="1"/>
  <c r="Q246" i="18" s="1"/>
  <c r="S245" i="18"/>
  <c r="O246" i="18"/>
  <c r="R246" i="18" s="1"/>
  <c r="AK245" i="18"/>
  <c r="M246" i="18"/>
  <c r="L247" i="18" a="1"/>
  <c r="L247" i="18" s="1"/>
  <c r="I247" i="18" a="1"/>
  <c r="I247" i="18" s="1"/>
  <c r="H247" i="18" a="1"/>
  <c r="H247" i="18" s="1"/>
  <c r="K247" i="18" a="1"/>
  <c r="K247" i="18" s="1"/>
  <c r="E247" i="18" a="1"/>
  <c r="E247" i="18" s="1"/>
  <c r="D247" i="18" a="1"/>
  <c r="D247" i="18" s="1"/>
  <c r="F247" i="18" a="1"/>
  <c r="F247" i="18" s="1"/>
  <c r="G246" i="18"/>
  <c r="B249" i="18"/>
  <c r="C248" i="18"/>
  <c r="J246" i="18"/>
  <c r="P245" i="18"/>
  <c r="AI245" i="18" s="1"/>
  <c r="AK246" i="18" l="1"/>
  <c r="S246" i="18"/>
  <c r="O247" i="18"/>
  <c r="R247" i="18" s="1"/>
  <c r="N247" i="18"/>
  <c r="Q247" i="18" s="1"/>
  <c r="L248" i="18" a="1"/>
  <c r="L248" i="18" s="1"/>
  <c r="I248" i="18" a="1"/>
  <c r="I248" i="18" s="1"/>
  <c r="H248" i="18" a="1"/>
  <c r="H248" i="18" s="1"/>
  <c r="K248" i="18" a="1"/>
  <c r="K248" i="18" s="1"/>
  <c r="D248" i="18" a="1"/>
  <c r="D248" i="18" s="1"/>
  <c r="E248" i="18" a="1"/>
  <c r="E248" i="18" s="1"/>
  <c r="F248" i="18" a="1"/>
  <c r="F248" i="18" s="1"/>
  <c r="P246" i="18"/>
  <c r="AI246" i="18" s="1"/>
  <c r="B250" i="18"/>
  <c r="C249" i="18"/>
  <c r="G247" i="18"/>
  <c r="M247" i="18"/>
  <c r="J247" i="18"/>
  <c r="S247" i="18" l="1"/>
  <c r="AK247" i="18"/>
  <c r="N248" i="18"/>
  <c r="Q248" i="18" s="1"/>
  <c r="O248" i="18"/>
  <c r="R248" i="18" s="1"/>
  <c r="L249" i="18" a="1"/>
  <c r="L249" i="18" s="1"/>
  <c r="I249" i="18" a="1"/>
  <c r="I249" i="18" s="1"/>
  <c r="H249" i="18" a="1"/>
  <c r="H249" i="18" s="1"/>
  <c r="K249" i="18" a="1"/>
  <c r="K249" i="18" s="1"/>
  <c r="F249" i="18" a="1"/>
  <c r="F249" i="18" s="1"/>
  <c r="E249" i="18" a="1"/>
  <c r="E249" i="18" s="1"/>
  <c r="D249" i="18" a="1"/>
  <c r="D249" i="18" s="1"/>
  <c r="P247" i="18"/>
  <c r="AI247" i="18" s="1"/>
  <c r="M248" i="18"/>
  <c r="G248" i="18"/>
  <c r="J248" i="18"/>
  <c r="B251" i="18"/>
  <c r="C250" i="18"/>
  <c r="AK248" i="18" l="1"/>
  <c r="O249" i="18"/>
  <c r="R249" i="18" s="1"/>
  <c r="S248" i="18"/>
  <c r="N249" i="18"/>
  <c r="Q249" i="18" s="1"/>
  <c r="G249" i="18"/>
  <c r="L250" i="18" a="1"/>
  <c r="L250" i="18" s="1"/>
  <c r="I250" i="18" a="1"/>
  <c r="I250" i="18" s="1"/>
  <c r="H250" i="18" a="1"/>
  <c r="H250" i="18" s="1"/>
  <c r="K250" i="18" a="1"/>
  <c r="K250" i="18" s="1"/>
  <c r="D250" i="18" a="1"/>
  <c r="D250" i="18" s="1"/>
  <c r="E250" i="18" a="1"/>
  <c r="E250" i="18" s="1"/>
  <c r="F250" i="18" a="1"/>
  <c r="F250" i="18" s="1"/>
  <c r="B252" i="18"/>
  <c r="C251" i="18"/>
  <c r="M249" i="18"/>
  <c r="J249" i="18"/>
  <c r="P248" i="18"/>
  <c r="AI248" i="18" s="1"/>
  <c r="N250" i="18" l="1"/>
  <c r="Q250" i="18" s="1"/>
  <c r="S249" i="18"/>
  <c r="O250" i="18"/>
  <c r="R250" i="18" s="1"/>
  <c r="AK249" i="18"/>
  <c r="AK250" i="18"/>
  <c r="P249" i="18"/>
  <c r="AI249" i="18" s="1"/>
  <c r="G250" i="18"/>
  <c r="L251" i="18" a="1"/>
  <c r="L251" i="18" s="1"/>
  <c r="I251" i="18" a="1"/>
  <c r="I251" i="18" s="1"/>
  <c r="H251" i="18" a="1"/>
  <c r="H251" i="18" s="1"/>
  <c r="K251" i="18" a="1"/>
  <c r="K251" i="18" s="1"/>
  <c r="D251" i="18" a="1"/>
  <c r="D251" i="18" s="1"/>
  <c r="F251" i="18" a="1"/>
  <c r="F251" i="18" s="1"/>
  <c r="E251" i="18" a="1"/>
  <c r="E251" i="18" s="1"/>
  <c r="M250" i="18"/>
  <c r="B253" i="18"/>
  <c r="C252" i="18"/>
  <c r="J250" i="18"/>
  <c r="S250" i="18" l="1"/>
  <c r="O251" i="18"/>
  <c r="R251" i="18" s="1"/>
  <c r="N251" i="18"/>
  <c r="Q251" i="18" s="1"/>
  <c r="G251" i="18"/>
  <c r="P250" i="18"/>
  <c r="AI250" i="18" s="1"/>
  <c r="M251" i="18"/>
  <c r="L252" i="18" a="1"/>
  <c r="L252" i="18" s="1"/>
  <c r="I252" i="18" a="1"/>
  <c r="I252" i="18" s="1"/>
  <c r="K252" i="18" a="1"/>
  <c r="K252" i="18" s="1"/>
  <c r="H252" i="18" a="1"/>
  <c r="H252" i="18" s="1"/>
  <c r="D252" i="18" a="1"/>
  <c r="D252" i="18" s="1"/>
  <c r="F252" i="18" a="1"/>
  <c r="F252" i="18" s="1"/>
  <c r="E252" i="18" a="1"/>
  <c r="E252" i="18" s="1"/>
  <c r="J251" i="18"/>
  <c r="C253" i="18"/>
  <c r="B254" i="18"/>
  <c r="O252" i="18" l="1"/>
  <c r="R252" i="18" s="1"/>
  <c r="S251" i="18"/>
  <c r="N252" i="18"/>
  <c r="AK252" i="18" s="1"/>
  <c r="AK251" i="18"/>
  <c r="M252" i="18"/>
  <c r="C254" i="18"/>
  <c r="B255" i="18"/>
  <c r="J252" i="18"/>
  <c r="G252" i="18"/>
  <c r="L253" i="18" a="1"/>
  <c r="L253" i="18" s="1"/>
  <c r="I253" i="18" a="1"/>
  <c r="I253" i="18" s="1"/>
  <c r="H253" i="18" a="1"/>
  <c r="H253" i="18" s="1"/>
  <c r="K253" i="18" a="1"/>
  <c r="K253" i="18" s="1"/>
  <c r="D253" i="18" a="1"/>
  <c r="D253" i="18" s="1"/>
  <c r="F253" i="18" a="1"/>
  <c r="F253" i="18" s="1"/>
  <c r="E253" i="18" a="1"/>
  <c r="E253" i="18" s="1"/>
  <c r="P251" i="18"/>
  <c r="AI251" i="18" s="1"/>
  <c r="Q252" i="18" l="1"/>
  <c r="S252" i="18" s="1"/>
  <c r="N253" i="18"/>
  <c r="Q253" i="18" s="1"/>
  <c r="O253" i="18"/>
  <c r="R253" i="18" s="1"/>
  <c r="P252" i="18"/>
  <c r="AI252" i="18" s="1"/>
  <c r="G253" i="18"/>
  <c r="B256" i="18"/>
  <c r="C255" i="18"/>
  <c r="M253" i="18"/>
  <c r="J253" i="18"/>
  <c r="L254" i="18" a="1"/>
  <c r="L254" i="18" s="1"/>
  <c r="I254" i="18" a="1"/>
  <c r="I254" i="18" s="1"/>
  <c r="H254" i="18" a="1"/>
  <c r="H254" i="18" s="1"/>
  <c r="K254" i="18" a="1"/>
  <c r="K254" i="18" s="1"/>
  <c r="D254" i="18" a="1"/>
  <c r="D254" i="18" s="1"/>
  <c r="F254" i="18" a="1"/>
  <c r="F254" i="18" s="1"/>
  <c r="E254" i="18" a="1"/>
  <c r="E254" i="18" s="1"/>
  <c r="S253" i="18" l="1"/>
  <c r="N254" i="18"/>
  <c r="AK254" i="18" s="1"/>
  <c r="AK253" i="18"/>
  <c r="O254" i="18"/>
  <c r="R254" i="18" s="1"/>
  <c r="M254" i="18"/>
  <c r="G254" i="18"/>
  <c r="L255" i="18" a="1"/>
  <c r="L255" i="18" s="1"/>
  <c r="I255" i="18" a="1"/>
  <c r="I255" i="18" s="1"/>
  <c r="H255" i="18" a="1"/>
  <c r="H255" i="18" s="1"/>
  <c r="K255" i="18" a="1"/>
  <c r="K255" i="18" s="1"/>
  <c r="D255" i="18" a="1"/>
  <c r="D255" i="18" s="1"/>
  <c r="E255" i="18" a="1"/>
  <c r="E255" i="18" s="1"/>
  <c r="F255" i="18" a="1"/>
  <c r="F255" i="18" s="1"/>
  <c r="B257" i="18"/>
  <c r="C256" i="18"/>
  <c r="P253" i="18"/>
  <c r="AI253" i="18" s="1"/>
  <c r="J254" i="18"/>
  <c r="Q254" i="18" l="1"/>
  <c r="S254" i="18" s="1"/>
  <c r="O255" i="18"/>
  <c r="R255" i="18" s="1"/>
  <c r="N255" i="18"/>
  <c r="Q255" i="18" s="1"/>
  <c r="G255" i="18"/>
  <c r="P254" i="18"/>
  <c r="AI254" i="18" s="1"/>
  <c r="L256" i="18" a="1"/>
  <c r="L256" i="18" s="1"/>
  <c r="I256" i="18" a="1"/>
  <c r="I256" i="18" s="1"/>
  <c r="H256" i="18" a="1"/>
  <c r="H256" i="18" s="1"/>
  <c r="K256" i="18" a="1"/>
  <c r="K256" i="18" s="1"/>
  <c r="D256" i="18" a="1"/>
  <c r="D256" i="18" s="1"/>
  <c r="E256" i="18" a="1"/>
  <c r="E256" i="18" s="1"/>
  <c r="F256" i="18" a="1"/>
  <c r="F256" i="18" s="1"/>
  <c r="M255" i="18"/>
  <c r="B258" i="18"/>
  <c r="C257" i="18"/>
  <c r="J255" i="18"/>
  <c r="S255" i="18" l="1"/>
  <c r="AK255" i="18"/>
  <c r="N256" i="18"/>
  <c r="Q256" i="18" s="1"/>
  <c r="O256" i="18"/>
  <c r="R256" i="18" s="1"/>
  <c r="G256" i="18"/>
  <c r="M256" i="18"/>
  <c r="J256" i="18"/>
  <c r="P255" i="18"/>
  <c r="AI255" i="18" s="1"/>
  <c r="L257" i="18" a="1"/>
  <c r="L257" i="18" s="1"/>
  <c r="I257" i="18" a="1"/>
  <c r="I257" i="18" s="1"/>
  <c r="H257" i="18" a="1"/>
  <c r="H257" i="18" s="1"/>
  <c r="K257" i="18" a="1"/>
  <c r="K257" i="18" s="1"/>
  <c r="D257" i="18" a="1"/>
  <c r="D257" i="18" s="1"/>
  <c r="E257" i="18" a="1"/>
  <c r="E257" i="18" s="1"/>
  <c r="F257" i="18" a="1"/>
  <c r="F257" i="18" s="1"/>
  <c r="B259" i="18"/>
  <c r="C258" i="18"/>
  <c r="S256" i="18" l="1"/>
  <c r="AK256" i="18"/>
  <c r="N257" i="18"/>
  <c r="Q257" i="18" s="1"/>
  <c r="O257" i="18"/>
  <c r="R257" i="18" s="1"/>
  <c r="M257" i="18"/>
  <c r="J257" i="18"/>
  <c r="L258" i="18" a="1"/>
  <c r="L258" i="18" s="1"/>
  <c r="I258" i="18" a="1"/>
  <c r="I258" i="18" s="1"/>
  <c r="H258" i="18" a="1"/>
  <c r="H258" i="18" s="1"/>
  <c r="K258" i="18" a="1"/>
  <c r="K258" i="18" s="1"/>
  <c r="D258" i="18" a="1"/>
  <c r="D258" i="18" s="1"/>
  <c r="F258" i="18" a="1"/>
  <c r="F258" i="18" s="1"/>
  <c r="E258" i="18" a="1"/>
  <c r="E258" i="18" s="1"/>
  <c r="P256" i="18"/>
  <c r="AI256" i="18" s="1"/>
  <c r="B260" i="18"/>
  <c r="C259" i="18"/>
  <c r="G257" i="18"/>
  <c r="AK257" i="18" l="1"/>
  <c r="O258" i="18"/>
  <c r="R258" i="18" s="1"/>
  <c r="S257" i="18"/>
  <c r="N258" i="18"/>
  <c r="J258" i="18"/>
  <c r="G258" i="18"/>
  <c r="B261" i="18"/>
  <c r="C260" i="18"/>
  <c r="L259" i="18" a="1"/>
  <c r="L259" i="18" s="1"/>
  <c r="I259" i="18" a="1"/>
  <c r="I259" i="18" s="1"/>
  <c r="H259" i="18" a="1"/>
  <c r="H259" i="18" s="1"/>
  <c r="K259" i="18" a="1"/>
  <c r="K259" i="18" s="1"/>
  <c r="D259" i="18" a="1"/>
  <c r="D259" i="18" s="1"/>
  <c r="F259" i="18" a="1"/>
  <c r="F259" i="18" s="1"/>
  <c r="E259" i="18" a="1"/>
  <c r="E259" i="18" s="1"/>
  <c r="M258" i="18"/>
  <c r="P257" i="18"/>
  <c r="AI257" i="18" s="1"/>
  <c r="O259" i="18" l="1"/>
  <c r="R259" i="18" s="1"/>
  <c r="N259" i="18"/>
  <c r="Q259" i="18" s="1"/>
  <c r="AK258" i="18"/>
  <c r="Q258" i="18"/>
  <c r="S258" i="18" s="1"/>
  <c r="P258" i="18"/>
  <c r="AI258" i="18" s="1"/>
  <c r="J259" i="18"/>
  <c r="G259" i="18"/>
  <c r="C261" i="18"/>
  <c r="B262" i="18"/>
  <c r="L260" i="18" a="1"/>
  <c r="L260" i="18" s="1"/>
  <c r="I260" i="18" a="1"/>
  <c r="I260" i="18" s="1"/>
  <c r="H260" i="18" a="1"/>
  <c r="H260" i="18" s="1"/>
  <c r="K260" i="18" a="1"/>
  <c r="K260" i="18" s="1"/>
  <c r="D260" i="18" a="1"/>
  <c r="D260" i="18" s="1"/>
  <c r="F260" i="18" a="1"/>
  <c r="F260" i="18" s="1"/>
  <c r="E260" i="18" a="1"/>
  <c r="E260" i="18" s="1"/>
  <c r="M259" i="18"/>
  <c r="S259" i="18" l="1"/>
  <c r="O260" i="18"/>
  <c r="R260" i="18" s="1"/>
  <c r="AK259" i="18"/>
  <c r="N260" i="18"/>
  <c r="C262" i="18"/>
  <c r="B263" i="18"/>
  <c r="L261" i="18" a="1"/>
  <c r="L261" i="18" s="1"/>
  <c r="I261" i="18" a="1"/>
  <c r="I261" i="18" s="1"/>
  <c r="K261" i="18" a="1"/>
  <c r="K261" i="18" s="1"/>
  <c r="H261" i="18" a="1"/>
  <c r="H261" i="18" s="1"/>
  <c r="D261" i="18" a="1"/>
  <c r="D261" i="18" s="1"/>
  <c r="F261" i="18" a="1"/>
  <c r="F261" i="18" s="1"/>
  <c r="E261" i="18" a="1"/>
  <c r="E261" i="18" s="1"/>
  <c r="M260" i="18"/>
  <c r="J260" i="18"/>
  <c r="G260" i="18"/>
  <c r="P259" i="18"/>
  <c r="AI259" i="18" s="1"/>
  <c r="O261" i="18" l="1"/>
  <c r="R261" i="18" s="1"/>
  <c r="N261" i="18"/>
  <c r="Q261" i="18" s="1"/>
  <c r="AK260" i="18"/>
  <c r="Q260" i="18"/>
  <c r="S260" i="18" s="1"/>
  <c r="L262" i="18" a="1"/>
  <c r="L262" i="18" s="1"/>
  <c r="I262" i="18" a="1"/>
  <c r="I262" i="18" s="1"/>
  <c r="K262" i="18" a="1"/>
  <c r="K262" i="18" s="1"/>
  <c r="H262" i="18" a="1"/>
  <c r="H262" i="18" s="1"/>
  <c r="D262" i="18" a="1"/>
  <c r="D262" i="18" s="1"/>
  <c r="F262" i="18" a="1"/>
  <c r="F262" i="18" s="1"/>
  <c r="E262" i="18" a="1"/>
  <c r="E262" i="18" s="1"/>
  <c r="J261" i="18"/>
  <c r="M261" i="18"/>
  <c r="P260" i="18"/>
  <c r="AI260" i="18" s="1"/>
  <c r="G261" i="18"/>
  <c r="B264" i="18"/>
  <c r="C263" i="18"/>
  <c r="S261" i="18" l="1"/>
  <c r="O262" i="18"/>
  <c r="R262" i="18" s="1"/>
  <c r="AK261" i="18"/>
  <c r="N262" i="18"/>
  <c r="G262" i="18"/>
  <c r="B265" i="18"/>
  <c r="C264" i="18"/>
  <c r="P261" i="18"/>
  <c r="AI261" i="18" s="1"/>
  <c r="J262" i="18"/>
  <c r="L263" i="18" a="1"/>
  <c r="L263" i="18" s="1"/>
  <c r="I263" i="18" a="1"/>
  <c r="I263" i="18" s="1"/>
  <c r="H263" i="18" a="1"/>
  <c r="H263" i="18" s="1"/>
  <c r="K263" i="18" a="1"/>
  <c r="K263" i="18" s="1"/>
  <c r="D263" i="18" a="1"/>
  <c r="D263" i="18" s="1"/>
  <c r="E263" i="18" a="1"/>
  <c r="E263" i="18" s="1"/>
  <c r="F263" i="18" a="1"/>
  <c r="F263" i="18" s="1"/>
  <c r="M262" i="18"/>
  <c r="N263" i="18" l="1"/>
  <c r="Q263" i="18" s="1"/>
  <c r="O263" i="18"/>
  <c r="R263" i="18" s="1"/>
  <c r="AK262" i="18"/>
  <c r="Q262" i="18"/>
  <c r="S262" i="18" s="1"/>
  <c r="M263" i="18"/>
  <c r="J263" i="18"/>
  <c r="L264" i="18" a="1"/>
  <c r="L264" i="18" s="1"/>
  <c r="I264" i="18" a="1"/>
  <c r="I264" i="18" s="1"/>
  <c r="H264" i="18" a="1"/>
  <c r="H264" i="18" s="1"/>
  <c r="K264" i="18" a="1"/>
  <c r="K264" i="18" s="1"/>
  <c r="D264" i="18" a="1"/>
  <c r="D264" i="18" s="1"/>
  <c r="E264" i="18" a="1"/>
  <c r="E264" i="18" s="1"/>
  <c r="F264" i="18" a="1"/>
  <c r="F264" i="18" s="1"/>
  <c r="B266" i="18"/>
  <c r="C265" i="18"/>
  <c r="P262" i="18"/>
  <c r="AI262" i="18" s="1"/>
  <c r="G263" i="18"/>
  <c r="S263" i="18" l="1"/>
  <c r="AK263" i="18"/>
  <c r="N264" i="18"/>
  <c r="O264" i="18"/>
  <c r="R264" i="18" s="1"/>
  <c r="B267" i="18"/>
  <c r="C266" i="18"/>
  <c r="M264" i="18"/>
  <c r="J264" i="18"/>
  <c r="L265" i="18" a="1"/>
  <c r="L265" i="18" s="1"/>
  <c r="I265" i="18" a="1"/>
  <c r="I265" i="18" s="1"/>
  <c r="H265" i="18" a="1"/>
  <c r="H265" i="18" s="1"/>
  <c r="K265" i="18" a="1"/>
  <c r="K265" i="18" s="1"/>
  <c r="D265" i="18" a="1"/>
  <c r="D265" i="18" s="1"/>
  <c r="F265" i="18" a="1"/>
  <c r="F265" i="18" s="1"/>
  <c r="E265" i="18" a="1"/>
  <c r="E265" i="18" s="1"/>
  <c r="P263" i="18"/>
  <c r="AI263" i="18" s="1"/>
  <c r="G264" i="18"/>
  <c r="O265" i="18" l="1"/>
  <c r="R265" i="18" s="1"/>
  <c r="N265" i="18"/>
  <c r="Q265" i="18" s="1"/>
  <c r="AK264" i="18"/>
  <c r="Q264" i="18"/>
  <c r="S264" i="18" s="1"/>
  <c r="G265" i="18"/>
  <c r="J265" i="18"/>
  <c r="P264" i="18"/>
  <c r="AI264" i="18" s="1"/>
  <c r="B268" i="18"/>
  <c r="C267" i="18"/>
  <c r="M265" i="18"/>
  <c r="L266" i="18" a="1"/>
  <c r="L266" i="18" s="1"/>
  <c r="I266" i="18" a="1"/>
  <c r="I266" i="18" s="1"/>
  <c r="H266" i="18" a="1"/>
  <c r="H266" i="18" s="1"/>
  <c r="K266" i="18" a="1"/>
  <c r="K266" i="18" s="1"/>
  <c r="D266" i="18" a="1"/>
  <c r="D266" i="18" s="1"/>
  <c r="E266" i="18" a="1"/>
  <c r="E266" i="18" s="1"/>
  <c r="F266" i="18" a="1"/>
  <c r="F266" i="18" s="1"/>
  <c r="S265" i="18" l="1"/>
  <c r="O266" i="18"/>
  <c r="R266" i="18" s="1"/>
  <c r="N266" i="18"/>
  <c r="AK266" i="18" s="1"/>
  <c r="AK265" i="18"/>
  <c r="G266" i="18"/>
  <c r="P265" i="18"/>
  <c r="AI265" i="18" s="1"/>
  <c r="M266" i="18"/>
  <c r="J266" i="18"/>
  <c r="I267" i="18" a="1"/>
  <c r="I267" i="18" s="1"/>
  <c r="L267" i="18" a="1"/>
  <c r="L267" i="18" s="1"/>
  <c r="H267" i="18" a="1"/>
  <c r="H267" i="18" s="1"/>
  <c r="K267" i="18" a="1"/>
  <c r="K267" i="18" s="1"/>
  <c r="D267" i="18" a="1"/>
  <c r="D267" i="18" s="1"/>
  <c r="F267" i="18" a="1"/>
  <c r="F267" i="18" s="1"/>
  <c r="E267" i="18" a="1"/>
  <c r="E267" i="18" s="1"/>
  <c r="B269" i="18"/>
  <c r="C268" i="18"/>
  <c r="Q266" i="18" l="1"/>
  <c r="S266" i="18" s="1"/>
  <c r="O267" i="18"/>
  <c r="R267" i="18" s="1"/>
  <c r="N267" i="18"/>
  <c r="Q267" i="18" s="1"/>
  <c r="L268" i="18" a="1"/>
  <c r="L268" i="18" s="1"/>
  <c r="I268" i="18" a="1"/>
  <c r="I268" i="18" s="1"/>
  <c r="H268" i="18" a="1"/>
  <c r="H268" i="18" s="1"/>
  <c r="K268" i="18" a="1"/>
  <c r="K268" i="18" s="1"/>
  <c r="D268" i="18" a="1"/>
  <c r="D268" i="18" s="1"/>
  <c r="F268" i="18" a="1"/>
  <c r="F268" i="18" s="1"/>
  <c r="E268" i="18" a="1"/>
  <c r="E268" i="18" s="1"/>
  <c r="C269" i="18"/>
  <c r="B270" i="18"/>
  <c r="M267" i="18"/>
  <c r="J267" i="18"/>
  <c r="G267" i="18"/>
  <c r="P266" i="18"/>
  <c r="AI266" i="18" s="1"/>
  <c r="S267" i="18" l="1"/>
  <c r="AK267" i="18"/>
  <c r="O268" i="18"/>
  <c r="R268" i="18" s="1"/>
  <c r="N268" i="18"/>
  <c r="P267" i="18"/>
  <c r="AI267" i="18" s="1"/>
  <c r="C270" i="18"/>
  <c r="B271" i="18"/>
  <c r="G268" i="18"/>
  <c r="L269" i="18" a="1"/>
  <c r="L269" i="18" s="1"/>
  <c r="I269" i="18" a="1"/>
  <c r="I269" i="18" s="1"/>
  <c r="H269" i="18" a="1"/>
  <c r="H269" i="18" s="1"/>
  <c r="K269" i="18" a="1"/>
  <c r="K269" i="18" s="1"/>
  <c r="D269" i="18" a="1"/>
  <c r="D269" i="18" s="1"/>
  <c r="F269" i="18" a="1"/>
  <c r="F269" i="18" s="1"/>
  <c r="E269" i="18" a="1"/>
  <c r="E269" i="18" s="1"/>
  <c r="M268" i="18"/>
  <c r="J268" i="18"/>
  <c r="O269" i="18" l="1"/>
  <c r="R269" i="18" s="1"/>
  <c r="N269" i="18"/>
  <c r="Q269" i="18" s="1"/>
  <c r="AK268" i="18"/>
  <c r="Q268" i="18"/>
  <c r="S268" i="18" s="1"/>
  <c r="G269" i="18"/>
  <c r="B272" i="18"/>
  <c r="C271" i="18"/>
  <c r="P268" i="18"/>
  <c r="AI268" i="18" s="1"/>
  <c r="L270" i="18" a="1"/>
  <c r="L270" i="18" s="1"/>
  <c r="I270" i="18" a="1"/>
  <c r="I270" i="18" s="1"/>
  <c r="H270" i="18" a="1"/>
  <c r="H270" i="18" s="1"/>
  <c r="K270" i="18" a="1"/>
  <c r="K270" i="18" s="1"/>
  <c r="D270" i="18" a="1"/>
  <c r="D270" i="18" s="1"/>
  <c r="F270" i="18" a="1"/>
  <c r="F270" i="18" s="1"/>
  <c r="E270" i="18" a="1"/>
  <c r="E270" i="18" s="1"/>
  <c r="M269" i="18"/>
  <c r="J269" i="18"/>
  <c r="S269" i="18" l="1"/>
  <c r="O270" i="18"/>
  <c r="R270" i="18" s="1"/>
  <c r="AK269" i="18"/>
  <c r="N270" i="18"/>
  <c r="J270" i="18"/>
  <c r="P269" i="18"/>
  <c r="AI269" i="18" s="1"/>
  <c r="M270" i="18"/>
  <c r="L271" i="18" a="1"/>
  <c r="L271" i="18" s="1"/>
  <c r="I271" i="18" a="1"/>
  <c r="I271" i="18" s="1"/>
  <c r="H271" i="18" a="1"/>
  <c r="H271" i="18" s="1"/>
  <c r="K271" i="18" a="1"/>
  <c r="K271" i="18" s="1"/>
  <c r="D271" i="18" a="1"/>
  <c r="D271" i="18" s="1"/>
  <c r="E271" i="18" a="1"/>
  <c r="E271" i="18" s="1"/>
  <c r="F271" i="18" a="1"/>
  <c r="F271" i="18" s="1"/>
  <c r="G270" i="18"/>
  <c r="B273" i="18"/>
  <c r="C272" i="18"/>
  <c r="O271" i="18" l="1"/>
  <c r="R271" i="18" s="1"/>
  <c r="N271" i="18"/>
  <c r="Q271" i="18" s="1"/>
  <c r="AK270" i="18"/>
  <c r="Q270" i="18"/>
  <c r="S270" i="18" s="1"/>
  <c r="M271" i="18"/>
  <c r="B274" i="18"/>
  <c r="C273" i="18"/>
  <c r="P270" i="18"/>
  <c r="AI270" i="18" s="1"/>
  <c r="L272" i="18" a="1"/>
  <c r="L272" i="18" s="1"/>
  <c r="I272" i="18" a="1"/>
  <c r="I272" i="18" s="1"/>
  <c r="H272" i="18" a="1"/>
  <c r="H272" i="18" s="1"/>
  <c r="K272" i="18" a="1"/>
  <c r="K272" i="18" s="1"/>
  <c r="D272" i="18" a="1"/>
  <c r="D272" i="18" s="1"/>
  <c r="E272" i="18" a="1"/>
  <c r="E272" i="18" s="1"/>
  <c r="F272" i="18" a="1"/>
  <c r="F272" i="18" s="1"/>
  <c r="G271" i="18"/>
  <c r="J271" i="18"/>
  <c r="O272" i="18" l="1"/>
  <c r="R272" i="18" s="1"/>
  <c r="S271" i="18"/>
  <c r="AK271" i="18"/>
  <c r="N272" i="18"/>
  <c r="G272" i="18"/>
  <c r="M272" i="18"/>
  <c r="L273" i="18" a="1"/>
  <c r="L273" i="18" s="1"/>
  <c r="H273" i="18" a="1"/>
  <c r="H273" i="18" s="1"/>
  <c r="I273" i="18" a="1"/>
  <c r="I273" i="18" s="1"/>
  <c r="K273" i="18" a="1"/>
  <c r="K273" i="18" s="1"/>
  <c r="E273" i="18" a="1"/>
  <c r="E273" i="18" s="1"/>
  <c r="D273" i="18" a="1"/>
  <c r="D273" i="18" s="1"/>
  <c r="F273" i="18" a="1"/>
  <c r="F273" i="18" s="1"/>
  <c r="J272" i="18"/>
  <c r="B275" i="18"/>
  <c r="C274" i="18"/>
  <c r="P271" i="18"/>
  <c r="AI271" i="18" s="1"/>
  <c r="O273" i="18" l="1"/>
  <c r="R273" i="18" s="1"/>
  <c r="N273" i="18"/>
  <c r="Q273" i="18" s="1"/>
  <c r="AK272" i="18"/>
  <c r="Q272" i="18"/>
  <c r="S272" i="18" s="1"/>
  <c r="J273" i="18"/>
  <c r="P272" i="18"/>
  <c r="AI272" i="18" s="1"/>
  <c r="G273" i="18"/>
  <c r="L274" i="18" a="1"/>
  <c r="L274" i="18" s="1"/>
  <c r="I274" i="18" a="1"/>
  <c r="I274" i="18" s="1"/>
  <c r="H274" i="18" a="1"/>
  <c r="H274" i="18" s="1"/>
  <c r="K274" i="18" a="1"/>
  <c r="K274" i="18" s="1"/>
  <c r="F274" i="18" a="1"/>
  <c r="F274" i="18" s="1"/>
  <c r="E274" i="18" a="1"/>
  <c r="E274" i="18" s="1"/>
  <c r="D274" i="18" a="1"/>
  <c r="D274" i="18" s="1"/>
  <c r="B276" i="18"/>
  <c r="C275" i="18"/>
  <c r="M273" i="18"/>
  <c r="S273" i="18" l="1"/>
  <c r="O274" i="18"/>
  <c r="R274" i="18" s="1"/>
  <c r="AK273" i="18"/>
  <c r="N274" i="18"/>
  <c r="Q274" i="18" s="1"/>
  <c r="P273" i="18"/>
  <c r="AI273" i="18" s="1"/>
  <c r="L275" i="18" a="1"/>
  <c r="L275" i="18" s="1"/>
  <c r="I275" i="18" a="1"/>
  <c r="I275" i="18" s="1"/>
  <c r="H275" i="18" a="1"/>
  <c r="H275" i="18" s="1"/>
  <c r="K275" i="18" a="1"/>
  <c r="K275" i="18" s="1"/>
  <c r="D275" i="18" a="1"/>
  <c r="D275" i="18" s="1"/>
  <c r="F275" i="18" a="1"/>
  <c r="F275" i="18" s="1"/>
  <c r="E275" i="18" a="1"/>
  <c r="E275" i="18" s="1"/>
  <c r="M274" i="18"/>
  <c r="B277" i="18"/>
  <c r="C276" i="18"/>
  <c r="J274" i="18"/>
  <c r="G274" i="18"/>
  <c r="AK274" i="18" l="1"/>
  <c r="S274" i="18"/>
  <c r="O275" i="18"/>
  <c r="R275" i="18" s="1"/>
  <c r="N275" i="18"/>
  <c r="Q275" i="18" s="1"/>
  <c r="P274" i="18"/>
  <c r="AI274" i="18" s="1"/>
  <c r="M275" i="18"/>
  <c r="L276" i="18" a="1"/>
  <c r="L276" i="18" s="1"/>
  <c r="I276" i="18" a="1"/>
  <c r="I276" i="18" s="1"/>
  <c r="H276" i="18" a="1"/>
  <c r="H276" i="18" s="1"/>
  <c r="K276" i="18" a="1"/>
  <c r="K276" i="18" s="1"/>
  <c r="D276" i="18" a="1"/>
  <c r="D276" i="18" s="1"/>
  <c r="F276" i="18" a="1"/>
  <c r="F276" i="18" s="1"/>
  <c r="E276" i="18" a="1"/>
  <c r="E276" i="18" s="1"/>
  <c r="J275" i="18"/>
  <c r="C277" i="18"/>
  <c r="B278" i="18"/>
  <c r="G275" i="18"/>
  <c r="S275" i="18" l="1"/>
  <c r="O276" i="18"/>
  <c r="R276" i="18" s="1"/>
  <c r="AK275" i="18"/>
  <c r="N276" i="18"/>
  <c r="J276" i="18"/>
  <c r="L277" i="18" a="1"/>
  <c r="L277" i="18" s="1"/>
  <c r="I277" i="18" a="1"/>
  <c r="I277" i="18" s="1"/>
  <c r="H277" i="18" a="1"/>
  <c r="H277" i="18" s="1"/>
  <c r="K277" i="18" a="1"/>
  <c r="K277" i="18" s="1"/>
  <c r="D277" i="18" a="1"/>
  <c r="D277" i="18" s="1"/>
  <c r="F277" i="18" a="1"/>
  <c r="F277" i="18" s="1"/>
  <c r="E277" i="18" a="1"/>
  <c r="E277" i="18" s="1"/>
  <c r="C278" i="18"/>
  <c r="B279" i="18"/>
  <c r="G276" i="18"/>
  <c r="P275" i="18"/>
  <c r="AI275" i="18" s="1"/>
  <c r="M276" i="18"/>
  <c r="N277" i="18" l="1"/>
  <c r="Q277" i="18" s="1"/>
  <c r="O277" i="18"/>
  <c r="R277" i="18" s="1"/>
  <c r="AK276" i="18"/>
  <c r="Q276" i="18"/>
  <c r="S276" i="18" s="1"/>
  <c r="B280" i="18"/>
  <c r="C279" i="18"/>
  <c r="G277" i="18"/>
  <c r="L278" i="18" a="1"/>
  <c r="L278" i="18" s="1"/>
  <c r="I278" i="18" a="1"/>
  <c r="I278" i="18" s="1"/>
  <c r="H278" i="18" a="1"/>
  <c r="H278" i="18" s="1"/>
  <c r="K278" i="18" a="1"/>
  <c r="K278" i="18" s="1"/>
  <c r="D278" i="18" a="1"/>
  <c r="D278" i="18" s="1"/>
  <c r="F278" i="18" a="1"/>
  <c r="F278" i="18" s="1"/>
  <c r="E278" i="18" a="1"/>
  <c r="E278" i="18" s="1"/>
  <c r="M277" i="18"/>
  <c r="J277" i="18"/>
  <c r="P276" i="18"/>
  <c r="AI276" i="18" s="1"/>
  <c r="N278" i="18" l="1"/>
  <c r="Q278" i="18" s="1"/>
  <c r="S277" i="18"/>
  <c r="O278" i="18"/>
  <c r="R278" i="18" s="1"/>
  <c r="AK277" i="18"/>
  <c r="G278" i="18"/>
  <c r="P277" i="18"/>
  <c r="AI277" i="18" s="1"/>
  <c r="M278" i="18"/>
  <c r="J278" i="18"/>
  <c r="L279" i="18" a="1"/>
  <c r="L279" i="18" s="1"/>
  <c r="I279" i="18" a="1"/>
  <c r="I279" i="18" s="1"/>
  <c r="H279" i="18" a="1"/>
  <c r="H279" i="18" s="1"/>
  <c r="K279" i="18" a="1"/>
  <c r="K279" i="18" s="1"/>
  <c r="E279" i="18" a="1"/>
  <c r="E279" i="18" s="1"/>
  <c r="D279" i="18" a="1"/>
  <c r="D279" i="18" s="1"/>
  <c r="F279" i="18" a="1"/>
  <c r="F279" i="18" s="1"/>
  <c r="B281" i="18"/>
  <c r="C280" i="18"/>
  <c r="AK278" i="18" l="1"/>
  <c r="O279" i="18"/>
  <c r="R279" i="18" s="1"/>
  <c r="S278" i="18"/>
  <c r="N279" i="18"/>
  <c r="Q279" i="18" s="1"/>
  <c r="M279" i="18"/>
  <c r="P278" i="18"/>
  <c r="AI278" i="18" s="1"/>
  <c r="B282" i="18"/>
  <c r="C281" i="18"/>
  <c r="J279" i="18"/>
  <c r="L280" i="18" a="1"/>
  <c r="L280" i="18" s="1"/>
  <c r="I280" i="18" a="1"/>
  <c r="I280" i="18" s="1"/>
  <c r="H280" i="18" a="1"/>
  <c r="H280" i="18" s="1"/>
  <c r="K280" i="18" a="1"/>
  <c r="K280" i="18" s="1"/>
  <c r="D280" i="18" a="1"/>
  <c r="D280" i="18" s="1"/>
  <c r="E280" i="18" a="1"/>
  <c r="E280" i="18" s="1"/>
  <c r="F280" i="18" a="1"/>
  <c r="F280" i="18" s="1"/>
  <c r="G279" i="18"/>
  <c r="AK279" i="18" l="1"/>
  <c r="O280" i="18"/>
  <c r="R280" i="18" s="1"/>
  <c r="S279" i="18"/>
  <c r="N280" i="18"/>
  <c r="P279" i="18"/>
  <c r="AI279" i="18" s="1"/>
  <c r="B283" i="18"/>
  <c r="C282" i="18"/>
  <c r="L281" i="18" a="1"/>
  <c r="L281" i="18" s="1"/>
  <c r="I281" i="18" a="1"/>
  <c r="I281" i="18" s="1"/>
  <c r="H281" i="18" a="1"/>
  <c r="H281" i="18" s="1"/>
  <c r="K281" i="18" a="1"/>
  <c r="K281" i="18" s="1"/>
  <c r="F281" i="18" a="1"/>
  <c r="F281" i="18" s="1"/>
  <c r="D281" i="18" a="1"/>
  <c r="D281" i="18" s="1"/>
  <c r="E281" i="18" a="1"/>
  <c r="E281" i="18" s="1"/>
  <c r="M280" i="18"/>
  <c r="J280" i="18"/>
  <c r="G280" i="18"/>
  <c r="O281" i="18" l="1"/>
  <c r="R281" i="18" s="1"/>
  <c r="N281" i="18"/>
  <c r="Q281" i="18" s="1"/>
  <c r="AK280" i="18"/>
  <c r="Q280" i="18"/>
  <c r="S280" i="18" s="1"/>
  <c r="P280" i="18"/>
  <c r="AI280" i="18" s="1"/>
  <c r="L282" i="18" a="1"/>
  <c r="L282" i="18" s="1"/>
  <c r="I282" i="18" a="1"/>
  <c r="I282" i="18" s="1"/>
  <c r="H282" i="18" a="1"/>
  <c r="H282" i="18" s="1"/>
  <c r="K282" i="18" a="1"/>
  <c r="K282" i="18" s="1"/>
  <c r="D282" i="18" a="1"/>
  <c r="D282" i="18" s="1"/>
  <c r="E282" i="18" a="1"/>
  <c r="E282" i="18" s="1"/>
  <c r="F282" i="18" a="1"/>
  <c r="F282" i="18" s="1"/>
  <c r="J281" i="18"/>
  <c r="G281" i="18"/>
  <c r="B284" i="18"/>
  <c r="C283" i="18"/>
  <c r="M281" i="18"/>
  <c r="S281" i="18" l="1"/>
  <c r="AK281" i="18"/>
  <c r="O282" i="18"/>
  <c r="R282" i="18" s="1"/>
  <c r="N282" i="18"/>
  <c r="AK282" i="18" s="1"/>
  <c r="L283" i="18" a="1"/>
  <c r="L283" i="18" s="1"/>
  <c r="I283" i="18" a="1"/>
  <c r="I283" i="18" s="1"/>
  <c r="H283" i="18" a="1"/>
  <c r="H283" i="18" s="1"/>
  <c r="K283" i="18" a="1"/>
  <c r="K283" i="18" s="1"/>
  <c r="D283" i="18" a="1"/>
  <c r="D283" i="18" s="1"/>
  <c r="F283" i="18" a="1"/>
  <c r="F283" i="18" s="1"/>
  <c r="E283" i="18" a="1"/>
  <c r="E283" i="18" s="1"/>
  <c r="B285" i="18"/>
  <c r="C284" i="18"/>
  <c r="G282" i="18"/>
  <c r="P281" i="18"/>
  <c r="AI281" i="18" s="1"/>
  <c r="M282" i="18"/>
  <c r="J282" i="18"/>
  <c r="Q282" i="18" l="1"/>
  <c r="S282" i="18" s="1"/>
  <c r="N283" i="18"/>
  <c r="Q283" i="18" s="1"/>
  <c r="O283" i="18"/>
  <c r="R283" i="18" s="1"/>
  <c r="G283" i="18"/>
  <c r="P282" i="18"/>
  <c r="AI282" i="18" s="1"/>
  <c r="M283" i="18"/>
  <c r="C285" i="18"/>
  <c r="B286" i="18"/>
  <c r="J283" i="18"/>
  <c r="L284" i="18" a="1"/>
  <c r="L284" i="18" s="1"/>
  <c r="I284" i="18" a="1"/>
  <c r="I284" i="18" s="1"/>
  <c r="H284" i="18" a="1"/>
  <c r="H284" i="18" s="1"/>
  <c r="K284" i="18" a="1"/>
  <c r="K284" i="18" s="1"/>
  <c r="D284" i="18" a="1"/>
  <c r="D284" i="18" s="1"/>
  <c r="F284" i="18" a="1"/>
  <c r="F284" i="18" s="1"/>
  <c r="E284" i="18" a="1"/>
  <c r="E284" i="18" s="1"/>
  <c r="S283" i="18" l="1"/>
  <c r="AK283" i="18"/>
  <c r="N284" i="18"/>
  <c r="O284" i="18"/>
  <c r="R284" i="18" s="1"/>
  <c r="G284" i="18"/>
  <c r="C286" i="18"/>
  <c r="B287" i="18"/>
  <c r="M284" i="18"/>
  <c r="J284" i="18"/>
  <c r="L285" i="18" a="1"/>
  <c r="L285" i="18" s="1"/>
  <c r="I285" i="18" a="1"/>
  <c r="I285" i="18" s="1"/>
  <c r="H285" i="18" a="1"/>
  <c r="H285" i="18" s="1"/>
  <c r="K285" i="18" a="1"/>
  <c r="K285" i="18" s="1"/>
  <c r="D285" i="18" a="1"/>
  <c r="D285" i="18" s="1"/>
  <c r="F285" i="18" a="1"/>
  <c r="F285" i="18" s="1"/>
  <c r="E285" i="18" a="1"/>
  <c r="E285" i="18" s="1"/>
  <c r="P283" i="18"/>
  <c r="AI283" i="18" s="1"/>
  <c r="N285" i="18" l="1"/>
  <c r="Q285" i="18" s="1"/>
  <c r="O285" i="18"/>
  <c r="R285" i="18" s="1"/>
  <c r="AK284" i="18"/>
  <c r="Q284" i="18"/>
  <c r="S284" i="18" s="1"/>
  <c r="B288" i="18"/>
  <c r="C287" i="18"/>
  <c r="P284" i="18"/>
  <c r="AI284" i="18" s="1"/>
  <c r="I286" i="18" a="1"/>
  <c r="I286" i="18" s="1"/>
  <c r="L286" i="18" a="1"/>
  <c r="L286" i="18" s="1"/>
  <c r="H286" i="18" a="1"/>
  <c r="H286" i="18" s="1"/>
  <c r="K286" i="18" a="1"/>
  <c r="K286" i="18" s="1"/>
  <c r="D286" i="18" a="1"/>
  <c r="D286" i="18" s="1"/>
  <c r="F286" i="18" a="1"/>
  <c r="F286" i="18" s="1"/>
  <c r="E286" i="18" a="1"/>
  <c r="E286" i="18" s="1"/>
  <c r="G285" i="18"/>
  <c r="M285" i="18"/>
  <c r="J285" i="18"/>
  <c r="S285" i="18" l="1"/>
  <c r="AK285" i="18"/>
  <c r="N286" i="18"/>
  <c r="AK286" i="18" s="1"/>
  <c r="O286" i="18"/>
  <c r="R286" i="18" s="1"/>
  <c r="G286" i="18"/>
  <c r="M286" i="18"/>
  <c r="P285" i="18"/>
  <c r="AI285" i="18" s="1"/>
  <c r="J286" i="18"/>
  <c r="L287" i="18" a="1"/>
  <c r="L287" i="18" s="1"/>
  <c r="I287" i="18" a="1"/>
  <c r="I287" i="18" s="1"/>
  <c r="H287" i="18" a="1"/>
  <c r="H287" i="18" s="1"/>
  <c r="K287" i="18" a="1"/>
  <c r="K287" i="18" s="1"/>
  <c r="E287" i="18" a="1"/>
  <c r="E287" i="18" s="1"/>
  <c r="D287" i="18" a="1"/>
  <c r="D287" i="18" s="1"/>
  <c r="F287" i="18" a="1"/>
  <c r="F287" i="18" s="1"/>
  <c r="B289" i="18"/>
  <c r="C288" i="18"/>
  <c r="Q286" i="18" l="1"/>
  <c r="S286" i="18" s="1"/>
  <c r="N287" i="18"/>
  <c r="Q287" i="18" s="1"/>
  <c r="O287" i="18"/>
  <c r="R287" i="18" s="1"/>
  <c r="G287" i="18"/>
  <c r="M287" i="18"/>
  <c r="J287" i="18"/>
  <c r="P286" i="18"/>
  <c r="AI286" i="18" s="1"/>
  <c r="L288" i="18" a="1"/>
  <c r="L288" i="18" s="1"/>
  <c r="I288" i="18" a="1"/>
  <c r="I288" i="18" s="1"/>
  <c r="K288" i="18" a="1"/>
  <c r="K288" i="18" s="1"/>
  <c r="H288" i="18" a="1"/>
  <c r="H288" i="18" s="1"/>
  <c r="D288" i="18" a="1"/>
  <c r="D288" i="18" s="1"/>
  <c r="E288" i="18" a="1"/>
  <c r="E288" i="18" s="1"/>
  <c r="F288" i="18" a="1"/>
  <c r="F288" i="18" s="1"/>
  <c r="B290" i="18"/>
  <c r="C289" i="18"/>
  <c r="AK287" i="18" l="1"/>
  <c r="N288" i="18"/>
  <c r="AK288" i="18" s="1"/>
  <c r="S287" i="18"/>
  <c r="O288" i="18"/>
  <c r="R288" i="18" s="1"/>
  <c r="J288" i="18"/>
  <c r="B291" i="18"/>
  <c r="C290" i="18"/>
  <c r="M288" i="18"/>
  <c r="G288" i="18"/>
  <c r="L289" i="18" a="1"/>
  <c r="L289" i="18" s="1"/>
  <c r="I289" i="18" a="1"/>
  <c r="I289" i="18" s="1"/>
  <c r="O289" i="18" s="1"/>
  <c r="H289" i="18" a="1"/>
  <c r="H289" i="18" s="1"/>
  <c r="K289" i="18" a="1"/>
  <c r="K289" i="18" s="1"/>
  <c r="D289" i="18" a="1"/>
  <c r="D289" i="18" s="1"/>
  <c r="E289" i="18" a="1"/>
  <c r="E289" i="18" s="1"/>
  <c r="F289" i="18" a="1"/>
  <c r="F289" i="18" s="1"/>
  <c r="P287" i="18"/>
  <c r="AI287" i="18" s="1"/>
  <c r="Q288" i="18" l="1"/>
  <c r="S288" i="18" s="1"/>
  <c r="N289" i="18"/>
  <c r="Q289" i="18" s="1"/>
  <c r="R289" i="18"/>
  <c r="L290" i="18" a="1"/>
  <c r="L290" i="18" s="1"/>
  <c r="I290" i="18" a="1"/>
  <c r="I290" i="18" s="1"/>
  <c r="H290" i="18" a="1"/>
  <c r="H290" i="18" s="1"/>
  <c r="K290" i="18" a="1"/>
  <c r="K290" i="18" s="1"/>
  <c r="D290" i="18" a="1"/>
  <c r="D290" i="18" s="1"/>
  <c r="F290" i="18" a="1"/>
  <c r="F290" i="18" s="1"/>
  <c r="E290" i="18" a="1"/>
  <c r="E290" i="18" s="1"/>
  <c r="P288" i="18"/>
  <c r="AI288" i="18" s="1"/>
  <c r="M289" i="18"/>
  <c r="B292" i="18"/>
  <c r="C291" i="18"/>
  <c r="G289" i="18"/>
  <c r="J289" i="18"/>
  <c r="S289" i="18" l="1"/>
  <c r="O290" i="18"/>
  <c r="R290" i="18" s="1"/>
  <c r="AK289" i="18"/>
  <c r="N290" i="18"/>
  <c r="G290" i="18"/>
  <c r="M290" i="18"/>
  <c r="J290" i="18"/>
  <c r="P289" i="18"/>
  <c r="AI289" i="18" s="1"/>
  <c r="L291" i="18" a="1"/>
  <c r="L291" i="18" s="1"/>
  <c r="I291" i="18" a="1"/>
  <c r="I291" i="18" s="1"/>
  <c r="H291" i="18" a="1"/>
  <c r="H291" i="18" s="1"/>
  <c r="K291" i="18" a="1"/>
  <c r="K291" i="18" s="1"/>
  <c r="D291" i="18" a="1"/>
  <c r="D291" i="18" s="1"/>
  <c r="F291" i="18" a="1"/>
  <c r="F291" i="18" s="1"/>
  <c r="E291" i="18" a="1"/>
  <c r="E291" i="18" s="1"/>
  <c r="B293" i="18"/>
  <c r="C292" i="18"/>
  <c r="O291" i="18" l="1"/>
  <c r="R291" i="18" s="1"/>
  <c r="N291" i="18"/>
  <c r="Q291" i="18" s="1"/>
  <c r="AK290" i="18"/>
  <c r="Q290" i="18"/>
  <c r="S290" i="18" s="1"/>
  <c r="L292" i="18" a="1"/>
  <c r="L292" i="18" s="1"/>
  <c r="I292" i="18" a="1"/>
  <c r="I292" i="18" s="1"/>
  <c r="H292" i="18" a="1"/>
  <c r="H292" i="18" s="1"/>
  <c r="K292" i="18" a="1"/>
  <c r="K292" i="18" s="1"/>
  <c r="D292" i="18" a="1"/>
  <c r="D292" i="18" s="1"/>
  <c r="F292" i="18" a="1"/>
  <c r="F292" i="18" s="1"/>
  <c r="E292" i="18" a="1"/>
  <c r="E292" i="18" s="1"/>
  <c r="G291" i="18"/>
  <c r="C293" i="18"/>
  <c r="B294" i="18"/>
  <c r="P290" i="18"/>
  <c r="AI290" i="18" s="1"/>
  <c r="M291" i="18"/>
  <c r="J291" i="18"/>
  <c r="S291" i="18" l="1"/>
  <c r="N292" i="18"/>
  <c r="AK292" i="18" s="1"/>
  <c r="O292" i="18"/>
  <c r="R292" i="18" s="1"/>
  <c r="AK291" i="18"/>
  <c r="L293" i="18" a="1"/>
  <c r="L293" i="18" s="1"/>
  <c r="I293" i="18" a="1"/>
  <c r="I293" i="18" s="1"/>
  <c r="H293" i="18" a="1"/>
  <c r="H293" i="18" s="1"/>
  <c r="K293" i="18" a="1"/>
  <c r="K293" i="18" s="1"/>
  <c r="D293" i="18" a="1"/>
  <c r="D293" i="18" s="1"/>
  <c r="F293" i="18" a="1"/>
  <c r="F293" i="18" s="1"/>
  <c r="E293" i="18" a="1"/>
  <c r="E293" i="18" s="1"/>
  <c r="G292" i="18"/>
  <c r="M292" i="18"/>
  <c r="P291" i="18"/>
  <c r="AI291" i="18" s="1"/>
  <c r="C294" i="18"/>
  <c r="B295" i="18"/>
  <c r="J292" i="18"/>
  <c r="Q292" i="18" l="1"/>
  <c r="S292" i="18" s="1"/>
  <c r="O293" i="18"/>
  <c r="R293" i="18" s="1"/>
  <c r="N293" i="18"/>
  <c r="Q293" i="18" s="1"/>
  <c r="M293" i="18"/>
  <c r="B296" i="18"/>
  <c r="C295" i="18"/>
  <c r="J293" i="18"/>
  <c r="L294" i="18" a="1"/>
  <c r="L294" i="18" s="1"/>
  <c r="I294" i="18" a="1"/>
  <c r="I294" i="18" s="1"/>
  <c r="H294" i="18" a="1"/>
  <c r="H294" i="18" s="1"/>
  <c r="K294" i="18" a="1"/>
  <c r="K294" i="18" s="1"/>
  <c r="D294" i="18" a="1"/>
  <c r="D294" i="18" s="1"/>
  <c r="F294" i="18" a="1"/>
  <c r="F294" i="18" s="1"/>
  <c r="E294" i="18" a="1"/>
  <c r="E294" i="18" s="1"/>
  <c r="P292" i="18"/>
  <c r="AI292" i="18" s="1"/>
  <c r="G293" i="18"/>
  <c r="S293" i="18" l="1"/>
  <c r="AK293" i="18"/>
  <c r="O294" i="18"/>
  <c r="R294" i="18" s="1"/>
  <c r="N294" i="18"/>
  <c r="G294" i="18"/>
  <c r="P293" i="18"/>
  <c r="AI293" i="18" s="1"/>
  <c r="I295" i="18" a="1"/>
  <c r="I295" i="18" s="1"/>
  <c r="L295" i="18" a="1"/>
  <c r="L295" i="18" s="1"/>
  <c r="H295" i="18" a="1"/>
  <c r="H295" i="18" s="1"/>
  <c r="K295" i="18" a="1"/>
  <c r="K295" i="18" s="1"/>
  <c r="D295" i="18" a="1"/>
  <c r="D295" i="18" s="1"/>
  <c r="E295" i="18" a="1"/>
  <c r="E295" i="18" s="1"/>
  <c r="F295" i="18" a="1"/>
  <c r="F295" i="18" s="1"/>
  <c r="M294" i="18"/>
  <c r="B297" i="18"/>
  <c r="C296" i="18"/>
  <c r="J294" i="18"/>
  <c r="O295" i="18" l="1"/>
  <c r="R295" i="18" s="1"/>
  <c r="N295" i="18"/>
  <c r="Q295" i="18" s="1"/>
  <c r="AK294" i="18"/>
  <c r="Q294" i="18"/>
  <c r="S294" i="18" s="1"/>
  <c r="M295" i="18"/>
  <c r="L296" i="18" a="1"/>
  <c r="L296" i="18" s="1"/>
  <c r="I296" i="18" a="1"/>
  <c r="I296" i="18" s="1"/>
  <c r="H296" i="18" a="1"/>
  <c r="H296" i="18" s="1"/>
  <c r="K296" i="18" a="1"/>
  <c r="K296" i="18" s="1"/>
  <c r="D296" i="18" a="1"/>
  <c r="D296" i="18" s="1"/>
  <c r="E296" i="18" a="1"/>
  <c r="E296" i="18" s="1"/>
  <c r="F296" i="18" a="1"/>
  <c r="F296" i="18" s="1"/>
  <c r="J295" i="18"/>
  <c r="B298" i="18"/>
  <c r="C297" i="18"/>
  <c r="P294" i="18"/>
  <c r="AI294" i="18" s="1"/>
  <c r="G295" i="18"/>
  <c r="S295" i="18" l="1"/>
  <c r="N296" i="18"/>
  <c r="AK296" i="18" s="1"/>
  <c r="O296" i="18"/>
  <c r="R296" i="18" s="1"/>
  <c r="AK295" i="18"/>
  <c r="M296" i="18"/>
  <c r="P295" i="18"/>
  <c r="AI295" i="18" s="1"/>
  <c r="J296" i="18"/>
  <c r="L297" i="18" a="1"/>
  <c r="L297" i="18" s="1"/>
  <c r="I297" i="18" a="1"/>
  <c r="I297" i="18" s="1"/>
  <c r="H297" i="18" a="1"/>
  <c r="H297" i="18" s="1"/>
  <c r="K297" i="18" a="1"/>
  <c r="K297" i="18" s="1"/>
  <c r="D297" i="18" a="1"/>
  <c r="D297" i="18" s="1"/>
  <c r="F297" i="18" a="1"/>
  <c r="F297" i="18" s="1"/>
  <c r="E297" i="18" a="1"/>
  <c r="E297" i="18" s="1"/>
  <c r="B299" i="18"/>
  <c r="C298" i="18"/>
  <c r="G296" i="18"/>
  <c r="Q296" i="18" l="1"/>
  <c r="S296" i="18" s="1"/>
  <c r="O297" i="18"/>
  <c r="R297" i="18" s="1"/>
  <c r="N297" i="18"/>
  <c r="Q297" i="18" s="1"/>
  <c r="M297" i="18"/>
  <c r="J297" i="18"/>
  <c r="L298" i="18" a="1"/>
  <c r="L298" i="18" s="1"/>
  <c r="I298" i="18" a="1"/>
  <c r="I298" i="18" s="1"/>
  <c r="H298" i="18" a="1"/>
  <c r="H298" i="18" s="1"/>
  <c r="K298" i="18" a="1"/>
  <c r="K298" i="18" s="1"/>
  <c r="E298" i="18" a="1"/>
  <c r="E298" i="18" s="1"/>
  <c r="D298" i="18" a="1"/>
  <c r="D298" i="18" s="1"/>
  <c r="F298" i="18" a="1"/>
  <c r="F298" i="18" s="1"/>
  <c r="P296" i="18"/>
  <c r="AI296" i="18" s="1"/>
  <c r="B300" i="18"/>
  <c r="C299" i="18"/>
  <c r="G297" i="18"/>
  <c r="O298" i="18" l="1"/>
  <c r="R298" i="18" s="1"/>
  <c r="S297" i="18"/>
  <c r="N298" i="18"/>
  <c r="AK298" i="18" s="1"/>
  <c r="AK297" i="18"/>
  <c r="L299" i="18" a="1"/>
  <c r="L299" i="18" s="1"/>
  <c r="I299" i="18" a="1"/>
  <c r="I299" i="18" s="1"/>
  <c r="H299" i="18" a="1"/>
  <c r="H299" i="18" s="1"/>
  <c r="K299" i="18" a="1"/>
  <c r="K299" i="18" s="1"/>
  <c r="D299" i="18" a="1"/>
  <c r="D299" i="18" s="1"/>
  <c r="F299" i="18" a="1"/>
  <c r="F299" i="18" s="1"/>
  <c r="E299" i="18" a="1"/>
  <c r="E299" i="18" s="1"/>
  <c r="P297" i="18"/>
  <c r="AI297" i="18" s="1"/>
  <c r="B301" i="18"/>
  <c r="C300" i="18"/>
  <c r="J298" i="18"/>
  <c r="M298" i="18"/>
  <c r="G298" i="18"/>
  <c r="Q298" i="18" l="1"/>
  <c r="S298" i="18" s="1"/>
  <c r="N299" i="18"/>
  <c r="Q299" i="18" s="1"/>
  <c r="O299" i="18"/>
  <c r="R299" i="18" s="1"/>
  <c r="M299" i="18"/>
  <c r="J299" i="18"/>
  <c r="L300" i="18" a="1"/>
  <c r="L300" i="18" s="1"/>
  <c r="I300" i="18" a="1"/>
  <c r="I300" i="18" s="1"/>
  <c r="H300" i="18" a="1"/>
  <c r="H300" i="18" s="1"/>
  <c r="K300" i="18" a="1"/>
  <c r="K300" i="18" s="1"/>
  <c r="F300" i="18" a="1"/>
  <c r="F300" i="18" s="1"/>
  <c r="D300" i="18" a="1"/>
  <c r="D300" i="18" s="1"/>
  <c r="E300" i="18" a="1"/>
  <c r="E300" i="18" s="1"/>
  <c r="C301" i="18"/>
  <c r="B302" i="18"/>
  <c r="G299" i="18"/>
  <c r="P298" i="18"/>
  <c r="AI298" i="18" s="1"/>
  <c r="S299" i="18" l="1"/>
  <c r="N300" i="18"/>
  <c r="AK300" i="18" s="1"/>
  <c r="O300" i="18"/>
  <c r="R300" i="18" s="1"/>
  <c r="AK299" i="18"/>
  <c r="M300" i="18"/>
  <c r="J300" i="18"/>
  <c r="P299" i="18"/>
  <c r="AI299" i="18" s="1"/>
  <c r="L301" i="18" a="1"/>
  <c r="L301" i="18" s="1"/>
  <c r="I301" i="18" a="1"/>
  <c r="I301" i="18" s="1"/>
  <c r="H301" i="18" a="1"/>
  <c r="H301" i="18" s="1"/>
  <c r="K301" i="18" a="1"/>
  <c r="K301" i="18" s="1"/>
  <c r="D301" i="18" a="1"/>
  <c r="D301" i="18" s="1"/>
  <c r="F301" i="18" a="1"/>
  <c r="F301" i="18" s="1"/>
  <c r="E301" i="18" a="1"/>
  <c r="E301" i="18" s="1"/>
  <c r="G300" i="18"/>
  <c r="C302" i="18"/>
  <c r="B303" i="18"/>
  <c r="Q300" i="18" l="1"/>
  <c r="S300" i="18" s="1"/>
  <c r="N301" i="18"/>
  <c r="Q301" i="18" s="1"/>
  <c r="O301" i="18"/>
  <c r="R301" i="18" s="1"/>
  <c r="B304" i="18"/>
  <c r="C303" i="18"/>
  <c r="L302" i="18" a="1"/>
  <c r="L302" i="18" s="1"/>
  <c r="I302" i="18" a="1"/>
  <c r="I302" i="18" s="1"/>
  <c r="H302" i="18" a="1"/>
  <c r="H302" i="18" s="1"/>
  <c r="K302" i="18" a="1"/>
  <c r="K302" i="18" s="1"/>
  <c r="D302" i="18" a="1"/>
  <c r="D302" i="18" s="1"/>
  <c r="F302" i="18" a="1"/>
  <c r="F302" i="18" s="1"/>
  <c r="E302" i="18" a="1"/>
  <c r="E302" i="18" s="1"/>
  <c r="J301" i="18"/>
  <c r="M301" i="18"/>
  <c r="P300" i="18"/>
  <c r="AI300" i="18" s="1"/>
  <c r="G301" i="18"/>
  <c r="O302" i="18" l="1"/>
  <c r="S301" i="18"/>
  <c r="AK301" i="18"/>
  <c r="N302" i="18"/>
  <c r="AK302" i="18" s="1"/>
  <c r="R302" i="18"/>
  <c r="L303" i="18" a="1"/>
  <c r="L303" i="18" s="1"/>
  <c r="I303" i="18" a="1"/>
  <c r="I303" i="18" s="1"/>
  <c r="H303" i="18" a="1"/>
  <c r="H303" i="18" s="1"/>
  <c r="K303" i="18" a="1"/>
  <c r="K303" i="18" s="1"/>
  <c r="D303" i="18" a="1"/>
  <c r="D303" i="18" s="1"/>
  <c r="E303" i="18" a="1"/>
  <c r="E303" i="18" s="1"/>
  <c r="F303" i="18" a="1"/>
  <c r="F303" i="18" s="1"/>
  <c r="G302" i="18"/>
  <c r="B305" i="18"/>
  <c r="C304" i="18"/>
  <c r="P301" i="18"/>
  <c r="AI301" i="18" s="1"/>
  <c r="J302" i="18"/>
  <c r="M302" i="18"/>
  <c r="O303" i="18" l="1"/>
  <c r="Q302" i="18"/>
  <c r="S302" i="18" s="1"/>
  <c r="N303" i="18"/>
  <c r="Q303" i="18" s="1"/>
  <c r="R303" i="18"/>
  <c r="M303" i="18"/>
  <c r="L304" i="18" a="1"/>
  <c r="L304" i="18" s="1"/>
  <c r="I304" i="18" a="1"/>
  <c r="I304" i="18" s="1"/>
  <c r="H304" i="18" a="1"/>
  <c r="H304" i="18" s="1"/>
  <c r="K304" i="18" a="1"/>
  <c r="K304" i="18" s="1"/>
  <c r="D304" i="18" a="1"/>
  <c r="D304" i="18" s="1"/>
  <c r="E304" i="18" a="1"/>
  <c r="E304" i="18" s="1"/>
  <c r="F304" i="18" a="1"/>
  <c r="F304" i="18" s="1"/>
  <c r="J303" i="18"/>
  <c r="B306" i="18"/>
  <c r="C305" i="18"/>
  <c r="P302" i="18"/>
  <c r="AI302" i="18" s="1"/>
  <c r="G303" i="18"/>
  <c r="S303" i="18" l="1"/>
  <c r="AK303" i="18"/>
  <c r="N304" i="18"/>
  <c r="O304" i="18"/>
  <c r="R304" i="18" s="1"/>
  <c r="B307" i="18"/>
  <c r="C306" i="18"/>
  <c r="G304" i="18"/>
  <c r="M304" i="18"/>
  <c r="P303" i="18"/>
  <c r="AI303" i="18" s="1"/>
  <c r="J304" i="18"/>
  <c r="L305" i="18" a="1"/>
  <c r="L305" i="18" s="1"/>
  <c r="I305" i="18" a="1"/>
  <c r="I305" i="18" s="1"/>
  <c r="H305" i="18" a="1"/>
  <c r="H305" i="18" s="1"/>
  <c r="K305" i="18" a="1"/>
  <c r="K305" i="18" s="1"/>
  <c r="E305" i="18" a="1"/>
  <c r="E305" i="18" s="1"/>
  <c r="D305" i="18" a="1"/>
  <c r="D305" i="18" s="1"/>
  <c r="F305" i="18" a="1"/>
  <c r="F305" i="18" s="1"/>
  <c r="O305" i="18" l="1"/>
  <c r="R305" i="18" s="1"/>
  <c r="N305" i="18"/>
  <c r="Q305" i="18" s="1"/>
  <c r="AK304" i="18"/>
  <c r="Q304" i="18"/>
  <c r="S304" i="18" s="1"/>
  <c r="G305" i="18"/>
  <c r="L306" i="18" a="1"/>
  <c r="L306" i="18" s="1"/>
  <c r="I306" i="18" a="1"/>
  <c r="I306" i="18" s="1"/>
  <c r="H306" i="18" a="1"/>
  <c r="H306" i="18" s="1"/>
  <c r="K306" i="18" a="1"/>
  <c r="K306" i="18" s="1"/>
  <c r="F306" i="18" a="1"/>
  <c r="F306" i="18" s="1"/>
  <c r="D306" i="18" a="1"/>
  <c r="D306" i="18" s="1"/>
  <c r="E306" i="18" a="1"/>
  <c r="E306" i="18" s="1"/>
  <c r="M305" i="18"/>
  <c r="P304" i="18"/>
  <c r="AI304" i="18" s="1"/>
  <c r="B308" i="18"/>
  <c r="C307" i="18"/>
  <c r="J305" i="18"/>
  <c r="AK305" i="18" l="1"/>
  <c r="S305" i="18"/>
  <c r="N306" i="18"/>
  <c r="Q306" i="18" s="1"/>
  <c r="O306" i="18"/>
  <c r="R306" i="18" s="1"/>
  <c r="M306" i="18"/>
  <c r="P305" i="18"/>
  <c r="AI305" i="18" s="1"/>
  <c r="J306" i="18"/>
  <c r="L307" i="18" a="1"/>
  <c r="L307" i="18" s="1"/>
  <c r="I307" i="18" a="1"/>
  <c r="I307" i="18" s="1"/>
  <c r="H307" i="18" a="1"/>
  <c r="H307" i="18" s="1"/>
  <c r="K307" i="18" a="1"/>
  <c r="K307" i="18" s="1"/>
  <c r="D307" i="18" a="1"/>
  <c r="D307" i="18" s="1"/>
  <c r="F307" i="18" a="1"/>
  <c r="F307" i="18" s="1"/>
  <c r="E307" i="18" a="1"/>
  <c r="E307" i="18" s="1"/>
  <c r="G306" i="18"/>
  <c r="B309" i="18"/>
  <c r="C308" i="18"/>
  <c r="S306" i="18" l="1"/>
  <c r="AK306" i="18"/>
  <c r="N307" i="18"/>
  <c r="Q307" i="18" s="1"/>
  <c r="O307" i="18"/>
  <c r="R307" i="18" s="1"/>
  <c r="P306" i="18"/>
  <c r="AI306" i="18" s="1"/>
  <c r="M307" i="18"/>
  <c r="L308" i="18" a="1"/>
  <c r="L308" i="18" s="1"/>
  <c r="I308" i="18" a="1"/>
  <c r="I308" i="18" s="1"/>
  <c r="H308" i="18" a="1"/>
  <c r="H308" i="18" s="1"/>
  <c r="K308" i="18" a="1"/>
  <c r="K308" i="18" s="1"/>
  <c r="D308" i="18" a="1"/>
  <c r="D308" i="18" s="1"/>
  <c r="F308" i="18" a="1"/>
  <c r="F308" i="18" s="1"/>
  <c r="E308" i="18" a="1"/>
  <c r="E308" i="18" s="1"/>
  <c r="J307" i="18"/>
  <c r="G307" i="18"/>
  <c r="C309" i="18"/>
  <c r="B310" i="18"/>
  <c r="O308" i="18" l="1"/>
  <c r="R308" i="18" s="1"/>
  <c r="S307" i="18"/>
  <c r="AK307" i="18"/>
  <c r="N308" i="18"/>
  <c r="J308" i="18"/>
  <c r="P307" i="18"/>
  <c r="AI307" i="18" s="1"/>
  <c r="G308" i="18"/>
  <c r="C310" i="18"/>
  <c r="B311" i="18"/>
  <c r="L309" i="18" a="1"/>
  <c r="L309" i="18" s="1"/>
  <c r="I309" i="18" a="1"/>
  <c r="I309" i="18" s="1"/>
  <c r="H309" i="18" a="1"/>
  <c r="H309" i="18" s="1"/>
  <c r="K309" i="18" a="1"/>
  <c r="K309" i="18" s="1"/>
  <c r="D309" i="18" a="1"/>
  <c r="D309" i="18" s="1"/>
  <c r="F309" i="18" a="1"/>
  <c r="F309" i="18" s="1"/>
  <c r="E309" i="18" a="1"/>
  <c r="E309" i="18" s="1"/>
  <c r="M308" i="18"/>
  <c r="N309" i="18" l="1"/>
  <c r="Q309" i="18" s="1"/>
  <c r="O309" i="18"/>
  <c r="R309" i="18" s="1"/>
  <c r="AK308" i="18"/>
  <c r="Q308" i="18"/>
  <c r="S308" i="18" s="1"/>
  <c r="L310" i="18" a="1"/>
  <c r="L310" i="18" s="1"/>
  <c r="I310" i="18" a="1"/>
  <c r="I310" i="18" s="1"/>
  <c r="H310" i="18" a="1"/>
  <c r="H310" i="18" s="1"/>
  <c r="K310" i="18" a="1"/>
  <c r="K310" i="18" s="1"/>
  <c r="D310" i="18" a="1"/>
  <c r="D310" i="18" s="1"/>
  <c r="F310" i="18" a="1"/>
  <c r="F310" i="18" s="1"/>
  <c r="E310" i="18" a="1"/>
  <c r="E310" i="18" s="1"/>
  <c r="P308" i="18"/>
  <c r="AI308" i="18" s="1"/>
  <c r="G309" i="18"/>
  <c r="B312" i="18"/>
  <c r="C311" i="18"/>
  <c r="M309" i="18"/>
  <c r="J309" i="18"/>
  <c r="S309" i="18" l="1"/>
  <c r="AK309" i="18"/>
  <c r="N310" i="18"/>
  <c r="Q310" i="18" s="1"/>
  <c r="O310" i="18"/>
  <c r="R310" i="18" s="1"/>
  <c r="L311" i="18" a="1"/>
  <c r="L311" i="18" s="1"/>
  <c r="I311" i="18" a="1"/>
  <c r="I311" i="18" s="1"/>
  <c r="H311" i="18" a="1"/>
  <c r="H311" i="18" s="1"/>
  <c r="K311" i="18" a="1"/>
  <c r="K311" i="18" s="1"/>
  <c r="D311" i="18" a="1"/>
  <c r="D311" i="18" s="1"/>
  <c r="E311" i="18" a="1"/>
  <c r="E311" i="18" s="1"/>
  <c r="F311" i="18" a="1"/>
  <c r="F311" i="18" s="1"/>
  <c r="J310" i="18"/>
  <c r="P309" i="18"/>
  <c r="AI309" i="18" s="1"/>
  <c r="B313" i="18"/>
  <c r="C312" i="18"/>
  <c r="G310" i="18"/>
  <c r="M310" i="18"/>
  <c r="AK310" i="18" l="1"/>
  <c r="O311" i="18"/>
  <c r="R311" i="18" s="1"/>
  <c r="S310" i="18"/>
  <c r="N311" i="18"/>
  <c r="Q311" i="18" s="1"/>
  <c r="G311" i="18"/>
  <c r="P310" i="18"/>
  <c r="AI310" i="18" s="1"/>
  <c r="M311" i="18"/>
  <c r="J311" i="18"/>
  <c r="L312" i="18" a="1"/>
  <c r="L312" i="18" s="1"/>
  <c r="I312" i="18" a="1"/>
  <c r="I312" i="18" s="1"/>
  <c r="H312" i="18" a="1"/>
  <c r="H312" i="18" s="1"/>
  <c r="K312" i="18" a="1"/>
  <c r="K312" i="18" s="1"/>
  <c r="D312" i="18" a="1"/>
  <c r="D312" i="18" s="1"/>
  <c r="E312" i="18" a="1"/>
  <c r="E312" i="18" s="1"/>
  <c r="F312" i="18" a="1"/>
  <c r="F312" i="18" s="1"/>
  <c r="B314" i="18"/>
  <c r="C313" i="18"/>
  <c r="S311" i="18" l="1"/>
  <c r="AK311" i="18"/>
  <c r="N312" i="18"/>
  <c r="O312" i="18"/>
  <c r="R312" i="18" s="1"/>
  <c r="M312" i="18"/>
  <c r="J312" i="18"/>
  <c r="L313" i="18" a="1"/>
  <c r="L313" i="18" s="1"/>
  <c r="I313" i="18" a="1"/>
  <c r="I313" i="18" s="1"/>
  <c r="H313" i="18" a="1"/>
  <c r="H313" i="18" s="1"/>
  <c r="K313" i="18" a="1"/>
  <c r="K313" i="18" s="1"/>
  <c r="F313" i="18" a="1"/>
  <c r="F313" i="18" s="1"/>
  <c r="E313" i="18" a="1"/>
  <c r="E313" i="18" s="1"/>
  <c r="D313" i="18" a="1"/>
  <c r="D313" i="18" s="1"/>
  <c r="B315" i="18"/>
  <c r="C314" i="18"/>
  <c r="P311" i="18"/>
  <c r="AI311" i="18" s="1"/>
  <c r="G312" i="18"/>
  <c r="O313" i="18" l="1"/>
  <c r="R313" i="18" s="1"/>
  <c r="N313" i="18"/>
  <c r="Q313" i="18" s="1"/>
  <c r="AK312" i="18"/>
  <c r="Q312" i="18"/>
  <c r="S312" i="18" s="1"/>
  <c r="L314" i="18" a="1"/>
  <c r="L314" i="18" s="1"/>
  <c r="I314" i="18" a="1"/>
  <c r="I314" i="18" s="1"/>
  <c r="H314" i="18" a="1"/>
  <c r="H314" i="18" s="1"/>
  <c r="K314" i="18" a="1"/>
  <c r="K314" i="18" s="1"/>
  <c r="D314" i="18" a="1"/>
  <c r="D314" i="18" s="1"/>
  <c r="E314" i="18" a="1"/>
  <c r="E314" i="18" s="1"/>
  <c r="F314" i="18" a="1"/>
  <c r="F314" i="18" s="1"/>
  <c r="M313" i="18"/>
  <c r="B316" i="18"/>
  <c r="C315" i="18"/>
  <c r="J313" i="18"/>
  <c r="G313" i="18"/>
  <c r="P312" i="18"/>
  <c r="AI312" i="18" s="1"/>
  <c r="S313" i="18" l="1"/>
  <c r="AK313" i="18"/>
  <c r="O314" i="18"/>
  <c r="R314" i="18" s="1"/>
  <c r="N314" i="18"/>
  <c r="Q314" i="18" s="1"/>
  <c r="J314" i="18"/>
  <c r="P313" i="18"/>
  <c r="AI313" i="18" s="1"/>
  <c r="L315" i="18" a="1"/>
  <c r="L315" i="18" s="1"/>
  <c r="I315" i="18" a="1"/>
  <c r="I315" i="18" s="1"/>
  <c r="H315" i="18" a="1"/>
  <c r="H315" i="18" s="1"/>
  <c r="K315" i="18" a="1"/>
  <c r="K315" i="18" s="1"/>
  <c r="D315" i="18" a="1"/>
  <c r="D315" i="18" s="1"/>
  <c r="F315" i="18" a="1"/>
  <c r="F315" i="18" s="1"/>
  <c r="E315" i="18" a="1"/>
  <c r="E315" i="18" s="1"/>
  <c r="B317" i="18"/>
  <c r="C316" i="18"/>
  <c r="G314" i="18"/>
  <c r="M314" i="18"/>
  <c r="AK314" i="18" l="1"/>
  <c r="S314" i="18"/>
  <c r="O315" i="18"/>
  <c r="R315" i="18" s="1"/>
  <c r="N315" i="18"/>
  <c r="Q315" i="18" s="1"/>
  <c r="M315" i="18"/>
  <c r="J315" i="18"/>
  <c r="L316" i="18" a="1"/>
  <c r="L316" i="18" s="1"/>
  <c r="I316" i="18" a="1"/>
  <c r="I316" i="18" s="1"/>
  <c r="H316" i="18" a="1"/>
  <c r="H316" i="18" s="1"/>
  <c r="K316" i="18" a="1"/>
  <c r="K316" i="18" s="1"/>
  <c r="D316" i="18" a="1"/>
  <c r="D316" i="18" s="1"/>
  <c r="F316" i="18" a="1"/>
  <c r="F316" i="18" s="1"/>
  <c r="E316" i="18" a="1"/>
  <c r="E316" i="18" s="1"/>
  <c r="G315" i="18"/>
  <c r="P314" i="18"/>
  <c r="AI314" i="18" s="1"/>
  <c r="C317" i="18"/>
  <c r="B318" i="18"/>
  <c r="AK315" i="18" l="1"/>
  <c r="O316" i="18"/>
  <c r="R316" i="18" s="1"/>
  <c r="S315" i="18"/>
  <c r="N316" i="18"/>
  <c r="Q316" i="18" s="1"/>
  <c r="M316" i="18"/>
  <c r="J316" i="18"/>
  <c r="C318" i="18"/>
  <c r="B319" i="18"/>
  <c r="L317" i="18" a="1"/>
  <c r="L317" i="18" s="1"/>
  <c r="I317" i="18" a="1"/>
  <c r="I317" i="18" s="1"/>
  <c r="H317" i="18" a="1"/>
  <c r="H317" i="18" s="1"/>
  <c r="K317" i="18" a="1"/>
  <c r="K317" i="18" s="1"/>
  <c r="D317" i="18" a="1"/>
  <c r="D317" i="18" s="1"/>
  <c r="F317" i="18" a="1"/>
  <c r="F317" i="18" s="1"/>
  <c r="E317" i="18" a="1"/>
  <c r="E317" i="18" s="1"/>
  <c r="G316" i="18"/>
  <c r="P315" i="18"/>
  <c r="AI315" i="18" s="1"/>
  <c r="S316" i="18" l="1"/>
  <c r="AK316" i="18"/>
  <c r="O317" i="18"/>
  <c r="R317" i="18" s="1"/>
  <c r="N317" i="18"/>
  <c r="Q317" i="18" s="1"/>
  <c r="G317" i="18"/>
  <c r="L318" i="18" a="1"/>
  <c r="L318" i="18" s="1"/>
  <c r="I318" i="18" a="1"/>
  <c r="I318" i="18" s="1"/>
  <c r="K318" i="18" a="1"/>
  <c r="K318" i="18" s="1"/>
  <c r="H318" i="18" a="1"/>
  <c r="H318" i="18" s="1"/>
  <c r="D318" i="18" a="1"/>
  <c r="D318" i="18" s="1"/>
  <c r="F318" i="18" a="1"/>
  <c r="F318" i="18" s="1"/>
  <c r="E318" i="18" a="1"/>
  <c r="E318" i="18" s="1"/>
  <c r="J317" i="18"/>
  <c r="M317" i="18"/>
  <c r="P316" i="18"/>
  <c r="AI316" i="18" s="1"/>
  <c r="B320" i="18"/>
  <c r="C319" i="18"/>
  <c r="S317" i="18" l="1"/>
  <c r="AK317" i="18"/>
  <c r="O318" i="18"/>
  <c r="R318" i="18" s="1"/>
  <c r="N318" i="18"/>
  <c r="M318" i="18"/>
  <c r="B321" i="18"/>
  <c r="C320" i="18"/>
  <c r="J318" i="18"/>
  <c r="P317" i="18"/>
  <c r="AI317" i="18" s="1"/>
  <c r="L319" i="18" a="1"/>
  <c r="L319" i="18" s="1"/>
  <c r="I319" i="18" a="1"/>
  <c r="I319" i="18" s="1"/>
  <c r="H319" i="18" a="1"/>
  <c r="H319" i="18" s="1"/>
  <c r="K319" i="18" a="1"/>
  <c r="K319" i="18" s="1"/>
  <c r="D319" i="18" a="1"/>
  <c r="D319" i="18" s="1"/>
  <c r="E319" i="18" a="1"/>
  <c r="E319" i="18" s="1"/>
  <c r="F319" i="18" a="1"/>
  <c r="F319" i="18" s="1"/>
  <c r="G318" i="18"/>
  <c r="N319" i="18" l="1"/>
  <c r="Q319" i="18" s="1"/>
  <c r="O319" i="18"/>
  <c r="R319" i="18" s="1"/>
  <c r="AK318" i="18"/>
  <c r="Q318" i="18"/>
  <c r="S318" i="18" s="1"/>
  <c r="M319" i="18"/>
  <c r="J319" i="18"/>
  <c r="P318" i="18"/>
  <c r="AI318" i="18" s="1"/>
  <c r="G319" i="18"/>
  <c r="L320" i="18" a="1"/>
  <c r="L320" i="18" s="1"/>
  <c r="I320" i="18" a="1"/>
  <c r="I320" i="18" s="1"/>
  <c r="H320" i="18" a="1"/>
  <c r="H320" i="18" s="1"/>
  <c r="K320" i="18" a="1"/>
  <c r="K320" i="18" s="1"/>
  <c r="D320" i="18" a="1"/>
  <c r="D320" i="18" s="1"/>
  <c r="E320" i="18" a="1"/>
  <c r="E320" i="18" s="1"/>
  <c r="F320" i="18" a="1"/>
  <c r="F320" i="18" s="1"/>
  <c r="B322" i="18"/>
  <c r="C321" i="18"/>
  <c r="O320" i="18" l="1"/>
  <c r="S319" i="18"/>
  <c r="N320" i="18"/>
  <c r="AK320" i="18" s="1"/>
  <c r="AK319" i="18"/>
  <c r="R320" i="18"/>
  <c r="J320" i="18"/>
  <c r="P319" i="18"/>
  <c r="AI319" i="18" s="1"/>
  <c r="L321" i="18" a="1"/>
  <c r="L321" i="18" s="1"/>
  <c r="I321" i="18" a="1"/>
  <c r="I321" i="18" s="1"/>
  <c r="H321" i="18" a="1"/>
  <c r="H321" i="18" s="1"/>
  <c r="K321" i="18" a="1"/>
  <c r="K321" i="18" s="1"/>
  <c r="D321" i="18" a="1"/>
  <c r="D321" i="18" s="1"/>
  <c r="E321" i="18" a="1"/>
  <c r="E321" i="18" s="1"/>
  <c r="F321" i="18" a="1"/>
  <c r="F321" i="18" s="1"/>
  <c r="B323" i="18"/>
  <c r="C322" i="18"/>
  <c r="G320" i="18"/>
  <c r="M320" i="18"/>
  <c r="Q320" i="18" l="1"/>
  <c r="S320" i="18" s="1"/>
  <c r="O321" i="18"/>
  <c r="R321" i="18" s="1"/>
  <c r="N321" i="18"/>
  <c r="Q321" i="18" s="1"/>
  <c r="B324" i="18"/>
  <c r="C323" i="18"/>
  <c r="G321" i="18"/>
  <c r="M321" i="18"/>
  <c r="P320" i="18"/>
  <c r="AI320" i="18" s="1"/>
  <c r="J321" i="18"/>
  <c r="L322" i="18" a="1"/>
  <c r="L322" i="18" s="1"/>
  <c r="I322" i="18" a="1"/>
  <c r="I322" i="18" s="1"/>
  <c r="H322" i="18" a="1"/>
  <c r="H322" i="18" s="1"/>
  <c r="K322" i="18" a="1"/>
  <c r="K322" i="18" s="1"/>
  <c r="D322" i="18" a="1"/>
  <c r="D322" i="18" s="1"/>
  <c r="F322" i="18" a="1"/>
  <c r="F322" i="18" s="1"/>
  <c r="E322" i="18" a="1"/>
  <c r="E322" i="18" s="1"/>
  <c r="O322" i="18" l="1"/>
  <c r="R322" i="18" s="1"/>
  <c r="S321" i="18"/>
  <c r="AK321" i="18"/>
  <c r="N322" i="18"/>
  <c r="M322" i="18"/>
  <c r="J322" i="18"/>
  <c r="P321" i="18"/>
  <c r="AI321" i="18" s="1"/>
  <c r="I323" i="18" a="1"/>
  <c r="I323" i="18" s="1"/>
  <c r="L323" i="18" a="1"/>
  <c r="L323" i="18" s="1"/>
  <c r="H323" i="18" a="1"/>
  <c r="H323" i="18" s="1"/>
  <c r="K323" i="18" a="1"/>
  <c r="K323" i="18" s="1"/>
  <c r="D323" i="18" a="1"/>
  <c r="D323" i="18" s="1"/>
  <c r="F323" i="18" a="1"/>
  <c r="F323" i="18" s="1"/>
  <c r="E323" i="18" a="1"/>
  <c r="E323" i="18" s="1"/>
  <c r="B325" i="18"/>
  <c r="C324" i="18"/>
  <c r="G322" i="18"/>
  <c r="O323" i="18" l="1"/>
  <c r="R323" i="18" s="1"/>
  <c r="AK322" i="18"/>
  <c r="Q322" i="18"/>
  <c r="S322" i="18" s="1"/>
  <c r="N323" i="18"/>
  <c r="Q323" i="18" s="1"/>
  <c r="G323" i="18"/>
  <c r="M323" i="18"/>
  <c r="L324" i="18" a="1"/>
  <c r="L324" i="18" s="1"/>
  <c r="I324" i="18" a="1"/>
  <c r="I324" i="18" s="1"/>
  <c r="H324" i="18" a="1"/>
  <c r="H324" i="18" s="1"/>
  <c r="K324" i="18" a="1"/>
  <c r="K324" i="18" s="1"/>
  <c r="F324" i="18" a="1"/>
  <c r="F324" i="18" s="1"/>
  <c r="D324" i="18" a="1"/>
  <c r="D324" i="18" s="1"/>
  <c r="E324" i="18" a="1"/>
  <c r="E324" i="18" s="1"/>
  <c r="J323" i="18"/>
  <c r="C325" i="18"/>
  <c r="B326" i="18"/>
  <c r="P322" i="18"/>
  <c r="AI322" i="18" s="1"/>
  <c r="S323" i="18" l="1"/>
  <c r="AK323" i="18"/>
  <c r="N324" i="18"/>
  <c r="O324" i="18"/>
  <c r="R324" i="18" s="1"/>
  <c r="L325" i="18" a="1"/>
  <c r="L325" i="18" s="1"/>
  <c r="I325" i="18" a="1"/>
  <c r="I325" i="18" s="1"/>
  <c r="H325" i="18" a="1"/>
  <c r="H325" i="18" s="1"/>
  <c r="K325" i="18" a="1"/>
  <c r="K325" i="18" s="1"/>
  <c r="D325" i="18" a="1"/>
  <c r="D325" i="18" s="1"/>
  <c r="F325" i="18" a="1"/>
  <c r="F325" i="18" s="1"/>
  <c r="E325" i="18" a="1"/>
  <c r="E325" i="18" s="1"/>
  <c r="M324" i="18"/>
  <c r="P323" i="18"/>
  <c r="AI323" i="18" s="1"/>
  <c r="J324" i="18"/>
  <c r="G324" i="18"/>
  <c r="C326" i="18"/>
  <c r="B327" i="18"/>
  <c r="O325" i="18" l="1"/>
  <c r="R325" i="18" s="1"/>
  <c r="N325" i="18"/>
  <c r="Q325" i="18" s="1"/>
  <c r="AK324" i="18"/>
  <c r="Q324" i="18"/>
  <c r="S324" i="18" s="1"/>
  <c r="G325" i="18"/>
  <c r="B328" i="18"/>
  <c r="C327" i="18"/>
  <c r="P324" i="18"/>
  <c r="AI324" i="18" s="1"/>
  <c r="L326" i="18" a="1"/>
  <c r="L326" i="18" s="1"/>
  <c r="I326" i="18" a="1"/>
  <c r="I326" i="18" s="1"/>
  <c r="H326" i="18" a="1"/>
  <c r="H326" i="18" s="1"/>
  <c r="K326" i="18" a="1"/>
  <c r="K326" i="18" s="1"/>
  <c r="D326" i="18" a="1"/>
  <c r="D326" i="18" s="1"/>
  <c r="E326" i="18" a="1"/>
  <c r="E326" i="18" s="1"/>
  <c r="F326" i="18" a="1"/>
  <c r="F326" i="18" s="1"/>
  <c r="M325" i="18"/>
  <c r="J325" i="18"/>
  <c r="S325" i="18" l="1"/>
  <c r="AK325" i="18"/>
  <c r="O326" i="18"/>
  <c r="R326" i="18" s="1"/>
  <c r="N326" i="18"/>
  <c r="J326" i="18"/>
  <c r="B329" i="18"/>
  <c r="C328" i="18"/>
  <c r="L327" i="18" a="1"/>
  <c r="L327" i="18" s="1"/>
  <c r="I327" i="18" a="1"/>
  <c r="I327" i="18" s="1"/>
  <c r="H327" i="18" a="1"/>
  <c r="H327" i="18" s="1"/>
  <c r="K327" i="18" a="1"/>
  <c r="K327" i="18" s="1"/>
  <c r="D327" i="18" a="1"/>
  <c r="D327" i="18" s="1"/>
  <c r="F327" i="18" a="1"/>
  <c r="F327" i="18" s="1"/>
  <c r="E327" i="18" a="1"/>
  <c r="E327" i="18" s="1"/>
  <c r="G326" i="18"/>
  <c r="P325" i="18"/>
  <c r="AI325" i="18" s="1"/>
  <c r="M326" i="18"/>
  <c r="O327" i="18" l="1"/>
  <c r="R327" i="18" s="1"/>
  <c r="AK326" i="18"/>
  <c r="Q326" i="18"/>
  <c r="S326" i="18" s="1"/>
  <c r="N327" i="18"/>
  <c r="Q327" i="18" s="1"/>
  <c r="L328" i="18" a="1"/>
  <c r="L328" i="18" s="1"/>
  <c r="I328" i="18" a="1"/>
  <c r="I328" i="18" s="1"/>
  <c r="H328" i="18" a="1"/>
  <c r="H328" i="18" s="1"/>
  <c r="K328" i="18" a="1"/>
  <c r="K328" i="18" s="1"/>
  <c r="D328" i="18" a="1"/>
  <c r="D328" i="18" s="1"/>
  <c r="E328" i="18" a="1"/>
  <c r="E328" i="18" s="1"/>
  <c r="F328" i="18" a="1"/>
  <c r="F328" i="18" s="1"/>
  <c r="B330" i="18"/>
  <c r="C329" i="18"/>
  <c r="G327" i="18"/>
  <c r="M327" i="18"/>
  <c r="J327" i="18"/>
  <c r="P326" i="18"/>
  <c r="AI326" i="18" s="1"/>
  <c r="O328" i="18" l="1"/>
  <c r="R328" i="18" s="1"/>
  <c r="S327" i="18"/>
  <c r="N328" i="18"/>
  <c r="AK327" i="18"/>
  <c r="L329" i="18" a="1"/>
  <c r="L329" i="18" s="1"/>
  <c r="I329" i="18" a="1"/>
  <c r="I329" i="18" s="1"/>
  <c r="H329" i="18" a="1"/>
  <c r="H329" i="18" s="1"/>
  <c r="K329" i="18" a="1"/>
  <c r="K329" i="18" s="1"/>
  <c r="D329" i="18" a="1"/>
  <c r="D329" i="18" s="1"/>
  <c r="F329" i="18" a="1"/>
  <c r="F329" i="18" s="1"/>
  <c r="E329" i="18" a="1"/>
  <c r="E329" i="18" s="1"/>
  <c r="B331" i="18"/>
  <c r="C330" i="18"/>
  <c r="M328" i="18"/>
  <c r="P327" i="18"/>
  <c r="AI327" i="18" s="1"/>
  <c r="J328" i="18"/>
  <c r="G328" i="18"/>
  <c r="N329" i="18" l="1"/>
  <c r="Q329" i="18" s="1"/>
  <c r="O329" i="18"/>
  <c r="R329" i="18" s="1"/>
  <c r="AK328" i="18"/>
  <c r="Q328" i="18"/>
  <c r="S328" i="18" s="1"/>
  <c r="L330" i="18" a="1"/>
  <c r="L330" i="18" s="1"/>
  <c r="I330" i="18" a="1"/>
  <c r="I330" i="18" s="1"/>
  <c r="H330" i="18" a="1"/>
  <c r="H330" i="18" s="1"/>
  <c r="K330" i="18" a="1"/>
  <c r="K330" i="18" s="1"/>
  <c r="E330" i="18" a="1"/>
  <c r="E330" i="18" s="1"/>
  <c r="D330" i="18" a="1"/>
  <c r="D330" i="18" s="1"/>
  <c r="F330" i="18" a="1"/>
  <c r="F330" i="18" s="1"/>
  <c r="M329" i="18"/>
  <c r="B332" i="18"/>
  <c r="C331" i="18"/>
  <c r="J329" i="18"/>
  <c r="P328" i="18"/>
  <c r="AI328" i="18" s="1"/>
  <c r="G329" i="18"/>
  <c r="S329" i="18" l="1"/>
  <c r="O330" i="18"/>
  <c r="R330" i="18" s="1"/>
  <c r="N330" i="18"/>
  <c r="AK330" i="18" s="1"/>
  <c r="AK329" i="18"/>
  <c r="B333" i="18"/>
  <c r="C332" i="18"/>
  <c r="G330" i="18"/>
  <c r="I331" i="18" a="1"/>
  <c r="I331" i="18" s="1"/>
  <c r="L331" i="18" a="1"/>
  <c r="L331" i="18" s="1"/>
  <c r="H331" i="18" a="1"/>
  <c r="H331" i="18" s="1"/>
  <c r="K331" i="18" a="1"/>
  <c r="K331" i="18" s="1"/>
  <c r="D331" i="18" a="1"/>
  <c r="D331" i="18" s="1"/>
  <c r="E331" i="18" a="1"/>
  <c r="E331" i="18" s="1"/>
  <c r="F331" i="18" a="1"/>
  <c r="F331" i="18" s="1"/>
  <c r="M330" i="18"/>
  <c r="J330" i="18"/>
  <c r="P329" i="18"/>
  <c r="AI329" i="18" s="1"/>
  <c r="Q330" i="18" l="1"/>
  <c r="S330" i="18" s="1"/>
  <c r="O331" i="18"/>
  <c r="R331" i="18" s="1"/>
  <c r="N331" i="18"/>
  <c r="Q331" i="18" s="1"/>
  <c r="G331" i="18"/>
  <c r="C333" i="18"/>
  <c r="B334" i="18"/>
  <c r="M331" i="18"/>
  <c r="J331" i="18"/>
  <c r="P330" i="18"/>
  <c r="AI330" i="18" s="1"/>
  <c r="L332" i="18" a="1"/>
  <c r="L332" i="18" s="1"/>
  <c r="I332" i="18" a="1"/>
  <c r="I332" i="18" s="1"/>
  <c r="H332" i="18" a="1"/>
  <c r="H332" i="18" s="1"/>
  <c r="K332" i="18" a="1"/>
  <c r="K332" i="18" s="1"/>
  <c r="D332" i="18" a="1"/>
  <c r="D332" i="18" s="1"/>
  <c r="F332" i="18" a="1"/>
  <c r="F332" i="18" s="1"/>
  <c r="E332" i="18" a="1"/>
  <c r="E332" i="18" s="1"/>
  <c r="N332" i="18" l="1"/>
  <c r="Q332" i="18" s="1"/>
  <c r="S331" i="18"/>
  <c r="O332" i="18"/>
  <c r="R332" i="18" s="1"/>
  <c r="AK331" i="18"/>
  <c r="AK332" i="18"/>
  <c r="P331" i="18"/>
  <c r="AI331" i="18" s="1"/>
  <c r="G332" i="18"/>
  <c r="C334" i="18"/>
  <c r="B335" i="18"/>
  <c r="M332" i="18"/>
  <c r="J332" i="18"/>
  <c r="L333" i="18" a="1"/>
  <c r="L333" i="18" s="1"/>
  <c r="I333" i="18" a="1"/>
  <c r="I333" i="18" s="1"/>
  <c r="H333" i="18" a="1"/>
  <c r="H333" i="18" s="1"/>
  <c r="K333" i="18" a="1"/>
  <c r="K333" i="18" s="1"/>
  <c r="D333" i="18" a="1"/>
  <c r="D333" i="18" s="1"/>
  <c r="F333" i="18" a="1"/>
  <c r="F333" i="18" s="1"/>
  <c r="E333" i="18" a="1"/>
  <c r="E333" i="18" s="1"/>
  <c r="S332" i="18" l="1"/>
  <c r="O333" i="18"/>
  <c r="R333" i="18" s="1"/>
  <c r="N333" i="18"/>
  <c r="Q333" i="18" s="1"/>
  <c r="J333" i="18"/>
  <c r="M333" i="18"/>
  <c r="G333" i="18"/>
  <c r="P332" i="18"/>
  <c r="AI332" i="18" s="1"/>
  <c r="B336" i="18"/>
  <c r="C335" i="18"/>
  <c r="L334" i="18" a="1"/>
  <c r="L334" i="18" s="1"/>
  <c r="I334" i="18" a="1"/>
  <c r="I334" i="18" s="1"/>
  <c r="H334" i="18" a="1"/>
  <c r="H334" i="18" s="1"/>
  <c r="K334" i="18" a="1"/>
  <c r="K334" i="18" s="1"/>
  <c r="D334" i="18" a="1"/>
  <c r="D334" i="18" s="1"/>
  <c r="E334" i="18" a="1"/>
  <c r="E334" i="18" s="1"/>
  <c r="F334" i="18" a="1"/>
  <c r="F334" i="18" s="1"/>
  <c r="S333" i="18" l="1"/>
  <c r="AK333" i="18"/>
  <c r="N334" i="18"/>
  <c r="Q334" i="18" s="1"/>
  <c r="O334" i="18"/>
  <c r="R334" i="18" s="1"/>
  <c r="J334" i="18"/>
  <c r="P333" i="18"/>
  <c r="AI333" i="18" s="1"/>
  <c r="G334" i="18"/>
  <c r="L335" i="18" a="1"/>
  <c r="L335" i="18" s="1"/>
  <c r="I335" i="18" a="1"/>
  <c r="I335" i="18" s="1"/>
  <c r="H335" i="18" a="1"/>
  <c r="H335" i="18" s="1"/>
  <c r="K335" i="18" a="1"/>
  <c r="K335" i="18" s="1"/>
  <c r="D335" i="18" a="1"/>
  <c r="D335" i="18" s="1"/>
  <c r="F335" i="18" a="1"/>
  <c r="F335" i="18" s="1"/>
  <c r="E335" i="18" a="1"/>
  <c r="E335" i="18" s="1"/>
  <c r="M334" i="18"/>
  <c r="B337" i="18"/>
  <c r="C336" i="18"/>
  <c r="AK334" i="18" l="1"/>
  <c r="S334" i="18"/>
  <c r="N335" i="18"/>
  <c r="Q335" i="18" s="1"/>
  <c r="O335" i="18"/>
  <c r="R335" i="18" s="1"/>
  <c r="L336" i="18" a="1"/>
  <c r="L336" i="18" s="1"/>
  <c r="I336" i="18" a="1"/>
  <c r="I336" i="18" s="1"/>
  <c r="H336" i="18" a="1"/>
  <c r="H336" i="18" s="1"/>
  <c r="K336" i="18" a="1"/>
  <c r="K336" i="18" s="1"/>
  <c r="D336" i="18" a="1"/>
  <c r="D336" i="18" s="1"/>
  <c r="E336" i="18" a="1"/>
  <c r="E336" i="18" s="1"/>
  <c r="F336" i="18" a="1"/>
  <c r="F336" i="18" s="1"/>
  <c r="S335" i="18"/>
  <c r="P334" i="18"/>
  <c r="AI334" i="18" s="1"/>
  <c r="B338" i="18"/>
  <c r="C337" i="18"/>
  <c r="G335" i="18"/>
  <c r="M335" i="18"/>
  <c r="J335" i="18"/>
  <c r="N336" i="18" l="1"/>
  <c r="Q336" i="18" s="1"/>
  <c r="O336" i="18"/>
  <c r="R336" i="18" s="1"/>
  <c r="AK335" i="18"/>
  <c r="M336" i="18"/>
  <c r="J336" i="18"/>
  <c r="B339" i="18"/>
  <c r="C338" i="18"/>
  <c r="L337" i="18" a="1"/>
  <c r="L337" i="18" s="1"/>
  <c r="I337" i="18" a="1"/>
  <c r="I337" i="18" s="1"/>
  <c r="H337" i="18" a="1"/>
  <c r="H337" i="18" s="1"/>
  <c r="K337" i="18" a="1"/>
  <c r="K337" i="18" s="1"/>
  <c r="D337" i="18" a="1"/>
  <c r="D337" i="18" s="1"/>
  <c r="F337" i="18" a="1"/>
  <c r="F337" i="18" s="1"/>
  <c r="E337" i="18" a="1"/>
  <c r="E337" i="18" s="1"/>
  <c r="P335" i="18"/>
  <c r="AI335" i="18" s="1"/>
  <c r="G336" i="18"/>
  <c r="AK336" i="18" l="1"/>
  <c r="S336" i="18"/>
  <c r="O337" i="18"/>
  <c r="R337" i="18" s="1"/>
  <c r="N337" i="18"/>
  <c r="Q337" i="18" s="1"/>
  <c r="P336" i="18"/>
  <c r="AI336" i="18" s="1"/>
  <c r="M337" i="18"/>
  <c r="J337" i="18"/>
  <c r="L338" i="18" a="1"/>
  <c r="L338" i="18" s="1"/>
  <c r="I338" i="18" a="1"/>
  <c r="I338" i="18" s="1"/>
  <c r="H338" i="18" a="1"/>
  <c r="H338" i="18" s="1"/>
  <c r="K338" i="18" a="1"/>
  <c r="K338" i="18" s="1"/>
  <c r="E338" i="18" a="1"/>
  <c r="E338" i="18" s="1"/>
  <c r="F338" i="18" a="1"/>
  <c r="F338" i="18" s="1"/>
  <c r="D338" i="18" a="1"/>
  <c r="D338" i="18" s="1"/>
  <c r="B340" i="18"/>
  <c r="C339" i="18"/>
  <c r="G337" i="18"/>
  <c r="AK337" i="18" l="1"/>
  <c r="S337" i="18"/>
  <c r="O338" i="18"/>
  <c r="R338" i="18" s="1"/>
  <c r="N338" i="18"/>
  <c r="Q338" i="18" s="1"/>
  <c r="B341" i="18"/>
  <c r="C340" i="18"/>
  <c r="L339" i="18" a="1"/>
  <c r="L339" i="18" s="1"/>
  <c r="I339" i="18" a="1"/>
  <c r="I339" i="18" s="1"/>
  <c r="K339" i="18" a="1"/>
  <c r="K339" i="18" s="1"/>
  <c r="H339" i="18" a="1"/>
  <c r="H339" i="18" s="1"/>
  <c r="D339" i="18" a="1"/>
  <c r="D339" i="18" s="1"/>
  <c r="E339" i="18" a="1"/>
  <c r="E339" i="18" s="1"/>
  <c r="F339" i="18" a="1"/>
  <c r="F339" i="18" s="1"/>
  <c r="G338" i="18"/>
  <c r="M338" i="18"/>
  <c r="P337" i="18"/>
  <c r="AI337" i="18" s="1"/>
  <c r="J338" i="18"/>
  <c r="S338" i="18" l="1"/>
  <c r="O339" i="18"/>
  <c r="R339" i="18" s="1"/>
  <c r="AK338" i="18"/>
  <c r="N339" i="18"/>
  <c r="Q339" i="18" s="1"/>
  <c r="G339" i="18"/>
  <c r="I340" i="18" a="1"/>
  <c r="I340" i="18" s="1"/>
  <c r="L340" i="18" a="1"/>
  <c r="L340" i="18" s="1"/>
  <c r="H340" i="18" a="1"/>
  <c r="H340" i="18" s="1"/>
  <c r="K340" i="18" a="1"/>
  <c r="K340" i="18" s="1"/>
  <c r="D340" i="18" a="1"/>
  <c r="D340" i="18" s="1"/>
  <c r="F340" i="18" a="1"/>
  <c r="F340" i="18" s="1"/>
  <c r="E340" i="18" a="1"/>
  <c r="E340" i="18" s="1"/>
  <c r="C341" i="18"/>
  <c r="B342" i="18"/>
  <c r="P338" i="18"/>
  <c r="AI338" i="18" s="1"/>
  <c r="J339" i="18"/>
  <c r="M339" i="18"/>
  <c r="S339" i="18" l="1"/>
  <c r="AK339" i="18"/>
  <c r="N340" i="18"/>
  <c r="O340" i="18"/>
  <c r="R340" i="18" s="1"/>
  <c r="C342" i="18"/>
  <c r="B343" i="18"/>
  <c r="L341" i="18" a="1"/>
  <c r="L341" i="18" s="1"/>
  <c r="I341" i="18" a="1"/>
  <c r="I341" i="18" s="1"/>
  <c r="H341" i="18" a="1"/>
  <c r="H341" i="18" s="1"/>
  <c r="K341" i="18" a="1"/>
  <c r="K341" i="18" s="1"/>
  <c r="D341" i="18" a="1"/>
  <c r="D341" i="18" s="1"/>
  <c r="F341" i="18" a="1"/>
  <c r="F341" i="18" s="1"/>
  <c r="E341" i="18" a="1"/>
  <c r="E341" i="18" s="1"/>
  <c r="M340" i="18"/>
  <c r="J340" i="18"/>
  <c r="P339" i="18"/>
  <c r="AI339" i="18" s="1"/>
  <c r="G340" i="18"/>
  <c r="O341" i="18" l="1"/>
  <c r="R341" i="18" s="1"/>
  <c r="N341" i="18"/>
  <c r="Q341" i="18" s="1"/>
  <c r="AK340" i="18"/>
  <c r="Q340" i="18"/>
  <c r="S340" i="18" s="1"/>
  <c r="J341" i="18"/>
  <c r="B344" i="18"/>
  <c r="C343" i="18"/>
  <c r="L342" i="18" a="1"/>
  <c r="L342" i="18" s="1"/>
  <c r="I342" i="18" a="1"/>
  <c r="I342" i="18" s="1"/>
  <c r="H342" i="18" a="1"/>
  <c r="H342" i="18" s="1"/>
  <c r="K342" i="18" a="1"/>
  <c r="K342" i="18" s="1"/>
  <c r="D342" i="18" a="1"/>
  <c r="D342" i="18" s="1"/>
  <c r="E342" i="18" a="1"/>
  <c r="E342" i="18" s="1"/>
  <c r="F342" i="18" a="1"/>
  <c r="F342" i="18" s="1"/>
  <c r="P340" i="18"/>
  <c r="AI340" i="18" s="1"/>
  <c r="G341" i="18"/>
  <c r="M341" i="18"/>
  <c r="S341" i="18" l="1"/>
  <c r="AK341" i="18"/>
  <c r="N342" i="18"/>
  <c r="O342" i="18"/>
  <c r="R342" i="18" s="1"/>
  <c r="J342" i="18"/>
  <c r="L343" i="18" a="1"/>
  <c r="L343" i="18" s="1"/>
  <c r="I343" i="18" a="1"/>
  <c r="I343" i="18" s="1"/>
  <c r="H343" i="18" a="1"/>
  <c r="H343" i="18" s="1"/>
  <c r="K343" i="18" a="1"/>
  <c r="K343" i="18" s="1"/>
  <c r="D343" i="18" a="1"/>
  <c r="D343" i="18" s="1"/>
  <c r="F343" i="18" a="1"/>
  <c r="F343" i="18" s="1"/>
  <c r="E343" i="18" a="1"/>
  <c r="E343" i="18" s="1"/>
  <c r="B345" i="18"/>
  <c r="C344" i="18"/>
  <c r="G342" i="18"/>
  <c r="M342" i="18"/>
  <c r="P341" i="18"/>
  <c r="AI341" i="18" s="1"/>
  <c r="O343" i="18" l="1"/>
  <c r="R343" i="18" s="1"/>
  <c r="N343" i="18"/>
  <c r="Q343" i="18" s="1"/>
  <c r="AK342" i="18"/>
  <c r="Q342" i="18"/>
  <c r="S342" i="18" s="1"/>
  <c r="B346" i="18"/>
  <c r="C345" i="18"/>
  <c r="M343" i="18"/>
  <c r="L344" i="18" a="1"/>
  <c r="L344" i="18" s="1"/>
  <c r="I344" i="18" a="1"/>
  <c r="I344" i="18" s="1"/>
  <c r="H344" i="18" a="1"/>
  <c r="H344" i="18" s="1"/>
  <c r="K344" i="18" a="1"/>
  <c r="K344" i="18" s="1"/>
  <c r="D344" i="18" a="1"/>
  <c r="D344" i="18" s="1"/>
  <c r="E344" i="18" a="1"/>
  <c r="E344" i="18" s="1"/>
  <c r="F344" i="18" a="1"/>
  <c r="F344" i="18" s="1"/>
  <c r="J343" i="18"/>
  <c r="P342" i="18"/>
  <c r="AI342" i="18" s="1"/>
  <c r="G343" i="18"/>
  <c r="S343" i="18" l="1"/>
  <c r="AK343" i="18"/>
  <c r="N344" i="18"/>
  <c r="O344" i="18"/>
  <c r="R344" i="18" s="1"/>
  <c r="L345" i="18" a="1"/>
  <c r="L345" i="18" s="1"/>
  <c r="I345" i="18" a="1"/>
  <c r="I345" i="18" s="1"/>
  <c r="H345" i="18" a="1"/>
  <c r="H345" i="18" s="1"/>
  <c r="K345" i="18" a="1"/>
  <c r="K345" i="18" s="1"/>
  <c r="F345" i="18" a="1"/>
  <c r="F345" i="18" s="1"/>
  <c r="E345" i="18" a="1"/>
  <c r="E345" i="18" s="1"/>
  <c r="D345" i="18" a="1"/>
  <c r="D345" i="18" s="1"/>
  <c r="P343" i="18"/>
  <c r="AI343" i="18" s="1"/>
  <c r="B347" i="18"/>
  <c r="C346" i="18"/>
  <c r="G344" i="18"/>
  <c r="M344" i="18"/>
  <c r="J344" i="18"/>
  <c r="O345" i="18" l="1"/>
  <c r="R345" i="18" s="1"/>
  <c r="N345" i="18"/>
  <c r="Q345" i="18" s="1"/>
  <c r="AK344" i="18"/>
  <c r="Q344" i="18"/>
  <c r="S344" i="18" s="1"/>
  <c r="P344" i="18"/>
  <c r="AI344" i="18" s="1"/>
  <c r="L346" i="18" a="1"/>
  <c r="L346" i="18" s="1"/>
  <c r="I346" i="18" a="1"/>
  <c r="I346" i="18" s="1"/>
  <c r="H346" i="18" a="1"/>
  <c r="H346" i="18" s="1"/>
  <c r="K346" i="18" a="1"/>
  <c r="K346" i="18" s="1"/>
  <c r="D346" i="18" a="1"/>
  <c r="D346" i="18" s="1"/>
  <c r="E346" i="18" a="1"/>
  <c r="E346" i="18" s="1"/>
  <c r="F346" i="18" a="1"/>
  <c r="F346" i="18" s="1"/>
  <c r="J345" i="18"/>
  <c r="G345" i="18"/>
  <c r="B348" i="18"/>
  <c r="C347" i="18"/>
  <c r="M345" i="18"/>
  <c r="O346" i="18" l="1"/>
  <c r="R346" i="18" s="1"/>
  <c r="S345" i="18"/>
  <c r="N346" i="18"/>
  <c r="AK346" i="18" s="1"/>
  <c r="AK345" i="18"/>
  <c r="J346" i="18"/>
  <c r="L347" i="18" a="1"/>
  <c r="L347" i="18" s="1"/>
  <c r="I347" i="18" a="1"/>
  <c r="I347" i="18" s="1"/>
  <c r="H347" i="18" a="1"/>
  <c r="H347" i="18" s="1"/>
  <c r="K347" i="18" a="1"/>
  <c r="K347" i="18" s="1"/>
  <c r="D347" i="18" a="1"/>
  <c r="D347" i="18" s="1"/>
  <c r="E347" i="18" a="1"/>
  <c r="E347" i="18" s="1"/>
  <c r="F347" i="18" a="1"/>
  <c r="F347" i="18" s="1"/>
  <c r="M346" i="18"/>
  <c r="P345" i="18"/>
  <c r="AI345" i="18" s="1"/>
  <c r="B349" i="18"/>
  <c r="C348" i="18"/>
  <c r="G346" i="18"/>
  <c r="Q346" i="18" l="1"/>
  <c r="S346" i="18" s="1"/>
  <c r="O347" i="18"/>
  <c r="R347" i="18" s="1"/>
  <c r="N347" i="18"/>
  <c r="Q347" i="18" s="1"/>
  <c r="L348" i="18" a="1"/>
  <c r="L348" i="18" s="1"/>
  <c r="I348" i="18" a="1"/>
  <c r="I348" i="18" s="1"/>
  <c r="H348" i="18" a="1"/>
  <c r="H348" i="18" s="1"/>
  <c r="K348" i="18" a="1"/>
  <c r="K348" i="18" s="1"/>
  <c r="D348" i="18" a="1"/>
  <c r="D348" i="18" s="1"/>
  <c r="F348" i="18" a="1"/>
  <c r="F348" i="18" s="1"/>
  <c r="E348" i="18" a="1"/>
  <c r="E348" i="18" s="1"/>
  <c r="C349" i="18"/>
  <c r="B350" i="18"/>
  <c r="G347" i="18"/>
  <c r="P346" i="18"/>
  <c r="AI346" i="18" s="1"/>
  <c r="M347" i="18"/>
  <c r="J347" i="18"/>
  <c r="O348" i="18" l="1"/>
  <c r="N348" i="18"/>
  <c r="Q348" i="18" s="1"/>
  <c r="S347" i="18"/>
  <c r="AK347" i="18"/>
  <c r="R348" i="18"/>
  <c r="M348" i="18"/>
  <c r="J348" i="18"/>
  <c r="P347" i="18"/>
  <c r="AI347" i="18" s="1"/>
  <c r="C350" i="18"/>
  <c r="B351" i="18"/>
  <c r="L349" i="18" a="1"/>
  <c r="L349" i="18" s="1"/>
  <c r="I349" i="18" a="1"/>
  <c r="I349" i="18" s="1"/>
  <c r="H349" i="18" a="1"/>
  <c r="H349" i="18" s="1"/>
  <c r="K349" i="18" a="1"/>
  <c r="K349" i="18" s="1"/>
  <c r="D349" i="18" a="1"/>
  <c r="D349" i="18" s="1"/>
  <c r="F349" i="18" a="1"/>
  <c r="F349" i="18" s="1"/>
  <c r="E349" i="18" a="1"/>
  <c r="E349" i="18" s="1"/>
  <c r="G348" i="18"/>
  <c r="AK348" i="18" l="1"/>
  <c r="S348" i="18"/>
  <c r="N349" i="18"/>
  <c r="Q349" i="18" s="1"/>
  <c r="O349" i="18"/>
  <c r="R349" i="18" s="1"/>
  <c r="L350" i="18" a="1"/>
  <c r="L350" i="18" s="1"/>
  <c r="I350" i="18" a="1"/>
  <c r="I350" i="18" s="1"/>
  <c r="H350" i="18" a="1"/>
  <c r="H350" i="18" s="1"/>
  <c r="K350" i="18" a="1"/>
  <c r="K350" i="18" s="1"/>
  <c r="D350" i="18" a="1"/>
  <c r="D350" i="18" s="1"/>
  <c r="E350" i="18" a="1"/>
  <c r="E350" i="18" s="1"/>
  <c r="F350" i="18" a="1"/>
  <c r="F350" i="18" s="1"/>
  <c r="B352" i="18"/>
  <c r="C351" i="18"/>
  <c r="G349" i="18"/>
  <c r="P348" i="18"/>
  <c r="AI348" i="18" s="1"/>
  <c r="M349" i="18"/>
  <c r="J349" i="18"/>
  <c r="S349" i="18" l="1"/>
  <c r="AK349" i="18"/>
  <c r="O350" i="18"/>
  <c r="R350" i="18" s="1"/>
  <c r="N350" i="18"/>
  <c r="Q350" i="18" s="1"/>
  <c r="M350" i="18"/>
  <c r="B353" i="18"/>
  <c r="C352" i="18"/>
  <c r="J350" i="18"/>
  <c r="L351" i="18" a="1"/>
  <c r="L351" i="18" s="1"/>
  <c r="I351" i="18" a="1"/>
  <c r="I351" i="18" s="1"/>
  <c r="H351" i="18" a="1"/>
  <c r="H351" i="18" s="1"/>
  <c r="K351" i="18" a="1"/>
  <c r="K351" i="18" s="1"/>
  <c r="F351" i="18" a="1"/>
  <c r="F351" i="18" s="1"/>
  <c r="E351" i="18" a="1"/>
  <c r="E351" i="18" s="1"/>
  <c r="D351" i="18" a="1"/>
  <c r="D351" i="18" s="1"/>
  <c r="P349" i="18"/>
  <c r="AI349" i="18" s="1"/>
  <c r="G350" i="18"/>
  <c r="S350" i="18" l="1"/>
  <c r="AK350" i="18"/>
  <c r="O351" i="18"/>
  <c r="R351" i="18" s="1"/>
  <c r="N351" i="18"/>
  <c r="Q351" i="18" s="1"/>
  <c r="L352" i="18" a="1"/>
  <c r="L352" i="18" s="1"/>
  <c r="I352" i="18" a="1"/>
  <c r="I352" i="18" s="1"/>
  <c r="H352" i="18" a="1"/>
  <c r="H352" i="18" s="1"/>
  <c r="K352" i="18" a="1"/>
  <c r="K352" i="18" s="1"/>
  <c r="D352" i="18" a="1"/>
  <c r="D352" i="18" s="1"/>
  <c r="E352" i="18" a="1"/>
  <c r="E352" i="18" s="1"/>
  <c r="F352" i="18" a="1"/>
  <c r="F352" i="18" s="1"/>
  <c r="S351" i="18"/>
  <c r="B354" i="18"/>
  <c r="C353" i="18"/>
  <c r="G351" i="18"/>
  <c r="J351" i="18"/>
  <c r="M351" i="18"/>
  <c r="P350" i="18"/>
  <c r="AI350" i="18" s="1"/>
  <c r="AK351" i="18" l="1"/>
  <c r="N352" i="18"/>
  <c r="O352" i="18"/>
  <c r="R352" i="18" s="1"/>
  <c r="L353" i="18" a="1"/>
  <c r="L353" i="18" s="1"/>
  <c r="I353" i="18" a="1"/>
  <c r="I353" i="18" s="1"/>
  <c r="H353" i="18" a="1"/>
  <c r="H353" i="18" s="1"/>
  <c r="K353" i="18" a="1"/>
  <c r="K353" i="18" s="1"/>
  <c r="D353" i="18" a="1"/>
  <c r="D353" i="18" s="1"/>
  <c r="F353" i="18" a="1"/>
  <c r="F353" i="18" s="1"/>
  <c r="E353" i="18" a="1"/>
  <c r="E353" i="18" s="1"/>
  <c r="G352" i="18"/>
  <c r="B355" i="18"/>
  <c r="C354" i="18"/>
  <c r="P351" i="18"/>
  <c r="AI351" i="18" s="1"/>
  <c r="M352" i="18"/>
  <c r="J352" i="18"/>
  <c r="O353" i="18" l="1"/>
  <c r="R353" i="18" s="1"/>
  <c r="N353" i="18"/>
  <c r="Q353" i="18" s="1"/>
  <c r="AK352" i="18"/>
  <c r="Q352" i="18"/>
  <c r="S352" i="18" s="1"/>
  <c r="J353" i="18"/>
  <c r="L354" i="18" a="1"/>
  <c r="L354" i="18" s="1"/>
  <c r="I354" i="18" a="1"/>
  <c r="I354" i="18" s="1"/>
  <c r="H354" i="18" a="1"/>
  <c r="H354" i="18" s="1"/>
  <c r="K354" i="18" a="1"/>
  <c r="K354" i="18" s="1"/>
  <c r="D354" i="18" a="1"/>
  <c r="D354" i="18" s="1"/>
  <c r="E354" i="18" a="1"/>
  <c r="E354" i="18" s="1"/>
  <c r="F354" i="18" a="1"/>
  <c r="F354" i="18" s="1"/>
  <c r="B356" i="18"/>
  <c r="C355" i="18"/>
  <c r="G353" i="18"/>
  <c r="P352" i="18"/>
  <c r="AI352" i="18" s="1"/>
  <c r="M353" i="18"/>
  <c r="S353" i="18" l="1"/>
  <c r="AK353" i="18"/>
  <c r="O354" i="18"/>
  <c r="R354" i="18" s="1"/>
  <c r="N354" i="18"/>
  <c r="M354" i="18"/>
  <c r="J354" i="18"/>
  <c r="P353" i="18"/>
  <c r="AI353" i="18" s="1"/>
  <c r="G354" i="18"/>
  <c r="L355" i="18" a="1"/>
  <c r="L355" i="18" s="1"/>
  <c r="I355" i="18" a="1"/>
  <c r="I355" i="18" s="1"/>
  <c r="K355" i="18" a="1"/>
  <c r="K355" i="18" s="1"/>
  <c r="H355" i="18" a="1"/>
  <c r="H355" i="18" s="1"/>
  <c r="D355" i="18" a="1"/>
  <c r="D355" i="18" s="1"/>
  <c r="E355" i="18" a="1"/>
  <c r="E355" i="18" s="1"/>
  <c r="F355" i="18" a="1"/>
  <c r="F355" i="18" s="1"/>
  <c r="B357" i="18"/>
  <c r="C356" i="18"/>
  <c r="O355" i="18" l="1"/>
  <c r="R355" i="18" s="1"/>
  <c r="N355" i="18"/>
  <c r="Q355" i="18" s="1"/>
  <c r="AK354" i="18"/>
  <c r="Q354" i="18"/>
  <c r="S354" i="18" s="1"/>
  <c r="L356" i="18" a="1"/>
  <c r="L356" i="18" s="1"/>
  <c r="I356" i="18" a="1"/>
  <c r="I356" i="18" s="1"/>
  <c r="H356" i="18" a="1"/>
  <c r="H356" i="18" s="1"/>
  <c r="K356" i="18" a="1"/>
  <c r="K356" i="18" s="1"/>
  <c r="F356" i="18" a="1"/>
  <c r="F356" i="18" s="1"/>
  <c r="D356" i="18" a="1"/>
  <c r="D356" i="18" s="1"/>
  <c r="E356" i="18" a="1"/>
  <c r="E356" i="18" s="1"/>
  <c r="C357" i="18"/>
  <c r="B358" i="18"/>
  <c r="J355" i="18"/>
  <c r="G355" i="18"/>
  <c r="M355" i="18"/>
  <c r="P354" i="18"/>
  <c r="AI354" i="18" s="1"/>
  <c r="S355" i="18" l="1"/>
  <c r="N356" i="18"/>
  <c r="AK356" i="18" s="1"/>
  <c r="O356" i="18"/>
  <c r="R356" i="18" s="1"/>
  <c r="AK355" i="18"/>
  <c r="P355" i="18"/>
  <c r="AI355" i="18" s="1"/>
  <c r="G356" i="18"/>
  <c r="C358" i="18"/>
  <c r="B359" i="18"/>
  <c r="L357" i="18" a="1"/>
  <c r="L357" i="18" s="1"/>
  <c r="I357" i="18" a="1"/>
  <c r="I357" i="18" s="1"/>
  <c r="H357" i="18" a="1"/>
  <c r="H357" i="18" s="1"/>
  <c r="K357" i="18" a="1"/>
  <c r="K357" i="18" s="1"/>
  <c r="D357" i="18" a="1"/>
  <c r="D357" i="18" s="1"/>
  <c r="F357" i="18" a="1"/>
  <c r="F357" i="18" s="1"/>
  <c r="E357" i="18" a="1"/>
  <c r="E357" i="18" s="1"/>
  <c r="J356" i="18"/>
  <c r="M356" i="18"/>
  <c r="Q356" i="18" l="1"/>
  <c r="S356" i="18" s="1"/>
  <c r="N357" i="18"/>
  <c r="Q357" i="18" s="1"/>
  <c r="O357" i="18"/>
  <c r="R357" i="18" s="1"/>
  <c r="J357" i="18"/>
  <c r="M357" i="18"/>
  <c r="G357" i="18"/>
  <c r="P356" i="18"/>
  <c r="AI356" i="18" s="1"/>
  <c r="B360" i="18"/>
  <c r="C359" i="18"/>
  <c r="L358" i="18" a="1"/>
  <c r="L358" i="18" s="1"/>
  <c r="I358" i="18" a="1"/>
  <c r="I358" i="18" s="1"/>
  <c r="H358" i="18" a="1"/>
  <c r="H358" i="18" s="1"/>
  <c r="K358" i="18" a="1"/>
  <c r="K358" i="18" s="1"/>
  <c r="D358" i="18" a="1"/>
  <c r="D358" i="18" s="1"/>
  <c r="E358" i="18" a="1"/>
  <c r="E358" i="18" s="1"/>
  <c r="F358" i="18" a="1"/>
  <c r="F358" i="18" s="1"/>
  <c r="S357" i="18" l="1"/>
  <c r="AK357" i="18"/>
  <c r="N358" i="18"/>
  <c r="Q358" i="18" s="1"/>
  <c r="O358" i="18"/>
  <c r="R358" i="18" s="1"/>
  <c r="P357" i="18"/>
  <c r="AI357" i="18" s="1"/>
  <c r="G358" i="18"/>
  <c r="M358" i="18"/>
  <c r="B361" i="18"/>
  <c r="C360" i="18"/>
  <c r="J358" i="18"/>
  <c r="L359" i="18" a="1"/>
  <c r="L359" i="18" s="1"/>
  <c r="I359" i="18" a="1"/>
  <c r="I359" i="18" s="1"/>
  <c r="H359" i="18" a="1"/>
  <c r="H359" i="18" s="1"/>
  <c r="K359" i="18" a="1"/>
  <c r="K359" i="18" s="1"/>
  <c r="D359" i="18" a="1"/>
  <c r="D359" i="18" s="1"/>
  <c r="F359" i="18" a="1"/>
  <c r="F359" i="18" s="1"/>
  <c r="E359" i="18" a="1"/>
  <c r="E359" i="18" s="1"/>
  <c r="S358" i="18" l="1"/>
  <c r="AK358" i="18"/>
  <c r="O359" i="18"/>
  <c r="R359" i="18" s="1"/>
  <c r="N359" i="18"/>
  <c r="Q359" i="18" s="1"/>
  <c r="G359" i="18"/>
  <c r="B362" i="18"/>
  <c r="C361" i="18"/>
  <c r="J359" i="18"/>
  <c r="M359" i="18"/>
  <c r="P358" i="18"/>
  <c r="AI358" i="18" s="1"/>
  <c r="L360" i="18" a="1"/>
  <c r="L360" i="18" s="1"/>
  <c r="I360" i="18" a="1"/>
  <c r="I360" i="18" s="1"/>
  <c r="H360" i="18" a="1"/>
  <c r="H360" i="18" s="1"/>
  <c r="K360" i="18" a="1"/>
  <c r="K360" i="18" s="1"/>
  <c r="D360" i="18" a="1"/>
  <c r="D360" i="18" s="1"/>
  <c r="E360" i="18" a="1"/>
  <c r="E360" i="18" s="1"/>
  <c r="F360" i="18" a="1"/>
  <c r="F360" i="18" s="1"/>
  <c r="AK359" i="18" l="1"/>
  <c r="S359" i="18"/>
  <c r="O360" i="18"/>
  <c r="R360" i="18" s="1"/>
  <c r="N360" i="18"/>
  <c r="J360" i="18"/>
  <c r="I361" i="18" a="1"/>
  <c r="I361" i="18" s="1"/>
  <c r="L361" i="18" a="1"/>
  <c r="L361" i="18" s="1"/>
  <c r="H361" i="18" a="1"/>
  <c r="H361" i="18" s="1"/>
  <c r="K361" i="18" a="1"/>
  <c r="K361" i="18" s="1"/>
  <c r="D361" i="18" a="1"/>
  <c r="D361" i="18" s="1"/>
  <c r="F361" i="18" a="1"/>
  <c r="F361" i="18" s="1"/>
  <c r="E361" i="18" a="1"/>
  <c r="E361" i="18" s="1"/>
  <c r="G360" i="18"/>
  <c r="B363" i="18"/>
  <c r="C362" i="18"/>
  <c r="P359" i="18"/>
  <c r="AI359" i="18" s="1"/>
  <c r="M360" i="18"/>
  <c r="O361" i="18" l="1"/>
  <c r="R361" i="18" s="1"/>
  <c r="N361" i="18"/>
  <c r="Q361" i="18" s="1"/>
  <c r="AK360" i="18"/>
  <c r="Q360" i="18"/>
  <c r="S360" i="18" s="1"/>
  <c r="J361" i="18"/>
  <c r="G361" i="18"/>
  <c r="P360" i="18"/>
  <c r="AI360" i="18" s="1"/>
  <c r="L362" i="18" a="1"/>
  <c r="L362" i="18" s="1"/>
  <c r="I362" i="18" a="1"/>
  <c r="I362" i="18" s="1"/>
  <c r="H362" i="18" a="1"/>
  <c r="H362" i="18" s="1"/>
  <c r="K362" i="18" a="1"/>
  <c r="K362" i="18" s="1"/>
  <c r="D362" i="18" a="1"/>
  <c r="D362" i="18" s="1"/>
  <c r="E362" i="18" a="1"/>
  <c r="E362" i="18" s="1"/>
  <c r="F362" i="18" a="1"/>
  <c r="F362" i="18" s="1"/>
  <c r="B364" i="18"/>
  <c r="C363" i="18"/>
  <c r="M361" i="18"/>
  <c r="S361" i="18" l="1"/>
  <c r="O362" i="18"/>
  <c r="R362" i="18" s="1"/>
  <c r="AK361" i="18"/>
  <c r="N362" i="18"/>
  <c r="P361" i="18"/>
  <c r="AI361" i="18" s="1"/>
  <c r="L363" i="18" a="1"/>
  <c r="L363" i="18" s="1"/>
  <c r="I363" i="18" a="1"/>
  <c r="I363" i="18" s="1"/>
  <c r="H363" i="18" a="1"/>
  <c r="H363" i="18" s="1"/>
  <c r="K363" i="18" a="1"/>
  <c r="K363" i="18" s="1"/>
  <c r="D363" i="18" a="1"/>
  <c r="D363" i="18" s="1"/>
  <c r="E363" i="18" a="1"/>
  <c r="E363" i="18" s="1"/>
  <c r="F363" i="18" a="1"/>
  <c r="F363" i="18" s="1"/>
  <c r="B365" i="18"/>
  <c r="C364" i="18"/>
  <c r="G362" i="18"/>
  <c r="M362" i="18"/>
  <c r="J362" i="18"/>
  <c r="O363" i="18" l="1"/>
  <c r="R363" i="18" s="1"/>
  <c r="N363" i="18"/>
  <c r="Q363" i="18" s="1"/>
  <c r="AK362" i="18"/>
  <c r="Q362" i="18"/>
  <c r="S362" i="18" s="1"/>
  <c r="P362" i="18"/>
  <c r="AI362" i="18" s="1"/>
  <c r="L364" i="18" a="1"/>
  <c r="L364" i="18" s="1"/>
  <c r="I364" i="18" a="1"/>
  <c r="I364" i="18" s="1"/>
  <c r="H364" i="18" a="1"/>
  <c r="H364" i="18" s="1"/>
  <c r="K364" i="18" a="1"/>
  <c r="K364" i="18" s="1"/>
  <c r="F364" i="18" a="1"/>
  <c r="F364" i="18" s="1"/>
  <c r="E364" i="18" a="1"/>
  <c r="E364" i="18" s="1"/>
  <c r="D364" i="18" a="1"/>
  <c r="D364" i="18" s="1"/>
  <c r="G363" i="18"/>
  <c r="C365" i="18"/>
  <c r="B366" i="18"/>
  <c r="M363" i="18"/>
  <c r="J363" i="18"/>
  <c r="S363" i="18" l="1"/>
  <c r="AK363" i="18"/>
  <c r="O364" i="18"/>
  <c r="R364" i="18" s="1"/>
  <c r="N364" i="18"/>
  <c r="L365" i="18" a="1"/>
  <c r="L365" i="18" s="1"/>
  <c r="I365" i="18" a="1"/>
  <c r="I365" i="18" s="1"/>
  <c r="H365" i="18" a="1"/>
  <c r="H365" i="18" s="1"/>
  <c r="K365" i="18" a="1"/>
  <c r="K365" i="18" s="1"/>
  <c r="D365" i="18" a="1"/>
  <c r="D365" i="18" s="1"/>
  <c r="F365" i="18" a="1"/>
  <c r="F365" i="18" s="1"/>
  <c r="E365" i="18" a="1"/>
  <c r="E365" i="18" s="1"/>
  <c r="C366" i="18"/>
  <c r="B367" i="18"/>
  <c r="G364" i="18"/>
  <c r="J364" i="18"/>
  <c r="P363" i="18"/>
  <c r="AI363" i="18" s="1"/>
  <c r="M364" i="18"/>
  <c r="O365" i="18" l="1"/>
  <c r="R365" i="18" s="1"/>
  <c r="N365" i="18"/>
  <c r="Q365" i="18" s="1"/>
  <c r="AK364" i="18"/>
  <c r="Q364" i="18"/>
  <c r="S364" i="18" s="1"/>
  <c r="G365" i="18"/>
  <c r="M365" i="18"/>
  <c r="B368" i="18"/>
  <c r="C367" i="18"/>
  <c r="P364" i="18"/>
  <c r="AI364" i="18" s="1"/>
  <c r="L366" i="18" a="1"/>
  <c r="L366" i="18" s="1"/>
  <c r="I366" i="18" a="1"/>
  <c r="I366" i="18" s="1"/>
  <c r="H366" i="18" a="1"/>
  <c r="H366" i="18" s="1"/>
  <c r="K366" i="18" a="1"/>
  <c r="K366" i="18" s="1"/>
  <c r="D366" i="18" a="1"/>
  <c r="D366" i="18" s="1"/>
  <c r="E366" i="18" a="1"/>
  <c r="E366" i="18" s="1"/>
  <c r="F366" i="18" a="1"/>
  <c r="F366" i="18" s="1"/>
  <c r="J365" i="18"/>
  <c r="N366" i="18" l="1"/>
  <c r="Q366" i="18" s="1"/>
  <c r="AK365" i="18"/>
  <c r="O366" i="18"/>
  <c r="R366" i="18" s="1"/>
  <c r="S365" i="18"/>
  <c r="M366" i="18"/>
  <c r="J366" i="18"/>
  <c r="B369" i="18"/>
  <c r="C368" i="18"/>
  <c r="G366" i="18"/>
  <c r="L367" i="18" a="1"/>
  <c r="L367" i="18" s="1"/>
  <c r="I367" i="18" a="1"/>
  <c r="I367" i="18" s="1"/>
  <c r="H367" i="18" a="1"/>
  <c r="H367" i="18" s="1"/>
  <c r="K367" i="18" a="1"/>
  <c r="K367" i="18" s="1"/>
  <c r="D367" i="18" a="1"/>
  <c r="D367" i="18" s="1"/>
  <c r="F367" i="18" a="1"/>
  <c r="F367" i="18" s="1"/>
  <c r="E367" i="18" a="1"/>
  <c r="E367" i="18" s="1"/>
  <c r="P365" i="18"/>
  <c r="AI365" i="18" s="1"/>
  <c r="AK366" i="18" l="1"/>
  <c r="S366" i="18"/>
  <c r="O367" i="18"/>
  <c r="R367" i="18" s="1"/>
  <c r="N367" i="18"/>
  <c r="Q367" i="18" s="1"/>
  <c r="P366" i="18"/>
  <c r="AI366" i="18" s="1"/>
  <c r="L368" i="18" a="1"/>
  <c r="L368" i="18" s="1"/>
  <c r="I368" i="18" a="1"/>
  <c r="I368" i="18" s="1"/>
  <c r="H368" i="18" a="1"/>
  <c r="H368" i="18" s="1"/>
  <c r="K368" i="18" a="1"/>
  <c r="K368" i="18" s="1"/>
  <c r="D368" i="18" a="1"/>
  <c r="D368" i="18" s="1"/>
  <c r="E368" i="18" a="1"/>
  <c r="E368" i="18" s="1"/>
  <c r="F368" i="18" a="1"/>
  <c r="F368" i="18" s="1"/>
  <c r="B370" i="18"/>
  <c r="C369" i="18"/>
  <c r="J367" i="18"/>
  <c r="M367" i="18"/>
  <c r="G367" i="18"/>
  <c r="S367" i="18" l="1"/>
  <c r="N368" i="18"/>
  <c r="AK367" i="18"/>
  <c r="O368" i="18"/>
  <c r="R368" i="18" s="1"/>
  <c r="J368" i="18"/>
  <c r="L369" i="18" a="1"/>
  <c r="L369" i="18" s="1"/>
  <c r="I369" i="18" a="1"/>
  <c r="I369" i="18" s="1"/>
  <c r="H369" i="18" a="1"/>
  <c r="H369" i="18" s="1"/>
  <c r="K369" i="18" a="1"/>
  <c r="K369" i="18" s="1"/>
  <c r="D369" i="18" a="1"/>
  <c r="D369" i="18" s="1"/>
  <c r="F369" i="18" a="1"/>
  <c r="F369" i="18" s="1"/>
  <c r="E369" i="18" a="1"/>
  <c r="E369" i="18" s="1"/>
  <c r="B371" i="18"/>
  <c r="C370" i="18"/>
  <c r="P367" i="18"/>
  <c r="AI367" i="18" s="1"/>
  <c r="G368" i="18"/>
  <c r="M368" i="18"/>
  <c r="O369" i="18" l="1"/>
  <c r="R369" i="18" s="1"/>
  <c r="N369" i="18"/>
  <c r="Q369" i="18" s="1"/>
  <c r="AK368" i="18"/>
  <c r="Q368" i="18"/>
  <c r="S368" i="18" s="1"/>
  <c r="J369" i="18"/>
  <c r="L370" i="18" a="1"/>
  <c r="L370" i="18" s="1"/>
  <c r="I370" i="18" a="1"/>
  <c r="I370" i="18" s="1"/>
  <c r="K370" i="18" a="1"/>
  <c r="K370" i="18" s="1"/>
  <c r="H370" i="18" a="1"/>
  <c r="H370" i="18" s="1"/>
  <c r="E370" i="18" a="1"/>
  <c r="E370" i="18" s="1"/>
  <c r="D370" i="18" a="1"/>
  <c r="D370" i="18" s="1"/>
  <c r="F370" i="18" a="1"/>
  <c r="F370" i="18" s="1"/>
  <c r="B372" i="18"/>
  <c r="C371" i="18"/>
  <c r="M369" i="18"/>
  <c r="P368" i="18"/>
  <c r="AI368" i="18" s="1"/>
  <c r="G369" i="18"/>
  <c r="S369" i="18" l="1"/>
  <c r="AK369" i="18"/>
  <c r="O370" i="18"/>
  <c r="R370" i="18" s="1"/>
  <c r="N370" i="18"/>
  <c r="Q370" i="18" s="1"/>
  <c r="L371" i="18" a="1"/>
  <c r="L371" i="18" s="1"/>
  <c r="I371" i="18" a="1"/>
  <c r="I371" i="18" s="1"/>
  <c r="K371" i="18" a="1"/>
  <c r="K371" i="18" s="1"/>
  <c r="H371" i="18" a="1"/>
  <c r="H371" i="18" s="1"/>
  <c r="D371" i="18" a="1"/>
  <c r="D371" i="18" s="1"/>
  <c r="E371" i="18" a="1"/>
  <c r="E371" i="18" s="1"/>
  <c r="F371" i="18" a="1"/>
  <c r="F371" i="18" s="1"/>
  <c r="J370" i="18"/>
  <c r="B373" i="18"/>
  <c r="C372" i="18"/>
  <c r="M370" i="18"/>
  <c r="P369" i="18"/>
  <c r="AI369" i="18" s="1"/>
  <c r="G370" i="18"/>
  <c r="S370" i="18" l="1"/>
  <c r="AK370" i="18"/>
  <c r="O371" i="18"/>
  <c r="R371" i="18" s="1"/>
  <c r="N371" i="18"/>
  <c r="Q371" i="18" s="1"/>
  <c r="M371" i="18"/>
  <c r="J371" i="18"/>
  <c r="P370" i="18"/>
  <c r="AI370" i="18" s="1"/>
  <c r="L372" i="18" a="1"/>
  <c r="L372" i="18" s="1"/>
  <c r="I372" i="18" a="1"/>
  <c r="I372" i="18" s="1"/>
  <c r="H372" i="18" a="1"/>
  <c r="H372" i="18" s="1"/>
  <c r="K372" i="18" a="1"/>
  <c r="K372" i="18" s="1"/>
  <c r="D372" i="18" a="1"/>
  <c r="D372" i="18" s="1"/>
  <c r="F372" i="18" a="1"/>
  <c r="F372" i="18" s="1"/>
  <c r="E372" i="18" a="1"/>
  <c r="E372" i="18" s="1"/>
  <c r="C373" i="18"/>
  <c r="B374" i="18"/>
  <c r="G371" i="18"/>
  <c r="S371" i="18" l="1"/>
  <c r="O372" i="18"/>
  <c r="R372" i="18" s="1"/>
  <c r="AK371" i="18"/>
  <c r="N372" i="18"/>
  <c r="M372" i="18"/>
  <c r="L373" i="18" a="1"/>
  <c r="L373" i="18" s="1"/>
  <c r="I373" i="18" a="1"/>
  <c r="I373" i="18" s="1"/>
  <c r="H373" i="18" a="1"/>
  <c r="H373" i="18" s="1"/>
  <c r="K373" i="18" a="1"/>
  <c r="K373" i="18" s="1"/>
  <c r="D373" i="18" a="1"/>
  <c r="D373" i="18" s="1"/>
  <c r="F373" i="18" a="1"/>
  <c r="F373" i="18" s="1"/>
  <c r="E373" i="18" a="1"/>
  <c r="E373" i="18" s="1"/>
  <c r="J372" i="18"/>
  <c r="C374" i="18"/>
  <c r="B375" i="18"/>
  <c r="P371" i="18"/>
  <c r="AI371" i="18" s="1"/>
  <c r="G372" i="18"/>
  <c r="O373" i="18" l="1"/>
  <c r="R373" i="18" s="1"/>
  <c r="N373" i="18"/>
  <c r="Q373" i="18" s="1"/>
  <c r="AK372" i="18"/>
  <c r="Q372" i="18"/>
  <c r="S372" i="18" s="1"/>
  <c r="M373" i="18"/>
  <c r="J373" i="18"/>
  <c r="P372" i="18"/>
  <c r="AI372" i="18" s="1"/>
  <c r="B376" i="18"/>
  <c r="C375" i="18"/>
  <c r="L374" i="18" a="1"/>
  <c r="L374" i="18" s="1"/>
  <c r="I374" i="18" a="1"/>
  <c r="I374" i="18" s="1"/>
  <c r="H374" i="18" a="1"/>
  <c r="H374" i="18" s="1"/>
  <c r="K374" i="18" a="1"/>
  <c r="K374" i="18" s="1"/>
  <c r="D374" i="18" a="1"/>
  <c r="D374" i="18" s="1"/>
  <c r="E374" i="18" a="1"/>
  <c r="E374" i="18" s="1"/>
  <c r="F374" i="18" a="1"/>
  <c r="F374" i="18" s="1"/>
  <c r="G373" i="18"/>
  <c r="N374" i="18" l="1"/>
  <c r="Q374" i="18" s="1"/>
  <c r="S373" i="18"/>
  <c r="AK373" i="18"/>
  <c r="O374" i="18"/>
  <c r="R374" i="18" s="1"/>
  <c r="G374" i="18"/>
  <c r="J374" i="18"/>
  <c r="B377" i="18"/>
  <c r="C376" i="18"/>
  <c r="M374" i="18"/>
  <c r="L375" i="18" a="1"/>
  <c r="L375" i="18" s="1"/>
  <c r="I375" i="18" a="1"/>
  <c r="I375" i="18" s="1"/>
  <c r="H375" i="18" a="1"/>
  <c r="H375" i="18" s="1"/>
  <c r="K375" i="18" a="1"/>
  <c r="K375" i="18" s="1"/>
  <c r="F375" i="18" a="1"/>
  <c r="F375" i="18" s="1"/>
  <c r="E375" i="18" a="1"/>
  <c r="E375" i="18" s="1"/>
  <c r="D375" i="18" a="1"/>
  <c r="D375" i="18" s="1"/>
  <c r="P373" i="18"/>
  <c r="AI373" i="18" s="1"/>
  <c r="AK374" i="18" l="1"/>
  <c r="O375" i="18"/>
  <c r="R375" i="18" s="1"/>
  <c r="S374" i="18"/>
  <c r="N375" i="18"/>
  <c r="Q375" i="18" s="1"/>
  <c r="P374" i="18"/>
  <c r="AI374" i="18" s="1"/>
  <c r="L376" i="18" a="1"/>
  <c r="L376" i="18" s="1"/>
  <c r="I376" i="18" a="1"/>
  <c r="I376" i="18" s="1"/>
  <c r="H376" i="18" a="1"/>
  <c r="H376" i="18" s="1"/>
  <c r="K376" i="18" a="1"/>
  <c r="K376" i="18" s="1"/>
  <c r="D376" i="18" a="1"/>
  <c r="D376" i="18" s="1"/>
  <c r="E376" i="18" a="1"/>
  <c r="E376" i="18" s="1"/>
  <c r="F376" i="18" a="1"/>
  <c r="F376" i="18" s="1"/>
  <c r="B378" i="18"/>
  <c r="C377" i="18"/>
  <c r="G375" i="18"/>
  <c r="M375" i="18"/>
  <c r="J375" i="18"/>
  <c r="S375" i="18" l="1"/>
  <c r="O376" i="18"/>
  <c r="R376" i="18" s="1"/>
  <c r="AK375" i="18"/>
  <c r="N376" i="18"/>
  <c r="M376" i="18"/>
  <c r="J376" i="18"/>
  <c r="L377" i="18" a="1"/>
  <c r="L377" i="18" s="1"/>
  <c r="I377" i="18" a="1"/>
  <c r="I377" i="18" s="1"/>
  <c r="H377" i="18" a="1"/>
  <c r="H377" i="18" s="1"/>
  <c r="K377" i="18" a="1"/>
  <c r="K377" i="18" s="1"/>
  <c r="F377" i="18" a="1"/>
  <c r="F377" i="18" s="1"/>
  <c r="E377" i="18" a="1"/>
  <c r="E377" i="18" s="1"/>
  <c r="D377" i="18" a="1"/>
  <c r="D377" i="18" s="1"/>
  <c r="P375" i="18"/>
  <c r="AI375" i="18" s="1"/>
  <c r="B379" i="18"/>
  <c r="C378" i="18"/>
  <c r="G376" i="18"/>
  <c r="N377" i="18" l="1"/>
  <c r="Q377" i="18" s="1"/>
  <c r="O377" i="18"/>
  <c r="R377" i="18" s="1"/>
  <c r="AK376" i="18"/>
  <c r="Q376" i="18"/>
  <c r="S376" i="18" s="1"/>
  <c r="M377" i="18"/>
  <c r="L378" i="18" a="1"/>
  <c r="L378" i="18" s="1"/>
  <c r="I378" i="18" a="1"/>
  <c r="I378" i="18" s="1"/>
  <c r="H378" i="18" a="1"/>
  <c r="H378" i="18" s="1"/>
  <c r="K378" i="18" a="1"/>
  <c r="K378" i="18" s="1"/>
  <c r="D378" i="18" a="1"/>
  <c r="D378" i="18" s="1"/>
  <c r="E378" i="18" a="1"/>
  <c r="E378" i="18" s="1"/>
  <c r="F378" i="18" a="1"/>
  <c r="F378" i="18" s="1"/>
  <c r="J377" i="18"/>
  <c r="P376" i="18"/>
  <c r="AI376" i="18" s="1"/>
  <c r="G377" i="18"/>
  <c r="B380" i="18"/>
  <c r="C379" i="18"/>
  <c r="S377" i="18" l="1"/>
  <c r="O378" i="18"/>
  <c r="R378" i="18" s="1"/>
  <c r="AK377" i="18"/>
  <c r="N378" i="18"/>
  <c r="P377" i="18"/>
  <c r="AI377" i="18" s="1"/>
  <c r="G378" i="18"/>
  <c r="L379" i="18" a="1"/>
  <c r="L379" i="18" s="1"/>
  <c r="I379" i="18" a="1"/>
  <c r="I379" i="18" s="1"/>
  <c r="H379" i="18" a="1"/>
  <c r="H379" i="18" s="1"/>
  <c r="K379" i="18" a="1"/>
  <c r="K379" i="18" s="1"/>
  <c r="D379" i="18" a="1"/>
  <c r="D379" i="18" s="1"/>
  <c r="E379" i="18" a="1"/>
  <c r="E379" i="18" s="1"/>
  <c r="F379" i="18" a="1"/>
  <c r="F379" i="18" s="1"/>
  <c r="B381" i="18"/>
  <c r="C380" i="18"/>
  <c r="M378" i="18"/>
  <c r="J378" i="18"/>
  <c r="O379" i="18" l="1"/>
  <c r="R379" i="18" s="1"/>
  <c r="N379" i="18"/>
  <c r="Q379" i="18" s="1"/>
  <c r="AK378" i="18"/>
  <c r="Q378" i="18"/>
  <c r="S378" i="18" s="1"/>
  <c r="G379" i="18"/>
  <c r="L380" i="18" a="1"/>
  <c r="L380" i="18" s="1"/>
  <c r="I380" i="18" a="1"/>
  <c r="I380" i="18" s="1"/>
  <c r="H380" i="18" a="1"/>
  <c r="H380" i="18" s="1"/>
  <c r="K380" i="18" a="1"/>
  <c r="K380" i="18" s="1"/>
  <c r="D380" i="18" a="1"/>
  <c r="D380" i="18" s="1"/>
  <c r="F380" i="18" a="1"/>
  <c r="F380" i="18" s="1"/>
  <c r="E380" i="18" a="1"/>
  <c r="E380" i="18" s="1"/>
  <c r="P378" i="18"/>
  <c r="AI378" i="18" s="1"/>
  <c r="C381" i="18"/>
  <c r="B382" i="18"/>
  <c r="M379" i="18"/>
  <c r="J379" i="18"/>
  <c r="AK379" i="18" l="1"/>
  <c r="S379" i="18"/>
  <c r="O380" i="18"/>
  <c r="R380" i="18" s="1"/>
  <c r="N380" i="18"/>
  <c r="J380" i="18"/>
  <c r="P379" i="18"/>
  <c r="AI379" i="18" s="1"/>
  <c r="C382" i="18"/>
  <c r="B383" i="18"/>
  <c r="M380" i="18"/>
  <c r="G380" i="18"/>
  <c r="L381" i="18" a="1"/>
  <c r="L381" i="18" s="1"/>
  <c r="I381" i="18" a="1"/>
  <c r="I381" i="18" s="1"/>
  <c r="H381" i="18" a="1"/>
  <c r="H381" i="18" s="1"/>
  <c r="K381" i="18" a="1"/>
  <c r="K381" i="18" s="1"/>
  <c r="D381" i="18" a="1"/>
  <c r="D381" i="18" s="1"/>
  <c r="F381" i="18" a="1"/>
  <c r="F381" i="18" s="1"/>
  <c r="E381" i="18" a="1"/>
  <c r="E381" i="18" s="1"/>
  <c r="N381" i="18" l="1"/>
  <c r="Q381" i="18" s="1"/>
  <c r="AK380" i="18"/>
  <c r="Q380" i="18"/>
  <c r="S380" i="18" s="1"/>
  <c r="O381" i="18"/>
  <c r="R381" i="18" s="1"/>
  <c r="J381" i="18"/>
  <c r="C383" i="18"/>
  <c r="B384" i="18"/>
  <c r="P380" i="18"/>
  <c r="AI380" i="18" s="1"/>
  <c r="G381" i="18"/>
  <c r="L382" i="18" a="1"/>
  <c r="L382" i="18" s="1"/>
  <c r="I382" i="18" a="1"/>
  <c r="I382" i="18" s="1"/>
  <c r="K382" i="18" a="1"/>
  <c r="K382" i="18" s="1"/>
  <c r="H382" i="18" a="1"/>
  <c r="H382" i="18" s="1"/>
  <c r="D382" i="18" a="1"/>
  <c r="D382" i="18" s="1"/>
  <c r="E382" i="18" a="1"/>
  <c r="E382" i="18" s="1"/>
  <c r="F382" i="18" a="1"/>
  <c r="F382" i="18" s="1"/>
  <c r="M381" i="18"/>
  <c r="S381" i="18" l="1"/>
  <c r="N382" i="18"/>
  <c r="AK382" i="18" s="1"/>
  <c r="AK381" i="18"/>
  <c r="O382" i="18"/>
  <c r="R382" i="18" s="1"/>
  <c r="J382" i="18"/>
  <c r="M382" i="18"/>
  <c r="B385" i="18"/>
  <c r="C384" i="18"/>
  <c r="G382" i="18"/>
  <c r="L383" i="18" a="1"/>
  <c r="L383" i="18" s="1"/>
  <c r="I383" i="18" a="1"/>
  <c r="I383" i="18" s="1"/>
  <c r="H383" i="18" a="1"/>
  <c r="H383" i="18" s="1"/>
  <c r="K383" i="18" a="1"/>
  <c r="K383" i="18" s="1"/>
  <c r="F383" i="18" a="1"/>
  <c r="F383" i="18" s="1"/>
  <c r="D383" i="18" a="1"/>
  <c r="D383" i="18" s="1"/>
  <c r="E383" i="18" a="1"/>
  <c r="E383" i="18" s="1"/>
  <c r="P381" i="18"/>
  <c r="AI381" i="18" s="1"/>
  <c r="Q382" i="18" l="1"/>
  <c r="S382" i="18" s="1"/>
  <c r="O383" i="18"/>
  <c r="R383" i="18" s="1"/>
  <c r="N383" i="18"/>
  <c r="Q383" i="18" s="1"/>
  <c r="G383" i="18"/>
  <c r="P382" i="18"/>
  <c r="AI382" i="18" s="1"/>
  <c r="L384" i="18" a="1"/>
  <c r="L384" i="18" s="1"/>
  <c r="I384" i="18" a="1"/>
  <c r="I384" i="18" s="1"/>
  <c r="H384" i="18" a="1"/>
  <c r="H384" i="18" s="1"/>
  <c r="K384" i="18" a="1"/>
  <c r="K384" i="18" s="1"/>
  <c r="D384" i="18" a="1"/>
  <c r="D384" i="18" s="1"/>
  <c r="E384" i="18" a="1"/>
  <c r="E384" i="18" s="1"/>
  <c r="F384" i="18" a="1"/>
  <c r="F384" i="18" s="1"/>
  <c r="B386" i="18"/>
  <c r="C385" i="18"/>
  <c r="M383" i="18"/>
  <c r="J383" i="18"/>
  <c r="S383" i="18" l="1"/>
  <c r="N384" i="18"/>
  <c r="AK384" i="18" s="1"/>
  <c r="AK383" i="18"/>
  <c r="O384" i="18"/>
  <c r="R384" i="18" s="1"/>
  <c r="B387" i="18"/>
  <c r="C386" i="18"/>
  <c r="G384" i="18"/>
  <c r="L385" i="18" a="1"/>
  <c r="L385" i="18" s="1"/>
  <c r="H385" i="18" a="1"/>
  <c r="H385" i="18" s="1"/>
  <c r="I385" i="18" a="1"/>
  <c r="I385" i="18" s="1"/>
  <c r="K385" i="18" a="1"/>
  <c r="K385" i="18" s="1"/>
  <c r="D385" i="18" a="1"/>
  <c r="D385" i="18" s="1"/>
  <c r="F385" i="18" a="1"/>
  <c r="F385" i="18" s="1"/>
  <c r="E385" i="18" a="1"/>
  <c r="E385" i="18" s="1"/>
  <c r="M384" i="18"/>
  <c r="J384" i="18"/>
  <c r="P383" i="18"/>
  <c r="AI383" i="18" s="1"/>
  <c r="Q384" i="18" l="1"/>
  <c r="S384" i="18" s="1"/>
  <c r="N385" i="18"/>
  <c r="Q385" i="18" s="1"/>
  <c r="O385" i="18"/>
  <c r="R385" i="18" s="1"/>
  <c r="L386" i="18" a="1"/>
  <c r="L386" i="18" s="1"/>
  <c r="I386" i="18" a="1"/>
  <c r="I386" i="18" s="1"/>
  <c r="K386" i="18" a="1"/>
  <c r="K386" i="18" s="1"/>
  <c r="H386" i="18" a="1"/>
  <c r="H386" i="18" s="1"/>
  <c r="D386" i="18" a="1"/>
  <c r="D386" i="18" s="1"/>
  <c r="E386" i="18" a="1"/>
  <c r="E386" i="18" s="1"/>
  <c r="F386" i="18" a="1"/>
  <c r="F386" i="18" s="1"/>
  <c r="P384" i="18"/>
  <c r="AI384" i="18" s="1"/>
  <c r="B388" i="18"/>
  <c r="C387" i="18"/>
  <c r="J385" i="18"/>
  <c r="G385" i="18"/>
  <c r="M385" i="18"/>
  <c r="N386" i="18" l="1"/>
  <c r="AK386" i="18" s="1"/>
  <c r="S385" i="18"/>
  <c r="O386" i="18"/>
  <c r="R386" i="18" s="1"/>
  <c r="AK385" i="18"/>
  <c r="Q386" i="18"/>
  <c r="M386" i="18"/>
  <c r="L387" i="18" a="1"/>
  <c r="L387" i="18" s="1"/>
  <c r="I387" i="18" a="1"/>
  <c r="I387" i="18" s="1"/>
  <c r="K387" i="18" a="1"/>
  <c r="K387" i="18" s="1"/>
  <c r="H387" i="18" a="1"/>
  <c r="H387" i="18" s="1"/>
  <c r="D387" i="18" a="1"/>
  <c r="D387" i="18" s="1"/>
  <c r="E387" i="18" a="1"/>
  <c r="E387" i="18" s="1"/>
  <c r="F387" i="18" a="1"/>
  <c r="F387" i="18" s="1"/>
  <c r="G386" i="18"/>
  <c r="B389" i="18"/>
  <c r="C388" i="18"/>
  <c r="P385" i="18"/>
  <c r="AI385" i="18" s="1"/>
  <c r="J386" i="18"/>
  <c r="S386" i="18" l="1"/>
  <c r="O387" i="18"/>
  <c r="R387" i="18" s="1"/>
  <c r="N387" i="18"/>
  <c r="Q387" i="18" s="1"/>
  <c r="C389" i="18"/>
  <c r="B390" i="18"/>
  <c r="G387" i="18"/>
  <c r="P386" i="18"/>
  <c r="AI386" i="18" s="1"/>
  <c r="J387" i="18"/>
  <c r="L388" i="18" a="1"/>
  <c r="L388" i="18" s="1"/>
  <c r="I388" i="18" a="1"/>
  <c r="I388" i="18" s="1"/>
  <c r="H388" i="18" a="1"/>
  <c r="H388" i="18" s="1"/>
  <c r="K388" i="18" a="1"/>
  <c r="K388" i="18" s="1"/>
  <c r="D388" i="18" a="1"/>
  <c r="D388" i="18" s="1"/>
  <c r="F388" i="18" a="1"/>
  <c r="F388" i="18" s="1"/>
  <c r="E388" i="18" a="1"/>
  <c r="E388" i="18" s="1"/>
  <c r="M387" i="18"/>
  <c r="S387" i="18" l="1"/>
  <c r="N388" i="18"/>
  <c r="Q388" i="18" s="1"/>
  <c r="O388" i="18"/>
  <c r="R388" i="18" s="1"/>
  <c r="AK387" i="18"/>
  <c r="C390" i="18"/>
  <c r="B391" i="18"/>
  <c r="G388" i="18"/>
  <c r="P387" i="18"/>
  <c r="AI387" i="18" s="1"/>
  <c r="J388" i="18"/>
  <c r="L389" i="18" a="1"/>
  <c r="L389" i="18" s="1"/>
  <c r="H389" i="18" a="1"/>
  <c r="H389" i="18" s="1"/>
  <c r="I389" i="18" a="1"/>
  <c r="I389" i="18" s="1"/>
  <c r="K389" i="18" a="1"/>
  <c r="K389" i="18" s="1"/>
  <c r="D389" i="18" a="1"/>
  <c r="D389" i="18" s="1"/>
  <c r="F389" i="18" a="1"/>
  <c r="F389" i="18" s="1"/>
  <c r="E389" i="18" a="1"/>
  <c r="E389" i="18" s="1"/>
  <c r="M388" i="18"/>
  <c r="AK388" i="18" l="1"/>
  <c r="O389" i="18"/>
  <c r="R389" i="18" s="1"/>
  <c r="S388" i="18"/>
  <c r="N389" i="18"/>
  <c r="Q389" i="18" s="1"/>
  <c r="L390" i="18" a="1"/>
  <c r="L390" i="18" s="1"/>
  <c r="I390" i="18" a="1"/>
  <c r="I390" i="18" s="1"/>
  <c r="H390" i="18" a="1"/>
  <c r="H390" i="18" s="1"/>
  <c r="K390" i="18" a="1"/>
  <c r="K390" i="18" s="1"/>
  <c r="D390" i="18" a="1"/>
  <c r="D390" i="18" s="1"/>
  <c r="E390" i="18" a="1"/>
  <c r="E390" i="18" s="1"/>
  <c r="F390" i="18" a="1"/>
  <c r="F390" i="18" s="1"/>
  <c r="J389" i="18"/>
  <c r="M389" i="18"/>
  <c r="P388" i="18"/>
  <c r="AI388" i="18" s="1"/>
  <c r="G389" i="18"/>
  <c r="C391" i="18"/>
  <c r="B392" i="18"/>
  <c r="S389" i="18" l="1"/>
  <c r="AK389" i="18"/>
  <c r="O390" i="18"/>
  <c r="R390" i="18" s="1"/>
  <c r="N390" i="18"/>
  <c r="L391" i="18" a="1"/>
  <c r="L391" i="18" s="1"/>
  <c r="I391" i="18" a="1"/>
  <c r="I391" i="18" s="1"/>
  <c r="H391" i="18" a="1"/>
  <c r="H391" i="18" s="1"/>
  <c r="K391" i="18" a="1"/>
  <c r="K391" i="18" s="1"/>
  <c r="D391" i="18" a="1"/>
  <c r="D391" i="18" s="1"/>
  <c r="F391" i="18" a="1"/>
  <c r="F391" i="18" s="1"/>
  <c r="E391" i="18" a="1"/>
  <c r="E391" i="18" s="1"/>
  <c r="P389" i="18"/>
  <c r="AI389" i="18" s="1"/>
  <c r="G390" i="18"/>
  <c r="J390" i="18"/>
  <c r="B393" i="18"/>
  <c r="C392" i="18"/>
  <c r="M390" i="18"/>
  <c r="O391" i="18" l="1"/>
  <c r="R391" i="18" s="1"/>
  <c r="N391" i="18"/>
  <c r="Q391" i="18" s="1"/>
  <c r="AK390" i="18"/>
  <c r="Q390" i="18"/>
  <c r="S390" i="18" s="1"/>
  <c r="J391" i="18"/>
  <c r="L392" i="18" a="1"/>
  <c r="L392" i="18" s="1"/>
  <c r="I392" i="18" a="1"/>
  <c r="I392" i="18" s="1"/>
  <c r="H392" i="18" a="1"/>
  <c r="H392" i="18" s="1"/>
  <c r="K392" i="18" a="1"/>
  <c r="K392" i="18" s="1"/>
  <c r="D392" i="18" a="1"/>
  <c r="D392" i="18" s="1"/>
  <c r="E392" i="18" a="1"/>
  <c r="E392" i="18" s="1"/>
  <c r="F392" i="18" a="1"/>
  <c r="F392" i="18" s="1"/>
  <c r="G391" i="18"/>
  <c r="B394" i="18"/>
  <c r="C393" i="18"/>
  <c r="P390" i="18"/>
  <c r="AI390" i="18" s="1"/>
  <c r="M391" i="18"/>
  <c r="S391" i="18" l="1"/>
  <c r="AK391" i="18"/>
  <c r="O392" i="18"/>
  <c r="R392" i="18" s="1"/>
  <c r="N392" i="18"/>
  <c r="P391" i="18"/>
  <c r="AI391" i="18" s="1"/>
  <c r="G392" i="18"/>
  <c r="B395" i="18"/>
  <c r="C394" i="18"/>
  <c r="M392" i="18"/>
  <c r="L393" i="18" a="1"/>
  <c r="L393" i="18" s="1"/>
  <c r="I393" i="18" a="1"/>
  <c r="I393" i="18" s="1"/>
  <c r="H393" i="18" a="1"/>
  <c r="H393" i="18" s="1"/>
  <c r="K393" i="18" a="1"/>
  <c r="K393" i="18" s="1"/>
  <c r="D393" i="18" a="1"/>
  <c r="D393" i="18" s="1"/>
  <c r="F393" i="18" a="1"/>
  <c r="F393" i="18" s="1"/>
  <c r="E393" i="18" a="1"/>
  <c r="E393" i="18" s="1"/>
  <c r="J392" i="18"/>
  <c r="O393" i="18" l="1"/>
  <c r="N393" i="18"/>
  <c r="Q393" i="18" s="1"/>
  <c r="AK392" i="18"/>
  <c r="Q392" i="18"/>
  <c r="S392" i="18" s="1"/>
  <c r="R393" i="18"/>
  <c r="L394" i="18" a="1"/>
  <c r="L394" i="18" s="1"/>
  <c r="I394" i="18" a="1"/>
  <c r="I394" i="18" s="1"/>
  <c r="H394" i="18" a="1"/>
  <c r="H394" i="18" s="1"/>
  <c r="K394" i="18" a="1"/>
  <c r="K394" i="18" s="1"/>
  <c r="D394" i="18" a="1"/>
  <c r="D394" i="18" s="1"/>
  <c r="E394" i="18" a="1"/>
  <c r="E394" i="18" s="1"/>
  <c r="F394" i="18" a="1"/>
  <c r="F394" i="18" s="1"/>
  <c r="P392" i="18"/>
  <c r="AI392" i="18" s="1"/>
  <c r="M393" i="18"/>
  <c r="B396" i="18"/>
  <c r="C395" i="18"/>
  <c r="J393" i="18"/>
  <c r="G393" i="18"/>
  <c r="O394" i="18" l="1"/>
  <c r="R394" i="18" s="1"/>
  <c r="S393" i="18"/>
  <c r="N394" i="18"/>
  <c r="Q394" i="18" s="1"/>
  <c r="AK393" i="18"/>
  <c r="G394" i="18"/>
  <c r="M394" i="18"/>
  <c r="P393" i="18"/>
  <c r="AI393" i="18" s="1"/>
  <c r="B397" i="18"/>
  <c r="C396" i="18"/>
  <c r="J394" i="18"/>
  <c r="L395" i="18" a="1"/>
  <c r="L395" i="18" s="1"/>
  <c r="I395" i="18" a="1"/>
  <c r="I395" i="18" s="1"/>
  <c r="H395" i="18" a="1"/>
  <c r="H395" i="18" s="1"/>
  <c r="K395" i="18" a="1"/>
  <c r="K395" i="18" s="1"/>
  <c r="D395" i="18" a="1"/>
  <c r="D395" i="18" s="1"/>
  <c r="E395" i="18" a="1"/>
  <c r="E395" i="18" s="1"/>
  <c r="F395" i="18" a="1"/>
  <c r="F395" i="18" s="1"/>
  <c r="S394" i="18" l="1"/>
  <c r="AK394" i="18"/>
  <c r="O395" i="18"/>
  <c r="R395" i="18" s="1"/>
  <c r="N395" i="18"/>
  <c r="Q395" i="18" s="1"/>
  <c r="J395" i="18"/>
  <c r="G395" i="18"/>
  <c r="P394" i="18"/>
  <c r="AI394" i="18" s="1"/>
  <c r="L396" i="18" a="1"/>
  <c r="L396" i="18" s="1"/>
  <c r="I396" i="18" a="1"/>
  <c r="I396" i="18" s="1"/>
  <c r="H396" i="18" a="1"/>
  <c r="H396" i="18" s="1"/>
  <c r="K396" i="18" a="1"/>
  <c r="K396" i="18" s="1"/>
  <c r="F396" i="18" a="1"/>
  <c r="F396" i="18" s="1"/>
  <c r="E396" i="18" a="1"/>
  <c r="E396" i="18" s="1"/>
  <c r="D396" i="18" a="1"/>
  <c r="D396" i="18" s="1"/>
  <c r="M395" i="18"/>
  <c r="C397" i="18"/>
  <c r="B398" i="18"/>
  <c r="AK395" i="18" l="1"/>
  <c r="S395" i="18"/>
  <c r="N396" i="18"/>
  <c r="AK396" i="18" s="1"/>
  <c r="O396" i="18"/>
  <c r="R396" i="18" s="1"/>
  <c r="C398" i="18"/>
  <c r="B399" i="18"/>
  <c r="G396" i="18"/>
  <c r="L397" i="18" a="1"/>
  <c r="L397" i="18" s="1"/>
  <c r="I397" i="18" a="1"/>
  <c r="I397" i="18" s="1"/>
  <c r="H397" i="18" a="1"/>
  <c r="H397" i="18" s="1"/>
  <c r="K397" i="18" a="1"/>
  <c r="K397" i="18" s="1"/>
  <c r="D397" i="18" a="1"/>
  <c r="D397" i="18" s="1"/>
  <c r="F397" i="18" a="1"/>
  <c r="F397" i="18" s="1"/>
  <c r="E397" i="18" a="1"/>
  <c r="E397" i="18" s="1"/>
  <c r="M396" i="18"/>
  <c r="P395" i="18"/>
  <c r="AI395" i="18" s="1"/>
  <c r="J396" i="18"/>
  <c r="O397" i="18" l="1"/>
  <c r="R397" i="18" s="1"/>
  <c r="Q396" i="18"/>
  <c r="S396" i="18" s="1"/>
  <c r="N397" i="18"/>
  <c r="Q397" i="18" s="1"/>
  <c r="G397" i="18"/>
  <c r="B400" i="18"/>
  <c r="C399" i="18"/>
  <c r="M397" i="18"/>
  <c r="L398" i="18" a="1"/>
  <c r="L398" i="18" s="1"/>
  <c r="I398" i="18" a="1"/>
  <c r="I398" i="18" s="1"/>
  <c r="K398" i="18" a="1"/>
  <c r="K398" i="18" s="1"/>
  <c r="H398" i="18" a="1"/>
  <c r="H398" i="18" s="1"/>
  <c r="D398" i="18" a="1"/>
  <c r="D398" i="18" s="1"/>
  <c r="E398" i="18" a="1"/>
  <c r="E398" i="18" s="1"/>
  <c r="F398" i="18" a="1"/>
  <c r="F398" i="18" s="1"/>
  <c r="P396" i="18"/>
  <c r="AI396" i="18" s="1"/>
  <c r="J397" i="18"/>
  <c r="S397" i="18" l="1"/>
  <c r="AK397" i="18"/>
  <c r="N398" i="18"/>
  <c r="Q398" i="18" s="1"/>
  <c r="O398" i="18"/>
  <c r="R398" i="18" s="1"/>
  <c r="G398" i="18"/>
  <c r="L399" i="18" a="1"/>
  <c r="L399" i="18" s="1"/>
  <c r="I399" i="18" a="1"/>
  <c r="I399" i="18" s="1"/>
  <c r="H399" i="18" a="1"/>
  <c r="H399" i="18" s="1"/>
  <c r="K399" i="18" a="1"/>
  <c r="K399" i="18" s="1"/>
  <c r="D399" i="18" a="1"/>
  <c r="D399" i="18" s="1"/>
  <c r="F399" i="18" a="1"/>
  <c r="F399" i="18" s="1"/>
  <c r="E399" i="18" a="1"/>
  <c r="E399" i="18" s="1"/>
  <c r="P397" i="18"/>
  <c r="AI397" i="18" s="1"/>
  <c r="B401" i="18"/>
  <c r="C400" i="18"/>
  <c r="J398" i="18"/>
  <c r="M398" i="18"/>
  <c r="AK398" i="18" l="1"/>
  <c r="O399" i="18"/>
  <c r="R399" i="18" s="1"/>
  <c r="S398" i="18"/>
  <c r="N399" i="18"/>
  <c r="Q399" i="18" s="1"/>
  <c r="P398" i="18"/>
  <c r="AI398" i="18" s="1"/>
  <c r="J399" i="18"/>
  <c r="M399" i="18"/>
  <c r="L400" i="18" a="1"/>
  <c r="L400" i="18" s="1"/>
  <c r="I400" i="18" a="1"/>
  <c r="I400" i="18" s="1"/>
  <c r="H400" i="18" a="1"/>
  <c r="H400" i="18" s="1"/>
  <c r="K400" i="18" a="1"/>
  <c r="K400" i="18" s="1"/>
  <c r="D400" i="18" a="1"/>
  <c r="D400" i="18" s="1"/>
  <c r="E400" i="18" a="1"/>
  <c r="E400" i="18" s="1"/>
  <c r="F400" i="18" a="1"/>
  <c r="F400" i="18" s="1"/>
  <c r="B402" i="18"/>
  <c r="C401" i="18"/>
  <c r="G399" i="18"/>
  <c r="S399" i="18" l="1"/>
  <c r="N400" i="18"/>
  <c r="AK400" i="18" s="1"/>
  <c r="AK399" i="18"/>
  <c r="O400" i="18"/>
  <c r="R400" i="18" s="1"/>
  <c r="B403" i="18"/>
  <c r="C402" i="18"/>
  <c r="P399" i="18"/>
  <c r="AI399" i="18" s="1"/>
  <c r="L401" i="18" a="1"/>
  <c r="L401" i="18" s="1"/>
  <c r="H401" i="18" a="1"/>
  <c r="H401" i="18" s="1"/>
  <c r="I401" i="18" a="1"/>
  <c r="I401" i="18" s="1"/>
  <c r="K401" i="18" a="1"/>
  <c r="K401" i="18" s="1"/>
  <c r="F401" i="18" a="1"/>
  <c r="F401" i="18" s="1"/>
  <c r="D401" i="18" a="1"/>
  <c r="D401" i="18" s="1"/>
  <c r="E401" i="18" a="1"/>
  <c r="E401" i="18" s="1"/>
  <c r="J400" i="18"/>
  <c r="G400" i="18"/>
  <c r="M400" i="18"/>
  <c r="Q400" i="18" l="1"/>
  <c r="S400" i="18" s="1"/>
  <c r="N401" i="18"/>
  <c r="Q401" i="18" s="1"/>
  <c r="O401" i="18"/>
  <c r="R401" i="18" s="1"/>
  <c r="P400" i="18"/>
  <c r="AI400" i="18" s="1"/>
  <c r="J401" i="18"/>
  <c r="M401" i="18"/>
  <c r="L402" i="18" a="1"/>
  <c r="L402" i="18" s="1"/>
  <c r="I402" i="18" a="1"/>
  <c r="I402" i="18" s="1"/>
  <c r="H402" i="18" a="1"/>
  <c r="H402" i="18" s="1"/>
  <c r="K402" i="18" a="1"/>
  <c r="K402" i="18" s="1"/>
  <c r="E402" i="18" a="1"/>
  <c r="E402" i="18" s="1"/>
  <c r="D402" i="18" a="1"/>
  <c r="D402" i="18" s="1"/>
  <c r="F402" i="18" a="1"/>
  <c r="F402" i="18" s="1"/>
  <c r="G401" i="18"/>
  <c r="B404" i="18"/>
  <c r="C403" i="18"/>
  <c r="S401" i="18" l="1"/>
  <c r="AK401" i="18"/>
  <c r="N402" i="18"/>
  <c r="Q402" i="18" s="1"/>
  <c r="O402" i="18"/>
  <c r="R402" i="18" s="1"/>
  <c r="G402" i="18"/>
  <c r="L403" i="18" a="1"/>
  <c r="L403" i="18" s="1"/>
  <c r="I403" i="18" a="1"/>
  <c r="I403" i="18" s="1"/>
  <c r="H403" i="18" a="1"/>
  <c r="H403" i="18" s="1"/>
  <c r="K403" i="18" a="1"/>
  <c r="K403" i="18" s="1"/>
  <c r="D403" i="18" a="1"/>
  <c r="D403" i="18" s="1"/>
  <c r="E403" i="18" a="1"/>
  <c r="E403" i="18" s="1"/>
  <c r="F403" i="18" a="1"/>
  <c r="F403" i="18" s="1"/>
  <c r="B405" i="18"/>
  <c r="C404" i="18"/>
  <c r="M402" i="18"/>
  <c r="P401" i="18"/>
  <c r="AI401" i="18" s="1"/>
  <c r="J402" i="18"/>
  <c r="S402" i="18" l="1"/>
  <c r="O403" i="18"/>
  <c r="R403" i="18" s="1"/>
  <c r="AK402" i="18"/>
  <c r="N403" i="18"/>
  <c r="Q403" i="18" s="1"/>
  <c r="I404" i="18" a="1"/>
  <c r="I404" i="18" s="1"/>
  <c r="L404" i="18" a="1"/>
  <c r="L404" i="18" s="1"/>
  <c r="H404" i="18" a="1"/>
  <c r="H404" i="18" s="1"/>
  <c r="K404" i="18" a="1"/>
  <c r="K404" i="18" s="1"/>
  <c r="D404" i="18" a="1"/>
  <c r="D404" i="18" s="1"/>
  <c r="F404" i="18" a="1"/>
  <c r="F404" i="18" s="1"/>
  <c r="E404" i="18" a="1"/>
  <c r="E404" i="18" s="1"/>
  <c r="C405" i="18"/>
  <c r="B406" i="18"/>
  <c r="G403" i="18"/>
  <c r="J403" i="18"/>
  <c r="P402" i="18"/>
  <c r="AI402" i="18" s="1"/>
  <c r="M403" i="18"/>
  <c r="S403" i="18" l="1"/>
  <c r="O404" i="18"/>
  <c r="AK403" i="18"/>
  <c r="R404" i="18"/>
  <c r="N404" i="18"/>
  <c r="C406" i="18"/>
  <c r="B407" i="18"/>
  <c r="L405" i="18" a="1"/>
  <c r="L405" i="18" s="1"/>
  <c r="I405" i="18" a="1"/>
  <c r="I405" i="18" s="1"/>
  <c r="H405" i="18" a="1"/>
  <c r="H405" i="18" s="1"/>
  <c r="K405" i="18" a="1"/>
  <c r="K405" i="18" s="1"/>
  <c r="D405" i="18" a="1"/>
  <c r="D405" i="18" s="1"/>
  <c r="F405" i="18" a="1"/>
  <c r="F405" i="18" s="1"/>
  <c r="E405" i="18" a="1"/>
  <c r="E405" i="18" s="1"/>
  <c r="G404" i="18"/>
  <c r="P403" i="18"/>
  <c r="AI403" i="18" s="1"/>
  <c r="M404" i="18"/>
  <c r="J404" i="18"/>
  <c r="O405" i="18" l="1"/>
  <c r="R405" i="18" s="1"/>
  <c r="N405" i="18"/>
  <c r="Q405" i="18" s="1"/>
  <c r="AK404" i="18"/>
  <c r="Q404" i="18"/>
  <c r="S404" i="18" s="1"/>
  <c r="B408" i="18"/>
  <c r="C407" i="18"/>
  <c r="L406" i="18" a="1"/>
  <c r="L406" i="18" s="1"/>
  <c r="I406" i="18" a="1"/>
  <c r="I406" i="18" s="1"/>
  <c r="H406" i="18" a="1"/>
  <c r="H406" i="18" s="1"/>
  <c r="K406" i="18" a="1"/>
  <c r="K406" i="18" s="1"/>
  <c r="D406" i="18" a="1"/>
  <c r="D406" i="18" s="1"/>
  <c r="E406" i="18" a="1"/>
  <c r="E406" i="18" s="1"/>
  <c r="F406" i="18" a="1"/>
  <c r="F406" i="18" s="1"/>
  <c r="G405" i="18"/>
  <c r="P404" i="18"/>
  <c r="AI404" i="18" s="1"/>
  <c r="M405" i="18"/>
  <c r="J405" i="18"/>
  <c r="S405" i="18" l="1"/>
  <c r="AK405" i="18"/>
  <c r="N406" i="18"/>
  <c r="Q406" i="18" s="1"/>
  <c r="O406" i="18"/>
  <c r="R406" i="18" s="1"/>
  <c r="J406" i="18"/>
  <c r="G406" i="18"/>
  <c r="L407" i="18" a="1"/>
  <c r="L407" i="18" s="1"/>
  <c r="I407" i="18" a="1"/>
  <c r="I407" i="18" s="1"/>
  <c r="H407" i="18" a="1"/>
  <c r="H407" i="18" s="1"/>
  <c r="K407" i="18" a="1"/>
  <c r="K407" i="18" s="1"/>
  <c r="F407" i="18" a="1"/>
  <c r="F407" i="18" s="1"/>
  <c r="D407" i="18" a="1"/>
  <c r="D407" i="18" s="1"/>
  <c r="E407" i="18" a="1"/>
  <c r="E407" i="18" s="1"/>
  <c r="P405" i="18"/>
  <c r="AI405" i="18" s="1"/>
  <c r="M406" i="18"/>
  <c r="B409" i="18"/>
  <c r="C408" i="18"/>
  <c r="AK406" i="18" l="1"/>
  <c r="S406" i="18"/>
  <c r="O407" i="18"/>
  <c r="R407" i="18" s="1"/>
  <c r="N407" i="18"/>
  <c r="Q407" i="18" s="1"/>
  <c r="G407" i="18"/>
  <c r="P406" i="18"/>
  <c r="AI406" i="18" s="1"/>
  <c r="M407" i="18"/>
  <c r="J407" i="18"/>
  <c r="L408" i="18" a="1"/>
  <c r="L408" i="18" s="1"/>
  <c r="I408" i="18" a="1"/>
  <c r="I408" i="18" s="1"/>
  <c r="H408" i="18" a="1"/>
  <c r="H408" i="18" s="1"/>
  <c r="K408" i="18" a="1"/>
  <c r="K408" i="18" s="1"/>
  <c r="D408" i="18" a="1"/>
  <c r="D408" i="18" s="1"/>
  <c r="E408" i="18" a="1"/>
  <c r="E408" i="18" s="1"/>
  <c r="F408" i="18" a="1"/>
  <c r="F408" i="18" s="1"/>
  <c r="B410" i="18"/>
  <c r="C409" i="18"/>
  <c r="S407" i="18" l="1"/>
  <c r="AK407" i="18"/>
  <c r="O408" i="18"/>
  <c r="R408" i="18" s="1"/>
  <c r="N408" i="18"/>
  <c r="L409" i="18" a="1"/>
  <c r="L409" i="18" s="1"/>
  <c r="I409" i="18" a="1"/>
  <c r="I409" i="18" s="1"/>
  <c r="H409" i="18" a="1"/>
  <c r="H409" i="18" s="1"/>
  <c r="K409" i="18" a="1"/>
  <c r="K409" i="18" s="1"/>
  <c r="D409" i="18" a="1"/>
  <c r="D409" i="18" s="1"/>
  <c r="F409" i="18" a="1"/>
  <c r="F409" i="18" s="1"/>
  <c r="E409" i="18" a="1"/>
  <c r="E409" i="18" s="1"/>
  <c r="J408" i="18"/>
  <c r="B411" i="18"/>
  <c r="C410" i="18"/>
  <c r="G408" i="18"/>
  <c r="P407" i="18"/>
  <c r="AI407" i="18" s="1"/>
  <c r="M408" i="18"/>
  <c r="O409" i="18" l="1"/>
  <c r="R409" i="18" s="1"/>
  <c r="N409" i="18"/>
  <c r="Q409" i="18" s="1"/>
  <c r="AK408" i="18"/>
  <c r="Q408" i="18"/>
  <c r="S408" i="18" s="1"/>
  <c r="G409" i="18"/>
  <c r="B412" i="18"/>
  <c r="C411" i="18"/>
  <c r="L410" i="18" a="1"/>
  <c r="L410" i="18" s="1"/>
  <c r="I410" i="18" a="1"/>
  <c r="I410" i="18" s="1"/>
  <c r="H410" i="18" a="1"/>
  <c r="H410" i="18" s="1"/>
  <c r="K410" i="18" a="1"/>
  <c r="K410" i="18" s="1"/>
  <c r="D410" i="18" a="1"/>
  <c r="D410" i="18" s="1"/>
  <c r="E410" i="18" a="1"/>
  <c r="E410" i="18" s="1"/>
  <c r="F410" i="18" a="1"/>
  <c r="F410" i="18" s="1"/>
  <c r="M409" i="18"/>
  <c r="J409" i="18"/>
  <c r="P408" i="18"/>
  <c r="AI408" i="18" s="1"/>
  <c r="O410" i="18" l="1"/>
  <c r="S409" i="18"/>
  <c r="AK409" i="18"/>
  <c r="N410" i="18"/>
  <c r="R410" i="18"/>
  <c r="J410" i="18"/>
  <c r="L411" i="18" a="1"/>
  <c r="L411" i="18" s="1"/>
  <c r="I411" i="18" a="1"/>
  <c r="I411" i="18" s="1"/>
  <c r="H411" i="18" a="1"/>
  <c r="H411" i="18" s="1"/>
  <c r="K411" i="18" a="1"/>
  <c r="K411" i="18" s="1"/>
  <c r="D411" i="18" a="1"/>
  <c r="D411" i="18" s="1"/>
  <c r="E411" i="18" a="1"/>
  <c r="E411" i="18" s="1"/>
  <c r="F411" i="18" a="1"/>
  <c r="F411" i="18" s="1"/>
  <c r="B413" i="18"/>
  <c r="C412" i="18"/>
  <c r="P409" i="18"/>
  <c r="AI409" i="18" s="1"/>
  <c r="G410" i="18"/>
  <c r="M410" i="18"/>
  <c r="O411" i="18" l="1"/>
  <c r="R411" i="18" s="1"/>
  <c r="N411" i="18"/>
  <c r="Q411" i="18" s="1"/>
  <c r="AK410" i="18"/>
  <c r="Q410" i="18"/>
  <c r="S410" i="18" s="1"/>
  <c r="G411" i="18"/>
  <c r="P410" i="18"/>
  <c r="AI410" i="18" s="1"/>
  <c r="C413" i="18"/>
  <c r="B414" i="18"/>
  <c r="M411" i="18"/>
  <c r="J411" i="18"/>
  <c r="L412" i="18" a="1"/>
  <c r="L412" i="18" s="1"/>
  <c r="I412" i="18" a="1"/>
  <c r="I412" i="18" s="1"/>
  <c r="H412" i="18" a="1"/>
  <c r="H412" i="18" s="1"/>
  <c r="K412" i="18" a="1"/>
  <c r="K412" i="18" s="1"/>
  <c r="D412" i="18" a="1"/>
  <c r="D412" i="18" s="1"/>
  <c r="F412" i="18" a="1"/>
  <c r="F412" i="18" s="1"/>
  <c r="E412" i="18" a="1"/>
  <c r="E412" i="18" s="1"/>
  <c r="S411" i="18" l="1"/>
  <c r="AK411" i="18"/>
  <c r="O412" i="18"/>
  <c r="R412" i="18" s="1"/>
  <c r="N412" i="18"/>
  <c r="L413" i="18" a="1"/>
  <c r="L413" i="18" s="1"/>
  <c r="I413" i="18" a="1"/>
  <c r="I413" i="18" s="1"/>
  <c r="H413" i="18" a="1"/>
  <c r="H413" i="18" s="1"/>
  <c r="K413" i="18" a="1"/>
  <c r="K413" i="18" s="1"/>
  <c r="D413" i="18" a="1"/>
  <c r="D413" i="18" s="1"/>
  <c r="F413" i="18" a="1"/>
  <c r="F413" i="18" s="1"/>
  <c r="E413" i="18" a="1"/>
  <c r="E413" i="18" s="1"/>
  <c r="P411" i="18"/>
  <c r="AI411" i="18" s="1"/>
  <c r="J412" i="18"/>
  <c r="G412" i="18"/>
  <c r="M412" i="18"/>
  <c r="C414" i="18"/>
  <c r="B415" i="18"/>
  <c r="O413" i="18" l="1"/>
  <c r="R413" i="18" s="1"/>
  <c r="N413" i="18"/>
  <c r="Q413" i="18" s="1"/>
  <c r="AK412" i="18"/>
  <c r="Q412" i="18"/>
  <c r="S412" i="18" s="1"/>
  <c r="P412" i="18"/>
  <c r="AI412" i="18" s="1"/>
  <c r="C415" i="18"/>
  <c r="B416" i="18"/>
  <c r="L414" i="18" a="1"/>
  <c r="L414" i="18" s="1"/>
  <c r="I414" i="18" a="1"/>
  <c r="I414" i="18" s="1"/>
  <c r="H414" i="18" a="1"/>
  <c r="H414" i="18" s="1"/>
  <c r="K414" i="18" a="1"/>
  <c r="K414" i="18" s="1"/>
  <c r="D414" i="18" a="1"/>
  <c r="D414" i="18" s="1"/>
  <c r="E414" i="18" a="1"/>
  <c r="E414" i="18" s="1"/>
  <c r="F414" i="18" a="1"/>
  <c r="F414" i="18" s="1"/>
  <c r="G413" i="18"/>
  <c r="M413" i="18"/>
  <c r="J413" i="18"/>
  <c r="O414" i="18" l="1"/>
  <c r="R414" i="18" s="1"/>
  <c r="S413" i="18"/>
  <c r="AK413" i="18"/>
  <c r="N414" i="18"/>
  <c r="P413" i="18"/>
  <c r="AI413" i="18" s="1"/>
  <c r="G414" i="18"/>
  <c r="M414" i="18"/>
  <c r="J414" i="18"/>
  <c r="B417" i="18"/>
  <c r="C416" i="18"/>
  <c r="L415" i="18" a="1"/>
  <c r="L415" i="18" s="1"/>
  <c r="I415" i="18" a="1"/>
  <c r="I415" i="18" s="1"/>
  <c r="H415" i="18" a="1"/>
  <c r="H415" i="18" s="1"/>
  <c r="K415" i="18" a="1"/>
  <c r="K415" i="18" s="1"/>
  <c r="F415" i="18" a="1"/>
  <c r="F415" i="18" s="1"/>
  <c r="E415" i="18" a="1"/>
  <c r="E415" i="18" s="1"/>
  <c r="D415" i="18" a="1"/>
  <c r="D415" i="18" s="1"/>
  <c r="O415" i="18" l="1"/>
  <c r="R415" i="18" s="1"/>
  <c r="N415" i="18"/>
  <c r="Q415" i="18" s="1"/>
  <c r="AK414" i="18"/>
  <c r="Q414" i="18"/>
  <c r="S414" i="18" s="1"/>
  <c r="G415" i="18"/>
  <c r="M415" i="18"/>
  <c r="J415" i="18"/>
  <c r="P414" i="18"/>
  <c r="AI414" i="18" s="1"/>
  <c r="L416" i="18" a="1"/>
  <c r="L416" i="18" s="1"/>
  <c r="I416" i="18" a="1"/>
  <c r="I416" i="18" s="1"/>
  <c r="H416" i="18" a="1"/>
  <c r="H416" i="18" s="1"/>
  <c r="K416" i="18" a="1"/>
  <c r="K416" i="18" s="1"/>
  <c r="D416" i="18" a="1"/>
  <c r="D416" i="18" s="1"/>
  <c r="E416" i="18" a="1"/>
  <c r="E416" i="18" s="1"/>
  <c r="F416" i="18" a="1"/>
  <c r="F416" i="18" s="1"/>
  <c r="B418" i="18"/>
  <c r="C417" i="18"/>
  <c r="S415" i="18" l="1"/>
  <c r="O416" i="18"/>
  <c r="R416" i="18" s="1"/>
  <c r="AK415" i="18"/>
  <c r="N416" i="18"/>
  <c r="G416" i="18"/>
  <c r="M416" i="18"/>
  <c r="J416" i="18"/>
  <c r="P415" i="18"/>
  <c r="AI415" i="18" s="1"/>
  <c r="L417" i="18" a="1"/>
  <c r="L417" i="18" s="1"/>
  <c r="I417" i="18" a="1"/>
  <c r="I417" i="18" s="1"/>
  <c r="H417" i="18" a="1"/>
  <c r="H417" i="18" s="1"/>
  <c r="K417" i="18" a="1"/>
  <c r="K417" i="18" s="1"/>
  <c r="D417" i="18" a="1"/>
  <c r="D417" i="18" s="1"/>
  <c r="F417" i="18" a="1"/>
  <c r="F417" i="18" s="1"/>
  <c r="E417" i="18" a="1"/>
  <c r="E417" i="18" s="1"/>
  <c r="B419" i="18"/>
  <c r="C418" i="18"/>
  <c r="O417" i="18" l="1"/>
  <c r="R417" i="18" s="1"/>
  <c r="AK416" i="18"/>
  <c r="Q416" i="18"/>
  <c r="S416" i="18" s="1"/>
  <c r="N417" i="18"/>
  <c r="Q417" i="18" s="1"/>
  <c r="L418" i="18" a="1"/>
  <c r="L418" i="18" s="1"/>
  <c r="I418" i="18" a="1"/>
  <c r="I418" i="18" s="1"/>
  <c r="H418" i="18" a="1"/>
  <c r="H418" i="18" s="1"/>
  <c r="K418" i="18" a="1"/>
  <c r="K418" i="18" s="1"/>
  <c r="D418" i="18" a="1"/>
  <c r="D418" i="18" s="1"/>
  <c r="E418" i="18" a="1"/>
  <c r="E418" i="18" s="1"/>
  <c r="F418" i="18" a="1"/>
  <c r="F418" i="18" s="1"/>
  <c r="M417" i="18"/>
  <c r="P416" i="18"/>
  <c r="AI416" i="18" s="1"/>
  <c r="G417" i="18"/>
  <c r="B420" i="18"/>
  <c r="C419" i="18"/>
  <c r="J417" i="18"/>
  <c r="S417" i="18" l="1"/>
  <c r="O418" i="18"/>
  <c r="R418" i="18" s="1"/>
  <c r="AK417" i="18"/>
  <c r="N418" i="18"/>
  <c r="L419" i="18" a="1"/>
  <c r="L419" i="18" s="1"/>
  <c r="I419" i="18" a="1"/>
  <c r="I419" i="18" s="1"/>
  <c r="H419" i="18" a="1"/>
  <c r="H419" i="18" s="1"/>
  <c r="K419" i="18" a="1"/>
  <c r="K419" i="18" s="1"/>
  <c r="D419" i="18" a="1"/>
  <c r="D419" i="18" s="1"/>
  <c r="E419" i="18" a="1"/>
  <c r="E419" i="18" s="1"/>
  <c r="F419" i="18" a="1"/>
  <c r="F419" i="18" s="1"/>
  <c r="P417" i="18"/>
  <c r="AI417" i="18" s="1"/>
  <c r="B421" i="18"/>
  <c r="C420" i="18"/>
  <c r="G418" i="18"/>
  <c r="M418" i="18"/>
  <c r="J418" i="18"/>
  <c r="O419" i="18" l="1"/>
  <c r="R419" i="18" s="1"/>
  <c r="N419" i="18"/>
  <c r="Q419" i="18" s="1"/>
  <c r="AK418" i="18"/>
  <c r="Q418" i="18"/>
  <c r="S418" i="18" s="1"/>
  <c r="L420" i="18" a="1"/>
  <c r="L420" i="18" s="1"/>
  <c r="I420" i="18" a="1"/>
  <c r="I420" i="18" s="1"/>
  <c r="H420" i="18" a="1"/>
  <c r="H420" i="18" s="1"/>
  <c r="K420" i="18" a="1"/>
  <c r="K420" i="18" s="1"/>
  <c r="D420" i="18" a="1"/>
  <c r="D420" i="18" s="1"/>
  <c r="F420" i="18" a="1"/>
  <c r="F420" i="18" s="1"/>
  <c r="E420" i="18" a="1"/>
  <c r="E420" i="18" s="1"/>
  <c r="G419" i="18"/>
  <c r="C421" i="18"/>
  <c r="B422" i="18"/>
  <c r="P418" i="18"/>
  <c r="AI418" i="18" s="1"/>
  <c r="M419" i="18"/>
  <c r="J419" i="18"/>
  <c r="AK419" i="18" l="1"/>
  <c r="O420" i="18"/>
  <c r="R420" i="18" s="1"/>
  <c r="S419" i="18"/>
  <c r="N420" i="18"/>
  <c r="J420" i="18"/>
  <c r="M420" i="18"/>
  <c r="P419" i="18"/>
  <c r="AI419" i="18" s="1"/>
  <c r="C422" i="18"/>
  <c r="B423" i="18"/>
  <c r="L421" i="18" a="1"/>
  <c r="L421" i="18" s="1"/>
  <c r="I421" i="18" a="1"/>
  <c r="I421" i="18" s="1"/>
  <c r="H421" i="18" a="1"/>
  <c r="H421" i="18" s="1"/>
  <c r="K421" i="18" a="1"/>
  <c r="K421" i="18" s="1"/>
  <c r="D421" i="18" a="1"/>
  <c r="D421" i="18" s="1"/>
  <c r="F421" i="18" a="1"/>
  <c r="F421" i="18" s="1"/>
  <c r="E421" i="18" a="1"/>
  <c r="E421" i="18" s="1"/>
  <c r="G420" i="18"/>
  <c r="N421" i="18" l="1"/>
  <c r="Q421" i="18" s="1"/>
  <c r="O421" i="18"/>
  <c r="R421" i="18" s="1"/>
  <c r="AK420" i="18"/>
  <c r="Q420" i="18"/>
  <c r="S420" i="18" s="1"/>
  <c r="M421" i="18"/>
  <c r="J421" i="18"/>
  <c r="P420" i="18"/>
  <c r="AI420" i="18" s="1"/>
  <c r="L422" i="18" a="1"/>
  <c r="L422" i="18" s="1"/>
  <c r="I422" i="18" a="1"/>
  <c r="I422" i="18" s="1"/>
  <c r="H422" i="18" a="1"/>
  <c r="H422" i="18" s="1"/>
  <c r="K422" i="18" a="1"/>
  <c r="K422" i="18" s="1"/>
  <c r="D422" i="18" a="1"/>
  <c r="D422" i="18" s="1"/>
  <c r="E422" i="18" a="1"/>
  <c r="E422" i="18" s="1"/>
  <c r="F422" i="18" a="1"/>
  <c r="F422" i="18" s="1"/>
  <c r="C423" i="18"/>
  <c r="B424" i="18"/>
  <c r="G421" i="18"/>
  <c r="S421" i="18" l="1"/>
  <c r="AK421" i="18"/>
  <c r="N422" i="18"/>
  <c r="O422" i="18"/>
  <c r="R422" i="18" s="1"/>
  <c r="G422" i="18"/>
  <c r="B425" i="18"/>
  <c r="C424" i="18"/>
  <c r="P421" i="18"/>
  <c r="AI421" i="18" s="1"/>
  <c r="L423" i="18" a="1"/>
  <c r="L423" i="18" s="1"/>
  <c r="I423" i="18" a="1"/>
  <c r="I423" i="18" s="1"/>
  <c r="H423" i="18" a="1"/>
  <c r="H423" i="18" s="1"/>
  <c r="K423" i="18" a="1"/>
  <c r="K423" i="18" s="1"/>
  <c r="D423" i="18" a="1"/>
  <c r="D423" i="18" s="1"/>
  <c r="F423" i="18" a="1"/>
  <c r="F423" i="18" s="1"/>
  <c r="E423" i="18" a="1"/>
  <c r="E423" i="18" s="1"/>
  <c r="M422" i="18"/>
  <c r="J422" i="18"/>
  <c r="N423" i="18" l="1"/>
  <c r="Q423" i="18" s="1"/>
  <c r="O423" i="18"/>
  <c r="R423" i="18" s="1"/>
  <c r="AK422" i="18"/>
  <c r="Q422" i="18"/>
  <c r="S422" i="18" s="1"/>
  <c r="B426" i="18"/>
  <c r="C425" i="18"/>
  <c r="M423" i="18"/>
  <c r="P422" i="18"/>
  <c r="AI422" i="18" s="1"/>
  <c r="J423" i="18"/>
  <c r="G423" i="18"/>
  <c r="L424" i="18" a="1"/>
  <c r="L424" i="18" s="1"/>
  <c r="I424" i="18" a="1"/>
  <c r="I424" i="18" s="1"/>
  <c r="H424" i="18" a="1"/>
  <c r="H424" i="18" s="1"/>
  <c r="K424" i="18" a="1"/>
  <c r="K424" i="18" s="1"/>
  <c r="D424" i="18" a="1"/>
  <c r="D424" i="18" s="1"/>
  <c r="E424" i="18" a="1"/>
  <c r="E424" i="18" s="1"/>
  <c r="F424" i="18" a="1"/>
  <c r="F424" i="18" s="1"/>
  <c r="N424" i="18" l="1"/>
  <c r="AK424" i="18" s="1"/>
  <c r="S423" i="18"/>
  <c r="AK423" i="18"/>
  <c r="O424" i="18"/>
  <c r="R424" i="18" s="1"/>
  <c r="P423" i="18"/>
  <c r="AI423" i="18" s="1"/>
  <c r="G424" i="18"/>
  <c r="I425" i="18" a="1"/>
  <c r="I425" i="18" s="1"/>
  <c r="L425" i="18" a="1"/>
  <c r="L425" i="18" s="1"/>
  <c r="H425" i="18" a="1"/>
  <c r="H425" i="18" s="1"/>
  <c r="K425" i="18" a="1"/>
  <c r="K425" i="18" s="1"/>
  <c r="D425" i="18" a="1"/>
  <c r="D425" i="18" s="1"/>
  <c r="F425" i="18" a="1"/>
  <c r="F425" i="18" s="1"/>
  <c r="E425" i="18" a="1"/>
  <c r="E425" i="18" s="1"/>
  <c r="M424" i="18"/>
  <c r="B427" i="18"/>
  <c r="C426" i="18"/>
  <c r="J424" i="18"/>
  <c r="Q424" i="18" l="1"/>
  <c r="S424" i="18" s="1"/>
  <c r="O425" i="18"/>
  <c r="R425" i="18" s="1"/>
  <c r="N425" i="18"/>
  <c r="Q425" i="18" s="1"/>
  <c r="B428" i="18"/>
  <c r="C427" i="18"/>
  <c r="P424" i="18"/>
  <c r="AI424" i="18" s="1"/>
  <c r="G425" i="18"/>
  <c r="J425" i="18"/>
  <c r="L426" i="18" a="1"/>
  <c r="L426" i="18" s="1"/>
  <c r="I426" i="18" a="1"/>
  <c r="I426" i="18" s="1"/>
  <c r="H426" i="18" a="1"/>
  <c r="H426" i="18" s="1"/>
  <c r="K426" i="18" a="1"/>
  <c r="K426" i="18" s="1"/>
  <c r="E426" i="18" a="1"/>
  <c r="E426" i="18" s="1"/>
  <c r="D426" i="18" a="1"/>
  <c r="D426" i="18" s="1"/>
  <c r="F426" i="18" a="1"/>
  <c r="F426" i="18" s="1"/>
  <c r="M425" i="18"/>
  <c r="S425" i="18" l="1"/>
  <c r="O426" i="18"/>
  <c r="R426" i="18" s="1"/>
  <c r="N426" i="18"/>
  <c r="Q426" i="18" s="1"/>
  <c r="AK425" i="18"/>
  <c r="B429" i="18"/>
  <c r="C428" i="18"/>
  <c r="L427" i="18" a="1"/>
  <c r="L427" i="18" s="1"/>
  <c r="I427" i="18" a="1"/>
  <c r="I427" i="18" s="1"/>
  <c r="H427" i="18" a="1"/>
  <c r="H427" i="18" s="1"/>
  <c r="K427" i="18" a="1"/>
  <c r="K427" i="18" s="1"/>
  <c r="D427" i="18" a="1"/>
  <c r="D427" i="18" s="1"/>
  <c r="E427" i="18" a="1"/>
  <c r="E427" i="18" s="1"/>
  <c r="F427" i="18" a="1"/>
  <c r="F427" i="18" s="1"/>
  <c r="G426" i="18"/>
  <c r="M426" i="18"/>
  <c r="J426" i="18"/>
  <c r="P425" i="18"/>
  <c r="AI425" i="18" s="1"/>
  <c r="S426" i="18" l="1"/>
  <c r="AK426" i="18"/>
  <c r="O427" i="18"/>
  <c r="R427" i="18" s="1"/>
  <c r="N427" i="18"/>
  <c r="Q427" i="18" s="1"/>
  <c r="P426" i="18"/>
  <c r="AI426" i="18" s="1"/>
  <c r="L428" i="18" a="1"/>
  <c r="L428" i="18" s="1"/>
  <c r="I428" i="18" a="1"/>
  <c r="I428" i="18" s="1"/>
  <c r="H428" i="18" a="1"/>
  <c r="H428" i="18" s="1"/>
  <c r="K428" i="18" a="1"/>
  <c r="K428" i="18" s="1"/>
  <c r="F428" i="18" a="1"/>
  <c r="F428" i="18" s="1"/>
  <c r="E428" i="18" a="1"/>
  <c r="E428" i="18" s="1"/>
  <c r="D428" i="18" a="1"/>
  <c r="D428" i="18" s="1"/>
  <c r="G427" i="18"/>
  <c r="M427" i="18"/>
  <c r="J427" i="18"/>
  <c r="C429" i="18"/>
  <c r="B430" i="18"/>
  <c r="N428" i="18" l="1"/>
  <c r="AK427" i="18"/>
  <c r="S427" i="18"/>
  <c r="O428" i="18"/>
  <c r="R428" i="18" s="1"/>
  <c r="AK428" i="18"/>
  <c r="Q428" i="18"/>
  <c r="G428" i="18"/>
  <c r="L429" i="18" a="1"/>
  <c r="L429" i="18" s="1"/>
  <c r="I429" i="18" a="1"/>
  <c r="I429" i="18" s="1"/>
  <c r="H429" i="18" a="1"/>
  <c r="H429" i="18" s="1"/>
  <c r="K429" i="18" a="1"/>
  <c r="K429" i="18" s="1"/>
  <c r="D429" i="18" a="1"/>
  <c r="D429" i="18" s="1"/>
  <c r="F429" i="18" a="1"/>
  <c r="F429" i="18" s="1"/>
  <c r="E429" i="18" a="1"/>
  <c r="E429" i="18" s="1"/>
  <c r="C430" i="18"/>
  <c r="B431" i="18"/>
  <c r="M428" i="18"/>
  <c r="J428" i="18"/>
  <c r="P427" i="18"/>
  <c r="AI427" i="18" s="1"/>
  <c r="S428" i="18" l="1"/>
  <c r="O429" i="18"/>
  <c r="R429" i="18" s="1"/>
  <c r="N429" i="18"/>
  <c r="Q429" i="18" s="1"/>
  <c r="P428" i="18"/>
  <c r="AI428" i="18" s="1"/>
  <c r="J429" i="18"/>
  <c r="G429" i="18"/>
  <c r="B432" i="18"/>
  <c r="C431" i="18"/>
  <c r="L430" i="18" a="1"/>
  <c r="L430" i="18" s="1"/>
  <c r="I430" i="18" a="1"/>
  <c r="I430" i="18" s="1"/>
  <c r="H430" i="18" a="1"/>
  <c r="H430" i="18" s="1"/>
  <c r="K430" i="18" a="1"/>
  <c r="K430" i="18" s="1"/>
  <c r="D430" i="18" a="1"/>
  <c r="D430" i="18" s="1"/>
  <c r="E430" i="18" a="1"/>
  <c r="E430" i="18" s="1"/>
  <c r="F430" i="18" a="1"/>
  <c r="F430" i="18" s="1"/>
  <c r="M429" i="18"/>
  <c r="S429" i="18" l="1"/>
  <c r="O430" i="18"/>
  <c r="R430" i="18" s="1"/>
  <c r="AK429" i="18"/>
  <c r="N430" i="18"/>
  <c r="Q430" i="18" s="1"/>
  <c r="J430" i="18"/>
  <c r="L431" i="18" a="1"/>
  <c r="L431" i="18" s="1"/>
  <c r="I431" i="18" a="1"/>
  <c r="I431" i="18" s="1"/>
  <c r="H431" i="18" a="1"/>
  <c r="H431" i="18" s="1"/>
  <c r="K431" i="18" a="1"/>
  <c r="K431" i="18" s="1"/>
  <c r="D431" i="18" a="1"/>
  <c r="D431" i="18" s="1"/>
  <c r="F431" i="18" a="1"/>
  <c r="F431" i="18" s="1"/>
  <c r="E431" i="18" a="1"/>
  <c r="E431" i="18" s="1"/>
  <c r="B433" i="18"/>
  <c r="C432" i="18"/>
  <c r="P429" i="18"/>
  <c r="AI429" i="18" s="1"/>
  <c r="M430" i="18"/>
  <c r="G430" i="18"/>
  <c r="AK430" i="18" l="1"/>
  <c r="S430" i="18"/>
  <c r="O431" i="18"/>
  <c r="R431" i="18" s="1"/>
  <c r="N431" i="18"/>
  <c r="Q431" i="18" s="1"/>
  <c r="M431" i="18"/>
  <c r="P430" i="18"/>
  <c r="AI430" i="18" s="1"/>
  <c r="J431" i="18"/>
  <c r="B434" i="18"/>
  <c r="C433" i="18"/>
  <c r="G431" i="18"/>
  <c r="L432" i="18" a="1"/>
  <c r="L432" i="18" s="1"/>
  <c r="I432" i="18" a="1"/>
  <c r="I432" i="18" s="1"/>
  <c r="H432" i="18" a="1"/>
  <c r="H432" i="18" s="1"/>
  <c r="K432" i="18" a="1"/>
  <c r="K432" i="18" s="1"/>
  <c r="D432" i="18" a="1"/>
  <c r="D432" i="18" s="1"/>
  <c r="E432" i="18" a="1"/>
  <c r="E432" i="18" s="1"/>
  <c r="F432" i="18" a="1"/>
  <c r="F432" i="18" s="1"/>
  <c r="S431" i="18" l="1"/>
  <c r="O432" i="18"/>
  <c r="R432" i="18" s="1"/>
  <c r="N432" i="18"/>
  <c r="AK431" i="18"/>
  <c r="J432" i="18"/>
  <c r="P431" i="18"/>
  <c r="AI431" i="18" s="1"/>
  <c r="M432" i="18"/>
  <c r="G432" i="18"/>
  <c r="L433" i="18" a="1"/>
  <c r="L433" i="18" s="1"/>
  <c r="I433" i="18" a="1"/>
  <c r="I433" i="18" s="1"/>
  <c r="H433" i="18" a="1"/>
  <c r="H433" i="18" s="1"/>
  <c r="K433" i="18" a="1"/>
  <c r="K433" i="18" s="1"/>
  <c r="D433" i="18" a="1"/>
  <c r="D433" i="18" s="1"/>
  <c r="F433" i="18" a="1"/>
  <c r="F433" i="18" s="1"/>
  <c r="E433" i="18" a="1"/>
  <c r="E433" i="18" s="1"/>
  <c r="B435" i="18"/>
  <c r="C434" i="18"/>
  <c r="O433" i="18" l="1"/>
  <c r="R433" i="18" s="1"/>
  <c r="N433" i="18"/>
  <c r="Q433" i="18" s="1"/>
  <c r="AK432" i="18"/>
  <c r="Q432" i="18"/>
  <c r="S432" i="18" s="1"/>
  <c r="P432" i="18"/>
  <c r="AI432" i="18" s="1"/>
  <c r="J433" i="18"/>
  <c r="G433" i="18"/>
  <c r="B436" i="18"/>
  <c r="C435" i="18"/>
  <c r="M433" i="18"/>
  <c r="L434" i="18" a="1"/>
  <c r="L434" i="18" s="1"/>
  <c r="I434" i="18" a="1"/>
  <c r="I434" i="18" s="1"/>
  <c r="H434" i="18" a="1"/>
  <c r="H434" i="18" s="1"/>
  <c r="K434" i="18" a="1"/>
  <c r="K434" i="18" s="1"/>
  <c r="E434" i="18" a="1"/>
  <c r="E434" i="18" s="1"/>
  <c r="D434" i="18" a="1"/>
  <c r="D434" i="18" s="1"/>
  <c r="F434" i="18" a="1"/>
  <c r="F434" i="18" s="1"/>
  <c r="AK433" i="18" l="1"/>
  <c r="S433" i="18"/>
  <c r="O434" i="18"/>
  <c r="R434" i="18" s="1"/>
  <c r="N434" i="18"/>
  <c r="AK434" i="18" s="1"/>
  <c r="B437" i="18"/>
  <c r="C436" i="18"/>
  <c r="J434" i="18"/>
  <c r="G434" i="18"/>
  <c r="M434" i="18"/>
  <c r="P433" i="18"/>
  <c r="AI433" i="18" s="1"/>
  <c r="L435" i="18" a="1"/>
  <c r="L435" i="18" s="1"/>
  <c r="I435" i="18" a="1"/>
  <c r="I435" i="18" s="1"/>
  <c r="H435" i="18" a="1"/>
  <c r="H435" i="18" s="1"/>
  <c r="K435" i="18" a="1"/>
  <c r="K435" i="18" s="1"/>
  <c r="D435" i="18" a="1"/>
  <c r="D435" i="18" s="1"/>
  <c r="E435" i="18" a="1"/>
  <c r="E435" i="18" s="1"/>
  <c r="F435" i="18" a="1"/>
  <c r="F435" i="18" s="1"/>
  <c r="Q434" i="18" l="1"/>
  <c r="S434" i="18" s="1"/>
  <c r="O435" i="18"/>
  <c r="R435" i="18" s="1"/>
  <c r="N435" i="18"/>
  <c r="Q435" i="18" s="1"/>
  <c r="M435" i="18"/>
  <c r="J435" i="18"/>
  <c r="P434" i="18"/>
  <c r="AI434" i="18" s="1"/>
  <c r="L436" i="18" a="1"/>
  <c r="L436" i="18" s="1"/>
  <c r="I436" i="18" a="1"/>
  <c r="I436" i="18" s="1"/>
  <c r="H436" i="18" a="1"/>
  <c r="H436" i="18" s="1"/>
  <c r="K436" i="18" a="1"/>
  <c r="K436" i="18" s="1"/>
  <c r="D436" i="18" a="1"/>
  <c r="D436" i="18" s="1"/>
  <c r="F436" i="18" a="1"/>
  <c r="F436" i="18" s="1"/>
  <c r="E436" i="18" a="1"/>
  <c r="E436" i="18" s="1"/>
  <c r="C437" i="18"/>
  <c r="B438" i="18"/>
  <c r="G435" i="18"/>
  <c r="N436" i="18" l="1"/>
  <c r="AK436" i="18" s="1"/>
  <c r="S435" i="18"/>
  <c r="AK435" i="18"/>
  <c r="Q436" i="18"/>
  <c r="O436" i="18"/>
  <c r="R436" i="18" s="1"/>
  <c r="P435" i="18"/>
  <c r="AI435" i="18" s="1"/>
  <c r="M436" i="18"/>
  <c r="J436" i="18"/>
  <c r="C438" i="18"/>
  <c r="B439" i="18"/>
  <c r="G436" i="18"/>
  <c r="L437" i="18" a="1"/>
  <c r="L437" i="18" s="1"/>
  <c r="I437" i="18" a="1"/>
  <c r="I437" i="18" s="1"/>
  <c r="H437" i="18" a="1"/>
  <c r="H437" i="18" s="1"/>
  <c r="K437" i="18" a="1"/>
  <c r="K437" i="18" s="1"/>
  <c r="D437" i="18" a="1"/>
  <c r="D437" i="18" s="1"/>
  <c r="F437" i="18" a="1"/>
  <c r="F437" i="18" s="1"/>
  <c r="E437" i="18" a="1"/>
  <c r="E437" i="18" s="1"/>
  <c r="S436" i="18" l="1"/>
  <c r="O437" i="18"/>
  <c r="R437" i="18" s="1"/>
  <c r="N437" i="18"/>
  <c r="Q437" i="18" s="1"/>
  <c r="P436" i="18"/>
  <c r="AI436" i="18" s="1"/>
  <c r="J437" i="18"/>
  <c r="G437" i="18"/>
  <c r="M437" i="18"/>
  <c r="B440" i="18"/>
  <c r="C439" i="18"/>
  <c r="L438" i="18" a="1"/>
  <c r="L438" i="18" s="1"/>
  <c r="I438" i="18" a="1"/>
  <c r="I438" i="18" s="1"/>
  <c r="K438" i="18" a="1"/>
  <c r="K438" i="18" s="1"/>
  <c r="H438" i="18" a="1"/>
  <c r="H438" i="18" s="1"/>
  <c r="D438" i="18" a="1"/>
  <c r="D438" i="18" s="1"/>
  <c r="E438" i="18" a="1"/>
  <c r="E438" i="18" s="1"/>
  <c r="F438" i="18" a="1"/>
  <c r="F438" i="18" s="1"/>
  <c r="O438" i="18" l="1"/>
  <c r="R438" i="18" s="1"/>
  <c r="AK437" i="18"/>
  <c r="S437" i="18"/>
  <c r="N438" i="18"/>
  <c r="J438" i="18"/>
  <c r="L439" i="18" a="1"/>
  <c r="L439" i="18" s="1"/>
  <c r="I439" i="18" a="1"/>
  <c r="I439" i="18" s="1"/>
  <c r="H439" i="18" a="1"/>
  <c r="H439" i="18" s="1"/>
  <c r="K439" i="18" a="1"/>
  <c r="K439" i="18" s="1"/>
  <c r="D439" i="18" a="1"/>
  <c r="D439" i="18" s="1"/>
  <c r="F439" i="18" a="1"/>
  <c r="F439" i="18" s="1"/>
  <c r="E439" i="18" a="1"/>
  <c r="E439" i="18" s="1"/>
  <c r="B441" i="18"/>
  <c r="C440" i="18"/>
  <c r="P437" i="18"/>
  <c r="AI437" i="18" s="1"/>
  <c r="M438" i="18"/>
  <c r="G438" i="18"/>
  <c r="O439" i="18" l="1"/>
  <c r="R439" i="18" s="1"/>
  <c r="N439" i="18"/>
  <c r="Q439" i="18" s="1"/>
  <c r="AK438" i="18"/>
  <c r="Q438" i="18"/>
  <c r="S438" i="18" s="1"/>
  <c r="L440" i="18" a="1"/>
  <c r="L440" i="18" s="1"/>
  <c r="I440" i="18" a="1"/>
  <c r="I440" i="18" s="1"/>
  <c r="H440" i="18" a="1"/>
  <c r="H440" i="18" s="1"/>
  <c r="K440" i="18" a="1"/>
  <c r="K440" i="18" s="1"/>
  <c r="D440" i="18" a="1"/>
  <c r="D440" i="18" s="1"/>
  <c r="E440" i="18" a="1"/>
  <c r="E440" i="18" s="1"/>
  <c r="F440" i="18" a="1"/>
  <c r="F440" i="18" s="1"/>
  <c r="B442" i="18"/>
  <c r="C441" i="18"/>
  <c r="G439" i="18"/>
  <c r="P438" i="18"/>
  <c r="AI438" i="18" s="1"/>
  <c r="M439" i="18"/>
  <c r="J439" i="18"/>
  <c r="O440" i="18" l="1"/>
  <c r="R440" i="18" s="1"/>
  <c r="S439" i="18"/>
  <c r="AK439" i="18"/>
  <c r="N440" i="18"/>
  <c r="G440" i="18"/>
  <c r="M440" i="18"/>
  <c r="P439" i="18"/>
  <c r="AI439" i="18" s="1"/>
  <c r="L441" i="18" a="1"/>
  <c r="L441" i="18" s="1"/>
  <c r="I441" i="18" a="1"/>
  <c r="I441" i="18" s="1"/>
  <c r="H441" i="18" a="1"/>
  <c r="H441" i="18" s="1"/>
  <c r="K441" i="18" a="1"/>
  <c r="K441" i="18" s="1"/>
  <c r="F441" i="18" a="1"/>
  <c r="F441" i="18" s="1"/>
  <c r="E441" i="18" a="1"/>
  <c r="E441" i="18" s="1"/>
  <c r="D441" i="18" a="1"/>
  <c r="D441" i="18" s="1"/>
  <c r="J440" i="18"/>
  <c r="B443" i="18"/>
  <c r="C442" i="18"/>
  <c r="O441" i="18" l="1"/>
  <c r="R441" i="18" s="1"/>
  <c r="AK440" i="18"/>
  <c r="Q440" i="18"/>
  <c r="S440" i="18" s="1"/>
  <c r="N441" i="18"/>
  <c r="Q441" i="18" s="1"/>
  <c r="P440" i="18"/>
  <c r="AI440" i="18" s="1"/>
  <c r="G441" i="18"/>
  <c r="L442" i="18" a="1"/>
  <c r="L442" i="18" s="1"/>
  <c r="I442" i="18" a="1"/>
  <c r="I442" i="18" s="1"/>
  <c r="H442" i="18" a="1"/>
  <c r="H442" i="18" s="1"/>
  <c r="K442" i="18" a="1"/>
  <c r="K442" i="18" s="1"/>
  <c r="D442" i="18" a="1"/>
  <c r="D442" i="18" s="1"/>
  <c r="E442" i="18" a="1"/>
  <c r="E442" i="18" s="1"/>
  <c r="F442" i="18" a="1"/>
  <c r="F442" i="18" s="1"/>
  <c r="B444" i="18"/>
  <c r="C443" i="18"/>
  <c r="M441" i="18"/>
  <c r="J441" i="18"/>
  <c r="S441" i="18" l="1"/>
  <c r="N442" i="18"/>
  <c r="AK442" i="18" s="1"/>
  <c r="O442" i="18"/>
  <c r="R442" i="18" s="1"/>
  <c r="AK441" i="18"/>
  <c r="L443" i="18" a="1"/>
  <c r="L443" i="18" s="1"/>
  <c r="I443" i="18" a="1"/>
  <c r="I443" i="18" s="1"/>
  <c r="H443" i="18" a="1"/>
  <c r="H443" i="18" s="1"/>
  <c r="K443" i="18" a="1"/>
  <c r="K443" i="18" s="1"/>
  <c r="D443" i="18" a="1"/>
  <c r="D443" i="18" s="1"/>
  <c r="E443" i="18" a="1"/>
  <c r="E443" i="18" s="1"/>
  <c r="F443" i="18" a="1"/>
  <c r="F443" i="18" s="1"/>
  <c r="B445" i="18"/>
  <c r="C444" i="18"/>
  <c r="J442" i="18"/>
  <c r="P441" i="18"/>
  <c r="AI441" i="18" s="1"/>
  <c r="G442" i="18"/>
  <c r="M442" i="18"/>
  <c r="Q442" i="18" l="1"/>
  <c r="S442" i="18" s="1"/>
  <c r="O443" i="18"/>
  <c r="R443" i="18" s="1"/>
  <c r="N443" i="18"/>
  <c r="Q443" i="18" s="1"/>
  <c r="M443" i="18"/>
  <c r="J443" i="18"/>
  <c r="L444" i="18" a="1"/>
  <c r="L444" i="18" s="1"/>
  <c r="I444" i="18" a="1"/>
  <c r="I444" i="18" s="1"/>
  <c r="H444" i="18" a="1"/>
  <c r="H444" i="18" s="1"/>
  <c r="K444" i="18" a="1"/>
  <c r="K444" i="18" s="1"/>
  <c r="D444" i="18" a="1"/>
  <c r="D444" i="18" s="1"/>
  <c r="F444" i="18" a="1"/>
  <c r="F444" i="18" s="1"/>
  <c r="E444" i="18" a="1"/>
  <c r="E444" i="18" s="1"/>
  <c r="G443" i="18"/>
  <c r="P442" i="18"/>
  <c r="AI442" i="18" s="1"/>
  <c r="C445" i="18"/>
  <c r="B446" i="18"/>
  <c r="AK443" i="18" l="1"/>
  <c r="S443" i="18"/>
  <c r="O444" i="18"/>
  <c r="R444" i="18" s="1"/>
  <c r="N444" i="18"/>
  <c r="C446" i="18"/>
  <c r="B447" i="18"/>
  <c r="J444" i="18"/>
  <c r="M444" i="18"/>
  <c r="P443" i="18"/>
  <c r="AI443" i="18" s="1"/>
  <c r="G444" i="18"/>
  <c r="L445" i="18" a="1"/>
  <c r="L445" i="18" s="1"/>
  <c r="I445" i="18" a="1"/>
  <c r="I445" i="18" s="1"/>
  <c r="H445" i="18" a="1"/>
  <c r="H445" i="18" s="1"/>
  <c r="K445" i="18" a="1"/>
  <c r="K445" i="18" s="1"/>
  <c r="D445" i="18" a="1"/>
  <c r="D445" i="18" s="1"/>
  <c r="F445" i="18" a="1"/>
  <c r="F445" i="18" s="1"/>
  <c r="E445" i="18" a="1"/>
  <c r="E445" i="18" s="1"/>
  <c r="O445" i="18" l="1"/>
  <c r="R445" i="18" s="1"/>
  <c r="N445" i="18"/>
  <c r="Q445" i="18" s="1"/>
  <c r="AK444" i="18"/>
  <c r="Q444" i="18"/>
  <c r="S444" i="18" s="1"/>
  <c r="C447" i="18"/>
  <c r="B448" i="18"/>
  <c r="M445" i="18"/>
  <c r="L446" i="18" a="1"/>
  <c r="L446" i="18" s="1"/>
  <c r="I446" i="18" a="1"/>
  <c r="I446" i="18" s="1"/>
  <c r="H446" i="18" a="1"/>
  <c r="H446" i="18" s="1"/>
  <c r="K446" i="18" a="1"/>
  <c r="K446" i="18" s="1"/>
  <c r="D446" i="18" a="1"/>
  <c r="D446" i="18" s="1"/>
  <c r="E446" i="18" a="1"/>
  <c r="E446" i="18" s="1"/>
  <c r="F446" i="18" a="1"/>
  <c r="F446" i="18" s="1"/>
  <c r="J445" i="18"/>
  <c r="G445" i="18"/>
  <c r="P444" i="18"/>
  <c r="AI444" i="18" s="1"/>
  <c r="N446" i="18" l="1"/>
  <c r="AK446" i="18" s="1"/>
  <c r="AK445" i="18"/>
  <c r="S445" i="18"/>
  <c r="O446" i="18"/>
  <c r="R446" i="18" s="1"/>
  <c r="G446" i="18"/>
  <c r="M446" i="18"/>
  <c r="P445" i="18"/>
  <c r="AI445" i="18" s="1"/>
  <c r="J446" i="18"/>
  <c r="B449" i="18"/>
  <c r="C448" i="18"/>
  <c r="L447" i="18" a="1"/>
  <c r="L447" i="18" s="1"/>
  <c r="I447" i="18" a="1"/>
  <c r="I447" i="18" s="1"/>
  <c r="H447" i="18" a="1"/>
  <c r="H447" i="18" s="1"/>
  <c r="K447" i="18" a="1"/>
  <c r="K447" i="18" s="1"/>
  <c r="F447" i="18" a="1"/>
  <c r="F447" i="18" s="1"/>
  <c r="E447" i="18" a="1"/>
  <c r="E447" i="18" s="1"/>
  <c r="D447" i="18" a="1"/>
  <c r="D447" i="18" s="1"/>
  <c r="Q446" i="18" l="1"/>
  <c r="S446" i="18"/>
  <c r="N447" i="18"/>
  <c r="Q447" i="18" s="1"/>
  <c r="O447" i="18"/>
  <c r="R447" i="18" s="1"/>
  <c r="I448" i="18" a="1"/>
  <c r="I448" i="18" s="1"/>
  <c r="L448" i="18" a="1"/>
  <c r="L448" i="18" s="1"/>
  <c r="H448" i="18" a="1"/>
  <c r="H448" i="18" s="1"/>
  <c r="K448" i="18" a="1"/>
  <c r="K448" i="18" s="1"/>
  <c r="D448" i="18" a="1"/>
  <c r="D448" i="18" s="1"/>
  <c r="E448" i="18" a="1"/>
  <c r="E448" i="18" s="1"/>
  <c r="F448" i="18" a="1"/>
  <c r="F448" i="18" s="1"/>
  <c r="P446" i="18"/>
  <c r="AI446" i="18" s="1"/>
  <c r="G447" i="18"/>
  <c r="B450" i="18"/>
  <c r="C449" i="18"/>
  <c r="M447" i="18"/>
  <c r="J447" i="18"/>
  <c r="S447" i="18" l="1"/>
  <c r="AK447" i="18"/>
  <c r="N448" i="18"/>
  <c r="O448" i="18"/>
  <c r="R448" i="18" s="1"/>
  <c r="L449" i="18" a="1"/>
  <c r="L449" i="18" s="1"/>
  <c r="I449" i="18" a="1"/>
  <c r="I449" i="18" s="1"/>
  <c r="H449" i="18" a="1"/>
  <c r="H449" i="18" s="1"/>
  <c r="K449" i="18" a="1"/>
  <c r="K449" i="18" s="1"/>
  <c r="D449" i="18" a="1"/>
  <c r="D449" i="18" s="1"/>
  <c r="F449" i="18" a="1"/>
  <c r="F449" i="18" s="1"/>
  <c r="E449" i="18" a="1"/>
  <c r="E449" i="18" s="1"/>
  <c r="B451" i="18"/>
  <c r="C450" i="18"/>
  <c r="G448" i="18"/>
  <c r="M448" i="18"/>
  <c r="P447" i="18"/>
  <c r="AI447" i="18" s="1"/>
  <c r="J448" i="18"/>
  <c r="O449" i="18" l="1"/>
  <c r="R449" i="18" s="1"/>
  <c r="N449" i="18"/>
  <c r="Q449" i="18" s="1"/>
  <c r="AK448" i="18"/>
  <c r="Q448" i="18"/>
  <c r="S448" i="18" s="1"/>
  <c r="L450" i="18" a="1"/>
  <c r="L450" i="18" s="1"/>
  <c r="I450" i="18" a="1"/>
  <c r="I450" i="18" s="1"/>
  <c r="H450" i="18" a="1"/>
  <c r="H450" i="18" s="1"/>
  <c r="K450" i="18" a="1"/>
  <c r="K450" i="18" s="1"/>
  <c r="D450" i="18" a="1"/>
  <c r="D450" i="18" s="1"/>
  <c r="E450" i="18" a="1"/>
  <c r="E450" i="18" s="1"/>
  <c r="F450" i="18" a="1"/>
  <c r="F450" i="18" s="1"/>
  <c r="G449" i="18"/>
  <c r="B452" i="18"/>
  <c r="C451" i="18"/>
  <c r="M449" i="18"/>
  <c r="P448" i="18"/>
  <c r="AI448" i="18" s="1"/>
  <c r="J449" i="18"/>
  <c r="S449" i="18" l="1"/>
  <c r="AK449" i="18"/>
  <c r="O450" i="18"/>
  <c r="R450" i="18" s="1"/>
  <c r="N450" i="18"/>
  <c r="G450" i="18"/>
  <c r="P449" i="18"/>
  <c r="AI449" i="18" s="1"/>
  <c r="L451" i="18" a="1"/>
  <c r="L451" i="18" s="1"/>
  <c r="I451" i="18" a="1"/>
  <c r="I451" i="18" s="1"/>
  <c r="H451" i="18" a="1"/>
  <c r="H451" i="18" s="1"/>
  <c r="K451" i="18" a="1"/>
  <c r="K451" i="18" s="1"/>
  <c r="D451" i="18" a="1"/>
  <c r="D451" i="18" s="1"/>
  <c r="E451" i="18" a="1"/>
  <c r="E451" i="18" s="1"/>
  <c r="F451" i="18" a="1"/>
  <c r="F451" i="18" s="1"/>
  <c r="M450" i="18"/>
  <c r="B453" i="18"/>
  <c r="C452" i="18"/>
  <c r="J450" i="18"/>
  <c r="O451" i="18" l="1"/>
  <c r="R451" i="18" s="1"/>
  <c r="N451" i="18"/>
  <c r="Q451" i="18" s="1"/>
  <c r="AK450" i="18"/>
  <c r="Q450" i="18"/>
  <c r="S450" i="18" s="1"/>
  <c r="L452" i="18" a="1"/>
  <c r="L452" i="18" s="1"/>
  <c r="I452" i="18" a="1"/>
  <c r="I452" i="18" s="1"/>
  <c r="H452" i="18" a="1"/>
  <c r="H452" i="18" s="1"/>
  <c r="K452" i="18" a="1"/>
  <c r="K452" i="18" s="1"/>
  <c r="F452" i="18" a="1"/>
  <c r="F452" i="18" s="1"/>
  <c r="E452" i="18" a="1"/>
  <c r="E452" i="18" s="1"/>
  <c r="D452" i="18" a="1"/>
  <c r="D452" i="18" s="1"/>
  <c r="G451" i="18"/>
  <c r="C453" i="18"/>
  <c r="B454" i="18"/>
  <c r="P450" i="18"/>
  <c r="AI450" i="18" s="1"/>
  <c r="M451" i="18"/>
  <c r="J451" i="18"/>
  <c r="S451" i="18" l="1"/>
  <c r="AK451" i="18"/>
  <c r="N452" i="18"/>
  <c r="Q452" i="18" s="1"/>
  <c r="O452" i="18"/>
  <c r="R452" i="18" s="1"/>
  <c r="G452" i="18"/>
  <c r="M452" i="18"/>
  <c r="C454" i="18"/>
  <c r="B455" i="18"/>
  <c r="L453" i="18" a="1"/>
  <c r="L453" i="18" s="1"/>
  <c r="I453" i="18" a="1"/>
  <c r="I453" i="18" s="1"/>
  <c r="H453" i="18" a="1"/>
  <c r="H453" i="18" s="1"/>
  <c r="K453" i="18" a="1"/>
  <c r="K453" i="18" s="1"/>
  <c r="D453" i="18" a="1"/>
  <c r="D453" i="18" s="1"/>
  <c r="F453" i="18" a="1"/>
  <c r="F453" i="18" s="1"/>
  <c r="E453" i="18" a="1"/>
  <c r="E453" i="18" s="1"/>
  <c r="J452" i="18"/>
  <c r="P451" i="18"/>
  <c r="AI451" i="18" s="1"/>
  <c r="AK452" i="18" l="1"/>
  <c r="S452" i="18"/>
  <c r="N453" i="18"/>
  <c r="Q453" i="18" s="1"/>
  <c r="O453" i="18"/>
  <c r="R453" i="18" s="1"/>
  <c r="L454" i="18" a="1"/>
  <c r="L454" i="18" s="1"/>
  <c r="I454" i="18" a="1"/>
  <c r="I454" i="18" s="1"/>
  <c r="H454" i="18" a="1"/>
  <c r="H454" i="18" s="1"/>
  <c r="K454" i="18" a="1"/>
  <c r="K454" i="18" s="1"/>
  <c r="D454" i="18" a="1"/>
  <c r="D454" i="18" s="1"/>
  <c r="E454" i="18" a="1"/>
  <c r="E454" i="18" s="1"/>
  <c r="F454" i="18" a="1"/>
  <c r="F454" i="18" s="1"/>
  <c r="J453" i="18"/>
  <c r="M453" i="18"/>
  <c r="P452" i="18"/>
  <c r="AI452" i="18" s="1"/>
  <c r="C455" i="18"/>
  <c r="B456" i="18"/>
  <c r="G453" i="18"/>
  <c r="S453" i="18" l="1"/>
  <c r="N454" i="18"/>
  <c r="Q454" i="18" s="1"/>
  <c r="AK453" i="18"/>
  <c r="O454" i="18"/>
  <c r="R454" i="18" s="1"/>
  <c r="G454" i="18"/>
  <c r="P453" i="18"/>
  <c r="AI453" i="18" s="1"/>
  <c r="M454" i="18"/>
  <c r="J454" i="18"/>
  <c r="B457" i="18"/>
  <c r="C456" i="18"/>
  <c r="L455" i="18" a="1"/>
  <c r="L455" i="18" s="1"/>
  <c r="I455" i="18" a="1"/>
  <c r="I455" i="18" s="1"/>
  <c r="H455" i="18" a="1"/>
  <c r="H455" i="18" s="1"/>
  <c r="K455" i="18" a="1"/>
  <c r="K455" i="18" s="1"/>
  <c r="D455" i="18" a="1"/>
  <c r="D455" i="18" s="1"/>
  <c r="F455" i="18" a="1"/>
  <c r="F455" i="18" s="1"/>
  <c r="E455" i="18" a="1"/>
  <c r="E455" i="18" s="1"/>
  <c r="AK454" i="18" l="1"/>
  <c r="S454" i="18"/>
  <c r="O455" i="18"/>
  <c r="R455" i="18" s="1"/>
  <c r="N455" i="18"/>
  <c r="Q455" i="18" s="1"/>
  <c r="L456" i="18" a="1"/>
  <c r="L456" i="18" s="1"/>
  <c r="I456" i="18" a="1"/>
  <c r="I456" i="18" s="1"/>
  <c r="K456" i="18" a="1"/>
  <c r="K456" i="18" s="1"/>
  <c r="H456" i="18" a="1"/>
  <c r="H456" i="18" s="1"/>
  <c r="D456" i="18" a="1"/>
  <c r="D456" i="18" s="1"/>
  <c r="E456" i="18" a="1"/>
  <c r="E456" i="18" s="1"/>
  <c r="F456" i="18" a="1"/>
  <c r="F456" i="18" s="1"/>
  <c r="P454" i="18"/>
  <c r="AI454" i="18" s="1"/>
  <c r="G455" i="18"/>
  <c r="B458" i="18"/>
  <c r="C457" i="18"/>
  <c r="J455" i="18"/>
  <c r="M455" i="18"/>
  <c r="S455" i="18" l="1"/>
  <c r="N456" i="18"/>
  <c r="AK456" i="18" s="1"/>
  <c r="O456" i="18"/>
  <c r="R456" i="18" s="1"/>
  <c r="AK455" i="18"/>
  <c r="P455" i="18"/>
  <c r="AI455" i="18" s="1"/>
  <c r="L457" i="18" a="1"/>
  <c r="L457" i="18" s="1"/>
  <c r="I457" i="18" a="1"/>
  <c r="I457" i="18" s="1"/>
  <c r="H457" i="18" a="1"/>
  <c r="H457" i="18" s="1"/>
  <c r="K457" i="18" a="1"/>
  <c r="K457" i="18" s="1"/>
  <c r="D457" i="18" a="1"/>
  <c r="D457" i="18" s="1"/>
  <c r="F457" i="18" a="1"/>
  <c r="F457" i="18" s="1"/>
  <c r="E457" i="18" a="1"/>
  <c r="E457" i="18" s="1"/>
  <c r="G456" i="18"/>
  <c r="J456" i="18"/>
  <c r="B459" i="18"/>
  <c r="C458" i="18"/>
  <c r="M456" i="18"/>
  <c r="Q456" i="18" l="1"/>
  <c r="S456" i="18" s="1"/>
  <c r="O457" i="18"/>
  <c r="R457" i="18" s="1"/>
  <c r="N457" i="18"/>
  <c r="Q457" i="18" s="1"/>
  <c r="M457" i="18"/>
  <c r="J457" i="18"/>
  <c r="P456" i="18"/>
  <c r="AI456" i="18" s="1"/>
  <c r="B460" i="18"/>
  <c r="C459" i="18"/>
  <c r="L458" i="18" a="1"/>
  <c r="L458" i="18" s="1"/>
  <c r="I458" i="18" a="1"/>
  <c r="I458" i="18" s="1"/>
  <c r="H458" i="18" a="1"/>
  <c r="H458" i="18" s="1"/>
  <c r="K458" i="18" a="1"/>
  <c r="K458" i="18" s="1"/>
  <c r="E458" i="18" a="1"/>
  <c r="E458" i="18" s="1"/>
  <c r="D458" i="18" a="1"/>
  <c r="D458" i="18" s="1"/>
  <c r="F458" i="18" a="1"/>
  <c r="F458" i="18" s="1"/>
  <c r="G457" i="18"/>
  <c r="S457" i="18" l="1"/>
  <c r="AK457" i="18"/>
  <c r="N458" i="18"/>
  <c r="AK458" i="18" s="1"/>
  <c r="O458" i="18"/>
  <c r="R458" i="18" s="1"/>
  <c r="G458" i="18"/>
  <c r="M458" i="18"/>
  <c r="J458" i="18"/>
  <c r="L459" i="18" a="1"/>
  <c r="L459" i="18" s="1"/>
  <c r="I459" i="18" a="1"/>
  <c r="I459" i="18" s="1"/>
  <c r="H459" i="18" a="1"/>
  <c r="H459" i="18" s="1"/>
  <c r="K459" i="18" a="1"/>
  <c r="K459" i="18" s="1"/>
  <c r="D459" i="18" a="1"/>
  <c r="D459" i="18" s="1"/>
  <c r="E459" i="18" a="1"/>
  <c r="E459" i="18" s="1"/>
  <c r="F459" i="18" a="1"/>
  <c r="F459" i="18" s="1"/>
  <c r="P457" i="18"/>
  <c r="AI457" i="18" s="1"/>
  <c r="B461" i="18"/>
  <c r="C460" i="18"/>
  <c r="Q458" i="18" l="1"/>
  <c r="S458" i="18" s="1"/>
  <c r="N459" i="18"/>
  <c r="Q459" i="18" s="1"/>
  <c r="O459" i="18"/>
  <c r="R459" i="18" s="1"/>
  <c r="L460" i="18" a="1"/>
  <c r="L460" i="18" s="1"/>
  <c r="I460" i="18" a="1"/>
  <c r="I460" i="18" s="1"/>
  <c r="H460" i="18" a="1"/>
  <c r="H460" i="18" s="1"/>
  <c r="K460" i="18" a="1"/>
  <c r="K460" i="18" s="1"/>
  <c r="D460" i="18" a="1"/>
  <c r="D460" i="18" s="1"/>
  <c r="F460" i="18" a="1"/>
  <c r="F460" i="18" s="1"/>
  <c r="E460" i="18" a="1"/>
  <c r="E460" i="18" s="1"/>
  <c r="G459" i="18"/>
  <c r="P458" i="18"/>
  <c r="AI458" i="18" s="1"/>
  <c r="C461" i="18"/>
  <c r="B462" i="18"/>
  <c r="M459" i="18"/>
  <c r="J459" i="18"/>
  <c r="AK459" i="18" l="1"/>
  <c r="O460" i="18"/>
  <c r="R460" i="18" s="1"/>
  <c r="S459" i="18"/>
  <c r="N460" i="18"/>
  <c r="Q460" i="18" s="1"/>
  <c r="G460" i="18"/>
  <c r="M460" i="18"/>
  <c r="C462" i="18"/>
  <c r="B463" i="18"/>
  <c r="J460" i="18"/>
  <c r="P459" i="18"/>
  <c r="AI459" i="18" s="1"/>
  <c r="L461" i="18" a="1"/>
  <c r="L461" i="18" s="1"/>
  <c r="I461" i="18" a="1"/>
  <c r="I461" i="18" s="1"/>
  <c r="H461" i="18" a="1"/>
  <c r="H461" i="18" s="1"/>
  <c r="K461" i="18" a="1"/>
  <c r="K461" i="18" s="1"/>
  <c r="D461" i="18" a="1"/>
  <c r="D461" i="18" s="1"/>
  <c r="F461" i="18" a="1"/>
  <c r="F461" i="18" s="1"/>
  <c r="E461" i="18" a="1"/>
  <c r="E461" i="18" s="1"/>
  <c r="S460" i="18" l="1"/>
  <c r="AK460" i="18"/>
  <c r="N461" i="18"/>
  <c r="Q461" i="18" s="1"/>
  <c r="O461" i="18"/>
  <c r="R461" i="18" s="1"/>
  <c r="G461" i="18"/>
  <c r="M461" i="18"/>
  <c r="P460" i="18"/>
  <c r="AI460" i="18" s="1"/>
  <c r="L462" i="18" a="1"/>
  <c r="L462" i="18" s="1"/>
  <c r="I462" i="18" a="1"/>
  <c r="I462" i="18" s="1"/>
  <c r="H462" i="18" a="1"/>
  <c r="H462" i="18" s="1"/>
  <c r="K462" i="18" a="1"/>
  <c r="K462" i="18" s="1"/>
  <c r="D462" i="18" a="1"/>
  <c r="D462" i="18" s="1"/>
  <c r="E462" i="18" a="1"/>
  <c r="E462" i="18" s="1"/>
  <c r="F462" i="18" a="1"/>
  <c r="F462" i="18" s="1"/>
  <c r="J461" i="18"/>
  <c r="B464" i="18"/>
  <c r="C463" i="18"/>
  <c r="S461" i="18" l="1"/>
  <c r="N462" i="18"/>
  <c r="Q462" i="18" s="1"/>
  <c r="AK461" i="18"/>
  <c r="O462" i="18"/>
  <c r="R462" i="18" s="1"/>
  <c r="M462" i="18"/>
  <c r="P461" i="18"/>
  <c r="AI461" i="18" s="1"/>
  <c r="J462" i="18"/>
  <c r="L463" i="18" a="1"/>
  <c r="L463" i="18" s="1"/>
  <c r="I463" i="18" a="1"/>
  <c r="I463" i="18" s="1"/>
  <c r="H463" i="18" a="1"/>
  <c r="H463" i="18" s="1"/>
  <c r="K463" i="18" a="1"/>
  <c r="K463" i="18" s="1"/>
  <c r="D463" i="18" a="1"/>
  <c r="D463" i="18" s="1"/>
  <c r="F463" i="18" a="1"/>
  <c r="F463" i="18" s="1"/>
  <c r="E463" i="18" a="1"/>
  <c r="E463" i="18" s="1"/>
  <c r="B465" i="18"/>
  <c r="C464" i="18"/>
  <c r="G462" i="18"/>
  <c r="AK462" i="18" l="1"/>
  <c r="O463" i="18"/>
  <c r="R463" i="18" s="1"/>
  <c r="S462" i="18"/>
  <c r="N463" i="18"/>
  <c r="Q463" i="18" s="1"/>
  <c r="M463" i="18"/>
  <c r="J463" i="18"/>
  <c r="L464" i="18" a="1"/>
  <c r="L464" i="18" s="1"/>
  <c r="I464" i="18" a="1"/>
  <c r="I464" i="18" s="1"/>
  <c r="H464" i="18" a="1"/>
  <c r="H464" i="18" s="1"/>
  <c r="K464" i="18" a="1"/>
  <c r="K464" i="18" s="1"/>
  <c r="D464" i="18" a="1"/>
  <c r="D464" i="18" s="1"/>
  <c r="E464" i="18" a="1"/>
  <c r="E464" i="18" s="1"/>
  <c r="F464" i="18" a="1"/>
  <c r="F464" i="18" s="1"/>
  <c r="B466" i="18"/>
  <c r="C465" i="18"/>
  <c r="G463" i="18"/>
  <c r="P462" i="18"/>
  <c r="AI462" i="18" s="1"/>
  <c r="S463" i="18" l="1"/>
  <c r="AK463" i="18"/>
  <c r="N464" i="18"/>
  <c r="AK464" i="18" s="1"/>
  <c r="O464" i="18"/>
  <c r="R464" i="18" s="1"/>
  <c r="B467" i="18"/>
  <c r="C466" i="18"/>
  <c r="M464" i="18"/>
  <c r="J464" i="18"/>
  <c r="P463" i="18"/>
  <c r="AI463" i="18" s="1"/>
  <c r="L465" i="18" a="1"/>
  <c r="L465" i="18" s="1"/>
  <c r="I465" i="18" a="1"/>
  <c r="I465" i="18" s="1"/>
  <c r="H465" i="18" a="1"/>
  <c r="H465" i="18" s="1"/>
  <c r="K465" i="18" a="1"/>
  <c r="K465" i="18" s="1"/>
  <c r="D465" i="18" a="1"/>
  <c r="D465" i="18" s="1"/>
  <c r="F465" i="18" a="1"/>
  <c r="F465" i="18" s="1"/>
  <c r="E465" i="18" a="1"/>
  <c r="E465" i="18" s="1"/>
  <c r="G464" i="18"/>
  <c r="Q464" i="18" l="1"/>
  <c r="S464" i="18" s="1"/>
  <c r="N465" i="18"/>
  <c r="Q465" i="18" s="1"/>
  <c r="O465" i="18"/>
  <c r="R465" i="18" s="1"/>
  <c r="B468" i="18"/>
  <c r="C467" i="18"/>
  <c r="G465" i="18"/>
  <c r="J465" i="18"/>
  <c r="M465" i="18"/>
  <c r="L466" i="18" a="1"/>
  <c r="L466" i="18" s="1"/>
  <c r="I466" i="18" a="1"/>
  <c r="I466" i="18" s="1"/>
  <c r="H466" i="18" a="1"/>
  <c r="H466" i="18" s="1"/>
  <c r="K466" i="18" a="1"/>
  <c r="K466" i="18" s="1"/>
  <c r="E466" i="18" a="1"/>
  <c r="E466" i="18" s="1"/>
  <c r="D466" i="18" a="1"/>
  <c r="D466" i="18" s="1"/>
  <c r="F466" i="18" a="1"/>
  <c r="F466" i="18" s="1"/>
  <c r="P464" i="18"/>
  <c r="AI464" i="18" s="1"/>
  <c r="N466" i="18" l="1"/>
  <c r="S465" i="18"/>
  <c r="AK465" i="18"/>
  <c r="AK466" i="18"/>
  <c r="Q466" i="18"/>
  <c r="O466" i="18"/>
  <c r="R466" i="18" s="1"/>
  <c r="B469" i="18"/>
  <c r="C468" i="18"/>
  <c r="G466" i="18"/>
  <c r="P465" i="18"/>
  <c r="AI465" i="18" s="1"/>
  <c r="M466" i="18"/>
  <c r="J466" i="18"/>
  <c r="L467" i="18" a="1"/>
  <c r="L467" i="18" s="1"/>
  <c r="I467" i="18" a="1"/>
  <c r="I467" i="18" s="1"/>
  <c r="H467" i="18" a="1"/>
  <c r="H467" i="18" s="1"/>
  <c r="K467" i="18" a="1"/>
  <c r="K467" i="18" s="1"/>
  <c r="D467" i="18" a="1"/>
  <c r="D467" i="18" s="1"/>
  <c r="E467" i="18" a="1"/>
  <c r="E467" i="18" s="1"/>
  <c r="F467" i="18" a="1"/>
  <c r="F467" i="18" s="1"/>
  <c r="S466" i="18" l="1"/>
  <c r="O467" i="18"/>
  <c r="R467" i="18" s="1"/>
  <c r="N467" i="18"/>
  <c r="Q467" i="18" s="1"/>
  <c r="C469" i="18"/>
  <c r="B470" i="18"/>
  <c r="L468" i="18" a="1"/>
  <c r="L468" i="18" s="1"/>
  <c r="I468" i="18" a="1"/>
  <c r="I468" i="18" s="1"/>
  <c r="H468" i="18" a="1"/>
  <c r="H468" i="18" s="1"/>
  <c r="K468" i="18" a="1"/>
  <c r="K468" i="18" s="1"/>
  <c r="D468" i="18" a="1"/>
  <c r="D468" i="18" s="1"/>
  <c r="F468" i="18" a="1"/>
  <c r="F468" i="18" s="1"/>
  <c r="E468" i="18" a="1"/>
  <c r="E468" i="18" s="1"/>
  <c r="P466" i="18"/>
  <c r="AI466" i="18" s="1"/>
  <c r="G467" i="18"/>
  <c r="M467" i="18"/>
  <c r="J467" i="18"/>
  <c r="S467" i="18" l="1"/>
  <c r="O468" i="18"/>
  <c r="R468" i="18" s="1"/>
  <c r="AK467" i="18"/>
  <c r="N468" i="18"/>
  <c r="M468" i="18"/>
  <c r="J468" i="18"/>
  <c r="C470" i="18"/>
  <c r="B471" i="18"/>
  <c r="P467" i="18"/>
  <c r="AI467" i="18" s="1"/>
  <c r="G468" i="18"/>
  <c r="L469" i="18" a="1"/>
  <c r="L469" i="18" s="1"/>
  <c r="I469" i="18" a="1"/>
  <c r="I469" i="18" s="1"/>
  <c r="H469" i="18" a="1"/>
  <c r="H469" i="18" s="1"/>
  <c r="K469" i="18" a="1"/>
  <c r="K469" i="18" s="1"/>
  <c r="D469" i="18" a="1"/>
  <c r="D469" i="18" s="1"/>
  <c r="F469" i="18" a="1"/>
  <c r="F469" i="18" s="1"/>
  <c r="E469" i="18" a="1"/>
  <c r="E469" i="18" s="1"/>
  <c r="O469" i="18" l="1"/>
  <c r="R469" i="18" s="1"/>
  <c r="N469" i="18"/>
  <c r="Q469" i="18" s="1"/>
  <c r="AK468" i="18"/>
  <c r="Q468" i="18"/>
  <c r="S468" i="18" s="1"/>
  <c r="G469" i="18"/>
  <c r="B472" i="18"/>
  <c r="C471" i="18"/>
  <c r="P468" i="18"/>
  <c r="AI468" i="18" s="1"/>
  <c r="M469" i="18"/>
  <c r="L470" i="18" a="1"/>
  <c r="L470" i="18" s="1"/>
  <c r="H470" i="18" a="1"/>
  <c r="H470" i="18" s="1"/>
  <c r="I470" i="18" a="1"/>
  <c r="I470" i="18" s="1"/>
  <c r="K470" i="18" a="1"/>
  <c r="K470" i="18" s="1"/>
  <c r="D470" i="18" a="1"/>
  <c r="D470" i="18" s="1"/>
  <c r="E470" i="18" a="1"/>
  <c r="E470" i="18" s="1"/>
  <c r="F470" i="18" a="1"/>
  <c r="F470" i="18" s="1"/>
  <c r="J469" i="18"/>
  <c r="S469" i="18" l="1"/>
  <c r="O470" i="18"/>
  <c r="R470" i="18" s="1"/>
  <c r="N470" i="18"/>
  <c r="AK469" i="18"/>
  <c r="B473" i="18"/>
  <c r="C472" i="18"/>
  <c r="G470" i="18"/>
  <c r="P469" i="18"/>
  <c r="AI469" i="18" s="1"/>
  <c r="M470" i="18"/>
  <c r="L471" i="18" a="1"/>
  <c r="L471" i="18" s="1"/>
  <c r="I471" i="18" a="1"/>
  <c r="I471" i="18" s="1"/>
  <c r="H471" i="18" a="1"/>
  <c r="H471" i="18" s="1"/>
  <c r="K471" i="18" a="1"/>
  <c r="K471" i="18" s="1"/>
  <c r="D471" i="18" a="1"/>
  <c r="D471" i="18" s="1"/>
  <c r="F471" i="18" a="1"/>
  <c r="F471" i="18" s="1"/>
  <c r="E471" i="18" a="1"/>
  <c r="E471" i="18" s="1"/>
  <c r="J470" i="18"/>
  <c r="N471" i="18" l="1"/>
  <c r="Q471" i="18" s="1"/>
  <c r="O471" i="18"/>
  <c r="R471" i="18" s="1"/>
  <c r="AK470" i="18"/>
  <c r="Q470" i="18"/>
  <c r="S470" i="18" s="1"/>
  <c r="G471" i="18"/>
  <c r="J471" i="18"/>
  <c r="B474" i="18"/>
  <c r="C473" i="18"/>
  <c r="P470" i="18"/>
  <c r="AI470" i="18" s="1"/>
  <c r="M471" i="18"/>
  <c r="I472" i="18" a="1"/>
  <c r="I472" i="18" s="1"/>
  <c r="L472" i="18" a="1"/>
  <c r="L472" i="18" s="1"/>
  <c r="H472" i="18" a="1"/>
  <c r="H472" i="18" s="1"/>
  <c r="K472" i="18" a="1"/>
  <c r="K472" i="18" s="1"/>
  <c r="D472" i="18" a="1"/>
  <c r="D472" i="18" s="1"/>
  <c r="E472" i="18" a="1"/>
  <c r="E472" i="18" s="1"/>
  <c r="F472" i="18" a="1"/>
  <c r="F472" i="18" s="1"/>
  <c r="S471" i="18" l="1"/>
  <c r="AK471" i="18"/>
  <c r="O472" i="18"/>
  <c r="R472" i="18" s="1"/>
  <c r="N472" i="18"/>
  <c r="P471" i="18"/>
  <c r="AI471" i="18" s="1"/>
  <c r="L473" i="18" a="1"/>
  <c r="L473" i="18" s="1"/>
  <c r="I473" i="18" a="1"/>
  <c r="I473" i="18" s="1"/>
  <c r="H473" i="18" a="1"/>
  <c r="H473" i="18" s="1"/>
  <c r="K473" i="18" a="1"/>
  <c r="K473" i="18" s="1"/>
  <c r="F473" i="18" a="1"/>
  <c r="F473" i="18" s="1"/>
  <c r="E473" i="18" a="1"/>
  <c r="E473" i="18" s="1"/>
  <c r="D473" i="18" a="1"/>
  <c r="D473" i="18" s="1"/>
  <c r="G472" i="18"/>
  <c r="B475" i="18"/>
  <c r="C474" i="18"/>
  <c r="M472" i="18"/>
  <c r="J472" i="18"/>
  <c r="O473" i="18" l="1"/>
  <c r="R473" i="18" s="1"/>
  <c r="N473" i="18"/>
  <c r="Q473" i="18" s="1"/>
  <c r="AK472" i="18"/>
  <c r="Q472" i="18"/>
  <c r="S472" i="18" s="1"/>
  <c r="G473" i="18"/>
  <c r="P472" i="18"/>
  <c r="AI472" i="18" s="1"/>
  <c r="M473" i="18"/>
  <c r="L474" i="18" a="1"/>
  <c r="L474" i="18" s="1"/>
  <c r="I474" i="18" a="1"/>
  <c r="I474" i="18" s="1"/>
  <c r="H474" i="18" a="1"/>
  <c r="H474" i="18" s="1"/>
  <c r="K474" i="18" a="1"/>
  <c r="K474" i="18" s="1"/>
  <c r="D474" i="18" a="1"/>
  <c r="D474" i="18" s="1"/>
  <c r="E474" i="18" a="1"/>
  <c r="E474" i="18" s="1"/>
  <c r="F474" i="18" a="1"/>
  <c r="F474" i="18" s="1"/>
  <c r="J473" i="18"/>
  <c r="B476" i="18"/>
  <c r="C475" i="18"/>
  <c r="S473" i="18" l="1"/>
  <c r="N474" i="18"/>
  <c r="AK474" i="18" s="1"/>
  <c r="AK473" i="18"/>
  <c r="O474" i="18"/>
  <c r="R474" i="18" s="1"/>
  <c r="B477" i="18"/>
  <c r="C476" i="18"/>
  <c r="J474" i="18"/>
  <c r="G474" i="18"/>
  <c r="M474" i="18"/>
  <c r="L475" i="18" a="1"/>
  <c r="L475" i="18" s="1"/>
  <c r="I475" i="18" a="1"/>
  <c r="I475" i="18" s="1"/>
  <c r="H475" i="18" a="1"/>
  <c r="H475" i="18" s="1"/>
  <c r="K475" i="18" a="1"/>
  <c r="K475" i="18" s="1"/>
  <c r="D475" i="18" a="1"/>
  <c r="D475" i="18" s="1"/>
  <c r="E475" i="18" a="1"/>
  <c r="E475" i="18" s="1"/>
  <c r="F475" i="18" a="1"/>
  <c r="F475" i="18" s="1"/>
  <c r="P473" i="18"/>
  <c r="AI473" i="18" s="1"/>
  <c r="Q474" i="18" l="1"/>
  <c r="S474" i="18" s="1"/>
  <c r="N475" i="18"/>
  <c r="Q475" i="18" s="1"/>
  <c r="O475" i="18"/>
  <c r="R475" i="18" s="1"/>
  <c r="P474" i="18"/>
  <c r="AI474" i="18" s="1"/>
  <c r="J475" i="18"/>
  <c r="L476" i="18" a="1"/>
  <c r="L476" i="18" s="1"/>
  <c r="I476" i="18" a="1"/>
  <c r="I476" i="18" s="1"/>
  <c r="H476" i="18" a="1"/>
  <c r="H476" i="18" s="1"/>
  <c r="K476" i="18" a="1"/>
  <c r="K476" i="18" s="1"/>
  <c r="D476" i="18" a="1"/>
  <c r="D476" i="18" s="1"/>
  <c r="F476" i="18" a="1"/>
  <c r="F476" i="18" s="1"/>
  <c r="E476" i="18" a="1"/>
  <c r="E476" i="18" s="1"/>
  <c r="G475" i="18"/>
  <c r="C477" i="18"/>
  <c r="B478" i="18"/>
  <c r="M475" i="18"/>
  <c r="S475" i="18" l="1"/>
  <c r="AK475" i="18"/>
  <c r="O476" i="18"/>
  <c r="R476" i="18" s="1"/>
  <c r="N476" i="18"/>
  <c r="C478" i="18"/>
  <c r="B479" i="18"/>
  <c r="G476" i="18"/>
  <c r="L477" i="18" a="1"/>
  <c r="L477" i="18" s="1"/>
  <c r="I477" i="18" a="1"/>
  <c r="I477" i="18" s="1"/>
  <c r="H477" i="18" a="1"/>
  <c r="H477" i="18" s="1"/>
  <c r="K477" i="18" a="1"/>
  <c r="K477" i="18" s="1"/>
  <c r="D477" i="18" a="1"/>
  <c r="D477" i="18" s="1"/>
  <c r="F477" i="18" a="1"/>
  <c r="F477" i="18" s="1"/>
  <c r="E477" i="18" a="1"/>
  <c r="E477" i="18" s="1"/>
  <c r="P475" i="18"/>
  <c r="AI475" i="18" s="1"/>
  <c r="M476" i="18"/>
  <c r="J476" i="18"/>
  <c r="O477" i="18" l="1"/>
  <c r="R477" i="18" s="1"/>
  <c r="AK476" i="18"/>
  <c r="Q476" i="18"/>
  <c r="S476" i="18" s="1"/>
  <c r="N477" i="18"/>
  <c r="Q477" i="18" s="1"/>
  <c r="J477" i="18"/>
  <c r="P476" i="18"/>
  <c r="AI476" i="18" s="1"/>
  <c r="G477" i="18"/>
  <c r="M477" i="18"/>
  <c r="C479" i="18"/>
  <c r="B480" i="18"/>
  <c r="L478" i="18" a="1"/>
  <c r="L478" i="18" s="1"/>
  <c r="I478" i="18" a="1"/>
  <c r="I478" i="18" s="1"/>
  <c r="H478" i="18" a="1"/>
  <c r="H478" i="18" s="1"/>
  <c r="K478" i="18" a="1"/>
  <c r="K478" i="18" s="1"/>
  <c r="D478" i="18" a="1"/>
  <c r="D478" i="18" s="1"/>
  <c r="E478" i="18" a="1"/>
  <c r="E478" i="18" s="1"/>
  <c r="F478" i="18" a="1"/>
  <c r="F478" i="18" s="1"/>
  <c r="O478" i="18" l="1"/>
  <c r="R478" i="18" s="1"/>
  <c r="S477" i="18"/>
  <c r="AK477" i="18"/>
  <c r="N478" i="18"/>
  <c r="M478" i="18"/>
  <c r="J478" i="18"/>
  <c r="G478" i="18"/>
  <c r="B481" i="18"/>
  <c r="C480" i="18"/>
  <c r="P477" i="18"/>
  <c r="AI477" i="18" s="1"/>
  <c r="L479" i="18" a="1"/>
  <c r="L479" i="18" s="1"/>
  <c r="I479" i="18" a="1"/>
  <c r="I479" i="18" s="1"/>
  <c r="H479" i="18" a="1"/>
  <c r="H479" i="18" s="1"/>
  <c r="K479" i="18" a="1"/>
  <c r="K479" i="18" s="1"/>
  <c r="F479" i="18" a="1"/>
  <c r="F479" i="18" s="1"/>
  <c r="E479" i="18" a="1"/>
  <c r="E479" i="18" s="1"/>
  <c r="D479" i="18" a="1"/>
  <c r="D479" i="18" s="1"/>
  <c r="N479" i="18" l="1"/>
  <c r="Q479" i="18" s="1"/>
  <c r="O479" i="18"/>
  <c r="R479" i="18" s="1"/>
  <c r="AK478" i="18"/>
  <c r="Q478" i="18"/>
  <c r="S478" i="18" s="1"/>
  <c r="P478" i="18"/>
  <c r="AI478" i="18" s="1"/>
  <c r="G479" i="18"/>
  <c r="L480" i="18" a="1"/>
  <c r="L480" i="18" s="1"/>
  <c r="I480" i="18" a="1"/>
  <c r="I480" i="18" s="1"/>
  <c r="H480" i="18" a="1"/>
  <c r="H480" i="18" s="1"/>
  <c r="K480" i="18" a="1"/>
  <c r="K480" i="18" s="1"/>
  <c r="D480" i="18" a="1"/>
  <c r="D480" i="18" s="1"/>
  <c r="E480" i="18" a="1"/>
  <c r="E480" i="18" s="1"/>
  <c r="F480" i="18" a="1"/>
  <c r="F480" i="18" s="1"/>
  <c r="M479" i="18"/>
  <c r="B482" i="18"/>
  <c r="C481" i="18"/>
  <c r="J479" i="18"/>
  <c r="S479" i="18" l="1"/>
  <c r="AK479" i="18"/>
  <c r="N480" i="18"/>
  <c r="AK480" i="18" s="1"/>
  <c r="O480" i="18"/>
  <c r="R480" i="18" s="1"/>
  <c r="L481" i="18" a="1"/>
  <c r="L481" i="18" s="1"/>
  <c r="I481" i="18" a="1"/>
  <c r="I481" i="18" s="1"/>
  <c r="H481" i="18" a="1"/>
  <c r="H481" i="18" s="1"/>
  <c r="K481" i="18" a="1"/>
  <c r="K481" i="18" s="1"/>
  <c r="D481" i="18" a="1"/>
  <c r="D481" i="18" s="1"/>
  <c r="F481" i="18" a="1"/>
  <c r="F481" i="18" s="1"/>
  <c r="E481" i="18" a="1"/>
  <c r="E481" i="18" s="1"/>
  <c r="G480" i="18"/>
  <c r="M480" i="18"/>
  <c r="B483" i="18"/>
  <c r="C482" i="18"/>
  <c r="P479" i="18"/>
  <c r="AI479" i="18" s="1"/>
  <c r="J480" i="18"/>
  <c r="Q480" i="18" l="1"/>
  <c r="S480" i="18" s="1"/>
  <c r="O481" i="18"/>
  <c r="R481" i="18" s="1"/>
  <c r="N481" i="18"/>
  <c r="Q481" i="18" s="1"/>
  <c r="L482" i="18" a="1"/>
  <c r="L482" i="18" s="1"/>
  <c r="I482" i="18" a="1"/>
  <c r="I482" i="18" s="1"/>
  <c r="H482" i="18" a="1"/>
  <c r="H482" i="18" s="1"/>
  <c r="K482" i="18" a="1"/>
  <c r="K482" i="18" s="1"/>
  <c r="D482" i="18" a="1"/>
  <c r="D482" i="18" s="1"/>
  <c r="E482" i="18" a="1"/>
  <c r="E482" i="18" s="1"/>
  <c r="F482" i="18" a="1"/>
  <c r="F482" i="18" s="1"/>
  <c r="J481" i="18"/>
  <c r="B484" i="18"/>
  <c r="C483" i="18"/>
  <c r="G481" i="18"/>
  <c r="P480" i="18"/>
  <c r="AI480" i="18" s="1"/>
  <c r="M481" i="18"/>
  <c r="S481" i="18" l="1"/>
  <c r="AK481" i="18"/>
  <c r="N482" i="18"/>
  <c r="O482" i="18"/>
  <c r="R482" i="18" s="1"/>
  <c r="G482" i="18"/>
  <c r="L483" i="18" a="1"/>
  <c r="L483" i="18" s="1"/>
  <c r="I483" i="18" a="1"/>
  <c r="I483" i="18" s="1"/>
  <c r="H483" i="18" a="1"/>
  <c r="H483" i="18" s="1"/>
  <c r="K483" i="18" a="1"/>
  <c r="K483" i="18" s="1"/>
  <c r="D483" i="18" a="1"/>
  <c r="D483" i="18" s="1"/>
  <c r="E483" i="18" a="1"/>
  <c r="E483" i="18" s="1"/>
  <c r="F483" i="18" a="1"/>
  <c r="F483" i="18" s="1"/>
  <c r="P481" i="18"/>
  <c r="AI481" i="18" s="1"/>
  <c r="M482" i="18"/>
  <c r="B485" i="18"/>
  <c r="C484" i="18"/>
  <c r="J482" i="18"/>
  <c r="O483" i="18" l="1"/>
  <c r="R483" i="18" s="1"/>
  <c r="N483" i="18"/>
  <c r="Q483" i="18" s="1"/>
  <c r="AK482" i="18"/>
  <c r="Q482" i="18"/>
  <c r="S482" i="18" s="1"/>
  <c r="M483" i="18"/>
  <c r="J483" i="18"/>
  <c r="L484" i="18" a="1"/>
  <c r="L484" i="18" s="1"/>
  <c r="I484" i="18" a="1"/>
  <c r="I484" i="18" s="1"/>
  <c r="H484" i="18" a="1"/>
  <c r="H484" i="18" s="1"/>
  <c r="K484" i="18" a="1"/>
  <c r="K484" i="18" s="1"/>
  <c r="F484" i="18" a="1"/>
  <c r="F484" i="18" s="1"/>
  <c r="D484" i="18" a="1"/>
  <c r="D484" i="18" s="1"/>
  <c r="E484" i="18" a="1"/>
  <c r="E484" i="18" s="1"/>
  <c r="C485" i="18"/>
  <c r="B486" i="18"/>
  <c r="P482" i="18"/>
  <c r="AI482" i="18" s="1"/>
  <c r="G483" i="18"/>
  <c r="S483" i="18" l="1"/>
  <c r="N484" i="18"/>
  <c r="AK484" i="18" s="1"/>
  <c r="AK483" i="18"/>
  <c r="O484" i="18"/>
  <c r="R484" i="18" s="1"/>
  <c r="M484" i="18"/>
  <c r="L485" i="18" a="1"/>
  <c r="L485" i="18" s="1"/>
  <c r="I485" i="18" a="1"/>
  <c r="I485" i="18" s="1"/>
  <c r="H485" i="18" a="1"/>
  <c r="H485" i="18" s="1"/>
  <c r="K485" i="18" a="1"/>
  <c r="K485" i="18" s="1"/>
  <c r="D485" i="18" a="1"/>
  <c r="D485" i="18" s="1"/>
  <c r="F485" i="18" a="1"/>
  <c r="F485" i="18" s="1"/>
  <c r="E485" i="18" a="1"/>
  <c r="E485" i="18" s="1"/>
  <c r="G484" i="18"/>
  <c r="J484" i="18"/>
  <c r="P483" i="18"/>
  <c r="AI483" i="18" s="1"/>
  <c r="C486" i="18"/>
  <c r="B487" i="18"/>
  <c r="Q484" i="18" l="1"/>
  <c r="S484" i="18" s="1"/>
  <c r="O485" i="18"/>
  <c r="R485" i="18" s="1"/>
  <c r="N485" i="18"/>
  <c r="Q485" i="18" s="1"/>
  <c r="M485" i="18"/>
  <c r="J485" i="18"/>
  <c r="C487" i="18"/>
  <c r="B488" i="18"/>
  <c r="P484" i="18"/>
  <c r="AI484" i="18" s="1"/>
  <c r="L486" i="18" a="1"/>
  <c r="L486" i="18" s="1"/>
  <c r="I486" i="18" a="1"/>
  <c r="I486" i="18" s="1"/>
  <c r="H486" i="18" a="1"/>
  <c r="H486" i="18" s="1"/>
  <c r="K486" i="18" a="1"/>
  <c r="K486" i="18" s="1"/>
  <c r="D486" i="18" a="1"/>
  <c r="D486" i="18" s="1"/>
  <c r="E486" i="18" a="1"/>
  <c r="E486" i="18" s="1"/>
  <c r="F486" i="18" a="1"/>
  <c r="F486" i="18" s="1"/>
  <c r="G485" i="18"/>
  <c r="S485" i="18" l="1"/>
  <c r="O486" i="18"/>
  <c r="R486" i="18" s="1"/>
  <c r="AK485" i="18"/>
  <c r="N486" i="18"/>
  <c r="J486" i="18"/>
  <c r="B489" i="18"/>
  <c r="C488" i="18"/>
  <c r="L487" i="18" a="1"/>
  <c r="L487" i="18" s="1"/>
  <c r="I487" i="18" a="1"/>
  <c r="I487" i="18" s="1"/>
  <c r="H487" i="18" a="1"/>
  <c r="H487" i="18" s="1"/>
  <c r="K487" i="18" a="1"/>
  <c r="K487" i="18" s="1"/>
  <c r="D487" i="18" a="1"/>
  <c r="D487" i="18" s="1"/>
  <c r="F487" i="18" a="1"/>
  <c r="F487" i="18" s="1"/>
  <c r="E487" i="18" a="1"/>
  <c r="E487" i="18" s="1"/>
  <c r="P485" i="18"/>
  <c r="AI485" i="18" s="1"/>
  <c r="M486" i="18"/>
  <c r="G486" i="18"/>
  <c r="O487" i="18" l="1"/>
  <c r="R487" i="18" s="1"/>
  <c r="N487" i="18"/>
  <c r="Q487" i="18" s="1"/>
  <c r="AK486" i="18"/>
  <c r="Q486" i="18"/>
  <c r="S486" i="18" s="1"/>
  <c r="L488" i="18" a="1"/>
  <c r="L488" i="18" s="1"/>
  <c r="I488" i="18" a="1"/>
  <c r="I488" i="18" s="1"/>
  <c r="H488" i="18" a="1"/>
  <c r="H488" i="18" s="1"/>
  <c r="K488" i="18" a="1"/>
  <c r="K488" i="18" s="1"/>
  <c r="D488" i="18" a="1"/>
  <c r="D488" i="18" s="1"/>
  <c r="E488" i="18" a="1"/>
  <c r="E488" i="18" s="1"/>
  <c r="F488" i="18" a="1"/>
  <c r="F488" i="18" s="1"/>
  <c r="G487" i="18"/>
  <c r="B490" i="18"/>
  <c r="C489" i="18"/>
  <c r="P486" i="18"/>
  <c r="AI486" i="18" s="1"/>
  <c r="M487" i="18"/>
  <c r="J487" i="18"/>
  <c r="AK487" i="18" l="1"/>
  <c r="N488" i="18"/>
  <c r="AK488" i="18" s="1"/>
  <c r="S487" i="18"/>
  <c r="O488" i="18"/>
  <c r="R488" i="18" s="1"/>
  <c r="G488" i="18"/>
  <c r="L489" i="18" a="1"/>
  <c r="L489" i="18" s="1"/>
  <c r="I489" i="18" a="1"/>
  <c r="I489" i="18" s="1"/>
  <c r="H489" i="18" a="1"/>
  <c r="H489" i="18" s="1"/>
  <c r="K489" i="18" a="1"/>
  <c r="K489" i="18" s="1"/>
  <c r="D489" i="18" a="1"/>
  <c r="D489" i="18" s="1"/>
  <c r="F489" i="18" a="1"/>
  <c r="F489" i="18" s="1"/>
  <c r="E489" i="18" a="1"/>
  <c r="E489" i="18" s="1"/>
  <c r="M488" i="18"/>
  <c r="B491" i="18"/>
  <c r="C490" i="18"/>
  <c r="J488" i="18"/>
  <c r="P487" i="18"/>
  <c r="AI487" i="18" s="1"/>
  <c r="Q488" i="18" l="1"/>
  <c r="S488" i="18" s="1"/>
  <c r="O489" i="18"/>
  <c r="R489" i="18" s="1"/>
  <c r="N489" i="18"/>
  <c r="Q489" i="18" s="1"/>
  <c r="J489" i="18"/>
  <c r="G489" i="18"/>
  <c r="P488" i="18"/>
  <c r="AI488" i="18" s="1"/>
  <c r="L490" i="18" a="1"/>
  <c r="L490" i="18" s="1"/>
  <c r="I490" i="18" a="1"/>
  <c r="I490" i="18" s="1"/>
  <c r="H490" i="18" a="1"/>
  <c r="H490" i="18" s="1"/>
  <c r="K490" i="18" a="1"/>
  <c r="K490" i="18" s="1"/>
  <c r="D490" i="18" a="1"/>
  <c r="D490" i="18" s="1"/>
  <c r="E490" i="18" a="1"/>
  <c r="E490" i="18" s="1"/>
  <c r="F490" i="18" a="1"/>
  <c r="F490" i="18" s="1"/>
  <c r="B492" i="18"/>
  <c r="C491" i="18"/>
  <c r="M489" i="18"/>
  <c r="S489" i="18" l="1"/>
  <c r="AK489" i="18"/>
  <c r="N490" i="18"/>
  <c r="O490" i="18"/>
  <c r="R490" i="18" s="1"/>
  <c r="J490" i="18"/>
  <c r="B493" i="18"/>
  <c r="C492" i="18"/>
  <c r="L491" i="18" a="1"/>
  <c r="L491" i="18" s="1"/>
  <c r="I491" i="18" a="1"/>
  <c r="I491" i="18" s="1"/>
  <c r="H491" i="18" a="1"/>
  <c r="H491" i="18" s="1"/>
  <c r="K491" i="18" a="1"/>
  <c r="K491" i="18" s="1"/>
  <c r="D491" i="18" a="1"/>
  <c r="D491" i="18" s="1"/>
  <c r="E491" i="18" a="1"/>
  <c r="E491" i="18" s="1"/>
  <c r="F491" i="18" a="1"/>
  <c r="F491" i="18" s="1"/>
  <c r="M490" i="18"/>
  <c r="G490" i="18"/>
  <c r="P489" i="18"/>
  <c r="AI489" i="18" s="1"/>
  <c r="O491" i="18" l="1"/>
  <c r="R491" i="18" s="1"/>
  <c r="N491" i="18"/>
  <c r="Q491" i="18" s="1"/>
  <c r="AK490" i="18"/>
  <c r="Q490" i="18"/>
  <c r="S490" i="18" s="1"/>
  <c r="M491" i="18"/>
  <c r="P490" i="18"/>
  <c r="AI490" i="18" s="1"/>
  <c r="L492" i="18" a="1"/>
  <c r="L492" i="18" s="1"/>
  <c r="I492" i="18" a="1"/>
  <c r="I492" i="18" s="1"/>
  <c r="H492" i="18" a="1"/>
  <c r="H492" i="18" s="1"/>
  <c r="K492" i="18" a="1"/>
  <c r="K492" i="18" s="1"/>
  <c r="F492" i="18" a="1"/>
  <c r="F492" i="18" s="1"/>
  <c r="E492" i="18" a="1"/>
  <c r="E492" i="18" s="1"/>
  <c r="D492" i="18" a="1"/>
  <c r="D492" i="18" s="1"/>
  <c r="C493" i="18"/>
  <c r="B494" i="18"/>
  <c r="J491" i="18"/>
  <c r="G491" i="18"/>
  <c r="S491" i="18" l="1"/>
  <c r="O492" i="18"/>
  <c r="R492" i="18" s="1"/>
  <c r="AK491" i="18"/>
  <c r="N492" i="18"/>
  <c r="P491" i="18"/>
  <c r="AI491" i="18" s="1"/>
  <c r="G492" i="18"/>
  <c r="C494" i="18"/>
  <c r="B495" i="18"/>
  <c r="M492" i="18"/>
  <c r="L493" i="18" a="1"/>
  <c r="L493" i="18" s="1"/>
  <c r="I493" i="18" a="1"/>
  <c r="I493" i="18" s="1"/>
  <c r="H493" i="18" a="1"/>
  <c r="H493" i="18" s="1"/>
  <c r="K493" i="18" a="1"/>
  <c r="K493" i="18" s="1"/>
  <c r="D493" i="18" a="1"/>
  <c r="D493" i="18" s="1"/>
  <c r="F493" i="18" a="1"/>
  <c r="F493" i="18" s="1"/>
  <c r="E493" i="18" a="1"/>
  <c r="E493" i="18" s="1"/>
  <c r="J492" i="18"/>
  <c r="N493" i="18" l="1"/>
  <c r="Q493" i="18" s="1"/>
  <c r="O493" i="18"/>
  <c r="R493" i="18" s="1"/>
  <c r="AK492" i="18"/>
  <c r="Q492" i="18"/>
  <c r="S492" i="18" s="1"/>
  <c r="L494" i="18" a="1"/>
  <c r="L494" i="18" s="1"/>
  <c r="I494" i="18" a="1"/>
  <c r="I494" i="18" s="1"/>
  <c r="H494" i="18" a="1"/>
  <c r="H494" i="18" s="1"/>
  <c r="K494" i="18" a="1"/>
  <c r="K494" i="18" s="1"/>
  <c r="D494" i="18" a="1"/>
  <c r="D494" i="18" s="1"/>
  <c r="E494" i="18" a="1"/>
  <c r="E494" i="18" s="1"/>
  <c r="F494" i="18" a="1"/>
  <c r="F494" i="18" s="1"/>
  <c r="G493" i="18"/>
  <c r="M493" i="18"/>
  <c r="P492" i="18"/>
  <c r="AI492" i="18" s="1"/>
  <c r="J493" i="18"/>
  <c r="C495" i="18"/>
  <c r="B496" i="18"/>
  <c r="S493" i="18" l="1"/>
  <c r="AK493" i="18"/>
  <c r="N494" i="18"/>
  <c r="Q494" i="18" s="1"/>
  <c r="O494" i="18"/>
  <c r="R494" i="18" s="1"/>
  <c r="G494" i="18"/>
  <c r="P493" i="18"/>
  <c r="AI493" i="18" s="1"/>
  <c r="M494" i="18"/>
  <c r="L495" i="18" a="1"/>
  <c r="L495" i="18" s="1"/>
  <c r="I495" i="18" a="1"/>
  <c r="I495" i="18" s="1"/>
  <c r="H495" i="18" a="1"/>
  <c r="H495" i="18" s="1"/>
  <c r="K495" i="18" a="1"/>
  <c r="K495" i="18" s="1"/>
  <c r="D495" i="18" a="1"/>
  <c r="D495" i="18" s="1"/>
  <c r="F495" i="18" a="1"/>
  <c r="F495" i="18" s="1"/>
  <c r="E495" i="18" a="1"/>
  <c r="E495" i="18" s="1"/>
  <c r="B497" i="18"/>
  <c r="C496" i="18"/>
  <c r="J494" i="18"/>
  <c r="AK494" i="18" l="1"/>
  <c r="S494" i="18"/>
  <c r="O495" i="18"/>
  <c r="R495" i="18" s="1"/>
  <c r="N495" i="18"/>
  <c r="Q495" i="18" s="1"/>
  <c r="L496" i="18" a="1"/>
  <c r="L496" i="18" s="1"/>
  <c r="I496" i="18" a="1"/>
  <c r="I496" i="18" s="1"/>
  <c r="H496" i="18" a="1"/>
  <c r="H496" i="18" s="1"/>
  <c r="K496" i="18" a="1"/>
  <c r="K496" i="18" s="1"/>
  <c r="D496" i="18" a="1"/>
  <c r="D496" i="18" s="1"/>
  <c r="E496" i="18" a="1"/>
  <c r="E496" i="18" s="1"/>
  <c r="F496" i="18" a="1"/>
  <c r="F496" i="18" s="1"/>
  <c r="M495" i="18"/>
  <c r="B498" i="18"/>
  <c r="C497" i="18"/>
  <c r="J495" i="18"/>
  <c r="P494" i="18"/>
  <c r="AI494" i="18" s="1"/>
  <c r="G495" i="18"/>
  <c r="S495" i="18" l="1"/>
  <c r="O496" i="18"/>
  <c r="R496" i="18" s="1"/>
  <c r="AK495" i="18"/>
  <c r="N496" i="18"/>
  <c r="L497" i="18" a="1"/>
  <c r="L497" i="18" s="1"/>
  <c r="I497" i="18" a="1"/>
  <c r="I497" i="18" s="1"/>
  <c r="H497" i="18" a="1"/>
  <c r="H497" i="18" s="1"/>
  <c r="K497" i="18" a="1"/>
  <c r="K497" i="18" s="1"/>
  <c r="D497" i="18" a="1"/>
  <c r="D497" i="18" s="1"/>
  <c r="F497" i="18" a="1"/>
  <c r="F497" i="18" s="1"/>
  <c r="E497" i="18" a="1"/>
  <c r="E497" i="18" s="1"/>
  <c r="B499" i="18"/>
  <c r="C498" i="18"/>
  <c r="G496" i="18"/>
  <c r="P495" i="18"/>
  <c r="AI495" i="18" s="1"/>
  <c r="M496" i="18"/>
  <c r="J496" i="18"/>
  <c r="O497" i="18" l="1"/>
  <c r="R497" i="18" s="1"/>
  <c r="N497" i="18"/>
  <c r="Q497" i="18" s="1"/>
  <c r="AK496" i="18"/>
  <c r="Q496" i="18"/>
  <c r="S496" i="18" s="1"/>
  <c r="J497" i="18"/>
  <c r="L498" i="18" a="1"/>
  <c r="L498" i="18" s="1"/>
  <c r="I498" i="18" a="1"/>
  <c r="I498" i="18" s="1"/>
  <c r="H498" i="18" a="1"/>
  <c r="H498" i="18" s="1"/>
  <c r="K498" i="18" a="1"/>
  <c r="K498" i="18" s="1"/>
  <c r="E498" i="18" a="1"/>
  <c r="E498" i="18" s="1"/>
  <c r="D498" i="18" a="1"/>
  <c r="D498" i="18" s="1"/>
  <c r="F498" i="18" a="1"/>
  <c r="F498" i="18" s="1"/>
  <c r="B500" i="18"/>
  <c r="C499" i="18"/>
  <c r="G497" i="18"/>
  <c r="P496" i="18"/>
  <c r="AI496" i="18" s="1"/>
  <c r="M497" i="18"/>
  <c r="O498" i="18" l="1"/>
  <c r="R498" i="18" s="1"/>
  <c r="S497" i="18"/>
  <c r="AK497" i="18"/>
  <c r="N498" i="18"/>
  <c r="M498" i="18"/>
  <c r="J498" i="18"/>
  <c r="P497" i="18"/>
  <c r="AI497" i="18" s="1"/>
  <c r="L499" i="18" a="1"/>
  <c r="L499" i="18" s="1"/>
  <c r="I499" i="18" a="1"/>
  <c r="I499" i="18" s="1"/>
  <c r="H499" i="18" a="1"/>
  <c r="H499" i="18" s="1"/>
  <c r="K499" i="18" a="1"/>
  <c r="K499" i="18" s="1"/>
  <c r="D499" i="18" a="1"/>
  <c r="D499" i="18" s="1"/>
  <c r="E499" i="18" a="1"/>
  <c r="E499" i="18" s="1"/>
  <c r="F499" i="18" a="1"/>
  <c r="F499" i="18" s="1"/>
  <c r="B501" i="18"/>
  <c r="C500" i="18"/>
  <c r="G498" i="18"/>
  <c r="O499" i="18" l="1"/>
  <c r="R499" i="18" s="1"/>
  <c r="N499" i="18"/>
  <c r="Q499" i="18" s="1"/>
  <c r="AK498" i="18"/>
  <c r="Q498" i="18"/>
  <c r="S498" i="18" s="1"/>
  <c r="M499" i="18"/>
  <c r="P498" i="18"/>
  <c r="AI498" i="18" s="1"/>
  <c r="C501" i="18"/>
  <c r="B502" i="18"/>
  <c r="L500" i="18" a="1"/>
  <c r="L500" i="18" s="1"/>
  <c r="I500" i="18" a="1"/>
  <c r="I500" i="18" s="1"/>
  <c r="H500" i="18" a="1"/>
  <c r="H500" i="18" s="1"/>
  <c r="K500" i="18" a="1"/>
  <c r="K500" i="18" s="1"/>
  <c r="D500" i="18" a="1"/>
  <c r="D500" i="18" s="1"/>
  <c r="F500" i="18" a="1"/>
  <c r="F500" i="18" s="1"/>
  <c r="E500" i="18" a="1"/>
  <c r="E500" i="18" s="1"/>
  <c r="J499" i="18"/>
  <c r="G499" i="18"/>
  <c r="O500" i="18" l="1"/>
  <c r="R500" i="18" s="1"/>
  <c r="S499" i="18"/>
  <c r="AK499" i="18"/>
  <c r="N500" i="18"/>
  <c r="L501" i="18" a="1"/>
  <c r="L501" i="18" s="1"/>
  <c r="I501" i="18" a="1"/>
  <c r="I501" i="18" s="1"/>
  <c r="H501" i="18" a="1"/>
  <c r="H501" i="18" s="1"/>
  <c r="K501" i="18" a="1"/>
  <c r="K501" i="18" s="1"/>
  <c r="D501" i="18" a="1"/>
  <c r="D501" i="18" s="1"/>
  <c r="F501" i="18" a="1"/>
  <c r="F501" i="18" s="1"/>
  <c r="E501" i="18" a="1"/>
  <c r="E501" i="18" s="1"/>
  <c r="P499" i="18"/>
  <c r="AI499" i="18" s="1"/>
  <c r="C502" i="18"/>
  <c r="B503" i="18"/>
  <c r="M500" i="18"/>
  <c r="G500" i="18"/>
  <c r="J500" i="18"/>
  <c r="O501" i="18" l="1"/>
  <c r="R501" i="18" s="1"/>
  <c r="AK500" i="18"/>
  <c r="Q500" i="18"/>
  <c r="S500" i="18" s="1"/>
  <c r="N501" i="18"/>
  <c r="Q501" i="18" s="1"/>
  <c r="G501" i="18"/>
  <c r="L502" i="18" a="1"/>
  <c r="L502" i="18" s="1"/>
  <c r="H502" i="18" a="1"/>
  <c r="H502" i="18" s="1"/>
  <c r="I502" i="18" a="1"/>
  <c r="I502" i="18" s="1"/>
  <c r="K502" i="18" a="1"/>
  <c r="K502" i="18" s="1"/>
  <c r="D502" i="18" a="1"/>
  <c r="D502" i="18" s="1"/>
  <c r="E502" i="18" a="1"/>
  <c r="E502" i="18" s="1"/>
  <c r="F502" i="18" a="1"/>
  <c r="F502" i="18" s="1"/>
  <c r="J501" i="18"/>
  <c r="C503" i="18"/>
  <c r="B504" i="18"/>
  <c r="M501" i="18"/>
  <c r="P500" i="18"/>
  <c r="AI500" i="18" s="1"/>
  <c r="N502" i="18" l="1"/>
  <c r="AK501" i="18"/>
  <c r="S501" i="18"/>
  <c r="AK502" i="18"/>
  <c r="Q502" i="18"/>
  <c r="O502" i="18"/>
  <c r="R502" i="18" s="1"/>
  <c r="P501" i="18"/>
  <c r="AI501" i="18" s="1"/>
  <c r="G502" i="18"/>
  <c r="B505" i="18"/>
  <c r="C504" i="18"/>
  <c r="M502" i="18"/>
  <c r="L503" i="18" a="1"/>
  <c r="L503" i="18" s="1"/>
  <c r="I503" i="18" a="1"/>
  <c r="I503" i="18" s="1"/>
  <c r="H503" i="18" a="1"/>
  <c r="H503" i="18" s="1"/>
  <c r="K503" i="18" a="1"/>
  <c r="K503" i="18" s="1"/>
  <c r="F503" i="18" a="1"/>
  <c r="F503" i="18" s="1"/>
  <c r="E503" i="18" a="1"/>
  <c r="E503" i="18" s="1"/>
  <c r="D503" i="18" a="1"/>
  <c r="D503" i="18" s="1"/>
  <c r="J502" i="18"/>
  <c r="S502" i="18" l="1"/>
  <c r="O503" i="18"/>
  <c r="R503" i="18" s="1"/>
  <c r="N503" i="18"/>
  <c r="Q503" i="18" s="1"/>
  <c r="G503" i="18"/>
  <c r="L504" i="18" a="1"/>
  <c r="L504" i="18" s="1"/>
  <c r="I504" i="18" a="1"/>
  <c r="I504" i="18" s="1"/>
  <c r="H504" i="18" a="1"/>
  <c r="H504" i="18" s="1"/>
  <c r="K504" i="18" a="1"/>
  <c r="K504" i="18" s="1"/>
  <c r="D504" i="18" a="1"/>
  <c r="D504" i="18" s="1"/>
  <c r="E504" i="18" a="1"/>
  <c r="E504" i="18" s="1"/>
  <c r="F504" i="18" a="1"/>
  <c r="F504" i="18" s="1"/>
  <c r="P502" i="18"/>
  <c r="AI502" i="18" s="1"/>
  <c r="J503" i="18"/>
  <c r="M503" i="18"/>
  <c r="B506" i="18"/>
  <c r="C505" i="18"/>
  <c r="S503" i="18" l="1"/>
  <c r="AK503" i="18"/>
  <c r="N504" i="18"/>
  <c r="AK504" i="18" s="1"/>
  <c r="O504" i="18"/>
  <c r="R504" i="18" s="1"/>
  <c r="P503" i="18"/>
  <c r="AI503" i="18" s="1"/>
  <c r="M504" i="18"/>
  <c r="L505" i="18" a="1"/>
  <c r="L505" i="18" s="1"/>
  <c r="I505" i="18" a="1"/>
  <c r="I505" i="18" s="1"/>
  <c r="H505" i="18" a="1"/>
  <c r="H505" i="18" s="1"/>
  <c r="K505" i="18" a="1"/>
  <c r="K505" i="18" s="1"/>
  <c r="F505" i="18" a="1"/>
  <c r="F505" i="18" s="1"/>
  <c r="E505" i="18" a="1"/>
  <c r="E505" i="18" s="1"/>
  <c r="D505" i="18" a="1"/>
  <c r="D505" i="18" s="1"/>
  <c r="J504" i="18"/>
  <c r="B507" i="18"/>
  <c r="C506" i="18"/>
  <c r="G504" i="18"/>
  <c r="Q504" i="18" l="1"/>
  <c r="O505" i="18"/>
  <c r="R505" i="18" s="1"/>
  <c r="S504" i="18"/>
  <c r="N505" i="18"/>
  <c r="Q505" i="18" s="1"/>
  <c r="J505" i="18"/>
  <c r="P504" i="18"/>
  <c r="AI504" i="18" s="1"/>
  <c r="M505" i="18"/>
  <c r="L506" i="18" a="1"/>
  <c r="L506" i="18" s="1"/>
  <c r="I506" i="18" a="1"/>
  <c r="I506" i="18" s="1"/>
  <c r="H506" i="18" a="1"/>
  <c r="H506" i="18" s="1"/>
  <c r="K506" i="18" a="1"/>
  <c r="K506" i="18" s="1"/>
  <c r="D506" i="18" a="1"/>
  <c r="D506" i="18" s="1"/>
  <c r="E506" i="18" a="1"/>
  <c r="E506" i="18" s="1"/>
  <c r="F506" i="18" a="1"/>
  <c r="F506" i="18" s="1"/>
  <c r="B508" i="18"/>
  <c r="C507" i="18"/>
  <c r="G505" i="18"/>
  <c r="AK505" i="18" l="1"/>
  <c r="N506" i="18"/>
  <c r="AK506" i="18" s="1"/>
  <c r="S505" i="18"/>
  <c r="O506" i="18"/>
  <c r="R506" i="18" s="1"/>
  <c r="J506" i="18"/>
  <c r="P505" i="18"/>
  <c r="AI505" i="18" s="1"/>
  <c r="G506" i="18"/>
  <c r="L507" i="18" a="1"/>
  <c r="L507" i="18" s="1"/>
  <c r="I507" i="18" a="1"/>
  <c r="I507" i="18" s="1"/>
  <c r="H507" i="18" a="1"/>
  <c r="H507" i="18" s="1"/>
  <c r="K507" i="18" a="1"/>
  <c r="K507" i="18" s="1"/>
  <c r="D507" i="18" a="1"/>
  <c r="D507" i="18" s="1"/>
  <c r="E507" i="18" a="1"/>
  <c r="E507" i="18" s="1"/>
  <c r="F507" i="18" a="1"/>
  <c r="F507" i="18" s="1"/>
  <c r="B509" i="18"/>
  <c r="C508" i="18"/>
  <c r="M506" i="18"/>
  <c r="O507" i="18" l="1"/>
  <c r="R507" i="18" s="1"/>
  <c r="Q506" i="18"/>
  <c r="S506" i="18" s="1"/>
  <c r="N507" i="18"/>
  <c r="Q507" i="18" s="1"/>
  <c r="C509" i="18"/>
  <c r="B510" i="18"/>
  <c r="L508" i="18" a="1"/>
  <c r="L508" i="18" s="1"/>
  <c r="I508" i="18" a="1"/>
  <c r="I508" i="18" s="1"/>
  <c r="H508" i="18" a="1"/>
  <c r="H508" i="18" s="1"/>
  <c r="N508" i="18" s="1"/>
  <c r="K508" i="18" a="1"/>
  <c r="K508" i="18" s="1"/>
  <c r="D508" i="18" a="1"/>
  <c r="D508" i="18" s="1"/>
  <c r="F508" i="18" a="1"/>
  <c r="F508" i="18" s="1"/>
  <c r="E508" i="18" a="1"/>
  <c r="E508" i="18" s="1"/>
  <c r="M507" i="18"/>
  <c r="P506" i="18"/>
  <c r="AI506" i="18" s="1"/>
  <c r="J507" i="18"/>
  <c r="G507" i="18"/>
  <c r="S507" i="18" l="1"/>
  <c r="AK507" i="18"/>
  <c r="O508" i="18"/>
  <c r="R508" i="18" s="1"/>
  <c r="AK508" i="18"/>
  <c r="Q508" i="18"/>
  <c r="C510" i="18"/>
  <c r="B511" i="18"/>
  <c r="G508" i="18"/>
  <c r="I509" i="18" a="1"/>
  <c r="I509" i="18" s="1"/>
  <c r="L509" i="18" a="1"/>
  <c r="L509" i="18" s="1"/>
  <c r="H509" i="18" a="1"/>
  <c r="H509" i="18" s="1"/>
  <c r="K509" i="18" a="1"/>
  <c r="K509" i="18" s="1"/>
  <c r="D509" i="18" a="1"/>
  <c r="D509" i="18" s="1"/>
  <c r="F509" i="18" a="1"/>
  <c r="F509" i="18" s="1"/>
  <c r="E509" i="18" a="1"/>
  <c r="E509" i="18" s="1"/>
  <c r="P507" i="18"/>
  <c r="AI507" i="18" s="1"/>
  <c r="M508" i="18"/>
  <c r="J508" i="18"/>
  <c r="S508" i="18" l="1"/>
  <c r="O509" i="18"/>
  <c r="R509" i="18" s="1"/>
  <c r="N509" i="18"/>
  <c r="Q509" i="18" s="1"/>
  <c r="G509" i="18"/>
  <c r="P508" i="18"/>
  <c r="AI508" i="18" s="1"/>
  <c r="B512" i="18"/>
  <c r="C511" i="18"/>
  <c r="M509" i="18"/>
  <c r="L510" i="18" a="1"/>
  <c r="L510" i="18" s="1"/>
  <c r="I510" i="18" a="1"/>
  <c r="I510" i="18" s="1"/>
  <c r="H510" i="18" a="1"/>
  <c r="H510" i="18" s="1"/>
  <c r="K510" i="18" a="1"/>
  <c r="K510" i="18" s="1"/>
  <c r="D510" i="18" a="1"/>
  <c r="D510" i="18" s="1"/>
  <c r="E510" i="18" a="1"/>
  <c r="E510" i="18" s="1"/>
  <c r="F510" i="18" a="1"/>
  <c r="F510" i="18" s="1"/>
  <c r="J509" i="18"/>
  <c r="O510" i="18" l="1"/>
  <c r="S509" i="18"/>
  <c r="AK509" i="18"/>
  <c r="N510" i="18"/>
  <c r="R510" i="18"/>
  <c r="B513" i="18"/>
  <c r="C512" i="18"/>
  <c r="M510" i="18"/>
  <c r="J510" i="18"/>
  <c r="P509" i="18"/>
  <c r="AI509" i="18" s="1"/>
  <c r="G510" i="18"/>
  <c r="L511" i="18" a="1"/>
  <c r="L511" i="18" s="1"/>
  <c r="I511" i="18" a="1"/>
  <c r="I511" i="18" s="1"/>
  <c r="H511" i="18" a="1"/>
  <c r="H511" i="18" s="1"/>
  <c r="K511" i="18" a="1"/>
  <c r="K511" i="18" s="1"/>
  <c r="F511" i="18" a="1"/>
  <c r="F511" i="18" s="1"/>
  <c r="D511" i="18" a="1"/>
  <c r="D511" i="18" s="1"/>
  <c r="E511" i="18" a="1"/>
  <c r="E511" i="18" s="1"/>
  <c r="N511" i="18" l="1"/>
  <c r="Q511" i="18" s="1"/>
  <c r="O511" i="18"/>
  <c r="R511" i="18" s="1"/>
  <c r="AK510" i="18"/>
  <c r="Q510" i="18"/>
  <c r="S510" i="18" s="1"/>
  <c r="B514" i="18"/>
  <c r="C513" i="18"/>
  <c r="J511" i="18"/>
  <c r="P510" i="18"/>
  <c r="AI510" i="18" s="1"/>
  <c r="G511" i="18"/>
  <c r="M511" i="18"/>
  <c r="L512" i="18" a="1"/>
  <c r="L512" i="18" s="1"/>
  <c r="I512" i="18" a="1"/>
  <c r="I512" i="18" s="1"/>
  <c r="H512" i="18" a="1"/>
  <c r="H512" i="18" s="1"/>
  <c r="K512" i="18" a="1"/>
  <c r="K512" i="18" s="1"/>
  <c r="D512" i="18" a="1"/>
  <c r="D512" i="18" s="1"/>
  <c r="E512" i="18" a="1"/>
  <c r="E512" i="18" s="1"/>
  <c r="F512" i="18" a="1"/>
  <c r="F512" i="18" s="1"/>
  <c r="S511" i="18" l="1"/>
  <c r="AK511" i="18"/>
  <c r="O512" i="18"/>
  <c r="R512" i="18" s="1"/>
  <c r="N512" i="18"/>
  <c r="B515" i="18"/>
  <c r="C514" i="18"/>
  <c r="G512" i="18"/>
  <c r="P511" i="18"/>
  <c r="AI511" i="18" s="1"/>
  <c r="M512" i="18"/>
  <c r="J512" i="18"/>
  <c r="L513" i="18" a="1"/>
  <c r="L513" i="18" s="1"/>
  <c r="I513" i="18" a="1"/>
  <c r="I513" i="18" s="1"/>
  <c r="H513" i="18" a="1"/>
  <c r="H513" i="18" s="1"/>
  <c r="K513" i="18" a="1"/>
  <c r="K513" i="18" s="1"/>
  <c r="D513" i="18" a="1"/>
  <c r="D513" i="18" s="1"/>
  <c r="F513" i="18" a="1"/>
  <c r="F513" i="18" s="1"/>
  <c r="E513" i="18" a="1"/>
  <c r="E513" i="18" s="1"/>
  <c r="O513" i="18" l="1"/>
  <c r="R513" i="18" s="1"/>
  <c r="N513" i="18"/>
  <c r="Q513" i="18" s="1"/>
  <c r="AK512" i="18"/>
  <c r="Q512" i="18"/>
  <c r="S512" i="18" s="1"/>
  <c r="J513" i="18"/>
  <c r="B516" i="18"/>
  <c r="C515" i="18"/>
  <c r="M513" i="18"/>
  <c r="P512" i="18"/>
  <c r="AI512" i="18" s="1"/>
  <c r="L514" i="18" a="1"/>
  <c r="L514" i="18" s="1"/>
  <c r="I514" i="18" a="1"/>
  <c r="I514" i="18" s="1"/>
  <c r="H514" i="18" a="1"/>
  <c r="H514" i="18" s="1"/>
  <c r="K514" i="18" a="1"/>
  <c r="K514" i="18" s="1"/>
  <c r="D514" i="18" a="1"/>
  <c r="D514" i="18" s="1"/>
  <c r="E514" i="18" a="1"/>
  <c r="E514" i="18" s="1"/>
  <c r="F514" i="18" a="1"/>
  <c r="F514" i="18" s="1"/>
  <c r="G513" i="18"/>
  <c r="S513" i="18" l="1"/>
  <c r="N514" i="18"/>
  <c r="AK514" i="18" s="1"/>
  <c r="AK513" i="18"/>
  <c r="O514" i="18"/>
  <c r="R514" i="18" s="1"/>
  <c r="M514" i="18"/>
  <c r="J514" i="18"/>
  <c r="P513" i="18"/>
  <c r="AI513" i="18" s="1"/>
  <c r="G514" i="18"/>
  <c r="L515" i="18" a="1"/>
  <c r="L515" i="18" s="1"/>
  <c r="I515" i="18" a="1"/>
  <c r="I515" i="18" s="1"/>
  <c r="H515" i="18" a="1"/>
  <c r="H515" i="18" s="1"/>
  <c r="K515" i="18" a="1"/>
  <c r="K515" i="18" s="1"/>
  <c r="D515" i="18" a="1"/>
  <c r="D515" i="18" s="1"/>
  <c r="E515" i="18" a="1"/>
  <c r="E515" i="18" s="1"/>
  <c r="F515" i="18" a="1"/>
  <c r="F515" i="18" s="1"/>
  <c r="B517" i="18"/>
  <c r="C516" i="18"/>
  <c r="Q514" i="18" l="1"/>
  <c r="S514" i="18" s="1"/>
  <c r="N515" i="18"/>
  <c r="Q515" i="18" s="1"/>
  <c r="O515" i="18"/>
  <c r="R515" i="18" s="1"/>
  <c r="P514" i="18"/>
  <c r="AI514" i="18" s="1"/>
  <c r="G515" i="18"/>
  <c r="L516" i="18" a="1"/>
  <c r="L516" i="18" s="1"/>
  <c r="I516" i="18" a="1"/>
  <c r="I516" i="18" s="1"/>
  <c r="H516" i="18" a="1"/>
  <c r="H516" i="18" s="1"/>
  <c r="K516" i="18" a="1"/>
  <c r="K516" i="18" s="1"/>
  <c r="D516" i="18" a="1"/>
  <c r="D516" i="18" s="1"/>
  <c r="F516" i="18" a="1"/>
  <c r="F516" i="18" s="1"/>
  <c r="E516" i="18" a="1"/>
  <c r="E516" i="18" s="1"/>
  <c r="C517" i="18"/>
  <c r="B518" i="18"/>
  <c r="J515" i="18"/>
  <c r="M515" i="18"/>
  <c r="S515" i="18" l="1"/>
  <c r="O516" i="18"/>
  <c r="R516" i="18" s="1"/>
  <c r="AK515" i="18"/>
  <c r="N516" i="18"/>
  <c r="Q516" i="18" s="1"/>
  <c r="P515" i="18"/>
  <c r="AI515" i="18" s="1"/>
  <c r="C518" i="18"/>
  <c r="B519" i="18"/>
  <c r="G516" i="18"/>
  <c r="L517" i="18" a="1"/>
  <c r="L517" i="18" s="1"/>
  <c r="I517" i="18" a="1"/>
  <c r="I517" i="18" s="1"/>
  <c r="H517" i="18" a="1"/>
  <c r="H517" i="18" s="1"/>
  <c r="K517" i="18" a="1"/>
  <c r="K517" i="18" s="1"/>
  <c r="D517" i="18" a="1"/>
  <c r="D517" i="18" s="1"/>
  <c r="F517" i="18" a="1"/>
  <c r="F517" i="18" s="1"/>
  <c r="E517" i="18" a="1"/>
  <c r="E517" i="18" s="1"/>
  <c r="M516" i="18"/>
  <c r="J516" i="18"/>
  <c r="O517" i="18" l="1"/>
  <c r="R517" i="18" s="1"/>
  <c r="S516" i="18"/>
  <c r="AK516" i="18"/>
  <c r="N517" i="18"/>
  <c r="Q517" i="18" s="1"/>
  <c r="C519" i="18"/>
  <c r="B520" i="18"/>
  <c r="G517" i="18"/>
  <c r="L518" i="18" a="1"/>
  <c r="L518" i="18" s="1"/>
  <c r="I518" i="18" a="1"/>
  <c r="I518" i="18" s="1"/>
  <c r="H518" i="18" a="1"/>
  <c r="H518" i="18" s="1"/>
  <c r="K518" i="18" a="1"/>
  <c r="K518" i="18" s="1"/>
  <c r="D518" i="18" a="1"/>
  <c r="D518" i="18" s="1"/>
  <c r="E518" i="18" a="1"/>
  <c r="E518" i="18" s="1"/>
  <c r="F518" i="18" a="1"/>
  <c r="F518" i="18" s="1"/>
  <c r="M517" i="18"/>
  <c r="J517" i="18"/>
  <c r="P516" i="18"/>
  <c r="AI516" i="18" s="1"/>
  <c r="S517" i="18" l="1"/>
  <c r="AK517" i="18"/>
  <c r="O518" i="18"/>
  <c r="R518" i="18" s="1"/>
  <c r="N518" i="18"/>
  <c r="J518" i="18"/>
  <c r="M518" i="18"/>
  <c r="L519" i="18" a="1"/>
  <c r="L519" i="18" s="1"/>
  <c r="I519" i="18" a="1"/>
  <c r="I519" i="18" s="1"/>
  <c r="H519" i="18" a="1"/>
  <c r="H519" i="18" s="1"/>
  <c r="K519" i="18" a="1"/>
  <c r="K519" i="18" s="1"/>
  <c r="D519" i="18" a="1"/>
  <c r="D519" i="18" s="1"/>
  <c r="F519" i="18" a="1"/>
  <c r="F519" i="18" s="1"/>
  <c r="E519" i="18" a="1"/>
  <c r="E519" i="18" s="1"/>
  <c r="G518" i="18"/>
  <c r="P517" i="18"/>
  <c r="AI517" i="18" s="1"/>
  <c r="B521" i="18"/>
  <c r="C520" i="18"/>
  <c r="O519" i="18" l="1"/>
  <c r="R519" i="18" s="1"/>
  <c r="N519" i="18"/>
  <c r="Q519" i="18" s="1"/>
  <c r="AK518" i="18"/>
  <c r="Q518" i="18"/>
  <c r="S518" i="18" s="1"/>
  <c r="M519" i="18"/>
  <c r="L520" i="18" a="1"/>
  <c r="L520" i="18" s="1"/>
  <c r="I520" i="18" a="1"/>
  <c r="I520" i="18" s="1"/>
  <c r="H520" i="18" a="1"/>
  <c r="H520" i="18" s="1"/>
  <c r="K520" i="18" a="1"/>
  <c r="K520" i="18" s="1"/>
  <c r="D520" i="18" a="1"/>
  <c r="D520" i="18" s="1"/>
  <c r="E520" i="18" a="1"/>
  <c r="E520" i="18" s="1"/>
  <c r="F520" i="18" a="1"/>
  <c r="F520" i="18" s="1"/>
  <c r="J519" i="18"/>
  <c r="S519" i="18"/>
  <c r="G519" i="18"/>
  <c r="B522" i="18"/>
  <c r="C521" i="18"/>
  <c r="P518" i="18"/>
  <c r="AI518" i="18" s="1"/>
  <c r="AK519" i="18" l="1"/>
  <c r="N520" i="18"/>
  <c r="AK520" i="18" s="1"/>
  <c r="O520" i="18"/>
  <c r="R520" i="18" s="1"/>
  <c r="G520" i="18"/>
  <c r="L521" i="18" a="1"/>
  <c r="L521" i="18" s="1"/>
  <c r="I521" i="18" a="1"/>
  <c r="I521" i="18" s="1"/>
  <c r="H521" i="18" a="1"/>
  <c r="H521" i="18" s="1"/>
  <c r="K521" i="18" a="1"/>
  <c r="K521" i="18" s="1"/>
  <c r="D521" i="18" a="1"/>
  <c r="D521" i="18" s="1"/>
  <c r="F521" i="18" a="1"/>
  <c r="F521" i="18" s="1"/>
  <c r="E521" i="18" a="1"/>
  <c r="E521" i="18" s="1"/>
  <c r="P519" i="18"/>
  <c r="AI519" i="18" s="1"/>
  <c r="M520" i="18"/>
  <c r="B523" i="18"/>
  <c r="C522" i="18"/>
  <c r="J520" i="18"/>
  <c r="Q520" i="18" l="1"/>
  <c r="S520" i="18" s="1"/>
  <c r="O521" i="18"/>
  <c r="R521" i="18" s="1"/>
  <c r="N521" i="18"/>
  <c r="Q521" i="18" s="1"/>
  <c r="B524" i="18"/>
  <c r="C523" i="18"/>
  <c r="P520" i="18"/>
  <c r="AI520" i="18" s="1"/>
  <c r="J521" i="18"/>
  <c r="M521" i="18"/>
  <c r="L522" i="18" a="1"/>
  <c r="L522" i="18" s="1"/>
  <c r="I522" i="18" a="1"/>
  <c r="I522" i="18" s="1"/>
  <c r="H522" i="18" a="1"/>
  <c r="H522" i="18" s="1"/>
  <c r="K522" i="18" a="1"/>
  <c r="K522" i="18" s="1"/>
  <c r="D522" i="18" a="1"/>
  <c r="D522" i="18" s="1"/>
  <c r="E522" i="18" a="1"/>
  <c r="E522" i="18" s="1"/>
  <c r="F522" i="18" a="1"/>
  <c r="F522" i="18" s="1"/>
  <c r="G521" i="18"/>
  <c r="AK521" i="18" l="1"/>
  <c r="S521" i="18"/>
  <c r="O522" i="18"/>
  <c r="R522" i="18" s="1"/>
  <c r="N522" i="18"/>
  <c r="P521" i="18"/>
  <c r="AI521" i="18" s="1"/>
  <c r="L523" i="18" a="1"/>
  <c r="L523" i="18" s="1"/>
  <c r="I523" i="18" a="1"/>
  <c r="I523" i="18" s="1"/>
  <c r="H523" i="18" a="1"/>
  <c r="H523" i="18" s="1"/>
  <c r="K523" i="18" a="1"/>
  <c r="K523" i="18" s="1"/>
  <c r="D523" i="18" a="1"/>
  <c r="D523" i="18" s="1"/>
  <c r="E523" i="18" a="1"/>
  <c r="E523" i="18" s="1"/>
  <c r="F523" i="18" a="1"/>
  <c r="F523" i="18" s="1"/>
  <c r="B525" i="18"/>
  <c r="C524" i="18"/>
  <c r="G522" i="18"/>
  <c r="M522" i="18"/>
  <c r="J522" i="18"/>
  <c r="N523" i="18" l="1"/>
  <c r="Q523" i="18" s="1"/>
  <c r="O523" i="18"/>
  <c r="R523" i="18" s="1"/>
  <c r="AK522" i="18"/>
  <c r="Q522" i="18"/>
  <c r="S522" i="18" s="1"/>
  <c r="P522" i="18"/>
  <c r="AI522" i="18" s="1"/>
  <c r="M523" i="18"/>
  <c r="C525" i="18"/>
  <c r="B526" i="18"/>
  <c r="J523" i="18"/>
  <c r="L524" i="18" a="1"/>
  <c r="L524" i="18" s="1"/>
  <c r="I524" i="18" a="1"/>
  <c r="I524" i="18" s="1"/>
  <c r="H524" i="18" a="1"/>
  <c r="H524" i="18" s="1"/>
  <c r="K524" i="18" a="1"/>
  <c r="K524" i="18" s="1"/>
  <c r="F524" i="18" a="1"/>
  <c r="F524" i="18" s="1"/>
  <c r="E524" i="18" a="1"/>
  <c r="E524" i="18" s="1"/>
  <c r="D524" i="18" a="1"/>
  <c r="D524" i="18" s="1"/>
  <c r="G523" i="18"/>
  <c r="S523" i="18" l="1"/>
  <c r="N524" i="18"/>
  <c r="AK524" i="18" s="1"/>
  <c r="O524" i="18"/>
  <c r="R524" i="18" s="1"/>
  <c r="AK523" i="18"/>
  <c r="P523" i="18"/>
  <c r="AI523" i="18" s="1"/>
  <c r="C526" i="18"/>
  <c r="B527" i="18"/>
  <c r="G524" i="18"/>
  <c r="M524" i="18"/>
  <c r="L525" i="18" a="1"/>
  <c r="L525" i="18" s="1"/>
  <c r="I525" i="18" a="1"/>
  <c r="I525" i="18" s="1"/>
  <c r="H525" i="18" a="1"/>
  <c r="H525" i="18" s="1"/>
  <c r="K525" i="18" a="1"/>
  <c r="K525" i="18" s="1"/>
  <c r="D525" i="18" a="1"/>
  <c r="D525" i="18" s="1"/>
  <c r="F525" i="18" a="1"/>
  <c r="F525" i="18" s="1"/>
  <c r="E525" i="18" a="1"/>
  <c r="E525" i="18" s="1"/>
  <c r="J524" i="18"/>
  <c r="Q524" i="18" l="1"/>
  <c r="S524" i="18" s="1"/>
  <c r="O525" i="18"/>
  <c r="R525" i="18" s="1"/>
  <c r="N525" i="18"/>
  <c r="Q525" i="18" s="1"/>
  <c r="M525" i="18"/>
  <c r="J525" i="18"/>
  <c r="P524" i="18"/>
  <c r="AI524" i="18" s="1"/>
  <c r="B528" i="18"/>
  <c r="C527" i="18"/>
  <c r="G525" i="18"/>
  <c r="L526" i="18" a="1"/>
  <c r="L526" i="18" s="1"/>
  <c r="I526" i="18" a="1"/>
  <c r="I526" i="18" s="1"/>
  <c r="H526" i="18" a="1"/>
  <c r="H526" i="18" s="1"/>
  <c r="K526" i="18" a="1"/>
  <c r="K526" i="18" s="1"/>
  <c r="D526" i="18" a="1"/>
  <c r="D526" i="18" s="1"/>
  <c r="E526" i="18" a="1"/>
  <c r="E526" i="18" s="1"/>
  <c r="F526" i="18" a="1"/>
  <c r="F526" i="18" s="1"/>
  <c r="O526" i="18" l="1"/>
  <c r="R526" i="18" s="1"/>
  <c r="AK525" i="18"/>
  <c r="S525" i="18"/>
  <c r="N526" i="18"/>
  <c r="G526" i="18"/>
  <c r="M526" i="18"/>
  <c r="J526" i="18"/>
  <c r="I527" i="18" a="1"/>
  <c r="I527" i="18" s="1"/>
  <c r="L527" i="18" a="1"/>
  <c r="L527" i="18" s="1"/>
  <c r="H527" i="18" a="1"/>
  <c r="H527" i="18" s="1"/>
  <c r="K527" i="18" a="1"/>
  <c r="K527" i="18" s="1"/>
  <c r="D527" i="18" a="1"/>
  <c r="D527" i="18" s="1"/>
  <c r="F527" i="18" a="1"/>
  <c r="F527" i="18" s="1"/>
  <c r="E527" i="18" a="1"/>
  <c r="E527" i="18" s="1"/>
  <c r="P525" i="18"/>
  <c r="AI525" i="18" s="1"/>
  <c r="B529" i="18"/>
  <c r="C528" i="18"/>
  <c r="N527" i="18" l="1"/>
  <c r="Q527" i="18" s="1"/>
  <c r="O527" i="18"/>
  <c r="R527" i="18" s="1"/>
  <c r="AK526" i="18"/>
  <c r="Q526" i="18"/>
  <c r="S526" i="18" s="1"/>
  <c r="G527" i="18"/>
  <c r="L528" i="18" a="1"/>
  <c r="L528" i="18" s="1"/>
  <c r="I528" i="18" a="1"/>
  <c r="I528" i="18" s="1"/>
  <c r="H528" i="18" a="1"/>
  <c r="H528" i="18" s="1"/>
  <c r="K528" i="18" a="1"/>
  <c r="K528" i="18" s="1"/>
  <c r="D528" i="18" a="1"/>
  <c r="D528" i="18" s="1"/>
  <c r="E528" i="18" a="1"/>
  <c r="E528" i="18" s="1"/>
  <c r="F528" i="18" a="1"/>
  <c r="F528" i="18" s="1"/>
  <c r="B530" i="18"/>
  <c r="C529" i="18"/>
  <c r="P526" i="18"/>
  <c r="AI526" i="18" s="1"/>
  <c r="M527" i="18"/>
  <c r="J527" i="18"/>
  <c r="AK527" i="18" l="1"/>
  <c r="S527" i="18"/>
  <c r="O528" i="18"/>
  <c r="R528" i="18" s="1"/>
  <c r="N528" i="18"/>
  <c r="L529" i="18" a="1"/>
  <c r="L529" i="18" s="1"/>
  <c r="I529" i="18" a="1"/>
  <c r="I529" i="18" s="1"/>
  <c r="H529" i="18" a="1"/>
  <c r="H529" i="18" s="1"/>
  <c r="K529" i="18" a="1"/>
  <c r="K529" i="18" s="1"/>
  <c r="F529" i="18" a="1"/>
  <c r="F529" i="18" s="1"/>
  <c r="D529" i="18" a="1"/>
  <c r="D529" i="18" s="1"/>
  <c r="E529" i="18" a="1"/>
  <c r="E529" i="18" s="1"/>
  <c r="M528" i="18"/>
  <c r="J528" i="18"/>
  <c r="B531" i="18"/>
  <c r="C530" i="18"/>
  <c r="P527" i="18"/>
  <c r="AI527" i="18" s="1"/>
  <c r="G528" i="18"/>
  <c r="O529" i="18" l="1"/>
  <c r="R529" i="18" s="1"/>
  <c r="N529" i="18"/>
  <c r="Q529" i="18" s="1"/>
  <c r="AK528" i="18"/>
  <c r="Q528" i="18"/>
  <c r="S528" i="18" s="1"/>
  <c r="J529" i="18"/>
  <c r="L530" i="18" a="1"/>
  <c r="L530" i="18" s="1"/>
  <c r="I530" i="18" a="1"/>
  <c r="I530" i="18" s="1"/>
  <c r="H530" i="18" a="1"/>
  <c r="H530" i="18" s="1"/>
  <c r="K530" i="18" a="1"/>
  <c r="K530" i="18" s="1"/>
  <c r="E530" i="18" a="1"/>
  <c r="E530" i="18" s="1"/>
  <c r="F530" i="18" a="1"/>
  <c r="F530" i="18" s="1"/>
  <c r="D530" i="18" a="1"/>
  <c r="D530" i="18" s="1"/>
  <c r="P528" i="18"/>
  <c r="AI528" i="18" s="1"/>
  <c r="B532" i="18"/>
  <c r="C531" i="18"/>
  <c r="G529" i="18"/>
  <c r="M529" i="18"/>
  <c r="S529" i="18" l="1"/>
  <c r="AK529" i="18"/>
  <c r="N530" i="18"/>
  <c r="O530" i="18"/>
  <c r="R530" i="18" s="1"/>
  <c r="G530" i="18"/>
  <c r="M530" i="18"/>
  <c r="J530" i="18"/>
  <c r="L531" i="18" a="1"/>
  <c r="L531" i="18" s="1"/>
  <c r="I531" i="18" a="1"/>
  <c r="I531" i="18" s="1"/>
  <c r="H531" i="18" a="1"/>
  <c r="H531" i="18" s="1"/>
  <c r="K531" i="18" a="1"/>
  <c r="K531" i="18" s="1"/>
  <c r="D531" i="18" a="1"/>
  <c r="D531" i="18" s="1"/>
  <c r="E531" i="18" a="1"/>
  <c r="E531" i="18" s="1"/>
  <c r="F531" i="18" a="1"/>
  <c r="F531" i="18" s="1"/>
  <c r="P529" i="18"/>
  <c r="AI529" i="18" s="1"/>
  <c r="B533" i="18"/>
  <c r="C532" i="18"/>
  <c r="O531" i="18" l="1"/>
  <c r="R531" i="18" s="1"/>
  <c r="N531" i="18"/>
  <c r="Q531" i="18" s="1"/>
  <c r="AK530" i="18"/>
  <c r="Q530" i="18"/>
  <c r="S530" i="18" s="1"/>
  <c r="G531" i="18"/>
  <c r="P530" i="18"/>
  <c r="AI530" i="18" s="1"/>
  <c r="L532" i="18" a="1"/>
  <c r="L532" i="18" s="1"/>
  <c r="I532" i="18" a="1"/>
  <c r="I532" i="18" s="1"/>
  <c r="H532" i="18" a="1"/>
  <c r="H532" i="18" s="1"/>
  <c r="K532" i="18" a="1"/>
  <c r="K532" i="18" s="1"/>
  <c r="D532" i="18" a="1"/>
  <c r="D532" i="18" s="1"/>
  <c r="F532" i="18" a="1"/>
  <c r="F532" i="18" s="1"/>
  <c r="E532" i="18" a="1"/>
  <c r="E532" i="18" s="1"/>
  <c r="C533" i="18"/>
  <c r="B534" i="18"/>
  <c r="M531" i="18"/>
  <c r="J531" i="18"/>
  <c r="S531" i="18" l="1"/>
  <c r="AK531" i="18"/>
  <c r="N532" i="18"/>
  <c r="O532" i="18"/>
  <c r="R532" i="18" s="1"/>
  <c r="L533" i="18" a="1"/>
  <c r="L533" i="18" s="1"/>
  <c r="I533" i="18" a="1"/>
  <c r="I533" i="18" s="1"/>
  <c r="H533" i="18" a="1"/>
  <c r="H533" i="18" s="1"/>
  <c r="K533" i="18" a="1"/>
  <c r="K533" i="18" s="1"/>
  <c r="D533" i="18" a="1"/>
  <c r="D533" i="18" s="1"/>
  <c r="F533" i="18" a="1"/>
  <c r="F533" i="18" s="1"/>
  <c r="E533" i="18" a="1"/>
  <c r="E533" i="18" s="1"/>
  <c r="G532" i="18"/>
  <c r="C534" i="18"/>
  <c r="B535" i="18"/>
  <c r="P531" i="18"/>
  <c r="AI531" i="18" s="1"/>
  <c r="M532" i="18"/>
  <c r="J532" i="18"/>
  <c r="O533" i="18" l="1"/>
  <c r="R533" i="18" s="1"/>
  <c r="N533" i="18"/>
  <c r="Q533" i="18" s="1"/>
  <c r="AK532" i="18"/>
  <c r="Q532" i="18"/>
  <c r="S532" i="18" s="1"/>
  <c r="M533" i="18"/>
  <c r="G533" i="18"/>
  <c r="C535" i="18"/>
  <c r="B536" i="18"/>
  <c r="J533" i="18"/>
  <c r="P532" i="18"/>
  <c r="AI532" i="18" s="1"/>
  <c r="L534" i="18" a="1"/>
  <c r="L534" i="18" s="1"/>
  <c r="H534" i="18" a="1"/>
  <c r="H534" i="18" s="1"/>
  <c r="I534" i="18" a="1"/>
  <c r="I534" i="18" s="1"/>
  <c r="K534" i="18" a="1"/>
  <c r="K534" i="18" s="1"/>
  <c r="D534" i="18" a="1"/>
  <c r="D534" i="18" s="1"/>
  <c r="E534" i="18" a="1"/>
  <c r="E534" i="18" s="1"/>
  <c r="F534" i="18" a="1"/>
  <c r="F534" i="18" s="1"/>
  <c r="S533" i="18"/>
  <c r="AK533" i="18" l="1"/>
  <c r="O534" i="18"/>
  <c r="R534" i="18" s="1"/>
  <c r="N534" i="18"/>
  <c r="L535" i="18" a="1"/>
  <c r="L535" i="18" s="1"/>
  <c r="I535" i="18" a="1"/>
  <c r="I535" i="18" s="1"/>
  <c r="H535" i="18" a="1"/>
  <c r="H535" i="18" s="1"/>
  <c r="K535" i="18" a="1"/>
  <c r="K535" i="18" s="1"/>
  <c r="F535" i="18" a="1"/>
  <c r="F535" i="18" s="1"/>
  <c r="D535" i="18" a="1"/>
  <c r="D535" i="18" s="1"/>
  <c r="E535" i="18" a="1"/>
  <c r="E535" i="18" s="1"/>
  <c r="B537" i="18"/>
  <c r="C536" i="18"/>
  <c r="M534" i="18"/>
  <c r="P533" i="18"/>
  <c r="AI533" i="18" s="1"/>
  <c r="J534" i="18"/>
  <c r="G534" i="18"/>
  <c r="N535" i="18" l="1"/>
  <c r="Q535" i="18" s="1"/>
  <c r="O535" i="18"/>
  <c r="R535" i="18" s="1"/>
  <c r="AK534" i="18"/>
  <c r="Q534" i="18"/>
  <c r="S534" i="18" s="1"/>
  <c r="P534" i="18"/>
  <c r="AI534" i="18" s="1"/>
  <c r="B538" i="18"/>
  <c r="C537" i="18"/>
  <c r="J535" i="18"/>
  <c r="L536" i="18" a="1"/>
  <c r="L536" i="18" s="1"/>
  <c r="I536" i="18" a="1"/>
  <c r="I536" i="18" s="1"/>
  <c r="K536" i="18" a="1"/>
  <c r="K536" i="18" s="1"/>
  <c r="H536" i="18" a="1"/>
  <c r="H536" i="18" s="1"/>
  <c r="D536" i="18" a="1"/>
  <c r="D536" i="18" s="1"/>
  <c r="E536" i="18" a="1"/>
  <c r="E536" i="18" s="1"/>
  <c r="F536" i="18" a="1"/>
  <c r="F536" i="18" s="1"/>
  <c r="M535" i="18"/>
  <c r="G535" i="18"/>
  <c r="O536" i="18" l="1"/>
  <c r="R536" i="18" s="1"/>
  <c r="S535" i="18"/>
  <c r="N536" i="18"/>
  <c r="AK535" i="18"/>
  <c r="L537" i="18" a="1"/>
  <c r="L537" i="18" s="1"/>
  <c r="I537" i="18" a="1"/>
  <c r="I537" i="18" s="1"/>
  <c r="H537" i="18" a="1"/>
  <c r="H537" i="18" s="1"/>
  <c r="K537" i="18" a="1"/>
  <c r="K537" i="18" s="1"/>
  <c r="D537" i="18" a="1"/>
  <c r="D537" i="18" s="1"/>
  <c r="F537" i="18" a="1"/>
  <c r="F537" i="18" s="1"/>
  <c r="E537" i="18" a="1"/>
  <c r="E537" i="18" s="1"/>
  <c r="G536" i="18"/>
  <c r="B539" i="18"/>
  <c r="C538" i="18"/>
  <c r="P535" i="18"/>
  <c r="AI535" i="18" s="1"/>
  <c r="J536" i="18"/>
  <c r="M536" i="18"/>
  <c r="O537" i="18" l="1"/>
  <c r="R537" i="18" s="1"/>
  <c r="N537" i="18"/>
  <c r="Q537" i="18" s="1"/>
  <c r="AK536" i="18"/>
  <c r="Q536" i="18"/>
  <c r="S536" i="18" s="1"/>
  <c r="P536" i="18"/>
  <c r="AI536" i="18" s="1"/>
  <c r="L538" i="18" a="1"/>
  <c r="L538" i="18" s="1"/>
  <c r="I538" i="18" a="1"/>
  <c r="I538" i="18" s="1"/>
  <c r="H538" i="18" a="1"/>
  <c r="H538" i="18" s="1"/>
  <c r="K538" i="18" a="1"/>
  <c r="K538" i="18" s="1"/>
  <c r="D538" i="18" a="1"/>
  <c r="D538" i="18" s="1"/>
  <c r="E538" i="18" a="1"/>
  <c r="E538" i="18" s="1"/>
  <c r="F538" i="18" a="1"/>
  <c r="F538" i="18" s="1"/>
  <c r="M537" i="18"/>
  <c r="G537" i="18"/>
  <c r="B540" i="18"/>
  <c r="C539" i="18"/>
  <c r="J537" i="18"/>
  <c r="S537" i="18" l="1"/>
  <c r="AK537" i="18"/>
  <c r="N538" i="18"/>
  <c r="O538" i="18"/>
  <c r="R538" i="18" s="1"/>
  <c r="M538" i="18"/>
  <c r="J538" i="18"/>
  <c r="L539" i="18" a="1"/>
  <c r="L539" i="18" s="1"/>
  <c r="I539" i="18" a="1"/>
  <c r="I539" i="18" s="1"/>
  <c r="H539" i="18" a="1"/>
  <c r="H539" i="18" s="1"/>
  <c r="K539" i="18" a="1"/>
  <c r="K539" i="18" s="1"/>
  <c r="D539" i="18" a="1"/>
  <c r="D539" i="18" s="1"/>
  <c r="E539" i="18" a="1"/>
  <c r="E539" i="18" s="1"/>
  <c r="F539" i="18" a="1"/>
  <c r="F539" i="18" s="1"/>
  <c r="B541" i="18"/>
  <c r="C540" i="18"/>
  <c r="P537" i="18"/>
  <c r="AI537" i="18" s="1"/>
  <c r="G538" i="18"/>
  <c r="O539" i="18" l="1"/>
  <c r="R539" i="18" s="1"/>
  <c r="N539" i="18"/>
  <c r="Q539" i="18" s="1"/>
  <c r="AK538" i="18"/>
  <c r="Q538" i="18"/>
  <c r="S538" i="18" s="1"/>
  <c r="G539" i="18"/>
  <c r="M539" i="18"/>
  <c r="P538" i="18"/>
  <c r="AI538" i="18" s="1"/>
  <c r="L540" i="18" a="1"/>
  <c r="L540" i="18" s="1"/>
  <c r="I540" i="18" a="1"/>
  <c r="I540" i="18" s="1"/>
  <c r="H540" i="18" a="1"/>
  <c r="H540" i="18" s="1"/>
  <c r="K540" i="18" a="1"/>
  <c r="K540" i="18" s="1"/>
  <c r="D540" i="18" a="1"/>
  <c r="D540" i="18" s="1"/>
  <c r="F540" i="18" a="1"/>
  <c r="F540" i="18" s="1"/>
  <c r="E540" i="18" a="1"/>
  <c r="E540" i="18" s="1"/>
  <c r="J539" i="18"/>
  <c r="C541" i="18"/>
  <c r="B542" i="18"/>
  <c r="S539" i="18" l="1"/>
  <c r="AK539" i="18"/>
  <c r="N540" i="18"/>
  <c r="O540" i="18"/>
  <c r="R540" i="18" s="1"/>
  <c r="G540" i="18"/>
  <c r="C542" i="18"/>
  <c r="B543" i="18"/>
  <c r="M540" i="18"/>
  <c r="L541" i="18" a="1"/>
  <c r="L541" i="18" s="1"/>
  <c r="I541" i="18" a="1"/>
  <c r="I541" i="18" s="1"/>
  <c r="H541" i="18" a="1"/>
  <c r="H541" i="18" s="1"/>
  <c r="K541" i="18" a="1"/>
  <c r="K541" i="18" s="1"/>
  <c r="D541" i="18" a="1"/>
  <c r="D541" i="18" s="1"/>
  <c r="F541" i="18" a="1"/>
  <c r="F541" i="18" s="1"/>
  <c r="E541" i="18" a="1"/>
  <c r="E541" i="18" s="1"/>
  <c r="P539" i="18"/>
  <c r="AI539" i="18" s="1"/>
  <c r="J540" i="18"/>
  <c r="N541" i="18" l="1"/>
  <c r="Q541" i="18" s="1"/>
  <c r="O541" i="18"/>
  <c r="R541" i="18" s="1"/>
  <c r="AK540" i="18"/>
  <c r="Q540" i="18"/>
  <c r="S540" i="18" s="1"/>
  <c r="M541" i="18"/>
  <c r="J541" i="18"/>
  <c r="P540" i="18"/>
  <c r="AI540" i="18" s="1"/>
  <c r="G541" i="18"/>
  <c r="C543" i="18"/>
  <c r="B544" i="18"/>
  <c r="L542" i="18" a="1"/>
  <c r="L542" i="18" s="1"/>
  <c r="I542" i="18" a="1"/>
  <c r="I542" i="18" s="1"/>
  <c r="H542" i="18" a="1"/>
  <c r="H542" i="18" s="1"/>
  <c r="K542" i="18" a="1"/>
  <c r="K542" i="18" s="1"/>
  <c r="D542" i="18" a="1"/>
  <c r="D542" i="18" s="1"/>
  <c r="E542" i="18" a="1"/>
  <c r="E542" i="18" s="1"/>
  <c r="F542" i="18" a="1"/>
  <c r="F542" i="18" s="1"/>
  <c r="N542" i="18" l="1"/>
  <c r="AK542" i="18" s="1"/>
  <c r="AK541" i="18"/>
  <c r="S541" i="18"/>
  <c r="Q542" i="18"/>
  <c r="O542" i="18"/>
  <c r="R542" i="18" s="1"/>
  <c r="M542" i="18"/>
  <c r="B545" i="18"/>
  <c r="C544" i="18"/>
  <c r="L543" i="18" a="1"/>
  <c r="L543" i="18" s="1"/>
  <c r="I543" i="18" a="1"/>
  <c r="I543" i="18" s="1"/>
  <c r="H543" i="18" a="1"/>
  <c r="H543" i="18" s="1"/>
  <c r="K543" i="18" a="1"/>
  <c r="K543" i="18" s="1"/>
  <c r="E543" i="18" a="1"/>
  <c r="E543" i="18" s="1"/>
  <c r="F543" i="18" a="1"/>
  <c r="F543" i="18" s="1"/>
  <c r="D543" i="18" a="1"/>
  <c r="D543" i="18" s="1"/>
  <c r="P541" i="18"/>
  <c r="AI541" i="18" s="1"/>
  <c r="J542" i="18"/>
  <c r="G542" i="18"/>
  <c r="S542" i="18" l="1"/>
  <c r="N543" i="18"/>
  <c r="Q543" i="18" s="1"/>
  <c r="O543" i="18"/>
  <c r="R543" i="18" s="1"/>
  <c r="P542" i="18"/>
  <c r="AI542" i="18" s="1"/>
  <c r="G543" i="18"/>
  <c r="M543" i="18"/>
  <c r="L544" i="18" a="1"/>
  <c r="L544" i="18" s="1"/>
  <c r="I544" i="18" a="1"/>
  <c r="I544" i="18" s="1"/>
  <c r="H544" i="18" a="1"/>
  <c r="H544" i="18" s="1"/>
  <c r="K544" i="18" a="1"/>
  <c r="K544" i="18" s="1"/>
  <c r="D544" i="18" a="1"/>
  <c r="D544" i="18" s="1"/>
  <c r="F544" i="18" a="1"/>
  <c r="F544" i="18" s="1"/>
  <c r="E544" i="18" a="1"/>
  <c r="E544" i="18" s="1"/>
  <c r="J543" i="18"/>
  <c r="B546" i="18"/>
  <c r="C545" i="18"/>
  <c r="S543" i="18" l="1"/>
  <c r="AK543" i="18"/>
  <c r="N544" i="18"/>
  <c r="O544" i="18"/>
  <c r="R544" i="18" s="1"/>
  <c r="P543" i="18"/>
  <c r="AI543" i="18" s="1"/>
  <c r="G544" i="18"/>
  <c r="J544" i="18"/>
  <c r="I545" i="18" a="1"/>
  <c r="I545" i="18" s="1"/>
  <c r="L545" i="18" a="1"/>
  <c r="L545" i="18" s="1"/>
  <c r="H545" i="18" a="1"/>
  <c r="H545" i="18" s="1"/>
  <c r="K545" i="18" a="1"/>
  <c r="K545" i="18" s="1"/>
  <c r="E545" i="18" a="1"/>
  <c r="E545" i="18" s="1"/>
  <c r="D545" i="18" a="1"/>
  <c r="D545" i="18" s="1"/>
  <c r="F545" i="18" a="1"/>
  <c r="F545" i="18" s="1"/>
  <c r="B547" i="18"/>
  <c r="C546" i="18"/>
  <c r="M544" i="18"/>
  <c r="O545" i="18" l="1"/>
  <c r="R545" i="18" s="1"/>
  <c r="N545" i="18"/>
  <c r="Q545" i="18" s="1"/>
  <c r="AK544" i="18"/>
  <c r="Q544" i="18"/>
  <c r="S544" i="18" s="1"/>
  <c r="G545" i="18"/>
  <c r="L546" i="18" a="1"/>
  <c r="L546" i="18" s="1"/>
  <c r="I546" i="18" a="1"/>
  <c r="I546" i="18" s="1"/>
  <c r="H546" i="18" a="1"/>
  <c r="H546" i="18" s="1"/>
  <c r="K546" i="18" a="1"/>
  <c r="K546" i="18" s="1"/>
  <c r="D546" i="18" a="1"/>
  <c r="D546" i="18" s="1"/>
  <c r="F546" i="18" a="1"/>
  <c r="F546" i="18" s="1"/>
  <c r="E546" i="18" a="1"/>
  <c r="E546" i="18" s="1"/>
  <c r="M545" i="18"/>
  <c r="B548" i="18"/>
  <c r="C547" i="18"/>
  <c r="J545" i="18"/>
  <c r="P544" i="18"/>
  <c r="AI544" i="18" s="1"/>
  <c r="S545" i="18" l="1"/>
  <c r="O546" i="18"/>
  <c r="R546" i="18" s="1"/>
  <c r="AK545" i="18"/>
  <c r="N546" i="18"/>
  <c r="M546" i="18"/>
  <c r="B549" i="18"/>
  <c r="C548" i="18"/>
  <c r="J546" i="18"/>
  <c r="L547" i="18" a="1"/>
  <c r="L547" i="18" s="1"/>
  <c r="I547" i="18" a="1"/>
  <c r="I547" i="18" s="1"/>
  <c r="H547" i="18" a="1"/>
  <c r="H547" i="18" s="1"/>
  <c r="K547" i="18" a="1"/>
  <c r="K547" i="18" s="1"/>
  <c r="D547" i="18" a="1"/>
  <c r="D547" i="18" s="1"/>
  <c r="E547" i="18" a="1"/>
  <c r="E547" i="18" s="1"/>
  <c r="F547" i="18" a="1"/>
  <c r="F547" i="18" s="1"/>
  <c r="P545" i="18"/>
  <c r="AI545" i="18" s="1"/>
  <c r="G546" i="18"/>
  <c r="O547" i="18" l="1"/>
  <c r="R547" i="18" s="1"/>
  <c r="N547" i="18"/>
  <c r="Q547" i="18" s="1"/>
  <c r="S547" i="18" s="1"/>
  <c r="AK546" i="18"/>
  <c r="Q546" i="18"/>
  <c r="S546" i="18" s="1"/>
  <c r="M547" i="18"/>
  <c r="P546" i="18"/>
  <c r="AI546" i="18" s="1"/>
  <c r="L548" i="18" a="1"/>
  <c r="L548" i="18" s="1"/>
  <c r="I548" i="18" a="1"/>
  <c r="I548" i="18" s="1"/>
  <c r="H548" i="18" a="1"/>
  <c r="H548" i="18" s="1"/>
  <c r="K548" i="18" a="1"/>
  <c r="K548" i="18" s="1"/>
  <c r="D548" i="18" a="1"/>
  <c r="D548" i="18" s="1"/>
  <c r="F548" i="18" a="1"/>
  <c r="F548" i="18" s="1"/>
  <c r="E548" i="18" a="1"/>
  <c r="E548" i="18" s="1"/>
  <c r="G547" i="18"/>
  <c r="C549" i="18"/>
  <c r="B550" i="18"/>
  <c r="J547" i="18"/>
  <c r="AK547" i="18" l="1"/>
  <c r="O548" i="18"/>
  <c r="R548" i="18" s="1"/>
  <c r="N548" i="18"/>
  <c r="G548" i="18"/>
  <c r="P547" i="18"/>
  <c r="AI547" i="18" s="1"/>
  <c r="C550" i="18"/>
  <c r="B551" i="18"/>
  <c r="M548" i="18"/>
  <c r="L549" i="18" a="1"/>
  <c r="L549" i="18" s="1"/>
  <c r="I549" i="18" a="1"/>
  <c r="I549" i="18" s="1"/>
  <c r="O549" i="18" s="1"/>
  <c r="H549" i="18" a="1"/>
  <c r="H549" i="18" s="1"/>
  <c r="K549" i="18" a="1"/>
  <c r="K549" i="18" s="1"/>
  <c r="E549" i="18" a="1"/>
  <c r="E549" i="18" s="1"/>
  <c r="D549" i="18" a="1"/>
  <c r="D549" i="18" s="1"/>
  <c r="F549" i="18" a="1"/>
  <c r="F549" i="18" s="1"/>
  <c r="J548" i="18"/>
  <c r="N549" i="18" l="1"/>
  <c r="Q549" i="18" s="1"/>
  <c r="R549" i="18"/>
  <c r="AK548" i="18"/>
  <c r="Q548" i="18"/>
  <c r="S548" i="18" s="1"/>
  <c r="M549" i="18"/>
  <c r="J549" i="18"/>
  <c r="C551" i="18"/>
  <c r="B552" i="18"/>
  <c r="L550" i="18" a="1"/>
  <c r="L550" i="18" s="1"/>
  <c r="I550" i="18" a="1"/>
  <c r="I550" i="18" s="1"/>
  <c r="H550" i="18" a="1"/>
  <c r="H550" i="18" s="1"/>
  <c r="K550" i="18" a="1"/>
  <c r="K550" i="18" s="1"/>
  <c r="D550" i="18" a="1"/>
  <c r="D550" i="18" s="1"/>
  <c r="E550" i="18" a="1"/>
  <c r="E550" i="18" s="1"/>
  <c r="F550" i="18" a="1"/>
  <c r="F550" i="18" s="1"/>
  <c r="P548" i="18"/>
  <c r="AI548" i="18" s="1"/>
  <c r="G549" i="18"/>
  <c r="N550" i="18" l="1"/>
  <c r="Q550" i="18" s="1"/>
  <c r="S549" i="18"/>
  <c r="AK549" i="18"/>
  <c r="O550" i="18"/>
  <c r="R550" i="18" s="1"/>
  <c r="J550" i="18"/>
  <c r="G550" i="18"/>
  <c r="B553" i="18"/>
  <c r="C552" i="18"/>
  <c r="L551" i="18" a="1"/>
  <c r="L551" i="18" s="1"/>
  <c r="I551" i="18" a="1"/>
  <c r="I551" i="18" s="1"/>
  <c r="H551" i="18" a="1"/>
  <c r="H551" i="18" s="1"/>
  <c r="K551" i="18" a="1"/>
  <c r="K551" i="18" s="1"/>
  <c r="E551" i="18" a="1"/>
  <c r="E551" i="18" s="1"/>
  <c r="D551" i="18" a="1"/>
  <c r="D551" i="18" s="1"/>
  <c r="F551" i="18" a="1"/>
  <c r="F551" i="18" s="1"/>
  <c r="M550" i="18"/>
  <c r="P549" i="18"/>
  <c r="AI549" i="18" s="1"/>
  <c r="AK550" i="18" l="1"/>
  <c r="O551" i="18"/>
  <c r="R551" i="18" s="1"/>
  <c r="S550" i="18"/>
  <c r="N551" i="18"/>
  <c r="Q551" i="18" s="1"/>
  <c r="M551" i="18"/>
  <c r="P550" i="18"/>
  <c r="AI550" i="18" s="1"/>
  <c r="G551" i="18"/>
  <c r="J551" i="18"/>
  <c r="L552" i="18" a="1"/>
  <c r="L552" i="18" s="1"/>
  <c r="I552" i="18" a="1"/>
  <c r="I552" i="18" s="1"/>
  <c r="H552" i="18" a="1"/>
  <c r="H552" i="18" s="1"/>
  <c r="K552" i="18" a="1"/>
  <c r="K552" i="18" s="1"/>
  <c r="D552" i="18" a="1"/>
  <c r="D552" i="18" s="1"/>
  <c r="F552" i="18" a="1"/>
  <c r="F552" i="18" s="1"/>
  <c r="E552" i="18" a="1"/>
  <c r="E552" i="18" s="1"/>
  <c r="B554" i="18"/>
  <c r="C553" i="18"/>
  <c r="AK551" i="18" l="1"/>
  <c r="S551" i="18"/>
  <c r="N552" i="18"/>
  <c r="Q552" i="18" s="1"/>
  <c r="O552" i="18"/>
  <c r="R552" i="18" s="1"/>
  <c r="G552" i="18"/>
  <c r="P551" i="18"/>
  <c r="AI551" i="18" s="1"/>
  <c r="L553" i="18" a="1"/>
  <c r="L553" i="18" s="1"/>
  <c r="I553" i="18" a="1"/>
  <c r="I553" i="18" s="1"/>
  <c r="H553" i="18" a="1"/>
  <c r="H553" i="18" s="1"/>
  <c r="K553" i="18" a="1"/>
  <c r="K553" i="18" s="1"/>
  <c r="E553" i="18" a="1"/>
  <c r="E553" i="18" s="1"/>
  <c r="D553" i="18" a="1"/>
  <c r="D553" i="18" s="1"/>
  <c r="F553" i="18" a="1"/>
  <c r="F553" i="18" s="1"/>
  <c r="B555" i="18"/>
  <c r="C554" i="18"/>
  <c r="M552" i="18"/>
  <c r="J552" i="18"/>
  <c r="AK552" i="18" l="1"/>
  <c r="S552" i="18"/>
  <c r="O553" i="18"/>
  <c r="R553" i="18" s="1"/>
  <c r="N553" i="18"/>
  <c r="Q553" i="18" s="1"/>
  <c r="L554" i="18" a="1"/>
  <c r="L554" i="18" s="1"/>
  <c r="I554" i="18" a="1"/>
  <c r="I554" i="18" s="1"/>
  <c r="H554" i="18" a="1"/>
  <c r="H554" i="18" s="1"/>
  <c r="K554" i="18" a="1"/>
  <c r="K554" i="18" s="1"/>
  <c r="E554" i="18" a="1"/>
  <c r="E554" i="18" s="1"/>
  <c r="D554" i="18" a="1"/>
  <c r="D554" i="18" s="1"/>
  <c r="F554" i="18" a="1"/>
  <c r="F554" i="18" s="1"/>
  <c r="B556" i="18"/>
  <c r="C555" i="18"/>
  <c r="P552" i="18"/>
  <c r="AI552" i="18" s="1"/>
  <c r="G553" i="18"/>
  <c r="M553" i="18"/>
  <c r="J553" i="18"/>
  <c r="S553" i="18" l="1"/>
  <c r="O554" i="18"/>
  <c r="R554" i="18" s="1"/>
  <c r="AK553" i="18"/>
  <c r="N554" i="18"/>
  <c r="G554" i="18"/>
  <c r="L555" i="18" a="1"/>
  <c r="L555" i="18" s="1"/>
  <c r="I555" i="18" a="1"/>
  <c r="I555" i="18" s="1"/>
  <c r="H555" i="18" a="1"/>
  <c r="H555" i="18" s="1"/>
  <c r="K555" i="18" a="1"/>
  <c r="K555" i="18" s="1"/>
  <c r="E555" i="18" a="1"/>
  <c r="E555" i="18" s="1"/>
  <c r="D555" i="18" a="1"/>
  <c r="D555" i="18" s="1"/>
  <c r="F555" i="18" a="1"/>
  <c r="F555" i="18" s="1"/>
  <c r="M554" i="18"/>
  <c r="P553" i="18"/>
  <c r="AI553" i="18" s="1"/>
  <c r="B557" i="18"/>
  <c r="C556" i="18"/>
  <c r="J554" i="18"/>
  <c r="O555" i="18" l="1"/>
  <c r="R555" i="18" s="1"/>
  <c r="N555" i="18"/>
  <c r="Q555" i="18" s="1"/>
  <c r="S555" i="18" s="1"/>
  <c r="AK554" i="18"/>
  <c r="Q554" i="18"/>
  <c r="S554" i="18" s="1"/>
  <c r="C557" i="18"/>
  <c r="B558" i="18"/>
  <c r="G555" i="18"/>
  <c r="M555" i="18"/>
  <c r="J555" i="18"/>
  <c r="L556" i="18" a="1"/>
  <c r="L556" i="18" s="1"/>
  <c r="I556" i="18" a="1"/>
  <c r="I556" i="18" s="1"/>
  <c r="H556" i="18" a="1"/>
  <c r="H556" i="18" s="1"/>
  <c r="K556" i="18" a="1"/>
  <c r="K556" i="18" s="1"/>
  <c r="F556" i="18" a="1"/>
  <c r="F556" i="18" s="1"/>
  <c r="E556" i="18" a="1"/>
  <c r="E556" i="18" s="1"/>
  <c r="D556" i="18" a="1"/>
  <c r="D556" i="18" s="1"/>
  <c r="P554" i="18"/>
  <c r="AI554" i="18" s="1"/>
  <c r="O556" i="18" l="1"/>
  <c r="R556" i="18" s="1"/>
  <c r="AK555" i="18"/>
  <c r="N556" i="18"/>
  <c r="Q556" i="18" s="1"/>
  <c r="C558" i="18"/>
  <c r="B559" i="18"/>
  <c r="L557" i="18" a="1"/>
  <c r="L557" i="18" s="1"/>
  <c r="I557" i="18" a="1"/>
  <c r="I557" i="18" s="1"/>
  <c r="H557" i="18" a="1"/>
  <c r="H557" i="18" s="1"/>
  <c r="K557" i="18" a="1"/>
  <c r="K557" i="18" s="1"/>
  <c r="E557" i="18" a="1"/>
  <c r="E557" i="18" s="1"/>
  <c r="D557" i="18" a="1"/>
  <c r="D557" i="18" s="1"/>
  <c r="F557" i="18" a="1"/>
  <c r="F557" i="18" s="1"/>
  <c r="P555" i="18"/>
  <c r="AI555" i="18" s="1"/>
  <c r="J556" i="18"/>
  <c r="G556" i="18"/>
  <c r="M556" i="18"/>
  <c r="AK556" i="18" l="1"/>
  <c r="S556" i="18"/>
  <c r="O557" i="18"/>
  <c r="R557" i="18" s="1"/>
  <c r="N557" i="18"/>
  <c r="Q557" i="18" s="1"/>
  <c r="P556" i="18"/>
  <c r="AI556" i="18" s="1"/>
  <c r="G557" i="18"/>
  <c r="M557" i="18"/>
  <c r="J557" i="18"/>
  <c r="C559" i="18"/>
  <c r="B560" i="18"/>
  <c r="L558" i="18" a="1"/>
  <c r="L558" i="18" s="1"/>
  <c r="I558" i="18" a="1"/>
  <c r="I558" i="18" s="1"/>
  <c r="H558" i="18" a="1"/>
  <c r="H558" i="18" s="1"/>
  <c r="K558" i="18" a="1"/>
  <c r="K558" i="18" s="1"/>
  <c r="D558" i="18" a="1"/>
  <c r="D558" i="18" s="1"/>
  <c r="E558" i="18" a="1"/>
  <c r="E558" i="18" s="1"/>
  <c r="F558" i="18" a="1"/>
  <c r="F558" i="18" s="1"/>
  <c r="S557" i="18" l="1"/>
  <c r="O558" i="18"/>
  <c r="AK557" i="18"/>
  <c r="R558" i="18"/>
  <c r="N558" i="18"/>
  <c r="P557" i="18"/>
  <c r="AI557" i="18" s="1"/>
  <c r="L559" i="18" a="1"/>
  <c r="L559" i="18" s="1"/>
  <c r="I559" i="18" a="1"/>
  <c r="I559" i="18" s="1"/>
  <c r="H559" i="18" a="1"/>
  <c r="H559" i="18" s="1"/>
  <c r="K559" i="18" a="1"/>
  <c r="K559" i="18" s="1"/>
  <c r="E559" i="18" a="1"/>
  <c r="E559" i="18" s="1"/>
  <c r="D559" i="18" a="1"/>
  <c r="D559" i="18" s="1"/>
  <c r="F559" i="18" a="1"/>
  <c r="F559" i="18" s="1"/>
  <c r="M558" i="18"/>
  <c r="G558" i="18"/>
  <c r="J558" i="18"/>
  <c r="B561" i="18"/>
  <c r="C560" i="18"/>
  <c r="N559" i="18" l="1"/>
  <c r="Q559" i="18" s="1"/>
  <c r="O559" i="18"/>
  <c r="R559" i="18" s="1"/>
  <c r="AK558" i="18"/>
  <c r="Q558" i="18"/>
  <c r="S558" i="18" s="1"/>
  <c r="L560" i="18" a="1"/>
  <c r="L560" i="18" s="1"/>
  <c r="I560" i="18" a="1"/>
  <c r="I560" i="18" s="1"/>
  <c r="H560" i="18" a="1"/>
  <c r="H560" i="18" s="1"/>
  <c r="K560" i="18" a="1"/>
  <c r="K560" i="18" s="1"/>
  <c r="D560" i="18" a="1"/>
  <c r="D560" i="18" s="1"/>
  <c r="F560" i="18" a="1"/>
  <c r="F560" i="18" s="1"/>
  <c r="E560" i="18" a="1"/>
  <c r="E560" i="18" s="1"/>
  <c r="P558" i="18"/>
  <c r="AI558" i="18" s="1"/>
  <c r="B562" i="18"/>
  <c r="C561" i="18"/>
  <c r="G559" i="18"/>
  <c r="M559" i="18"/>
  <c r="J559" i="18"/>
  <c r="S559" i="18" l="1"/>
  <c r="AK559" i="18"/>
  <c r="N560" i="18"/>
  <c r="AK560" i="18" s="1"/>
  <c r="O560" i="18"/>
  <c r="R560" i="18" s="1"/>
  <c r="J560" i="18"/>
  <c r="M560" i="18"/>
  <c r="L561" i="18" a="1"/>
  <c r="L561" i="18" s="1"/>
  <c r="I561" i="18" a="1"/>
  <c r="I561" i="18" s="1"/>
  <c r="H561" i="18" a="1"/>
  <c r="H561" i="18" s="1"/>
  <c r="K561" i="18" a="1"/>
  <c r="K561" i="18" s="1"/>
  <c r="E561" i="18" a="1"/>
  <c r="E561" i="18" s="1"/>
  <c r="D561" i="18" a="1"/>
  <c r="D561" i="18" s="1"/>
  <c r="F561" i="18" a="1"/>
  <c r="F561" i="18" s="1"/>
  <c r="B563" i="18"/>
  <c r="C562" i="18"/>
  <c r="G560" i="18"/>
  <c r="P559" i="18"/>
  <c r="AI559" i="18" s="1"/>
  <c r="O561" i="18" l="1"/>
  <c r="R561" i="18" s="1"/>
  <c r="Q560" i="18"/>
  <c r="S560" i="18" s="1"/>
  <c r="N561" i="18"/>
  <c r="Q561" i="18" s="1"/>
  <c r="B564" i="18"/>
  <c r="C563" i="18"/>
  <c r="G561" i="18"/>
  <c r="L562" i="18" a="1"/>
  <c r="L562" i="18" s="1"/>
  <c r="I562" i="18" a="1"/>
  <c r="I562" i="18" s="1"/>
  <c r="H562" i="18" a="1"/>
  <c r="H562" i="18" s="1"/>
  <c r="K562" i="18" a="1"/>
  <c r="K562" i="18" s="1"/>
  <c r="D562" i="18" a="1"/>
  <c r="D562" i="18" s="1"/>
  <c r="F562" i="18" a="1"/>
  <c r="F562" i="18" s="1"/>
  <c r="E562" i="18" a="1"/>
  <c r="E562" i="18" s="1"/>
  <c r="P560" i="18"/>
  <c r="AI560" i="18" s="1"/>
  <c r="M561" i="18"/>
  <c r="J561" i="18"/>
  <c r="S561" i="18" l="1"/>
  <c r="N562" i="18"/>
  <c r="AK562" i="18" s="1"/>
  <c r="AK561" i="18"/>
  <c r="O562" i="18"/>
  <c r="R562" i="18" s="1"/>
  <c r="P561" i="18"/>
  <c r="AI561" i="18" s="1"/>
  <c r="G562" i="18"/>
  <c r="I563" i="18" a="1"/>
  <c r="I563" i="18" s="1"/>
  <c r="L563" i="18" a="1"/>
  <c r="L563" i="18" s="1"/>
  <c r="H563" i="18" a="1"/>
  <c r="H563" i="18" s="1"/>
  <c r="K563" i="18" a="1"/>
  <c r="K563" i="18" s="1"/>
  <c r="E563" i="18" a="1"/>
  <c r="E563" i="18" s="1"/>
  <c r="D563" i="18" a="1"/>
  <c r="D563" i="18" s="1"/>
  <c r="F563" i="18" a="1"/>
  <c r="F563" i="18" s="1"/>
  <c r="B565" i="18"/>
  <c r="C564" i="18"/>
  <c r="M562" i="18"/>
  <c r="J562" i="18"/>
  <c r="Q562" i="18" l="1"/>
  <c r="S562" i="18" s="1"/>
  <c r="N563" i="18"/>
  <c r="Q563" i="18" s="1"/>
  <c r="O563" i="18"/>
  <c r="R563" i="18" s="1"/>
  <c r="P562" i="18"/>
  <c r="AI562" i="18" s="1"/>
  <c r="G563" i="18"/>
  <c r="C565" i="18"/>
  <c r="B566" i="18"/>
  <c r="M563" i="18"/>
  <c r="L564" i="18" a="1"/>
  <c r="L564" i="18" s="1"/>
  <c r="I564" i="18" a="1"/>
  <c r="I564" i="18" s="1"/>
  <c r="H564" i="18" a="1"/>
  <c r="H564" i="18" s="1"/>
  <c r="K564" i="18" a="1"/>
  <c r="K564" i="18" s="1"/>
  <c r="D564" i="18" a="1"/>
  <c r="D564" i="18" s="1"/>
  <c r="F564" i="18" a="1"/>
  <c r="F564" i="18" s="1"/>
  <c r="E564" i="18" a="1"/>
  <c r="E564" i="18" s="1"/>
  <c r="J563" i="18"/>
  <c r="O564" i="18" l="1"/>
  <c r="S563" i="18"/>
  <c r="AK563" i="18"/>
  <c r="R564" i="18"/>
  <c r="N564" i="18"/>
  <c r="C566" i="18"/>
  <c r="B567" i="18"/>
  <c r="L565" i="18" a="1"/>
  <c r="L565" i="18" s="1"/>
  <c r="I565" i="18" a="1"/>
  <c r="I565" i="18" s="1"/>
  <c r="H565" i="18" a="1"/>
  <c r="H565" i="18" s="1"/>
  <c r="K565" i="18" a="1"/>
  <c r="K565" i="18" s="1"/>
  <c r="E565" i="18" a="1"/>
  <c r="E565" i="18" s="1"/>
  <c r="D565" i="18" a="1"/>
  <c r="D565" i="18" s="1"/>
  <c r="F565" i="18" a="1"/>
  <c r="F565" i="18" s="1"/>
  <c r="G564" i="18"/>
  <c r="M564" i="18"/>
  <c r="J564" i="18"/>
  <c r="P563" i="18"/>
  <c r="AI563" i="18" s="1"/>
  <c r="N565" i="18" l="1"/>
  <c r="Q565" i="18" s="1"/>
  <c r="O565" i="18"/>
  <c r="R565" i="18" s="1"/>
  <c r="AK564" i="18"/>
  <c r="Q564" i="18"/>
  <c r="S564" i="18" s="1"/>
  <c r="G565" i="18"/>
  <c r="P564" i="18"/>
  <c r="AI564" i="18" s="1"/>
  <c r="M565" i="18"/>
  <c r="L566" i="18" a="1"/>
  <c r="L566" i="18" s="1"/>
  <c r="I566" i="18" a="1"/>
  <c r="I566" i="18" s="1"/>
  <c r="H566" i="18" a="1"/>
  <c r="H566" i="18" s="1"/>
  <c r="K566" i="18" a="1"/>
  <c r="K566" i="18" s="1"/>
  <c r="D566" i="18" a="1"/>
  <c r="D566" i="18" s="1"/>
  <c r="E566" i="18" a="1"/>
  <c r="E566" i="18" s="1"/>
  <c r="F566" i="18" a="1"/>
  <c r="F566" i="18" s="1"/>
  <c r="J565" i="18"/>
  <c r="C567" i="18"/>
  <c r="B568" i="18"/>
  <c r="S565" i="18" l="1"/>
  <c r="O566" i="18"/>
  <c r="R566" i="18" s="1"/>
  <c r="AK565" i="18"/>
  <c r="N566" i="18"/>
  <c r="J566" i="18"/>
  <c r="B569" i="18"/>
  <c r="C568" i="18"/>
  <c r="G566" i="18"/>
  <c r="P565" i="18"/>
  <c r="AI565" i="18" s="1"/>
  <c r="L567" i="18" a="1"/>
  <c r="L567" i="18" s="1"/>
  <c r="I567" i="18" a="1"/>
  <c r="I567" i="18" s="1"/>
  <c r="H567" i="18" a="1"/>
  <c r="H567" i="18" s="1"/>
  <c r="K567" i="18" a="1"/>
  <c r="K567" i="18" s="1"/>
  <c r="E567" i="18" a="1"/>
  <c r="E567" i="18" s="1"/>
  <c r="D567" i="18" a="1"/>
  <c r="D567" i="18" s="1"/>
  <c r="F567" i="18" a="1"/>
  <c r="F567" i="18" s="1"/>
  <c r="M566" i="18"/>
  <c r="O567" i="18" l="1"/>
  <c r="R567" i="18" s="1"/>
  <c r="N567" i="18"/>
  <c r="Q567" i="18" s="1"/>
  <c r="AK566" i="18"/>
  <c r="Q566" i="18"/>
  <c r="S566" i="18" s="1"/>
  <c r="J567" i="18"/>
  <c r="B570" i="18"/>
  <c r="C569" i="18"/>
  <c r="P566" i="18"/>
  <c r="AI566" i="18" s="1"/>
  <c r="G567" i="18"/>
  <c r="M567" i="18"/>
  <c r="L568" i="18" a="1"/>
  <c r="L568" i="18" s="1"/>
  <c r="I568" i="18" a="1"/>
  <c r="I568" i="18" s="1"/>
  <c r="H568" i="18" a="1"/>
  <c r="H568" i="18" s="1"/>
  <c r="K568" i="18" a="1"/>
  <c r="K568" i="18" s="1"/>
  <c r="D568" i="18" a="1"/>
  <c r="D568" i="18" s="1"/>
  <c r="F568" i="18" a="1"/>
  <c r="F568" i="18" s="1"/>
  <c r="E568" i="18" a="1"/>
  <c r="E568" i="18" s="1"/>
  <c r="S567" i="18" l="1"/>
  <c r="AK567" i="18"/>
  <c r="N568" i="18"/>
  <c r="AK568" i="18" s="1"/>
  <c r="O568" i="18"/>
  <c r="R568" i="18" s="1"/>
  <c r="L569" i="18" a="1"/>
  <c r="L569" i="18" s="1"/>
  <c r="I569" i="18" a="1"/>
  <c r="I569" i="18" s="1"/>
  <c r="H569" i="18" a="1"/>
  <c r="H569" i="18" s="1"/>
  <c r="K569" i="18" a="1"/>
  <c r="K569" i="18" s="1"/>
  <c r="E569" i="18" a="1"/>
  <c r="E569" i="18" s="1"/>
  <c r="F569" i="18" a="1"/>
  <c r="F569" i="18" s="1"/>
  <c r="D569" i="18" a="1"/>
  <c r="D569" i="18" s="1"/>
  <c r="G568" i="18"/>
  <c r="B571" i="18"/>
  <c r="C570" i="18"/>
  <c r="M568" i="18"/>
  <c r="J568" i="18"/>
  <c r="P567" i="18"/>
  <c r="AI567" i="18" s="1"/>
  <c r="Q568" i="18" l="1"/>
  <c r="S568" i="18" s="1"/>
  <c r="O569" i="18"/>
  <c r="R569" i="18" s="1"/>
  <c r="N569" i="18"/>
  <c r="Q569" i="18" s="1"/>
  <c r="G569" i="18"/>
  <c r="M569" i="18"/>
  <c r="L570" i="18" a="1"/>
  <c r="L570" i="18" s="1"/>
  <c r="I570" i="18" a="1"/>
  <c r="I570" i="18" s="1"/>
  <c r="H570" i="18" a="1"/>
  <c r="H570" i="18" s="1"/>
  <c r="K570" i="18" a="1"/>
  <c r="K570" i="18" s="1"/>
  <c r="D570" i="18" a="1"/>
  <c r="D570" i="18" s="1"/>
  <c r="E570" i="18" a="1"/>
  <c r="E570" i="18" s="1"/>
  <c r="F570" i="18" a="1"/>
  <c r="F570" i="18" s="1"/>
  <c r="J569" i="18"/>
  <c r="P568" i="18"/>
  <c r="AI568" i="18" s="1"/>
  <c r="B572" i="18"/>
  <c r="C571" i="18"/>
  <c r="O570" i="18" l="1"/>
  <c r="S569" i="18"/>
  <c r="AK569" i="18"/>
  <c r="N570" i="18"/>
  <c r="Q570" i="18" s="1"/>
  <c r="R570" i="18"/>
  <c r="P569" i="18"/>
  <c r="AI569" i="18" s="1"/>
  <c r="J570" i="18"/>
  <c r="M570" i="18"/>
  <c r="B573" i="18"/>
  <c r="C572" i="18"/>
  <c r="L571" i="18" a="1"/>
  <c r="L571" i="18" s="1"/>
  <c r="I571" i="18" a="1"/>
  <c r="I571" i="18" s="1"/>
  <c r="H571" i="18" a="1"/>
  <c r="H571" i="18" s="1"/>
  <c r="K571" i="18" a="1"/>
  <c r="K571" i="18" s="1"/>
  <c r="E571" i="18" a="1"/>
  <c r="E571" i="18" s="1"/>
  <c r="D571" i="18" a="1"/>
  <c r="D571" i="18" s="1"/>
  <c r="F571" i="18" a="1"/>
  <c r="F571" i="18" s="1"/>
  <c r="G570" i="18"/>
  <c r="S570" i="18" l="1"/>
  <c r="AK570" i="18"/>
  <c r="N571" i="18"/>
  <c r="Q571" i="18" s="1"/>
  <c r="O571" i="18"/>
  <c r="R571" i="18" s="1"/>
  <c r="J571" i="18"/>
  <c r="L572" i="18" a="1"/>
  <c r="L572" i="18" s="1"/>
  <c r="I572" i="18" a="1"/>
  <c r="I572" i="18" s="1"/>
  <c r="K572" i="18" a="1"/>
  <c r="K572" i="18" s="1"/>
  <c r="H572" i="18" a="1"/>
  <c r="H572" i="18" s="1"/>
  <c r="D572" i="18" a="1"/>
  <c r="D572" i="18" s="1"/>
  <c r="F572" i="18" a="1"/>
  <c r="F572" i="18" s="1"/>
  <c r="E572" i="18" a="1"/>
  <c r="E572" i="18" s="1"/>
  <c r="C573" i="18"/>
  <c r="B574" i="18"/>
  <c r="P570" i="18"/>
  <c r="AI570" i="18" s="1"/>
  <c r="G571" i="18"/>
  <c r="M571" i="18"/>
  <c r="N572" i="18" l="1"/>
  <c r="Q572" i="18" s="1"/>
  <c r="S571" i="18"/>
  <c r="O572" i="18"/>
  <c r="R572" i="18" s="1"/>
  <c r="AK571" i="18"/>
  <c r="AK572" i="18"/>
  <c r="G572" i="18"/>
  <c r="P571" i="18"/>
  <c r="AI571" i="18" s="1"/>
  <c r="J572" i="18"/>
  <c r="M572" i="18"/>
  <c r="L573" i="18" a="1"/>
  <c r="L573" i="18" s="1"/>
  <c r="I573" i="18" a="1"/>
  <c r="I573" i="18" s="1"/>
  <c r="H573" i="18" a="1"/>
  <c r="H573" i="18" s="1"/>
  <c r="K573" i="18" a="1"/>
  <c r="K573" i="18" s="1"/>
  <c r="D573" i="18" a="1"/>
  <c r="D573" i="18" s="1"/>
  <c r="E573" i="18" a="1"/>
  <c r="E573" i="18" s="1"/>
  <c r="F573" i="18" a="1"/>
  <c r="F573" i="18" s="1"/>
  <c r="C574" i="18"/>
  <c r="B575" i="18"/>
  <c r="S572" i="18" l="1"/>
  <c r="N573" i="18"/>
  <c r="Q573" i="18" s="1"/>
  <c r="O573" i="18"/>
  <c r="R573" i="18" s="1"/>
  <c r="G573" i="18"/>
  <c r="M573" i="18"/>
  <c r="P572" i="18"/>
  <c r="AI572" i="18" s="1"/>
  <c r="J573" i="18"/>
  <c r="B576" i="18"/>
  <c r="C575" i="18"/>
  <c r="L574" i="18" a="1"/>
  <c r="L574" i="18" s="1"/>
  <c r="I574" i="18" a="1"/>
  <c r="I574" i="18" s="1"/>
  <c r="H574" i="18" a="1"/>
  <c r="H574" i="18" s="1"/>
  <c r="K574" i="18" a="1"/>
  <c r="K574" i="18" s="1"/>
  <c r="D574" i="18" a="1"/>
  <c r="D574" i="18" s="1"/>
  <c r="E574" i="18" a="1"/>
  <c r="E574" i="18" s="1"/>
  <c r="F574" i="18" a="1"/>
  <c r="F574" i="18" s="1"/>
  <c r="S573" i="18" l="1"/>
  <c r="AK573" i="18"/>
  <c r="N574" i="18"/>
  <c r="AK574" i="18" s="1"/>
  <c r="O574" i="18"/>
  <c r="R574" i="18" s="1"/>
  <c r="L575" i="18" a="1"/>
  <c r="L575" i="18" s="1"/>
  <c r="I575" i="18" a="1"/>
  <c r="I575" i="18" s="1"/>
  <c r="H575" i="18" a="1"/>
  <c r="H575" i="18" s="1"/>
  <c r="K575" i="18" a="1"/>
  <c r="K575" i="18" s="1"/>
  <c r="E575" i="18" a="1"/>
  <c r="E575" i="18" s="1"/>
  <c r="F575" i="18" a="1"/>
  <c r="F575" i="18" s="1"/>
  <c r="D575" i="18" a="1"/>
  <c r="D575" i="18" s="1"/>
  <c r="G574" i="18"/>
  <c r="B577" i="18"/>
  <c r="C576" i="18"/>
  <c r="P573" i="18"/>
  <c r="AI573" i="18" s="1"/>
  <c r="M574" i="18"/>
  <c r="J574" i="18"/>
  <c r="O575" i="18" l="1"/>
  <c r="R575" i="18" s="1"/>
  <c r="Q574" i="18"/>
  <c r="S574" i="18" s="1"/>
  <c r="N575" i="18"/>
  <c r="Q575" i="18" s="1"/>
  <c r="M575" i="18"/>
  <c r="L576" i="18" a="1"/>
  <c r="L576" i="18" s="1"/>
  <c r="I576" i="18" a="1"/>
  <c r="I576" i="18" s="1"/>
  <c r="H576" i="18" a="1"/>
  <c r="H576" i="18" s="1"/>
  <c r="K576" i="18" a="1"/>
  <c r="K576" i="18" s="1"/>
  <c r="D576" i="18" a="1"/>
  <c r="D576" i="18" s="1"/>
  <c r="F576" i="18" a="1"/>
  <c r="F576" i="18" s="1"/>
  <c r="E576" i="18" a="1"/>
  <c r="E576" i="18" s="1"/>
  <c r="G575" i="18"/>
  <c r="B578" i="18"/>
  <c r="C577" i="18"/>
  <c r="J575" i="18"/>
  <c r="P574" i="18"/>
  <c r="AI574" i="18" s="1"/>
  <c r="O576" i="18" l="1"/>
  <c r="S575" i="18"/>
  <c r="AK575" i="18"/>
  <c r="R576" i="18"/>
  <c r="N576" i="18"/>
  <c r="M576" i="18"/>
  <c r="J576" i="18"/>
  <c r="L577" i="18" a="1"/>
  <c r="L577" i="18" s="1"/>
  <c r="I577" i="18" a="1"/>
  <c r="I577" i="18" s="1"/>
  <c r="H577" i="18" a="1"/>
  <c r="H577" i="18" s="1"/>
  <c r="K577" i="18" a="1"/>
  <c r="K577" i="18" s="1"/>
  <c r="E577" i="18" a="1"/>
  <c r="E577" i="18" s="1"/>
  <c r="D577" i="18" a="1"/>
  <c r="D577" i="18" s="1"/>
  <c r="F577" i="18" a="1"/>
  <c r="F577" i="18" s="1"/>
  <c r="G576" i="18"/>
  <c r="P575" i="18"/>
  <c r="AI575" i="18" s="1"/>
  <c r="B579" i="18"/>
  <c r="C578" i="18"/>
  <c r="O577" i="18" l="1"/>
  <c r="R577" i="18" s="1"/>
  <c r="N577" i="18"/>
  <c r="Q577" i="18" s="1"/>
  <c r="AK576" i="18"/>
  <c r="Q576" i="18"/>
  <c r="S576" i="18" s="1"/>
  <c r="L578" i="18" a="1"/>
  <c r="L578" i="18" s="1"/>
  <c r="I578" i="18" a="1"/>
  <c r="I578" i="18" s="1"/>
  <c r="H578" i="18" a="1"/>
  <c r="H578" i="18" s="1"/>
  <c r="K578" i="18" a="1"/>
  <c r="K578" i="18" s="1"/>
  <c r="D578" i="18" a="1"/>
  <c r="D578" i="18" s="1"/>
  <c r="F578" i="18" a="1"/>
  <c r="F578" i="18" s="1"/>
  <c r="E578" i="18" a="1"/>
  <c r="E578" i="18" s="1"/>
  <c r="P576" i="18"/>
  <c r="AI576" i="18" s="1"/>
  <c r="B580" i="18"/>
  <c r="C579" i="18"/>
  <c r="G577" i="18"/>
  <c r="M577" i="18"/>
  <c r="J577" i="18"/>
  <c r="O578" i="18" l="1"/>
  <c r="R578" i="18" s="1"/>
  <c r="AK577" i="18"/>
  <c r="S577" i="18"/>
  <c r="N578" i="18"/>
  <c r="P577" i="18"/>
  <c r="AI577" i="18" s="1"/>
  <c r="G578" i="18"/>
  <c r="M578" i="18"/>
  <c r="J578" i="18"/>
  <c r="L579" i="18" a="1"/>
  <c r="L579" i="18" s="1"/>
  <c r="I579" i="18" a="1"/>
  <c r="I579" i="18" s="1"/>
  <c r="H579" i="18" a="1"/>
  <c r="H579" i="18" s="1"/>
  <c r="K579" i="18" a="1"/>
  <c r="K579" i="18" s="1"/>
  <c r="D579" i="18" a="1"/>
  <c r="D579" i="18" s="1"/>
  <c r="E579" i="18" a="1"/>
  <c r="E579" i="18" s="1"/>
  <c r="F579" i="18" a="1"/>
  <c r="F579" i="18" s="1"/>
  <c r="B581" i="18"/>
  <c r="C580" i="18"/>
  <c r="O579" i="18" l="1"/>
  <c r="R579" i="18" s="1"/>
  <c r="N579" i="18"/>
  <c r="Q579" i="18" s="1"/>
  <c r="AK578" i="18"/>
  <c r="Q578" i="18"/>
  <c r="S578" i="18" s="1"/>
  <c r="J579" i="18"/>
  <c r="M579" i="18"/>
  <c r="P578" i="18"/>
  <c r="AI578" i="18" s="1"/>
  <c r="G579" i="18"/>
  <c r="C581" i="18"/>
  <c r="B582" i="18"/>
  <c r="L580" i="18" a="1"/>
  <c r="L580" i="18" s="1"/>
  <c r="I580" i="18" a="1"/>
  <c r="I580" i="18" s="1"/>
  <c r="H580" i="18" a="1"/>
  <c r="H580" i="18" s="1"/>
  <c r="K580" i="18" a="1"/>
  <c r="K580" i="18" s="1"/>
  <c r="D580" i="18" a="1"/>
  <c r="D580" i="18" s="1"/>
  <c r="F580" i="18" a="1"/>
  <c r="F580" i="18" s="1"/>
  <c r="E580" i="18" a="1"/>
  <c r="E580" i="18" s="1"/>
  <c r="S579" i="18" l="1"/>
  <c r="O580" i="18"/>
  <c r="R580" i="18" s="1"/>
  <c r="AK579" i="18"/>
  <c r="N580" i="18"/>
  <c r="Q580" i="18" s="1"/>
  <c r="P579" i="18"/>
  <c r="AI579" i="18" s="1"/>
  <c r="G580" i="18"/>
  <c r="C582" i="18"/>
  <c r="B583" i="18"/>
  <c r="I581" i="18" a="1"/>
  <c r="I581" i="18" s="1"/>
  <c r="L581" i="18" a="1"/>
  <c r="L581" i="18" s="1"/>
  <c r="H581" i="18" a="1"/>
  <c r="H581" i="18" s="1"/>
  <c r="K581" i="18" a="1"/>
  <c r="K581" i="18" s="1"/>
  <c r="E581" i="18" a="1"/>
  <c r="E581" i="18" s="1"/>
  <c r="F581" i="18" a="1"/>
  <c r="F581" i="18" s="1"/>
  <c r="D581" i="18" a="1"/>
  <c r="D581" i="18" s="1"/>
  <c r="M580" i="18"/>
  <c r="J580" i="18"/>
  <c r="S580" i="18" l="1"/>
  <c r="O581" i="18"/>
  <c r="R581" i="18" s="1"/>
  <c r="AK580" i="18"/>
  <c r="N581" i="18"/>
  <c r="Q581" i="18" s="1"/>
  <c r="C583" i="18"/>
  <c r="B584" i="18"/>
  <c r="I582" i="18" a="1"/>
  <c r="I582" i="18" s="1"/>
  <c r="L582" i="18" a="1"/>
  <c r="L582" i="18" s="1"/>
  <c r="H582" i="18" a="1"/>
  <c r="H582" i="18" s="1"/>
  <c r="K582" i="18" a="1"/>
  <c r="K582" i="18" s="1"/>
  <c r="E582" i="18" a="1"/>
  <c r="E582" i="18" s="1"/>
  <c r="F582" i="18" a="1"/>
  <c r="F582" i="18" s="1"/>
  <c r="D582" i="18" a="1"/>
  <c r="D582" i="18" s="1"/>
  <c r="G581" i="18"/>
  <c r="M581" i="18"/>
  <c r="P580" i="18"/>
  <c r="AI580" i="18" s="1"/>
  <c r="J581" i="18"/>
  <c r="S581" i="18" l="1"/>
  <c r="N582" i="18"/>
  <c r="AK582" i="18" s="1"/>
  <c r="O582" i="18"/>
  <c r="R582" i="18" s="1"/>
  <c r="Q582" i="18"/>
  <c r="AK581" i="18"/>
  <c r="J582" i="18"/>
  <c r="B585" i="18"/>
  <c r="C584" i="18"/>
  <c r="G582" i="18"/>
  <c r="L583" i="18" a="1"/>
  <c r="L583" i="18" s="1"/>
  <c r="I583" i="18" a="1"/>
  <c r="I583" i="18" s="1"/>
  <c r="H583" i="18" a="1"/>
  <c r="H583" i="18" s="1"/>
  <c r="K583" i="18" a="1"/>
  <c r="K583" i="18" s="1"/>
  <c r="E583" i="18" a="1"/>
  <c r="E583" i="18" s="1"/>
  <c r="D583" i="18" a="1"/>
  <c r="D583" i="18" s="1"/>
  <c r="F583" i="18" a="1"/>
  <c r="F583" i="18" s="1"/>
  <c r="M582" i="18"/>
  <c r="P581" i="18"/>
  <c r="AI581" i="18" s="1"/>
  <c r="O583" i="18" l="1"/>
  <c r="R583" i="18" s="1"/>
  <c r="S582" i="18"/>
  <c r="N583" i="18"/>
  <c r="Q583" i="18" s="1"/>
  <c r="L584" i="18" a="1"/>
  <c r="L584" i="18" s="1"/>
  <c r="I584" i="18" a="1"/>
  <c r="I584" i="18" s="1"/>
  <c r="K584" i="18" a="1"/>
  <c r="K584" i="18" s="1"/>
  <c r="H584" i="18" a="1"/>
  <c r="H584" i="18" s="1"/>
  <c r="D584" i="18" a="1"/>
  <c r="D584" i="18" s="1"/>
  <c r="F584" i="18" a="1"/>
  <c r="F584" i="18" s="1"/>
  <c r="E584" i="18" a="1"/>
  <c r="E584" i="18" s="1"/>
  <c r="B586" i="18"/>
  <c r="C585" i="18"/>
  <c r="G583" i="18"/>
  <c r="M583" i="18"/>
  <c r="J583" i="18"/>
  <c r="P582" i="18"/>
  <c r="AI582" i="18" s="1"/>
  <c r="S583" i="18" l="1"/>
  <c r="AK583" i="18"/>
  <c r="O584" i="18"/>
  <c r="R584" i="18" s="1"/>
  <c r="N584" i="18"/>
  <c r="J584" i="18"/>
  <c r="M584" i="18"/>
  <c r="P583" i="18"/>
  <c r="AI583" i="18" s="1"/>
  <c r="G584" i="18"/>
  <c r="L585" i="18" a="1"/>
  <c r="L585" i="18" s="1"/>
  <c r="I585" i="18" a="1"/>
  <c r="I585" i="18" s="1"/>
  <c r="H585" i="18" a="1"/>
  <c r="H585" i="18" s="1"/>
  <c r="K585" i="18" a="1"/>
  <c r="K585" i="18" s="1"/>
  <c r="E585" i="18" a="1"/>
  <c r="E585" i="18" s="1"/>
  <c r="D585" i="18" a="1"/>
  <c r="D585" i="18" s="1"/>
  <c r="F585" i="18" a="1"/>
  <c r="F585" i="18" s="1"/>
  <c r="B587" i="18"/>
  <c r="C586" i="18"/>
  <c r="N585" i="18" l="1"/>
  <c r="Q585" i="18" s="1"/>
  <c r="AK584" i="18"/>
  <c r="Q584" i="18"/>
  <c r="S584" i="18" s="1"/>
  <c r="O585" i="18"/>
  <c r="R585" i="18" s="1"/>
  <c r="G585" i="18"/>
  <c r="M585" i="18"/>
  <c r="J585" i="18"/>
  <c r="P584" i="18"/>
  <c r="AI584" i="18" s="1"/>
  <c r="L586" i="18" a="1"/>
  <c r="L586" i="18" s="1"/>
  <c r="I586" i="18" a="1"/>
  <c r="I586" i="18" s="1"/>
  <c r="H586" i="18" a="1"/>
  <c r="H586" i="18" s="1"/>
  <c r="K586" i="18" a="1"/>
  <c r="K586" i="18" s="1"/>
  <c r="D586" i="18" a="1"/>
  <c r="D586" i="18" s="1"/>
  <c r="E586" i="18" a="1"/>
  <c r="E586" i="18" s="1"/>
  <c r="F586" i="18" a="1"/>
  <c r="F586" i="18" s="1"/>
  <c r="B588" i="18"/>
  <c r="C587" i="18"/>
  <c r="O586" i="18" l="1"/>
  <c r="S585" i="18"/>
  <c r="N586" i="18"/>
  <c r="Q586" i="18" s="1"/>
  <c r="AK585" i="18"/>
  <c r="R586" i="18"/>
  <c r="M586" i="18"/>
  <c r="L587" i="18" a="1"/>
  <c r="L587" i="18" s="1"/>
  <c r="I587" i="18" a="1"/>
  <c r="I587" i="18" s="1"/>
  <c r="H587" i="18" a="1"/>
  <c r="H587" i="18" s="1"/>
  <c r="K587" i="18" a="1"/>
  <c r="K587" i="18" s="1"/>
  <c r="D587" i="18" a="1"/>
  <c r="D587" i="18" s="1"/>
  <c r="E587" i="18" a="1"/>
  <c r="E587" i="18" s="1"/>
  <c r="F587" i="18" a="1"/>
  <c r="F587" i="18" s="1"/>
  <c r="J586" i="18"/>
  <c r="P585" i="18"/>
  <c r="AI585" i="18" s="1"/>
  <c r="B589" i="18"/>
  <c r="C588" i="18"/>
  <c r="G586" i="18"/>
  <c r="AK586" i="18" l="1"/>
  <c r="S586" i="18"/>
  <c r="O587" i="18"/>
  <c r="R587" i="18" s="1"/>
  <c r="N587" i="18"/>
  <c r="Q587" i="18" s="1"/>
  <c r="M587" i="18"/>
  <c r="P586" i="18"/>
  <c r="AI586" i="18" s="1"/>
  <c r="J587" i="18"/>
  <c r="L588" i="18" a="1"/>
  <c r="L588" i="18" s="1"/>
  <c r="I588" i="18" a="1"/>
  <c r="I588" i="18" s="1"/>
  <c r="H588" i="18" a="1"/>
  <c r="H588" i="18" s="1"/>
  <c r="K588" i="18" a="1"/>
  <c r="K588" i="18" s="1"/>
  <c r="D588" i="18" a="1"/>
  <c r="D588" i="18" s="1"/>
  <c r="F588" i="18" a="1"/>
  <c r="F588" i="18" s="1"/>
  <c r="E588" i="18" a="1"/>
  <c r="E588" i="18" s="1"/>
  <c r="C589" i="18"/>
  <c r="B590" i="18"/>
  <c r="G587" i="18"/>
  <c r="S587" i="18" l="1"/>
  <c r="O588" i="18"/>
  <c r="R588" i="18" s="1"/>
  <c r="AK587" i="18"/>
  <c r="N588" i="18"/>
  <c r="AK588" i="18" s="1"/>
  <c r="L589" i="18" a="1"/>
  <c r="L589" i="18" s="1"/>
  <c r="I589" i="18" a="1"/>
  <c r="I589" i="18" s="1"/>
  <c r="H589" i="18" a="1"/>
  <c r="H589" i="18" s="1"/>
  <c r="K589" i="18" a="1"/>
  <c r="K589" i="18" s="1"/>
  <c r="E589" i="18" a="1"/>
  <c r="E589" i="18" s="1"/>
  <c r="F589" i="18" a="1"/>
  <c r="F589" i="18" s="1"/>
  <c r="D589" i="18" a="1"/>
  <c r="D589" i="18" s="1"/>
  <c r="J588" i="18"/>
  <c r="P587" i="18"/>
  <c r="AI587" i="18" s="1"/>
  <c r="G588" i="18"/>
  <c r="C590" i="18"/>
  <c r="B591" i="18"/>
  <c r="M588" i="18"/>
  <c r="O589" i="18" l="1"/>
  <c r="Q588" i="18"/>
  <c r="S588" i="18" s="1"/>
  <c r="R589" i="18"/>
  <c r="N589" i="18"/>
  <c r="Q589" i="18" s="1"/>
  <c r="M589" i="18"/>
  <c r="P588" i="18"/>
  <c r="AI588" i="18" s="1"/>
  <c r="J589" i="18"/>
  <c r="B592" i="18"/>
  <c r="C591" i="18"/>
  <c r="L590" i="18" a="1"/>
  <c r="L590" i="18" s="1"/>
  <c r="I590" i="18" a="1"/>
  <c r="I590" i="18" s="1"/>
  <c r="H590" i="18" a="1"/>
  <c r="H590" i="18" s="1"/>
  <c r="K590" i="18" a="1"/>
  <c r="K590" i="18" s="1"/>
  <c r="D590" i="18" a="1"/>
  <c r="D590" i="18" s="1"/>
  <c r="E590" i="18" a="1"/>
  <c r="E590" i="18" s="1"/>
  <c r="F590" i="18" a="1"/>
  <c r="F590" i="18" s="1"/>
  <c r="G589" i="18"/>
  <c r="S589" i="18" l="1"/>
  <c r="O590" i="18"/>
  <c r="R590" i="18" s="1"/>
  <c r="AK589" i="18"/>
  <c r="N590" i="18"/>
  <c r="AK590" i="18" s="1"/>
  <c r="M590" i="18"/>
  <c r="P589" i="18"/>
  <c r="AI589" i="18" s="1"/>
  <c r="J590" i="18"/>
  <c r="I591" i="18" a="1"/>
  <c r="I591" i="18" s="1"/>
  <c r="O591" i="18" s="1"/>
  <c r="L591" i="18" a="1"/>
  <c r="L591" i="18" s="1"/>
  <c r="H591" i="18" a="1"/>
  <c r="H591" i="18" s="1"/>
  <c r="K591" i="18" a="1"/>
  <c r="K591" i="18" s="1"/>
  <c r="E591" i="18" a="1"/>
  <c r="E591" i="18" s="1"/>
  <c r="D591" i="18" a="1"/>
  <c r="D591" i="18" s="1"/>
  <c r="F591" i="18" a="1"/>
  <c r="F591" i="18" s="1"/>
  <c r="B593" i="18"/>
  <c r="C592" i="18"/>
  <c r="G590" i="18"/>
  <c r="Q590" i="18" l="1"/>
  <c r="S590" i="18" s="1"/>
  <c r="R591" i="18"/>
  <c r="N591" i="18"/>
  <c r="Q591" i="18" s="1"/>
  <c r="M591" i="18"/>
  <c r="J591" i="18"/>
  <c r="P590" i="18"/>
  <c r="AI590" i="18" s="1"/>
  <c r="G591" i="18"/>
  <c r="L592" i="18" a="1"/>
  <c r="L592" i="18" s="1"/>
  <c r="I592" i="18" a="1"/>
  <c r="I592" i="18" s="1"/>
  <c r="H592" i="18" a="1"/>
  <c r="H592" i="18" s="1"/>
  <c r="K592" i="18" a="1"/>
  <c r="K592" i="18" s="1"/>
  <c r="D592" i="18" a="1"/>
  <c r="D592" i="18" s="1"/>
  <c r="F592" i="18" a="1"/>
  <c r="F592" i="18" s="1"/>
  <c r="E592" i="18" a="1"/>
  <c r="E592" i="18" s="1"/>
  <c r="B594" i="18"/>
  <c r="C593" i="18"/>
  <c r="S591" i="18" l="1"/>
  <c r="AK591" i="18"/>
  <c r="O592" i="18"/>
  <c r="R592" i="18" s="1"/>
  <c r="N592" i="18"/>
  <c r="M592" i="18"/>
  <c r="J592" i="18"/>
  <c r="L593" i="18" a="1"/>
  <c r="L593" i="18" s="1"/>
  <c r="I593" i="18" a="1"/>
  <c r="I593" i="18" s="1"/>
  <c r="H593" i="18" a="1"/>
  <c r="H593" i="18" s="1"/>
  <c r="K593" i="18" a="1"/>
  <c r="K593" i="18" s="1"/>
  <c r="E593" i="18" a="1"/>
  <c r="E593" i="18" s="1"/>
  <c r="D593" i="18" a="1"/>
  <c r="D593" i="18" s="1"/>
  <c r="F593" i="18" a="1"/>
  <c r="F593" i="18" s="1"/>
  <c r="B595" i="18"/>
  <c r="C594" i="18"/>
  <c r="G592" i="18"/>
  <c r="P591" i="18"/>
  <c r="AI591" i="18" s="1"/>
  <c r="N593" i="18" l="1"/>
  <c r="Q593" i="18" s="1"/>
  <c r="O593" i="18"/>
  <c r="R593" i="18" s="1"/>
  <c r="AK592" i="18"/>
  <c r="Q592" i="18"/>
  <c r="S592" i="18" s="1"/>
  <c r="P592" i="18"/>
  <c r="AI592" i="18" s="1"/>
  <c r="G593" i="18"/>
  <c r="L594" i="18" a="1"/>
  <c r="L594" i="18" s="1"/>
  <c r="I594" i="18" a="1"/>
  <c r="I594" i="18" s="1"/>
  <c r="H594" i="18" a="1"/>
  <c r="H594" i="18" s="1"/>
  <c r="K594" i="18" a="1"/>
  <c r="K594" i="18" s="1"/>
  <c r="D594" i="18" a="1"/>
  <c r="D594" i="18" s="1"/>
  <c r="F594" i="18" a="1"/>
  <c r="F594" i="18" s="1"/>
  <c r="E594" i="18" a="1"/>
  <c r="E594" i="18" s="1"/>
  <c r="M593" i="18"/>
  <c r="B596" i="18"/>
  <c r="C595" i="18"/>
  <c r="J593" i="18"/>
  <c r="AK593" i="18" l="1"/>
  <c r="S593" i="18"/>
  <c r="O594" i="18"/>
  <c r="R594" i="18" s="1"/>
  <c r="N594" i="18"/>
  <c r="J594" i="18"/>
  <c r="L595" i="18" a="1"/>
  <c r="L595" i="18" s="1"/>
  <c r="I595" i="18" a="1"/>
  <c r="I595" i="18" s="1"/>
  <c r="H595" i="18" a="1"/>
  <c r="H595" i="18" s="1"/>
  <c r="K595" i="18" a="1"/>
  <c r="K595" i="18" s="1"/>
  <c r="D595" i="18" a="1"/>
  <c r="D595" i="18" s="1"/>
  <c r="E595" i="18" a="1"/>
  <c r="E595" i="18" s="1"/>
  <c r="F595" i="18" a="1"/>
  <c r="F595" i="18" s="1"/>
  <c r="B597" i="18"/>
  <c r="C596" i="18"/>
  <c r="G594" i="18"/>
  <c r="P593" i="18"/>
  <c r="AI593" i="18" s="1"/>
  <c r="M594" i="18"/>
  <c r="O595" i="18" l="1"/>
  <c r="R595" i="18" s="1"/>
  <c r="N595" i="18"/>
  <c r="Q595" i="18" s="1"/>
  <c r="AK594" i="18"/>
  <c r="Q594" i="18"/>
  <c r="S594" i="18" s="1"/>
  <c r="L596" i="18" a="1"/>
  <c r="L596" i="18" s="1"/>
  <c r="I596" i="18" a="1"/>
  <c r="I596" i="18" s="1"/>
  <c r="H596" i="18" a="1"/>
  <c r="H596" i="18" s="1"/>
  <c r="K596" i="18" a="1"/>
  <c r="K596" i="18" s="1"/>
  <c r="D596" i="18" a="1"/>
  <c r="D596" i="18" s="1"/>
  <c r="F596" i="18" a="1"/>
  <c r="F596" i="18" s="1"/>
  <c r="E596" i="18" a="1"/>
  <c r="E596" i="18" s="1"/>
  <c r="C597" i="18"/>
  <c r="B598" i="18"/>
  <c r="S595" i="18"/>
  <c r="G595" i="18"/>
  <c r="M595" i="18"/>
  <c r="P594" i="18"/>
  <c r="AI594" i="18" s="1"/>
  <c r="J595" i="18"/>
  <c r="O596" i="18" l="1"/>
  <c r="R596" i="18" s="1"/>
  <c r="AK595" i="18"/>
  <c r="N596" i="18"/>
  <c r="P595" i="18"/>
  <c r="AI595" i="18" s="1"/>
  <c r="G596" i="18"/>
  <c r="M596" i="18"/>
  <c r="C598" i="18"/>
  <c r="B599" i="18"/>
  <c r="J596" i="18"/>
  <c r="L597" i="18" a="1"/>
  <c r="L597" i="18" s="1"/>
  <c r="I597" i="18" a="1"/>
  <c r="I597" i="18" s="1"/>
  <c r="H597" i="18" a="1"/>
  <c r="H597" i="18" s="1"/>
  <c r="K597" i="18" a="1"/>
  <c r="K597" i="18" s="1"/>
  <c r="E597" i="18" a="1"/>
  <c r="E597" i="18" s="1"/>
  <c r="D597" i="18" a="1"/>
  <c r="D597" i="18" s="1"/>
  <c r="F597" i="18" a="1"/>
  <c r="F597" i="18" s="1"/>
  <c r="O597" i="18" l="1"/>
  <c r="R597" i="18" s="1"/>
  <c r="N597" i="18"/>
  <c r="Q597" i="18" s="1"/>
  <c r="AK596" i="18"/>
  <c r="Q596" i="18"/>
  <c r="S596" i="18" s="1"/>
  <c r="M597" i="18"/>
  <c r="L598" i="18" a="1"/>
  <c r="L598" i="18" s="1"/>
  <c r="I598" i="18" a="1"/>
  <c r="I598" i="18" s="1"/>
  <c r="H598" i="18" a="1"/>
  <c r="H598" i="18" s="1"/>
  <c r="K598" i="18" a="1"/>
  <c r="K598" i="18" s="1"/>
  <c r="E598" i="18" a="1"/>
  <c r="E598" i="18" s="1"/>
  <c r="F598" i="18" a="1"/>
  <c r="F598" i="18" s="1"/>
  <c r="D598" i="18" a="1"/>
  <c r="D598" i="18" s="1"/>
  <c r="P596" i="18"/>
  <c r="AI596" i="18" s="1"/>
  <c r="J597" i="18"/>
  <c r="B600" i="18"/>
  <c r="C599" i="18"/>
  <c r="G597" i="18"/>
  <c r="S597" i="18" l="1"/>
  <c r="AK597" i="18"/>
  <c r="N598" i="18"/>
  <c r="O598" i="18"/>
  <c r="R598" i="18" s="1"/>
  <c r="G598" i="18"/>
  <c r="L599" i="18" a="1"/>
  <c r="L599" i="18" s="1"/>
  <c r="I599" i="18" a="1"/>
  <c r="I599" i="18" s="1"/>
  <c r="H599" i="18" a="1"/>
  <c r="H599" i="18" s="1"/>
  <c r="K599" i="18" a="1"/>
  <c r="K599" i="18" s="1"/>
  <c r="E599" i="18" a="1"/>
  <c r="E599" i="18" s="1"/>
  <c r="D599" i="18" a="1"/>
  <c r="D599" i="18" s="1"/>
  <c r="F599" i="18" a="1"/>
  <c r="F599" i="18" s="1"/>
  <c r="M598" i="18"/>
  <c r="J598" i="18"/>
  <c r="B601" i="18"/>
  <c r="C600" i="18"/>
  <c r="P597" i="18"/>
  <c r="AI597" i="18" s="1"/>
  <c r="O599" i="18" l="1"/>
  <c r="R599" i="18" s="1"/>
  <c r="N599" i="18"/>
  <c r="Q599" i="18" s="1"/>
  <c r="AK598" i="18"/>
  <c r="Q598" i="18"/>
  <c r="S598" i="18" s="1"/>
  <c r="L600" i="18" a="1"/>
  <c r="L600" i="18" s="1"/>
  <c r="I600" i="18" a="1"/>
  <c r="I600" i="18" s="1"/>
  <c r="H600" i="18" a="1"/>
  <c r="H600" i="18" s="1"/>
  <c r="K600" i="18" a="1"/>
  <c r="K600" i="18" s="1"/>
  <c r="D600" i="18" a="1"/>
  <c r="D600" i="18" s="1"/>
  <c r="F600" i="18" a="1"/>
  <c r="F600" i="18" s="1"/>
  <c r="E600" i="18" a="1"/>
  <c r="E600" i="18" s="1"/>
  <c r="B602" i="18"/>
  <c r="C601" i="18"/>
  <c r="G599" i="18"/>
  <c r="M599" i="18"/>
  <c r="J599" i="18"/>
  <c r="P598" i="18"/>
  <c r="AI598" i="18" s="1"/>
  <c r="S599" i="18" l="1"/>
  <c r="O600" i="18"/>
  <c r="R600" i="18" s="1"/>
  <c r="AK599" i="18"/>
  <c r="N600" i="18"/>
  <c r="M600" i="18"/>
  <c r="P599" i="18"/>
  <c r="AI599" i="18" s="1"/>
  <c r="J600" i="18"/>
  <c r="G600" i="18"/>
  <c r="L601" i="18" a="1"/>
  <c r="L601" i="18" s="1"/>
  <c r="I601" i="18" a="1"/>
  <c r="I601" i="18" s="1"/>
  <c r="H601" i="18" a="1"/>
  <c r="H601" i="18" s="1"/>
  <c r="K601" i="18" a="1"/>
  <c r="K601" i="18" s="1"/>
  <c r="E601" i="18" a="1"/>
  <c r="E601" i="18" s="1"/>
  <c r="D601" i="18" a="1"/>
  <c r="D601" i="18" s="1"/>
  <c r="F601" i="18" a="1"/>
  <c r="F601" i="18" s="1"/>
  <c r="B603" i="18"/>
  <c r="C602" i="18"/>
  <c r="O601" i="18" l="1"/>
  <c r="R601" i="18" s="1"/>
  <c r="N601" i="18"/>
  <c r="Q601" i="18" s="1"/>
  <c r="AK600" i="18"/>
  <c r="Q600" i="18"/>
  <c r="S600" i="18" s="1"/>
  <c r="J601" i="18"/>
  <c r="I602" i="18" a="1"/>
  <c r="I602" i="18" s="1"/>
  <c r="L602" i="18" a="1"/>
  <c r="L602" i="18" s="1"/>
  <c r="H602" i="18" a="1"/>
  <c r="H602" i="18" s="1"/>
  <c r="K602" i="18" a="1"/>
  <c r="K602" i="18" s="1"/>
  <c r="D602" i="18" a="1"/>
  <c r="D602" i="18" s="1"/>
  <c r="E602" i="18" a="1"/>
  <c r="E602" i="18" s="1"/>
  <c r="F602" i="18" a="1"/>
  <c r="F602" i="18" s="1"/>
  <c r="B604" i="18"/>
  <c r="C603" i="18"/>
  <c r="G601" i="18"/>
  <c r="M601" i="18"/>
  <c r="P600" i="18"/>
  <c r="AI600" i="18" s="1"/>
  <c r="S601" i="18" l="1"/>
  <c r="N602" i="18"/>
  <c r="AK602" i="18" s="1"/>
  <c r="AK601" i="18"/>
  <c r="O602" i="18"/>
  <c r="R602" i="18" s="1"/>
  <c r="M602" i="18"/>
  <c r="I603" i="18" a="1"/>
  <c r="I603" i="18" s="1"/>
  <c r="L603" i="18" a="1"/>
  <c r="L603" i="18" s="1"/>
  <c r="H603" i="18" a="1"/>
  <c r="H603" i="18" s="1"/>
  <c r="K603" i="18" a="1"/>
  <c r="K603" i="18" s="1"/>
  <c r="D603" i="18" a="1"/>
  <c r="D603" i="18" s="1"/>
  <c r="E603" i="18" a="1"/>
  <c r="E603" i="18" s="1"/>
  <c r="F603" i="18" a="1"/>
  <c r="F603" i="18" s="1"/>
  <c r="C604" i="18"/>
  <c r="B605" i="18"/>
  <c r="P601" i="18"/>
  <c r="AI601" i="18" s="1"/>
  <c r="J602" i="18"/>
  <c r="G602" i="18"/>
  <c r="Q602" i="18" l="1"/>
  <c r="S602" i="18" s="1"/>
  <c r="N603" i="18"/>
  <c r="Q603" i="18" s="1"/>
  <c r="O603" i="18"/>
  <c r="R603" i="18" s="1"/>
  <c r="J603" i="18"/>
  <c r="P602" i="18"/>
  <c r="AI602" i="18" s="1"/>
  <c r="M603" i="18"/>
  <c r="C605" i="18"/>
  <c r="B606" i="18"/>
  <c r="G603" i="18"/>
  <c r="L604" i="18" a="1"/>
  <c r="L604" i="18" s="1"/>
  <c r="I604" i="18" a="1"/>
  <c r="I604" i="18" s="1"/>
  <c r="H604" i="18" a="1"/>
  <c r="H604" i="18" s="1"/>
  <c r="K604" i="18" a="1"/>
  <c r="K604" i="18" s="1"/>
  <c r="D604" i="18" a="1"/>
  <c r="D604" i="18" s="1"/>
  <c r="F604" i="18" a="1"/>
  <c r="F604" i="18" s="1"/>
  <c r="E604" i="18" a="1"/>
  <c r="E604" i="18" s="1"/>
  <c r="S603" i="18" l="1"/>
  <c r="N604" i="18"/>
  <c r="AK604" i="18" s="1"/>
  <c r="AK603" i="18"/>
  <c r="O604" i="18"/>
  <c r="R604" i="18" s="1"/>
  <c r="M604" i="18"/>
  <c r="C606" i="18"/>
  <c r="B607" i="18"/>
  <c r="P603" i="18"/>
  <c r="AI603" i="18" s="1"/>
  <c r="G604" i="18"/>
  <c r="J604" i="18"/>
  <c r="L605" i="18" a="1"/>
  <c r="L605" i="18" s="1"/>
  <c r="I605" i="18" a="1"/>
  <c r="I605" i="18" s="1"/>
  <c r="H605" i="18" a="1"/>
  <c r="H605" i="18" s="1"/>
  <c r="K605" i="18" a="1"/>
  <c r="K605" i="18" s="1"/>
  <c r="E605" i="18" a="1"/>
  <c r="E605" i="18" s="1"/>
  <c r="D605" i="18" a="1"/>
  <c r="D605" i="18" s="1"/>
  <c r="F605" i="18" a="1"/>
  <c r="F605" i="18" s="1"/>
  <c r="Q604" i="18" l="1"/>
  <c r="S604" i="18" s="1"/>
  <c r="O605" i="18"/>
  <c r="R605" i="18" s="1"/>
  <c r="N605" i="18"/>
  <c r="Q605" i="18" s="1"/>
  <c r="B608" i="18"/>
  <c r="C607" i="18"/>
  <c r="G605" i="18"/>
  <c r="M605" i="18"/>
  <c r="P604" i="18"/>
  <c r="AI604" i="18" s="1"/>
  <c r="J605" i="18"/>
  <c r="L606" i="18" a="1"/>
  <c r="L606" i="18" s="1"/>
  <c r="I606" i="18" a="1"/>
  <c r="I606" i="18" s="1"/>
  <c r="H606" i="18" a="1"/>
  <c r="H606" i="18" s="1"/>
  <c r="K606" i="18" a="1"/>
  <c r="K606" i="18" s="1"/>
  <c r="E606" i="18" a="1"/>
  <c r="E606" i="18" s="1"/>
  <c r="D606" i="18" a="1"/>
  <c r="D606" i="18" s="1"/>
  <c r="F606" i="18" a="1"/>
  <c r="F606" i="18" s="1"/>
  <c r="S605" i="18" l="1"/>
  <c r="AK605" i="18"/>
  <c r="N606" i="18"/>
  <c r="O606" i="18"/>
  <c r="R606" i="18" s="1"/>
  <c r="G606" i="18"/>
  <c r="B609" i="18"/>
  <c r="C608" i="18"/>
  <c r="J606" i="18"/>
  <c r="M606" i="18"/>
  <c r="P605" i="18"/>
  <c r="AI605" i="18" s="1"/>
  <c r="L607" i="18" a="1"/>
  <c r="L607" i="18" s="1"/>
  <c r="I607" i="18" a="1"/>
  <c r="I607" i="18" s="1"/>
  <c r="H607" i="18" a="1"/>
  <c r="H607" i="18" s="1"/>
  <c r="K607" i="18" a="1"/>
  <c r="K607" i="18" s="1"/>
  <c r="E607" i="18" a="1"/>
  <c r="E607" i="18" s="1"/>
  <c r="D607" i="18" a="1"/>
  <c r="D607" i="18" s="1"/>
  <c r="F607" i="18" a="1"/>
  <c r="F607" i="18" s="1"/>
  <c r="O607" i="18" l="1"/>
  <c r="R607" i="18" s="1"/>
  <c r="N607" i="18"/>
  <c r="Q607" i="18" s="1"/>
  <c r="AK606" i="18"/>
  <c r="Q606" i="18"/>
  <c r="S606" i="18" s="1"/>
  <c r="B610" i="18"/>
  <c r="C609" i="18"/>
  <c r="G607" i="18"/>
  <c r="M607" i="18"/>
  <c r="J607" i="18"/>
  <c r="L608" i="18" a="1"/>
  <c r="L608" i="18" s="1"/>
  <c r="I608" i="18" a="1"/>
  <c r="I608" i="18" s="1"/>
  <c r="H608" i="18" a="1"/>
  <c r="H608" i="18" s="1"/>
  <c r="K608" i="18" a="1"/>
  <c r="K608" i="18" s="1"/>
  <c r="D608" i="18" a="1"/>
  <c r="D608" i="18" s="1"/>
  <c r="F608" i="18" a="1"/>
  <c r="F608" i="18" s="1"/>
  <c r="E608" i="18" a="1"/>
  <c r="E608" i="18" s="1"/>
  <c r="P606" i="18"/>
  <c r="AI606" i="18" s="1"/>
  <c r="AK607" i="18" l="1"/>
  <c r="S607" i="18"/>
  <c r="O608" i="18"/>
  <c r="R608" i="18" s="1"/>
  <c r="N608" i="18"/>
  <c r="L609" i="18" a="1"/>
  <c r="L609" i="18" s="1"/>
  <c r="I609" i="18" a="1"/>
  <c r="I609" i="18" s="1"/>
  <c r="H609" i="18" a="1"/>
  <c r="H609" i="18" s="1"/>
  <c r="K609" i="18" a="1"/>
  <c r="K609" i="18" s="1"/>
  <c r="E609" i="18" a="1"/>
  <c r="E609" i="18" s="1"/>
  <c r="D609" i="18" a="1"/>
  <c r="D609" i="18" s="1"/>
  <c r="F609" i="18" a="1"/>
  <c r="F609" i="18" s="1"/>
  <c r="B611" i="18"/>
  <c r="C610" i="18"/>
  <c r="G608" i="18"/>
  <c r="J608" i="18"/>
  <c r="M608" i="18"/>
  <c r="P607" i="18"/>
  <c r="AI607" i="18" s="1"/>
  <c r="O609" i="18" l="1"/>
  <c r="R609" i="18" s="1"/>
  <c r="N609" i="18"/>
  <c r="Q609" i="18" s="1"/>
  <c r="AK608" i="18"/>
  <c r="Q608" i="18"/>
  <c r="S608" i="18" s="1"/>
  <c r="G609" i="18"/>
  <c r="B612" i="18"/>
  <c r="C611" i="18"/>
  <c r="P608" i="18"/>
  <c r="AI608" i="18" s="1"/>
  <c r="M609" i="18"/>
  <c r="L610" i="18" a="1"/>
  <c r="L610" i="18" s="1"/>
  <c r="I610" i="18" a="1"/>
  <c r="I610" i="18" s="1"/>
  <c r="H610" i="18" a="1"/>
  <c r="H610" i="18" s="1"/>
  <c r="K610" i="18" a="1"/>
  <c r="K610" i="18" s="1"/>
  <c r="D610" i="18" a="1"/>
  <c r="D610" i="18" s="1"/>
  <c r="F610" i="18" a="1"/>
  <c r="F610" i="18" s="1"/>
  <c r="E610" i="18" a="1"/>
  <c r="E610" i="18" s="1"/>
  <c r="J609" i="18"/>
  <c r="S609" i="18" l="1"/>
  <c r="AK609" i="18"/>
  <c r="N610" i="18"/>
  <c r="O610" i="18"/>
  <c r="R610" i="18" s="1"/>
  <c r="J610" i="18"/>
  <c r="G610" i="18"/>
  <c r="P609" i="18"/>
  <c r="AI609" i="18" s="1"/>
  <c r="L611" i="18" a="1"/>
  <c r="L611" i="18" s="1"/>
  <c r="I611" i="18" a="1"/>
  <c r="I611" i="18" s="1"/>
  <c r="H611" i="18" a="1"/>
  <c r="H611" i="18" s="1"/>
  <c r="K611" i="18" a="1"/>
  <c r="K611" i="18" s="1"/>
  <c r="D611" i="18" a="1"/>
  <c r="D611" i="18" s="1"/>
  <c r="E611" i="18" a="1"/>
  <c r="E611" i="18" s="1"/>
  <c r="F611" i="18" a="1"/>
  <c r="F611" i="18" s="1"/>
  <c r="M610" i="18"/>
  <c r="C612" i="18"/>
  <c r="B613" i="18"/>
  <c r="O611" i="18" l="1"/>
  <c r="R611" i="18" s="1"/>
  <c r="N611" i="18"/>
  <c r="Q611" i="18" s="1"/>
  <c r="S611" i="18" s="1"/>
  <c r="AK610" i="18"/>
  <c r="Q610" i="18"/>
  <c r="S610" i="18" s="1"/>
  <c r="C613" i="18"/>
  <c r="B614" i="18"/>
  <c r="M611" i="18"/>
  <c r="L612" i="18" a="1"/>
  <c r="L612" i="18" s="1"/>
  <c r="H612" i="18" a="1"/>
  <c r="H612" i="18" s="1"/>
  <c r="I612" i="18" a="1"/>
  <c r="I612" i="18" s="1"/>
  <c r="K612" i="18" a="1"/>
  <c r="K612" i="18" s="1"/>
  <c r="D612" i="18" a="1"/>
  <c r="D612" i="18" s="1"/>
  <c r="F612" i="18" a="1"/>
  <c r="F612" i="18" s="1"/>
  <c r="E612" i="18" a="1"/>
  <c r="E612" i="18" s="1"/>
  <c r="J611" i="18"/>
  <c r="P610" i="18"/>
  <c r="AI610" i="18" s="1"/>
  <c r="G611" i="18"/>
  <c r="AK611" i="18" l="1"/>
  <c r="O612" i="18"/>
  <c r="R612" i="18" s="1"/>
  <c r="N612" i="18"/>
  <c r="J612" i="18"/>
  <c r="P611" i="18"/>
  <c r="AI611" i="18" s="1"/>
  <c r="L613" i="18" a="1"/>
  <c r="L613" i="18" s="1"/>
  <c r="I613" i="18" a="1"/>
  <c r="I613" i="18" s="1"/>
  <c r="H613" i="18" a="1"/>
  <c r="H613" i="18" s="1"/>
  <c r="K613" i="18" a="1"/>
  <c r="K613" i="18" s="1"/>
  <c r="E613" i="18" a="1"/>
  <c r="E613" i="18" s="1"/>
  <c r="F613" i="18" a="1"/>
  <c r="F613" i="18" s="1"/>
  <c r="D613" i="18" a="1"/>
  <c r="D613" i="18" s="1"/>
  <c r="G612" i="18"/>
  <c r="M612" i="18"/>
  <c r="B615" i="18"/>
  <c r="C614" i="18"/>
  <c r="O613" i="18" l="1"/>
  <c r="R613" i="18" s="1"/>
  <c r="N613" i="18"/>
  <c r="Q613" i="18" s="1"/>
  <c r="AK612" i="18"/>
  <c r="Q612" i="18"/>
  <c r="S612" i="18" s="1"/>
  <c r="P612" i="18"/>
  <c r="AI612" i="18" s="1"/>
  <c r="C615" i="18"/>
  <c r="B616" i="18"/>
  <c r="G613" i="18"/>
  <c r="M613" i="18"/>
  <c r="L614" i="18" a="1"/>
  <c r="L614" i="18" s="1"/>
  <c r="I614" i="18" a="1"/>
  <c r="I614" i="18" s="1"/>
  <c r="H614" i="18" a="1"/>
  <c r="H614" i="18" s="1"/>
  <c r="K614" i="18" a="1"/>
  <c r="K614" i="18" s="1"/>
  <c r="E614" i="18" a="1"/>
  <c r="E614" i="18" s="1"/>
  <c r="D614" i="18" a="1"/>
  <c r="D614" i="18" s="1"/>
  <c r="F614" i="18" a="1"/>
  <c r="F614" i="18" s="1"/>
  <c r="J613" i="18"/>
  <c r="S613" i="18" l="1"/>
  <c r="AK613" i="18"/>
  <c r="N614" i="18"/>
  <c r="O614" i="18"/>
  <c r="R614" i="18" s="1"/>
  <c r="G614" i="18"/>
  <c r="M614" i="18"/>
  <c r="J614" i="18"/>
  <c r="B617" i="18"/>
  <c r="C616" i="18"/>
  <c r="L615" i="18" a="1"/>
  <c r="L615" i="18" s="1"/>
  <c r="I615" i="18" a="1"/>
  <c r="I615" i="18" s="1"/>
  <c r="H615" i="18" a="1"/>
  <c r="H615" i="18" s="1"/>
  <c r="K615" i="18" a="1"/>
  <c r="K615" i="18" s="1"/>
  <c r="E615" i="18" a="1"/>
  <c r="E615" i="18" s="1"/>
  <c r="D615" i="18" a="1"/>
  <c r="D615" i="18" s="1"/>
  <c r="F615" i="18" a="1"/>
  <c r="F615" i="18" s="1"/>
  <c r="P613" i="18"/>
  <c r="AI613" i="18" s="1"/>
  <c r="N615" i="18" l="1"/>
  <c r="Q615" i="18" s="1"/>
  <c r="O615" i="18"/>
  <c r="R615" i="18" s="1"/>
  <c r="AK614" i="18"/>
  <c r="Q614" i="18"/>
  <c r="S614" i="18" s="1"/>
  <c r="G615" i="18"/>
  <c r="M615" i="18"/>
  <c r="J615" i="18"/>
  <c r="L616" i="18" a="1"/>
  <c r="L616" i="18" s="1"/>
  <c r="I616" i="18" a="1"/>
  <c r="I616" i="18" s="1"/>
  <c r="H616" i="18" a="1"/>
  <c r="H616" i="18" s="1"/>
  <c r="K616" i="18" a="1"/>
  <c r="K616" i="18" s="1"/>
  <c r="D616" i="18" a="1"/>
  <c r="D616" i="18" s="1"/>
  <c r="F616" i="18" a="1"/>
  <c r="F616" i="18" s="1"/>
  <c r="E616" i="18" a="1"/>
  <c r="E616" i="18" s="1"/>
  <c r="P614" i="18"/>
  <c r="AI614" i="18" s="1"/>
  <c r="B618" i="18"/>
  <c r="C617" i="18"/>
  <c r="O616" i="18" l="1"/>
  <c r="R616" i="18" s="1"/>
  <c r="S615" i="18"/>
  <c r="AK615" i="18"/>
  <c r="N616" i="18"/>
  <c r="M616" i="18"/>
  <c r="J616" i="18"/>
  <c r="P615" i="18"/>
  <c r="AI615" i="18" s="1"/>
  <c r="L617" i="18" a="1"/>
  <c r="L617" i="18" s="1"/>
  <c r="I617" i="18" a="1"/>
  <c r="I617" i="18" s="1"/>
  <c r="H617" i="18" a="1"/>
  <c r="H617" i="18" s="1"/>
  <c r="K617" i="18" a="1"/>
  <c r="K617" i="18" s="1"/>
  <c r="E617" i="18" a="1"/>
  <c r="E617" i="18" s="1"/>
  <c r="D617" i="18" a="1"/>
  <c r="D617" i="18" s="1"/>
  <c r="F617" i="18" a="1"/>
  <c r="F617" i="18" s="1"/>
  <c r="B619" i="18"/>
  <c r="C618" i="18"/>
  <c r="G616" i="18"/>
  <c r="O617" i="18" l="1"/>
  <c r="R617" i="18" s="1"/>
  <c r="N617" i="18"/>
  <c r="Q617" i="18" s="1"/>
  <c r="AK616" i="18"/>
  <c r="Q616" i="18"/>
  <c r="S616" i="18" s="1"/>
  <c r="L618" i="18" a="1"/>
  <c r="L618" i="18" s="1"/>
  <c r="I618" i="18" a="1"/>
  <c r="I618" i="18" s="1"/>
  <c r="H618" i="18" a="1"/>
  <c r="H618" i="18" s="1"/>
  <c r="K618" i="18" a="1"/>
  <c r="K618" i="18" s="1"/>
  <c r="D618" i="18" a="1"/>
  <c r="D618" i="18" s="1"/>
  <c r="E618" i="18" a="1"/>
  <c r="E618" i="18" s="1"/>
  <c r="F618" i="18" a="1"/>
  <c r="F618" i="18" s="1"/>
  <c r="B620" i="18"/>
  <c r="C619" i="18"/>
  <c r="G617" i="18"/>
  <c r="M617" i="18"/>
  <c r="J617" i="18"/>
  <c r="P616" i="18"/>
  <c r="AI616" i="18" s="1"/>
  <c r="S617" i="18"/>
  <c r="N618" i="18" l="1"/>
  <c r="AK618" i="18" s="1"/>
  <c r="O618" i="18"/>
  <c r="R618" i="18" s="1"/>
  <c r="AK617" i="18"/>
  <c r="Q618" i="18"/>
  <c r="G618" i="18"/>
  <c r="L619" i="18" a="1"/>
  <c r="L619" i="18" s="1"/>
  <c r="I619" i="18" a="1"/>
  <c r="I619" i="18" s="1"/>
  <c r="H619" i="18" a="1"/>
  <c r="H619" i="18" s="1"/>
  <c r="K619" i="18" a="1"/>
  <c r="K619" i="18" s="1"/>
  <c r="D619" i="18" a="1"/>
  <c r="D619" i="18" s="1"/>
  <c r="E619" i="18" a="1"/>
  <c r="E619" i="18" s="1"/>
  <c r="F619" i="18" a="1"/>
  <c r="F619" i="18" s="1"/>
  <c r="M618" i="18"/>
  <c r="C620" i="18"/>
  <c r="B621" i="18"/>
  <c r="J618" i="18"/>
  <c r="P617" i="18"/>
  <c r="AI617" i="18" s="1"/>
  <c r="O619" i="18" l="1"/>
  <c r="R619" i="18" s="1"/>
  <c r="S618" i="18"/>
  <c r="N619" i="18"/>
  <c r="Q619" i="18" s="1"/>
  <c r="C621" i="18"/>
  <c r="B622" i="18"/>
  <c r="L620" i="18" a="1"/>
  <c r="L620" i="18" s="1"/>
  <c r="I620" i="18" a="1"/>
  <c r="I620" i="18" s="1"/>
  <c r="H620" i="18" a="1"/>
  <c r="H620" i="18" s="1"/>
  <c r="K620" i="18" a="1"/>
  <c r="K620" i="18" s="1"/>
  <c r="D620" i="18" a="1"/>
  <c r="D620" i="18" s="1"/>
  <c r="F620" i="18" a="1"/>
  <c r="F620" i="18" s="1"/>
  <c r="E620" i="18" a="1"/>
  <c r="E620" i="18" s="1"/>
  <c r="J619" i="18"/>
  <c r="M619" i="18"/>
  <c r="G619" i="18"/>
  <c r="P618" i="18"/>
  <c r="AI618" i="18" s="1"/>
  <c r="S619" i="18" l="1"/>
  <c r="O620" i="18"/>
  <c r="AK619" i="18"/>
  <c r="R620" i="18"/>
  <c r="N620" i="18"/>
  <c r="P619" i="18"/>
  <c r="AI619" i="18" s="1"/>
  <c r="G620" i="18"/>
  <c r="C622" i="18"/>
  <c r="B623" i="18"/>
  <c r="M620" i="18"/>
  <c r="L621" i="18" a="1"/>
  <c r="L621" i="18" s="1"/>
  <c r="I621" i="18" a="1"/>
  <c r="I621" i="18" s="1"/>
  <c r="H621" i="18" a="1"/>
  <c r="H621" i="18" s="1"/>
  <c r="K621" i="18" a="1"/>
  <c r="K621" i="18" s="1"/>
  <c r="E621" i="18" a="1"/>
  <c r="E621" i="18" s="1"/>
  <c r="F621" i="18" a="1"/>
  <c r="F621" i="18" s="1"/>
  <c r="D621" i="18" a="1"/>
  <c r="D621" i="18" s="1"/>
  <c r="J620" i="18"/>
  <c r="N621" i="18" l="1"/>
  <c r="Q621" i="18" s="1"/>
  <c r="O621" i="18"/>
  <c r="R621" i="18" s="1"/>
  <c r="AK620" i="18"/>
  <c r="Q620" i="18"/>
  <c r="S620" i="18" s="1"/>
  <c r="P620" i="18"/>
  <c r="AI620" i="18" s="1"/>
  <c r="G621" i="18"/>
  <c r="M621" i="18"/>
  <c r="J621" i="18"/>
  <c r="B624" i="18"/>
  <c r="C623" i="18"/>
  <c r="L622" i="18" a="1"/>
  <c r="L622" i="18" s="1"/>
  <c r="I622" i="18" a="1"/>
  <c r="I622" i="18" s="1"/>
  <c r="H622" i="18" a="1"/>
  <c r="H622" i="18" s="1"/>
  <c r="K622" i="18" a="1"/>
  <c r="K622" i="18" s="1"/>
  <c r="D622" i="18" a="1"/>
  <c r="D622" i="18" s="1"/>
  <c r="E622" i="18" a="1"/>
  <c r="E622" i="18" s="1"/>
  <c r="F622" i="18" a="1"/>
  <c r="F622" i="18" s="1"/>
  <c r="AK621" i="18" l="1"/>
  <c r="S621" i="18"/>
  <c r="N622" i="18"/>
  <c r="AK622" i="18" s="1"/>
  <c r="O622" i="18"/>
  <c r="R622" i="18" s="1"/>
  <c r="G622" i="18"/>
  <c r="M622" i="18"/>
  <c r="I623" i="18" a="1"/>
  <c r="I623" i="18" s="1"/>
  <c r="L623" i="18" a="1"/>
  <c r="L623" i="18" s="1"/>
  <c r="K623" i="18" a="1"/>
  <c r="K623" i="18" s="1"/>
  <c r="H623" i="18" a="1"/>
  <c r="H623" i="18" s="1"/>
  <c r="E623" i="18" a="1"/>
  <c r="E623" i="18" s="1"/>
  <c r="D623" i="18" a="1"/>
  <c r="D623" i="18" s="1"/>
  <c r="F623" i="18" a="1"/>
  <c r="F623" i="18" s="1"/>
  <c r="J622" i="18"/>
  <c r="B625" i="18"/>
  <c r="C624" i="18"/>
  <c r="P621" i="18"/>
  <c r="AI621" i="18" s="1"/>
  <c r="Q622" i="18" l="1"/>
  <c r="S622" i="18" s="1"/>
  <c r="O623" i="18"/>
  <c r="R623" i="18" s="1"/>
  <c r="N623" i="18"/>
  <c r="Q623" i="18" s="1"/>
  <c r="B626" i="18"/>
  <c r="C625" i="18"/>
  <c r="P622" i="18"/>
  <c r="AI622" i="18" s="1"/>
  <c r="G623" i="18"/>
  <c r="J623" i="18"/>
  <c r="M623" i="18"/>
  <c r="L624" i="18" a="1"/>
  <c r="L624" i="18" s="1"/>
  <c r="I624" i="18" a="1"/>
  <c r="I624" i="18" s="1"/>
  <c r="H624" i="18" a="1"/>
  <c r="H624" i="18" s="1"/>
  <c r="K624" i="18" a="1"/>
  <c r="K624" i="18" s="1"/>
  <c r="D624" i="18" a="1"/>
  <c r="D624" i="18" s="1"/>
  <c r="F624" i="18" a="1"/>
  <c r="F624" i="18" s="1"/>
  <c r="E624" i="18" a="1"/>
  <c r="E624" i="18" s="1"/>
  <c r="S623" i="18" l="1"/>
  <c r="AK623" i="18"/>
  <c r="O624" i="18"/>
  <c r="R624" i="18" s="1"/>
  <c r="N624" i="18"/>
  <c r="AK624" i="18" s="1"/>
  <c r="P623" i="18"/>
  <c r="AI623" i="18" s="1"/>
  <c r="J624" i="18"/>
  <c r="I625" i="18" a="1"/>
  <c r="I625" i="18" s="1"/>
  <c r="H625" i="18" a="1"/>
  <c r="H625" i="18" s="1"/>
  <c r="L625" i="18" a="1"/>
  <c r="L625" i="18" s="1"/>
  <c r="K625" i="18" a="1"/>
  <c r="K625" i="18" s="1"/>
  <c r="E625" i="18" a="1"/>
  <c r="E625" i="18" s="1"/>
  <c r="D625" i="18" a="1"/>
  <c r="D625" i="18" s="1"/>
  <c r="F625" i="18" a="1"/>
  <c r="F625" i="18" s="1"/>
  <c r="M624" i="18"/>
  <c r="B627" i="18"/>
  <c r="C626" i="18"/>
  <c r="G624" i="18"/>
  <c r="Q624" i="18" l="1"/>
  <c r="S624" i="18" s="1"/>
  <c r="O625" i="18"/>
  <c r="R625" i="18" s="1"/>
  <c r="N625" i="18"/>
  <c r="Q625" i="18" s="1"/>
  <c r="L626" i="18" a="1"/>
  <c r="L626" i="18" s="1"/>
  <c r="I626" i="18" a="1"/>
  <c r="I626" i="18" s="1"/>
  <c r="H626" i="18" a="1"/>
  <c r="H626" i="18" s="1"/>
  <c r="K626" i="18" a="1"/>
  <c r="K626" i="18" s="1"/>
  <c r="D626" i="18" a="1"/>
  <c r="D626" i="18" s="1"/>
  <c r="F626" i="18" a="1"/>
  <c r="F626" i="18" s="1"/>
  <c r="E626" i="18" a="1"/>
  <c r="E626" i="18" s="1"/>
  <c r="J625" i="18"/>
  <c r="B628" i="18"/>
  <c r="C627" i="18"/>
  <c r="P624" i="18"/>
  <c r="AI624" i="18" s="1"/>
  <c r="M625" i="18"/>
  <c r="G625" i="18"/>
  <c r="S625" i="18" l="1"/>
  <c r="AK625" i="18"/>
  <c r="O626" i="18"/>
  <c r="R626" i="18" s="1"/>
  <c r="N626" i="18"/>
  <c r="J626" i="18"/>
  <c r="G626" i="18"/>
  <c r="L627" i="18" a="1"/>
  <c r="L627" i="18" s="1"/>
  <c r="I627" i="18" a="1"/>
  <c r="I627" i="18" s="1"/>
  <c r="H627" i="18" a="1"/>
  <c r="H627" i="18" s="1"/>
  <c r="K627" i="18" a="1"/>
  <c r="K627" i="18" s="1"/>
  <c r="D627" i="18" a="1"/>
  <c r="D627" i="18" s="1"/>
  <c r="E627" i="18" a="1"/>
  <c r="E627" i="18" s="1"/>
  <c r="F627" i="18" a="1"/>
  <c r="F627" i="18" s="1"/>
  <c r="C628" i="18"/>
  <c r="B629" i="18"/>
  <c r="P625" i="18"/>
  <c r="AI625" i="18" s="1"/>
  <c r="M626" i="18"/>
  <c r="O627" i="18" l="1"/>
  <c r="R627" i="18" s="1"/>
  <c r="N627" i="18"/>
  <c r="Q627" i="18" s="1"/>
  <c r="AK626" i="18"/>
  <c r="Q626" i="18"/>
  <c r="S626" i="18" s="1"/>
  <c r="L628" i="18" a="1"/>
  <c r="L628" i="18" s="1"/>
  <c r="I628" i="18" a="1"/>
  <c r="I628" i="18" s="1"/>
  <c r="H628" i="18" a="1"/>
  <c r="H628" i="18" s="1"/>
  <c r="K628" i="18" a="1"/>
  <c r="K628" i="18" s="1"/>
  <c r="D628" i="18" a="1"/>
  <c r="D628" i="18" s="1"/>
  <c r="F628" i="18" a="1"/>
  <c r="F628" i="18" s="1"/>
  <c r="E628" i="18" a="1"/>
  <c r="E628" i="18" s="1"/>
  <c r="P626" i="18"/>
  <c r="AI626" i="18" s="1"/>
  <c r="G627" i="18"/>
  <c r="C629" i="18"/>
  <c r="B630" i="18"/>
  <c r="M627" i="18"/>
  <c r="J627" i="18"/>
  <c r="O628" i="18" l="1"/>
  <c r="R628" i="18" s="1"/>
  <c r="AK627" i="18"/>
  <c r="S627" i="18"/>
  <c r="N628" i="18"/>
  <c r="B631" i="18"/>
  <c r="C630" i="18"/>
  <c r="P627" i="18"/>
  <c r="AI627" i="18" s="1"/>
  <c r="L629" i="18" a="1"/>
  <c r="L629" i="18" s="1"/>
  <c r="I629" i="18" a="1"/>
  <c r="I629" i="18" s="1"/>
  <c r="H629" i="18" a="1"/>
  <c r="H629" i="18" s="1"/>
  <c r="K629" i="18" a="1"/>
  <c r="K629" i="18" s="1"/>
  <c r="E629" i="18" a="1"/>
  <c r="E629" i="18" s="1"/>
  <c r="D629" i="18" a="1"/>
  <c r="D629" i="18" s="1"/>
  <c r="F629" i="18" a="1"/>
  <c r="F629" i="18" s="1"/>
  <c r="G628" i="18"/>
  <c r="M628" i="18"/>
  <c r="J628" i="18"/>
  <c r="O629" i="18" l="1"/>
  <c r="R629" i="18" s="1"/>
  <c r="N629" i="18"/>
  <c r="Q629" i="18" s="1"/>
  <c r="AK628" i="18"/>
  <c r="Q628" i="18"/>
  <c r="S628" i="18" s="1"/>
  <c r="G629" i="18"/>
  <c r="P628" i="18"/>
  <c r="AI628" i="18" s="1"/>
  <c r="M629" i="18"/>
  <c r="J629" i="18"/>
  <c r="L630" i="18" a="1"/>
  <c r="L630" i="18" s="1"/>
  <c r="I630" i="18" a="1"/>
  <c r="I630" i="18" s="1"/>
  <c r="H630" i="18" a="1"/>
  <c r="H630" i="18" s="1"/>
  <c r="K630" i="18" a="1"/>
  <c r="K630" i="18" s="1"/>
  <c r="E630" i="18" a="1"/>
  <c r="E630" i="18" s="1"/>
  <c r="D630" i="18" a="1"/>
  <c r="D630" i="18" s="1"/>
  <c r="F630" i="18" a="1"/>
  <c r="F630" i="18" s="1"/>
  <c r="C631" i="18"/>
  <c r="B632" i="18"/>
  <c r="S629" i="18" l="1"/>
  <c r="AK629" i="18"/>
  <c r="N630" i="18"/>
  <c r="O630" i="18"/>
  <c r="R630" i="18" s="1"/>
  <c r="B633" i="18"/>
  <c r="C632" i="18"/>
  <c r="L631" i="18" a="1"/>
  <c r="L631" i="18" s="1"/>
  <c r="I631" i="18" a="1"/>
  <c r="I631" i="18" s="1"/>
  <c r="H631" i="18" a="1"/>
  <c r="H631" i="18" s="1"/>
  <c r="K631" i="18" a="1"/>
  <c r="K631" i="18" s="1"/>
  <c r="E631" i="18" a="1"/>
  <c r="E631" i="18" s="1"/>
  <c r="D631" i="18" a="1"/>
  <c r="D631" i="18" s="1"/>
  <c r="F631" i="18" a="1"/>
  <c r="F631" i="18" s="1"/>
  <c r="G630" i="18"/>
  <c r="M630" i="18"/>
  <c r="J630" i="18"/>
  <c r="P629" i="18"/>
  <c r="AI629" i="18" s="1"/>
  <c r="O631" i="18" l="1"/>
  <c r="R631" i="18" s="1"/>
  <c r="N631" i="18"/>
  <c r="Q631" i="18" s="1"/>
  <c r="AK630" i="18"/>
  <c r="Q630" i="18"/>
  <c r="S630" i="18" s="1"/>
  <c r="G631" i="18"/>
  <c r="M631" i="18"/>
  <c r="B634" i="18"/>
  <c r="C633" i="18"/>
  <c r="P630" i="18"/>
  <c r="AI630" i="18" s="1"/>
  <c r="J631" i="18"/>
  <c r="L632" i="18" a="1"/>
  <c r="L632" i="18" s="1"/>
  <c r="I632" i="18" a="1"/>
  <c r="I632" i="18" s="1"/>
  <c r="H632" i="18" a="1"/>
  <c r="H632" i="18" s="1"/>
  <c r="K632" i="18" a="1"/>
  <c r="K632" i="18" s="1"/>
  <c r="D632" i="18" a="1"/>
  <c r="D632" i="18" s="1"/>
  <c r="F632" i="18" a="1"/>
  <c r="F632" i="18" s="1"/>
  <c r="E632" i="18" a="1"/>
  <c r="E632" i="18" s="1"/>
  <c r="S631" i="18" l="1"/>
  <c r="AK631" i="18"/>
  <c r="N632" i="18"/>
  <c r="AK632" i="18" s="1"/>
  <c r="O632" i="18"/>
  <c r="R632" i="18" s="1"/>
  <c r="J632" i="18"/>
  <c r="L633" i="18" a="1"/>
  <c r="L633" i="18" s="1"/>
  <c r="I633" i="18" a="1"/>
  <c r="I633" i="18" s="1"/>
  <c r="H633" i="18" a="1"/>
  <c r="H633" i="18" s="1"/>
  <c r="K633" i="18" a="1"/>
  <c r="K633" i="18" s="1"/>
  <c r="E633" i="18" a="1"/>
  <c r="E633" i="18" s="1"/>
  <c r="D633" i="18" a="1"/>
  <c r="D633" i="18" s="1"/>
  <c r="F633" i="18" a="1"/>
  <c r="F633" i="18" s="1"/>
  <c r="P631" i="18"/>
  <c r="AI631" i="18" s="1"/>
  <c r="B635" i="18"/>
  <c r="C634" i="18"/>
  <c r="G632" i="18"/>
  <c r="M632" i="18"/>
  <c r="Q632" i="18" l="1"/>
  <c r="S632" i="18" s="1"/>
  <c r="O633" i="18"/>
  <c r="R633" i="18" s="1"/>
  <c r="N633" i="18"/>
  <c r="Q633" i="18" s="1"/>
  <c r="G633" i="18"/>
  <c r="M633" i="18"/>
  <c r="I634" i="18" a="1"/>
  <c r="I634" i="18" s="1"/>
  <c r="L634" i="18" a="1"/>
  <c r="L634" i="18" s="1"/>
  <c r="H634" i="18" a="1"/>
  <c r="H634" i="18" s="1"/>
  <c r="K634" i="18" a="1"/>
  <c r="K634" i="18" s="1"/>
  <c r="D634" i="18" a="1"/>
  <c r="D634" i="18" s="1"/>
  <c r="E634" i="18" a="1"/>
  <c r="E634" i="18" s="1"/>
  <c r="F634" i="18" a="1"/>
  <c r="F634" i="18" s="1"/>
  <c r="J633" i="18"/>
  <c r="B636" i="18"/>
  <c r="C635" i="18"/>
  <c r="P632" i="18"/>
  <c r="AI632" i="18" s="1"/>
  <c r="N634" i="18" l="1"/>
  <c r="Q634" i="18" s="1"/>
  <c r="S633" i="18"/>
  <c r="AK633" i="18"/>
  <c r="O634" i="18"/>
  <c r="R634" i="18" s="1"/>
  <c r="AK634" i="18"/>
  <c r="L635" i="18" a="1"/>
  <c r="L635" i="18" s="1"/>
  <c r="I635" i="18" a="1"/>
  <c r="I635" i="18" s="1"/>
  <c r="H635" i="18" a="1"/>
  <c r="H635" i="18" s="1"/>
  <c r="K635" i="18" a="1"/>
  <c r="K635" i="18" s="1"/>
  <c r="D635" i="18" a="1"/>
  <c r="D635" i="18" s="1"/>
  <c r="E635" i="18" a="1"/>
  <c r="E635" i="18" s="1"/>
  <c r="F635" i="18" a="1"/>
  <c r="F635" i="18" s="1"/>
  <c r="C636" i="18"/>
  <c r="B637" i="18"/>
  <c r="G634" i="18"/>
  <c r="P633" i="18"/>
  <c r="AI633" i="18" s="1"/>
  <c r="M634" i="18"/>
  <c r="J634" i="18"/>
  <c r="O635" i="18" l="1"/>
  <c r="R635" i="18" s="1"/>
  <c r="S634" i="18"/>
  <c r="N635" i="18"/>
  <c r="Q635" i="18" s="1"/>
  <c r="G635" i="18"/>
  <c r="P634" i="18"/>
  <c r="AI634" i="18" s="1"/>
  <c r="M635" i="18"/>
  <c r="C637" i="18"/>
  <c r="B638" i="18"/>
  <c r="J635" i="18"/>
  <c r="L636" i="18" a="1"/>
  <c r="L636" i="18" s="1"/>
  <c r="I636" i="18" a="1"/>
  <c r="I636" i="18" s="1"/>
  <c r="H636" i="18" a="1"/>
  <c r="H636" i="18" s="1"/>
  <c r="K636" i="18" a="1"/>
  <c r="K636" i="18" s="1"/>
  <c r="D636" i="18" a="1"/>
  <c r="D636" i="18" s="1"/>
  <c r="F636" i="18" a="1"/>
  <c r="F636" i="18" s="1"/>
  <c r="E636" i="18" a="1"/>
  <c r="E636" i="18" s="1"/>
  <c r="O636" i="18" l="1"/>
  <c r="S635" i="18"/>
  <c r="AK635" i="18"/>
  <c r="R636" i="18"/>
  <c r="N636" i="18"/>
  <c r="J636" i="18"/>
  <c r="P635" i="18"/>
  <c r="AI635" i="18" s="1"/>
  <c r="C638" i="18"/>
  <c r="B639" i="18"/>
  <c r="G636" i="18"/>
  <c r="L637" i="18" a="1"/>
  <c r="L637" i="18" s="1"/>
  <c r="H637" i="18" a="1"/>
  <c r="H637" i="18" s="1"/>
  <c r="I637" i="18" a="1"/>
  <c r="I637" i="18" s="1"/>
  <c r="K637" i="18" a="1"/>
  <c r="K637" i="18" s="1"/>
  <c r="E637" i="18" a="1"/>
  <c r="E637" i="18" s="1"/>
  <c r="D637" i="18" a="1"/>
  <c r="D637" i="18" s="1"/>
  <c r="F637" i="18" a="1"/>
  <c r="F637" i="18" s="1"/>
  <c r="M636" i="18"/>
  <c r="O637" i="18" l="1"/>
  <c r="R637" i="18" s="1"/>
  <c r="N637" i="18"/>
  <c r="Q637" i="18" s="1"/>
  <c r="AK636" i="18"/>
  <c r="Q636" i="18"/>
  <c r="S636" i="18" s="1"/>
  <c r="M637" i="18"/>
  <c r="L638" i="18" a="1"/>
  <c r="L638" i="18" s="1"/>
  <c r="I638" i="18" a="1"/>
  <c r="I638" i="18" s="1"/>
  <c r="H638" i="18" a="1"/>
  <c r="H638" i="18" s="1"/>
  <c r="K638" i="18" a="1"/>
  <c r="K638" i="18" s="1"/>
  <c r="E638" i="18" a="1"/>
  <c r="E638" i="18" s="1"/>
  <c r="D638" i="18" a="1"/>
  <c r="D638" i="18" s="1"/>
  <c r="F638" i="18" a="1"/>
  <c r="F638" i="18" s="1"/>
  <c r="J637" i="18"/>
  <c r="B640" i="18"/>
  <c r="C639" i="18"/>
  <c r="G637" i="18"/>
  <c r="P636" i="18"/>
  <c r="AI636" i="18" s="1"/>
  <c r="S637" i="18" l="1"/>
  <c r="O638" i="18"/>
  <c r="R638" i="18" s="1"/>
  <c r="AK637" i="18"/>
  <c r="N638" i="18"/>
  <c r="L639" i="18" a="1"/>
  <c r="L639" i="18" s="1"/>
  <c r="I639" i="18" a="1"/>
  <c r="I639" i="18" s="1"/>
  <c r="H639" i="18" a="1"/>
  <c r="H639" i="18" s="1"/>
  <c r="K639" i="18" a="1"/>
  <c r="K639" i="18" s="1"/>
  <c r="E639" i="18" a="1"/>
  <c r="E639" i="18" s="1"/>
  <c r="D639" i="18" a="1"/>
  <c r="D639" i="18" s="1"/>
  <c r="F639" i="18" a="1"/>
  <c r="F639" i="18" s="1"/>
  <c r="M638" i="18"/>
  <c r="B641" i="18"/>
  <c r="C640" i="18"/>
  <c r="J638" i="18"/>
  <c r="G638" i="18"/>
  <c r="P637" i="18"/>
  <c r="AI637" i="18" s="1"/>
  <c r="O639" i="18" l="1"/>
  <c r="R639" i="18" s="1"/>
  <c r="N639" i="18"/>
  <c r="Q639" i="18" s="1"/>
  <c r="AK638" i="18"/>
  <c r="Q638" i="18"/>
  <c r="S638" i="18" s="1"/>
  <c r="J639" i="18"/>
  <c r="G639" i="18"/>
  <c r="P638" i="18"/>
  <c r="AI638" i="18" s="1"/>
  <c r="M639" i="18"/>
  <c r="L640" i="18" a="1"/>
  <c r="L640" i="18" s="1"/>
  <c r="I640" i="18" a="1"/>
  <c r="I640" i="18" s="1"/>
  <c r="H640" i="18" a="1"/>
  <c r="H640" i="18" s="1"/>
  <c r="K640" i="18" a="1"/>
  <c r="K640" i="18" s="1"/>
  <c r="D640" i="18" a="1"/>
  <c r="D640" i="18" s="1"/>
  <c r="F640" i="18" a="1"/>
  <c r="F640" i="18" s="1"/>
  <c r="E640" i="18" a="1"/>
  <c r="E640" i="18" s="1"/>
  <c r="B642" i="18"/>
  <c r="C641" i="18"/>
  <c r="O640" i="18" l="1"/>
  <c r="S639" i="18"/>
  <c r="AK639" i="18"/>
  <c r="N640" i="18"/>
  <c r="R640" i="18"/>
  <c r="P639" i="18"/>
  <c r="AI639" i="18" s="1"/>
  <c r="B643" i="18"/>
  <c r="C642" i="18"/>
  <c r="G640" i="18"/>
  <c r="M640" i="18"/>
  <c r="J640" i="18"/>
  <c r="L641" i="18" a="1"/>
  <c r="L641" i="18" s="1"/>
  <c r="H641" i="18" a="1"/>
  <c r="H641" i="18" s="1"/>
  <c r="I641" i="18" a="1"/>
  <c r="I641" i="18" s="1"/>
  <c r="K641" i="18" a="1"/>
  <c r="K641" i="18" s="1"/>
  <c r="E641" i="18" a="1"/>
  <c r="E641" i="18" s="1"/>
  <c r="D641" i="18" a="1"/>
  <c r="D641" i="18" s="1"/>
  <c r="F641" i="18" a="1"/>
  <c r="F641" i="18" s="1"/>
  <c r="O641" i="18" l="1"/>
  <c r="R641" i="18" s="1"/>
  <c r="N641" i="18"/>
  <c r="Q641" i="18" s="1"/>
  <c r="AK640" i="18"/>
  <c r="Q640" i="18"/>
  <c r="S640" i="18" s="1"/>
  <c r="J641" i="18"/>
  <c r="P640" i="18"/>
  <c r="AI640" i="18" s="1"/>
  <c r="M641" i="18"/>
  <c r="L642" i="18" a="1"/>
  <c r="L642" i="18" s="1"/>
  <c r="I642" i="18" a="1"/>
  <c r="I642" i="18" s="1"/>
  <c r="H642" i="18" a="1"/>
  <c r="H642" i="18" s="1"/>
  <c r="K642" i="18" a="1"/>
  <c r="K642" i="18" s="1"/>
  <c r="D642" i="18" a="1"/>
  <c r="D642" i="18" s="1"/>
  <c r="F642" i="18" a="1"/>
  <c r="F642" i="18" s="1"/>
  <c r="E642" i="18" a="1"/>
  <c r="E642" i="18" s="1"/>
  <c r="G641" i="18"/>
  <c r="B644" i="18"/>
  <c r="C643" i="18"/>
  <c r="S641" i="18" l="1"/>
  <c r="O642" i="18"/>
  <c r="R642" i="18" s="1"/>
  <c r="AK641" i="18"/>
  <c r="N642" i="18"/>
  <c r="M642" i="18"/>
  <c r="L643" i="18" a="1"/>
  <c r="L643" i="18" s="1"/>
  <c r="I643" i="18" a="1"/>
  <c r="I643" i="18" s="1"/>
  <c r="H643" i="18" a="1"/>
  <c r="H643" i="18" s="1"/>
  <c r="K643" i="18" a="1"/>
  <c r="K643" i="18" s="1"/>
  <c r="D643" i="18" a="1"/>
  <c r="D643" i="18" s="1"/>
  <c r="E643" i="18" a="1"/>
  <c r="E643" i="18" s="1"/>
  <c r="F643" i="18" a="1"/>
  <c r="F643" i="18" s="1"/>
  <c r="C644" i="18"/>
  <c r="B645" i="18"/>
  <c r="J642" i="18"/>
  <c r="P641" i="18"/>
  <c r="AI641" i="18" s="1"/>
  <c r="G642" i="18"/>
  <c r="N643" i="18" l="1"/>
  <c r="Q643" i="18" s="1"/>
  <c r="AK642" i="18"/>
  <c r="Q642" i="18"/>
  <c r="S642" i="18" s="1"/>
  <c r="O643" i="18"/>
  <c r="R643" i="18" s="1"/>
  <c r="G643" i="18"/>
  <c r="P642" i="18"/>
  <c r="AI642" i="18" s="1"/>
  <c r="M643" i="18"/>
  <c r="C645" i="18"/>
  <c r="B646" i="18"/>
  <c r="J643" i="18"/>
  <c r="L644" i="18" a="1"/>
  <c r="L644" i="18" s="1"/>
  <c r="I644" i="18" a="1"/>
  <c r="I644" i="18" s="1"/>
  <c r="H644" i="18" a="1"/>
  <c r="H644" i="18" s="1"/>
  <c r="K644" i="18" a="1"/>
  <c r="K644" i="18" s="1"/>
  <c r="D644" i="18" a="1"/>
  <c r="D644" i="18" s="1"/>
  <c r="F644" i="18" a="1"/>
  <c r="F644" i="18" s="1"/>
  <c r="E644" i="18" a="1"/>
  <c r="E644" i="18" s="1"/>
  <c r="O644" i="18" l="1"/>
  <c r="R644" i="18" s="1"/>
  <c r="S643" i="18"/>
  <c r="AK643" i="18"/>
  <c r="N644" i="18"/>
  <c r="Q644" i="18" s="1"/>
  <c r="M644" i="18"/>
  <c r="B647" i="18"/>
  <c r="C646" i="18"/>
  <c r="J644" i="18"/>
  <c r="L645" i="18" a="1"/>
  <c r="L645" i="18" s="1"/>
  <c r="H645" i="18" a="1"/>
  <c r="H645" i="18" s="1"/>
  <c r="I645" i="18" a="1"/>
  <c r="I645" i="18" s="1"/>
  <c r="K645" i="18" a="1"/>
  <c r="K645" i="18" s="1"/>
  <c r="E645" i="18" a="1"/>
  <c r="E645" i="18" s="1"/>
  <c r="F645" i="18" a="1"/>
  <c r="F645" i="18" s="1"/>
  <c r="D645" i="18" a="1"/>
  <c r="D645" i="18" s="1"/>
  <c r="P643" i="18"/>
  <c r="AI643" i="18" s="1"/>
  <c r="G644" i="18"/>
  <c r="S644" i="18" l="1"/>
  <c r="AK644" i="18"/>
  <c r="N645" i="18"/>
  <c r="Q645" i="18" s="1"/>
  <c r="O645" i="18"/>
  <c r="R645" i="18" s="1"/>
  <c r="G645" i="18"/>
  <c r="M645" i="18"/>
  <c r="P644" i="18"/>
  <c r="AI644" i="18" s="1"/>
  <c r="J645" i="18"/>
  <c r="L646" i="18" a="1"/>
  <c r="L646" i="18" s="1"/>
  <c r="I646" i="18" a="1"/>
  <c r="I646" i="18" s="1"/>
  <c r="H646" i="18" a="1"/>
  <c r="H646" i="18" s="1"/>
  <c r="K646" i="18" a="1"/>
  <c r="K646" i="18" s="1"/>
  <c r="E646" i="18" a="1"/>
  <c r="E646" i="18" s="1"/>
  <c r="F646" i="18" a="1"/>
  <c r="F646" i="18" s="1"/>
  <c r="D646" i="18" a="1"/>
  <c r="D646" i="18" s="1"/>
  <c r="C647" i="18"/>
  <c r="B648" i="18"/>
  <c r="S645" i="18" l="1"/>
  <c r="O646" i="18"/>
  <c r="R646" i="18" s="1"/>
  <c r="AK645" i="18"/>
  <c r="N646" i="18"/>
  <c r="Q646" i="18" s="1"/>
  <c r="P645" i="18"/>
  <c r="AI645" i="18" s="1"/>
  <c r="G646" i="18"/>
  <c r="M646" i="18"/>
  <c r="B649" i="18"/>
  <c r="C648" i="18"/>
  <c r="J646" i="18"/>
  <c r="L647" i="18" a="1"/>
  <c r="L647" i="18" s="1"/>
  <c r="I647" i="18" a="1"/>
  <c r="I647" i="18" s="1"/>
  <c r="H647" i="18" a="1"/>
  <c r="H647" i="18" s="1"/>
  <c r="K647" i="18" a="1"/>
  <c r="K647" i="18" s="1"/>
  <c r="E647" i="18" a="1"/>
  <c r="E647" i="18" s="1"/>
  <c r="D647" i="18" a="1"/>
  <c r="D647" i="18" s="1"/>
  <c r="F647" i="18" a="1"/>
  <c r="F647" i="18" s="1"/>
  <c r="S646" i="18" l="1"/>
  <c r="AK646" i="18"/>
  <c r="N647" i="18"/>
  <c r="Q647" i="18" s="1"/>
  <c r="O647" i="18"/>
  <c r="R647" i="18" s="1"/>
  <c r="B650" i="18"/>
  <c r="C649" i="18"/>
  <c r="G647" i="18"/>
  <c r="P646" i="18"/>
  <c r="AI646" i="18" s="1"/>
  <c r="M647" i="18"/>
  <c r="J647" i="18"/>
  <c r="L648" i="18" a="1"/>
  <c r="L648" i="18" s="1"/>
  <c r="I648" i="18" a="1"/>
  <c r="I648" i="18" s="1"/>
  <c r="H648" i="18" a="1"/>
  <c r="H648" i="18" s="1"/>
  <c r="K648" i="18" a="1"/>
  <c r="K648" i="18" s="1"/>
  <c r="D648" i="18" a="1"/>
  <c r="D648" i="18" s="1"/>
  <c r="F648" i="18" a="1"/>
  <c r="F648" i="18" s="1"/>
  <c r="E648" i="18" a="1"/>
  <c r="E648" i="18" s="1"/>
  <c r="S647" i="18" l="1"/>
  <c r="AK647" i="18"/>
  <c r="N648" i="18"/>
  <c r="O648" i="18"/>
  <c r="R648" i="18" s="1"/>
  <c r="M648" i="18"/>
  <c r="J648" i="18"/>
  <c r="L649" i="18" a="1"/>
  <c r="L649" i="18" s="1"/>
  <c r="I649" i="18" a="1"/>
  <c r="I649" i="18" s="1"/>
  <c r="H649" i="18" a="1"/>
  <c r="H649" i="18" s="1"/>
  <c r="K649" i="18" a="1"/>
  <c r="K649" i="18" s="1"/>
  <c r="E649" i="18" a="1"/>
  <c r="E649" i="18" s="1"/>
  <c r="D649" i="18" a="1"/>
  <c r="D649" i="18" s="1"/>
  <c r="F649" i="18" a="1"/>
  <c r="F649" i="18" s="1"/>
  <c r="P647" i="18"/>
  <c r="AI647" i="18" s="1"/>
  <c r="B651" i="18"/>
  <c r="C650" i="18"/>
  <c r="G648" i="18"/>
  <c r="O649" i="18" l="1"/>
  <c r="R649" i="18" s="1"/>
  <c r="N649" i="18"/>
  <c r="Q649" i="18" s="1"/>
  <c r="AK648" i="18"/>
  <c r="Q648" i="18"/>
  <c r="S648" i="18" s="1"/>
  <c r="P648" i="18"/>
  <c r="AI648" i="18" s="1"/>
  <c r="J649" i="18"/>
  <c r="L650" i="18" a="1"/>
  <c r="L650" i="18" s="1"/>
  <c r="I650" i="18" a="1"/>
  <c r="I650" i="18" s="1"/>
  <c r="H650" i="18" a="1"/>
  <c r="H650" i="18" s="1"/>
  <c r="K650" i="18" a="1"/>
  <c r="K650" i="18" s="1"/>
  <c r="D650" i="18" a="1"/>
  <c r="D650" i="18" s="1"/>
  <c r="E650" i="18" a="1"/>
  <c r="E650" i="18" s="1"/>
  <c r="F650" i="18" a="1"/>
  <c r="F650" i="18" s="1"/>
  <c r="G649" i="18"/>
  <c r="B652" i="18"/>
  <c r="C651" i="18"/>
  <c r="M649" i="18"/>
  <c r="S649" i="18" l="1"/>
  <c r="AK649" i="18"/>
  <c r="N650" i="18"/>
  <c r="O650" i="18"/>
  <c r="R650" i="18" s="1"/>
  <c r="G650" i="18"/>
  <c r="P649" i="18"/>
  <c r="AI649" i="18" s="1"/>
  <c r="M650" i="18"/>
  <c r="L651" i="18" a="1"/>
  <c r="L651" i="18" s="1"/>
  <c r="I651" i="18" a="1"/>
  <c r="I651" i="18" s="1"/>
  <c r="H651" i="18" a="1"/>
  <c r="H651" i="18" s="1"/>
  <c r="K651" i="18" a="1"/>
  <c r="K651" i="18" s="1"/>
  <c r="D651" i="18" a="1"/>
  <c r="D651" i="18" s="1"/>
  <c r="E651" i="18" a="1"/>
  <c r="E651" i="18" s="1"/>
  <c r="F651" i="18" a="1"/>
  <c r="F651" i="18" s="1"/>
  <c r="C652" i="18"/>
  <c r="B653" i="18"/>
  <c r="J650" i="18"/>
  <c r="O651" i="18" l="1"/>
  <c r="R651" i="18" s="1"/>
  <c r="N651" i="18"/>
  <c r="Q651" i="18" s="1"/>
  <c r="AK650" i="18"/>
  <c r="Q650" i="18"/>
  <c r="S650" i="18" s="1"/>
  <c r="G651" i="18"/>
  <c r="P650" i="18"/>
  <c r="AI650" i="18" s="1"/>
  <c r="M651" i="18"/>
  <c r="C653" i="18"/>
  <c r="B654" i="18"/>
  <c r="J651" i="18"/>
  <c r="L652" i="18" a="1"/>
  <c r="L652" i="18" s="1"/>
  <c r="I652" i="18" a="1"/>
  <c r="I652" i="18" s="1"/>
  <c r="H652" i="18" a="1"/>
  <c r="H652" i="18" s="1"/>
  <c r="K652" i="18" a="1"/>
  <c r="K652" i="18" s="1"/>
  <c r="D652" i="18" a="1"/>
  <c r="D652" i="18" s="1"/>
  <c r="F652" i="18" a="1"/>
  <c r="F652" i="18" s="1"/>
  <c r="E652" i="18" a="1"/>
  <c r="E652" i="18" s="1"/>
  <c r="O652" i="18" l="1"/>
  <c r="AK651" i="18"/>
  <c r="S651" i="18"/>
  <c r="N652" i="18"/>
  <c r="R652" i="18"/>
  <c r="M652" i="18"/>
  <c r="J652" i="18"/>
  <c r="P651" i="18"/>
  <c r="AI651" i="18" s="1"/>
  <c r="C654" i="18"/>
  <c r="B655" i="18"/>
  <c r="G652" i="18"/>
  <c r="L653" i="18" a="1"/>
  <c r="L653" i="18" s="1"/>
  <c r="I653" i="18" a="1"/>
  <c r="I653" i="18" s="1"/>
  <c r="H653" i="18" a="1"/>
  <c r="H653" i="18" s="1"/>
  <c r="K653" i="18" a="1"/>
  <c r="K653" i="18" s="1"/>
  <c r="E653" i="18" a="1"/>
  <c r="E653" i="18" s="1"/>
  <c r="F653" i="18" a="1"/>
  <c r="F653" i="18" s="1"/>
  <c r="D653" i="18" a="1"/>
  <c r="D653" i="18" s="1"/>
  <c r="O653" i="18" l="1"/>
  <c r="R653" i="18" s="1"/>
  <c r="N653" i="18"/>
  <c r="Q653" i="18" s="1"/>
  <c r="AK652" i="18"/>
  <c r="Q652" i="18"/>
  <c r="S652" i="18" s="1"/>
  <c r="P652" i="18"/>
  <c r="AI652" i="18" s="1"/>
  <c r="B656" i="18"/>
  <c r="C655" i="18"/>
  <c r="G653" i="18"/>
  <c r="L654" i="18" a="1"/>
  <c r="L654" i="18" s="1"/>
  <c r="H654" i="18" a="1"/>
  <c r="H654" i="18" s="1"/>
  <c r="I654" i="18" a="1"/>
  <c r="I654" i="18" s="1"/>
  <c r="K654" i="18" a="1"/>
  <c r="K654" i="18" s="1"/>
  <c r="D654" i="18" a="1"/>
  <c r="D654" i="18" s="1"/>
  <c r="E654" i="18" a="1"/>
  <c r="E654" i="18" s="1"/>
  <c r="F654" i="18" a="1"/>
  <c r="F654" i="18" s="1"/>
  <c r="M653" i="18"/>
  <c r="J653" i="18"/>
  <c r="O654" i="18" l="1"/>
  <c r="R654" i="18" s="1"/>
  <c r="S653" i="18"/>
  <c r="AK653" i="18"/>
  <c r="N654" i="18"/>
  <c r="J654" i="18"/>
  <c r="P653" i="18"/>
  <c r="AI653" i="18" s="1"/>
  <c r="M654" i="18"/>
  <c r="L655" i="18" a="1"/>
  <c r="L655" i="18" s="1"/>
  <c r="I655" i="18" a="1"/>
  <c r="I655" i="18" s="1"/>
  <c r="H655" i="18" a="1"/>
  <c r="H655" i="18" s="1"/>
  <c r="K655" i="18" a="1"/>
  <c r="K655" i="18" s="1"/>
  <c r="E655" i="18" a="1"/>
  <c r="E655" i="18" s="1"/>
  <c r="D655" i="18" a="1"/>
  <c r="D655" i="18" s="1"/>
  <c r="F655" i="18" a="1"/>
  <c r="F655" i="18" s="1"/>
  <c r="G654" i="18"/>
  <c r="B657" i="18"/>
  <c r="C656" i="18"/>
  <c r="O655" i="18" l="1"/>
  <c r="R655" i="18" s="1"/>
  <c r="AK654" i="18"/>
  <c r="Q654" i="18"/>
  <c r="S654" i="18" s="1"/>
  <c r="N655" i="18"/>
  <c r="Q655" i="18" s="1"/>
  <c r="L656" i="18" a="1"/>
  <c r="L656" i="18" s="1"/>
  <c r="I656" i="18" a="1"/>
  <c r="I656" i="18" s="1"/>
  <c r="H656" i="18" a="1"/>
  <c r="H656" i="18" s="1"/>
  <c r="K656" i="18" a="1"/>
  <c r="K656" i="18" s="1"/>
  <c r="D656" i="18" a="1"/>
  <c r="D656" i="18" s="1"/>
  <c r="F656" i="18" a="1"/>
  <c r="F656" i="18" s="1"/>
  <c r="E656" i="18" a="1"/>
  <c r="E656" i="18" s="1"/>
  <c r="G655" i="18"/>
  <c r="B658" i="18"/>
  <c r="C657" i="18"/>
  <c r="M655" i="18"/>
  <c r="P654" i="18"/>
  <c r="AI654" i="18" s="1"/>
  <c r="J655" i="18"/>
  <c r="O656" i="18" l="1"/>
  <c r="N656" i="18"/>
  <c r="Q656" i="18" s="1"/>
  <c r="S655" i="18"/>
  <c r="R656" i="18"/>
  <c r="AK655" i="18"/>
  <c r="AK656" i="18"/>
  <c r="J656" i="18"/>
  <c r="M656" i="18"/>
  <c r="P655" i="18"/>
  <c r="AI655" i="18" s="1"/>
  <c r="G656" i="18"/>
  <c r="B659" i="18"/>
  <c r="C658" i="18"/>
  <c r="L657" i="18" a="1"/>
  <c r="L657" i="18" s="1"/>
  <c r="I657" i="18" a="1"/>
  <c r="I657" i="18" s="1"/>
  <c r="H657" i="18" a="1"/>
  <c r="H657" i="18" s="1"/>
  <c r="K657" i="18" a="1"/>
  <c r="K657" i="18" s="1"/>
  <c r="E657" i="18" a="1"/>
  <c r="E657" i="18" s="1"/>
  <c r="D657" i="18" a="1"/>
  <c r="D657" i="18" s="1"/>
  <c r="F657" i="18" a="1"/>
  <c r="F657" i="18" s="1"/>
  <c r="S656" i="18" l="1"/>
  <c r="O657" i="18"/>
  <c r="R657" i="18" s="1"/>
  <c r="N657" i="18"/>
  <c r="Q657" i="18" s="1"/>
  <c r="P656" i="18"/>
  <c r="AI656" i="18" s="1"/>
  <c r="M657" i="18"/>
  <c r="B660" i="18"/>
  <c r="C659" i="18"/>
  <c r="J657" i="18"/>
  <c r="G657" i="18"/>
  <c r="L658" i="18" a="1"/>
  <c r="L658" i="18" s="1"/>
  <c r="I658" i="18" a="1"/>
  <c r="I658" i="18" s="1"/>
  <c r="O658" i="18" s="1"/>
  <c r="H658" i="18" a="1"/>
  <c r="H658" i="18" s="1"/>
  <c r="K658" i="18" a="1"/>
  <c r="K658" i="18" s="1"/>
  <c r="D658" i="18" a="1"/>
  <c r="D658" i="18" s="1"/>
  <c r="F658" i="18" a="1"/>
  <c r="F658" i="18" s="1"/>
  <c r="E658" i="18" a="1"/>
  <c r="E658" i="18" s="1"/>
  <c r="R658" i="18" l="1"/>
  <c r="AK657" i="18"/>
  <c r="S657" i="18"/>
  <c r="N658" i="18"/>
  <c r="AK658" i="18" s="1"/>
  <c r="P657" i="18"/>
  <c r="AI657" i="18" s="1"/>
  <c r="M658" i="18"/>
  <c r="J658" i="18"/>
  <c r="L659" i="18" a="1"/>
  <c r="L659" i="18" s="1"/>
  <c r="I659" i="18" a="1"/>
  <c r="I659" i="18" s="1"/>
  <c r="H659" i="18" a="1"/>
  <c r="H659" i="18" s="1"/>
  <c r="K659" i="18" a="1"/>
  <c r="K659" i="18" s="1"/>
  <c r="D659" i="18" a="1"/>
  <c r="D659" i="18" s="1"/>
  <c r="E659" i="18" a="1"/>
  <c r="E659" i="18" s="1"/>
  <c r="F659" i="18" a="1"/>
  <c r="F659" i="18" s="1"/>
  <c r="G658" i="18"/>
  <c r="C660" i="18"/>
  <c r="B661" i="18"/>
  <c r="Q658" i="18" l="1"/>
  <c r="S658" i="18" s="1"/>
  <c r="O659" i="18"/>
  <c r="R659" i="18" s="1"/>
  <c r="N659" i="18"/>
  <c r="Q659" i="18" s="1"/>
  <c r="P658" i="18"/>
  <c r="AI658" i="18" s="1"/>
  <c r="G659" i="18"/>
  <c r="C661" i="18"/>
  <c r="B662" i="18"/>
  <c r="M659" i="18"/>
  <c r="L660" i="18" a="1"/>
  <c r="L660" i="18" s="1"/>
  <c r="I660" i="18" a="1"/>
  <c r="I660" i="18" s="1"/>
  <c r="H660" i="18" a="1"/>
  <c r="H660" i="18" s="1"/>
  <c r="K660" i="18" a="1"/>
  <c r="K660" i="18" s="1"/>
  <c r="D660" i="18" a="1"/>
  <c r="D660" i="18" s="1"/>
  <c r="F660" i="18" a="1"/>
  <c r="F660" i="18" s="1"/>
  <c r="E660" i="18" a="1"/>
  <c r="E660" i="18" s="1"/>
  <c r="J659" i="18"/>
  <c r="O660" i="18" l="1"/>
  <c r="R660" i="18" s="1"/>
  <c r="S659" i="18"/>
  <c r="AK659" i="18"/>
  <c r="N660" i="18"/>
  <c r="J660" i="18"/>
  <c r="L661" i="18" a="1"/>
  <c r="L661" i="18" s="1"/>
  <c r="H661" i="18" a="1"/>
  <c r="H661" i="18" s="1"/>
  <c r="I661" i="18" a="1"/>
  <c r="I661" i="18" s="1"/>
  <c r="K661" i="18" a="1"/>
  <c r="K661" i="18" s="1"/>
  <c r="E661" i="18" a="1"/>
  <c r="E661" i="18" s="1"/>
  <c r="D661" i="18" a="1"/>
  <c r="D661" i="18" s="1"/>
  <c r="F661" i="18" a="1"/>
  <c r="F661" i="18" s="1"/>
  <c r="G660" i="18"/>
  <c r="P659" i="18"/>
  <c r="AI659" i="18" s="1"/>
  <c r="M660" i="18"/>
  <c r="B663" i="18"/>
  <c r="C662" i="18"/>
  <c r="O661" i="18" l="1"/>
  <c r="R661" i="18" s="1"/>
  <c r="AK660" i="18"/>
  <c r="Q660" i="18"/>
  <c r="S660" i="18" s="1"/>
  <c r="N661" i="18"/>
  <c r="Q661" i="18" s="1"/>
  <c r="L662" i="18" a="1"/>
  <c r="L662" i="18" s="1"/>
  <c r="I662" i="18" a="1"/>
  <c r="I662" i="18" s="1"/>
  <c r="H662" i="18" a="1"/>
  <c r="H662" i="18" s="1"/>
  <c r="K662" i="18" a="1"/>
  <c r="K662" i="18" s="1"/>
  <c r="E662" i="18" a="1"/>
  <c r="E662" i="18" s="1"/>
  <c r="F662" i="18" a="1"/>
  <c r="F662" i="18" s="1"/>
  <c r="D662" i="18" a="1"/>
  <c r="D662" i="18" s="1"/>
  <c r="P660" i="18"/>
  <c r="AI660" i="18" s="1"/>
  <c r="G661" i="18"/>
  <c r="J661" i="18"/>
  <c r="M661" i="18"/>
  <c r="S661" i="18"/>
  <c r="C663" i="18"/>
  <c r="B664" i="18"/>
  <c r="AK661" i="18" l="1"/>
  <c r="O662" i="18"/>
  <c r="R662" i="18" s="1"/>
  <c r="N662" i="18"/>
  <c r="L663" i="18" a="1"/>
  <c r="L663" i="18" s="1"/>
  <c r="I663" i="18" a="1"/>
  <c r="I663" i="18" s="1"/>
  <c r="H663" i="18" a="1"/>
  <c r="H663" i="18" s="1"/>
  <c r="K663" i="18" a="1"/>
  <c r="K663" i="18" s="1"/>
  <c r="E663" i="18" a="1"/>
  <c r="E663" i="18" s="1"/>
  <c r="D663" i="18" a="1"/>
  <c r="D663" i="18" s="1"/>
  <c r="F663" i="18" a="1"/>
  <c r="F663" i="18" s="1"/>
  <c r="B665" i="18"/>
  <c r="C664" i="18"/>
  <c r="P661" i="18"/>
  <c r="AI661" i="18" s="1"/>
  <c r="M662" i="18"/>
  <c r="G662" i="18"/>
  <c r="J662" i="18"/>
  <c r="O663" i="18" l="1"/>
  <c r="R663" i="18" s="1"/>
  <c r="N663" i="18"/>
  <c r="Q663" i="18" s="1"/>
  <c r="AK662" i="18"/>
  <c r="Q662" i="18"/>
  <c r="S662" i="18" s="1"/>
  <c r="L664" i="18" a="1"/>
  <c r="L664" i="18" s="1"/>
  <c r="I664" i="18" a="1"/>
  <c r="I664" i="18" s="1"/>
  <c r="H664" i="18" a="1"/>
  <c r="H664" i="18" s="1"/>
  <c r="K664" i="18" a="1"/>
  <c r="K664" i="18" s="1"/>
  <c r="D664" i="18" a="1"/>
  <c r="D664" i="18" s="1"/>
  <c r="F664" i="18" a="1"/>
  <c r="F664" i="18" s="1"/>
  <c r="E664" i="18" a="1"/>
  <c r="E664" i="18" s="1"/>
  <c r="J663" i="18"/>
  <c r="P662" i="18"/>
  <c r="AI662" i="18" s="1"/>
  <c r="B666" i="18"/>
  <c r="C665" i="18"/>
  <c r="M663" i="18"/>
  <c r="G663" i="18"/>
  <c r="S663" i="18" l="1"/>
  <c r="N664" i="18"/>
  <c r="Q664" i="18" s="1"/>
  <c r="AK663" i="18"/>
  <c r="O664" i="18"/>
  <c r="R664" i="18" s="1"/>
  <c r="L665" i="18" a="1"/>
  <c r="L665" i="18" s="1"/>
  <c r="I665" i="18" a="1"/>
  <c r="I665" i="18" s="1"/>
  <c r="H665" i="18" a="1"/>
  <c r="H665" i="18" s="1"/>
  <c r="K665" i="18" a="1"/>
  <c r="K665" i="18" s="1"/>
  <c r="E665" i="18" a="1"/>
  <c r="E665" i="18" s="1"/>
  <c r="D665" i="18" a="1"/>
  <c r="D665" i="18" s="1"/>
  <c r="F665" i="18" a="1"/>
  <c r="F665" i="18" s="1"/>
  <c r="B667" i="18"/>
  <c r="C666" i="18"/>
  <c r="M664" i="18"/>
  <c r="G664" i="18"/>
  <c r="P663" i="18"/>
  <c r="AI663" i="18" s="1"/>
  <c r="J664" i="18"/>
  <c r="AK664" i="18" l="1"/>
  <c r="S664" i="18"/>
  <c r="N665" i="18"/>
  <c r="Q665" i="18" s="1"/>
  <c r="O665" i="18"/>
  <c r="R665" i="18" s="1"/>
  <c r="L666" i="18" a="1"/>
  <c r="L666" i="18" s="1"/>
  <c r="I666" i="18" a="1"/>
  <c r="I666" i="18" s="1"/>
  <c r="H666" i="18" a="1"/>
  <c r="H666" i="18" s="1"/>
  <c r="K666" i="18" a="1"/>
  <c r="K666" i="18" s="1"/>
  <c r="D666" i="18" a="1"/>
  <c r="D666" i="18" s="1"/>
  <c r="E666" i="18" a="1"/>
  <c r="E666" i="18" s="1"/>
  <c r="F666" i="18" a="1"/>
  <c r="F666" i="18" s="1"/>
  <c r="P664" i="18"/>
  <c r="AI664" i="18" s="1"/>
  <c r="B668" i="18"/>
  <c r="C667" i="18"/>
  <c r="G665" i="18"/>
  <c r="M665" i="18"/>
  <c r="J665" i="18"/>
  <c r="S665" i="18" l="1"/>
  <c r="AK665" i="18"/>
  <c r="N666" i="18"/>
  <c r="O666" i="18"/>
  <c r="R666" i="18" s="1"/>
  <c r="J666" i="18"/>
  <c r="L667" i="18" a="1"/>
  <c r="L667" i="18" s="1"/>
  <c r="I667" i="18" a="1"/>
  <c r="I667" i="18" s="1"/>
  <c r="H667" i="18" a="1"/>
  <c r="H667" i="18" s="1"/>
  <c r="K667" i="18" a="1"/>
  <c r="K667" i="18" s="1"/>
  <c r="D667" i="18" a="1"/>
  <c r="D667" i="18" s="1"/>
  <c r="E667" i="18" a="1"/>
  <c r="E667" i="18" s="1"/>
  <c r="F667" i="18" a="1"/>
  <c r="F667" i="18" s="1"/>
  <c r="C668" i="18"/>
  <c r="B669" i="18"/>
  <c r="G666" i="18"/>
  <c r="P665" i="18"/>
  <c r="AI665" i="18" s="1"/>
  <c r="M666" i="18"/>
  <c r="O667" i="18" l="1"/>
  <c r="R667" i="18" s="1"/>
  <c r="N667" i="18"/>
  <c r="Q667" i="18" s="1"/>
  <c r="AK666" i="18"/>
  <c r="Q666" i="18"/>
  <c r="S666" i="18" s="1"/>
  <c r="M667" i="18"/>
  <c r="J667" i="18"/>
  <c r="C669" i="18"/>
  <c r="B670" i="18"/>
  <c r="P666" i="18"/>
  <c r="AI666" i="18" s="1"/>
  <c r="L668" i="18" a="1"/>
  <c r="L668" i="18" s="1"/>
  <c r="I668" i="18" a="1"/>
  <c r="I668" i="18" s="1"/>
  <c r="H668" i="18" a="1"/>
  <c r="H668" i="18" s="1"/>
  <c r="K668" i="18" a="1"/>
  <c r="K668" i="18" s="1"/>
  <c r="D668" i="18" a="1"/>
  <c r="D668" i="18" s="1"/>
  <c r="F668" i="18" a="1"/>
  <c r="F668" i="18" s="1"/>
  <c r="E668" i="18" a="1"/>
  <c r="E668" i="18" s="1"/>
  <c r="G667" i="18"/>
  <c r="AK667" i="18" l="1"/>
  <c r="S667" i="18"/>
  <c r="N668" i="18"/>
  <c r="AK668" i="18" s="1"/>
  <c r="O668" i="18"/>
  <c r="R668" i="18" s="1"/>
  <c r="M668" i="18"/>
  <c r="C670" i="18"/>
  <c r="B671" i="18"/>
  <c r="J668" i="18"/>
  <c r="L669" i="18" a="1"/>
  <c r="L669" i="18" s="1"/>
  <c r="I669" i="18" a="1"/>
  <c r="I669" i="18" s="1"/>
  <c r="H669" i="18" a="1"/>
  <c r="H669" i="18" s="1"/>
  <c r="K669" i="18" a="1"/>
  <c r="K669" i="18" s="1"/>
  <c r="E669" i="18" a="1"/>
  <c r="E669" i="18" s="1"/>
  <c r="D669" i="18" a="1"/>
  <c r="D669" i="18" s="1"/>
  <c r="F669" i="18" a="1"/>
  <c r="F669" i="18" s="1"/>
  <c r="G668" i="18"/>
  <c r="P667" i="18"/>
  <c r="AI667" i="18" s="1"/>
  <c r="Q668" i="18" l="1"/>
  <c r="S668" i="18" s="1"/>
  <c r="N669" i="18"/>
  <c r="Q669" i="18" s="1"/>
  <c r="O669" i="18"/>
  <c r="R669" i="18" s="1"/>
  <c r="P668" i="18"/>
  <c r="AI668" i="18" s="1"/>
  <c r="G669" i="18"/>
  <c r="M669" i="18"/>
  <c r="B672" i="18"/>
  <c r="C671" i="18"/>
  <c r="J669" i="18"/>
  <c r="L670" i="18" a="1"/>
  <c r="L670" i="18" s="1"/>
  <c r="I670" i="18" a="1"/>
  <c r="I670" i="18" s="1"/>
  <c r="H670" i="18" a="1"/>
  <c r="H670" i="18" s="1"/>
  <c r="K670" i="18" a="1"/>
  <c r="K670" i="18" s="1"/>
  <c r="E670" i="18" a="1"/>
  <c r="E670" i="18" s="1"/>
  <c r="D670" i="18" a="1"/>
  <c r="D670" i="18" s="1"/>
  <c r="F670" i="18" a="1"/>
  <c r="F670" i="18" s="1"/>
  <c r="N670" i="18" l="1"/>
  <c r="Q670" i="18" s="1"/>
  <c r="S669" i="18"/>
  <c r="O670" i="18"/>
  <c r="R670" i="18" s="1"/>
  <c r="AK669" i="18"/>
  <c r="AK670" i="18"/>
  <c r="J670" i="18"/>
  <c r="G670" i="18"/>
  <c r="P669" i="18"/>
  <c r="AI669" i="18" s="1"/>
  <c r="M670" i="18"/>
  <c r="B673" i="18"/>
  <c r="C672" i="18"/>
  <c r="L671" i="18" a="1"/>
  <c r="L671" i="18" s="1"/>
  <c r="I671" i="18" a="1"/>
  <c r="I671" i="18" s="1"/>
  <c r="H671" i="18" a="1"/>
  <c r="H671" i="18" s="1"/>
  <c r="K671" i="18" a="1"/>
  <c r="K671" i="18" s="1"/>
  <c r="E671" i="18" a="1"/>
  <c r="E671" i="18" s="1"/>
  <c r="D671" i="18" a="1"/>
  <c r="D671" i="18" s="1"/>
  <c r="F671" i="18" a="1"/>
  <c r="F671" i="18" s="1"/>
  <c r="O671" i="18" l="1"/>
  <c r="R671" i="18" s="1"/>
  <c r="S670" i="18"/>
  <c r="N671" i="18"/>
  <c r="Q671" i="18" s="1"/>
  <c r="J671" i="18"/>
  <c r="L672" i="18" a="1"/>
  <c r="L672" i="18" s="1"/>
  <c r="I672" i="18" a="1"/>
  <c r="I672" i="18" s="1"/>
  <c r="H672" i="18" a="1"/>
  <c r="H672" i="18" s="1"/>
  <c r="K672" i="18" a="1"/>
  <c r="K672" i="18" s="1"/>
  <c r="D672" i="18" a="1"/>
  <c r="D672" i="18" s="1"/>
  <c r="F672" i="18" a="1"/>
  <c r="F672" i="18" s="1"/>
  <c r="E672" i="18" a="1"/>
  <c r="E672" i="18" s="1"/>
  <c r="G671" i="18"/>
  <c r="B674" i="18"/>
  <c r="C673" i="18"/>
  <c r="P670" i="18"/>
  <c r="AI670" i="18" s="1"/>
  <c r="M671" i="18"/>
  <c r="O672" i="18" l="1"/>
  <c r="R672" i="18" s="1"/>
  <c r="N672" i="18"/>
  <c r="Q672" i="18" s="1"/>
  <c r="S671" i="18"/>
  <c r="AK671" i="18"/>
  <c r="M672" i="18"/>
  <c r="P671" i="18"/>
  <c r="AI671" i="18" s="1"/>
  <c r="J672" i="18"/>
  <c r="L673" i="18" a="1"/>
  <c r="L673" i="18" s="1"/>
  <c r="H673" i="18" a="1"/>
  <c r="H673" i="18" s="1"/>
  <c r="I673" i="18" a="1"/>
  <c r="I673" i="18" s="1"/>
  <c r="K673" i="18" a="1"/>
  <c r="K673" i="18" s="1"/>
  <c r="E673" i="18" a="1"/>
  <c r="E673" i="18" s="1"/>
  <c r="D673" i="18" a="1"/>
  <c r="D673" i="18" s="1"/>
  <c r="F673" i="18" a="1"/>
  <c r="F673" i="18" s="1"/>
  <c r="G672" i="18"/>
  <c r="B675" i="18"/>
  <c r="C674" i="18"/>
  <c r="AK672" i="18" l="1"/>
  <c r="S672" i="18"/>
  <c r="N673" i="18"/>
  <c r="Q673" i="18" s="1"/>
  <c r="O673" i="18"/>
  <c r="R673" i="18" s="1"/>
  <c r="M673" i="18"/>
  <c r="L674" i="18" a="1"/>
  <c r="L674" i="18" s="1"/>
  <c r="I674" i="18" a="1"/>
  <c r="I674" i="18" s="1"/>
  <c r="H674" i="18" a="1"/>
  <c r="H674" i="18" s="1"/>
  <c r="K674" i="18" a="1"/>
  <c r="K674" i="18" s="1"/>
  <c r="D674" i="18" a="1"/>
  <c r="D674" i="18" s="1"/>
  <c r="F674" i="18" a="1"/>
  <c r="F674" i="18" s="1"/>
  <c r="E674" i="18" a="1"/>
  <c r="E674" i="18" s="1"/>
  <c r="G673" i="18"/>
  <c r="B676" i="18"/>
  <c r="C675" i="18"/>
  <c r="J673" i="18"/>
  <c r="P672" i="18"/>
  <c r="AI672" i="18" s="1"/>
  <c r="O674" i="18" l="1"/>
  <c r="R674" i="18" s="1"/>
  <c r="S673" i="18"/>
  <c r="N674" i="18"/>
  <c r="Q674" i="18" s="1"/>
  <c r="AK673" i="18"/>
  <c r="P673" i="18"/>
  <c r="AI673" i="18" s="1"/>
  <c r="G674" i="18"/>
  <c r="C676" i="18"/>
  <c r="B677" i="18"/>
  <c r="M674" i="18"/>
  <c r="J674" i="18"/>
  <c r="L675" i="18" a="1"/>
  <c r="L675" i="18" s="1"/>
  <c r="I675" i="18" a="1"/>
  <c r="I675" i="18" s="1"/>
  <c r="H675" i="18" a="1"/>
  <c r="H675" i="18" s="1"/>
  <c r="K675" i="18" a="1"/>
  <c r="K675" i="18" s="1"/>
  <c r="D675" i="18" a="1"/>
  <c r="D675" i="18" s="1"/>
  <c r="E675" i="18" a="1"/>
  <c r="E675" i="18" s="1"/>
  <c r="F675" i="18" a="1"/>
  <c r="F675" i="18" s="1"/>
  <c r="S674" i="18" l="1"/>
  <c r="AK674" i="18"/>
  <c r="O675" i="18"/>
  <c r="R675" i="18" s="1"/>
  <c r="N675" i="18"/>
  <c r="Q675" i="18" s="1"/>
  <c r="C677" i="18"/>
  <c r="B678" i="18"/>
  <c r="J675" i="18"/>
  <c r="M675" i="18"/>
  <c r="L676" i="18" a="1"/>
  <c r="L676" i="18" s="1"/>
  <c r="I676" i="18" a="1"/>
  <c r="I676" i="18" s="1"/>
  <c r="H676" i="18" a="1"/>
  <c r="H676" i="18" s="1"/>
  <c r="K676" i="18" a="1"/>
  <c r="K676" i="18" s="1"/>
  <c r="D676" i="18" a="1"/>
  <c r="D676" i="18" s="1"/>
  <c r="F676" i="18" a="1"/>
  <c r="F676" i="18" s="1"/>
  <c r="E676" i="18" a="1"/>
  <c r="E676" i="18" s="1"/>
  <c r="G675" i="18"/>
  <c r="P674" i="18"/>
  <c r="AI674" i="18" s="1"/>
  <c r="S675" i="18" l="1"/>
  <c r="AK675" i="18"/>
  <c r="N676" i="18"/>
  <c r="O676" i="18"/>
  <c r="R676" i="18" s="1"/>
  <c r="G676" i="18"/>
  <c r="P675" i="18"/>
  <c r="AI675" i="18" s="1"/>
  <c r="M676" i="18"/>
  <c r="B679" i="18"/>
  <c r="C678" i="18"/>
  <c r="J676" i="18"/>
  <c r="L677" i="18" a="1"/>
  <c r="L677" i="18" s="1"/>
  <c r="H677" i="18" a="1"/>
  <c r="H677" i="18" s="1"/>
  <c r="I677" i="18" a="1"/>
  <c r="I677" i="18" s="1"/>
  <c r="K677" i="18" a="1"/>
  <c r="K677" i="18" s="1"/>
  <c r="E677" i="18" a="1"/>
  <c r="E677" i="18" s="1"/>
  <c r="F677" i="18" a="1"/>
  <c r="F677" i="18" s="1"/>
  <c r="D677" i="18" a="1"/>
  <c r="D677" i="18" s="1"/>
  <c r="O677" i="18" l="1"/>
  <c r="R677" i="18" s="1"/>
  <c r="N677" i="18"/>
  <c r="Q677" i="18" s="1"/>
  <c r="AK676" i="18"/>
  <c r="Q676" i="18"/>
  <c r="S676" i="18" s="1"/>
  <c r="J677" i="18"/>
  <c r="L678" i="18" a="1"/>
  <c r="L678" i="18" s="1"/>
  <c r="I678" i="18" a="1"/>
  <c r="I678" i="18" s="1"/>
  <c r="H678" i="18" a="1"/>
  <c r="H678" i="18" s="1"/>
  <c r="K678" i="18" a="1"/>
  <c r="K678" i="18" s="1"/>
  <c r="E678" i="18" a="1"/>
  <c r="E678" i="18" s="1"/>
  <c r="D678" i="18" a="1"/>
  <c r="D678" i="18" s="1"/>
  <c r="F678" i="18" a="1"/>
  <c r="F678" i="18" s="1"/>
  <c r="P676" i="18"/>
  <c r="AI676" i="18" s="1"/>
  <c r="C679" i="18"/>
  <c r="B680" i="18"/>
  <c r="G677" i="18"/>
  <c r="M677" i="18"/>
  <c r="S677" i="18" l="1"/>
  <c r="AK677" i="18"/>
  <c r="N678" i="18"/>
  <c r="O678" i="18"/>
  <c r="R678" i="18" s="1"/>
  <c r="G678" i="18"/>
  <c r="M678" i="18"/>
  <c r="J678" i="18"/>
  <c r="P677" i="18"/>
  <c r="AI677" i="18" s="1"/>
  <c r="B681" i="18"/>
  <c r="C680" i="18"/>
  <c r="L679" i="18" a="1"/>
  <c r="L679" i="18" s="1"/>
  <c r="I679" i="18" a="1"/>
  <c r="I679" i="18" s="1"/>
  <c r="H679" i="18" a="1"/>
  <c r="H679" i="18" s="1"/>
  <c r="K679" i="18" a="1"/>
  <c r="K679" i="18" s="1"/>
  <c r="E679" i="18" a="1"/>
  <c r="E679" i="18" s="1"/>
  <c r="D679" i="18" a="1"/>
  <c r="D679" i="18" s="1"/>
  <c r="F679" i="18" a="1"/>
  <c r="F679" i="18" s="1"/>
  <c r="O679" i="18" l="1"/>
  <c r="R679" i="18" s="1"/>
  <c r="N679" i="18"/>
  <c r="Q679" i="18" s="1"/>
  <c r="AK678" i="18"/>
  <c r="Q678" i="18"/>
  <c r="S678" i="18" s="1"/>
  <c r="M679" i="18"/>
  <c r="J679" i="18"/>
  <c r="G679" i="18"/>
  <c r="L680" i="18" a="1"/>
  <c r="L680" i="18" s="1"/>
  <c r="I680" i="18" a="1"/>
  <c r="I680" i="18" s="1"/>
  <c r="H680" i="18" a="1"/>
  <c r="H680" i="18" s="1"/>
  <c r="K680" i="18" a="1"/>
  <c r="K680" i="18" s="1"/>
  <c r="D680" i="18" a="1"/>
  <c r="D680" i="18" s="1"/>
  <c r="F680" i="18" a="1"/>
  <c r="F680" i="18" s="1"/>
  <c r="E680" i="18" a="1"/>
  <c r="E680" i="18" s="1"/>
  <c r="B682" i="18"/>
  <c r="C681" i="18"/>
  <c r="P678" i="18"/>
  <c r="AI678" i="18" s="1"/>
  <c r="S679" i="18" l="1"/>
  <c r="O680" i="18"/>
  <c r="R680" i="18" s="1"/>
  <c r="AK679" i="18"/>
  <c r="N680" i="18"/>
  <c r="L681" i="18" a="1"/>
  <c r="L681" i="18" s="1"/>
  <c r="I681" i="18" a="1"/>
  <c r="I681" i="18" s="1"/>
  <c r="H681" i="18" a="1"/>
  <c r="H681" i="18" s="1"/>
  <c r="K681" i="18" a="1"/>
  <c r="K681" i="18" s="1"/>
  <c r="E681" i="18" a="1"/>
  <c r="E681" i="18" s="1"/>
  <c r="D681" i="18" a="1"/>
  <c r="D681" i="18" s="1"/>
  <c r="F681" i="18" a="1"/>
  <c r="F681" i="18" s="1"/>
  <c r="G680" i="18"/>
  <c r="B683" i="18"/>
  <c r="C682" i="18"/>
  <c r="M680" i="18"/>
  <c r="J680" i="18"/>
  <c r="P679" i="18"/>
  <c r="AI679" i="18" s="1"/>
  <c r="O681" i="18" l="1"/>
  <c r="R681" i="18" s="1"/>
  <c r="N681" i="18"/>
  <c r="Q681" i="18" s="1"/>
  <c r="AK680" i="18"/>
  <c r="Q680" i="18"/>
  <c r="S680" i="18" s="1"/>
  <c r="L682" i="18" a="1"/>
  <c r="L682" i="18" s="1"/>
  <c r="H682" i="18" a="1"/>
  <c r="H682" i="18" s="1"/>
  <c r="I682" i="18" a="1"/>
  <c r="I682" i="18" s="1"/>
  <c r="K682" i="18" a="1"/>
  <c r="K682" i="18" s="1"/>
  <c r="D682" i="18" a="1"/>
  <c r="D682" i="18" s="1"/>
  <c r="E682" i="18" a="1"/>
  <c r="E682" i="18" s="1"/>
  <c r="F682" i="18" a="1"/>
  <c r="F682" i="18" s="1"/>
  <c r="P680" i="18"/>
  <c r="AI680" i="18" s="1"/>
  <c r="B684" i="18"/>
  <c r="C683" i="18"/>
  <c r="G681" i="18"/>
  <c r="M681" i="18"/>
  <c r="J681" i="18"/>
  <c r="O682" i="18" l="1"/>
  <c r="N682" i="18"/>
  <c r="Q682" i="18" s="1"/>
  <c r="S681" i="18"/>
  <c r="AK681" i="18"/>
  <c r="R682" i="18"/>
  <c r="AK682" i="18"/>
  <c r="L683" i="18" a="1"/>
  <c r="L683" i="18" s="1"/>
  <c r="I683" i="18" a="1"/>
  <c r="I683" i="18" s="1"/>
  <c r="K683" i="18" a="1"/>
  <c r="K683" i="18" s="1"/>
  <c r="H683" i="18" a="1"/>
  <c r="H683" i="18" s="1"/>
  <c r="D683" i="18" a="1"/>
  <c r="D683" i="18" s="1"/>
  <c r="E683" i="18" a="1"/>
  <c r="E683" i="18" s="1"/>
  <c r="F683" i="18" a="1"/>
  <c r="F683" i="18" s="1"/>
  <c r="P681" i="18"/>
  <c r="AI681" i="18" s="1"/>
  <c r="C684" i="18"/>
  <c r="B685" i="18"/>
  <c r="G682" i="18"/>
  <c r="M682" i="18"/>
  <c r="J682" i="18"/>
  <c r="S682" i="18" l="1"/>
  <c r="O683" i="18"/>
  <c r="R683" i="18" s="1"/>
  <c r="N683" i="18"/>
  <c r="Q683" i="18" s="1"/>
  <c r="J683" i="18"/>
  <c r="M683" i="18"/>
  <c r="C685" i="18"/>
  <c r="B686" i="18"/>
  <c r="P682" i="18"/>
  <c r="AI682" i="18" s="1"/>
  <c r="L684" i="18" a="1"/>
  <c r="L684" i="18" s="1"/>
  <c r="I684" i="18" a="1"/>
  <c r="I684" i="18" s="1"/>
  <c r="H684" i="18" a="1"/>
  <c r="H684" i="18" s="1"/>
  <c r="K684" i="18" a="1"/>
  <c r="K684" i="18" s="1"/>
  <c r="D684" i="18" a="1"/>
  <c r="D684" i="18" s="1"/>
  <c r="F684" i="18" a="1"/>
  <c r="F684" i="18" s="1"/>
  <c r="E684" i="18" a="1"/>
  <c r="E684" i="18" s="1"/>
  <c r="G683" i="18"/>
  <c r="S683" i="18" l="1"/>
  <c r="AK683" i="18"/>
  <c r="N684" i="18"/>
  <c r="O684" i="18"/>
  <c r="R684" i="18" s="1"/>
  <c r="C686" i="18"/>
  <c r="B687" i="18"/>
  <c r="J684" i="18"/>
  <c r="L685" i="18" a="1"/>
  <c r="L685" i="18" s="1"/>
  <c r="I685" i="18" a="1"/>
  <c r="I685" i="18" s="1"/>
  <c r="H685" i="18" a="1"/>
  <c r="H685" i="18" s="1"/>
  <c r="K685" i="18" a="1"/>
  <c r="K685" i="18" s="1"/>
  <c r="E685" i="18" a="1"/>
  <c r="E685" i="18" s="1"/>
  <c r="F685" i="18" a="1"/>
  <c r="F685" i="18" s="1"/>
  <c r="D685" i="18" a="1"/>
  <c r="D685" i="18" s="1"/>
  <c r="G684" i="18"/>
  <c r="P683" i="18"/>
  <c r="AI683" i="18" s="1"/>
  <c r="M684" i="18"/>
  <c r="O685" i="18" l="1"/>
  <c r="R685" i="18" s="1"/>
  <c r="N685" i="18"/>
  <c r="Q685" i="18" s="1"/>
  <c r="AK684" i="18"/>
  <c r="Q684" i="18"/>
  <c r="S684" i="18" s="1"/>
  <c r="G685" i="18"/>
  <c r="M685" i="18"/>
  <c r="J685" i="18"/>
  <c r="B688" i="18"/>
  <c r="C687" i="18"/>
  <c r="L686" i="18" a="1"/>
  <c r="L686" i="18" s="1"/>
  <c r="I686" i="18" a="1"/>
  <c r="I686" i="18" s="1"/>
  <c r="H686" i="18" a="1"/>
  <c r="H686" i="18" s="1"/>
  <c r="K686" i="18" a="1"/>
  <c r="K686" i="18" s="1"/>
  <c r="D686" i="18" a="1"/>
  <c r="D686" i="18" s="1"/>
  <c r="E686" i="18" a="1"/>
  <c r="E686" i="18" s="1"/>
  <c r="F686" i="18" a="1"/>
  <c r="F686" i="18" s="1"/>
  <c r="P684" i="18"/>
  <c r="AI684" i="18" s="1"/>
  <c r="O686" i="18" l="1"/>
  <c r="AK685" i="18"/>
  <c r="S685" i="18"/>
  <c r="N686" i="18"/>
  <c r="Q686" i="18" s="1"/>
  <c r="R686" i="18"/>
  <c r="J686" i="18"/>
  <c r="M686" i="18"/>
  <c r="B689" i="18"/>
  <c r="C688" i="18"/>
  <c r="P685" i="18"/>
  <c r="AI685" i="18" s="1"/>
  <c r="G686" i="18"/>
  <c r="L687" i="18" a="1"/>
  <c r="L687" i="18" s="1"/>
  <c r="I687" i="18" a="1"/>
  <c r="I687" i="18" s="1"/>
  <c r="H687" i="18" a="1"/>
  <c r="H687" i="18" s="1"/>
  <c r="K687" i="18" a="1"/>
  <c r="K687" i="18" s="1"/>
  <c r="E687" i="18" a="1"/>
  <c r="E687" i="18" s="1"/>
  <c r="D687" i="18" a="1"/>
  <c r="D687" i="18" s="1"/>
  <c r="F687" i="18" a="1"/>
  <c r="F687" i="18" s="1"/>
  <c r="S686" i="18" l="1"/>
  <c r="AK686" i="18"/>
  <c r="N687" i="18"/>
  <c r="Q687" i="18" s="1"/>
  <c r="O687" i="18"/>
  <c r="R687" i="18" s="1"/>
  <c r="L688" i="18" a="1"/>
  <c r="L688" i="18" s="1"/>
  <c r="I688" i="18" a="1"/>
  <c r="I688" i="18" s="1"/>
  <c r="K688" i="18" a="1"/>
  <c r="K688" i="18" s="1"/>
  <c r="H688" i="18" a="1"/>
  <c r="H688" i="18" s="1"/>
  <c r="D688" i="18" a="1"/>
  <c r="D688" i="18" s="1"/>
  <c r="F688" i="18" a="1"/>
  <c r="F688" i="18" s="1"/>
  <c r="E688" i="18" a="1"/>
  <c r="E688" i="18" s="1"/>
  <c r="B690" i="18"/>
  <c r="C689" i="18"/>
  <c r="G687" i="18"/>
  <c r="M687" i="18"/>
  <c r="P686" i="18"/>
  <c r="AI686" i="18" s="1"/>
  <c r="J687" i="18"/>
  <c r="S687" i="18" l="1"/>
  <c r="O688" i="18"/>
  <c r="R688" i="18" s="1"/>
  <c r="N688" i="18"/>
  <c r="Q688" i="18" s="1"/>
  <c r="AK687" i="18"/>
  <c r="G688" i="18"/>
  <c r="P687" i="18"/>
  <c r="AI687" i="18" s="1"/>
  <c r="L689" i="18" a="1"/>
  <c r="L689" i="18" s="1"/>
  <c r="I689" i="18" a="1"/>
  <c r="I689" i="18" s="1"/>
  <c r="H689" i="18" a="1"/>
  <c r="H689" i="18" s="1"/>
  <c r="K689" i="18" a="1"/>
  <c r="K689" i="18" s="1"/>
  <c r="E689" i="18" a="1"/>
  <c r="E689" i="18" s="1"/>
  <c r="D689" i="18" a="1"/>
  <c r="D689" i="18" s="1"/>
  <c r="F689" i="18" a="1"/>
  <c r="F689" i="18" s="1"/>
  <c r="B691" i="18"/>
  <c r="C690" i="18"/>
  <c r="J688" i="18"/>
  <c r="M688" i="18"/>
  <c r="AK688" i="18" l="1"/>
  <c r="O689" i="18"/>
  <c r="R689" i="18" s="1"/>
  <c r="S688" i="18"/>
  <c r="N689" i="18"/>
  <c r="Q689" i="18" s="1"/>
  <c r="J689" i="18"/>
  <c r="L690" i="18" a="1"/>
  <c r="L690" i="18" s="1"/>
  <c r="I690" i="18" a="1"/>
  <c r="I690" i="18" s="1"/>
  <c r="H690" i="18" a="1"/>
  <c r="H690" i="18" s="1"/>
  <c r="K690" i="18" a="1"/>
  <c r="K690" i="18" s="1"/>
  <c r="D690" i="18" a="1"/>
  <c r="D690" i="18" s="1"/>
  <c r="F690" i="18" a="1"/>
  <c r="F690" i="18" s="1"/>
  <c r="E690" i="18" a="1"/>
  <c r="E690" i="18" s="1"/>
  <c r="G689" i="18"/>
  <c r="B692" i="18"/>
  <c r="C691" i="18"/>
  <c r="M689" i="18"/>
  <c r="P688" i="18"/>
  <c r="AI688" i="18" s="1"/>
  <c r="S689" i="18" l="1"/>
  <c r="O690" i="18"/>
  <c r="R690" i="18" s="1"/>
  <c r="N690" i="18"/>
  <c r="AK690" i="18" s="1"/>
  <c r="AK689" i="18"/>
  <c r="J690" i="18"/>
  <c r="P689" i="18"/>
  <c r="AI689" i="18" s="1"/>
  <c r="L691" i="18" a="1"/>
  <c r="L691" i="18" s="1"/>
  <c r="I691" i="18" a="1"/>
  <c r="I691" i="18" s="1"/>
  <c r="H691" i="18" a="1"/>
  <c r="H691" i="18" s="1"/>
  <c r="K691" i="18" a="1"/>
  <c r="K691" i="18" s="1"/>
  <c r="D691" i="18" a="1"/>
  <c r="D691" i="18" s="1"/>
  <c r="E691" i="18" a="1"/>
  <c r="E691" i="18" s="1"/>
  <c r="F691" i="18" a="1"/>
  <c r="F691" i="18" s="1"/>
  <c r="C692" i="18"/>
  <c r="B693" i="18"/>
  <c r="G690" i="18"/>
  <c r="M690" i="18"/>
  <c r="O691" i="18" l="1"/>
  <c r="R691" i="18" s="1"/>
  <c r="Q690" i="18"/>
  <c r="S690" i="18" s="1"/>
  <c r="N691" i="18"/>
  <c r="Q691" i="18" s="1"/>
  <c r="J691" i="18"/>
  <c r="C693" i="18"/>
  <c r="B694" i="18"/>
  <c r="G691" i="18"/>
  <c r="L692" i="18" a="1"/>
  <c r="L692" i="18" s="1"/>
  <c r="I692" i="18" a="1"/>
  <c r="I692" i="18" s="1"/>
  <c r="H692" i="18" a="1"/>
  <c r="H692" i="18" s="1"/>
  <c r="K692" i="18" a="1"/>
  <c r="K692" i="18" s="1"/>
  <c r="D692" i="18" a="1"/>
  <c r="D692" i="18" s="1"/>
  <c r="F692" i="18" a="1"/>
  <c r="F692" i="18" s="1"/>
  <c r="E692" i="18" a="1"/>
  <c r="E692" i="18" s="1"/>
  <c r="P690" i="18"/>
  <c r="AI690" i="18" s="1"/>
  <c r="M691" i="18"/>
  <c r="S691" i="18" l="1"/>
  <c r="AK691" i="18"/>
  <c r="N692" i="18"/>
  <c r="Q692" i="18" s="1"/>
  <c r="O692" i="18"/>
  <c r="R692" i="18" s="1"/>
  <c r="G692" i="18"/>
  <c r="P691" i="18"/>
  <c r="AI691" i="18" s="1"/>
  <c r="B695" i="18"/>
  <c r="C694" i="18"/>
  <c r="M692" i="18"/>
  <c r="L693" i="18" a="1"/>
  <c r="L693" i="18" s="1"/>
  <c r="H693" i="18" a="1"/>
  <c r="H693" i="18" s="1"/>
  <c r="I693" i="18" a="1"/>
  <c r="I693" i="18" s="1"/>
  <c r="K693" i="18" a="1"/>
  <c r="K693" i="18" s="1"/>
  <c r="E693" i="18" a="1"/>
  <c r="E693" i="18" s="1"/>
  <c r="D693" i="18" a="1"/>
  <c r="D693" i="18" s="1"/>
  <c r="F693" i="18" a="1"/>
  <c r="F693" i="18" s="1"/>
  <c r="J692" i="18"/>
  <c r="O693" i="18" l="1"/>
  <c r="R693" i="18" s="1"/>
  <c r="AK692" i="18"/>
  <c r="S692" i="18"/>
  <c r="N693" i="18"/>
  <c r="Q693" i="18" s="1"/>
  <c r="M693" i="18"/>
  <c r="J693" i="18"/>
  <c r="L694" i="18" a="1"/>
  <c r="L694" i="18" s="1"/>
  <c r="I694" i="18" a="1"/>
  <c r="I694" i="18" s="1"/>
  <c r="H694" i="18" a="1"/>
  <c r="H694" i="18" s="1"/>
  <c r="K694" i="18" a="1"/>
  <c r="K694" i="18" s="1"/>
  <c r="E694" i="18" a="1"/>
  <c r="E694" i="18" s="1"/>
  <c r="D694" i="18" a="1"/>
  <c r="D694" i="18" s="1"/>
  <c r="F694" i="18" a="1"/>
  <c r="F694" i="18" s="1"/>
  <c r="C695" i="18"/>
  <c r="B696" i="18"/>
  <c r="G693" i="18"/>
  <c r="P692" i="18"/>
  <c r="AI692" i="18" s="1"/>
  <c r="AK693" i="18" l="1"/>
  <c r="S693" i="18"/>
  <c r="O694" i="18"/>
  <c r="R694" i="18" s="1"/>
  <c r="N694" i="18"/>
  <c r="Q694" i="18" s="1"/>
  <c r="M694" i="18"/>
  <c r="J694" i="18"/>
  <c r="L695" i="18" a="1"/>
  <c r="L695" i="18" s="1"/>
  <c r="I695" i="18" a="1"/>
  <c r="I695" i="18" s="1"/>
  <c r="H695" i="18" a="1"/>
  <c r="H695" i="18" s="1"/>
  <c r="K695" i="18" a="1"/>
  <c r="K695" i="18" s="1"/>
  <c r="E695" i="18" a="1"/>
  <c r="E695" i="18" s="1"/>
  <c r="D695" i="18" a="1"/>
  <c r="D695" i="18" s="1"/>
  <c r="F695" i="18" a="1"/>
  <c r="F695" i="18" s="1"/>
  <c r="G694" i="18"/>
  <c r="P693" i="18"/>
  <c r="AI693" i="18" s="1"/>
  <c r="B697" i="18"/>
  <c r="C696" i="18"/>
  <c r="O695" i="18" l="1"/>
  <c r="R695" i="18" s="1"/>
  <c r="S694" i="18"/>
  <c r="AK694" i="18"/>
  <c r="N695" i="18"/>
  <c r="Q695" i="18" s="1"/>
  <c r="J695" i="18"/>
  <c r="B698" i="18"/>
  <c r="C697" i="18"/>
  <c r="L696" i="18" a="1"/>
  <c r="L696" i="18" s="1"/>
  <c r="I696" i="18" a="1"/>
  <c r="I696" i="18" s="1"/>
  <c r="H696" i="18" a="1"/>
  <c r="H696" i="18" s="1"/>
  <c r="K696" i="18" a="1"/>
  <c r="K696" i="18" s="1"/>
  <c r="D696" i="18" a="1"/>
  <c r="D696" i="18" s="1"/>
  <c r="F696" i="18" a="1"/>
  <c r="F696" i="18" s="1"/>
  <c r="E696" i="18" a="1"/>
  <c r="E696" i="18" s="1"/>
  <c r="P694" i="18"/>
  <c r="AI694" i="18" s="1"/>
  <c r="G695" i="18"/>
  <c r="M695" i="18"/>
  <c r="S695" i="18" l="1"/>
  <c r="AK695" i="18"/>
  <c r="N696" i="18"/>
  <c r="AK696" i="18" s="1"/>
  <c r="O696" i="18"/>
  <c r="R696" i="18" s="1"/>
  <c r="M696" i="18"/>
  <c r="J696" i="18"/>
  <c r="P695" i="18"/>
  <c r="AI695" i="18" s="1"/>
  <c r="L697" i="18" a="1"/>
  <c r="L697" i="18" s="1"/>
  <c r="I697" i="18" a="1"/>
  <c r="I697" i="18" s="1"/>
  <c r="H697" i="18" a="1"/>
  <c r="H697" i="18" s="1"/>
  <c r="K697" i="18" a="1"/>
  <c r="K697" i="18" s="1"/>
  <c r="E697" i="18" a="1"/>
  <c r="E697" i="18" s="1"/>
  <c r="D697" i="18" a="1"/>
  <c r="D697" i="18" s="1"/>
  <c r="F697" i="18" a="1"/>
  <c r="F697" i="18" s="1"/>
  <c r="B699" i="18"/>
  <c r="C698" i="18"/>
  <c r="G696" i="18"/>
  <c r="Q696" i="18" l="1"/>
  <c r="S696" i="18" s="1"/>
  <c r="N697" i="18"/>
  <c r="Q697" i="18" s="1"/>
  <c r="O697" i="18"/>
  <c r="R697" i="18" s="1"/>
  <c r="B700" i="18"/>
  <c r="C699" i="18"/>
  <c r="L698" i="18" a="1"/>
  <c r="L698" i="18" s="1"/>
  <c r="I698" i="18" a="1"/>
  <c r="I698" i="18" s="1"/>
  <c r="H698" i="18" a="1"/>
  <c r="H698" i="18" s="1"/>
  <c r="K698" i="18" a="1"/>
  <c r="K698" i="18" s="1"/>
  <c r="D698" i="18" a="1"/>
  <c r="D698" i="18" s="1"/>
  <c r="E698" i="18" a="1"/>
  <c r="E698" i="18" s="1"/>
  <c r="F698" i="18" a="1"/>
  <c r="F698" i="18" s="1"/>
  <c r="G697" i="18"/>
  <c r="M697" i="18"/>
  <c r="P696" i="18"/>
  <c r="AI696" i="18" s="1"/>
  <c r="J697" i="18"/>
  <c r="S697" i="18" l="1"/>
  <c r="AK697" i="18"/>
  <c r="O698" i="18"/>
  <c r="R698" i="18" s="1"/>
  <c r="N698" i="18"/>
  <c r="M698" i="18"/>
  <c r="J698" i="18"/>
  <c r="P697" i="18"/>
  <c r="AI697" i="18" s="1"/>
  <c r="G698" i="18"/>
  <c r="L699" i="18" a="1"/>
  <c r="L699" i="18" s="1"/>
  <c r="I699" i="18" a="1"/>
  <c r="I699" i="18" s="1"/>
  <c r="H699" i="18" a="1"/>
  <c r="H699" i="18" s="1"/>
  <c r="K699" i="18" a="1"/>
  <c r="K699" i="18" s="1"/>
  <c r="D699" i="18" a="1"/>
  <c r="D699" i="18" s="1"/>
  <c r="E699" i="18" a="1"/>
  <c r="E699" i="18" s="1"/>
  <c r="F699" i="18" a="1"/>
  <c r="F699" i="18" s="1"/>
  <c r="C700" i="18"/>
  <c r="B701" i="18"/>
  <c r="N699" i="18" l="1"/>
  <c r="Q699" i="18" s="1"/>
  <c r="AK698" i="18"/>
  <c r="Q698" i="18"/>
  <c r="S698" i="18" s="1"/>
  <c r="O699" i="18"/>
  <c r="R699" i="18" s="1"/>
  <c r="M699" i="18"/>
  <c r="J699" i="18"/>
  <c r="C701" i="18"/>
  <c r="B702" i="18"/>
  <c r="G699" i="18"/>
  <c r="P698" i="18"/>
  <c r="AI698" i="18" s="1"/>
  <c r="L700" i="18" a="1"/>
  <c r="L700" i="18" s="1"/>
  <c r="I700" i="18" a="1"/>
  <c r="I700" i="18" s="1"/>
  <c r="H700" i="18" a="1"/>
  <c r="H700" i="18" s="1"/>
  <c r="K700" i="18" a="1"/>
  <c r="K700" i="18" s="1"/>
  <c r="D700" i="18" a="1"/>
  <c r="D700" i="18" s="1"/>
  <c r="F700" i="18" a="1"/>
  <c r="F700" i="18" s="1"/>
  <c r="E700" i="18" a="1"/>
  <c r="E700" i="18" s="1"/>
  <c r="S699" i="18" l="1"/>
  <c r="AK699" i="18"/>
  <c r="O700" i="18"/>
  <c r="R700" i="18" s="1"/>
  <c r="N700" i="18"/>
  <c r="M700" i="18"/>
  <c r="C702" i="18"/>
  <c r="B703" i="18"/>
  <c r="J700" i="18"/>
  <c r="L701" i="18" a="1"/>
  <c r="L701" i="18" s="1"/>
  <c r="H701" i="18" a="1"/>
  <c r="H701" i="18" s="1"/>
  <c r="I701" i="18" a="1"/>
  <c r="I701" i="18" s="1"/>
  <c r="K701" i="18" a="1"/>
  <c r="K701" i="18" s="1"/>
  <c r="E701" i="18" a="1"/>
  <c r="E701" i="18" s="1"/>
  <c r="D701" i="18" a="1"/>
  <c r="D701" i="18" s="1"/>
  <c r="F701" i="18" a="1"/>
  <c r="F701" i="18" s="1"/>
  <c r="G700" i="18"/>
  <c r="P699" i="18"/>
  <c r="AI699" i="18" s="1"/>
  <c r="O701" i="18" l="1"/>
  <c r="R701" i="18" s="1"/>
  <c r="N701" i="18"/>
  <c r="Q701" i="18" s="1"/>
  <c r="AK700" i="18"/>
  <c r="Q700" i="18"/>
  <c r="S700" i="18" s="1"/>
  <c r="M701" i="18"/>
  <c r="B704" i="18"/>
  <c r="C703" i="18"/>
  <c r="L702" i="18" a="1"/>
  <c r="L702" i="18" s="1"/>
  <c r="I702" i="18" a="1"/>
  <c r="I702" i="18" s="1"/>
  <c r="H702" i="18" a="1"/>
  <c r="H702" i="18" s="1"/>
  <c r="K702" i="18" a="1"/>
  <c r="K702" i="18" s="1"/>
  <c r="E702" i="18" a="1"/>
  <c r="E702" i="18" s="1"/>
  <c r="D702" i="18" a="1"/>
  <c r="D702" i="18" s="1"/>
  <c r="F702" i="18" a="1"/>
  <c r="F702" i="18" s="1"/>
  <c r="J701" i="18"/>
  <c r="S701" i="18"/>
  <c r="P700" i="18"/>
  <c r="AI700" i="18" s="1"/>
  <c r="G701" i="18"/>
  <c r="AK701" i="18" l="1"/>
  <c r="O702" i="18"/>
  <c r="N702" i="18"/>
  <c r="R702" i="18"/>
  <c r="P701" i="18"/>
  <c r="AI701" i="18" s="1"/>
  <c r="M702" i="18"/>
  <c r="J702" i="18"/>
  <c r="L703" i="18" a="1"/>
  <c r="L703" i="18" s="1"/>
  <c r="I703" i="18" a="1"/>
  <c r="I703" i="18" s="1"/>
  <c r="H703" i="18" a="1"/>
  <c r="H703" i="18" s="1"/>
  <c r="K703" i="18" a="1"/>
  <c r="K703" i="18" s="1"/>
  <c r="E703" i="18" a="1"/>
  <c r="E703" i="18" s="1"/>
  <c r="D703" i="18" a="1"/>
  <c r="D703" i="18" s="1"/>
  <c r="F703" i="18" a="1"/>
  <c r="F703" i="18" s="1"/>
  <c r="B705" i="18"/>
  <c r="C704" i="18"/>
  <c r="G702" i="18"/>
  <c r="O703" i="18" l="1"/>
  <c r="R703" i="18" s="1"/>
  <c r="N703" i="18"/>
  <c r="Q703" i="18" s="1"/>
  <c r="AK702" i="18"/>
  <c r="Q702" i="18"/>
  <c r="S702" i="18" s="1"/>
  <c r="J703" i="18"/>
  <c r="L704" i="18" a="1"/>
  <c r="L704" i="18" s="1"/>
  <c r="I704" i="18" a="1"/>
  <c r="I704" i="18" s="1"/>
  <c r="H704" i="18" a="1"/>
  <c r="H704" i="18" s="1"/>
  <c r="K704" i="18" a="1"/>
  <c r="K704" i="18" s="1"/>
  <c r="D704" i="18" a="1"/>
  <c r="D704" i="18" s="1"/>
  <c r="F704" i="18" a="1"/>
  <c r="F704" i="18" s="1"/>
  <c r="E704" i="18" a="1"/>
  <c r="E704" i="18" s="1"/>
  <c r="B706" i="18"/>
  <c r="C705" i="18"/>
  <c r="G703" i="18"/>
  <c r="M703" i="18"/>
  <c r="P702" i="18"/>
  <c r="AI702" i="18" s="1"/>
  <c r="O704" i="18" l="1"/>
  <c r="R704" i="18" s="1"/>
  <c r="S703" i="18"/>
  <c r="AK703" i="18"/>
  <c r="N704" i="18"/>
  <c r="J704" i="18"/>
  <c r="P703" i="18"/>
  <c r="AI703" i="18" s="1"/>
  <c r="C706" i="18"/>
  <c r="B707" i="18"/>
  <c r="G704" i="18"/>
  <c r="L705" i="18" a="1"/>
  <c r="L705" i="18" s="1"/>
  <c r="H705" i="18" a="1"/>
  <c r="H705" i="18" s="1"/>
  <c r="I705" i="18" a="1"/>
  <c r="I705" i="18" s="1"/>
  <c r="K705" i="18" a="1"/>
  <c r="K705" i="18" s="1"/>
  <c r="E705" i="18" a="1"/>
  <c r="E705" i="18" s="1"/>
  <c r="D705" i="18" a="1"/>
  <c r="D705" i="18" s="1"/>
  <c r="F705" i="18" a="1"/>
  <c r="F705" i="18" s="1"/>
  <c r="M704" i="18"/>
  <c r="N705" i="18" l="1"/>
  <c r="Q705" i="18" s="1"/>
  <c r="O705" i="18"/>
  <c r="R705" i="18" s="1"/>
  <c r="AK704" i="18"/>
  <c r="Q704" i="18"/>
  <c r="S704" i="18" s="1"/>
  <c r="B708" i="18"/>
  <c r="C707" i="18"/>
  <c r="G705" i="18"/>
  <c r="L706" i="18" a="1"/>
  <c r="L706" i="18" s="1"/>
  <c r="I706" i="18" a="1"/>
  <c r="I706" i="18" s="1"/>
  <c r="H706" i="18" a="1"/>
  <c r="H706" i="18" s="1"/>
  <c r="K706" i="18" a="1"/>
  <c r="K706" i="18" s="1"/>
  <c r="D706" i="18" a="1"/>
  <c r="D706" i="18" s="1"/>
  <c r="F706" i="18" a="1"/>
  <c r="F706" i="18" s="1"/>
  <c r="E706" i="18" a="1"/>
  <c r="E706" i="18" s="1"/>
  <c r="M705" i="18"/>
  <c r="P704" i="18"/>
  <c r="AI704" i="18" s="1"/>
  <c r="J705" i="18"/>
  <c r="O706" i="18" l="1"/>
  <c r="R706" i="18" s="1"/>
  <c r="S705" i="18"/>
  <c r="AK705" i="18"/>
  <c r="N706" i="18"/>
  <c r="B709" i="18"/>
  <c r="C708" i="18"/>
  <c r="M706" i="18"/>
  <c r="J706" i="18"/>
  <c r="G706" i="18"/>
  <c r="P705" i="18"/>
  <c r="AI705" i="18" s="1"/>
  <c r="L707" i="18" a="1"/>
  <c r="L707" i="18" s="1"/>
  <c r="H707" i="18" a="1"/>
  <c r="H707" i="18" s="1"/>
  <c r="I707" i="18" a="1"/>
  <c r="I707" i="18" s="1"/>
  <c r="K707" i="18" a="1"/>
  <c r="K707" i="18" s="1"/>
  <c r="D707" i="18" a="1"/>
  <c r="D707" i="18" s="1"/>
  <c r="E707" i="18" a="1"/>
  <c r="E707" i="18" s="1"/>
  <c r="F707" i="18" a="1"/>
  <c r="F707" i="18" s="1"/>
  <c r="O707" i="18" l="1"/>
  <c r="R707" i="18" s="1"/>
  <c r="N707" i="18"/>
  <c r="Q707" i="18" s="1"/>
  <c r="AK706" i="18"/>
  <c r="Q706" i="18"/>
  <c r="S706" i="18" s="1"/>
  <c r="L708" i="18" a="1"/>
  <c r="L708" i="18" s="1"/>
  <c r="I708" i="18" a="1"/>
  <c r="I708" i="18" s="1"/>
  <c r="H708" i="18" a="1"/>
  <c r="H708" i="18" s="1"/>
  <c r="K708" i="18" a="1"/>
  <c r="K708" i="18" s="1"/>
  <c r="D708" i="18" a="1"/>
  <c r="D708" i="18" s="1"/>
  <c r="F708" i="18" a="1"/>
  <c r="F708" i="18" s="1"/>
  <c r="E708" i="18" a="1"/>
  <c r="E708" i="18" s="1"/>
  <c r="M707" i="18"/>
  <c r="C709" i="18"/>
  <c r="B710" i="18"/>
  <c r="J707" i="18"/>
  <c r="G707" i="18"/>
  <c r="P706" i="18"/>
  <c r="AI706" i="18" s="1"/>
  <c r="S707" i="18" l="1"/>
  <c r="O708" i="18"/>
  <c r="R708" i="18" s="1"/>
  <c r="AK707" i="18"/>
  <c r="N708" i="18"/>
  <c r="Q708" i="18" s="1"/>
  <c r="M708" i="18"/>
  <c r="J708" i="18"/>
  <c r="P707" i="18"/>
  <c r="AI707" i="18" s="1"/>
  <c r="C710" i="18"/>
  <c r="B711" i="18"/>
  <c r="L709" i="18" a="1"/>
  <c r="L709" i="18" s="1"/>
  <c r="H709" i="18" a="1"/>
  <c r="H709" i="18" s="1"/>
  <c r="I709" i="18" a="1"/>
  <c r="I709" i="18" s="1"/>
  <c r="K709" i="18" a="1"/>
  <c r="K709" i="18" s="1"/>
  <c r="E709" i="18" a="1"/>
  <c r="E709" i="18" s="1"/>
  <c r="F709" i="18" a="1"/>
  <c r="F709" i="18" s="1"/>
  <c r="D709" i="18" a="1"/>
  <c r="D709" i="18" s="1"/>
  <c r="G708" i="18"/>
  <c r="O709" i="18" l="1"/>
  <c r="R709" i="18" s="1"/>
  <c r="S708" i="18"/>
  <c r="AK708" i="18"/>
  <c r="N709" i="18"/>
  <c r="Q709" i="18" s="1"/>
  <c r="G709" i="18"/>
  <c r="M709" i="18"/>
  <c r="B712" i="18"/>
  <c r="C711" i="18"/>
  <c r="L710" i="18" a="1"/>
  <c r="L710" i="18" s="1"/>
  <c r="I710" i="18" a="1"/>
  <c r="I710" i="18" s="1"/>
  <c r="H710" i="18" a="1"/>
  <c r="H710" i="18" s="1"/>
  <c r="K710" i="18" a="1"/>
  <c r="K710" i="18" s="1"/>
  <c r="E710" i="18" a="1"/>
  <c r="E710" i="18" s="1"/>
  <c r="F710" i="18" a="1"/>
  <c r="F710" i="18" s="1"/>
  <c r="D710" i="18" a="1"/>
  <c r="D710" i="18" s="1"/>
  <c r="J709" i="18"/>
  <c r="P708" i="18"/>
  <c r="AI708" i="18" s="1"/>
  <c r="AK709" i="18" l="1"/>
  <c r="S709" i="18"/>
  <c r="N710" i="18"/>
  <c r="O710" i="18"/>
  <c r="R710" i="18" s="1"/>
  <c r="J710" i="18"/>
  <c r="L711" i="18" a="1"/>
  <c r="L711" i="18" s="1"/>
  <c r="I711" i="18" a="1"/>
  <c r="I711" i="18" s="1"/>
  <c r="H711" i="18" a="1"/>
  <c r="H711" i="18" s="1"/>
  <c r="K711" i="18" a="1"/>
  <c r="K711" i="18" s="1"/>
  <c r="E711" i="18" a="1"/>
  <c r="E711" i="18" s="1"/>
  <c r="D711" i="18" a="1"/>
  <c r="D711" i="18" s="1"/>
  <c r="F711" i="18" a="1"/>
  <c r="F711" i="18" s="1"/>
  <c r="B713" i="18"/>
  <c r="C712" i="18"/>
  <c r="P709" i="18"/>
  <c r="AI709" i="18" s="1"/>
  <c r="G710" i="18"/>
  <c r="M710" i="18"/>
  <c r="O711" i="18" l="1"/>
  <c r="R711" i="18" s="1"/>
  <c r="N711" i="18"/>
  <c r="Q711" i="18" s="1"/>
  <c r="AK710" i="18"/>
  <c r="Q710" i="18"/>
  <c r="S710" i="18" s="1"/>
  <c r="J711" i="18"/>
  <c r="P710" i="18"/>
  <c r="AI710" i="18" s="1"/>
  <c r="M711" i="18"/>
  <c r="L712" i="18" a="1"/>
  <c r="L712" i="18" s="1"/>
  <c r="I712" i="18" a="1"/>
  <c r="I712" i="18" s="1"/>
  <c r="H712" i="18" a="1"/>
  <c r="H712" i="18" s="1"/>
  <c r="K712" i="18" a="1"/>
  <c r="K712" i="18" s="1"/>
  <c r="D712" i="18" a="1"/>
  <c r="D712" i="18" s="1"/>
  <c r="F712" i="18" a="1"/>
  <c r="F712" i="18" s="1"/>
  <c r="E712" i="18" a="1"/>
  <c r="E712" i="18" s="1"/>
  <c r="C713" i="18"/>
  <c r="B714" i="18"/>
  <c r="G711" i="18"/>
  <c r="O712" i="18" l="1"/>
  <c r="AK711" i="18"/>
  <c r="S711" i="18"/>
  <c r="N712" i="18"/>
  <c r="R712" i="18"/>
  <c r="C714" i="18"/>
  <c r="B715" i="18"/>
  <c r="G712" i="18"/>
  <c r="L713" i="18" a="1"/>
  <c r="L713" i="18" s="1"/>
  <c r="I713" i="18" a="1"/>
  <c r="I713" i="18" s="1"/>
  <c r="H713" i="18" a="1"/>
  <c r="H713" i="18" s="1"/>
  <c r="K713" i="18" a="1"/>
  <c r="K713" i="18" s="1"/>
  <c r="E713" i="18" a="1"/>
  <c r="E713" i="18" s="1"/>
  <c r="D713" i="18" a="1"/>
  <c r="D713" i="18" s="1"/>
  <c r="F713" i="18" a="1"/>
  <c r="F713" i="18" s="1"/>
  <c r="P711" i="18"/>
  <c r="AI711" i="18" s="1"/>
  <c r="M712" i="18"/>
  <c r="J712" i="18"/>
  <c r="O713" i="18" l="1"/>
  <c r="R713" i="18" s="1"/>
  <c r="N713" i="18"/>
  <c r="Q713" i="18" s="1"/>
  <c r="AK712" i="18"/>
  <c r="Q712" i="18"/>
  <c r="S712" i="18" s="1"/>
  <c r="G713" i="18"/>
  <c r="B716" i="18"/>
  <c r="C715" i="18"/>
  <c r="P712" i="18"/>
  <c r="AI712" i="18" s="1"/>
  <c r="M713" i="18"/>
  <c r="L714" i="18" a="1"/>
  <c r="L714" i="18" s="1"/>
  <c r="I714" i="18" a="1"/>
  <c r="I714" i="18" s="1"/>
  <c r="O714" i="18" s="1"/>
  <c r="H714" i="18" a="1"/>
  <c r="H714" i="18" s="1"/>
  <c r="K714" i="18" a="1"/>
  <c r="K714" i="18" s="1"/>
  <c r="D714" i="18" a="1"/>
  <c r="D714" i="18" s="1"/>
  <c r="E714" i="18" a="1"/>
  <c r="E714" i="18" s="1"/>
  <c r="F714" i="18" a="1"/>
  <c r="F714" i="18" s="1"/>
  <c r="J713" i="18"/>
  <c r="R714" i="18" l="1"/>
  <c r="S713" i="18"/>
  <c r="AK713" i="18"/>
  <c r="N714" i="18"/>
  <c r="M714" i="18"/>
  <c r="J714" i="18"/>
  <c r="L715" i="18" a="1"/>
  <c r="L715" i="18" s="1"/>
  <c r="I715" i="18" a="1"/>
  <c r="I715" i="18" s="1"/>
  <c r="H715" i="18" a="1"/>
  <c r="H715" i="18" s="1"/>
  <c r="K715" i="18" a="1"/>
  <c r="K715" i="18" s="1"/>
  <c r="D715" i="18" a="1"/>
  <c r="D715" i="18" s="1"/>
  <c r="E715" i="18" a="1"/>
  <c r="E715" i="18" s="1"/>
  <c r="F715" i="18" a="1"/>
  <c r="F715" i="18" s="1"/>
  <c r="P713" i="18"/>
  <c r="AI713" i="18" s="1"/>
  <c r="G714" i="18"/>
  <c r="C716" i="18"/>
  <c r="B717" i="18"/>
  <c r="N715" i="18" l="1"/>
  <c r="Q715" i="18" s="1"/>
  <c r="O715" i="18"/>
  <c r="R715" i="18" s="1"/>
  <c r="AK714" i="18"/>
  <c r="Q714" i="18"/>
  <c r="S714" i="18" s="1"/>
  <c r="P714" i="18"/>
  <c r="AI714" i="18" s="1"/>
  <c r="G715" i="18"/>
  <c r="M715" i="18"/>
  <c r="J715" i="18"/>
  <c r="C717" i="18"/>
  <c r="B718" i="18"/>
  <c r="L716" i="18" a="1"/>
  <c r="L716" i="18" s="1"/>
  <c r="I716" i="18" a="1"/>
  <c r="I716" i="18" s="1"/>
  <c r="H716" i="18" a="1"/>
  <c r="H716" i="18" s="1"/>
  <c r="K716" i="18" a="1"/>
  <c r="K716" i="18" s="1"/>
  <c r="D716" i="18" a="1"/>
  <c r="D716" i="18" s="1"/>
  <c r="F716" i="18" a="1"/>
  <c r="F716" i="18" s="1"/>
  <c r="E716" i="18" a="1"/>
  <c r="E716" i="18" s="1"/>
  <c r="S715" i="18" l="1"/>
  <c r="AK715" i="18"/>
  <c r="O716" i="18"/>
  <c r="R716" i="18" s="1"/>
  <c r="N716" i="18"/>
  <c r="M716" i="18"/>
  <c r="J716" i="18"/>
  <c r="C718" i="18"/>
  <c r="B719" i="18"/>
  <c r="G716" i="18"/>
  <c r="L717" i="18" a="1"/>
  <c r="L717" i="18" s="1"/>
  <c r="I717" i="18" a="1"/>
  <c r="I717" i="18" s="1"/>
  <c r="H717" i="18" a="1"/>
  <c r="H717" i="18" s="1"/>
  <c r="K717" i="18" a="1"/>
  <c r="K717" i="18" s="1"/>
  <c r="E717" i="18" a="1"/>
  <c r="E717" i="18" s="1"/>
  <c r="F717" i="18" a="1"/>
  <c r="F717" i="18" s="1"/>
  <c r="D717" i="18" a="1"/>
  <c r="D717" i="18" s="1"/>
  <c r="P715" i="18"/>
  <c r="AI715" i="18" s="1"/>
  <c r="O717" i="18" l="1"/>
  <c r="R717" i="18" s="1"/>
  <c r="N717" i="18"/>
  <c r="Q717" i="18" s="1"/>
  <c r="AK716" i="18"/>
  <c r="Q716" i="18"/>
  <c r="S716" i="18" s="1"/>
  <c r="P716" i="18"/>
  <c r="AI716" i="18" s="1"/>
  <c r="G717" i="18"/>
  <c r="M717" i="18"/>
  <c r="B720" i="18"/>
  <c r="C719" i="18"/>
  <c r="J717" i="18"/>
  <c r="L718" i="18" a="1"/>
  <c r="L718" i="18" s="1"/>
  <c r="I718" i="18" a="1"/>
  <c r="I718" i="18" s="1"/>
  <c r="H718" i="18" a="1"/>
  <c r="H718" i="18" s="1"/>
  <c r="K718" i="18" a="1"/>
  <c r="K718" i="18" s="1"/>
  <c r="D718" i="18" a="1"/>
  <c r="D718" i="18" s="1"/>
  <c r="E718" i="18" a="1"/>
  <c r="E718" i="18" s="1"/>
  <c r="F718" i="18" a="1"/>
  <c r="F718" i="18" s="1"/>
  <c r="S717" i="18" l="1"/>
  <c r="AK717" i="18"/>
  <c r="N718" i="18"/>
  <c r="Q718" i="18" s="1"/>
  <c r="O718" i="18"/>
  <c r="R718" i="18" s="1"/>
  <c r="J718" i="18"/>
  <c r="M718" i="18"/>
  <c r="B721" i="18"/>
  <c r="C720" i="18"/>
  <c r="P717" i="18"/>
  <c r="AI717" i="18" s="1"/>
  <c r="G718" i="18"/>
  <c r="L719" i="18" a="1"/>
  <c r="L719" i="18" s="1"/>
  <c r="I719" i="18" a="1"/>
  <c r="I719" i="18" s="1"/>
  <c r="H719" i="18" a="1"/>
  <c r="H719" i="18" s="1"/>
  <c r="K719" i="18" a="1"/>
  <c r="K719" i="18" s="1"/>
  <c r="E719" i="18" a="1"/>
  <c r="E719" i="18" s="1"/>
  <c r="D719" i="18" a="1"/>
  <c r="D719" i="18" s="1"/>
  <c r="F719" i="18" a="1"/>
  <c r="F719" i="18" s="1"/>
  <c r="O719" i="18" l="1"/>
  <c r="AK718" i="18"/>
  <c r="S718" i="18"/>
  <c r="R719" i="18"/>
  <c r="N719" i="18"/>
  <c r="Q719" i="18" s="1"/>
  <c r="J719" i="18"/>
  <c r="M719" i="18"/>
  <c r="L720" i="18" a="1"/>
  <c r="L720" i="18" s="1"/>
  <c r="I720" i="18" a="1"/>
  <c r="I720" i="18" s="1"/>
  <c r="H720" i="18" a="1"/>
  <c r="H720" i="18" s="1"/>
  <c r="K720" i="18" a="1"/>
  <c r="K720" i="18" s="1"/>
  <c r="D720" i="18" a="1"/>
  <c r="D720" i="18" s="1"/>
  <c r="F720" i="18" a="1"/>
  <c r="F720" i="18" s="1"/>
  <c r="E720" i="18" a="1"/>
  <c r="E720" i="18" s="1"/>
  <c r="C721" i="18"/>
  <c r="B722" i="18"/>
  <c r="G719" i="18"/>
  <c r="P718" i="18"/>
  <c r="AI718" i="18" s="1"/>
  <c r="S719" i="18" l="1"/>
  <c r="O720" i="18"/>
  <c r="R720" i="18" s="1"/>
  <c r="AK719" i="18"/>
  <c r="N720" i="18"/>
  <c r="G720" i="18"/>
  <c r="C722" i="18"/>
  <c r="B723" i="18"/>
  <c r="M720" i="18"/>
  <c r="L721" i="18" a="1"/>
  <c r="L721" i="18" s="1"/>
  <c r="I721" i="18" a="1"/>
  <c r="I721" i="18" s="1"/>
  <c r="H721" i="18" a="1"/>
  <c r="H721" i="18" s="1"/>
  <c r="K721" i="18" a="1"/>
  <c r="K721" i="18" s="1"/>
  <c r="E721" i="18" a="1"/>
  <c r="E721" i="18" s="1"/>
  <c r="D721" i="18" a="1"/>
  <c r="D721" i="18" s="1"/>
  <c r="F721" i="18" a="1"/>
  <c r="F721" i="18" s="1"/>
  <c r="J720" i="18"/>
  <c r="P719" i="18"/>
  <c r="AI719" i="18" s="1"/>
  <c r="O721" i="18" l="1"/>
  <c r="R721" i="18" s="1"/>
  <c r="N721" i="18"/>
  <c r="Q721" i="18" s="1"/>
  <c r="AK720" i="18"/>
  <c r="Q720" i="18"/>
  <c r="S720" i="18" s="1"/>
  <c r="J721" i="18"/>
  <c r="B724" i="18"/>
  <c r="C723" i="18"/>
  <c r="L722" i="18" a="1"/>
  <c r="L722" i="18" s="1"/>
  <c r="I722" i="18" a="1"/>
  <c r="I722" i="18" s="1"/>
  <c r="H722" i="18" a="1"/>
  <c r="H722" i="18" s="1"/>
  <c r="K722" i="18" a="1"/>
  <c r="K722" i="18" s="1"/>
  <c r="D722" i="18" a="1"/>
  <c r="D722" i="18" s="1"/>
  <c r="F722" i="18" a="1"/>
  <c r="F722" i="18" s="1"/>
  <c r="E722" i="18" a="1"/>
  <c r="E722" i="18" s="1"/>
  <c r="G721" i="18"/>
  <c r="P720" i="18"/>
  <c r="AI720" i="18" s="1"/>
  <c r="M721" i="18"/>
  <c r="S721" i="18" l="1"/>
  <c r="AK721" i="18"/>
  <c r="N722" i="18"/>
  <c r="O722" i="18"/>
  <c r="R722" i="18" s="1"/>
  <c r="M722" i="18"/>
  <c r="J722" i="18"/>
  <c r="L723" i="18" a="1"/>
  <c r="L723" i="18" s="1"/>
  <c r="I723" i="18" a="1"/>
  <c r="I723" i="18" s="1"/>
  <c r="H723" i="18" a="1"/>
  <c r="H723" i="18" s="1"/>
  <c r="K723" i="18" a="1"/>
  <c r="K723" i="18" s="1"/>
  <c r="D723" i="18" a="1"/>
  <c r="D723" i="18" s="1"/>
  <c r="E723" i="18" a="1"/>
  <c r="E723" i="18" s="1"/>
  <c r="F723" i="18" a="1"/>
  <c r="F723" i="18" s="1"/>
  <c r="C724" i="18"/>
  <c r="B725" i="18"/>
  <c r="G722" i="18"/>
  <c r="P721" i="18"/>
  <c r="AI721" i="18" s="1"/>
  <c r="N723" i="18" l="1"/>
  <c r="Q723" i="18" s="1"/>
  <c r="O723" i="18"/>
  <c r="R723" i="18" s="1"/>
  <c r="AK722" i="18"/>
  <c r="Q722" i="18"/>
  <c r="S722" i="18" s="1"/>
  <c r="C725" i="18"/>
  <c r="B726" i="18"/>
  <c r="G723" i="18"/>
  <c r="L724" i="18" a="1"/>
  <c r="L724" i="18" s="1"/>
  <c r="I724" i="18" a="1"/>
  <c r="I724" i="18" s="1"/>
  <c r="H724" i="18" a="1"/>
  <c r="H724" i="18" s="1"/>
  <c r="K724" i="18" a="1"/>
  <c r="K724" i="18" s="1"/>
  <c r="D724" i="18" a="1"/>
  <c r="D724" i="18" s="1"/>
  <c r="F724" i="18" a="1"/>
  <c r="F724" i="18" s="1"/>
  <c r="E724" i="18" a="1"/>
  <c r="E724" i="18" s="1"/>
  <c r="P722" i="18"/>
  <c r="AI722" i="18" s="1"/>
  <c r="M723" i="18"/>
  <c r="J723" i="18"/>
  <c r="S723" i="18" l="1"/>
  <c r="N724" i="18"/>
  <c r="AK724" i="18" s="1"/>
  <c r="AK723" i="18"/>
  <c r="O724" i="18"/>
  <c r="R724" i="18" s="1"/>
  <c r="B727" i="18"/>
  <c r="C726" i="18"/>
  <c r="L725" i="18" a="1"/>
  <c r="L725" i="18" s="1"/>
  <c r="H725" i="18" a="1"/>
  <c r="H725" i="18" s="1"/>
  <c r="I725" i="18" a="1"/>
  <c r="I725" i="18" s="1"/>
  <c r="K725" i="18" a="1"/>
  <c r="K725" i="18" s="1"/>
  <c r="E725" i="18" a="1"/>
  <c r="E725" i="18" s="1"/>
  <c r="D725" i="18" a="1"/>
  <c r="D725" i="18" s="1"/>
  <c r="F725" i="18" a="1"/>
  <c r="F725" i="18" s="1"/>
  <c r="G724" i="18"/>
  <c r="P723" i="18"/>
  <c r="AI723" i="18" s="1"/>
  <c r="M724" i="18"/>
  <c r="J724" i="18"/>
  <c r="Q724" i="18" l="1"/>
  <c r="S724" i="18" s="1"/>
  <c r="N725" i="18"/>
  <c r="Q725" i="18" s="1"/>
  <c r="O725" i="18"/>
  <c r="R725" i="18" s="1"/>
  <c r="P724" i="18"/>
  <c r="AI724" i="18" s="1"/>
  <c r="J725" i="18"/>
  <c r="L726" i="18" a="1"/>
  <c r="L726" i="18" s="1"/>
  <c r="I726" i="18" a="1"/>
  <c r="I726" i="18" s="1"/>
  <c r="H726" i="18" a="1"/>
  <c r="H726" i="18" s="1"/>
  <c r="K726" i="18" a="1"/>
  <c r="K726" i="18" s="1"/>
  <c r="E726" i="18" a="1"/>
  <c r="E726" i="18" s="1"/>
  <c r="F726" i="18" a="1"/>
  <c r="F726" i="18" s="1"/>
  <c r="D726" i="18" a="1"/>
  <c r="D726" i="18" s="1"/>
  <c r="C727" i="18"/>
  <c r="B728" i="18"/>
  <c r="G725" i="18"/>
  <c r="M725" i="18"/>
  <c r="O726" i="18" l="1"/>
  <c r="R726" i="18" s="1"/>
  <c r="N726" i="18"/>
  <c r="Q726" i="18" s="1"/>
  <c r="S725" i="18"/>
  <c r="AK725" i="18"/>
  <c r="B729" i="18"/>
  <c r="C728" i="18"/>
  <c r="G726" i="18"/>
  <c r="P725" i="18"/>
  <c r="AI725" i="18" s="1"/>
  <c r="L727" i="18" a="1"/>
  <c r="L727" i="18" s="1"/>
  <c r="I727" i="18" a="1"/>
  <c r="I727" i="18" s="1"/>
  <c r="H727" i="18" a="1"/>
  <c r="H727" i="18" s="1"/>
  <c r="K727" i="18" a="1"/>
  <c r="K727" i="18" s="1"/>
  <c r="E727" i="18" a="1"/>
  <c r="E727" i="18" s="1"/>
  <c r="D727" i="18" a="1"/>
  <c r="D727" i="18" s="1"/>
  <c r="F727" i="18" a="1"/>
  <c r="F727" i="18" s="1"/>
  <c r="M726" i="18"/>
  <c r="J726" i="18"/>
  <c r="AK726" i="18" l="1"/>
  <c r="S726" i="18"/>
  <c r="N727" i="18"/>
  <c r="Q727" i="18" s="1"/>
  <c r="O727" i="18"/>
  <c r="R727" i="18" s="1"/>
  <c r="P726" i="18"/>
  <c r="AI726" i="18" s="1"/>
  <c r="G727" i="18"/>
  <c r="B730" i="18"/>
  <c r="C729" i="18"/>
  <c r="M727" i="18"/>
  <c r="J727" i="18"/>
  <c r="L728" i="18" a="1"/>
  <c r="L728" i="18" s="1"/>
  <c r="H728" i="18" a="1"/>
  <c r="H728" i="18" s="1"/>
  <c r="I728" i="18" a="1"/>
  <c r="I728" i="18" s="1"/>
  <c r="K728" i="18" a="1"/>
  <c r="K728" i="18" s="1"/>
  <c r="D728" i="18" a="1"/>
  <c r="D728" i="18" s="1"/>
  <c r="F728" i="18" a="1"/>
  <c r="F728" i="18" s="1"/>
  <c r="E728" i="18" a="1"/>
  <c r="E728" i="18" s="1"/>
  <c r="S727" i="18" l="1"/>
  <c r="N728" i="18"/>
  <c r="Q728" i="18" s="1"/>
  <c r="AK727" i="18"/>
  <c r="O728" i="18"/>
  <c r="R728" i="18" s="1"/>
  <c r="J728" i="18"/>
  <c r="P727" i="18"/>
  <c r="AI727" i="18" s="1"/>
  <c r="M728" i="18"/>
  <c r="C730" i="18"/>
  <c r="B731" i="18"/>
  <c r="G728" i="18"/>
  <c r="L729" i="18" a="1"/>
  <c r="L729" i="18" s="1"/>
  <c r="I729" i="18" a="1"/>
  <c r="I729" i="18" s="1"/>
  <c r="H729" i="18" a="1"/>
  <c r="H729" i="18" s="1"/>
  <c r="K729" i="18" a="1"/>
  <c r="K729" i="18" s="1"/>
  <c r="E729" i="18" a="1"/>
  <c r="E729" i="18" s="1"/>
  <c r="D729" i="18" a="1"/>
  <c r="D729" i="18" s="1"/>
  <c r="F729" i="18" a="1"/>
  <c r="F729" i="18" s="1"/>
  <c r="AK728" i="18" l="1"/>
  <c r="S728" i="18"/>
  <c r="N729" i="18"/>
  <c r="Q729" i="18" s="1"/>
  <c r="O729" i="18"/>
  <c r="R729" i="18" s="1"/>
  <c r="M729" i="18"/>
  <c r="P728" i="18"/>
  <c r="AI728" i="18" s="1"/>
  <c r="J729" i="18"/>
  <c r="B732" i="18"/>
  <c r="C731" i="18"/>
  <c r="L730" i="18" a="1"/>
  <c r="L730" i="18" s="1"/>
  <c r="I730" i="18" a="1"/>
  <c r="I730" i="18" s="1"/>
  <c r="H730" i="18" a="1"/>
  <c r="H730" i="18" s="1"/>
  <c r="K730" i="18" a="1"/>
  <c r="K730" i="18" s="1"/>
  <c r="D730" i="18" a="1"/>
  <c r="D730" i="18" s="1"/>
  <c r="E730" i="18" a="1"/>
  <c r="E730" i="18" s="1"/>
  <c r="F730" i="18" a="1"/>
  <c r="F730" i="18" s="1"/>
  <c r="G729" i="18"/>
  <c r="O730" i="18" l="1"/>
  <c r="R730" i="18" s="1"/>
  <c r="S729" i="18"/>
  <c r="N730" i="18"/>
  <c r="AK730" i="18" s="1"/>
  <c r="AK729" i="18"/>
  <c r="M730" i="18"/>
  <c r="J730" i="18"/>
  <c r="L731" i="18" a="1"/>
  <c r="L731" i="18" s="1"/>
  <c r="I731" i="18" a="1"/>
  <c r="I731" i="18" s="1"/>
  <c r="H731" i="18" a="1"/>
  <c r="H731" i="18" s="1"/>
  <c r="K731" i="18" a="1"/>
  <c r="K731" i="18" s="1"/>
  <c r="D731" i="18" a="1"/>
  <c r="D731" i="18" s="1"/>
  <c r="E731" i="18" a="1"/>
  <c r="E731" i="18" s="1"/>
  <c r="F731" i="18" a="1"/>
  <c r="F731" i="18" s="1"/>
  <c r="B733" i="18"/>
  <c r="C732" i="18"/>
  <c r="P729" i="18"/>
  <c r="AI729" i="18" s="1"/>
  <c r="G730" i="18"/>
  <c r="Q730" i="18" l="1"/>
  <c r="S730" i="18" s="1"/>
  <c r="O731" i="18"/>
  <c r="R731" i="18" s="1"/>
  <c r="N731" i="18"/>
  <c r="Q731" i="18" s="1"/>
  <c r="G731" i="18"/>
  <c r="C733" i="18"/>
  <c r="B734" i="18"/>
  <c r="M731" i="18"/>
  <c r="L732" i="18" a="1"/>
  <c r="L732" i="18" s="1"/>
  <c r="I732" i="18" a="1"/>
  <c r="I732" i="18" s="1"/>
  <c r="H732" i="18" a="1"/>
  <c r="H732" i="18" s="1"/>
  <c r="K732" i="18" a="1"/>
  <c r="K732" i="18" s="1"/>
  <c r="D732" i="18" a="1"/>
  <c r="D732" i="18" s="1"/>
  <c r="F732" i="18" a="1"/>
  <c r="F732" i="18" s="1"/>
  <c r="E732" i="18" a="1"/>
  <c r="E732" i="18" s="1"/>
  <c r="J731" i="18"/>
  <c r="P730" i="18"/>
  <c r="AI730" i="18" s="1"/>
  <c r="S731" i="18" l="1"/>
  <c r="O732" i="18"/>
  <c r="R732" i="18" s="1"/>
  <c r="AK731" i="18"/>
  <c r="N732" i="18"/>
  <c r="H733" i="18" a="1"/>
  <c r="H733" i="18" s="1"/>
  <c r="I733" i="18" a="1"/>
  <c r="I733" i="18" s="1"/>
  <c r="L733" i="18" a="1"/>
  <c r="L733" i="18" s="1"/>
  <c r="K733" i="18" a="1"/>
  <c r="K733" i="18" s="1"/>
  <c r="E733" i="18" a="1"/>
  <c r="E733" i="18" s="1"/>
  <c r="F733" i="18" a="1"/>
  <c r="F733" i="18" s="1"/>
  <c r="D733" i="18" a="1"/>
  <c r="D733" i="18" s="1"/>
  <c r="G732" i="18"/>
  <c r="P731" i="18"/>
  <c r="AI731" i="18" s="1"/>
  <c r="M732" i="18"/>
  <c r="J732" i="18"/>
  <c r="B735" i="18"/>
  <c r="C734" i="18"/>
  <c r="N733" i="18" l="1"/>
  <c r="Q733" i="18" s="1"/>
  <c r="O733" i="18"/>
  <c r="R733" i="18" s="1"/>
  <c r="AK732" i="18"/>
  <c r="Q732" i="18"/>
  <c r="S732" i="18" s="1"/>
  <c r="J733" i="18"/>
  <c r="P732" i="18"/>
  <c r="AI732" i="18" s="1"/>
  <c r="G733" i="18"/>
  <c r="L734" i="18" a="1"/>
  <c r="L734" i="18" s="1"/>
  <c r="I734" i="18" a="1"/>
  <c r="I734" i="18" s="1"/>
  <c r="H734" i="18" a="1"/>
  <c r="H734" i="18" s="1"/>
  <c r="K734" i="18" a="1"/>
  <c r="K734" i="18" s="1"/>
  <c r="E734" i="18" a="1"/>
  <c r="E734" i="18" s="1"/>
  <c r="D734" i="18" a="1"/>
  <c r="D734" i="18" s="1"/>
  <c r="F734" i="18" a="1"/>
  <c r="F734" i="18" s="1"/>
  <c r="C735" i="18"/>
  <c r="B736" i="18"/>
  <c r="M733" i="18"/>
  <c r="AK733" i="18" l="1"/>
  <c r="O734" i="18"/>
  <c r="R734" i="18" s="1"/>
  <c r="N734" i="18"/>
  <c r="AK734" i="18" s="1"/>
  <c r="S733" i="18"/>
  <c r="B737" i="18"/>
  <c r="C736" i="18"/>
  <c r="L735" i="18" a="1"/>
  <c r="L735" i="18" s="1"/>
  <c r="I735" i="18" a="1"/>
  <c r="I735" i="18" s="1"/>
  <c r="H735" i="18" a="1"/>
  <c r="H735" i="18" s="1"/>
  <c r="K735" i="18" a="1"/>
  <c r="K735" i="18" s="1"/>
  <c r="E735" i="18" a="1"/>
  <c r="E735" i="18" s="1"/>
  <c r="D735" i="18" a="1"/>
  <c r="D735" i="18" s="1"/>
  <c r="F735" i="18" a="1"/>
  <c r="F735" i="18" s="1"/>
  <c r="G734" i="18"/>
  <c r="M734" i="18"/>
  <c r="J734" i="18"/>
  <c r="P733" i="18"/>
  <c r="AI733" i="18" s="1"/>
  <c r="Q734" i="18" l="1"/>
  <c r="S734" i="18" s="1"/>
  <c r="O735" i="18"/>
  <c r="R735" i="18" s="1"/>
  <c r="N735" i="18"/>
  <c r="Q735" i="18" s="1"/>
  <c r="P734" i="18"/>
  <c r="AI734" i="18" s="1"/>
  <c r="L736" i="18" a="1"/>
  <c r="L736" i="18" s="1"/>
  <c r="I736" i="18" a="1"/>
  <c r="I736" i="18" s="1"/>
  <c r="H736" i="18" a="1"/>
  <c r="H736" i="18" s="1"/>
  <c r="K736" i="18" a="1"/>
  <c r="K736" i="18" s="1"/>
  <c r="D736" i="18" a="1"/>
  <c r="D736" i="18" s="1"/>
  <c r="F736" i="18" a="1"/>
  <c r="F736" i="18" s="1"/>
  <c r="E736" i="18" a="1"/>
  <c r="E736" i="18" s="1"/>
  <c r="G735" i="18"/>
  <c r="B738" i="18"/>
  <c r="C737" i="18"/>
  <c r="M735" i="18"/>
  <c r="J735" i="18"/>
  <c r="AK735" i="18" l="1"/>
  <c r="S735" i="18"/>
  <c r="N736" i="18"/>
  <c r="O736" i="18"/>
  <c r="R736" i="18" s="1"/>
  <c r="G736" i="18"/>
  <c r="P735" i="18"/>
  <c r="AI735" i="18" s="1"/>
  <c r="L737" i="18" a="1"/>
  <c r="L737" i="18" s="1"/>
  <c r="H737" i="18" a="1"/>
  <c r="H737" i="18" s="1"/>
  <c r="I737" i="18" a="1"/>
  <c r="I737" i="18" s="1"/>
  <c r="K737" i="18" a="1"/>
  <c r="K737" i="18" s="1"/>
  <c r="E737" i="18" a="1"/>
  <c r="E737" i="18" s="1"/>
  <c r="D737" i="18" a="1"/>
  <c r="D737" i="18" s="1"/>
  <c r="F737" i="18" a="1"/>
  <c r="F737" i="18" s="1"/>
  <c r="M736" i="18"/>
  <c r="C738" i="18"/>
  <c r="B739" i="18"/>
  <c r="J736" i="18"/>
  <c r="O737" i="18" l="1"/>
  <c r="R737" i="18" s="1"/>
  <c r="N737" i="18"/>
  <c r="Q737" i="18" s="1"/>
  <c r="AK736" i="18"/>
  <c r="Q736" i="18"/>
  <c r="S736" i="18" s="1"/>
  <c r="B740" i="18"/>
  <c r="C739" i="18"/>
  <c r="P736" i="18"/>
  <c r="AI736" i="18" s="1"/>
  <c r="J737" i="18"/>
  <c r="L738" i="18" a="1"/>
  <c r="L738" i="18" s="1"/>
  <c r="I738" i="18" a="1"/>
  <c r="I738" i="18" s="1"/>
  <c r="H738" i="18" a="1"/>
  <c r="H738" i="18" s="1"/>
  <c r="K738" i="18" a="1"/>
  <c r="K738" i="18" s="1"/>
  <c r="D738" i="18" a="1"/>
  <c r="D738" i="18" s="1"/>
  <c r="E738" i="18" a="1"/>
  <c r="E738" i="18" s="1"/>
  <c r="F738" i="18" a="1"/>
  <c r="F738" i="18" s="1"/>
  <c r="G737" i="18"/>
  <c r="M737" i="18"/>
  <c r="N738" i="18" l="1"/>
  <c r="Q738" i="18" s="1"/>
  <c r="S737" i="18"/>
  <c r="O738" i="18"/>
  <c r="R738" i="18" s="1"/>
  <c r="AK737" i="18"/>
  <c r="L739" i="18" a="1"/>
  <c r="L739" i="18" s="1"/>
  <c r="I739" i="18" a="1"/>
  <c r="I739" i="18" s="1"/>
  <c r="H739" i="18" a="1"/>
  <c r="H739" i="18" s="1"/>
  <c r="K739" i="18" a="1"/>
  <c r="K739" i="18" s="1"/>
  <c r="D739" i="18" a="1"/>
  <c r="D739" i="18" s="1"/>
  <c r="E739" i="18" a="1"/>
  <c r="E739" i="18" s="1"/>
  <c r="F739" i="18" a="1"/>
  <c r="F739" i="18" s="1"/>
  <c r="B741" i="18"/>
  <c r="C740" i="18"/>
  <c r="G738" i="18"/>
  <c r="M738" i="18"/>
  <c r="J738" i="18"/>
  <c r="P737" i="18"/>
  <c r="AI737" i="18" s="1"/>
  <c r="AK738" i="18" l="1"/>
  <c r="S738" i="18"/>
  <c r="O739" i="18"/>
  <c r="R739" i="18" s="1"/>
  <c r="N739" i="18"/>
  <c r="Q739" i="18" s="1"/>
  <c r="C741" i="18"/>
  <c r="B742" i="18"/>
  <c r="P738" i="18"/>
  <c r="AI738" i="18" s="1"/>
  <c r="J739" i="18"/>
  <c r="L740" i="18" a="1"/>
  <c r="L740" i="18" s="1"/>
  <c r="I740" i="18" a="1"/>
  <c r="I740" i="18" s="1"/>
  <c r="H740" i="18" a="1"/>
  <c r="H740" i="18" s="1"/>
  <c r="K740" i="18" a="1"/>
  <c r="K740" i="18" s="1"/>
  <c r="D740" i="18" a="1"/>
  <c r="D740" i="18" s="1"/>
  <c r="F740" i="18" a="1"/>
  <c r="F740" i="18" s="1"/>
  <c r="E740" i="18" a="1"/>
  <c r="E740" i="18" s="1"/>
  <c r="G739" i="18"/>
  <c r="M739" i="18"/>
  <c r="O740" i="18" l="1"/>
  <c r="R740" i="18" s="1"/>
  <c r="S739" i="18"/>
  <c r="AK739" i="18"/>
  <c r="N740" i="18"/>
  <c r="G740" i="18"/>
  <c r="M740" i="18"/>
  <c r="P739" i="18"/>
  <c r="AI739" i="18" s="1"/>
  <c r="C742" i="18"/>
  <c r="B743" i="18"/>
  <c r="J740" i="18"/>
  <c r="L741" i="18" a="1"/>
  <c r="L741" i="18" s="1"/>
  <c r="H741" i="18" a="1"/>
  <c r="H741" i="18" s="1"/>
  <c r="I741" i="18" a="1"/>
  <c r="I741" i="18" s="1"/>
  <c r="K741" i="18" a="1"/>
  <c r="K741" i="18" s="1"/>
  <c r="E741" i="18" a="1"/>
  <c r="E741" i="18" s="1"/>
  <c r="F741" i="18" a="1"/>
  <c r="F741" i="18" s="1"/>
  <c r="D741" i="18" a="1"/>
  <c r="D741" i="18" s="1"/>
  <c r="O741" i="18" l="1"/>
  <c r="R741" i="18" s="1"/>
  <c r="N741" i="18"/>
  <c r="Q741" i="18" s="1"/>
  <c r="AK740" i="18"/>
  <c r="Q740" i="18"/>
  <c r="S740" i="18" s="1"/>
  <c r="B744" i="18"/>
  <c r="C743" i="18"/>
  <c r="P740" i="18"/>
  <c r="AI740" i="18" s="1"/>
  <c r="L742" i="18" a="1"/>
  <c r="L742" i="18" s="1"/>
  <c r="I742" i="18" a="1"/>
  <c r="I742" i="18" s="1"/>
  <c r="H742" i="18" a="1"/>
  <c r="H742" i="18" s="1"/>
  <c r="K742" i="18" a="1"/>
  <c r="K742" i="18" s="1"/>
  <c r="E742" i="18" a="1"/>
  <c r="E742" i="18" s="1"/>
  <c r="F742" i="18" a="1"/>
  <c r="F742" i="18" s="1"/>
  <c r="D742" i="18" a="1"/>
  <c r="D742" i="18" s="1"/>
  <c r="G741" i="18"/>
  <c r="M741" i="18"/>
  <c r="J741" i="18"/>
  <c r="S741" i="18" l="1"/>
  <c r="AK741" i="18"/>
  <c r="O742" i="18"/>
  <c r="R742" i="18" s="1"/>
  <c r="N742" i="18"/>
  <c r="J742" i="18"/>
  <c r="B745" i="18"/>
  <c r="C744" i="18"/>
  <c r="P741" i="18"/>
  <c r="AI741" i="18" s="1"/>
  <c r="G742" i="18"/>
  <c r="M742" i="18"/>
  <c r="L743" i="18" a="1"/>
  <c r="L743" i="18" s="1"/>
  <c r="I743" i="18" a="1"/>
  <c r="I743" i="18" s="1"/>
  <c r="H743" i="18" a="1"/>
  <c r="H743" i="18" s="1"/>
  <c r="K743" i="18" a="1"/>
  <c r="K743" i="18" s="1"/>
  <c r="E743" i="18" a="1"/>
  <c r="E743" i="18" s="1"/>
  <c r="D743" i="18" a="1"/>
  <c r="D743" i="18" s="1"/>
  <c r="F743" i="18" a="1"/>
  <c r="F743" i="18" s="1"/>
  <c r="O743" i="18" l="1"/>
  <c r="R743" i="18" s="1"/>
  <c r="AK742" i="18"/>
  <c r="Q742" i="18"/>
  <c r="S742" i="18" s="1"/>
  <c r="N743" i="18"/>
  <c r="Q743" i="18" s="1"/>
  <c r="C745" i="18"/>
  <c r="B746" i="18"/>
  <c r="G743" i="18"/>
  <c r="M743" i="18"/>
  <c r="J743" i="18"/>
  <c r="P742" i="18"/>
  <c r="AI742" i="18" s="1"/>
  <c r="L744" i="18" a="1"/>
  <c r="L744" i="18" s="1"/>
  <c r="I744" i="18" a="1"/>
  <c r="I744" i="18" s="1"/>
  <c r="H744" i="18" a="1"/>
  <c r="H744" i="18" s="1"/>
  <c r="K744" i="18" a="1"/>
  <c r="K744" i="18" s="1"/>
  <c r="D744" i="18" a="1"/>
  <c r="D744" i="18" s="1"/>
  <c r="F744" i="18" a="1"/>
  <c r="F744" i="18" s="1"/>
  <c r="E744" i="18" a="1"/>
  <c r="E744" i="18" s="1"/>
  <c r="N744" i="18" l="1"/>
  <c r="AK744" i="18" s="1"/>
  <c r="O744" i="18"/>
  <c r="R744" i="18" s="1"/>
  <c r="S743" i="18"/>
  <c r="AK743" i="18"/>
  <c r="G744" i="18"/>
  <c r="P743" i="18"/>
  <c r="AI743" i="18" s="1"/>
  <c r="C746" i="18"/>
  <c r="B747" i="18"/>
  <c r="J744" i="18"/>
  <c r="L745" i="18" a="1"/>
  <c r="L745" i="18" s="1"/>
  <c r="I745" i="18" a="1"/>
  <c r="I745" i="18" s="1"/>
  <c r="H745" i="18" a="1"/>
  <c r="H745" i="18" s="1"/>
  <c r="K745" i="18" a="1"/>
  <c r="K745" i="18" s="1"/>
  <c r="E745" i="18" a="1"/>
  <c r="E745" i="18" s="1"/>
  <c r="D745" i="18" a="1"/>
  <c r="D745" i="18" s="1"/>
  <c r="F745" i="18" a="1"/>
  <c r="F745" i="18" s="1"/>
  <c r="M744" i="18"/>
  <c r="Q744" i="18" l="1"/>
  <c r="S744" i="18" s="1"/>
  <c r="O745" i="18"/>
  <c r="R745" i="18" s="1"/>
  <c r="N745" i="18"/>
  <c r="Q745" i="18" s="1"/>
  <c r="P744" i="18"/>
  <c r="AI744" i="18" s="1"/>
  <c r="J745" i="18"/>
  <c r="B748" i="18"/>
  <c r="C747" i="18"/>
  <c r="L746" i="18" a="1"/>
  <c r="L746" i="18" s="1"/>
  <c r="I746" i="18" a="1"/>
  <c r="I746" i="18" s="1"/>
  <c r="H746" i="18" a="1"/>
  <c r="H746" i="18" s="1"/>
  <c r="K746" i="18" a="1"/>
  <c r="K746" i="18" s="1"/>
  <c r="D746" i="18" a="1"/>
  <c r="D746" i="18" s="1"/>
  <c r="E746" i="18" a="1"/>
  <c r="E746" i="18" s="1"/>
  <c r="F746" i="18" a="1"/>
  <c r="F746" i="18" s="1"/>
  <c r="G745" i="18"/>
  <c r="M745" i="18"/>
  <c r="S745" i="18" l="1"/>
  <c r="O746" i="18"/>
  <c r="R746" i="18" s="1"/>
  <c r="AK745" i="18"/>
  <c r="N746" i="18"/>
  <c r="G746" i="18"/>
  <c r="B749" i="18"/>
  <c r="C748" i="18"/>
  <c r="M746" i="18"/>
  <c r="L747" i="18" a="1"/>
  <c r="L747" i="18" s="1"/>
  <c r="I747" i="18" a="1"/>
  <c r="I747" i="18" s="1"/>
  <c r="H747" i="18" a="1"/>
  <c r="H747" i="18" s="1"/>
  <c r="K747" i="18" a="1"/>
  <c r="K747" i="18" s="1"/>
  <c r="D747" i="18" a="1"/>
  <c r="D747" i="18" s="1"/>
  <c r="E747" i="18" a="1"/>
  <c r="E747" i="18" s="1"/>
  <c r="F747" i="18" a="1"/>
  <c r="F747" i="18" s="1"/>
  <c r="J746" i="18"/>
  <c r="P745" i="18"/>
  <c r="AI745" i="18" s="1"/>
  <c r="O747" i="18" l="1"/>
  <c r="R747" i="18" s="1"/>
  <c r="N747" i="18"/>
  <c r="Q747" i="18" s="1"/>
  <c r="AK746" i="18"/>
  <c r="Q746" i="18"/>
  <c r="S746" i="18" s="1"/>
  <c r="P746" i="18"/>
  <c r="AI746" i="18" s="1"/>
  <c r="J747" i="18"/>
  <c r="G747" i="18"/>
  <c r="L748" i="18" a="1"/>
  <c r="L748" i="18" s="1"/>
  <c r="I748" i="18" a="1"/>
  <c r="I748" i="18" s="1"/>
  <c r="H748" i="18" a="1"/>
  <c r="H748" i="18" s="1"/>
  <c r="K748" i="18" a="1"/>
  <c r="K748" i="18" s="1"/>
  <c r="D748" i="18" a="1"/>
  <c r="D748" i="18" s="1"/>
  <c r="F748" i="18" a="1"/>
  <c r="F748" i="18" s="1"/>
  <c r="E748" i="18" a="1"/>
  <c r="E748" i="18" s="1"/>
  <c r="M747" i="18"/>
  <c r="C749" i="18"/>
  <c r="B750" i="18"/>
  <c r="O748" i="18" l="1"/>
  <c r="S747" i="18"/>
  <c r="AK747" i="18"/>
  <c r="N748" i="18"/>
  <c r="R748" i="18"/>
  <c r="G748" i="18"/>
  <c r="M748" i="18"/>
  <c r="P747" i="18"/>
  <c r="AI747" i="18" s="1"/>
  <c r="J748" i="18"/>
  <c r="I749" i="18" a="1"/>
  <c r="I749" i="18" s="1"/>
  <c r="L749" i="18" a="1"/>
  <c r="L749" i="18" s="1"/>
  <c r="H749" i="18" a="1"/>
  <c r="H749" i="18" s="1"/>
  <c r="K749" i="18" a="1"/>
  <c r="K749" i="18" s="1"/>
  <c r="E749" i="18" a="1"/>
  <c r="E749" i="18" s="1"/>
  <c r="F749" i="18" a="1"/>
  <c r="F749" i="18" s="1"/>
  <c r="D749" i="18" a="1"/>
  <c r="D749" i="18" s="1"/>
  <c r="C750" i="18"/>
  <c r="B751" i="18"/>
  <c r="O749" i="18" l="1"/>
  <c r="R749" i="18" s="1"/>
  <c r="N749" i="18"/>
  <c r="Q749" i="18" s="1"/>
  <c r="AK748" i="18"/>
  <c r="Q748" i="18"/>
  <c r="S748" i="18" s="1"/>
  <c r="M749" i="18"/>
  <c r="J749" i="18"/>
  <c r="P748" i="18"/>
  <c r="AI748" i="18" s="1"/>
  <c r="L750" i="18" a="1"/>
  <c r="L750" i="18" s="1"/>
  <c r="I750" i="18" a="1"/>
  <c r="I750" i="18" s="1"/>
  <c r="H750" i="18" a="1"/>
  <c r="H750" i="18" s="1"/>
  <c r="K750" i="18" a="1"/>
  <c r="K750" i="18" s="1"/>
  <c r="E750" i="18" a="1"/>
  <c r="E750" i="18" s="1"/>
  <c r="D750" i="18" a="1"/>
  <c r="D750" i="18" s="1"/>
  <c r="F750" i="18" a="1"/>
  <c r="F750" i="18" s="1"/>
  <c r="G749" i="18"/>
  <c r="B752" i="18"/>
  <c r="C751" i="18"/>
  <c r="S749" i="18" l="1"/>
  <c r="AK749" i="18"/>
  <c r="N750" i="18"/>
  <c r="O750" i="18"/>
  <c r="R750" i="18" s="1"/>
  <c r="G750" i="18"/>
  <c r="J750" i="18"/>
  <c r="M750" i="18"/>
  <c r="L751" i="18" a="1"/>
  <c r="L751" i="18" s="1"/>
  <c r="I751" i="18" a="1"/>
  <c r="I751" i="18" s="1"/>
  <c r="H751" i="18" a="1"/>
  <c r="H751" i="18" s="1"/>
  <c r="K751" i="18" a="1"/>
  <c r="K751" i="18" s="1"/>
  <c r="E751" i="18" a="1"/>
  <c r="E751" i="18" s="1"/>
  <c r="D751" i="18" a="1"/>
  <c r="D751" i="18" s="1"/>
  <c r="F751" i="18" a="1"/>
  <c r="F751" i="18" s="1"/>
  <c r="B753" i="18"/>
  <c r="C752" i="18"/>
  <c r="P749" i="18"/>
  <c r="AI749" i="18" s="1"/>
  <c r="O751" i="18" l="1"/>
  <c r="R751" i="18" s="1"/>
  <c r="N751" i="18"/>
  <c r="Q751" i="18" s="1"/>
  <c r="AK750" i="18"/>
  <c r="Q750" i="18"/>
  <c r="S750" i="18" s="1"/>
  <c r="M751" i="18"/>
  <c r="L752" i="18" a="1"/>
  <c r="L752" i="18" s="1"/>
  <c r="I752" i="18" a="1"/>
  <c r="I752" i="18" s="1"/>
  <c r="H752" i="18" a="1"/>
  <c r="H752" i="18" s="1"/>
  <c r="K752" i="18" a="1"/>
  <c r="K752" i="18" s="1"/>
  <c r="D752" i="18" a="1"/>
  <c r="D752" i="18" s="1"/>
  <c r="F752" i="18" a="1"/>
  <c r="F752" i="18" s="1"/>
  <c r="E752" i="18" a="1"/>
  <c r="E752" i="18" s="1"/>
  <c r="J751" i="18"/>
  <c r="C753" i="18"/>
  <c r="B754" i="18"/>
  <c r="P750" i="18"/>
  <c r="AI750" i="18" s="1"/>
  <c r="G751" i="18"/>
  <c r="S751" i="18" l="1"/>
  <c r="AK751" i="18"/>
  <c r="O752" i="18"/>
  <c r="R752" i="18" s="1"/>
  <c r="N752" i="18"/>
  <c r="C754" i="18"/>
  <c r="B755" i="18"/>
  <c r="M752" i="18"/>
  <c r="L753" i="18" a="1"/>
  <c r="L753" i="18" s="1"/>
  <c r="I753" i="18" a="1"/>
  <c r="I753" i="18" s="1"/>
  <c r="H753" i="18" a="1"/>
  <c r="H753" i="18" s="1"/>
  <c r="K753" i="18" a="1"/>
  <c r="K753" i="18" s="1"/>
  <c r="E753" i="18" a="1"/>
  <c r="E753" i="18" s="1"/>
  <c r="D753" i="18" a="1"/>
  <c r="D753" i="18" s="1"/>
  <c r="F753" i="18" a="1"/>
  <c r="F753" i="18" s="1"/>
  <c r="P751" i="18"/>
  <c r="AI751" i="18" s="1"/>
  <c r="J752" i="18"/>
  <c r="G752" i="18"/>
  <c r="O753" i="18" l="1"/>
  <c r="R753" i="18" s="1"/>
  <c r="N753" i="18"/>
  <c r="Q753" i="18" s="1"/>
  <c r="AK752" i="18"/>
  <c r="Q752" i="18"/>
  <c r="S752" i="18" s="1"/>
  <c r="M753" i="18"/>
  <c r="J753" i="18"/>
  <c r="B756" i="18"/>
  <c r="C755" i="18"/>
  <c r="G753" i="18"/>
  <c r="L754" i="18" a="1"/>
  <c r="L754" i="18" s="1"/>
  <c r="I754" i="18" a="1"/>
  <c r="I754" i="18" s="1"/>
  <c r="H754" i="18" a="1"/>
  <c r="H754" i="18" s="1"/>
  <c r="K754" i="18" a="1"/>
  <c r="K754" i="18" s="1"/>
  <c r="D754" i="18" a="1"/>
  <c r="D754" i="18" s="1"/>
  <c r="E754" i="18" a="1"/>
  <c r="E754" i="18" s="1"/>
  <c r="F754" i="18" a="1"/>
  <c r="F754" i="18" s="1"/>
  <c r="P752" i="18"/>
  <c r="AI752" i="18" s="1"/>
  <c r="S753" i="18" l="1"/>
  <c r="AK753" i="18"/>
  <c r="O754" i="18"/>
  <c r="R754" i="18" s="1"/>
  <c r="N754" i="18"/>
  <c r="Q754" i="18" s="1"/>
  <c r="G754" i="18"/>
  <c r="J754" i="18"/>
  <c r="C756" i="18"/>
  <c r="B757" i="18"/>
  <c r="M754" i="18"/>
  <c r="L755" i="18" a="1"/>
  <c r="L755" i="18" s="1"/>
  <c r="I755" i="18" a="1"/>
  <c r="I755" i="18" s="1"/>
  <c r="H755" i="18" a="1"/>
  <c r="H755" i="18" s="1"/>
  <c r="K755" i="18" a="1"/>
  <c r="K755" i="18" s="1"/>
  <c r="D755" i="18" a="1"/>
  <c r="D755" i="18" s="1"/>
  <c r="E755" i="18" a="1"/>
  <c r="E755" i="18" s="1"/>
  <c r="F755" i="18" a="1"/>
  <c r="F755" i="18" s="1"/>
  <c r="P753" i="18"/>
  <c r="AI753" i="18" s="1"/>
  <c r="O755" i="18" l="1"/>
  <c r="R755" i="18" s="1"/>
  <c r="S754" i="18"/>
  <c r="AK754" i="18"/>
  <c r="N755" i="18"/>
  <c r="Q755" i="18" s="1"/>
  <c r="G755" i="18"/>
  <c r="M755" i="18"/>
  <c r="J755" i="18"/>
  <c r="P754" i="18"/>
  <c r="AI754" i="18" s="1"/>
  <c r="C757" i="18"/>
  <c r="B758" i="18"/>
  <c r="L756" i="18" a="1"/>
  <c r="L756" i="18" s="1"/>
  <c r="I756" i="18" a="1"/>
  <c r="I756" i="18" s="1"/>
  <c r="H756" i="18" a="1"/>
  <c r="H756" i="18" s="1"/>
  <c r="K756" i="18" a="1"/>
  <c r="K756" i="18" s="1"/>
  <c r="D756" i="18" a="1"/>
  <c r="D756" i="18" s="1"/>
  <c r="F756" i="18" a="1"/>
  <c r="F756" i="18" s="1"/>
  <c r="E756" i="18" a="1"/>
  <c r="E756" i="18" s="1"/>
  <c r="S755" i="18" l="1"/>
  <c r="AK755" i="18"/>
  <c r="N756" i="18"/>
  <c r="O756" i="18"/>
  <c r="R756" i="18" s="1"/>
  <c r="M756" i="18"/>
  <c r="P755" i="18"/>
  <c r="AI755" i="18" s="1"/>
  <c r="J756" i="18"/>
  <c r="G756" i="18"/>
  <c r="B759" i="18"/>
  <c r="C758" i="18"/>
  <c r="L757" i="18" a="1"/>
  <c r="L757" i="18" s="1"/>
  <c r="I757" i="18" a="1"/>
  <c r="I757" i="18" s="1"/>
  <c r="H757" i="18" a="1"/>
  <c r="H757" i="18" s="1"/>
  <c r="K757" i="18" a="1"/>
  <c r="K757" i="18" s="1"/>
  <c r="E757" i="18" a="1"/>
  <c r="E757" i="18" s="1"/>
  <c r="F757" i="18" a="1"/>
  <c r="F757" i="18" s="1"/>
  <c r="D757" i="18" a="1"/>
  <c r="D757" i="18" s="1"/>
  <c r="O757" i="18" l="1"/>
  <c r="R757" i="18" s="1"/>
  <c r="N757" i="18"/>
  <c r="Q757" i="18" s="1"/>
  <c r="AK756" i="18"/>
  <c r="Q756" i="18"/>
  <c r="S756" i="18" s="1"/>
  <c r="G757" i="18"/>
  <c r="M757" i="18"/>
  <c r="P756" i="18"/>
  <c r="AI756" i="18" s="1"/>
  <c r="J757" i="18"/>
  <c r="L758" i="18" a="1"/>
  <c r="L758" i="18" s="1"/>
  <c r="I758" i="18" a="1"/>
  <c r="I758" i="18" s="1"/>
  <c r="H758" i="18" a="1"/>
  <c r="H758" i="18" s="1"/>
  <c r="K758" i="18" a="1"/>
  <c r="K758" i="18" s="1"/>
  <c r="E758" i="18" a="1"/>
  <c r="E758" i="18" s="1"/>
  <c r="F758" i="18" a="1"/>
  <c r="F758" i="18" s="1"/>
  <c r="D758" i="18" a="1"/>
  <c r="D758" i="18" s="1"/>
  <c r="C759" i="18"/>
  <c r="B760" i="18"/>
  <c r="AK757" i="18" l="1"/>
  <c r="S757" i="18"/>
  <c r="O758" i="18"/>
  <c r="R758" i="18" s="1"/>
  <c r="N758" i="18"/>
  <c r="M758" i="18"/>
  <c r="J758" i="18"/>
  <c r="B761" i="18"/>
  <c r="C760" i="18"/>
  <c r="P757" i="18"/>
  <c r="AI757" i="18" s="1"/>
  <c r="L759" i="18" a="1"/>
  <c r="L759" i="18" s="1"/>
  <c r="I759" i="18" a="1"/>
  <c r="I759" i="18" s="1"/>
  <c r="H759" i="18" a="1"/>
  <c r="H759" i="18" s="1"/>
  <c r="K759" i="18" a="1"/>
  <c r="K759" i="18" s="1"/>
  <c r="E759" i="18" a="1"/>
  <c r="E759" i="18" s="1"/>
  <c r="D759" i="18" a="1"/>
  <c r="D759" i="18" s="1"/>
  <c r="F759" i="18" a="1"/>
  <c r="F759" i="18" s="1"/>
  <c r="G758" i="18"/>
  <c r="O759" i="18" l="1"/>
  <c r="R759" i="18" s="1"/>
  <c r="N759" i="18"/>
  <c r="Q759" i="18" s="1"/>
  <c r="AK758" i="18"/>
  <c r="Q758" i="18"/>
  <c r="S758" i="18" s="1"/>
  <c r="G759" i="18"/>
  <c r="P758" i="18"/>
  <c r="AI758" i="18" s="1"/>
  <c r="M759" i="18"/>
  <c r="J759" i="18"/>
  <c r="L760" i="18" a="1"/>
  <c r="L760" i="18" s="1"/>
  <c r="I760" i="18" a="1"/>
  <c r="I760" i="18" s="1"/>
  <c r="H760" i="18" a="1"/>
  <c r="H760" i="18" s="1"/>
  <c r="K760" i="18" a="1"/>
  <c r="K760" i="18" s="1"/>
  <c r="D760" i="18" a="1"/>
  <c r="D760" i="18" s="1"/>
  <c r="F760" i="18" a="1"/>
  <c r="F760" i="18" s="1"/>
  <c r="E760" i="18" a="1"/>
  <c r="E760" i="18" s="1"/>
  <c r="B762" i="18"/>
  <c r="C761" i="18"/>
  <c r="O760" i="18" l="1"/>
  <c r="S759" i="18"/>
  <c r="N760" i="18"/>
  <c r="AK760" i="18" s="1"/>
  <c r="AK759" i="18"/>
  <c r="R760" i="18"/>
  <c r="M760" i="18"/>
  <c r="L761" i="18" a="1"/>
  <c r="L761" i="18" s="1"/>
  <c r="I761" i="18" a="1"/>
  <c r="I761" i="18" s="1"/>
  <c r="H761" i="18" a="1"/>
  <c r="H761" i="18" s="1"/>
  <c r="K761" i="18" a="1"/>
  <c r="K761" i="18" s="1"/>
  <c r="E761" i="18" a="1"/>
  <c r="E761" i="18" s="1"/>
  <c r="D761" i="18" a="1"/>
  <c r="D761" i="18" s="1"/>
  <c r="F761" i="18" a="1"/>
  <c r="F761" i="18" s="1"/>
  <c r="J760" i="18"/>
  <c r="C762" i="18"/>
  <c r="B763" i="18"/>
  <c r="P759" i="18"/>
  <c r="AI759" i="18" s="1"/>
  <c r="G760" i="18"/>
  <c r="O761" i="18" l="1"/>
  <c r="R761" i="18" s="1"/>
  <c r="Q760" i="18"/>
  <c r="S760" i="18" s="1"/>
  <c r="N761" i="18"/>
  <c r="Q761" i="18" s="1"/>
  <c r="G761" i="18"/>
  <c r="B764" i="18"/>
  <c r="C763" i="18"/>
  <c r="M761" i="18"/>
  <c r="L762" i="18" a="1"/>
  <c r="L762" i="18" s="1"/>
  <c r="I762" i="18" a="1"/>
  <c r="I762" i="18" s="1"/>
  <c r="H762" i="18" a="1"/>
  <c r="H762" i="18" s="1"/>
  <c r="K762" i="18" a="1"/>
  <c r="K762" i="18" s="1"/>
  <c r="D762" i="18" a="1"/>
  <c r="D762" i="18" s="1"/>
  <c r="E762" i="18" a="1"/>
  <c r="E762" i="18" s="1"/>
  <c r="F762" i="18" a="1"/>
  <c r="F762" i="18" s="1"/>
  <c r="P760" i="18"/>
  <c r="AI760" i="18" s="1"/>
  <c r="J761" i="18"/>
  <c r="S761" i="18" l="1"/>
  <c r="AK761" i="18"/>
  <c r="O762" i="18"/>
  <c r="R762" i="18" s="1"/>
  <c r="N762" i="18"/>
  <c r="M762" i="18"/>
  <c r="L763" i="18" a="1"/>
  <c r="L763" i="18" s="1"/>
  <c r="I763" i="18" a="1"/>
  <c r="I763" i="18" s="1"/>
  <c r="H763" i="18" a="1"/>
  <c r="H763" i="18" s="1"/>
  <c r="K763" i="18" a="1"/>
  <c r="K763" i="18" s="1"/>
  <c r="D763" i="18" a="1"/>
  <c r="D763" i="18" s="1"/>
  <c r="E763" i="18" a="1"/>
  <c r="E763" i="18" s="1"/>
  <c r="F763" i="18" a="1"/>
  <c r="F763" i="18" s="1"/>
  <c r="J762" i="18"/>
  <c r="B765" i="18"/>
  <c r="C764" i="18"/>
  <c r="P761" i="18"/>
  <c r="AI761" i="18" s="1"/>
  <c r="G762" i="18"/>
  <c r="N763" i="18" l="1"/>
  <c r="Q763" i="18" s="1"/>
  <c r="O763" i="18"/>
  <c r="R763" i="18" s="1"/>
  <c r="AK762" i="18"/>
  <c r="Q762" i="18"/>
  <c r="S762" i="18" s="1"/>
  <c r="M763" i="18"/>
  <c r="J763" i="18"/>
  <c r="P762" i="18"/>
  <c r="AI762" i="18" s="1"/>
  <c r="L764" i="18" a="1"/>
  <c r="L764" i="18" s="1"/>
  <c r="H764" i="18" a="1"/>
  <c r="H764" i="18" s="1"/>
  <c r="I764" i="18" a="1"/>
  <c r="I764" i="18" s="1"/>
  <c r="K764" i="18" a="1"/>
  <c r="K764" i="18" s="1"/>
  <c r="D764" i="18" a="1"/>
  <c r="D764" i="18" s="1"/>
  <c r="F764" i="18" a="1"/>
  <c r="F764" i="18" s="1"/>
  <c r="E764" i="18" a="1"/>
  <c r="E764" i="18" s="1"/>
  <c r="G763" i="18"/>
  <c r="C765" i="18"/>
  <c r="B766" i="18"/>
  <c r="S763" i="18" l="1"/>
  <c r="O764" i="18"/>
  <c r="R764" i="18" s="1"/>
  <c r="AK763" i="18"/>
  <c r="N764" i="18"/>
  <c r="B767" i="18"/>
  <c r="C766" i="18"/>
  <c r="J764" i="18"/>
  <c r="M764" i="18"/>
  <c r="L765" i="18" a="1"/>
  <c r="L765" i="18" s="1"/>
  <c r="H765" i="18" a="1"/>
  <c r="H765" i="18" s="1"/>
  <c r="I765" i="18" a="1"/>
  <c r="I765" i="18" s="1"/>
  <c r="K765" i="18" a="1"/>
  <c r="K765" i="18" s="1"/>
  <c r="E765" i="18" a="1"/>
  <c r="E765" i="18" s="1"/>
  <c r="F765" i="18" a="1"/>
  <c r="F765" i="18" s="1"/>
  <c r="D765" i="18" a="1"/>
  <c r="D765" i="18" s="1"/>
  <c r="G764" i="18"/>
  <c r="P763" i="18"/>
  <c r="AI763" i="18" s="1"/>
  <c r="O765" i="18" l="1"/>
  <c r="R765" i="18" s="1"/>
  <c r="N765" i="18"/>
  <c r="Q765" i="18" s="1"/>
  <c r="AK764" i="18"/>
  <c r="Q764" i="18"/>
  <c r="S764" i="18" s="1"/>
  <c r="C767" i="18"/>
  <c r="B768" i="18"/>
  <c r="G765" i="18"/>
  <c r="M765" i="18"/>
  <c r="P764" i="18"/>
  <c r="AI764" i="18" s="1"/>
  <c r="J765" i="18"/>
  <c r="L766" i="18" a="1"/>
  <c r="L766" i="18" s="1"/>
  <c r="I766" i="18" a="1"/>
  <c r="I766" i="18" s="1"/>
  <c r="H766" i="18" a="1"/>
  <c r="H766" i="18" s="1"/>
  <c r="K766" i="18" a="1"/>
  <c r="K766" i="18" s="1"/>
  <c r="E766" i="18" a="1"/>
  <c r="E766" i="18" s="1"/>
  <c r="D766" i="18" a="1"/>
  <c r="D766" i="18" s="1"/>
  <c r="F766" i="18" a="1"/>
  <c r="F766" i="18" s="1"/>
  <c r="S765" i="18" l="1"/>
  <c r="O766" i="18"/>
  <c r="R766" i="18" s="1"/>
  <c r="AK765" i="18"/>
  <c r="N766" i="18"/>
  <c r="P765" i="18"/>
  <c r="AI765" i="18" s="1"/>
  <c r="G766" i="18"/>
  <c r="M766" i="18"/>
  <c r="B769" i="18"/>
  <c r="C768" i="18"/>
  <c r="J766" i="18"/>
  <c r="L767" i="18" a="1"/>
  <c r="L767" i="18" s="1"/>
  <c r="I767" i="18" a="1"/>
  <c r="I767" i="18" s="1"/>
  <c r="H767" i="18" a="1"/>
  <c r="H767" i="18" s="1"/>
  <c r="K767" i="18" a="1"/>
  <c r="K767" i="18" s="1"/>
  <c r="E767" i="18" a="1"/>
  <c r="E767" i="18" s="1"/>
  <c r="D767" i="18" a="1"/>
  <c r="D767" i="18" s="1"/>
  <c r="F767" i="18" a="1"/>
  <c r="F767" i="18" s="1"/>
  <c r="N767" i="18" l="1"/>
  <c r="Q767" i="18" s="1"/>
  <c r="O767" i="18"/>
  <c r="R767" i="18" s="1"/>
  <c r="AK766" i="18"/>
  <c r="Q766" i="18"/>
  <c r="S766" i="18" s="1"/>
  <c r="P766" i="18"/>
  <c r="AI766" i="18" s="1"/>
  <c r="L768" i="18" a="1"/>
  <c r="L768" i="18" s="1"/>
  <c r="I768" i="18" a="1"/>
  <c r="I768" i="18" s="1"/>
  <c r="H768" i="18" a="1"/>
  <c r="H768" i="18" s="1"/>
  <c r="K768" i="18" a="1"/>
  <c r="K768" i="18" s="1"/>
  <c r="D768" i="18" a="1"/>
  <c r="D768" i="18" s="1"/>
  <c r="F768" i="18" a="1"/>
  <c r="F768" i="18" s="1"/>
  <c r="E768" i="18" a="1"/>
  <c r="E768" i="18" s="1"/>
  <c r="G767" i="18"/>
  <c r="B770" i="18"/>
  <c r="C769" i="18"/>
  <c r="M767" i="18"/>
  <c r="J767" i="18"/>
  <c r="S767" i="18" l="1"/>
  <c r="AK767" i="18"/>
  <c r="N768" i="18"/>
  <c r="O768" i="18"/>
  <c r="R768" i="18" s="1"/>
  <c r="G768" i="18"/>
  <c r="P767" i="18"/>
  <c r="AI767" i="18" s="1"/>
  <c r="L769" i="18" a="1"/>
  <c r="L769" i="18" s="1"/>
  <c r="H769" i="18" a="1"/>
  <c r="H769" i="18" s="1"/>
  <c r="I769" i="18" a="1"/>
  <c r="I769" i="18" s="1"/>
  <c r="K769" i="18" a="1"/>
  <c r="K769" i="18" s="1"/>
  <c r="E769" i="18" a="1"/>
  <c r="E769" i="18" s="1"/>
  <c r="D769" i="18" a="1"/>
  <c r="D769" i="18" s="1"/>
  <c r="F769" i="18" a="1"/>
  <c r="F769" i="18" s="1"/>
  <c r="B771" i="18"/>
  <c r="C770" i="18"/>
  <c r="M768" i="18"/>
  <c r="J768" i="18"/>
  <c r="O769" i="18" l="1"/>
  <c r="R769" i="18" s="1"/>
  <c r="N769" i="18"/>
  <c r="Q769" i="18" s="1"/>
  <c r="AK768" i="18"/>
  <c r="Q768" i="18"/>
  <c r="S768" i="18" s="1"/>
  <c r="B772" i="18"/>
  <c r="C771" i="18"/>
  <c r="G769" i="18"/>
  <c r="M769" i="18"/>
  <c r="J769" i="18"/>
  <c r="P768" i="18"/>
  <c r="AI768" i="18" s="1"/>
  <c r="L770" i="18" a="1"/>
  <c r="L770" i="18" s="1"/>
  <c r="I770" i="18" a="1"/>
  <c r="I770" i="18" s="1"/>
  <c r="H770" i="18" a="1"/>
  <c r="H770" i="18" s="1"/>
  <c r="K770" i="18" a="1"/>
  <c r="K770" i="18" s="1"/>
  <c r="D770" i="18" a="1"/>
  <c r="D770" i="18" s="1"/>
  <c r="E770" i="18" a="1"/>
  <c r="E770" i="18" s="1"/>
  <c r="F770" i="18" a="1"/>
  <c r="F770" i="18" s="1"/>
  <c r="S769" i="18" l="1"/>
  <c r="AK769" i="18"/>
  <c r="N770" i="18"/>
  <c r="Q770" i="18" s="1"/>
  <c r="O770" i="18"/>
  <c r="R770" i="18" s="1"/>
  <c r="G770" i="18"/>
  <c r="C772" i="18"/>
  <c r="B773" i="18"/>
  <c r="J770" i="18"/>
  <c r="P769" i="18"/>
  <c r="AI769" i="18" s="1"/>
  <c r="M770" i="18"/>
  <c r="L771" i="18" a="1"/>
  <c r="L771" i="18" s="1"/>
  <c r="I771" i="18" a="1"/>
  <c r="I771" i="18" s="1"/>
  <c r="H771" i="18" a="1"/>
  <c r="H771" i="18" s="1"/>
  <c r="K771" i="18" a="1"/>
  <c r="K771" i="18" s="1"/>
  <c r="D771" i="18" a="1"/>
  <c r="D771" i="18" s="1"/>
  <c r="E771" i="18" a="1"/>
  <c r="E771" i="18" s="1"/>
  <c r="F771" i="18" a="1"/>
  <c r="F771" i="18" s="1"/>
  <c r="AK770" i="18" l="1"/>
  <c r="O771" i="18"/>
  <c r="R771" i="18" s="1"/>
  <c r="S770" i="18"/>
  <c r="N771" i="18"/>
  <c r="Q771" i="18" s="1"/>
  <c r="J771" i="18"/>
  <c r="C773" i="18"/>
  <c r="B774" i="18"/>
  <c r="L772" i="18" a="1"/>
  <c r="L772" i="18" s="1"/>
  <c r="I772" i="18" a="1"/>
  <c r="I772" i="18" s="1"/>
  <c r="H772" i="18" a="1"/>
  <c r="H772" i="18" s="1"/>
  <c r="K772" i="18" a="1"/>
  <c r="K772" i="18" s="1"/>
  <c r="D772" i="18" a="1"/>
  <c r="D772" i="18" s="1"/>
  <c r="F772" i="18" a="1"/>
  <c r="F772" i="18" s="1"/>
  <c r="E772" i="18" a="1"/>
  <c r="E772" i="18" s="1"/>
  <c r="G771" i="18"/>
  <c r="M771" i="18"/>
  <c r="P770" i="18"/>
  <c r="AI770" i="18" s="1"/>
  <c r="S771" i="18" l="1"/>
  <c r="AK771" i="18"/>
  <c r="N772" i="18"/>
  <c r="O772" i="18"/>
  <c r="R772" i="18" s="1"/>
  <c r="G772" i="18"/>
  <c r="M772" i="18"/>
  <c r="J772" i="18"/>
  <c r="C774" i="18"/>
  <c r="B775" i="18"/>
  <c r="P771" i="18"/>
  <c r="AI771" i="18" s="1"/>
  <c r="L773" i="18" a="1"/>
  <c r="L773" i="18" s="1"/>
  <c r="I773" i="18" a="1"/>
  <c r="I773" i="18" s="1"/>
  <c r="H773" i="18" a="1"/>
  <c r="H773" i="18" s="1"/>
  <c r="K773" i="18" a="1"/>
  <c r="K773" i="18" s="1"/>
  <c r="E773" i="18" a="1"/>
  <c r="E773" i="18" s="1"/>
  <c r="F773" i="18" a="1"/>
  <c r="F773" i="18" s="1"/>
  <c r="D773" i="18" a="1"/>
  <c r="D773" i="18" s="1"/>
  <c r="O773" i="18" l="1"/>
  <c r="R773" i="18" s="1"/>
  <c r="N773" i="18"/>
  <c r="Q773" i="18" s="1"/>
  <c r="AK772" i="18"/>
  <c r="Q772" i="18"/>
  <c r="S772" i="18" s="1"/>
  <c r="M773" i="18"/>
  <c r="L774" i="18" a="1"/>
  <c r="L774" i="18" s="1"/>
  <c r="I774" i="18" a="1"/>
  <c r="I774" i="18" s="1"/>
  <c r="H774" i="18" a="1"/>
  <c r="H774" i="18" s="1"/>
  <c r="K774" i="18" a="1"/>
  <c r="K774" i="18" s="1"/>
  <c r="E774" i="18" a="1"/>
  <c r="E774" i="18" s="1"/>
  <c r="F774" i="18" a="1"/>
  <c r="F774" i="18" s="1"/>
  <c r="D774" i="18" a="1"/>
  <c r="D774" i="18" s="1"/>
  <c r="J773" i="18"/>
  <c r="P772" i="18"/>
  <c r="AI772" i="18" s="1"/>
  <c r="G773" i="18"/>
  <c r="C775" i="18"/>
  <c r="B776" i="18"/>
  <c r="N774" i="18" l="1"/>
  <c r="Q774" i="18" s="1"/>
  <c r="S773" i="18"/>
  <c r="AK773" i="18"/>
  <c r="O774" i="18"/>
  <c r="R774" i="18" s="1"/>
  <c r="AK774" i="18"/>
  <c r="M774" i="18"/>
  <c r="G774" i="18"/>
  <c r="J774" i="18"/>
  <c r="B777" i="18"/>
  <c r="C776" i="18"/>
  <c r="L775" i="18" a="1"/>
  <c r="L775" i="18" s="1"/>
  <c r="I775" i="18" a="1"/>
  <c r="I775" i="18" s="1"/>
  <c r="H775" i="18" a="1"/>
  <c r="H775" i="18" s="1"/>
  <c r="K775" i="18" a="1"/>
  <c r="K775" i="18" s="1"/>
  <c r="E775" i="18" a="1"/>
  <c r="E775" i="18" s="1"/>
  <c r="D775" i="18" a="1"/>
  <c r="D775" i="18" s="1"/>
  <c r="F775" i="18" a="1"/>
  <c r="F775" i="18" s="1"/>
  <c r="P773" i="18"/>
  <c r="AI773" i="18" s="1"/>
  <c r="S774" i="18" l="1"/>
  <c r="O775" i="18"/>
  <c r="R775" i="18" s="1"/>
  <c r="N775" i="18"/>
  <c r="Q775" i="18" s="1"/>
  <c r="P774" i="18"/>
  <c r="AI774" i="18" s="1"/>
  <c r="M775" i="18"/>
  <c r="B778" i="18"/>
  <c r="C777" i="18"/>
  <c r="J775" i="18"/>
  <c r="G775" i="18"/>
  <c r="L776" i="18" a="1"/>
  <c r="L776" i="18" s="1"/>
  <c r="I776" i="18" a="1"/>
  <c r="I776" i="18" s="1"/>
  <c r="H776" i="18" a="1"/>
  <c r="H776" i="18" s="1"/>
  <c r="K776" i="18" a="1"/>
  <c r="K776" i="18" s="1"/>
  <c r="D776" i="18" a="1"/>
  <c r="D776" i="18" s="1"/>
  <c r="F776" i="18" a="1"/>
  <c r="F776" i="18" s="1"/>
  <c r="E776" i="18" a="1"/>
  <c r="E776" i="18" s="1"/>
  <c r="O776" i="18" l="1"/>
  <c r="S775" i="18"/>
  <c r="AK775" i="18"/>
  <c r="N776" i="18"/>
  <c r="Q776" i="18" s="1"/>
  <c r="R776" i="18"/>
  <c r="L777" i="18" a="1"/>
  <c r="L777" i="18" s="1"/>
  <c r="I777" i="18" a="1"/>
  <c r="I777" i="18" s="1"/>
  <c r="H777" i="18" a="1"/>
  <c r="H777" i="18" s="1"/>
  <c r="K777" i="18" a="1"/>
  <c r="K777" i="18" s="1"/>
  <c r="E777" i="18" a="1"/>
  <c r="E777" i="18" s="1"/>
  <c r="D777" i="18" a="1"/>
  <c r="D777" i="18" s="1"/>
  <c r="F777" i="18" a="1"/>
  <c r="F777" i="18" s="1"/>
  <c r="M776" i="18"/>
  <c r="B779" i="18"/>
  <c r="C778" i="18"/>
  <c r="J776" i="18"/>
  <c r="G776" i="18"/>
  <c r="P775" i="18"/>
  <c r="AI775" i="18" s="1"/>
  <c r="O777" i="18" l="1"/>
  <c r="R777" i="18" s="1"/>
  <c r="S776" i="18"/>
  <c r="AK776" i="18"/>
  <c r="N777" i="18"/>
  <c r="Q777" i="18" s="1"/>
  <c r="M777" i="18"/>
  <c r="J777" i="18"/>
  <c r="L778" i="18" a="1"/>
  <c r="L778" i="18" s="1"/>
  <c r="I778" i="18" a="1"/>
  <c r="I778" i="18" s="1"/>
  <c r="H778" i="18" a="1"/>
  <c r="H778" i="18" s="1"/>
  <c r="K778" i="18" a="1"/>
  <c r="K778" i="18" s="1"/>
  <c r="D778" i="18" a="1"/>
  <c r="D778" i="18" s="1"/>
  <c r="E778" i="18" a="1"/>
  <c r="E778" i="18" s="1"/>
  <c r="F778" i="18" a="1"/>
  <c r="F778" i="18" s="1"/>
  <c r="B780" i="18"/>
  <c r="C779" i="18"/>
  <c r="P776" i="18"/>
  <c r="AI776" i="18" s="1"/>
  <c r="G777" i="18"/>
  <c r="S777" i="18" l="1"/>
  <c r="AK777" i="18"/>
  <c r="N778" i="18"/>
  <c r="O778" i="18"/>
  <c r="R778" i="18" s="1"/>
  <c r="G778" i="18"/>
  <c r="P777" i="18"/>
  <c r="AI777" i="18" s="1"/>
  <c r="M778" i="18"/>
  <c r="J778" i="18"/>
  <c r="L779" i="18" a="1"/>
  <c r="L779" i="18" s="1"/>
  <c r="I779" i="18" a="1"/>
  <c r="I779" i="18" s="1"/>
  <c r="H779" i="18" a="1"/>
  <c r="H779" i="18" s="1"/>
  <c r="K779" i="18" a="1"/>
  <c r="K779" i="18" s="1"/>
  <c r="D779" i="18" a="1"/>
  <c r="D779" i="18" s="1"/>
  <c r="E779" i="18" a="1"/>
  <c r="E779" i="18" s="1"/>
  <c r="F779" i="18" a="1"/>
  <c r="F779" i="18" s="1"/>
  <c r="C780" i="18"/>
  <c r="B781" i="18"/>
  <c r="O779" i="18" l="1"/>
  <c r="R779" i="18" s="1"/>
  <c r="N779" i="18"/>
  <c r="Q779" i="18" s="1"/>
  <c r="AK778" i="18"/>
  <c r="Q778" i="18"/>
  <c r="S778" i="18" s="1"/>
  <c r="G779" i="18"/>
  <c r="M779" i="18"/>
  <c r="C781" i="18"/>
  <c r="B782" i="18"/>
  <c r="J779" i="18"/>
  <c r="P778" i="18"/>
  <c r="AI778" i="18" s="1"/>
  <c r="L780" i="18" a="1"/>
  <c r="L780" i="18" s="1"/>
  <c r="I780" i="18" a="1"/>
  <c r="I780" i="18" s="1"/>
  <c r="H780" i="18" a="1"/>
  <c r="H780" i="18" s="1"/>
  <c r="K780" i="18" a="1"/>
  <c r="K780" i="18" s="1"/>
  <c r="D780" i="18" a="1"/>
  <c r="D780" i="18" s="1"/>
  <c r="F780" i="18" a="1"/>
  <c r="F780" i="18" s="1"/>
  <c r="E780" i="18" a="1"/>
  <c r="E780" i="18" s="1"/>
  <c r="AK779" i="18" l="1"/>
  <c r="S779" i="18"/>
  <c r="O780" i="18"/>
  <c r="R780" i="18" s="1"/>
  <c r="N780" i="18"/>
  <c r="M780" i="18"/>
  <c r="J780" i="18"/>
  <c r="C782" i="18"/>
  <c r="B783" i="18"/>
  <c r="L781" i="18" a="1"/>
  <c r="L781" i="18" s="1"/>
  <c r="I781" i="18" a="1"/>
  <c r="I781" i="18" s="1"/>
  <c r="H781" i="18" a="1"/>
  <c r="H781" i="18" s="1"/>
  <c r="K781" i="18" a="1"/>
  <c r="K781" i="18" s="1"/>
  <c r="E781" i="18" a="1"/>
  <c r="E781" i="18" s="1"/>
  <c r="F781" i="18" a="1"/>
  <c r="F781" i="18" s="1"/>
  <c r="D781" i="18" a="1"/>
  <c r="D781" i="18" s="1"/>
  <c r="P779" i="18"/>
  <c r="AI779" i="18" s="1"/>
  <c r="G780" i="18"/>
  <c r="O781" i="18" l="1"/>
  <c r="R781" i="18" s="1"/>
  <c r="N781" i="18"/>
  <c r="Q781" i="18" s="1"/>
  <c r="AK780" i="18"/>
  <c r="Q780" i="18"/>
  <c r="S780" i="18" s="1"/>
  <c r="P780" i="18"/>
  <c r="AI780" i="18" s="1"/>
  <c r="C783" i="18"/>
  <c r="B784" i="18"/>
  <c r="G781" i="18"/>
  <c r="L782" i="18" a="1"/>
  <c r="L782" i="18" s="1"/>
  <c r="I782" i="18" a="1"/>
  <c r="I782" i="18" s="1"/>
  <c r="H782" i="18" a="1"/>
  <c r="H782" i="18" s="1"/>
  <c r="K782" i="18" a="1"/>
  <c r="K782" i="18" s="1"/>
  <c r="E782" i="18" a="1"/>
  <c r="E782" i="18" s="1"/>
  <c r="D782" i="18" a="1"/>
  <c r="D782" i="18" s="1"/>
  <c r="F782" i="18" a="1"/>
  <c r="F782" i="18" s="1"/>
  <c r="M781" i="18"/>
  <c r="J781" i="18"/>
  <c r="S781" i="18" l="1"/>
  <c r="O782" i="18"/>
  <c r="R782" i="18" s="1"/>
  <c r="AK781" i="18"/>
  <c r="N782" i="18"/>
  <c r="B785" i="18"/>
  <c r="C784" i="18"/>
  <c r="G782" i="18"/>
  <c r="L783" i="18" a="1"/>
  <c r="L783" i="18" s="1"/>
  <c r="I783" i="18" a="1"/>
  <c r="I783" i="18" s="1"/>
  <c r="H783" i="18" a="1"/>
  <c r="H783" i="18" s="1"/>
  <c r="K783" i="18" a="1"/>
  <c r="K783" i="18" s="1"/>
  <c r="E783" i="18" a="1"/>
  <c r="E783" i="18" s="1"/>
  <c r="D783" i="18" a="1"/>
  <c r="D783" i="18" s="1"/>
  <c r="F783" i="18" a="1"/>
  <c r="F783" i="18" s="1"/>
  <c r="P781" i="18"/>
  <c r="AI781" i="18" s="1"/>
  <c r="M782" i="18"/>
  <c r="J782" i="18"/>
  <c r="O783" i="18" l="1"/>
  <c r="R783" i="18" s="1"/>
  <c r="AK782" i="18"/>
  <c r="Q782" i="18"/>
  <c r="S782" i="18" s="1"/>
  <c r="N783" i="18"/>
  <c r="Q783" i="18" s="1"/>
  <c r="L784" i="18" a="1"/>
  <c r="L784" i="18" s="1"/>
  <c r="I784" i="18" a="1"/>
  <c r="I784" i="18" s="1"/>
  <c r="H784" i="18" a="1"/>
  <c r="H784" i="18" s="1"/>
  <c r="K784" i="18" a="1"/>
  <c r="K784" i="18" s="1"/>
  <c r="D784" i="18" a="1"/>
  <c r="D784" i="18" s="1"/>
  <c r="F784" i="18" a="1"/>
  <c r="F784" i="18" s="1"/>
  <c r="E784" i="18" a="1"/>
  <c r="E784" i="18" s="1"/>
  <c r="P782" i="18"/>
  <c r="AI782" i="18" s="1"/>
  <c r="B786" i="18"/>
  <c r="C785" i="18"/>
  <c r="G783" i="18"/>
  <c r="M783" i="18"/>
  <c r="J783" i="18"/>
  <c r="S783" i="18" l="1"/>
  <c r="O784" i="18"/>
  <c r="R784" i="18" s="1"/>
  <c r="N784" i="18"/>
  <c r="AK783" i="18"/>
  <c r="L785" i="18" a="1"/>
  <c r="L785" i="18" s="1"/>
  <c r="I785" i="18" a="1"/>
  <c r="I785" i="18" s="1"/>
  <c r="H785" i="18" a="1"/>
  <c r="H785" i="18" s="1"/>
  <c r="K785" i="18" a="1"/>
  <c r="K785" i="18" s="1"/>
  <c r="E785" i="18" a="1"/>
  <c r="E785" i="18" s="1"/>
  <c r="D785" i="18" a="1"/>
  <c r="D785" i="18" s="1"/>
  <c r="F785" i="18" a="1"/>
  <c r="F785" i="18" s="1"/>
  <c r="P783" i="18"/>
  <c r="AI783" i="18" s="1"/>
  <c r="B787" i="18"/>
  <c r="C786" i="18"/>
  <c r="G784" i="18"/>
  <c r="M784" i="18"/>
  <c r="J784" i="18"/>
  <c r="N785" i="18" l="1"/>
  <c r="Q785" i="18" s="1"/>
  <c r="O785" i="18"/>
  <c r="R785" i="18" s="1"/>
  <c r="AK784" i="18"/>
  <c r="Q784" i="18"/>
  <c r="S784" i="18" s="1"/>
  <c r="B788" i="18"/>
  <c r="C787" i="18"/>
  <c r="P784" i="18"/>
  <c r="AI784" i="18" s="1"/>
  <c r="G785" i="18"/>
  <c r="M785" i="18"/>
  <c r="J785" i="18"/>
  <c r="L786" i="18" a="1"/>
  <c r="L786" i="18" s="1"/>
  <c r="I786" i="18" a="1"/>
  <c r="I786" i="18" s="1"/>
  <c r="H786" i="18" a="1"/>
  <c r="H786" i="18" s="1"/>
  <c r="K786" i="18" a="1"/>
  <c r="K786" i="18" s="1"/>
  <c r="D786" i="18" a="1"/>
  <c r="D786" i="18" s="1"/>
  <c r="E786" i="18" a="1"/>
  <c r="E786" i="18" s="1"/>
  <c r="F786" i="18" a="1"/>
  <c r="F786" i="18" s="1"/>
  <c r="AK785" i="18" l="1"/>
  <c r="S785" i="18"/>
  <c r="O786" i="18"/>
  <c r="R786" i="18" s="1"/>
  <c r="N786" i="18"/>
  <c r="G786" i="18"/>
  <c r="P785" i="18"/>
  <c r="AI785" i="18" s="1"/>
  <c r="M786" i="18"/>
  <c r="J786" i="18"/>
  <c r="L787" i="18" a="1"/>
  <c r="L787" i="18" s="1"/>
  <c r="I787" i="18" a="1"/>
  <c r="I787" i="18" s="1"/>
  <c r="H787" i="18" a="1"/>
  <c r="H787" i="18" s="1"/>
  <c r="K787" i="18" a="1"/>
  <c r="K787" i="18" s="1"/>
  <c r="D787" i="18" a="1"/>
  <c r="D787" i="18" s="1"/>
  <c r="E787" i="18" a="1"/>
  <c r="E787" i="18" s="1"/>
  <c r="F787" i="18" a="1"/>
  <c r="F787" i="18" s="1"/>
  <c r="C788" i="18"/>
  <c r="B789" i="18"/>
  <c r="O787" i="18" l="1"/>
  <c r="R787" i="18" s="1"/>
  <c r="N787" i="18"/>
  <c r="Q787" i="18" s="1"/>
  <c r="AK786" i="18"/>
  <c r="Q786" i="18"/>
  <c r="S786" i="18" s="1"/>
  <c r="C789" i="18"/>
  <c r="B790" i="18"/>
  <c r="L788" i="18" a="1"/>
  <c r="L788" i="18" s="1"/>
  <c r="H788" i="18" a="1"/>
  <c r="H788" i="18" s="1"/>
  <c r="I788" i="18" a="1"/>
  <c r="I788" i="18" s="1"/>
  <c r="K788" i="18" a="1"/>
  <c r="K788" i="18" s="1"/>
  <c r="D788" i="18" a="1"/>
  <c r="D788" i="18" s="1"/>
  <c r="F788" i="18" a="1"/>
  <c r="F788" i="18" s="1"/>
  <c r="E788" i="18" a="1"/>
  <c r="E788" i="18" s="1"/>
  <c r="M787" i="18"/>
  <c r="J787" i="18"/>
  <c r="G787" i="18"/>
  <c r="P786" i="18"/>
  <c r="AI786" i="18" s="1"/>
  <c r="S787" i="18" l="1"/>
  <c r="AK787" i="18"/>
  <c r="N788" i="18"/>
  <c r="AK788" i="18" s="1"/>
  <c r="O788" i="18"/>
  <c r="R788" i="18" s="1"/>
  <c r="M788" i="18"/>
  <c r="J788" i="18"/>
  <c r="C790" i="18"/>
  <c r="B791" i="18"/>
  <c r="P787" i="18"/>
  <c r="AI787" i="18" s="1"/>
  <c r="G788" i="18"/>
  <c r="L789" i="18" a="1"/>
  <c r="L789" i="18" s="1"/>
  <c r="I789" i="18" a="1"/>
  <c r="I789" i="18" s="1"/>
  <c r="H789" i="18" a="1"/>
  <c r="H789" i="18" s="1"/>
  <c r="K789" i="18" a="1"/>
  <c r="K789" i="18" s="1"/>
  <c r="E789" i="18" a="1"/>
  <c r="E789" i="18" s="1"/>
  <c r="F789" i="18" a="1"/>
  <c r="F789" i="18" s="1"/>
  <c r="D789" i="18" a="1"/>
  <c r="D789" i="18" s="1"/>
  <c r="Q788" i="18" l="1"/>
  <c r="S788" i="18" s="1"/>
  <c r="O789" i="18"/>
  <c r="R789" i="18" s="1"/>
  <c r="N789" i="18"/>
  <c r="Q789" i="18" s="1"/>
  <c r="G789" i="18"/>
  <c r="M789" i="18"/>
  <c r="P788" i="18"/>
  <c r="AI788" i="18" s="1"/>
  <c r="C791" i="18"/>
  <c r="B792" i="18"/>
  <c r="J789" i="18"/>
  <c r="L790" i="18" a="1"/>
  <c r="L790" i="18" s="1"/>
  <c r="I790" i="18" a="1"/>
  <c r="I790" i="18" s="1"/>
  <c r="H790" i="18" a="1"/>
  <c r="H790" i="18" s="1"/>
  <c r="K790" i="18" a="1"/>
  <c r="K790" i="18" s="1"/>
  <c r="E790" i="18" a="1"/>
  <c r="E790" i="18" s="1"/>
  <c r="F790" i="18" a="1"/>
  <c r="F790" i="18" s="1"/>
  <c r="D790" i="18" a="1"/>
  <c r="D790" i="18" s="1"/>
  <c r="S789" i="18" l="1"/>
  <c r="AK789" i="18"/>
  <c r="O790" i="18"/>
  <c r="R790" i="18" s="1"/>
  <c r="N790" i="18"/>
  <c r="G790" i="18"/>
  <c r="M790" i="18"/>
  <c r="P789" i="18"/>
  <c r="AI789" i="18" s="1"/>
  <c r="J790" i="18"/>
  <c r="B793" i="18"/>
  <c r="C792" i="18"/>
  <c r="L791" i="18" a="1"/>
  <c r="L791" i="18" s="1"/>
  <c r="I791" i="18" a="1"/>
  <c r="I791" i="18" s="1"/>
  <c r="H791" i="18" a="1"/>
  <c r="H791" i="18" s="1"/>
  <c r="K791" i="18" a="1"/>
  <c r="K791" i="18" s="1"/>
  <c r="E791" i="18" a="1"/>
  <c r="E791" i="18" s="1"/>
  <c r="D791" i="18" a="1"/>
  <c r="D791" i="18" s="1"/>
  <c r="F791" i="18" a="1"/>
  <c r="F791" i="18" s="1"/>
  <c r="O791" i="18" l="1"/>
  <c r="R791" i="18" s="1"/>
  <c r="N791" i="18"/>
  <c r="Q791" i="18" s="1"/>
  <c r="AK790" i="18"/>
  <c r="Q790" i="18"/>
  <c r="S790" i="18" s="1"/>
  <c r="L792" i="18" a="1"/>
  <c r="L792" i="18" s="1"/>
  <c r="I792" i="18" a="1"/>
  <c r="I792" i="18" s="1"/>
  <c r="H792" i="18" a="1"/>
  <c r="H792" i="18" s="1"/>
  <c r="K792" i="18" a="1"/>
  <c r="K792" i="18" s="1"/>
  <c r="D792" i="18" a="1"/>
  <c r="D792" i="18" s="1"/>
  <c r="F792" i="18" a="1"/>
  <c r="F792" i="18" s="1"/>
  <c r="E792" i="18" a="1"/>
  <c r="E792" i="18" s="1"/>
  <c r="B794" i="18"/>
  <c r="C793" i="18"/>
  <c r="J791" i="18"/>
  <c r="G791" i="18"/>
  <c r="M791" i="18"/>
  <c r="P790" i="18"/>
  <c r="AI790" i="18" s="1"/>
  <c r="S791" i="18" l="1"/>
  <c r="AK791" i="18"/>
  <c r="O792" i="18"/>
  <c r="R792" i="18" s="1"/>
  <c r="N792" i="18"/>
  <c r="L793" i="18" a="1"/>
  <c r="L793" i="18" s="1"/>
  <c r="H793" i="18" a="1"/>
  <c r="H793" i="18" s="1"/>
  <c r="I793" i="18" a="1"/>
  <c r="I793" i="18" s="1"/>
  <c r="K793" i="18" a="1"/>
  <c r="K793" i="18" s="1"/>
  <c r="E793" i="18" a="1"/>
  <c r="E793" i="18" s="1"/>
  <c r="D793" i="18" a="1"/>
  <c r="D793" i="18" s="1"/>
  <c r="F793" i="18" a="1"/>
  <c r="F793" i="18" s="1"/>
  <c r="B795" i="18"/>
  <c r="C794" i="18"/>
  <c r="G792" i="18"/>
  <c r="J792" i="18"/>
  <c r="P791" i="18"/>
  <c r="AI791" i="18" s="1"/>
  <c r="M792" i="18"/>
  <c r="O793" i="18" l="1"/>
  <c r="R793" i="18" s="1"/>
  <c r="N793" i="18"/>
  <c r="Q793" i="18" s="1"/>
  <c r="AK792" i="18"/>
  <c r="Q792" i="18"/>
  <c r="S792" i="18" s="1"/>
  <c r="M793" i="18"/>
  <c r="L794" i="18" a="1"/>
  <c r="L794" i="18" s="1"/>
  <c r="I794" i="18" a="1"/>
  <c r="I794" i="18" s="1"/>
  <c r="H794" i="18" a="1"/>
  <c r="H794" i="18" s="1"/>
  <c r="K794" i="18" a="1"/>
  <c r="K794" i="18" s="1"/>
  <c r="D794" i="18" a="1"/>
  <c r="D794" i="18" s="1"/>
  <c r="E794" i="18" a="1"/>
  <c r="E794" i="18" s="1"/>
  <c r="F794" i="18" a="1"/>
  <c r="F794" i="18" s="1"/>
  <c r="B796" i="18"/>
  <c r="C795" i="18"/>
  <c r="J793" i="18"/>
  <c r="G793" i="18"/>
  <c r="P792" i="18"/>
  <c r="AI792" i="18" s="1"/>
  <c r="O794" i="18" l="1"/>
  <c r="R794" i="18" s="1"/>
  <c r="AK793" i="18"/>
  <c r="S793" i="18"/>
  <c r="N794" i="18"/>
  <c r="C796" i="18"/>
  <c r="B797" i="18"/>
  <c r="L795" i="18" a="1"/>
  <c r="L795" i="18" s="1"/>
  <c r="I795" i="18" a="1"/>
  <c r="I795" i="18" s="1"/>
  <c r="H795" i="18" a="1"/>
  <c r="H795" i="18" s="1"/>
  <c r="K795" i="18" a="1"/>
  <c r="K795" i="18" s="1"/>
  <c r="D795" i="18" a="1"/>
  <c r="D795" i="18" s="1"/>
  <c r="E795" i="18" a="1"/>
  <c r="E795" i="18" s="1"/>
  <c r="F795" i="18" a="1"/>
  <c r="F795" i="18" s="1"/>
  <c r="G794" i="18"/>
  <c r="P793" i="18"/>
  <c r="AI793" i="18" s="1"/>
  <c r="M794" i="18"/>
  <c r="J794" i="18"/>
  <c r="O795" i="18" l="1"/>
  <c r="R795" i="18" s="1"/>
  <c r="N795" i="18"/>
  <c r="Q795" i="18" s="1"/>
  <c r="AK794" i="18"/>
  <c r="Q794" i="18"/>
  <c r="S794" i="18" s="1"/>
  <c r="C797" i="18"/>
  <c r="B798" i="18"/>
  <c r="M795" i="18"/>
  <c r="L796" i="18" a="1"/>
  <c r="L796" i="18" s="1"/>
  <c r="I796" i="18" a="1"/>
  <c r="I796" i="18" s="1"/>
  <c r="H796" i="18" a="1"/>
  <c r="H796" i="18" s="1"/>
  <c r="K796" i="18" a="1"/>
  <c r="K796" i="18" s="1"/>
  <c r="D796" i="18" a="1"/>
  <c r="D796" i="18" s="1"/>
  <c r="F796" i="18" a="1"/>
  <c r="F796" i="18" s="1"/>
  <c r="E796" i="18" a="1"/>
  <c r="E796" i="18" s="1"/>
  <c r="J795" i="18"/>
  <c r="P794" i="18"/>
  <c r="AI794" i="18" s="1"/>
  <c r="G795" i="18"/>
  <c r="O796" i="18" l="1"/>
  <c r="R796" i="18" s="1"/>
  <c r="S795" i="18"/>
  <c r="AK795" i="18"/>
  <c r="N796" i="18"/>
  <c r="P795" i="18"/>
  <c r="AI795" i="18" s="1"/>
  <c r="G796" i="18"/>
  <c r="M796" i="18"/>
  <c r="B799" i="18"/>
  <c r="C798" i="18"/>
  <c r="J796" i="18"/>
  <c r="L797" i="18" a="1"/>
  <c r="L797" i="18" s="1"/>
  <c r="H797" i="18" a="1"/>
  <c r="H797" i="18" s="1"/>
  <c r="I797" i="18" a="1"/>
  <c r="I797" i="18" s="1"/>
  <c r="K797" i="18" a="1"/>
  <c r="K797" i="18" s="1"/>
  <c r="E797" i="18" a="1"/>
  <c r="E797" i="18" s="1"/>
  <c r="F797" i="18" a="1"/>
  <c r="F797" i="18" s="1"/>
  <c r="D797" i="18" a="1"/>
  <c r="D797" i="18" s="1"/>
  <c r="O797" i="18" l="1"/>
  <c r="N797" i="18"/>
  <c r="Q797" i="18" s="1"/>
  <c r="AK796" i="18"/>
  <c r="Q796" i="18"/>
  <c r="S796" i="18" s="1"/>
  <c r="R797" i="18"/>
  <c r="C799" i="18"/>
  <c r="B800" i="18"/>
  <c r="J797" i="18"/>
  <c r="P796" i="18"/>
  <c r="AI796" i="18" s="1"/>
  <c r="M797" i="18"/>
  <c r="G797" i="18"/>
  <c r="I798" i="18" a="1"/>
  <c r="I798" i="18" s="1"/>
  <c r="L798" i="18" a="1"/>
  <c r="L798" i="18" s="1"/>
  <c r="H798" i="18" a="1"/>
  <c r="H798" i="18" s="1"/>
  <c r="K798" i="18" a="1"/>
  <c r="K798" i="18" s="1"/>
  <c r="E798" i="18" a="1"/>
  <c r="E798" i="18" s="1"/>
  <c r="D798" i="18" a="1"/>
  <c r="D798" i="18" s="1"/>
  <c r="F798" i="18" a="1"/>
  <c r="F798" i="18" s="1"/>
  <c r="S797" i="18" l="1"/>
  <c r="O798" i="18"/>
  <c r="R798" i="18" s="1"/>
  <c r="N798" i="18"/>
  <c r="Q798" i="18" s="1"/>
  <c r="AK797" i="18"/>
  <c r="P797" i="18"/>
  <c r="AI797" i="18" s="1"/>
  <c r="L799" i="18" a="1"/>
  <c r="L799" i="18" s="1"/>
  <c r="H799" i="18" a="1"/>
  <c r="H799" i="18" s="1"/>
  <c r="I799" i="18" a="1"/>
  <c r="I799" i="18" s="1"/>
  <c r="K799" i="18" a="1"/>
  <c r="K799" i="18" s="1"/>
  <c r="E799" i="18" a="1"/>
  <c r="E799" i="18" s="1"/>
  <c r="D799" i="18" a="1"/>
  <c r="D799" i="18" s="1"/>
  <c r="F799" i="18" a="1"/>
  <c r="F799" i="18" s="1"/>
  <c r="G798" i="18"/>
  <c r="M798" i="18"/>
  <c r="J798" i="18"/>
  <c r="B801" i="18"/>
  <c r="C800" i="18"/>
  <c r="S798" i="18" l="1"/>
  <c r="AK798" i="18"/>
  <c r="O799" i="18"/>
  <c r="R799" i="18" s="1"/>
  <c r="N799" i="18"/>
  <c r="Q799" i="18" s="1"/>
  <c r="M799" i="18"/>
  <c r="P798" i="18"/>
  <c r="AI798" i="18" s="1"/>
  <c r="G799" i="18"/>
  <c r="L800" i="18" a="1"/>
  <c r="L800" i="18" s="1"/>
  <c r="I800" i="18" a="1"/>
  <c r="I800" i="18" s="1"/>
  <c r="H800" i="18" a="1"/>
  <c r="H800" i="18" s="1"/>
  <c r="K800" i="18" a="1"/>
  <c r="K800" i="18" s="1"/>
  <c r="D800" i="18" a="1"/>
  <c r="D800" i="18" s="1"/>
  <c r="F800" i="18" a="1"/>
  <c r="F800" i="18" s="1"/>
  <c r="E800" i="18" a="1"/>
  <c r="E800" i="18" s="1"/>
  <c r="B802" i="18"/>
  <c r="C801" i="18"/>
  <c r="J799" i="18"/>
  <c r="S799" i="18" l="1"/>
  <c r="AK799" i="18"/>
  <c r="O800" i="18"/>
  <c r="R800" i="18" s="1"/>
  <c r="N800" i="18"/>
  <c r="Q800" i="18" s="1"/>
  <c r="G800" i="18"/>
  <c r="P799" i="18"/>
  <c r="AI799" i="18" s="1"/>
  <c r="M800" i="18"/>
  <c r="I801" i="18" a="1"/>
  <c r="I801" i="18" s="1"/>
  <c r="H801" i="18" a="1"/>
  <c r="H801" i="18" s="1"/>
  <c r="L801" i="18" a="1"/>
  <c r="L801" i="18" s="1"/>
  <c r="K801" i="18" a="1"/>
  <c r="K801" i="18" s="1"/>
  <c r="E801" i="18" a="1"/>
  <c r="E801" i="18" s="1"/>
  <c r="D801" i="18" a="1"/>
  <c r="D801" i="18" s="1"/>
  <c r="F801" i="18" a="1"/>
  <c r="F801" i="18" s="1"/>
  <c r="J800" i="18"/>
  <c r="B803" i="18"/>
  <c r="C802" i="18"/>
  <c r="S800" i="18" l="1"/>
  <c r="AK800" i="18"/>
  <c r="N801" i="18"/>
  <c r="Q801" i="18" s="1"/>
  <c r="O801" i="18"/>
  <c r="R801" i="18" s="1"/>
  <c r="L802" i="18" a="1"/>
  <c r="L802" i="18" s="1"/>
  <c r="I802" i="18" a="1"/>
  <c r="I802" i="18" s="1"/>
  <c r="H802" i="18" a="1"/>
  <c r="H802" i="18" s="1"/>
  <c r="K802" i="18" a="1"/>
  <c r="K802" i="18" s="1"/>
  <c r="D802" i="18" a="1"/>
  <c r="D802" i="18" s="1"/>
  <c r="E802" i="18" a="1"/>
  <c r="E802" i="18" s="1"/>
  <c r="F802" i="18" a="1"/>
  <c r="F802" i="18" s="1"/>
  <c r="M801" i="18"/>
  <c r="B804" i="18"/>
  <c r="C803" i="18"/>
  <c r="P800" i="18"/>
  <c r="AI800" i="18" s="1"/>
  <c r="J801" i="18"/>
  <c r="G801" i="18"/>
  <c r="AK801" i="18" l="1"/>
  <c r="S801" i="18"/>
  <c r="O802" i="18"/>
  <c r="R802" i="18" s="1"/>
  <c r="N802" i="18"/>
  <c r="J802" i="18"/>
  <c r="L803" i="18" a="1"/>
  <c r="L803" i="18" s="1"/>
  <c r="H803" i="18" a="1"/>
  <c r="H803" i="18" s="1"/>
  <c r="I803" i="18" a="1"/>
  <c r="I803" i="18" s="1"/>
  <c r="K803" i="18" a="1"/>
  <c r="K803" i="18" s="1"/>
  <c r="D803" i="18" a="1"/>
  <c r="D803" i="18" s="1"/>
  <c r="E803" i="18" a="1"/>
  <c r="E803" i="18" s="1"/>
  <c r="F803" i="18" a="1"/>
  <c r="F803" i="18" s="1"/>
  <c r="P801" i="18"/>
  <c r="AI801" i="18" s="1"/>
  <c r="C804" i="18"/>
  <c r="B805" i="18"/>
  <c r="G802" i="18"/>
  <c r="M802" i="18"/>
  <c r="O803" i="18" l="1"/>
  <c r="R803" i="18" s="1"/>
  <c r="N803" i="18"/>
  <c r="Q803" i="18" s="1"/>
  <c r="S803" i="18" s="1"/>
  <c r="AK802" i="18"/>
  <c r="Q802" i="18"/>
  <c r="S802" i="18" s="1"/>
  <c r="M803" i="18"/>
  <c r="P802" i="18"/>
  <c r="AI802" i="18" s="1"/>
  <c r="C805" i="18"/>
  <c r="B806" i="18"/>
  <c r="J803" i="18"/>
  <c r="L804" i="18" a="1"/>
  <c r="L804" i="18" s="1"/>
  <c r="I804" i="18" a="1"/>
  <c r="I804" i="18" s="1"/>
  <c r="H804" i="18" a="1"/>
  <c r="H804" i="18" s="1"/>
  <c r="K804" i="18" a="1"/>
  <c r="K804" i="18" s="1"/>
  <c r="D804" i="18" a="1"/>
  <c r="D804" i="18" s="1"/>
  <c r="F804" i="18" a="1"/>
  <c r="F804" i="18" s="1"/>
  <c r="E804" i="18" a="1"/>
  <c r="E804" i="18" s="1"/>
  <c r="G803" i="18"/>
  <c r="AK803" i="18" l="1"/>
  <c r="O804" i="18"/>
  <c r="R804" i="18" s="1"/>
  <c r="N804" i="18"/>
  <c r="L805" i="18" a="1"/>
  <c r="L805" i="18" s="1"/>
  <c r="I805" i="18" a="1"/>
  <c r="I805" i="18" s="1"/>
  <c r="H805" i="18" a="1"/>
  <c r="H805" i="18" s="1"/>
  <c r="K805" i="18" a="1"/>
  <c r="K805" i="18" s="1"/>
  <c r="E805" i="18" a="1"/>
  <c r="E805" i="18" s="1"/>
  <c r="F805" i="18" a="1"/>
  <c r="F805" i="18" s="1"/>
  <c r="D805" i="18" a="1"/>
  <c r="D805" i="18" s="1"/>
  <c r="G804" i="18"/>
  <c r="M804" i="18"/>
  <c r="J804" i="18"/>
  <c r="P803" i="18"/>
  <c r="AI803" i="18" s="1"/>
  <c r="C806" i="18"/>
  <c r="B807" i="18"/>
  <c r="N805" i="18" l="1"/>
  <c r="Q805" i="18" s="1"/>
  <c r="O805" i="18"/>
  <c r="R805" i="18" s="1"/>
  <c r="AK804" i="18"/>
  <c r="Q804" i="18"/>
  <c r="S804" i="18" s="1"/>
  <c r="M805" i="18"/>
  <c r="G805" i="18"/>
  <c r="P804" i="18"/>
  <c r="AI804" i="18" s="1"/>
  <c r="J805" i="18"/>
  <c r="C807" i="18"/>
  <c r="B808" i="18"/>
  <c r="L806" i="18" a="1"/>
  <c r="L806" i="18" s="1"/>
  <c r="I806" i="18" a="1"/>
  <c r="I806" i="18" s="1"/>
  <c r="H806" i="18" a="1"/>
  <c r="H806" i="18" s="1"/>
  <c r="K806" i="18" a="1"/>
  <c r="K806" i="18" s="1"/>
  <c r="E806" i="18" a="1"/>
  <c r="E806" i="18" s="1"/>
  <c r="F806" i="18" a="1"/>
  <c r="F806" i="18" s="1"/>
  <c r="D806" i="18" a="1"/>
  <c r="D806" i="18" s="1"/>
  <c r="S805" i="18" l="1"/>
  <c r="O806" i="18"/>
  <c r="R806" i="18" s="1"/>
  <c r="AK805" i="18"/>
  <c r="N806" i="18"/>
  <c r="J806" i="18"/>
  <c r="L807" i="18" a="1"/>
  <c r="L807" i="18" s="1"/>
  <c r="I807" i="18" a="1"/>
  <c r="I807" i="18" s="1"/>
  <c r="H807" i="18" a="1"/>
  <c r="H807" i="18" s="1"/>
  <c r="K807" i="18" a="1"/>
  <c r="K807" i="18" s="1"/>
  <c r="E807" i="18" a="1"/>
  <c r="E807" i="18" s="1"/>
  <c r="D807" i="18" a="1"/>
  <c r="D807" i="18" s="1"/>
  <c r="F807" i="18" a="1"/>
  <c r="F807" i="18" s="1"/>
  <c r="P805" i="18"/>
  <c r="AI805" i="18" s="1"/>
  <c r="M806" i="18"/>
  <c r="G806" i="18"/>
  <c r="B809" i="18"/>
  <c r="C808" i="18"/>
  <c r="O807" i="18" l="1"/>
  <c r="R807" i="18" s="1"/>
  <c r="N807" i="18"/>
  <c r="Q807" i="18" s="1"/>
  <c r="AK806" i="18"/>
  <c r="Q806" i="18"/>
  <c r="S806" i="18" s="1"/>
  <c r="L808" i="18" a="1"/>
  <c r="L808" i="18" s="1"/>
  <c r="I808" i="18" a="1"/>
  <c r="I808" i="18" s="1"/>
  <c r="H808" i="18" a="1"/>
  <c r="H808" i="18" s="1"/>
  <c r="K808" i="18" a="1"/>
  <c r="K808" i="18" s="1"/>
  <c r="D808" i="18" a="1"/>
  <c r="D808" i="18" s="1"/>
  <c r="F808" i="18" a="1"/>
  <c r="F808" i="18" s="1"/>
  <c r="E808" i="18" a="1"/>
  <c r="E808" i="18" s="1"/>
  <c r="B810" i="18"/>
  <c r="C809" i="18"/>
  <c r="P806" i="18"/>
  <c r="AI806" i="18" s="1"/>
  <c r="G807" i="18"/>
  <c r="M807" i="18"/>
  <c r="J807" i="18"/>
  <c r="S807" i="18" l="1"/>
  <c r="AK807" i="18"/>
  <c r="O808" i="18"/>
  <c r="R808" i="18" s="1"/>
  <c r="N808" i="18"/>
  <c r="L809" i="18" a="1"/>
  <c r="L809" i="18" s="1"/>
  <c r="H809" i="18" a="1"/>
  <c r="H809" i="18" s="1"/>
  <c r="I809" i="18" a="1"/>
  <c r="I809" i="18" s="1"/>
  <c r="K809" i="18" a="1"/>
  <c r="K809" i="18" s="1"/>
  <c r="E809" i="18" a="1"/>
  <c r="E809" i="18" s="1"/>
  <c r="D809" i="18" a="1"/>
  <c r="D809" i="18" s="1"/>
  <c r="F809" i="18" a="1"/>
  <c r="F809" i="18" s="1"/>
  <c r="G808" i="18"/>
  <c r="B811" i="18"/>
  <c r="C810" i="18"/>
  <c r="P807" i="18"/>
  <c r="AI807" i="18" s="1"/>
  <c r="M808" i="18"/>
  <c r="J808" i="18"/>
  <c r="O809" i="18" l="1"/>
  <c r="R809" i="18" s="1"/>
  <c r="N809" i="18"/>
  <c r="Q809" i="18" s="1"/>
  <c r="AK808" i="18"/>
  <c r="Q808" i="18"/>
  <c r="S808" i="18" s="1"/>
  <c r="M809" i="18"/>
  <c r="L810" i="18" a="1"/>
  <c r="L810" i="18" s="1"/>
  <c r="I810" i="18" a="1"/>
  <c r="I810" i="18" s="1"/>
  <c r="H810" i="18" a="1"/>
  <c r="H810" i="18" s="1"/>
  <c r="K810" i="18" a="1"/>
  <c r="K810" i="18" s="1"/>
  <c r="D810" i="18" a="1"/>
  <c r="D810" i="18" s="1"/>
  <c r="E810" i="18" a="1"/>
  <c r="E810" i="18" s="1"/>
  <c r="F810" i="18" a="1"/>
  <c r="F810" i="18" s="1"/>
  <c r="J809" i="18"/>
  <c r="B812" i="18"/>
  <c r="C811" i="18"/>
  <c r="P808" i="18"/>
  <c r="AI808" i="18" s="1"/>
  <c r="G809" i="18"/>
  <c r="S809" i="18" l="1"/>
  <c r="N810" i="18"/>
  <c r="AK810" i="18" s="1"/>
  <c r="O810" i="18"/>
  <c r="R810" i="18" s="1"/>
  <c r="AK809" i="18"/>
  <c r="L811" i="18" a="1"/>
  <c r="L811" i="18" s="1"/>
  <c r="I811" i="18" a="1"/>
  <c r="I811" i="18" s="1"/>
  <c r="K811" i="18" a="1"/>
  <c r="K811" i="18" s="1"/>
  <c r="H811" i="18" a="1"/>
  <c r="H811" i="18" s="1"/>
  <c r="D811" i="18" a="1"/>
  <c r="D811" i="18" s="1"/>
  <c r="E811" i="18" a="1"/>
  <c r="E811" i="18" s="1"/>
  <c r="F811" i="18" a="1"/>
  <c r="F811" i="18" s="1"/>
  <c r="C812" i="18"/>
  <c r="B813" i="18"/>
  <c r="G810" i="18"/>
  <c r="P809" i="18"/>
  <c r="AI809" i="18" s="1"/>
  <c r="M810" i="18"/>
  <c r="J810" i="18"/>
  <c r="Q810" i="18" l="1"/>
  <c r="S810" i="18" s="1"/>
  <c r="O811" i="18"/>
  <c r="R811" i="18" s="1"/>
  <c r="N811" i="18"/>
  <c r="Q811" i="18" s="1"/>
  <c r="P810" i="18"/>
  <c r="AI810" i="18" s="1"/>
  <c r="C813" i="18"/>
  <c r="B814" i="18"/>
  <c r="G811" i="18"/>
  <c r="L812" i="18" a="1"/>
  <c r="L812" i="18" s="1"/>
  <c r="I812" i="18" a="1"/>
  <c r="I812" i="18" s="1"/>
  <c r="H812" i="18" a="1"/>
  <c r="H812" i="18" s="1"/>
  <c r="K812" i="18" a="1"/>
  <c r="K812" i="18" s="1"/>
  <c r="D812" i="18" a="1"/>
  <c r="D812" i="18" s="1"/>
  <c r="F812" i="18" a="1"/>
  <c r="F812" i="18" s="1"/>
  <c r="E812" i="18" a="1"/>
  <c r="E812" i="18" s="1"/>
  <c r="J811" i="18"/>
  <c r="M811" i="18"/>
  <c r="O812" i="18" l="1"/>
  <c r="R812" i="18" s="1"/>
  <c r="S811" i="18"/>
  <c r="AK811" i="18"/>
  <c r="N812" i="18"/>
  <c r="L813" i="18" a="1"/>
  <c r="L813" i="18" s="1"/>
  <c r="I813" i="18" a="1"/>
  <c r="I813" i="18" s="1"/>
  <c r="H813" i="18" a="1"/>
  <c r="H813" i="18" s="1"/>
  <c r="K813" i="18" a="1"/>
  <c r="K813" i="18" s="1"/>
  <c r="E813" i="18" a="1"/>
  <c r="E813" i="18" s="1"/>
  <c r="F813" i="18" a="1"/>
  <c r="F813" i="18" s="1"/>
  <c r="D813" i="18" a="1"/>
  <c r="D813" i="18" s="1"/>
  <c r="P811" i="18"/>
  <c r="AI811" i="18" s="1"/>
  <c r="M812" i="18"/>
  <c r="J812" i="18"/>
  <c r="G812" i="18"/>
  <c r="C814" i="18"/>
  <c r="B815" i="18"/>
  <c r="N813" i="18" l="1"/>
  <c r="Q813" i="18" s="1"/>
  <c r="AK812" i="18"/>
  <c r="Q812" i="18"/>
  <c r="S812" i="18" s="1"/>
  <c r="O813" i="18"/>
  <c r="R813" i="18" s="1"/>
  <c r="L814" i="18" a="1"/>
  <c r="L814" i="18" s="1"/>
  <c r="I814" i="18" a="1"/>
  <c r="I814" i="18" s="1"/>
  <c r="H814" i="18" a="1"/>
  <c r="H814" i="18" s="1"/>
  <c r="K814" i="18" a="1"/>
  <c r="K814" i="18" s="1"/>
  <c r="E814" i="18" a="1"/>
  <c r="E814" i="18" s="1"/>
  <c r="D814" i="18" a="1"/>
  <c r="D814" i="18" s="1"/>
  <c r="F814" i="18" a="1"/>
  <c r="F814" i="18" s="1"/>
  <c r="P812" i="18"/>
  <c r="AI812" i="18" s="1"/>
  <c r="G813" i="18"/>
  <c r="M813" i="18"/>
  <c r="C815" i="18"/>
  <c r="B816" i="18"/>
  <c r="J813" i="18"/>
  <c r="S813" i="18" l="1"/>
  <c r="N814" i="18"/>
  <c r="AK814" i="18" s="1"/>
  <c r="O814" i="18"/>
  <c r="R814" i="18" s="1"/>
  <c r="AK813" i="18"/>
  <c r="B817" i="18"/>
  <c r="C816" i="18"/>
  <c r="L815" i="18" a="1"/>
  <c r="L815" i="18" s="1"/>
  <c r="H815" i="18" a="1"/>
  <c r="H815" i="18" s="1"/>
  <c r="I815" i="18" a="1"/>
  <c r="I815" i="18" s="1"/>
  <c r="K815" i="18" a="1"/>
  <c r="K815" i="18" s="1"/>
  <c r="E815" i="18" a="1"/>
  <c r="E815" i="18" s="1"/>
  <c r="D815" i="18" a="1"/>
  <c r="D815" i="18" s="1"/>
  <c r="F815" i="18" a="1"/>
  <c r="F815" i="18" s="1"/>
  <c r="G814" i="18"/>
  <c r="M814" i="18"/>
  <c r="P813" i="18"/>
  <c r="AI813" i="18" s="1"/>
  <c r="J814" i="18"/>
  <c r="Q814" i="18" l="1"/>
  <c r="S814" i="18"/>
  <c r="O815" i="18"/>
  <c r="R815" i="18" s="1"/>
  <c r="N815" i="18"/>
  <c r="Q815" i="18" s="1"/>
  <c r="G815" i="18"/>
  <c r="B818" i="18"/>
  <c r="C817" i="18"/>
  <c r="M815" i="18"/>
  <c r="P814" i="18"/>
  <c r="AI814" i="18" s="1"/>
  <c r="J815" i="18"/>
  <c r="L816" i="18" a="1"/>
  <c r="L816" i="18" s="1"/>
  <c r="I816" i="18" a="1"/>
  <c r="I816" i="18" s="1"/>
  <c r="H816" i="18" a="1"/>
  <c r="H816" i="18" s="1"/>
  <c r="K816" i="18" a="1"/>
  <c r="K816" i="18" s="1"/>
  <c r="D816" i="18" a="1"/>
  <c r="D816" i="18" s="1"/>
  <c r="F816" i="18" a="1"/>
  <c r="F816" i="18" s="1"/>
  <c r="E816" i="18" a="1"/>
  <c r="E816" i="18" s="1"/>
  <c r="S815" i="18" l="1"/>
  <c r="AK815" i="18"/>
  <c r="O816" i="18"/>
  <c r="R816" i="18" s="1"/>
  <c r="N816" i="18"/>
  <c r="G816" i="18"/>
  <c r="L817" i="18" a="1"/>
  <c r="L817" i="18" s="1"/>
  <c r="I817" i="18" a="1"/>
  <c r="I817" i="18" s="1"/>
  <c r="H817" i="18" a="1"/>
  <c r="H817" i="18" s="1"/>
  <c r="K817" i="18" a="1"/>
  <c r="K817" i="18" s="1"/>
  <c r="E817" i="18" a="1"/>
  <c r="E817" i="18" s="1"/>
  <c r="D817" i="18" a="1"/>
  <c r="D817" i="18" s="1"/>
  <c r="F817" i="18" a="1"/>
  <c r="F817" i="18" s="1"/>
  <c r="B819" i="18"/>
  <c r="C818" i="18"/>
  <c r="M816" i="18"/>
  <c r="J816" i="18"/>
  <c r="P815" i="18"/>
  <c r="AI815" i="18" s="1"/>
  <c r="O817" i="18" l="1"/>
  <c r="R817" i="18" s="1"/>
  <c r="N817" i="18"/>
  <c r="Q817" i="18" s="1"/>
  <c r="AK816" i="18"/>
  <c r="Q816" i="18"/>
  <c r="S816" i="18" s="1"/>
  <c r="P816" i="18"/>
  <c r="AI816" i="18" s="1"/>
  <c r="G817" i="18"/>
  <c r="M817" i="18"/>
  <c r="J817" i="18"/>
  <c r="L818" i="18" a="1"/>
  <c r="L818" i="18" s="1"/>
  <c r="I818" i="18" a="1"/>
  <c r="I818" i="18" s="1"/>
  <c r="H818" i="18" a="1"/>
  <c r="H818" i="18" s="1"/>
  <c r="K818" i="18" a="1"/>
  <c r="K818" i="18" s="1"/>
  <c r="D818" i="18" a="1"/>
  <c r="D818" i="18" s="1"/>
  <c r="E818" i="18" a="1"/>
  <c r="E818" i="18" s="1"/>
  <c r="F818" i="18" a="1"/>
  <c r="F818" i="18" s="1"/>
  <c r="B820" i="18"/>
  <c r="C819" i="18"/>
  <c r="O818" i="18" l="1"/>
  <c r="S817" i="18"/>
  <c r="AK817" i="18"/>
  <c r="N818" i="18"/>
  <c r="Q818" i="18" s="1"/>
  <c r="R818" i="18"/>
  <c r="L819" i="18" a="1"/>
  <c r="L819" i="18" s="1"/>
  <c r="I819" i="18" a="1"/>
  <c r="I819" i="18" s="1"/>
  <c r="H819" i="18" a="1"/>
  <c r="H819" i="18" s="1"/>
  <c r="K819" i="18" a="1"/>
  <c r="K819" i="18" s="1"/>
  <c r="D819" i="18" a="1"/>
  <c r="D819" i="18" s="1"/>
  <c r="E819" i="18" a="1"/>
  <c r="E819" i="18" s="1"/>
  <c r="F819" i="18" a="1"/>
  <c r="F819" i="18" s="1"/>
  <c r="M818" i="18"/>
  <c r="C820" i="18"/>
  <c r="B821" i="18"/>
  <c r="J818" i="18"/>
  <c r="P817" i="18"/>
  <c r="AI817" i="18" s="1"/>
  <c r="G818" i="18"/>
  <c r="S818" i="18" l="1"/>
  <c r="O819" i="18"/>
  <c r="R819" i="18" s="1"/>
  <c r="AK818" i="18"/>
  <c r="N819" i="18"/>
  <c r="Q819" i="18" s="1"/>
  <c r="G819" i="18"/>
  <c r="C821" i="18"/>
  <c r="B822" i="18"/>
  <c r="L820" i="18" a="1"/>
  <c r="L820" i="18" s="1"/>
  <c r="I820" i="18" a="1"/>
  <c r="I820" i="18" s="1"/>
  <c r="H820" i="18" a="1"/>
  <c r="H820" i="18" s="1"/>
  <c r="K820" i="18" a="1"/>
  <c r="K820" i="18" s="1"/>
  <c r="D820" i="18" a="1"/>
  <c r="D820" i="18" s="1"/>
  <c r="F820" i="18" a="1"/>
  <c r="F820" i="18" s="1"/>
  <c r="E820" i="18" a="1"/>
  <c r="E820" i="18" s="1"/>
  <c r="M819" i="18"/>
  <c r="J819" i="18"/>
  <c r="P818" i="18"/>
  <c r="AI818" i="18" s="1"/>
  <c r="S819" i="18" l="1"/>
  <c r="AK819" i="18"/>
  <c r="O820" i="18"/>
  <c r="R820" i="18" s="1"/>
  <c r="N820" i="18"/>
  <c r="M820" i="18"/>
  <c r="J820" i="18"/>
  <c r="P819" i="18"/>
  <c r="AI819" i="18" s="1"/>
  <c r="G820" i="18"/>
  <c r="B823" i="18"/>
  <c r="C822" i="18"/>
  <c r="L821" i="18" a="1"/>
  <c r="L821" i="18" s="1"/>
  <c r="I821" i="18" a="1"/>
  <c r="I821" i="18" s="1"/>
  <c r="H821" i="18" a="1"/>
  <c r="H821" i="18" s="1"/>
  <c r="K821" i="18" a="1"/>
  <c r="K821" i="18" s="1"/>
  <c r="E821" i="18" a="1"/>
  <c r="E821" i="18" s="1"/>
  <c r="F821" i="18" a="1"/>
  <c r="F821" i="18" s="1"/>
  <c r="D821" i="18" a="1"/>
  <c r="D821" i="18" s="1"/>
  <c r="O821" i="18" l="1"/>
  <c r="R821" i="18" s="1"/>
  <c r="N821" i="18"/>
  <c r="Q821" i="18" s="1"/>
  <c r="AK820" i="18"/>
  <c r="Q820" i="18"/>
  <c r="S820" i="18" s="1"/>
  <c r="G821" i="18"/>
  <c r="P820" i="18"/>
  <c r="AI820" i="18" s="1"/>
  <c r="M821" i="18"/>
  <c r="L822" i="18" a="1"/>
  <c r="L822" i="18" s="1"/>
  <c r="I822" i="18" a="1"/>
  <c r="I822" i="18" s="1"/>
  <c r="H822" i="18" a="1"/>
  <c r="H822" i="18" s="1"/>
  <c r="K822" i="18" a="1"/>
  <c r="K822" i="18" s="1"/>
  <c r="F822" i="18" a="1"/>
  <c r="F822" i="18" s="1"/>
  <c r="E822" i="18" a="1"/>
  <c r="E822" i="18" s="1"/>
  <c r="D822" i="18" a="1"/>
  <c r="D822" i="18" s="1"/>
  <c r="J821" i="18"/>
  <c r="C823" i="18"/>
  <c r="B824" i="18"/>
  <c r="S821" i="18" l="1"/>
  <c r="AK821" i="18"/>
  <c r="O822" i="18"/>
  <c r="R822" i="18" s="1"/>
  <c r="N822" i="18"/>
  <c r="P821" i="18"/>
  <c r="AI821" i="18" s="1"/>
  <c r="J822" i="18"/>
  <c r="B825" i="18"/>
  <c r="C824" i="18"/>
  <c r="L823" i="18" a="1"/>
  <c r="L823" i="18" s="1"/>
  <c r="I823" i="18" a="1"/>
  <c r="I823" i="18" s="1"/>
  <c r="H823" i="18" a="1"/>
  <c r="H823" i="18" s="1"/>
  <c r="K823" i="18" a="1"/>
  <c r="K823" i="18" s="1"/>
  <c r="E823" i="18" a="1"/>
  <c r="E823" i="18" s="1"/>
  <c r="D823" i="18" a="1"/>
  <c r="D823" i="18" s="1"/>
  <c r="F823" i="18" a="1"/>
  <c r="F823" i="18" s="1"/>
  <c r="G822" i="18"/>
  <c r="M822" i="18"/>
  <c r="N823" i="18" l="1"/>
  <c r="Q823" i="18" s="1"/>
  <c r="AK822" i="18"/>
  <c r="Q822" i="18"/>
  <c r="S822" i="18" s="1"/>
  <c r="O823" i="18"/>
  <c r="R823" i="18" s="1"/>
  <c r="S823" i="18" s="1"/>
  <c r="J823" i="18"/>
  <c r="B826" i="18"/>
  <c r="C825" i="18"/>
  <c r="L824" i="18" a="1"/>
  <c r="L824" i="18" s="1"/>
  <c r="I824" i="18" a="1"/>
  <c r="I824" i="18" s="1"/>
  <c r="H824" i="18" a="1"/>
  <c r="H824" i="18" s="1"/>
  <c r="K824" i="18" a="1"/>
  <c r="K824" i="18" s="1"/>
  <c r="D824" i="18" a="1"/>
  <c r="D824" i="18" s="1"/>
  <c r="F824" i="18" a="1"/>
  <c r="F824" i="18" s="1"/>
  <c r="E824" i="18" a="1"/>
  <c r="E824" i="18" s="1"/>
  <c r="M823" i="18"/>
  <c r="G823" i="18"/>
  <c r="P822" i="18"/>
  <c r="AI822" i="18" s="1"/>
  <c r="N824" i="18" l="1"/>
  <c r="AK824" i="18" s="1"/>
  <c r="O824" i="18"/>
  <c r="R824" i="18" s="1"/>
  <c r="AK823" i="18"/>
  <c r="G824" i="18"/>
  <c r="P823" i="18"/>
  <c r="AI823" i="18" s="1"/>
  <c r="M824" i="18"/>
  <c r="L825" i="18" a="1"/>
  <c r="L825" i="18" s="1"/>
  <c r="H825" i="18" a="1"/>
  <c r="H825" i="18" s="1"/>
  <c r="I825" i="18" a="1"/>
  <c r="I825" i="18" s="1"/>
  <c r="K825" i="18" a="1"/>
  <c r="K825" i="18" s="1"/>
  <c r="E825" i="18" a="1"/>
  <c r="E825" i="18" s="1"/>
  <c r="D825" i="18" a="1"/>
  <c r="D825" i="18" s="1"/>
  <c r="F825" i="18" a="1"/>
  <c r="F825" i="18" s="1"/>
  <c r="J824" i="18"/>
  <c r="B827" i="18"/>
  <c r="C826" i="18"/>
  <c r="Q824" i="18" l="1"/>
  <c r="S824" i="18" s="1"/>
  <c r="O825" i="18"/>
  <c r="R825" i="18" s="1"/>
  <c r="N825" i="18"/>
  <c r="Q825" i="18" s="1"/>
  <c r="L826" i="18" a="1"/>
  <c r="L826" i="18" s="1"/>
  <c r="I826" i="18" a="1"/>
  <c r="I826" i="18" s="1"/>
  <c r="H826" i="18" a="1"/>
  <c r="H826" i="18" s="1"/>
  <c r="K826" i="18" a="1"/>
  <c r="K826" i="18" s="1"/>
  <c r="D826" i="18" a="1"/>
  <c r="D826" i="18" s="1"/>
  <c r="F826" i="18" a="1"/>
  <c r="F826" i="18" s="1"/>
  <c r="E826" i="18" a="1"/>
  <c r="E826" i="18" s="1"/>
  <c r="B828" i="18"/>
  <c r="C827" i="18"/>
  <c r="J825" i="18"/>
  <c r="M825" i="18"/>
  <c r="P824" i="18"/>
  <c r="AI824" i="18" s="1"/>
  <c r="G825" i="18"/>
  <c r="N826" i="18" l="1"/>
  <c r="Q826" i="18" s="1"/>
  <c r="S825" i="18"/>
  <c r="AK825" i="18"/>
  <c r="O826" i="18"/>
  <c r="R826" i="18" s="1"/>
  <c r="G826" i="18"/>
  <c r="M826" i="18"/>
  <c r="L827" i="18" a="1"/>
  <c r="L827" i="18" s="1"/>
  <c r="I827" i="18" a="1"/>
  <c r="I827" i="18" s="1"/>
  <c r="K827" i="18" a="1"/>
  <c r="K827" i="18" s="1"/>
  <c r="H827" i="18" a="1"/>
  <c r="H827" i="18" s="1"/>
  <c r="D827" i="18" a="1"/>
  <c r="D827" i="18" s="1"/>
  <c r="E827" i="18" a="1"/>
  <c r="E827" i="18" s="1"/>
  <c r="F827" i="18" a="1"/>
  <c r="F827" i="18" s="1"/>
  <c r="J826" i="18"/>
  <c r="P825" i="18"/>
  <c r="AI825" i="18" s="1"/>
  <c r="C828" i="18"/>
  <c r="B829" i="18"/>
  <c r="AK826" i="18" l="1"/>
  <c r="S826" i="18"/>
  <c r="O827" i="18"/>
  <c r="R827" i="18" s="1"/>
  <c r="N827" i="18"/>
  <c r="Q827" i="18" s="1"/>
  <c r="J827" i="18"/>
  <c r="P826" i="18"/>
  <c r="AI826" i="18" s="1"/>
  <c r="M827" i="18"/>
  <c r="C829" i="18"/>
  <c r="B830" i="18"/>
  <c r="L828" i="18" a="1"/>
  <c r="L828" i="18" s="1"/>
  <c r="I828" i="18" a="1"/>
  <c r="I828" i="18" s="1"/>
  <c r="H828" i="18" a="1"/>
  <c r="H828" i="18" s="1"/>
  <c r="K828" i="18" a="1"/>
  <c r="K828" i="18" s="1"/>
  <c r="D828" i="18" a="1"/>
  <c r="D828" i="18" s="1"/>
  <c r="F828" i="18" a="1"/>
  <c r="F828" i="18" s="1"/>
  <c r="E828" i="18" a="1"/>
  <c r="E828" i="18" s="1"/>
  <c r="G827" i="18"/>
  <c r="S827" i="18" l="1"/>
  <c r="O828" i="18"/>
  <c r="R828" i="18" s="1"/>
  <c r="AK827" i="18"/>
  <c r="N828" i="18"/>
  <c r="B831" i="18"/>
  <c r="C830" i="18"/>
  <c r="G828" i="18"/>
  <c r="L829" i="18" a="1"/>
  <c r="L829" i="18" s="1"/>
  <c r="I829" i="18" a="1"/>
  <c r="I829" i="18" s="1"/>
  <c r="H829" i="18" a="1"/>
  <c r="H829" i="18" s="1"/>
  <c r="K829" i="18" a="1"/>
  <c r="K829" i="18" s="1"/>
  <c r="E829" i="18" a="1"/>
  <c r="E829" i="18" s="1"/>
  <c r="F829" i="18" a="1"/>
  <c r="F829" i="18" s="1"/>
  <c r="D829" i="18" a="1"/>
  <c r="D829" i="18" s="1"/>
  <c r="M828" i="18"/>
  <c r="J828" i="18"/>
  <c r="P827" i="18"/>
  <c r="AI827" i="18" s="1"/>
  <c r="O829" i="18" l="1"/>
  <c r="R829" i="18" s="1"/>
  <c r="N829" i="18"/>
  <c r="Q829" i="18" s="1"/>
  <c r="AK828" i="18"/>
  <c r="Q828" i="18"/>
  <c r="S828" i="18" s="1"/>
  <c r="L830" i="18" a="1"/>
  <c r="L830" i="18" s="1"/>
  <c r="I830" i="18" a="1"/>
  <c r="I830" i="18" s="1"/>
  <c r="H830" i="18" a="1"/>
  <c r="H830" i="18" s="1"/>
  <c r="K830" i="18" a="1"/>
  <c r="K830" i="18" s="1"/>
  <c r="F830" i="18" a="1"/>
  <c r="F830" i="18" s="1"/>
  <c r="D830" i="18" a="1"/>
  <c r="D830" i="18" s="1"/>
  <c r="E830" i="18" a="1"/>
  <c r="E830" i="18" s="1"/>
  <c r="P828" i="18"/>
  <c r="AI828" i="18" s="1"/>
  <c r="G829" i="18"/>
  <c r="C831" i="18"/>
  <c r="B832" i="18"/>
  <c r="J829" i="18"/>
  <c r="M829" i="18"/>
  <c r="S829" i="18"/>
  <c r="O830" i="18" l="1"/>
  <c r="R830" i="18" s="1"/>
  <c r="AK829" i="18"/>
  <c r="N830" i="18"/>
  <c r="B833" i="18"/>
  <c r="C832" i="18"/>
  <c r="M830" i="18"/>
  <c r="L831" i="18" a="1"/>
  <c r="L831" i="18" s="1"/>
  <c r="I831" i="18" a="1"/>
  <c r="I831" i="18" s="1"/>
  <c r="H831" i="18" a="1"/>
  <c r="H831" i="18" s="1"/>
  <c r="K831" i="18" a="1"/>
  <c r="K831" i="18" s="1"/>
  <c r="E831" i="18" a="1"/>
  <c r="E831" i="18" s="1"/>
  <c r="D831" i="18" a="1"/>
  <c r="D831" i="18" s="1"/>
  <c r="F831" i="18" a="1"/>
  <c r="F831" i="18" s="1"/>
  <c r="J830" i="18"/>
  <c r="P829" i="18"/>
  <c r="AI829" i="18" s="1"/>
  <c r="G830" i="18"/>
  <c r="O831" i="18" l="1"/>
  <c r="R831" i="18" s="1"/>
  <c r="N831" i="18"/>
  <c r="Q831" i="18" s="1"/>
  <c r="AK830" i="18"/>
  <c r="Q830" i="18"/>
  <c r="S830" i="18" s="1"/>
  <c r="G831" i="18"/>
  <c r="P830" i="18"/>
  <c r="AI830" i="18" s="1"/>
  <c r="M831" i="18"/>
  <c r="J831" i="18"/>
  <c r="L832" i="18" a="1"/>
  <c r="L832" i="18" s="1"/>
  <c r="I832" i="18" a="1"/>
  <c r="I832" i="18" s="1"/>
  <c r="H832" i="18" a="1"/>
  <c r="H832" i="18" s="1"/>
  <c r="K832" i="18" a="1"/>
  <c r="K832" i="18" s="1"/>
  <c r="D832" i="18" a="1"/>
  <c r="D832" i="18" s="1"/>
  <c r="F832" i="18" a="1"/>
  <c r="F832" i="18" s="1"/>
  <c r="E832" i="18" a="1"/>
  <c r="E832" i="18" s="1"/>
  <c r="B834" i="18"/>
  <c r="C833" i="18"/>
  <c r="AK831" i="18" l="1"/>
  <c r="S831" i="18"/>
  <c r="N832" i="18"/>
  <c r="AK832" i="18" s="1"/>
  <c r="O832" i="18"/>
  <c r="R832" i="18" s="1"/>
  <c r="G832" i="18"/>
  <c r="L833" i="18" a="1"/>
  <c r="L833" i="18" s="1"/>
  <c r="H833" i="18" a="1"/>
  <c r="H833" i="18" s="1"/>
  <c r="I833" i="18" a="1"/>
  <c r="I833" i="18" s="1"/>
  <c r="K833" i="18" a="1"/>
  <c r="K833" i="18" s="1"/>
  <c r="E833" i="18" a="1"/>
  <c r="E833" i="18" s="1"/>
  <c r="D833" i="18" a="1"/>
  <c r="D833" i="18" s="1"/>
  <c r="F833" i="18" a="1"/>
  <c r="F833" i="18" s="1"/>
  <c r="B835" i="18"/>
  <c r="C834" i="18"/>
  <c r="M832" i="18"/>
  <c r="J832" i="18"/>
  <c r="P831" i="18"/>
  <c r="AI831" i="18" s="1"/>
  <c r="O833" i="18" l="1"/>
  <c r="R833" i="18" s="1"/>
  <c r="Q832" i="18"/>
  <c r="S832" i="18" s="1"/>
  <c r="N833" i="18"/>
  <c r="Q833" i="18" s="1"/>
  <c r="J833" i="18"/>
  <c r="M833" i="18"/>
  <c r="P832" i="18"/>
  <c r="AI832" i="18" s="1"/>
  <c r="L834" i="18" a="1"/>
  <c r="L834" i="18" s="1"/>
  <c r="I834" i="18" a="1"/>
  <c r="I834" i="18" s="1"/>
  <c r="H834" i="18" a="1"/>
  <c r="H834" i="18" s="1"/>
  <c r="K834" i="18" a="1"/>
  <c r="K834" i="18" s="1"/>
  <c r="D834" i="18" a="1"/>
  <c r="D834" i="18" s="1"/>
  <c r="F834" i="18" a="1"/>
  <c r="F834" i="18" s="1"/>
  <c r="E834" i="18" a="1"/>
  <c r="E834" i="18" s="1"/>
  <c r="B836" i="18"/>
  <c r="C835" i="18"/>
  <c r="G833" i="18"/>
  <c r="S833" i="18" l="1"/>
  <c r="AK833" i="18"/>
  <c r="O834" i="18"/>
  <c r="R834" i="18" s="1"/>
  <c r="N834" i="18"/>
  <c r="AK834" i="18" s="1"/>
  <c r="G834" i="18"/>
  <c r="P833" i="18"/>
  <c r="AI833" i="18" s="1"/>
  <c r="L835" i="18" a="1"/>
  <c r="L835" i="18" s="1"/>
  <c r="I835" i="18" a="1"/>
  <c r="I835" i="18" s="1"/>
  <c r="H835" i="18" a="1"/>
  <c r="H835" i="18" s="1"/>
  <c r="K835" i="18" a="1"/>
  <c r="K835" i="18" s="1"/>
  <c r="D835" i="18" a="1"/>
  <c r="D835" i="18" s="1"/>
  <c r="E835" i="18" a="1"/>
  <c r="E835" i="18" s="1"/>
  <c r="F835" i="18" a="1"/>
  <c r="F835" i="18" s="1"/>
  <c r="M834" i="18"/>
  <c r="J834" i="18"/>
  <c r="C836" i="18"/>
  <c r="B837" i="18"/>
  <c r="Q834" i="18" l="1"/>
  <c r="S834" i="18" s="1"/>
  <c r="O835" i="18"/>
  <c r="R835" i="18" s="1"/>
  <c r="N835" i="18"/>
  <c r="Q835" i="18" s="1"/>
  <c r="C837" i="18"/>
  <c r="B838" i="18"/>
  <c r="P834" i="18"/>
  <c r="AI834" i="18" s="1"/>
  <c r="M835" i="18"/>
  <c r="L836" i="18" a="1"/>
  <c r="L836" i="18" s="1"/>
  <c r="I836" i="18" a="1"/>
  <c r="I836" i="18" s="1"/>
  <c r="H836" i="18" a="1"/>
  <c r="H836" i="18" s="1"/>
  <c r="K836" i="18" a="1"/>
  <c r="K836" i="18" s="1"/>
  <c r="D836" i="18" a="1"/>
  <c r="D836" i="18" s="1"/>
  <c r="F836" i="18" a="1"/>
  <c r="F836" i="18" s="1"/>
  <c r="E836" i="18" a="1"/>
  <c r="E836" i="18" s="1"/>
  <c r="J835" i="18"/>
  <c r="S835" i="18"/>
  <c r="G835" i="18"/>
  <c r="AK835" i="18" l="1"/>
  <c r="N836" i="18"/>
  <c r="O836" i="18"/>
  <c r="R836" i="18" s="1"/>
  <c r="J836" i="18"/>
  <c r="C838" i="18"/>
  <c r="B839" i="18"/>
  <c r="L837" i="18" a="1"/>
  <c r="L837" i="18" s="1"/>
  <c r="I837" i="18" a="1"/>
  <c r="I837" i="18" s="1"/>
  <c r="H837" i="18" a="1"/>
  <c r="H837" i="18" s="1"/>
  <c r="K837" i="18" a="1"/>
  <c r="K837" i="18" s="1"/>
  <c r="E837" i="18" a="1"/>
  <c r="E837" i="18" s="1"/>
  <c r="F837" i="18" a="1"/>
  <c r="F837" i="18" s="1"/>
  <c r="D837" i="18" a="1"/>
  <c r="D837" i="18" s="1"/>
  <c r="G836" i="18"/>
  <c r="P835" i="18"/>
  <c r="AI835" i="18" s="1"/>
  <c r="M836" i="18"/>
  <c r="O837" i="18" l="1"/>
  <c r="R837" i="18" s="1"/>
  <c r="N837" i="18"/>
  <c r="Q837" i="18" s="1"/>
  <c r="AK836" i="18"/>
  <c r="Q836" i="18"/>
  <c r="S836" i="18" s="1"/>
  <c r="J837" i="18"/>
  <c r="C839" i="18"/>
  <c r="B840" i="18"/>
  <c r="P836" i="18"/>
  <c r="AI836" i="18" s="1"/>
  <c r="L838" i="18" a="1"/>
  <c r="L838" i="18" s="1"/>
  <c r="I838" i="18" a="1"/>
  <c r="I838" i="18" s="1"/>
  <c r="H838" i="18" a="1"/>
  <c r="H838" i="18" s="1"/>
  <c r="K838" i="18" a="1"/>
  <c r="K838" i="18" s="1"/>
  <c r="F838" i="18" a="1"/>
  <c r="F838" i="18" s="1"/>
  <c r="E838" i="18" a="1"/>
  <c r="E838" i="18" s="1"/>
  <c r="D838" i="18" a="1"/>
  <c r="D838" i="18" s="1"/>
  <c r="G837" i="18"/>
  <c r="M837" i="18"/>
  <c r="O838" i="18" l="1"/>
  <c r="R838" i="18" s="1"/>
  <c r="S837" i="18"/>
  <c r="AK837" i="18"/>
  <c r="N838" i="18"/>
  <c r="L839" i="18" a="1"/>
  <c r="L839" i="18" s="1"/>
  <c r="I839" i="18" a="1"/>
  <c r="I839" i="18" s="1"/>
  <c r="H839" i="18" a="1"/>
  <c r="H839" i="18" s="1"/>
  <c r="K839" i="18" a="1"/>
  <c r="K839" i="18" s="1"/>
  <c r="E839" i="18" a="1"/>
  <c r="E839" i="18" s="1"/>
  <c r="D839" i="18" a="1"/>
  <c r="D839" i="18" s="1"/>
  <c r="F839" i="18" a="1"/>
  <c r="F839" i="18" s="1"/>
  <c r="G838" i="18"/>
  <c r="P837" i="18"/>
  <c r="AI837" i="18" s="1"/>
  <c r="M838" i="18"/>
  <c r="J838" i="18"/>
  <c r="B841" i="18"/>
  <c r="C840" i="18"/>
  <c r="O839" i="18" l="1"/>
  <c r="R839" i="18" s="1"/>
  <c r="N839" i="18"/>
  <c r="Q839" i="18" s="1"/>
  <c r="AK838" i="18"/>
  <c r="Q838" i="18"/>
  <c r="S838" i="18" s="1"/>
  <c r="L840" i="18" a="1"/>
  <c r="L840" i="18" s="1"/>
  <c r="I840" i="18" a="1"/>
  <c r="I840" i="18" s="1"/>
  <c r="H840" i="18" a="1"/>
  <c r="H840" i="18" s="1"/>
  <c r="K840" i="18" a="1"/>
  <c r="K840" i="18" s="1"/>
  <c r="D840" i="18" a="1"/>
  <c r="D840" i="18" s="1"/>
  <c r="F840" i="18" a="1"/>
  <c r="F840" i="18" s="1"/>
  <c r="E840" i="18" a="1"/>
  <c r="E840" i="18" s="1"/>
  <c r="B842" i="18"/>
  <c r="C841" i="18"/>
  <c r="P838" i="18"/>
  <c r="AI838" i="18" s="1"/>
  <c r="G839" i="18"/>
  <c r="M839" i="18"/>
  <c r="J839" i="18"/>
  <c r="AK839" i="18" l="1"/>
  <c r="N840" i="18"/>
  <c r="AK840" i="18" s="1"/>
  <c r="S839" i="18"/>
  <c r="O840" i="18"/>
  <c r="R840" i="18" s="1"/>
  <c r="G840" i="18"/>
  <c r="P839" i="18"/>
  <c r="AI839" i="18" s="1"/>
  <c r="M840" i="18"/>
  <c r="L841" i="18" a="1"/>
  <c r="L841" i="18" s="1"/>
  <c r="I841" i="18" a="1"/>
  <c r="I841" i="18" s="1"/>
  <c r="H841" i="18" a="1"/>
  <c r="H841" i="18" s="1"/>
  <c r="K841" i="18" a="1"/>
  <c r="K841" i="18" s="1"/>
  <c r="E841" i="18" a="1"/>
  <c r="E841" i="18" s="1"/>
  <c r="D841" i="18" a="1"/>
  <c r="D841" i="18" s="1"/>
  <c r="F841" i="18" a="1"/>
  <c r="F841" i="18" s="1"/>
  <c r="J840" i="18"/>
  <c r="B843" i="18"/>
  <c r="C842" i="18"/>
  <c r="Q840" i="18" l="1"/>
  <c r="S840" i="18" s="1"/>
  <c r="O841" i="18"/>
  <c r="R841" i="18" s="1"/>
  <c r="N841" i="18"/>
  <c r="Q841" i="18" s="1"/>
  <c r="L842" i="18" a="1"/>
  <c r="L842" i="18" s="1"/>
  <c r="I842" i="18" a="1"/>
  <c r="I842" i="18" s="1"/>
  <c r="H842" i="18" a="1"/>
  <c r="H842" i="18" s="1"/>
  <c r="K842" i="18" a="1"/>
  <c r="K842" i="18" s="1"/>
  <c r="D842" i="18" a="1"/>
  <c r="D842" i="18" s="1"/>
  <c r="F842" i="18" a="1"/>
  <c r="F842" i="18" s="1"/>
  <c r="E842" i="18" a="1"/>
  <c r="E842" i="18" s="1"/>
  <c r="B844" i="18"/>
  <c r="C843" i="18"/>
  <c r="M841" i="18"/>
  <c r="G841" i="18"/>
  <c r="P840" i="18"/>
  <c r="AI840" i="18" s="1"/>
  <c r="J841" i="18"/>
  <c r="S841" i="18" l="1"/>
  <c r="N842" i="18"/>
  <c r="AK842" i="18" s="1"/>
  <c r="O842" i="18"/>
  <c r="R842" i="18" s="1"/>
  <c r="AK841" i="18"/>
  <c r="M842" i="18"/>
  <c r="L843" i="18" a="1"/>
  <c r="L843" i="18" s="1"/>
  <c r="I843" i="18" a="1"/>
  <c r="I843" i="18" s="1"/>
  <c r="H843" i="18" a="1"/>
  <c r="H843" i="18" s="1"/>
  <c r="K843" i="18" a="1"/>
  <c r="K843" i="18" s="1"/>
  <c r="D843" i="18" a="1"/>
  <c r="D843" i="18" s="1"/>
  <c r="E843" i="18" a="1"/>
  <c r="E843" i="18" s="1"/>
  <c r="F843" i="18" a="1"/>
  <c r="F843" i="18" s="1"/>
  <c r="J842" i="18"/>
  <c r="P841" i="18"/>
  <c r="AI841" i="18" s="1"/>
  <c r="C844" i="18"/>
  <c r="B845" i="18"/>
  <c r="G842" i="18"/>
  <c r="Q842" i="18" l="1"/>
  <c r="S842" i="18" s="1"/>
  <c r="O843" i="18"/>
  <c r="R843" i="18" s="1"/>
  <c r="N843" i="18"/>
  <c r="Q843" i="18" s="1"/>
  <c r="G843" i="18"/>
  <c r="C845" i="18"/>
  <c r="B846" i="18"/>
  <c r="M843" i="18"/>
  <c r="L844" i="18" a="1"/>
  <c r="L844" i="18" s="1"/>
  <c r="I844" i="18" a="1"/>
  <c r="I844" i="18" s="1"/>
  <c r="H844" i="18" a="1"/>
  <c r="H844" i="18" s="1"/>
  <c r="K844" i="18" a="1"/>
  <c r="K844" i="18" s="1"/>
  <c r="D844" i="18" a="1"/>
  <c r="D844" i="18" s="1"/>
  <c r="F844" i="18" a="1"/>
  <c r="F844" i="18" s="1"/>
  <c r="E844" i="18" a="1"/>
  <c r="E844" i="18" s="1"/>
  <c r="P842" i="18"/>
  <c r="AI842" i="18" s="1"/>
  <c r="J843" i="18"/>
  <c r="S843" i="18" l="1"/>
  <c r="AK843" i="18"/>
  <c r="N844" i="18"/>
  <c r="O844" i="18"/>
  <c r="R844" i="18" s="1"/>
  <c r="C846" i="18"/>
  <c r="B847" i="18"/>
  <c r="P843" i="18"/>
  <c r="AI843" i="18" s="1"/>
  <c r="G844" i="18"/>
  <c r="L845" i="18" a="1"/>
  <c r="L845" i="18" s="1"/>
  <c r="I845" i="18" a="1"/>
  <c r="I845" i="18" s="1"/>
  <c r="H845" i="18" a="1"/>
  <c r="H845" i="18" s="1"/>
  <c r="K845" i="18" a="1"/>
  <c r="K845" i="18" s="1"/>
  <c r="E845" i="18" a="1"/>
  <c r="E845" i="18" s="1"/>
  <c r="F845" i="18" a="1"/>
  <c r="F845" i="18" s="1"/>
  <c r="D845" i="18" a="1"/>
  <c r="D845" i="18" s="1"/>
  <c r="M844" i="18"/>
  <c r="J844" i="18"/>
  <c r="N845" i="18" l="1"/>
  <c r="Q845" i="18" s="1"/>
  <c r="O845" i="18"/>
  <c r="R845" i="18" s="1"/>
  <c r="AK844" i="18"/>
  <c r="Q844" i="18"/>
  <c r="S844" i="18" s="1"/>
  <c r="P844" i="18"/>
  <c r="AI844" i="18" s="1"/>
  <c r="G845" i="18"/>
  <c r="C847" i="18"/>
  <c r="B848" i="18"/>
  <c r="M845" i="18"/>
  <c r="L846" i="18" a="1"/>
  <c r="L846" i="18" s="1"/>
  <c r="I846" i="18" a="1"/>
  <c r="I846" i="18" s="1"/>
  <c r="O846" i="18" s="1"/>
  <c r="H846" i="18" a="1"/>
  <c r="H846" i="18" s="1"/>
  <c r="K846" i="18" a="1"/>
  <c r="K846" i="18" s="1"/>
  <c r="F846" i="18" a="1"/>
  <c r="F846" i="18" s="1"/>
  <c r="D846" i="18" a="1"/>
  <c r="D846" i="18" s="1"/>
  <c r="E846" i="18" a="1"/>
  <c r="E846" i="18" s="1"/>
  <c r="J845" i="18"/>
  <c r="N846" i="18" l="1"/>
  <c r="AK846" i="18" s="1"/>
  <c r="S845" i="18"/>
  <c r="AK845" i="18"/>
  <c r="R846" i="18"/>
  <c r="G846" i="18"/>
  <c r="B849" i="18"/>
  <c r="C848" i="18"/>
  <c r="P845" i="18"/>
  <c r="AI845" i="18" s="1"/>
  <c r="L847" i="18" a="1"/>
  <c r="L847" i="18" s="1"/>
  <c r="I847" i="18" a="1"/>
  <c r="I847" i="18" s="1"/>
  <c r="H847" i="18" a="1"/>
  <c r="H847" i="18" s="1"/>
  <c r="K847" i="18" a="1"/>
  <c r="K847" i="18" s="1"/>
  <c r="E847" i="18" a="1"/>
  <c r="E847" i="18" s="1"/>
  <c r="D847" i="18" a="1"/>
  <c r="D847" i="18" s="1"/>
  <c r="F847" i="18" a="1"/>
  <c r="F847" i="18" s="1"/>
  <c r="M846" i="18"/>
  <c r="J846" i="18"/>
  <c r="Q846" i="18" l="1"/>
  <c r="O847" i="18"/>
  <c r="R847" i="18" s="1"/>
  <c r="S846" i="18"/>
  <c r="N847" i="18"/>
  <c r="Q847" i="18" s="1"/>
  <c r="B850" i="18"/>
  <c r="C849" i="18"/>
  <c r="G847" i="18"/>
  <c r="M847" i="18"/>
  <c r="P846" i="18"/>
  <c r="AI846" i="18" s="1"/>
  <c r="J847" i="18"/>
  <c r="L848" i="18" a="1"/>
  <c r="L848" i="18" s="1"/>
  <c r="I848" i="18" a="1"/>
  <c r="I848" i="18" s="1"/>
  <c r="H848" i="18" a="1"/>
  <c r="H848" i="18" s="1"/>
  <c r="K848" i="18" a="1"/>
  <c r="K848" i="18" s="1"/>
  <c r="D848" i="18" a="1"/>
  <c r="D848" i="18" s="1"/>
  <c r="F848" i="18" a="1"/>
  <c r="F848" i="18" s="1"/>
  <c r="E848" i="18" a="1"/>
  <c r="E848" i="18" s="1"/>
  <c r="N848" i="18" l="1"/>
  <c r="AK848" i="18" s="1"/>
  <c r="S847" i="18"/>
  <c r="AK847" i="18"/>
  <c r="Q848" i="18"/>
  <c r="O848" i="18"/>
  <c r="R848" i="18" s="1"/>
  <c r="L849" i="18" a="1"/>
  <c r="L849" i="18" s="1"/>
  <c r="I849" i="18" a="1"/>
  <c r="I849" i="18" s="1"/>
  <c r="H849" i="18" a="1"/>
  <c r="H849" i="18" s="1"/>
  <c r="K849" i="18" a="1"/>
  <c r="K849" i="18" s="1"/>
  <c r="E849" i="18" a="1"/>
  <c r="E849" i="18" s="1"/>
  <c r="D849" i="18" a="1"/>
  <c r="D849" i="18" s="1"/>
  <c r="F849" i="18" a="1"/>
  <c r="F849" i="18" s="1"/>
  <c r="J848" i="18"/>
  <c r="B851" i="18"/>
  <c r="C850" i="18"/>
  <c r="G848" i="18"/>
  <c r="M848" i="18"/>
  <c r="P847" i="18"/>
  <c r="AI847" i="18" s="1"/>
  <c r="S848" i="18" l="1"/>
  <c r="O849" i="18"/>
  <c r="R849" i="18" s="1"/>
  <c r="N849" i="18"/>
  <c r="Q849" i="18" s="1"/>
  <c r="G849" i="18"/>
  <c r="M849" i="18"/>
  <c r="P848" i="18"/>
  <c r="AI848" i="18" s="1"/>
  <c r="J849" i="18"/>
  <c r="L850" i="18" a="1"/>
  <c r="L850" i="18" s="1"/>
  <c r="I850" i="18" a="1"/>
  <c r="I850" i="18" s="1"/>
  <c r="H850" i="18" a="1"/>
  <c r="H850" i="18" s="1"/>
  <c r="K850" i="18" a="1"/>
  <c r="K850" i="18" s="1"/>
  <c r="D850" i="18" a="1"/>
  <c r="D850" i="18" s="1"/>
  <c r="F850" i="18" a="1"/>
  <c r="F850" i="18" s="1"/>
  <c r="E850" i="18" a="1"/>
  <c r="E850" i="18" s="1"/>
  <c r="B852" i="18"/>
  <c r="C851" i="18"/>
  <c r="S849" i="18" l="1"/>
  <c r="N850" i="18"/>
  <c r="AK850" i="18" s="1"/>
  <c r="AK849" i="18"/>
  <c r="O850" i="18"/>
  <c r="R850" i="18" s="1"/>
  <c r="C852" i="18"/>
  <c r="B853" i="18"/>
  <c r="G850" i="18"/>
  <c r="M850" i="18"/>
  <c r="P849" i="18"/>
  <c r="AI849" i="18" s="1"/>
  <c r="J850" i="18"/>
  <c r="L851" i="18" a="1"/>
  <c r="L851" i="18" s="1"/>
  <c r="H851" i="18" a="1"/>
  <c r="H851" i="18" s="1"/>
  <c r="I851" i="18" a="1"/>
  <c r="I851" i="18" s="1"/>
  <c r="K851" i="18" a="1"/>
  <c r="K851" i="18" s="1"/>
  <c r="D851" i="18" a="1"/>
  <c r="D851" i="18" s="1"/>
  <c r="E851" i="18" a="1"/>
  <c r="E851" i="18" s="1"/>
  <c r="F851" i="18" a="1"/>
  <c r="F851" i="18" s="1"/>
  <c r="Q850" i="18" l="1"/>
  <c r="S850" i="18" s="1"/>
  <c r="O851" i="18"/>
  <c r="R851" i="18" s="1"/>
  <c r="N851" i="18"/>
  <c r="Q851" i="18" s="1"/>
  <c r="M851" i="18"/>
  <c r="P850" i="18"/>
  <c r="AI850" i="18" s="1"/>
  <c r="C853" i="18"/>
  <c r="B854" i="18"/>
  <c r="J851" i="18"/>
  <c r="L852" i="18" a="1"/>
  <c r="L852" i="18" s="1"/>
  <c r="I852" i="18" a="1"/>
  <c r="I852" i="18" s="1"/>
  <c r="H852" i="18" a="1"/>
  <c r="H852" i="18" s="1"/>
  <c r="K852" i="18" a="1"/>
  <c r="K852" i="18" s="1"/>
  <c r="D852" i="18" a="1"/>
  <c r="D852" i="18" s="1"/>
  <c r="F852" i="18" a="1"/>
  <c r="F852" i="18" s="1"/>
  <c r="E852" i="18" a="1"/>
  <c r="E852" i="18" s="1"/>
  <c r="G851" i="18"/>
  <c r="S851" i="18" l="1"/>
  <c r="AK851" i="18"/>
  <c r="N852" i="18"/>
  <c r="O852" i="18"/>
  <c r="R852" i="18" s="1"/>
  <c r="C854" i="18"/>
  <c r="B855" i="18"/>
  <c r="G852" i="18"/>
  <c r="P851" i="18"/>
  <c r="AI851" i="18" s="1"/>
  <c r="L853" i="18" a="1"/>
  <c r="L853" i="18" s="1"/>
  <c r="I853" i="18" a="1"/>
  <c r="I853" i="18" s="1"/>
  <c r="H853" i="18" a="1"/>
  <c r="H853" i="18" s="1"/>
  <c r="K853" i="18" a="1"/>
  <c r="K853" i="18" s="1"/>
  <c r="E853" i="18" a="1"/>
  <c r="E853" i="18" s="1"/>
  <c r="F853" i="18" a="1"/>
  <c r="F853" i="18" s="1"/>
  <c r="D853" i="18" a="1"/>
  <c r="D853" i="18" s="1"/>
  <c r="M852" i="18"/>
  <c r="J852" i="18"/>
  <c r="N853" i="18" l="1"/>
  <c r="Q853" i="18" s="1"/>
  <c r="O853" i="18"/>
  <c r="R853" i="18" s="1"/>
  <c r="AK852" i="18"/>
  <c r="Q852" i="18"/>
  <c r="S852" i="18" s="1"/>
  <c r="M853" i="18"/>
  <c r="L854" i="18" a="1"/>
  <c r="L854" i="18" s="1"/>
  <c r="I854" i="18" a="1"/>
  <c r="I854" i="18" s="1"/>
  <c r="H854" i="18" a="1"/>
  <c r="H854" i="18" s="1"/>
  <c r="K854" i="18" a="1"/>
  <c r="K854" i="18" s="1"/>
  <c r="F854" i="18" a="1"/>
  <c r="F854" i="18" s="1"/>
  <c r="D854" i="18" a="1"/>
  <c r="D854" i="18" s="1"/>
  <c r="E854" i="18" a="1"/>
  <c r="E854" i="18" s="1"/>
  <c r="J853" i="18"/>
  <c r="G853" i="18"/>
  <c r="C855" i="18"/>
  <c r="B856" i="18"/>
  <c r="P852" i="18"/>
  <c r="AI852" i="18" s="1"/>
  <c r="S853" i="18" l="1"/>
  <c r="AK853" i="18"/>
  <c r="O854" i="18"/>
  <c r="R854" i="18" s="1"/>
  <c r="N854" i="18"/>
  <c r="M854" i="18"/>
  <c r="J854" i="18"/>
  <c r="L855" i="18" a="1"/>
  <c r="L855" i="18" s="1"/>
  <c r="I855" i="18" a="1"/>
  <c r="I855" i="18" s="1"/>
  <c r="H855" i="18" a="1"/>
  <c r="H855" i="18" s="1"/>
  <c r="K855" i="18" a="1"/>
  <c r="K855" i="18" s="1"/>
  <c r="E855" i="18" a="1"/>
  <c r="E855" i="18" s="1"/>
  <c r="D855" i="18" a="1"/>
  <c r="D855" i="18" s="1"/>
  <c r="F855" i="18" a="1"/>
  <c r="F855" i="18" s="1"/>
  <c r="P853" i="18"/>
  <c r="AI853" i="18" s="1"/>
  <c r="G854" i="18"/>
  <c r="B857" i="18"/>
  <c r="C856" i="18"/>
  <c r="O855" i="18" l="1"/>
  <c r="R855" i="18" s="1"/>
  <c r="N855" i="18"/>
  <c r="Q855" i="18" s="1"/>
  <c r="AK854" i="18"/>
  <c r="Q854" i="18"/>
  <c r="S854" i="18" s="1"/>
  <c r="B858" i="18"/>
  <c r="C857" i="18"/>
  <c r="M855" i="18"/>
  <c r="P854" i="18"/>
  <c r="AI854" i="18" s="1"/>
  <c r="J855" i="18"/>
  <c r="L856" i="18" a="1"/>
  <c r="L856" i="18" s="1"/>
  <c r="I856" i="18" a="1"/>
  <c r="I856" i="18" s="1"/>
  <c r="H856" i="18" a="1"/>
  <c r="H856" i="18" s="1"/>
  <c r="K856" i="18" a="1"/>
  <c r="K856" i="18" s="1"/>
  <c r="D856" i="18" a="1"/>
  <c r="D856" i="18" s="1"/>
  <c r="F856" i="18" a="1"/>
  <c r="F856" i="18" s="1"/>
  <c r="E856" i="18" a="1"/>
  <c r="E856" i="18" s="1"/>
  <c r="G855" i="18"/>
  <c r="O856" i="18" l="1"/>
  <c r="R856" i="18" s="1"/>
  <c r="S855" i="18"/>
  <c r="AK855" i="18"/>
  <c r="N856" i="18"/>
  <c r="J856" i="18"/>
  <c r="P855" i="18"/>
  <c r="AI855" i="18" s="1"/>
  <c r="G856" i="18"/>
  <c r="L857" i="18" a="1"/>
  <c r="L857" i="18" s="1"/>
  <c r="H857" i="18" a="1"/>
  <c r="H857" i="18" s="1"/>
  <c r="I857" i="18" a="1"/>
  <c r="I857" i="18" s="1"/>
  <c r="K857" i="18" a="1"/>
  <c r="K857" i="18" s="1"/>
  <c r="E857" i="18" a="1"/>
  <c r="E857" i="18" s="1"/>
  <c r="D857" i="18" a="1"/>
  <c r="D857" i="18" s="1"/>
  <c r="F857" i="18" a="1"/>
  <c r="F857" i="18" s="1"/>
  <c r="B859" i="18"/>
  <c r="C858" i="18"/>
  <c r="M856" i="18"/>
  <c r="N857" i="18" l="1"/>
  <c r="Q857" i="18" s="1"/>
  <c r="O857" i="18"/>
  <c r="R857" i="18" s="1"/>
  <c r="AK856" i="18"/>
  <c r="Q856" i="18"/>
  <c r="S856" i="18" s="1"/>
  <c r="B860" i="18"/>
  <c r="C859" i="18"/>
  <c r="P856" i="18"/>
  <c r="AI856" i="18" s="1"/>
  <c r="G857" i="18"/>
  <c r="M857" i="18"/>
  <c r="L858" i="18" a="1"/>
  <c r="L858" i="18" s="1"/>
  <c r="I858" i="18" a="1"/>
  <c r="I858" i="18" s="1"/>
  <c r="H858" i="18" a="1"/>
  <c r="H858" i="18" s="1"/>
  <c r="K858" i="18" a="1"/>
  <c r="K858" i="18" s="1"/>
  <c r="D858" i="18" a="1"/>
  <c r="D858" i="18" s="1"/>
  <c r="F858" i="18" a="1"/>
  <c r="F858" i="18" s="1"/>
  <c r="E858" i="18" a="1"/>
  <c r="E858" i="18" s="1"/>
  <c r="J857" i="18"/>
  <c r="S857" i="18" l="1"/>
  <c r="AK857" i="18"/>
  <c r="N858" i="18"/>
  <c r="O858" i="18"/>
  <c r="R858" i="18" s="1"/>
  <c r="P857" i="18"/>
  <c r="AI857" i="18" s="1"/>
  <c r="L859" i="18" a="1"/>
  <c r="L859" i="18" s="1"/>
  <c r="I859" i="18" a="1"/>
  <c r="I859" i="18" s="1"/>
  <c r="K859" i="18" a="1"/>
  <c r="K859" i="18" s="1"/>
  <c r="H859" i="18" a="1"/>
  <c r="H859" i="18" s="1"/>
  <c r="D859" i="18" a="1"/>
  <c r="D859" i="18" s="1"/>
  <c r="E859" i="18" a="1"/>
  <c r="E859" i="18" s="1"/>
  <c r="F859" i="18" a="1"/>
  <c r="F859" i="18" s="1"/>
  <c r="J858" i="18"/>
  <c r="G858" i="18"/>
  <c r="M858" i="18"/>
  <c r="C860" i="18"/>
  <c r="B861" i="18"/>
  <c r="O859" i="18" l="1"/>
  <c r="R859" i="18" s="1"/>
  <c r="N859" i="18"/>
  <c r="Q859" i="18" s="1"/>
  <c r="AK858" i="18"/>
  <c r="Q858" i="18"/>
  <c r="S858" i="18" s="1"/>
  <c r="G859" i="18"/>
  <c r="J859" i="18"/>
  <c r="C861" i="18"/>
  <c r="B862" i="18"/>
  <c r="P858" i="18"/>
  <c r="AI858" i="18" s="1"/>
  <c r="M859" i="18"/>
  <c r="L860" i="18" a="1"/>
  <c r="L860" i="18" s="1"/>
  <c r="I860" i="18" a="1"/>
  <c r="I860" i="18" s="1"/>
  <c r="H860" i="18" a="1"/>
  <c r="H860" i="18" s="1"/>
  <c r="K860" i="18" a="1"/>
  <c r="K860" i="18" s="1"/>
  <c r="D860" i="18" a="1"/>
  <c r="D860" i="18" s="1"/>
  <c r="F860" i="18" a="1"/>
  <c r="F860" i="18" s="1"/>
  <c r="E860" i="18" a="1"/>
  <c r="E860" i="18" s="1"/>
  <c r="S859" i="18" l="1"/>
  <c r="N860" i="18"/>
  <c r="AK860" i="18" s="1"/>
  <c r="AK859" i="18"/>
  <c r="O860" i="18"/>
  <c r="R860" i="18" s="1"/>
  <c r="B863" i="18"/>
  <c r="C862" i="18"/>
  <c r="J860" i="18"/>
  <c r="L861" i="18" a="1"/>
  <c r="L861" i="18" s="1"/>
  <c r="I861" i="18" a="1"/>
  <c r="I861" i="18" s="1"/>
  <c r="H861" i="18" a="1"/>
  <c r="H861" i="18" s="1"/>
  <c r="K861" i="18" a="1"/>
  <c r="K861" i="18" s="1"/>
  <c r="E861" i="18" a="1"/>
  <c r="E861" i="18" s="1"/>
  <c r="F861" i="18" a="1"/>
  <c r="F861" i="18" s="1"/>
  <c r="D861" i="18" a="1"/>
  <c r="D861" i="18" s="1"/>
  <c r="G860" i="18"/>
  <c r="P859" i="18"/>
  <c r="AI859" i="18" s="1"/>
  <c r="M860" i="18"/>
  <c r="Q860" i="18" l="1"/>
  <c r="S860" i="18" s="1"/>
  <c r="N861" i="18"/>
  <c r="Q861" i="18" s="1"/>
  <c r="O861" i="18"/>
  <c r="R861" i="18" s="1"/>
  <c r="C863" i="18"/>
  <c r="B864" i="18"/>
  <c r="L862" i="18" a="1"/>
  <c r="L862" i="18" s="1"/>
  <c r="I862" i="18" a="1"/>
  <c r="I862" i="18" s="1"/>
  <c r="H862" i="18" a="1"/>
  <c r="H862" i="18" s="1"/>
  <c r="K862" i="18" a="1"/>
  <c r="K862" i="18" s="1"/>
  <c r="F862" i="18" a="1"/>
  <c r="F862" i="18" s="1"/>
  <c r="D862" i="18" a="1"/>
  <c r="D862" i="18" s="1"/>
  <c r="E862" i="18" a="1"/>
  <c r="E862" i="18" s="1"/>
  <c r="G861" i="18"/>
  <c r="M861" i="18"/>
  <c r="P860" i="18"/>
  <c r="AI860" i="18" s="1"/>
  <c r="J861" i="18"/>
  <c r="O862" i="18" l="1"/>
  <c r="R862" i="18" s="1"/>
  <c r="S861" i="18"/>
  <c r="AK861" i="18"/>
  <c r="N862" i="18"/>
  <c r="J862" i="18"/>
  <c r="B865" i="18"/>
  <c r="C864" i="18"/>
  <c r="P861" i="18"/>
  <c r="AI861" i="18" s="1"/>
  <c r="L863" i="18" a="1"/>
  <c r="L863" i="18" s="1"/>
  <c r="I863" i="18" a="1"/>
  <c r="I863" i="18" s="1"/>
  <c r="H863" i="18" a="1"/>
  <c r="H863" i="18" s="1"/>
  <c r="K863" i="18" a="1"/>
  <c r="K863" i="18" s="1"/>
  <c r="E863" i="18" a="1"/>
  <c r="E863" i="18" s="1"/>
  <c r="D863" i="18" a="1"/>
  <c r="D863" i="18" s="1"/>
  <c r="F863" i="18" a="1"/>
  <c r="F863" i="18" s="1"/>
  <c r="G862" i="18"/>
  <c r="M862" i="18"/>
  <c r="O863" i="18" l="1"/>
  <c r="R863" i="18" s="1"/>
  <c r="N863" i="18"/>
  <c r="Q863" i="18" s="1"/>
  <c r="AK862" i="18"/>
  <c r="Q862" i="18"/>
  <c r="S862" i="18" s="1"/>
  <c r="P862" i="18"/>
  <c r="AI862" i="18" s="1"/>
  <c r="G863" i="18"/>
  <c r="L864" i="18" a="1"/>
  <c r="L864" i="18" s="1"/>
  <c r="I864" i="18" a="1"/>
  <c r="I864" i="18" s="1"/>
  <c r="H864" i="18" a="1"/>
  <c r="H864" i="18" s="1"/>
  <c r="K864" i="18" a="1"/>
  <c r="K864" i="18" s="1"/>
  <c r="D864" i="18" a="1"/>
  <c r="D864" i="18" s="1"/>
  <c r="F864" i="18" a="1"/>
  <c r="F864" i="18" s="1"/>
  <c r="E864" i="18" a="1"/>
  <c r="E864" i="18" s="1"/>
  <c r="M863" i="18"/>
  <c r="B866" i="18"/>
  <c r="C865" i="18"/>
  <c r="J863" i="18"/>
  <c r="AK863" i="18" l="1"/>
  <c r="S863" i="18"/>
  <c r="N864" i="18"/>
  <c r="O864" i="18"/>
  <c r="R864" i="18" s="1"/>
  <c r="G864" i="18"/>
  <c r="P863" i="18"/>
  <c r="AI863" i="18" s="1"/>
  <c r="M864" i="18"/>
  <c r="J864" i="18"/>
  <c r="L865" i="18" a="1"/>
  <c r="L865" i="18" s="1"/>
  <c r="H865" i="18" a="1"/>
  <c r="H865" i="18" s="1"/>
  <c r="I865" i="18" a="1"/>
  <c r="I865" i="18" s="1"/>
  <c r="K865" i="18" a="1"/>
  <c r="K865" i="18" s="1"/>
  <c r="E865" i="18" a="1"/>
  <c r="E865" i="18" s="1"/>
  <c r="D865" i="18" a="1"/>
  <c r="D865" i="18" s="1"/>
  <c r="F865" i="18" a="1"/>
  <c r="F865" i="18" s="1"/>
  <c r="B867" i="18"/>
  <c r="C866" i="18"/>
  <c r="N865" i="18" l="1"/>
  <c r="Q865" i="18" s="1"/>
  <c r="O865" i="18"/>
  <c r="R865" i="18" s="1"/>
  <c r="AK864" i="18"/>
  <c r="Q864" i="18"/>
  <c r="S864" i="18" s="1"/>
  <c r="L866" i="18" a="1"/>
  <c r="L866" i="18" s="1"/>
  <c r="I866" i="18" a="1"/>
  <c r="I866" i="18" s="1"/>
  <c r="H866" i="18" a="1"/>
  <c r="H866" i="18" s="1"/>
  <c r="K866" i="18" a="1"/>
  <c r="K866" i="18" s="1"/>
  <c r="D866" i="18" a="1"/>
  <c r="D866" i="18" s="1"/>
  <c r="F866" i="18" a="1"/>
  <c r="F866" i="18" s="1"/>
  <c r="E866" i="18" a="1"/>
  <c r="E866" i="18" s="1"/>
  <c r="B868" i="18"/>
  <c r="C867" i="18"/>
  <c r="G865" i="18"/>
  <c r="P864" i="18"/>
  <c r="AI864" i="18" s="1"/>
  <c r="M865" i="18"/>
  <c r="J865" i="18"/>
  <c r="O866" i="18" l="1"/>
  <c r="N866" i="18"/>
  <c r="Q866" i="18" s="1"/>
  <c r="AK865" i="18"/>
  <c r="S865" i="18"/>
  <c r="R866" i="18"/>
  <c r="AK866" i="18"/>
  <c r="G866" i="18"/>
  <c r="L867" i="18" a="1"/>
  <c r="L867" i="18" s="1"/>
  <c r="I867" i="18" a="1"/>
  <c r="I867" i="18" s="1"/>
  <c r="H867" i="18" a="1"/>
  <c r="H867" i="18" s="1"/>
  <c r="K867" i="18" a="1"/>
  <c r="K867" i="18" s="1"/>
  <c r="D867" i="18" a="1"/>
  <c r="D867" i="18" s="1"/>
  <c r="E867" i="18" a="1"/>
  <c r="E867" i="18" s="1"/>
  <c r="F867" i="18" a="1"/>
  <c r="F867" i="18" s="1"/>
  <c r="M866" i="18"/>
  <c r="C868" i="18"/>
  <c r="B869" i="18"/>
  <c r="J866" i="18"/>
  <c r="P865" i="18"/>
  <c r="AI865" i="18" s="1"/>
  <c r="S866" i="18" l="1"/>
  <c r="O867" i="18"/>
  <c r="R867" i="18" s="1"/>
  <c r="N867" i="18"/>
  <c r="Q867" i="18" s="1"/>
  <c r="I868" i="18" a="1"/>
  <c r="I868" i="18" s="1"/>
  <c r="L868" i="18" a="1"/>
  <c r="L868" i="18" s="1"/>
  <c r="H868" i="18" a="1"/>
  <c r="H868" i="18" s="1"/>
  <c r="K868" i="18" a="1"/>
  <c r="K868" i="18" s="1"/>
  <c r="D868" i="18" a="1"/>
  <c r="D868" i="18" s="1"/>
  <c r="F868" i="18" a="1"/>
  <c r="F868" i="18" s="1"/>
  <c r="E868" i="18" a="1"/>
  <c r="E868" i="18" s="1"/>
  <c r="G867" i="18"/>
  <c r="M867" i="18"/>
  <c r="J867" i="18"/>
  <c r="P866" i="18"/>
  <c r="AI866" i="18" s="1"/>
  <c r="C869" i="18"/>
  <c r="B870" i="18"/>
  <c r="S867" i="18" l="1"/>
  <c r="N868" i="18"/>
  <c r="O868" i="18"/>
  <c r="R868" i="18" s="1"/>
  <c r="AK867" i="18"/>
  <c r="G868" i="18"/>
  <c r="M868" i="18"/>
  <c r="J868" i="18"/>
  <c r="C870" i="18"/>
  <c r="B871" i="18"/>
  <c r="L869" i="18" a="1"/>
  <c r="L869" i="18" s="1"/>
  <c r="I869" i="18" a="1"/>
  <c r="I869" i="18" s="1"/>
  <c r="H869" i="18" a="1"/>
  <c r="H869" i="18" s="1"/>
  <c r="K869" i="18" a="1"/>
  <c r="K869" i="18" s="1"/>
  <c r="E869" i="18" a="1"/>
  <c r="E869" i="18" s="1"/>
  <c r="F869" i="18" a="1"/>
  <c r="F869" i="18" s="1"/>
  <c r="D869" i="18" a="1"/>
  <c r="D869" i="18" s="1"/>
  <c r="P867" i="18"/>
  <c r="AI867" i="18" s="1"/>
  <c r="O869" i="18" l="1"/>
  <c r="R869" i="18" s="1"/>
  <c r="N869" i="18"/>
  <c r="Q869" i="18" s="1"/>
  <c r="AK868" i="18"/>
  <c r="Q868" i="18"/>
  <c r="S868" i="18" s="1"/>
  <c r="M869" i="18"/>
  <c r="J869" i="18"/>
  <c r="P868" i="18"/>
  <c r="AI868" i="18" s="1"/>
  <c r="C871" i="18"/>
  <c r="B872" i="18"/>
  <c r="L870" i="18" a="1"/>
  <c r="L870" i="18" s="1"/>
  <c r="I870" i="18" a="1"/>
  <c r="I870" i="18" s="1"/>
  <c r="H870" i="18" a="1"/>
  <c r="H870" i="18" s="1"/>
  <c r="K870" i="18" a="1"/>
  <c r="K870" i="18" s="1"/>
  <c r="F870" i="18" a="1"/>
  <c r="F870" i="18" s="1"/>
  <c r="D870" i="18" a="1"/>
  <c r="D870" i="18" s="1"/>
  <c r="E870" i="18" a="1"/>
  <c r="E870" i="18" s="1"/>
  <c r="G869" i="18"/>
  <c r="S869" i="18" l="1"/>
  <c r="O870" i="18"/>
  <c r="R870" i="18" s="1"/>
  <c r="N870" i="18"/>
  <c r="AK869" i="18"/>
  <c r="L871" i="18" a="1"/>
  <c r="L871" i="18" s="1"/>
  <c r="I871" i="18" a="1"/>
  <c r="I871" i="18" s="1"/>
  <c r="H871" i="18" a="1"/>
  <c r="H871" i="18" s="1"/>
  <c r="K871" i="18" a="1"/>
  <c r="K871" i="18" s="1"/>
  <c r="E871" i="18" a="1"/>
  <c r="E871" i="18" s="1"/>
  <c r="D871" i="18" a="1"/>
  <c r="D871" i="18" s="1"/>
  <c r="F871" i="18" a="1"/>
  <c r="F871" i="18" s="1"/>
  <c r="M870" i="18"/>
  <c r="J870" i="18"/>
  <c r="G870" i="18"/>
  <c r="P869" i="18"/>
  <c r="AI869" i="18" s="1"/>
  <c r="B873" i="18"/>
  <c r="C872" i="18"/>
  <c r="O871" i="18" l="1"/>
  <c r="R871" i="18" s="1"/>
  <c r="N871" i="18"/>
  <c r="Q871" i="18" s="1"/>
  <c r="AK870" i="18"/>
  <c r="Q870" i="18"/>
  <c r="S870" i="18" s="1"/>
  <c r="G871" i="18"/>
  <c r="M871" i="18"/>
  <c r="J871" i="18"/>
  <c r="L872" i="18" a="1"/>
  <c r="L872" i="18" s="1"/>
  <c r="I872" i="18" a="1"/>
  <c r="I872" i="18" s="1"/>
  <c r="H872" i="18" a="1"/>
  <c r="H872" i="18" s="1"/>
  <c r="K872" i="18" a="1"/>
  <c r="K872" i="18" s="1"/>
  <c r="D872" i="18" a="1"/>
  <c r="D872" i="18" s="1"/>
  <c r="F872" i="18" a="1"/>
  <c r="F872" i="18" s="1"/>
  <c r="E872" i="18" a="1"/>
  <c r="E872" i="18" s="1"/>
  <c r="P870" i="18"/>
  <c r="AI870" i="18" s="1"/>
  <c r="S871" i="18"/>
  <c r="B874" i="18"/>
  <c r="C873" i="18"/>
  <c r="AK871" i="18" l="1"/>
  <c r="O872" i="18"/>
  <c r="R872" i="18" s="1"/>
  <c r="N872" i="18"/>
  <c r="J872" i="18"/>
  <c r="G872" i="18"/>
  <c r="P871" i="18"/>
  <c r="AI871" i="18" s="1"/>
  <c r="L873" i="18" a="1"/>
  <c r="L873" i="18" s="1"/>
  <c r="I873" i="18" a="1"/>
  <c r="I873" i="18" s="1"/>
  <c r="H873" i="18" a="1"/>
  <c r="H873" i="18" s="1"/>
  <c r="K873" i="18" a="1"/>
  <c r="K873" i="18" s="1"/>
  <c r="E873" i="18" a="1"/>
  <c r="E873" i="18" s="1"/>
  <c r="D873" i="18" a="1"/>
  <c r="D873" i="18" s="1"/>
  <c r="F873" i="18" a="1"/>
  <c r="F873" i="18" s="1"/>
  <c r="B875" i="18"/>
  <c r="C874" i="18"/>
  <c r="M872" i="18"/>
  <c r="O873" i="18" l="1"/>
  <c r="R873" i="18" s="1"/>
  <c r="N873" i="18"/>
  <c r="Q873" i="18" s="1"/>
  <c r="AK872" i="18"/>
  <c r="Q872" i="18"/>
  <c r="S872" i="18" s="1"/>
  <c r="G873" i="18"/>
  <c r="P872" i="18"/>
  <c r="AI872" i="18" s="1"/>
  <c r="M873" i="18"/>
  <c r="L874" i="18" a="1"/>
  <c r="L874" i="18" s="1"/>
  <c r="I874" i="18" a="1"/>
  <c r="I874" i="18" s="1"/>
  <c r="H874" i="18" a="1"/>
  <c r="H874" i="18" s="1"/>
  <c r="K874" i="18" a="1"/>
  <c r="K874" i="18" s="1"/>
  <c r="D874" i="18" a="1"/>
  <c r="D874" i="18" s="1"/>
  <c r="F874" i="18" a="1"/>
  <c r="F874" i="18" s="1"/>
  <c r="E874" i="18" a="1"/>
  <c r="E874" i="18" s="1"/>
  <c r="J873" i="18"/>
  <c r="B876" i="18"/>
  <c r="C875" i="18"/>
  <c r="S873" i="18" l="1"/>
  <c r="N874" i="18"/>
  <c r="Q874" i="18" s="1"/>
  <c r="AK873" i="18"/>
  <c r="O874" i="18"/>
  <c r="R874" i="18" s="1"/>
  <c r="L875" i="18" a="1"/>
  <c r="L875" i="18" s="1"/>
  <c r="I875" i="18" a="1"/>
  <c r="I875" i="18" s="1"/>
  <c r="H875" i="18" a="1"/>
  <c r="H875" i="18" s="1"/>
  <c r="K875" i="18" a="1"/>
  <c r="K875" i="18" s="1"/>
  <c r="D875" i="18" a="1"/>
  <c r="D875" i="18" s="1"/>
  <c r="E875" i="18" a="1"/>
  <c r="E875" i="18" s="1"/>
  <c r="F875" i="18" a="1"/>
  <c r="F875" i="18" s="1"/>
  <c r="P873" i="18"/>
  <c r="AI873" i="18" s="1"/>
  <c r="M874" i="18"/>
  <c r="C876" i="18"/>
  <c r="B877" i="18"/>
  <c r="J874" i="18"/>
  <c r="G874" i="18"/>
  <c r="AK874" i="18" l="1"/>
  <c r="S874" i="18"/>
  <c r="O875" i="18"/>
  <c r="R875" i="18" s="1"/>
  <c r="N875" i="18"/>
  <c r="Q875" i="18" s="1"/>
  <c r="J875" i="18"/>
  <c r="P874" i="18"/>
  <c r="AI874" i="18" s="1"/>
  <c r="C877" i="18"/>
  <c r="B878" i="18"/>
  <c r="L876" i="18" a="1"/>
  <c r="L876" i="18" s="1"/>
  <c r="I876" i="18" a="1"/>
  <c r="I876" i="18" s="1"/>
  <c r="H876" i="18" a="1"/>
  <c r="H876" i="18" s="1"/>
  <c r="K876" i="18" a="1"/>
  <c r="K876" i="18" s="1"/>
  <c r="D876" i="18" a="1"/>
  <c r="D876" i="18" s="1"/>
  <c r="F876" i="18" a="1"/>
  <c r="F876" i="18" s="1"/>
  <c r="E876" i="18" a="1"/>
  <c r="E876" i="18" s="1"/>
  <c r="S875" i="18"/>
  <c r="G875" i="18"/>
  <c r="M875" i="18"/>
  <c r="N876" i="18" l="1"/>
  <c r="AK876" i="18" s="1"/>
  <c r="AK875" i="18"/>
  <c r="O876" i="18"/>
  <c r="R876" i="18" s="1"/>
  <c r="C878" i="18"/>
  <c r="B879" i="18"/>
  <c r="G876" i="18"/>
  <c r="L877" i="18" a="1"/>
  <c r="L877" i="18" s="1"/>
  <c r="H877" i="18" a="1"/>
  <c r="H877" i="18" s="1"/>
  <c r="I877" i="18" a="1"/>
  <c r="I877" i="18" s="1"/>
  <c r="K877" i="18" a="1"/>
  <c r="K877" i="18" s="1"/>
  <c r="E877" i="18" a="1"/>
  <c r="E877" i="18" s="1"/>
  <c r="F877" i="18" a="1"/>
  <c r="F877" i="18" s="1"/>
  <c r="D877" i="18" a="1"/>
  <c r="D877" i="18" s="1"/>
  <c r="P875" i="18"/>
  <c r="AI875" i="18" s="1"/>
  <c r="M876" i="18"/>
  <c r="J876" i="18"/>
  <c r="Q876" i="18" l="1"/>
  <c r="S876" i="18" s="1"/>
  <c r="O877" i="18"/>
  <c r="R877" i="18" s="1"/>
  <c r="N877" i="18"/>
  <c r="Q877" i="18" s="1"/>
  <c r="M877" i="18"/>
  <c r="J877" i="18"/>
  <c r="P876" i="18"/>
  <c r="AI876" i="18" s="1"/>
  <c r="C879" i="18"/>
  <c r="B880" i="18"/>
  <c r="G877" i="18"/>
  <c r="L878" i="18" a="1"/>
  <c r="L878" i="18" s="1"/>
  <c r="I878" i="18" a="1"/>
  <c r="I878" i="18" s="1"/>
  <c r="H878" i="18" a="1"/>
  <c r="H878" i="18" s="1"/>
  <c r="K878" i="18" a="1"/>
  <c r="K878" i="18" s="1"/>
  <c r="F878" i="18" a="1"/>
  <c r="F878" i="18" s="1"/>
  <c r="D878" i="18" a="1"/>
  <c r="D878" i="18" s="1"/>
  <c r="E878" i="18" a="1"/>
  <c r="E878" i="18" s="1"/>
  <c r="S877" i="18" l="1"/>
  <c r="N878" i="18"/>
  <c r="AK878" i="18" s="1"/>
  <c r="AK877" i="18"/>
  <c r="O878" i="18"/>
  <c r="R878" i="18" s="1"/>
  <c r="M878" i="18"/>
  <c r="J878" i="18"/>
  <c r="P877" i="18"/>
  <c r="AI877" i="18" s="1"/>
  <c r="G878" i="18"/>
  <c r="B881" i="18"/>
  <c r="C880" i="18"/>
  <c r="L879" i="18" a="1"/>
  <c r="L879" i="18" s="1"/>
  <c r="I879" i="18" a="1"/>
  <c r="I879" i="18" s="1"/>
  <c r="H879" i="18" a="1"/>
  <c r="H879" i="18" s="1"/>
  <c r="K879" i="18" a="1"/>
  <c r="K879" i="18" s="1"/>
  <c r="E879" i="18" a="1"/>
  <c r="E879" i="18" s="1"/>
  <c r="D879" i="18" a="1"/>
  <c r="D879" i="18" s="1"/>
  <c r="F879" i="18" a="1"/>
  <c r="F879" i="18" s="1"/>
  <c r="O879" i="18" l="1"/>
  <c r="R879" i="18" s="1"/>
  <c r="Q878" i="18"/>
  <c r="S878" i="18" s="1"/>
  <c r="N879" i="18"/>
  <c r="Q879" i="18" s="1"/>
  <c r="J879" i="18"/>
  <c r="L880" i="18" a="1"/>
  <c r="L880" i="18" s="1"/>
  <c r="I880" i="18" a="1"/>
  <c r="I880" i="18" s="1"/>
  <c r="H880" i="18" a="1"/>
  <c r="H880" i="18" s="1"/>
  <c r="K880" i="18" a="1"/>
  <c r="K880" i="18" s="1"/>
  <c r="D880" i="18" a="1"/>
  <c r="D880" i="18" s="1"/>
  <c r="F880" i="18" a="1"/>
  <c r="F880" i="18" s="1"/>
  <c r="E880" i="18" a="1"/>
  <c r="E880" i="18" s="1"/>
  <c r="B882" i="18"/>
  <c r="C881" i="18"/>
  <c r="G879" i="18"/>
  <c r="M879" i="18"/>
  <c r="P878" i="18"/>
  <c r="AI878" i="18" s="1"/>
  <c r="O880" i="18" l="1"/>
  <c r="AK879" i="18"/>
  <c r="N880" i="18"/>
  <c r="AK880" i="18" s="1"/>
  <c r="S879" i="18"/>
  <c r="R880" i="18"/>
  <c r="M880" i="18"/>
  <c r="J880" i="18"/>
  <c r="L881" i="18" a="1"/>
  <c r="L881" i="18" s="1"/>
  <c r="I881" i="18" a="1"/>
  <c r="I881" i="18" s="1"/>
  <c r="H881" i="18" a="1"/>
  <c r="H881" i="18" s="1"/>
  <c r="K881" i="18" a="1"/>
  <c r="K881" i="18" s="1"/>
  <c r="E881" i="18" a="1"/>
  <c r="E881" i="18" s="1"/>
  <c r="D881" i="18" a="1"/>
  <c r="D881" i="18" s="1"/>
  <c r="F881" i="18" a="1"/>
  <c r="F881" i="18" s="1"/>
  <c r="B883" i="18"/>
  <c r="C882" i="18"/>
  <c r="G880" i="18"/>
  <c r="P879" i="18"/>
  <c r="AI879" i="18" s="1"/>
  <c r="Q880" i="18" l="1"/>
  <c r="S880" i="18" s="1"/>
  <c r="O881" i="18"/>
  <c r="R881" i="18" s="1"/>
  <c r="N881" i="18"/>
  <c r="Q881" i="18" s="1"/>
  <c r="M881" i="18"/>
  <c r="J881" i="18"/>
  <c r="L882" i="18" a="1"/>
  <c r="L882" i="18" s="1"/>
  <c r="I882" i="18" a="1"/>
  <c r="I882" i="18" s="1"/>
  <c r="H882" i="18" a="1"/>
  <c r="H882" i="18" s="1"/>
  <c r="K882" i="18" a="1"/>
  <c r="K882" i="18" s="1"/>
  <c r="D882" i="18" a="1"/>
  <c r="D882" i="18" s="1"/>
  <c r="F882" i="18" a="1"/>
  <c r="F882" i="18" s="1"/>
  <c r="E882" i="18" a="1"/>
  <c r="E882" i="18" s="1"/>
  <c r="B884" i="18"/>
  <c r="C883" i="18"/>
  <c r="P880" i="18"/>
  <c r="AI880" i="18" s="1"/>
  <c r="G881" i="18"/>
  <c r="S881" i="18" l="1"/>
  <c r="AK881" i="18"/>
  <c r="O882" i="18"/>
  <c r="R882" i="18" s="1"/>
  <c r="N882" i="18"/>
  <c r="Q882" i="18" s="1"/>
  <c r="J882" i="18"/>
  <c r="P881" i="18"/>
  <c r="AI881" i="18" s="1"/>
  <c r="G882" i="18"/>
  <c r="L883" i="18" a="1"/>
  <c r="L883" i="18" s="1"/>
  <c r="I883" i="18" a="1"/>
  <c r="I883" i="18" s="1"/>
  <c r="H883" i="18" a="1"/>
  <c r="H883" i="18" s="1"/>
  <c r="K883" i="18" a="1"/>
  <c r="K883" i="18" s="1"/>
  <c r="D883" i="18" a="1"/>
  <c r="D883" i="18" s="1"/>
  <c r="E883" i="18" a="1"/>
  <c r="E883" i="18" s="1"/>
  <c r="F883" i="18" a="1"/>
  <c r="F883" i="18" s="1"/>
  <c r="C884" i="18"/>
  <c r="B885" i="18"/>
  <c r="M882" i="18"/>
  <c r="S882" i="18" l="1"/>
  <c r="O883" i="18"/>
  <c r="R883" i="18" s="1"/>
  <c r="AK882" i="18"/>
  <c r="N883" i="18"/>
  <c r="Q883" i="18" s="1"/>
  <c r="J883" i="18"/>
  <c r="L884" i="18" a="1"/>
  <c r="L884" i="18" s="1"/>
  <c r="I884" i="18" a="1"/>
  <c r="I884" i="18" s="1"/>
  <c r="H884" i="18" a="1"/>
  <c r="H884" i="18" s="1"/>
  <c r="K884" i="18" a="1"/>
  <c r="K884" i="18" s="1"/>
  <c r="D884" i="18" a="1"/>
  <c r="D884" i="18" s="1"/>
  <c r="F884" i="18" a="1"/>
  <c r="F884" i="18" s="1"/>
  <c r="E884" i="18" a="1"/>
  <c r="E884" i="18" s="1"/>
  <c r="G883" i="18"/>
  <c r="C885" i="18"/>
  <c r="B886" i="18"/>
  <c r="P882" i="18"/>
  <c r="AI882" i="18" s="1"/>
  <c r="M883" i="18"/>
  <c r="O884" i="18" l="1"/>
  <c r="R884" i="18" s="1"/>
  <c r="S883" i="18"/>
  <c r="N884" i="18"/>
  <c r="AK884" i="18" s="1"/>
  <c r="AK883" i="18"/>
  <c r="L885" i="18" a="1"/>
  <c r="L885" i="18" s="1"/>
  <c r="I885" i="18" a="1"/>
  <c r="I885" i="18" s="1"/>
  <c r="H885" i="18" a="1"/>
  <c r="H885" i="18" s="1"/>
  <c r="K885" i="18" a="1"/>
  <c r="K885" i="18" s="1"/>
  <c r="E885" i="18" a="1"/>
  <c r="E885" i="18" s="1"/>
  <c r="F885" i="18" a="1"/>
  <c r="F885" i="18" s="1"/>
  <c r="D885" i="18" a="1"/>
  <c r="D885" i="18" s="1"/>
  <c r="P883" i="18"/>
  <c r="AI883" i="18" s="1"/>
  <c r="G884" i="18"/>
  <c r="M884" i="18"/>
  <c r="J884" i="18"/>
  <c r="B887" i="18"/>
  <c r="C886" i="18"/>
  <c r="Q884" i="18" l="1"/>
  <c r="S884" i="18" s="1"/>
  <c r="O885" i="18"/>
  <c r="R885" i="18" s="1"/>
  <c r="N885" i="18"/>
  <c r="Q885" i="18" s="1"/>
  <c r="J885" i="18"/>
  <c r="I886" i="18" a="1"/>
  <c r="I886" i="18" s="1"/>
  <c r="L886" i="18" a="1"/>
  <c r="L886" i="18" s="1"/>
  <c r="H886" i="18" a="1"/>
  <c r="H886" i="18" s="1"/>
  <c r="K886" i="18" a="1"/>
  <c r="K886" i="18" s="1"/>
  <c r="F886" i="18" a="1"/>
  <c r="F886" i="18" s="1"/>
  <c r="D886" i="18" a="1"/>
  <c r="D886" i="18" s="1"/>
  <c r="E886" i="18" a="1"/>
  <c r="E886" i="18" s="1"/>
  <c r="C887" i="18"/>
  <c r="B888" i="18"/>
  <c r="P884" i="18"/>
  <c r="AI884" i="18" s="1"/>
  <c r="G885" i="18"/>
  <c r="M885" i="18"/>
  <c r="S885" i="18" l="1"/>
  <c r="O886" i="18"/>
  <c r="R886" i="18" s="1"/>
  <c r="AK885" i="18"/>
  <c r="N886" i="18"/>
  <c r="P885" i="18"/>
  <c r="AI885" i="18" s="1"/>
  <c r="M886" i="18"/>
  <c r="J886" i="18"/>
  <c r="B889" i="18"/>
  <c r="C888" i="18"/>
  <c r="L887" i="18" a="1"/>
  <c r="L887" i="18" s="1"/>
  <c r="I887" i="18" a="1"/>
  <c r="I887" i="18" s="1"/>
  <c r="H887" i="18" a="1"/>
  <c r="H887" i="18" s="1"/>
  <c r="K887" i="18" a="1"/>
  <c r="K887" i="18" s="1"/>
  <c r="E887" i="18" a="1"/>
  <c r="E887" i="18" s="1"/>
  <c r="D887" i="18" a="1"/>
  <c r="D887" i="18" s="1"/>
  <c r="F887" i="18" a="1"/>
  <c r="F887" i="18" s="1"/>
  <c r="G886" i="18"/>
  <c r="N887" i="18" l="1"/>
  <c r="Q887" i="18" s="1"/>
  <c r="O887" i="18"/>
  <c r="R887" i="18" s="1"/>
  <c r="AK886" i="18"/>
  <c r="Q886" i="18"/>
  <c r="S886" i="18" s="1"/>
  <c r="P886" i="18"/>
  <c r="AI886" i="18" s="1"/>
  <c r="B890" i="18"/>
  <c r="C889" i="18"/>
  <c r="G887" i="18"/>
  <c r="M887" i="18"/>
  <c r="J887" i="18"/>
  <c r="L888" i="18" a="1"/>
  <c r="L888" i="18" s="1"/>
  <c r="I888" i="18" a="1"/>
  <c r="I888" i="18" s="1"/>
  <c r="H888" i="18" a="1"/>
  <c r="H888" i="18" s="1"/>
  <c r="K888" i="18" a="1"/>
  <c r="K888" i="18" s="1"/>
  <c r="D888" i="18" a="1"/>
  <c r="D888" i="18" s="1"/>
  <c r="F888" i="18" a="1"/>
  <c r="F888" i="18" s="1"/>
  <c r="E888" i="18" a="1"/>
  <c r="E888" i="18" s="1"/>
  <c r="S887" i="18"/>
  <c r="O888" i="18" l="1"/>
  <c r="R888" i="18" s="1"/>
  <c r="N888" i="18"/>
  <c r="Q888" i="18" s="1"/>
  <c r="AK887" i="18"/>
  <c r="J888" i="18"/>
  <c r="L889" i="18" a="1"/>
  <c r="L889" i="18" s="1"/>
  <c r="H889" i="18" a="1"/>
  <c r="H889" i="18" s="1"/>
  <c r="I889" i="18" a="1"/>
  <c r="I889" i="18" s="1"/>
  <c r="K889" i="18" a="1"/>
  <c r="K889" i="18" s="1"/>
  <c r="E889" i="18" a="1"/>
  <c r="E889" i="18" s="1"/>
  <c r="D889" i="18" a="1"/>
  <c r="D889" i="18" s="1"/>
  <c r="F889" i="18" a="1"/>
  <c r="F889" i="18" s="1"/>
  <c r="B891" i="18"/>
  <c r="C890" i="18"/>
  <c r="P887" i="18"/>
  <c r="AI887" i="18" s="1"/>
  <c r="M888" i="18"/>
  <c r="G888" i="18"/>
  <c r="AK888" i="18" l="1"/>
  <c r="S888" i="18"/>
  <c r="O889" i="18"/>
  <c r="R889" i="18" s="1"/>
  <c r="N889" i="18"/>
  <c r="Q889" i="18" s="1"/>
  <c r="J889" i="18"/>
  <c r="L890" i="18" a="1"/>
  <c r="L890" i="18" s="1"/>
  <c r="I890" i="18" a="1"/>
  <c r="I890" i="18" s="1"/>
  <c r="H890" i="18" a="1"/>
  <c r="H890" i="18" s="1"/>
  <c r="K890" i="18" a="1"/>
  <c r="K890" i="18" s="1"/>
  <c r="D890" i="18" a="1"/>
  <c r="D890" i="18" s="1"/>
  <c r="F890" i="18" a="1"/>
  <c r="F890" i="18" s="1"/>
  <c r="E890" i="18" a="1"/>
  <c r="E890" i="18" s="1"/>
  <c r="G889" i="18"/>
  <c r="B892" i="18"/>
  <c r="C891" i="18"/>
  <c r="M889" i="18"/>
  <c r="P888" i="18"/>
  <c r="AI888" i="18" s="1"/>
  <c r="O890" i="18" l="1"/>
  <c r="R890" i="18" s="1"/>
  <c r="S889" i="18"/>
  <c r="AK889" i="18"/>
  <c r="N890" i="18"/>
  <c r="G890" i="18"/>
  <c r="P889" i="18"/>
  <c r="AI889" i="18" s="1"/>
  <c r="L891" i="18" a="1"/>
  <c r="L891" i="18" s="1"/>
  <c r="I891" i="18" a="1"/>
  <c r="I891" i="18" s="1"/>
  <c r="K891" i="18" a="1"/>
  <c r="K891" i="18" s="1"/>
  <c r="H891" i="18" a="1"/>
  <c r="H891" i="18" s="1"/>
  <c r="D891" i="18" a="1"/>
  <c r="D891" i="18" s="1"/>
  <c r="E891" i="18" a="1"/>
  <c r="E891" i="18" s="1"/>
  <c r="F891" i="18" a="1"/>
  <c r="F891" i="18" s="1"/>
  <c r="M890" i="18"/>
  <c r="C892" i="18"/>
  <c r="B893" i="18"/>
  <c r="J890" i="18"/>
  <c r="O891" i="18" l="1"/>
  <c r="R891" i="18" s="1"/>
  <c r="N891" i="18"/>
  <c r="Q891" i="18" s="1"/>
  <c r="AK890" i="18"/>
  <c r="Q890" i="18"/>
  <c r="S890" i="18" s="1"/>
  <c r="P890" i="18"/>
  <c r="AI890" i="18" s="1"/>
  <c r="G891" i="18"/>
  <c r="J891" i="18"/>
  <c r="C893" i="18"/>
  <c r="B894" i="18"/>
  <c r="M891" i="18"/>
  <c r="L892" i="18" a="1"/>
  <c r="L892" i="18" s="1"/>
  <c r="I892" i="18" a="1"/>
  <c r="I892" i="18" s="1"/>
  <c r="H892" i="18" a="1"/>
  <c r="H892" i="18" s="1"/>
  <c r="K892" i="18" a="1"/>
  <c r="K892" i="18" s="1"/>
  <c r="D892" i="18" a="1"/>
  <c r="D892" i="18" s="1"/>
  <c r="F892" i="18" a="1"/>
  <c r="F892" i="18" s="1"/>
  <c r="E892" i="18" a="1"/>
  <c r="E892" i="18" s="1"/>
  <c r="AK891" i="18" l="1"/>
  <c r="S891" i="18"/>
  <c r="N892" i="18"/>
  <c r="AK892" i="18" s="1"/>
  <c r="O892" i="18"/>
  <c r="R892" i="18" s="1"/>
  <c r="M892" i="18"/>
  <c r="J892" i="18"/>
  <c r="G892" i="18"/>
  <c r="P891" i="18"/>
  <c r="AI891" i="18" s="1"/>
  <c r="B895" i="18"/>
  <c r="C894" i="18"/>
  <c r="L893" i="18" a="1"/>
  <c r="L893" i="18" s="1"/>
  <c r="I893" i="18" a="1"/>
  <c r="I893" i="18" s="1"/>
  <c r="H893" i="18" a="1"/>
  <c r="H893" i="18" s="1"/>
  <c r="K893" i="18" a="1"/>
  <c r="K893" i="18" s="1"/>
  <c r="E893" i="18" a="1"/>
  <c r="E893" i="18" s="1"/>
  <c r="F893" i="18" a="1"/>
  <c r="F893" i="18" s="1"/>
  <c r="D893" i="18" a="1"/>
  <c r="D893" i="18" s="1"/>
  <c r="O893" i="18" l="1"/>
  <c r="R893" i="18" s="1"/>
  <c r="Q892" i="18"/>
  <c r="S892" i="18" s="1"/>
  <c r="N893" i="18"/>
  <c r="Q893" i="18" s="1"/>
  <c r="M893" i="18"/>
  <c r="J893" i="18"/>
  <c r="L894" i="18" a="1"/>
  <c r="L894" i="18" s="1"/>
  <c r="I894" i="18" a="1"/>
  <c r="I894" i="18" s="1"/>
  <c r="H894" i="18" a="1"/>
  <c r="H894" i="18" s="1"/>
  <c r="K894" i="18" a="1"/>
  <c r="K894" i="18" s="1"/>
  <c r="F894" i="18" a="1"/>
  <c r="F894" i="18" s="1"/>
  <c r="D894" i="18" a="1"/>
  <c r="D894" i="18" s="1"/>
  <c r="E894" i="18" a="1"/>
  <c r="E894" i="18" s="1"/>
  <c r="C895" i="18"/>
  <c r="B896" i="18"/>
  <c r="G893" i="18"/>
  <c r="P892" i="18"/>
  <c r="AI892" i="18" s="1"/>
  <c r="S893" i="18" l="1"/>
  <c r="AK893" i="18"/>
  <c r="N894" i="18"/>
  <c r="Q894" i="18" s="1"/>
  <c r="O894" i="18"/>
  <c r="R894" i="18" s="1"/>
  <c r="G894" i="18"/>
  <c r="M894" i="18"/>
  <c r="J894" i="18"/>
  <c r="B897" i="18"/>
  <c r="C896" i="18"/>
  <c r="L895" i="18" a="1"/>
  <c r="L895" i="18" s="1"/>
  <c r="I895" i="18" a="1"/>
  <c r="I895" i="18" s="1"/>
  <c r="H895" i="18" a="1"/>
  <c r="H895" i="18" s="1"/>
  <c r="K895" i="18" a="1"/>
  <c r="K895" i="18" s="1"/>
  <c r="E895" i="18" a="1"/>
  <c r="E895" i="18" s="1"/>
  <c r="D895" i="18" a="1"/>
  <c r="D895" i="18" s="1"/>
  <c r="F895" i="18" a="1"/>
  <c r="F895" i="18" s="1"/>
  <c r="P893" i="18"/>
  <c r="AI893" i="18" s="1"/>
  <c r="AK894" i="18" l="1"/>
  <c r="S894" i="18"/>
  <c r="O895" i="18"/>
  <c r="R895" i="18" s="1"/>
  <c r="N895" i="18"/>
  <c r="Q895" i="18" s="1"/>
  <c r="P894" i="18"/>
  <c r="AI894" i="18" s="1"/>
  <c r="G895" i="18"/>
  <c r="L896" i="18" a="1"/>
  <c r="L896" i="18" s="1"/>
  <c r="I896" i="18" a="1"/>
  <c r="I896" i="18" s="1"/>
  <c r="H896" i="18" a="1"/>
  <c r="H896" i="18" s="1"/>
  <c r="K896" i="18" a="1"/>
  <c r="K896" i="18" s="1"/>
  <c r="D896" i="18" a="1"/>
  <c r="D896" i="18" s="1"/>
  <c r="F896" i="18" a="1"/>
  <c r="F896" i="18" s="1"/>
  <c r="E896" i="18" a="1"/>
  <c r="E896" i="18" s="1"/>
  <c r="M895" i="18"/>
  <c r="B898" i="18"/>
  <c r="C897" i="18"/>
  <c r="J895" i="18"/>
  <c r="S895" i="18" l="1"/>
  <c r="AK895" i="18"/>
  <c r="O896" i="18"/>
  <c r="R896" i="18" s="1"/>
  <c r="N896" i="18"/>
  <c r="M896" i="18"/>
  <c r="L897" i="18" a="1"/>
  <c r="L897" i="18" s="1"/>
  <c r="H897" i="18" a="1"/>
  <c r="H897" i="18" s="1"/>
  <c r="I897" i="18" a="1"/>
  <c r="I897" i="18" s="1"/>
  <c r="K897" i="18" a="1"/>
  <c r="K897" i="18" s="1"/>
  <c r="E897" i="18" a="1"/>
  <c r="E897" i="18" s="1"/>
  <c r="D897" i="18" a="1"/>
  <c r="D897" i="18" s="1"/>
  <c r="F897" i="18" a="1"/>
  <c r="F897" i="18" s="1"/>
  <c r="J896" i="18"/>
  <c r="B899" i="18"/>
  <c r="C898" i="18"/>
  <c r="P895" i="18"/>
  <c r="AI895" i="18" s="1"/>
  <c r="G896" i="18"/>
  <c r="O897" i="18" l="1"/>
  <c r="R897" i="18" s="1"/>
  <c r="N897" i="18"/>
  <c r="Q897" i="18" s="1"/>
  <c r="AK896" i="18"/>
  <c r="Q896" i="18"/>
  <c r="S896" i="18" s="1"/>
  <c r="L898" i="18" a="1"/>
  <c r="L898" i="18" s="1"/>
  <c r="I898" i="18" a="1"/>
  <c r="I898" i="18" s="1"/>
  <c r="H898" i="18" a="1"/>
  <c r="H898" i="18" s="1"/>
  <c r="K898" i="18" a="1"/>
  <c r="K898" i="18" s="1"/>
  <c r="D898" i="18" a="1"/>
  <c r="D898" i="18" s="1"/>
  <c r="F898" i="18" a="1"/>
  <c r="F898" i="18" s="1"/>
  <c r="E898" i="18" a="1"/>
  <c r="E898" i="18" s="1"/>
  <c r="B900" i="18"/>
  <c r="C899" i="18"/>
  <c r="G897" i="18"/>
  <c r="P896" i="18"/>
  <c r="AI896" i="18" s="1"/>
  <c r="M897" i="18"/>
  <c r="J897" i="18"/>
  <c r="N898" i="18" l="1"/>
  <c r="Q898" i="18" s="1"/>
  <c r="S897" i="18"/>
  <c r="O898" i="18"/>
  <c r="R898" i="18" s="1"/>
  <c r="AK897" i="18"/>
  <c r="M898" i="18"/>
  <c r="J898" i="18"/>
  <c r="L899" i="18" a="1"/>
  <c r="L899" i="18" s="1"/>
  <c r="I899" i="18" a="1"/>
  <c r="I899" i="18" s="1"/>
  <c r="H899" i="18" a="1"/>
  <c r="H899" i="18" s="1"/>
  <c r="K899" i="18" a="1"/>
  <c r="K899" i="18" s="1"/>
  <c r="D899" i="18" a="1"/>
  <c r="D899" i="18" s="1"/>
  <c r="E899" i="18" a="1"/>
  <c r="E899" i="18" s="1"/>
  <c r="F899" i="18" a="1"/>
  <c r="F899" i="18" s="1"/>
  <c r="P897" i="18"/>
  <c r="AI897" i="18" s="1"/>
  <c r="C900" i="18"/>
  <c r="B901" i="18"/>
  <c r="G898" i="18"/>
  <c r="AK898" i="18" l="1"/>
  <c r="S898" i="18"/>
  <c r="O899" i="18"/>
  <c r="R899" i="18" s="1"/>
  <c r="N899" i="18"/>
  <c r="Q899" i="18" s="1"/>
  <c r="G899" i="18"/>
  <c r="P898" i="18"/>
  <c r="AI898" i="18" s="1"/>
  <c r="C901" i="18"/>
  <c r="B902" i="18"/>
  <c r="M899" i="18"/>
  <c r="L900" i="18" a="1"/>
  <c r="L900" i="18" s="1"/>
  <c r="I900" i="18" a="1"/>
  <c r="I900" i="18" s="1"/>
  <c r="H900" i="18" a="1"/>
  <c r="H900" i="18" s="1"/>
  <c r="K900" i="18" a="1"/>
  <c r="K900" i="18" s="1"/>
  <c r="D900" i="18" a="1"/>
  <c r="D900" i="18" s="1"/>
  <c r="F900" i="18" a="1"/>
  <c r="F900" i="18" s="1"/>
  <c r="E900" i="18" a="1"/>
  <c r="E900" i="18" s="1"/>
  <c r="J899" i="18"/>
  <c r="O900" i="18" l="1"/>
  <c r="R900" i="18" s="1"/>
  <c r="S899" i="18"/>
  <c r="AK899" i="18"/>
  <c r="N900" i="18"/>
  <c r="AK900" i="18" s="1"/>
  <c r="J900" i="18"/>
  <c r="G900" i="18"/>
  <c r="P899" i="18"/>
  <c r="AI899" i="18" s="1"/>
  <c r="M900" i="18"/>
  <c r="C902" i="18"/>
  <c r="B903" i="18"/>
  <c r="L901" i="18" a="1"/>
  <c r="L901" i="18" s="1"/>
  <c r="I901" i="18" a="1"/>
  <c r="I901" i="18" s="1"/>
  <c r="H901" i="18" a="1"/>
  <c r="H901" i="18" s="1"/>
  <c r="K901" i="18" a="1"/>
  <c r="K901" i="18" s="1"/>
  <c r="E901" i="18" a="1"/>
  <c r="E901" i="18" s="1"/>
  <c r="F901" i="18" a="1"/>
  <c r="F901" i="18" s="1"/>
  <c r="D901" i="18" a="1"/>
  <c r="D901" i="18" s="1"/>
  <c r="O901" i="18" l="1"/>
  <c r="R901" i="18" s="1"/>
  <c r="Q900" i="18"/>
  <c r="S900" i="18" s="1"/>
  <c r="N901" i="18"/>
  <c r="Q901" i="18" s="1"/>
  <c r="C903" i="18"/>
  <c r="B904" i="18"/>
  <c r="P900" i="18"/>
  <c r="AI900" i="18" s="1"/>
  <c r="J901" i="18"/>
  <c r="L902" i="18" a="1"/>
  <c r="L902" i="18" s="1"/>
  <c r="I902" i="18" a="1"/>
  <c r="I902" i="18" s="1"/>
  <c r="H902" i="18" a="1"/>
  <c r="H902" i="18" s="1"/>
  <c r="K902" i="18" a="1"/>
  <c r="K902" i="18" s="1"/>
  <c r="F902" i="18" a="1"/>
  <c r="F902" i="18" s="1"/>
  <c r="E902" i="18" a="1"/>
  <c r="E902" i="18" s="1"/>
  <c r="D902" i="18" a="1"/>
  <c r="D902" i="18" s="1"/>
  <c r="G901" i="18"/>
  <c r="M901" i="18"/>
  <c r="AK901" i="18" l="1"/>
  <c r="S901" i="18"/>
  <c r="N902" i="18"/>
  <c r="O902" i="18"/>
  <c r="R902" i="18" s="1"/>
  <c r="G902" i="18"/>
  <c r="M902" i="18"/>
  <c r="B905" i="18"/>
  <c r="C904" i="18"/>
  <c r="J902" i="18"/>
  <c r="L903" i="18" a="1"/>
  <c r="L903" i="18" s="1"/>
  <c r="I903" i="18" a="1"/>
  <c r="I903" i="18" s="1"/>
  <c r="H903" i="18" a="1"/>
  <c r="H903" i="18" s="1"/>
  <c r="K903" i="18" a="1"/>
  <c r="K903" i="18" s="1"/>
  <c r="E903" i="18" a="1"/>
  <c r="E903" i="18" s="1"/>
  <c r="D903" i="18" a="1"/>
  <c r="D903" i="18" s="1"/>
  <c r="F903" i="18" a="1"/>
  <c r="F903" i="18" s="1"/>
  <c r="P901" i="18"/>
  <c r="AI901" i="18" s="1"/>
  <c r="N903" i="18" l="1"/>
  <c r="Q903" i="18" s="1"/>
  <c r="O903" i="18"/>
  <c r="R903" i="18" s="1"/>
  <c r="AK902" i="18"/>
  <c r="Q902" i="18"/>
  <c r="S902" i="18" s="1"/>
  <c r="P902" i="18"/>
  <c r="AI902" i="18" s="1"/>
  <c r="G903" i="18"/>
  <c r="M903" i="18"/>
  <c r="J903" i="18"/>
  <c r="L904" i="18" a="1"/>
  <c r="L904" i="18" s="1"/>
  <c r="I904" i="18" a="1"/>
  <c r="I904" i="18" s="1"/>
  <c r="H904" i="18" a="1"/>
  <c r="H904" i="18" s="1"/>
  <c r="K904" i="18" a="1"/>
  <c r="K904" i="18" s="1"/>
  <c r="D904" i="18" a="1"/>
  <c r="D904" i="18" s="1"/>
  <c r="F904" i="18" a="1"/>
  <c r="F904" i="18" s="1"/>
  <c r="E904" i="18" a="1"/>
  <c r="E904" i="18" s="1"/>
  <c r="B906" i="18"/>
  <c r="C905" i="18"/>
  <c r="S903" i="18"/>
  <c r="O904" i="18" l="1"/>
  <c r="N904" i="18"/>
  <c r="AK904" i="18" s="1"/>
  <c r="AK903" i="18"/>
  <c r="R904" i="18"/>
  <c r="L905" i="18" a="1"/>
  <c r="L905" i="18" s="1"/>
  <c r="I905" i="18" a="1"/>
  <c r="I905" i="18" s="1"/>
  <c r="H905" i="18" a="1"/>
  <c r="H905" i="18" s="1"/>
  <c r="K905" i="18" a="1"/>
  <c r="K905" i="18" s="1"/>
  <c r="E905" i="18" a="1"/>
  <c r="E905" i="18" s="1"/>
  <c r="D905" i="18" a="1"/>
  <c r="D905" i="18" s="1"/>
  <c r="F905" i="18" a="1"/>
  <c r="F905" i="18" s="1"/>
  <c r="G904" i="18"/>
  <c r="B907" i="18"/>
  <c r="C906" i="18"/>
  <c r="M904" i="18"/>
  <c r="P903" i="18"/>
  <c r="AI903" i="18" s="1"/>
  <c r="J904" i="18"/>
  <c r="O905" i="18" l="1"/>
  <c r="R905" i="18" s="1"/>
  <c r="Q904" i="18"/>
  <c r="S904" i="18" s="1"/>
  <c r="N905" i="18"/>
  <c r="Q905" i="18" s="1"/>
  <c r="P904" i="18"/>
  <c r="AI904" i="18" s="1"/>
  <c r="M905" i="18"/>
  <c r="J905" i="18"/>
  <c r="L906" i="18" a="1"/>
  <c r="L906" i="18" s="1"/>
  <c r="I906" i="18" a="1"/>
  <c r="I906" i="18" s="1"/>
  <c r="H906" i="18" a="1"/>
  <c r="H906" i="18" s="1"/>
  <c r="K906" i="18" a="1"/>
  <c r="K906" i="18" s="1"/>
  <c r="D906" i="18" a="1"/>
  <c r="D906" i="18" s="1"/>
  <c r="F906" i="18" a="1"/>
  <c r="F906" i="18" s="1"/>
  <c r="E906" i="18" a="1"/>
  <c r="E906" i="18" s="1"/>
  <c r="B908" i="18"/>
  <c r="C907" i="18"/>
  <c r="S905" i="18"/>
  <c r="G905" i="18"/>
  <c r="O906" i="18" l="1"/>
  <c r="R906" i="18" s="1"/>
  <c r="AK905" i="18"/>
  <c r="N906" i="18"/>
  <c r="Q906" i="18" s="1"/>
  <c r="L907" i="18" a="1"/>
  <c r="L907" i="18" s="1"/>
  <c r="I907" i="18" a="1"/>
  <c r="I907" i="18" s="1"/>
  <c r="K907" i="18" a="1"/>
  <c r="K907" i="18" s="1"/>
  <c r="H907" i="18" a="1"/>
  <c r="H907" i="18" s="1"/>
  <c r="D907" i="18" a="1"/>
  <c r="D907" i="18" s="1"/>
  <c r="E907" i="18" a="1"/>
  <c r="E907" i="18" s="1"/>
  <c r="F907" i="18" a="1"/>
  <c r="F907" i="18" s="1"/>
  <c r="P905" i="18"/>
  <c r="AI905" i="18" s="1"/>
  <c r="C908" i="18"/>
  <c r="B909" i="18"/>
  <c r="G906" i="18"/>
  <c r="M906" i="18"/>
  <c r="J906" i="18"/>
  <c r="S906" i="18" l="1"/>
  <c r="AK906" i="18"/>
  <c r="N907" i="18"/>
  <c r="Q907" i="18" s="1"/>
  <c r="O907" i="18"/>
  <c r="R907" i="18" s="1"/>
  <c r="M907" i="18"/>
  <c r="J907" i="18"/>
  <c r="C909" i="18"/>
  <c r="B910" i="18"/>
  <c r="G907" i="18"/>
  <c r="P906" i="18"/>
  <c r="AI906" i="18" s="1"/>
  <c r="L908" i="18" a="1"/>
  <c r="L908" i="18" s="1"/>
  <c r="I908" i="18" a="1"/>
  <c r="I908" i="18" s="1"/>
  <c r="H908" i="18" a="1"/>
  <c r="H908" i="18" s="1"/>
  <c r="K908" i="18" a="1"/>
  <c r="K908" i="18" s="1"/>
  <c r="D908" i="18" a="1"/>
  <c r="D908" i="18" s="1"/>
  <c r="F908" i="18" a="1"/>
  <c r="F908" i="18" s="1"/>
  <c r="E908" i="18" a="1"/>
  <c r="E908" i="18" s="1"/>
  <c r="S907" i="18" l="1"/>
  <c r="AK907" i="18"/>
  <c r="O908" i="18"/>
  <c r="R908" i="18" s="1"/>
  <c r="N908" i="18"/>
  <c r="M908" i="18"/>
  <c r="J908" i="18"/>
  <c r="C910" i="18"/>
  <c r="B911" i="18"/>
  <c r="L909" i="18" a="1"/>
  <c r="L909" i="18" s="1"/>
  <c r="I909" i="18" a="1"/>
  <c r="I909" i="18" s="1"/>
  <c r="H909" i="18" a="1"/>
  <c r="H909" i="18" s="1"/>
  <c r="K909" i="18" a="1"/>
  <c r="K909" i="18" s="1"/>
  <c r="E909" i="18" a="1"/>
  <c r="E909" i="18" s="1"/>
  <c r="F909" i="18" a="1"/>
  <c r="F909" i="18" s="1"/>
  <c r="D909" i="18" a="1"/>
  <c r="D909" i="18" s="1"/>
  <c r="G908" i="18"/>
  <c r="P907" i="18"/>
  <c r="AI907" i="18" s="1"/>
  <c r="N909" i="18" l="1"/>
  <c r="Q909" i="18" s="1"/>
  <c r="O909" i="18"/>
  <c r="R909" i="18" s="1"/>
  <c r="AK908" i="18"/>
  <c r="Q908" i="18"/>
  <c r="S908" i="18" s="1"/>
  <c r="G909" i="18"/>
  <c r="M909" i="18"/>
  <c r="J909" i="18"/>
  <c r="P908" i="18"/>
  <c r="AI908" i="18" s="1"/>
  <c r="C911" i="18"/>
  <c r="B912" i="18"/>
  <c r="L910" i="18" a="1"/>
  <c r="L910" i="18" s="1"/>
  <c r="I910" i="18" a="1"/>
  <c r="I910" i="18" s="1"/>
  <c r="H910" i="18" a="1"/>
  <c r="H910" i="18" s="1"/>
  <c r="K910" i="18" a="1"/>
  <c r="K910" i="18" s="1"/>
  <c r="F910" i="18" a="1"/>
  <c r="F910" i="18" s="1"/>
  <c r="D910" i="18" a="1"/>
  <c r="D910" i="18" s="1"/>
  <c r="E910" i="18" a="1"/>
  <c r="E910" i="18" s="1"/>
  <c r="S909" i="18" l="1"/>
  <c r="O910" i="18"/>
  <c r="R910" i="18" s="1"/>
  <c r="AK909" i="18"/>
  <c r="N910" i="18"/>
  <c r="G910" i="18"/>
  <c r="M910" i="18"/>
  <c r="B913" i="18"/>
  <c r="C912" i="18"/>
  <c r="J910" i="18"/>
  <c r="L911" i="18" a="1"/>
  <c r="L911" i="18" s="1"/>
  <c r="I911" i="18" a="1"/>
  <c r="I911" i="18" s="1"/>
  <c r="H911" i="18" a="1"/>
  <c r="H911" i="18" s="1"/>
  <c r="K911" i="18" a="1"/>
  <c r="K911" i="18" s="1"/>
  <c r="E911" i="18" a="1"/>
  <c r="E911" i="18" s="1"/>
  <c r="D911" i="18" a="1"/>
  <c r="D911" i="18" s="1"/>
  <c r="F911" i="18" a="1"/>
  <c r="F911" i="18" s="1"/>
  <c r="P909" i="18"/>
  <c r="AI909" i="18" s="1"/>
  <c r="O911" i="18" l="1"/>
  <c r="R911" i="18" s="1"/>
  <c r="N911" i="18"/>
  <c r="Q911" i="18" s="1"/>
  <c r="AK910" i="18"/>
  <c r="Q910" i="18"/>
  <c r="S910" i="18" s="1"/>
  <c r="B914" i="18"/>
  <c r="C913" i="18"/>
  <c r="L912" i="18" a="1"/>
  <c r="L912" i="18" s="1"/>
  <c r="I912" i="18" a="1"/>
  <c r="I912" i="18" s="1"/>
  <c r="K912" i="18" a="1"/>
  <c r="K912" i="18" s="1"/>
  <c r="H912" i="18" a="1"/>
  <c r="H912" i="18" s="1"/>
  <c r="D912" i="18" a="1"/>
  <c r="D912" i="18" s="1"/>
  <c r="F912" i="18" a="1"/>
  <c r="F912" i="18" s="1"/>
  <c r="E912" i="18" a="1"/>
  <c r="E912" i="18" s="1"/>
  <c r="G911" i="18"/>
  <c r="P910" i="18"/>
  <c r="AI910" i="18" s="1"/>
  <c r="M911" i="18"/>
  <c r="J911" i="18"/>
  <c r="AK911" i="18" l="1"/>
  <c r="S911" i="18"/>
  <c r="O912" i="18"/>
  <c r="R912" i="18" s="1"/>
  <c r="N912" i="18"/>
  <c r="P911" i="18"/>
  <c r="AI911" i="18" s="1"/>
  <c r="G912" i="18"/>
  <c r="B915" i="18"/>
  <c r="C914" i="18"/>
  <c r="J912" i="18"/>
  <c r="M912" i="18"/>
  <c r="L913" i="18" a="1"/>
  <c r="L913" i="18" s="1"/>
  <c r="I913" i="18" a="1"/>
  <c r="I913" i="18" s="1"/>
  <c r="H913" i="18" a="1"/>
  <c r="H913" i="18" s="1"/>
  <c r="K913" i="18" a="1"/>
  <c r="K913" i="18" s="1"/>
  <c r="E913" i="18" a="1"/>
  <c r="E913" i="18" s="1"/>
  <c r="D913" i="18" a="1"/>
  <c r="D913" i="18" s="1"/>
  <c r="F913" i="18" a="1"/>
  <c r="F913" i="18" s="1"/>
  <c r="O913" i="18" l="1"/>
  <c r="R913" i="18"/>
  <c r="AK912" i="18"/>
  <c r="Q912" i="18"/>
  <c r="S912" i="18" s="1"/>
  <c r="N913" i="18"/>
  <c r="Q913" i="18" s="1"/>
  <c r="S913" i="18" s="1"/>
  <c r="G913" i="18"/>
  <c r="M913" i="18"/>
  <c r="J913" i="18"/>
  <c r="L914" i="18" a="1"/>
  <c r="L914" i="18" s="1"/>
  <c r="I914" i="18" a="1"/>
  <c r="I914" i="18" s="1"/>
  <c r="H914" i="18" a="1"/>
  <c r="H914" i="18" s="1"/>
  <c r="K914" i="18" a="1"/>
  <c r="K914" i="18" s="1"/>
  <c r="D914" i="18" a="1"/>
  <c r="D914" i="18" s="1"/>
  <c r="F914" i="18" a="1"/>
  <c r="F914" i="18" s="1"/>
  <c r="E914" i="18" a="1"/>
  <c r="E914" i="18" s="1"/>
  <c r="P912" i="18"/>
  <c r="AI912" i="18" s="1"/>
  <c r="B916" i="18"/>
  <c r="C915" i="18"/>
  <c r="AK913" i="18" l="1"/>
  <c r="O914" i="18"/>
  <c r="R914" i="18" s="1"/>
  <c r="N914" i="18"/>
  <c r="M914" i="18"/>
  <c r="J914" i="18"/>
  <c r="P913" i="18"/>
  <c r="AI913" i="18" s="1"/>
  <c r="L915" i="18" a="1"/>
  <c r="L915" i="18" s="1"/>
  <c r="I915" i="18" a="1"/>
  <c r="I915" i="18" s="1"/>
  <c r="H915" i="18" a="1"/>
  <c r="H915" i="18" s="1"/>
  <c r="K915" i="18" a="1"/>
  <c r="K915" i="18" s="1"/>
  <c r="D915" i="18" a="1"/>
  <c r="D915" i="18" s="1"/>
  <c r="E915" i="18" a="1"/>
  <c r="E915" i="18" s="1"/>
  <c r="F915" i="18" a="1"/>
  <c r="F915" i="18" s="1"/>
  <c r="G914" i="18"/>
  <c r="C916" i="18"/>
  <c r="B917" i="18"/>
  <c r="O915" i="18" l="1"/>
  <c r="R915" i="18" s="1"/>
  <c r="N915" i="18"/>
  <c r="Q915" i="18" s="1"/>
  <c r="AK914" i="18"/>
  <c r="Q914" i="18"/>
  <c r="S914" i="18" s="1"/>
  <c r="M915" i="18"/>
  <c r="J915" i="18"/>
  <c r="C917" i="18"/>
  <c r="B918" i="18"/>
  <c r="G915" i="18"/>
  <c r="L916" i="18" a="1"/>
  <c r="L916" i="18" s="1"/>
  <c r="I916" i="18" a="1"/>
  <c r="I916" i="18" s="1"/>
  <c r="H916" i="18" a="1"/>
  <c r="H916" i="18" s="1"/>
  <c r="K916" i="18" a="1"/>
  <c r="K916" i="18" s="1"/>
  <c r="D916" i="18" a="1"/>
  <c r="D916" i="18" s="1"/>
  <c r="F916" i="18" a="1"/>
  <c r="F916" i="18" s="1"/>
  <c r="E916" i="18" a="1"/>
  <c r="E916" i="18" s="1"/>
  <c r="P914" i="18"/>
  <c r="AI914" i="18" s="1"/>
  <c r="O916" i="18" l="1"/>
  <c r="R916" i="18" s="1"/>
  <c r="S915" i="18"/>
  <c r="AK915" i="18"/>
  <c r="N916" i="18"/>
  <c r="L917" i="18" a="1"/>
  <c r="L917" i="18" s="1"/>
  <c r="I917" i="18" a="1"/>
  <c r="I917" i="18" s="1"/>
  <c r="H917" i="18" a="1"/>
  <c r="H917" i="18" s="1"/>
  <c r="K917" i="18" a="1"/>
  <c r="K917" i="18" s="1"/>
  <c r="E917" i="18" a="1"/>
  <c r="E917" i="18" s="1"/>
  <c r="F917" i="18" a="1"/>
  <c r="F917" i="18" s="1"/>
  <c r="D917" i="18" a="1"/>
  <c r="D917" i="18" s="1"/>
  <c r="P915" i="18"/>
  <c r="AI915" i="18" s="1"/>
  <c r="G916" i="18"/>
  <c r="M916" i="18"/>
  <c r="J916" i="18"/>
  <c r="C918" i="18"/>
  <c r="B919" i="18"/>
  <c r="N917" i="18" l="1"/>
  <c r="Q917" i="18" s="1"/>
  <c r="O917" i="18"/>
  <c r="R917" i="18" s="1"/>
  <c r="AK916" i="18"/>
  <c r="Q916" i="18"/>
  <c r="S916" i="18" s="1"/>
  <c r="G917" i="18"/>
  <c r="C919" i="18"/>
  <c r="B920" i="18"/>
  <c r="M917" i="18"/>
  <c r="L918" i="18" a="1"/>
  <c r="L918" i="18" s="1"/>
  <c r="I918" i="18" a="1"/>
  <c r="I918" i="18" s="1"/>
  <c r="H918" i="18" a="1"/>
  <c r="H918" i="18" s="1"/>
  <c r="K918" i="18" a="1"/>
  <c r="K918" i="18" s="1"/>
  <c r="F918" i="18" a="1"/>
  <c r="F918" i="18" s="1"/>
  <c r="E918" i="18" a="1"/>
  <c r="E918" i="18" s="1"/>
  <c r="D918" i="18" a="1"/>
  <c r="D918" i="18" s="1"/>
  <c r="J917" i="18"/>
  <c r="P916" i="18"/>
  <c r="AI916" i="18" s="1"/>
  <c r="S917" i="18"/>
  <c r="AK917" i="18" l="1"/>
  <c r="O918" i="18"/>
  <c r="R918" i="18" s="1"/>
  <c r="N918" i="18"/>
  <c r="P917" i="18"/>
  <c r="AI917" i="18" s="1"/>
  <c r="M918" i="18"/>
  <c r="J918" i="18"/>
  <c r="B921" i="18"/>
  <c r="C920" i="18"/>
  <c r="L919" i="18" a="1"/>
  <c r="L919" i="18" s="1"/>
  <c r="I919" i="18" a="1"/>
  <c r="I919" i="18" s="1"/>
  <c r="H919" i="18" a="1"/>
  <c r="H919" i="18" s="1"/>
  <c r="K919" i="18" a="1"/>
  <c r="K919" i="18" s="1"/>
  <c r="E919" i="18" a="1"/>
  <c r="E919" i="18" s="1"/>
  <c r="D919" i="18" a="1"/>
  <c r="D919" i="18" s="1"/>
  <c r="F919" i="18" a="1"/>
  <c r="F919" i="18" s="1"/>
  <c r="G918" i="18"/>
  <c r="O919" i="18" l="1"/>
  <c r="R919" i="18" s="1"/>
  <c r="AK918" i="18"/>
  <c r="Q918" i="18"/>
  <c r="S918" i="18" s="1"/>
  <c r="N919" i="18"/>
  <c r="Q919" i="18" s="1"/>
  <c r="P918" i="18"/>
  <c r="AI918" i="18" s="1"/>
  <c r="G919" i="18"/>
  <c r="L920" i="18" a="1"/>
  <c r="L920" i="18" s="1"/>
  <c r="I920" i="18" a="1"/>
  <c r="I920" i="18" s="1"/>
  <c r="H920" i="18" a="1"/>
  <c r="H920" i="18" s="1"/>
  <c r="K920" i="18" a="1"/>
  <c r="K920" i="18" s="1"/>
  <c r="D920" i="18" a="1"/>
  <c r="D920" i="18" s="1"/>
  <c r="F920" i="18" a="1"/>
  <c r="F920" i="18" s="1"/>
  <c r="E920" i="18" a="1"/>
  <c r="E920" i="18" s="1"/>
  <c r="M919" i="18"/>
  <c r="B922" i="18"/>
  <c r="C921" i="18"/>
  <c r="J919" i="18"/>
  <c r="AK919" i="18" l="1"/>
  <c r="S919" i="18"/>
  <c r="N920" i="18"/>
  <c r="O920" i="18"/>
  <c r="R920" i="18" s="1"/>
  <c r="J920" i="18"/>
  <c r="M920" i="18"/>
  <c r="L921" i="18" a="1"/>
  <c r="L921" i="18" s="1"/>
  <c r="I921" i="18" a="1"/>
  <c r="I921" i="18" s="1"/>
  <c r="H921" i="18" a="1"/>
  <c r="H921" i="18" s="1"/>
  <c r="K921" i="18" a="1"/>
  <c r="K921" i="18" s="1"/>
  <c r="E921" i="18" a="1"/>
  <c r="E921" i="18" s="1"/>
  <c r="D921" i="18" a="1"/>
  <c r="D921" i="18" s="1"/>
  <c r="F921" i="18" a="1"/>
  <c r="F921" i="18" s="1"/>
  <c r="B923" i="18"/>
  <c r="C922" i="18"/>
  <c r="P919" i="18"/>
  <c r="AI919" i="18" s="1"/>
  <c r="G920" i="18"/>
  <c r="O921" i="18" l="1"/>
  <c r="R921" i="18" s="1"/>
  <c r="N921" i="18"/>
  <c r="Q921" i="18" s="1"/>
  <c r="AK920" i="18"/>
  <c r="Q920" i="18"/>
  <c r="S920" i="18" s="1"/>
  <c r="B924" i="18"/>
  <c r="C923" i="18"/>
  <c r="P920" i="18"/>
  <c r="AI920" i="18" s="1"/>
  <c r="G921" i="18"/>
  <c r="M921" i="18"/>
  <c r="L922" i="18" a="1"/>
  <c r="L922" i="18" s="1"/>
  <c r="I922" i="18" a="1"/>
  <c r="I922" i="18" s="1"/>
  <c r="H922" i="18" a="1"/>
  <c r="H922" i="18" s="1"/>
  <c r="K922" i="18" a="1"/>
  <c r="K922" i="18" s="1"/>
  <c r="D922" i="18" a="1"/>
  <c r="D922" i="18" s="1"/>
  <c r="F922" i="18" a="1"/>
  <c r="F922" i="18" s="1"/>
  <c r="E922" i="18" a="1"/>
  <c r="E922" i="18" s="1"/>
  <c r="J921" i="18"/>
  <c r="S921" i="18" l="1"/>
  <c r="O922" i="18"/>
  <c r="R922" i="18" s="1"/>
  <c r="AK921" i="18"/>
  <c r="N922" i="18"/>
  <c r="M922" i="18"/>
  <c r="J922" i="18"/>
  <c r="P921" i="18"/>
  <c r="AI921" i="18" s="1"/>
  <c r="L923" i="18" a="1"/>
  <c r="L923" i="18" s="1"/>
  <c r="I923" i="18" a="1"/>
  <c r="I923" i="18" s="1"/>
  <c r="H923" i="18" a="1"/>
  <c r="H923" i="18" s="1"/>
  <c r="K923" i="18" a="1"/>
  <c r="K923" i="18" s="1"/>
  <c r="D923" i="18" a="1"/>
  <c r="D923" i="18" s="1"/>
  <c r="E923" i="18" a="1"/>
  <c r="E923" i="18" s="1"/>
  <c r="F923" i="18" a="1"/>
  <c r="F923" i="18" s="1"/>
  <c r="G922" i="18"/>
  <c r="C924" i="18"/>
  <c r="B925" i="18"/>
  <c r="O923" i="18" l="1"/>
  <c r="R923" i="18" s="1"/>
  <c r="N923" i="18"/>
  <c r="Q923" i="18" s="1"/>
  <c r="AK922" i="18"/>
  <c r="Q922" i="18"/>
  <c r="S922" i="18" s="1"/>
  <c r="G923" i="18"/>
  <c r="M923" i="18"/>
  <c r="J923" i="18"/>
  <c r="P922" i="18"/>
  <c r="AI922" i="18" s="1"/>
  <c r="C925" i="18"/>
  <c r="B926" i="18"/>
  <c r="L924" i="18" a="1"/>
  <c r="L924" i="18" s="1"/>
  <c r="I924" i="18" a="1"/>
  <c r="I924" i="18" s="1"/>
  <c r="H924" i="18" a="1"/>
  <c r="H924" i="18" s="1"/>
  <c r="K924" i="18" a="1"/>
  <c r="K924" i="18" s="1"/>
  <c r="D924" i="18" a="1"/>
  <c r="D924" i="18" s="1"/>
  <c r="F924" i="18" a="1"/>
  <c r="F924" i="18" s="1"/>
  <c r="E924" i="18" a="1"/>
  <c r="E924" i="18" s="1"/>
  <c r="S923" i="18" l="1"/>
  <c r="N924" i="18"/>
  <c r="AK924" i="18" s="1"/>
  <c r="O924" i="18"/>
  <c r="R924" i="18" s="1"/>
  <c r="AK923" i="18"/>
  <c r="P923" i="18"/>
  <c r="AI923" i="18" s="1"/>
  <c r="L925" i="18" a="1"/>
  <c r="L925" i="18" s="1"/>
  <c r="H925" i="18" a="1"/>
  <c r="H925" i="18" s="1"/>
  <c r="I925" i="18" a="1"/>
  <c r="I925" i="18" s="1"/>
  <c r="K925" i="18" a="1"/>
  <c r="K925" i="18" s="1"/>
  <c r="E925" i="18" a="1"/>
  <c r="E925" i="18" s="1"/>
  <c r="F925" i="18" a="1"/>
  <c r="F925" i="18" s="1"/>
  <c r="D925" i="18" a="1"/>
  <c r="D925" i="18" s="1"/>
  <c r="M924" i="18"/>
  <c r="G924" i="18"/>
  <c r="J924" i="18"/>
  <c r="B927" i="18"/>
  <c r="C926" i="18"/>
  <c r="Q924" i="18" l="1"/>
  <c r="S924" i="18" s="1"/>
  <c r="O925" i="18"/>
  <c r="R925" i="18" s="1"/>
  <c r="N925" i="18"/>
  <c r="Q925" i="18" s="1"/>
  <c r="C927" i="18"/>
  <c r="B928" i="18"/>
  <c r="P924" i="18"/>
  <c r="AI924" i="18" s="1"/>
  <c r="J925" i="18"/>
  <c r="M925" i="18"/>
  <c r="L926" i="18" a="1"/>
  <c r="L926" i="18" s="1"/>
  <c r="I926" i="18" a="1"/>
  <c r="I926" i="18" s="1"/>
  <c r="H926" i="18" a="1"/>
  <c r="H926" i="18" s="1"/>
  <c r="K926" i="18" a="1"/>
  <c r="K926" i="18" s="1"/>
  <c r="F926" i="18" a="1"/>
  <c r="F926" i="18" s="1"/>
  <c r="D926" i="18" a="1"/>
  <c r="D926" i="18" s="1"/>
  <c r="E926" i="18" a="1"/>
  <c r="E926" i="18" s="1"/>
  <c r="G925" i="18"/>
  <c r="S925" i="18" l="1"/>
  <c r="N926" i="18"/>
  <c r="Q926" i="18" s="1"/>
  <c r="AK925" i="18"/>
  <c r="O926" i="18"/>
  <c r="R926" i="18" s="1"/>
  <c r="B929" i="18"/>
  <c r="C928" i="18"/>
  <c r="P925" i="18"/>
  <c r="AI925" i="18" s="1"/>
  <c r="L927" i="18" a="1"/>
  <c r="L927" i="18" s="1"/>
  <c r="I927" i="18" a="1"/>
  <c r="I927" i="18" s="1"/>
  <c r="H927" i="18" a="1"/>
  <c r="H927" i="18" s="1"/>
  <c r="K927" i="18" a="1"/>
  <c r="K927" i="18" s="1"/>
  <c r="E927" i="18" a="1"/>
  <c r="E927" i="18" s="1"/>
  <c r="D927" i="18" a="1"/>
  <c r="D927" i="18" s="1"/>
  <c r="F927" i="18" a="1"/>
  <c r="F927" i="18" s="1"/>
  <c r="M926" i="18"/>
  <c r="J926" i="18"/>
  <c r="G926" i="18"/>
  <c r="S926" i="18" l="1"/>
  <c r="O927" i="18"/>
  <c r="R927" i="18" s="1"/>
  <c r="AK926" i="18"/>
  <c r="N927" i="18"/>
  <c r="Q927" i="18" s="1"/>
  <c r="L928" i="18" a="1"/>
  <c r="L928" i="18" s="1"/>
  <c r="I928" i="18" a="1"/>
  <c r="I928" i="18" s="1"/>
  <c r="H928" i="18" a="1"/>
  <c r="H928" i="18" s="1"/>
  <c r="K928" i="18" a="1"/>
  <c r="K928" i="18" s="1"/>
  <c r="D928" i="18" a="1"/>
  <c r="D928" i="18" s="1"/>
  <c r="F928" i="18" a="1"/>
  <c r="F928" i="18" s="1"/>
  <c r="E928" i="18" a="1"/>
  <c r="E928" i="18" s="1"/>
  <c r="P926" i="18"/>
  <c r="AI926" i="18" s="1"/>
  <c r="B930" i="18"/>
  <c r="C929" i="18"/>
  <c r="G927" i="18"/>
  <c r="M927" i="18"/>
  <c r="J927" i="18"/>
  <c r="S927" i="18" l="1"/>
  <c r="N928" i="18"/>
  <c r="AK928" i="18" s="1"/>
  <c r="AK927" i="18"/>
  <c r="O928" i="18"/>
  <c r="R928" i="18" s="1"/>
  <c r="M928" i="18"/>
  <c r="J928" i="18"/>
  <c r="P927" i="18"/>
  <c r="AI927" i="18" s="1"/>
  <c r="L929" i="18" a="1"/>
  <c r="L929" i="18" s="1"/>
  <c r="I929" i="18" a="1"/>
  <c r="I929" i="18" s="1"/>
  <c r="H929" i="18" a="1"/>
  <c r="H929" i="18" s="1"/>
  <c r="K929" i="18" a="1"/>
  <c r="K929" i="18" s="1"/>
  <c r="E929" i="18" a="1"/>
  <c r="E929" i="18" s="1"/>
  <c r="D929" i="18" a="1"/>
  <c r="D929" i="18" s="1"/>
  <c r="F929" i="18" a="1"/>
  <c r="F929" i="18" s="1"/>
  <c r="B931" i="18"/>
  <c r="C930" i="18"/>
  <c r="G928" i="18"/>
  <c r="Q928" i="18" l="1"/>
  <c r="S928" i="18" s="1"/>
  <c r="O929" i="18"/>
  <c r="R929" i="18" s="1"/>
  <c r="N929" i="18"/>
  <c r="Q929" i="18" s="1"/>
  <c r="G929" i="18"/>
  <c r="L930" i="18" a="1"/>
  <c r="L930" i="18" s="1"/>
  <c r="I930" i="18" a="1"/>
  <c r="I930" i="18" s="1"/>
  <c r="H930" i="18" a="1"/>
  <c r="H930" i="18" s="1"/>
  <c r="K930" i="18" a="1"/>
  <c r="K930" i="18" s="1"/>
  <c r="D930" i="18" a="1"/>
  <c r="D930" i="18" s="1"/>
  <c r="F930" i="18" a="1"/>
  <c r="F930" i="18" s="1"/>
  <c r="E930" i="18" a="1"/>
  <c r="E930" i="18" s="1"/>
  <c r="M929" i="18"/>
  <c r="B932" i="18"/>
  <c r="C931" i="18"/>
  <c r="J929" i="18"/>
  <c r="P928" i="18"/>
  <c r="AI928" i="18" s="1"/>
  <c r="S929" i="18" l="1"/>
  <c r="N930" i="18"/>
  <c r="AK930" i="18" s="1"/>
  <c r="O930" i="18"/>
  <c r="R930" i="18" s="1"/>
  <c r="AK929" i="18"/>
  <c r="M930" i="18"/>
  <c r="J930" i="18"/>
  <c r="P929" i="18"/>
  <c r="AI929" i="18" s="1"/>
  <c r="G930" i="18"/>
  <c r="L931" i="18" a="1"/>
  <c r="L931" i="18" s="1"/>
  <c r="I931" i="18" a="1"/>
  <c r="I931" i="18" s="1"/>
  <c r="H931" i="18" a="1"/>
  <c r="H931" i="18" s="1"/>
  <c r="K931" i="18" a="1"/>
  <c r="K931" i="18" s="1"/>
  <c r="D931" i="18" a="1"/>
  <c r="D931" i="18" s="1"/>
  <c r="E931" i="18" a="1"/>
  <c r="E931" i="18" s="1"/>
  <c r="F931" i="18" a="1"/>
  <c r="F931" i="18" s="1"/>
  <c r="C932" i="18"/>
  <c r="B933" i="18"/>
  <c r="Q930" i="18" l="1"/>
  <c r="S930" i="18" s="1"/>
  <c r="N931" i="18"/>
  <c r="Q931" i="18" s="1"/>
  <c r="O931" i="18"/>
  <c r="R931" i="18" s="1"/>
  <c r="M931" i="18"/>
  <c r="J931" i="18"/>
  <c r="C933" i="18"/>
  <c r="B934" i="18"/>
  <c r="L932" i="18" a="1"/>
  <c r="L932" i="18" s="1"/>
  <c r="I932" i="18" a="1"/>
  <c r="I932" i="18" s="1"/>
  <c r="H932" i="18" a="1"/>
  <c r="H932" i="18" s="1"/>
  <c r="K932" i="18" a="1"/>
  <c r="K932" i="18" s="1"/>
  <c r="D932" i="18" a="1"/>
  <c r="D932" i="18" s="1"/>
  <c r="F932" i="18" a="1"/>
  <c r="F932" i="18" s="1"/>
  <c r="E932" i="18" a="1"/>
  <c r="E932" i="18" s="1"/>
  <c r="S931" i="18"/>
  <c r="G931" i="18"/>
  <c r="P930" i="18"/>
  <c r="AI930" i="18" s="1"/>
  <c r="AK931" i="18" l="1"/>
  <c r="N932" i="18"/>
  <c r="O932" i="18"/>
  <c r="R932" i="18" s="1"/>
  <c r="P931" i="18"/>
  <c r="AI931" i="18" s="1"/>
  <c r="M932" i="18"/>
  <c r="J932" i="18"/>
  <c r="C934" i="18"/>
  <c r="B935" i="18"/>
  <c r="G932" i="18"/>
  <c r="L933" i="18" a="1"/>
  <c r="L933" i="18" s="1"/>
  <c r="I933" i="18" a="1"/>
  <c r="I933" i="18" s="1"/>
  <c r="H933" i="18" a="1"/>
  <c r="H933" i="18" s="1"/>
  <c r="K933" i="18" a="1"/>
  <c r="K933" i="18" s="1"/>
  <c r="E933" i="18" a="1"/>
  <c r="E933" i="18" s="1"/>
  <c r="F933" i="18" a="1"/>
  <c r="F933" i="18" s="1"/>
  <c r="D933" i="18" a="1"/>
  <c r="D933" i="18" s="1"/>
  <c r="O933" i="18" l="1"/>
  <c r="R933" i="18" s="1"/>
  <c r="N933" i="18"/>
  <c r="Q933" i="18" s="1"/>
  <c r="AK932" i="18"/>
  <c r="Q932" i="18"/>
  <c r="S932" i="18" s="1"/>
  <c r="C935" i="18"/>
  <c r="B936" i="18"/>
  <c r="G933" i="18"/>
  <c r="L934" i="18" a="1"/>
  <c r="L934" i="18" s="1"/>
  <c r="I934" i="18" a="1"/>
  <c r="I934" i="18" s="1"/>
  <c r="H934" i="18" a="1"/>
  <c r="H934" i="18" s="1"/>
  <c r="K934" i="18" a="1"/>
  <c r="K934" i="18" s="1"/>
  <c r="F934" i="18" a="1"/>
  <c r="F934" i="18" s="1"/>
  <c r="D934" i="18" a="1"/>
  <c r="D934" i="18" s="1"/>
  <c r="E934" i="18" a="1"/>
  <c r="E934" i="18" s="1"/>
  <c r="M933" i="18"/>
  <c r="J933" i="18"/>
  <c r="P932" i="18"/>
  <c r="AI932" i="18" s="1"/>
  <c r="O934" i="18" l="1"/>
  <c r="N934" i="18"/>
  <c r="AK934" i="18" s="1"/>
  <c r="S933" i="18"/>
  <c r="AK933" i="18"/>
  <c r="R934" i="18"/>
  <c r="B937" i="18"/>
  <c r="C936" i="18"/>
  <c r="G934" i="18"/>
  <c r="L935" i="18" a="1"/>
  <c r="L935" i="18" s="1"/>
  <c r="I935" i="18" a="1"/>
  <c r="I935" i="18" s="1"/>
  <c r="H935" i="18" a="1"/>
  <c r="H935" i="18" s="1"/>
  <c r="K935" i="18" a="1"/>
  <c r="K935" i="18" s="1"/>
  <c r="E935" i="18" a="1"/>
  <c r="E935" i="18" s="1"/>
  <c r="D935" i="18" a="1"/>
  <c r="D935" i="18" s="1"/>
  <c r="F935" i="18" a="1"/>
  <c r="F935" i="18" s="1"/>
  <c r="J934" i="18"/>
  <c r="P933" i="18"/>
  <c r="AI933" i="18" s="1"/>
  <c r="M934" i="18"/>
  <c r="Q934" i="18" l="1"/>
  <c r="S934" i="18" s="1"/>
  <c r="N935" i="18"/>
  <c r="Q935" i="18" s="1"/>
  <c r="O935" i="18"/>
  <c r="R935" i="18" s="1"/>
  <c r="J935" i="18"/>
  <c r="L936" i="18" a="1"/>
  <c r="L936" i="18" s="1"/>
  <c r="I936" i="18" a="1"/>
  <c r="I936" i="18" s="1"/>
  <c r="H936" i="18" a="1"/>
  <c r="H936" i="18" s="1"/>
  <c r="K936" i="18" a="1"/>
  <c r="K936" i="18" s="1"/>
  <c r="D936" i="18" a="1"/>
  <c r="D936" i="18" s="1"/>
  <c r="F936" i="18" a="1"/>
  <c r="F936" i="18" s="1"/>
  <c r="E936" i="18" a="1"/>
  <c r="E936" i="18" s="1"/>
  <c r="P934" i="18"/>
  <c r="AI934" i="18" s="1"/>
  <c r="B938" i="18"/>
  <c r="C937" i="18"/>
  <c r="G935" i="18"/>
  <c r="M935" i="18"/>
  <c r="N936" i="18" l="1"/>
  <c r="Q936" i="18" s="1"/>
  <c r="S935" i="18"/>
  <c r="O936" i="18"/>
  <c r="R936" i="18" s="1"/>
  <c r="AK935" i="18"/>
  <c r="AK936" i="18"/>
  <c r="M936" i="18"/>
  <c r="L937" i="18" a="1"/>
  <c r="L937" i="18" s="1"/>
  <c r="I937" i="18" a="1"/>
  <c r="I937" i="18" s="1"/>
  <c r="H937" i="18" a="1"/>
  <c r="H937" i="18" s="1"/>
  <c r="K937" i="18" a="1"/>
  <c r="K937" i="18" s="1"/>
  <c r="E937" i="18" a="1"/>
  <c r="E937" i="18" s="1"/>
  <c r="D937" i="18" a="1"/>
  <c r="D937" i="18" s="1"/>
  <c r="F937" i="18" a="1"/>
  <c r="F937" i="18" s="1"/>
  <c r="J936" i="18"/>
  <c r="B939" i="18"/>
  <c r="C938" i="18"/>
  <c r="P935" i="18"/>
  <c r="AI935" i="18" s="1"/>
  <c r="G936" i="18"/>
  <c r="S936" i="18" l="1"/>
  <c r="O937" i="18"/>
  <c r="R937" i="18" s="1"/>
  <c r="N937" i="18"/>
  <c r="Q937" i="18" s="1"/>
  <c r="L938" i="18" a="1"/>
  <c r="L938" i="18" s="1"/>
  <c r="I938" i="18" a="1"/>
  <c r="I938" i="18" s="1"/>
  <c r="H938" i="18" a="1"/>
  <c r="H938" i="18" s="1"/>
  <c r="K938" i="18" a="1"/>
  <c r="K938" i="18" s="1"/>
  <c r="D938" i="18" a="1"/>
  <c r="D938" i="18" s="1"/>
  <c r="F938" i="18" a="1"/>
  <c r="F938" i="18" s="1"/>
  <c r="E938" i="18" a="1"/>
  <c r="E938" i="18" s="1"/>
  <c r="B940" i="18"/>
  <c r="C939" i="18"/>
  <c r="G937" i="18"/>
  <c r="M937" i="18"/>
  <c r="P936" i="18"/>
  <c r="AI936" i="18" s="1"/>
  <c r="J937" i="18"/>
  <c r="S937" i="18" l="1"/>
  <c r="AK937" i="18"/>
  <c r="N938" i="18"/>
  <c r="AK938" i="18" s="1"/>
  <c r="O938" i="18"/>
  <c r="R938" i="18" s="1"/>
  <c r="L939" i="18" a="1"/>
  <c r="L939" i="18" s="1"/>
  <c r="I939" i="18" a="1"/>
  <c r="I939" i="18" s="1"/>
  <c r="H939" i="18" a="1"/>
  <c r="H939" i="18" s="1"/>
  <c r="K939" i="18" a="1"/>
  <c r="K939" i="18" s="1"/>
  <c r="D939" i="18" a="1"/>
  <c r="D939" i="18" s="1"/>
  <c r="E939" i="18" a="1"/>
  <c r="E939" i="18" s="1"/>
  <c r="F939" i="18" a="1"/>
  <c r="F939" i="18" s="1"/>
  <c r="C940" i="18"/>
  <c r="B941" i="18"/>
  <c r="G938" i="18"/>
  <c r="M938" i="18"/>
  <c r="P937" i="18"/>
  <c r="AI937" i="18" s="1"/>
  <c r="J938" i="18"/>
  <c r="Q938" i="18" l="1"/>
  <c r="S938" i="18" s="1"/>
  <c r="O939" i="18"/>
  <c r="R939" i="18" s="1"/>
  <c r="N939" i="18"/>
  <c r="Q939" i="18" s="1"/>
  <c r="P938" i="18"/>
  <c r="AI938" i="18" s="1"/>
  <c r="C941" i="18"/>
  <c r="B942" i="18"/>
  <c r="J939" i="18"/>
  <c r="L940" i="18" a="1"/>
  <c r="L940" i="18" s="1"/>
  <c r="I940" i="18" a="1"/>
  <c r="I940" i="18" s="1"/>
  <c r="H940" i="18" a="1"/>
  <c r="H940" i="18" s="1"/>
  <c r="K940" i="18" a="1"/>
  <c r="K940" i="18" s="1"/>
  <c r="D940" i="18" a="1"/>
  <c r="D940" i="18" s="1"/>
  <c r="F940" i="18" a="1"/>
  <c r="F940" i="18" s="1"/>
  <c r="E940" i="18" a="1"/>
  <c r="E940" i="18" s="1"/>
  <c r="M939" i="18"/>
  <c r="G939" i="18"/>
  <c r="S939" i="18" l="1"/>
  <c r="N940" i="18"/>
  <c r="AK940" i="18" s="1"/>
  <c r="O940" i="18"/>
  <c r="R940" i="18" s="1"/>
  <c r="AK939" i="18"/>
  <c r="G940" i="18"/>
  <c r="C942" i="18"/>
  <c r="B943" i="18"/>
  <c r="L941" i="18" a="1"/>
  <c r="L941" i="18" s="1"/>
  <c r="H941" i="18" a="1"/>
  <c r="H941" i="18" s="1"/>
  <c r="I941" i="18" a="1"/>
  <c r="I941" i="18" s="1"/>
  <c r="K941" i="18" a="1"/>
  <c r="K941" i="18" s="1"/>
  <c r="E941" i="18" a="1"/>
  <c r="E941" i="18" s="1"/>
  <c r="F941" i="18" a="1"/>
  <c r="F941" i="18" s="1"/>
  <c r="D941" i="18" a="1"/>
  <c r="D941" i="18" s="1"/>
  <c r="M940" i="18"/>
  <c r="J940" i="18"/>
  <c r="P939" i="18"/>
  <c r="AI939" i="18" s="1"/>
  <c r="Q940" i="18" l="1"/>
  <c r="S940" i="18" s="1"/>
  <c r="O941" i="18"/>
  <c r="R941" i="18" s="1"/>
  <c r="N941" i="18"/>
  <c r="Q941" i="18" s="1"/>
  <c r="J941" i="18"/>
  <c r="C943" i="18"/>
  <c r="B944" i="18"/>
  <c r="L942" i="18" a="1"/>
  <c r="L942" i="18" s="1"/>
  <c r="I942" i="18" a="1"/>
  <c r="I942" i="18" s="1"/>
  <c r="H942" i="18" a="1"/>
  <c r="H942" i="18" s="1"/>
  <c r="K942" i="18" a="1"/>
  <c r="K942" i="18" s="1"/>
  <c r="F942" i="18" a="1"/>
  <c r="F942" i="18" s="1"/>
  <c r="E942" i="18" a="1"/>
  <c r="E942" i="18" s="1"/>
  <c r="D942" i="18" a="1"/>
  <c r="D942" i="18" s="1"/>
  <c r="P940" i="18"/>
  <c r="AI940" i="18" s="1"/>
  <c r="M941" i="18"/>
  <c r="G941" i="18"/>
  <c r="S941" i="18" l="1"/>
  <c r="O942" i="18"/>
  <c r="R942" i="18" s="1"/>
  <c r="AK941" i="18"/>
  <c r="N942" i="18"/>
  <c r="J942" i="18"/>
  <c r="B945" i="18"/>
  <c r="C944" i="18"/>
  <c r="M942" i="18"/>
  <c r="L943" i="18" a="1"/>
  <c r="L943" i="18" s="1"/>
  <c r="I943" i="18" a="1"/>
  <c r="I943" i="18" s="1"/>
  <c r="H943" i="18" a="1"/>
  <c r="H943" i="18" s="1"/>
  <c r="K943" i="18" a="1"/>
  <c r="K943" i="18" s="1"/>
  <c r="E943" i="18" a="1"/>
  <c r="E943" i="18" s="1"/>
  <c r="D943" i="18" a="1"/>
  <c r="D943" i="18" s="1"/>
  <c r="F943" i="18" a="1"/>
  <c r="F943" i="18" s="1"/>
  <c r="G942" i="18"/>
  <c r="P941" i="18"/>
  <c r="AI941" i="18" s="1"/>
  <c r="O943" i="18" l="1"/>
  <c r="R943" i="18" s="1"/>
  <c r="N943" i="18"/>
  <c r="Q943" i="18" s="1"/>
  <c r="AK942" i="18"/>
  <c r="Q942" i="18"/>
  <c r="S942" i="18" s="1"/>
  <c r="G943" i="18"/>
  <c r="M943" i="18"/>
  <c r="J943" i="18"/>
  <c r="I944" i="18" a="1"/>
  <c r="I944" i="18" s="1"/>
  <c r="L944" i="18" a="1"/>
  <c r="L944" i="18" s="1"/>
  <c r="H944" i="18" a="1"/>
  <c r="H944" i="18" s="1"/>
  <c r="K944" i="18" a="1"/>
  <c r="K944" i="18" s="1"/>
  <c r="D944" i="18" a="1"/>
  <c r="D944" i="18" s="1"/>
  <c r="F944" i="18" a="1"/>
  <c r="F944" i="18" s="1"/>
  <c r="E944" i="18" a="1"/>
  <c r="E944" i="18" s="1"/>
  <c r="P942" i="18"/>
  <c r="AI942" i="18" s="1"/>
  <c r="B946" i="18"/>
  <c r="C945" i="18"/>
  <c r="S943" i="18" l="1"/>
  <c r="O944" i="18"/>
  <c r="R944" i="18" s="1"/>
  <c r="AK943" i="18"/>
  <c r="N944" i="18"/>
  <c r="L945" i="18" a="1"/>
  <c r="L945" i="18" s="1"/>
  <c r="I945" i="18" a="1"/>
  <c r="I945" i="18" s="1"/>
  <c r="H945" i="18" a="1"/>
  <c r="H945" i="18" s="1"/>
  <c r="K945" i="18" a="1"/>
  <c r="K945" i="18" s="1"/>
  <c r="E945" i="18" a="1"/>
  <c r="E945" i="18" s="1"/>
  <c r="D945" i="18" a="1"/>
  <c r="D945" i="18" s="1"/>
  <c r="F945" i="18" a="1"/>
  <c r="F945" i="18" s="1"/>
  <c r="B947" i="18"/>
  <c r="C946" i="18"/>
  <c r="P943" i="18"/>
  <c r="AI943" i="18" s="1"/>
  <c r="M944" i="18"/>
  <c r="J944" i="18"/>
  <c r="G944" i="18"/>
  <c r="O945" i="18" l="1"/>
  <c r="R945" i="18" s="1"/>
  <c r="N945" i="18"/>
  <c r="Q945" i="18" s="1"/>
  <c r="AK944" i="18"/>
  <c r="Q944" i="18"/>
  <c r="S944" i="18" s="1"/>
  <c r="P944" i="18"/>
  <c r="AI944" i="18" s="1"/>
  <c r="G945" i="18"/>
  <c r="M945" i="18"/>
  <c r="L946" i="18" a="1"/>
  <c r="L946" i="18" s="1"/>
  <c r="I946" i="18" a="1"/>
  <c r="I946" i="18" s="1"/>
  <c r="K946" i="18" a="1"/>
  <c r="K946" i="18" s="1"/>
  <c r="H946" i="18" a="1"/>
  <c r="H946" i="18" s="1"/>
  <c r="D946" i="18" a="1"/>
  <c r="D946" i="18" s="1"/>
  <c r="F946" i="18" a="1"/>
  <c r="F946" i="18" s="1"/>
  <c r="E946" i="18" a="1"/>
  <c r="E946" i="18" s="1"/>
  <c r="J945" i="18"/>
  <c r="B948" i="18"/>
  <c r="C947" i="18"/>
  <c r="N946" i="18" l="1"/>
  <c r="Q946" i="18" s="1"/>
  <c r="O946" i="18"/>
  <c r="R946" i="18" s="1"/>
  <c r="S945" i="18"/>
  <c r="AK945" i="18"/>
  <c r="AK946" i="18"/>
  <c r="G946" i="18"/>
  <c r="P945" i="18"/>
  <c r="AI945" i="18" s="1"/>
  <c r="J946" i="18"/>
  <c r="L947" i="18" a="1"/>
  <c r="L947" i="18" s="1"/>
  <c r="I947" i="18" a="1"/>
  <c r="I947" i="18" s="1"/>
  <c r="H947" i="18" a="1"/>
  <c r="H947" i="18" s="1"/>
  <c r="K947" i="18" a="1"/>
  <c r="K947" i="18" s="1"/>
  <c r="D947" i="18" a="1"/>
  <c r="D947" i="18" s="1"/>
  <c r="E947" i="18" a="1"/>
  <c r="E947" i="18" s="1"/>
  <c r="F947" i="18" a="1"/>
  <c r="F947" i="18" s="1"/>
  <c r="M946" i="18"/>
  <c r="C948" i="18"/>
  <c r="B949" i="18"/>
  <c r="S946" i="18" l="1"/>
  <c r="N947" i="18"/>
  <c r="Q947" i="18" s="1"/>
  <c r="O947" i="18"/>
  <c r="R947" i="18" s="1"/>
  <c r="C949" i="18"/>
  <c r="B950" i="18"/>
  <c r="G947" i="18"/>
  <c r="L948" i="18" a="1"/>
  <c r="L948" i="18" s="1"/>
  <c r="I948" i="18" a="1"/>
  <c r="I948" i="18" s="1"/>
  <c r="H948" i="18" a="1"/>
  <c r="H948" i="18" s="1"/>
  <c r="K948" i="18" a="1"/>
  <c r="K948" i="18" s="1"/>
  <c r="D948" i="18" a="1"/>
  <c r="D948" i="18" s="1"/>
  <c r="F948" i="18" a="1"/>
  <c r="F948" i="18" s="1"/>
  <c r="E948" i="18" a="1"/>
  <c r="E948" i="18" s="1"/>
  <c r="M947" i="18"/>
  <c r="P946" i="18"/>
  <c r="AI946" i="18" s="1"/>
  <c r="J947" i="18"/>
  <c r="S947" i="18" l="1"/>
  <c r="AK947" i="18"/>
  <c r="O948" i="18"/>
  <c r="R948" i="18" s="1"/>
  <c r="N948" i="18"/>
  <c r="L949" i="18" a="1"/>
  <c r="L949" i="18" s="1"/>
  <c r="I949" i="18" a="1"/>
  <c r="I949" i="18" s="1"/>
  <c r="H949" i="18" a="1"/>
  <c r="H949" i="18" s="1"/>
  <c r="K949" i="18" a="1"/>
  <c r="K949" i="18" s="1"/>
  <c r="E949" i="18" a="1"/>
  <c r="E949" i="18" s="1"/>
  <c r="F949" i="18" a="1"/>
  <c r="F949" i="18" s="1"/>
  <c r="D949" i="18" a="1"/>
  <c r="D949" i="18" s="1"/>
  <c r="M948" i="18"/>
  <c r="J948" i="18"/>
  <c r="P947" i="18"/>
  <c r="AI947" i="18" s="1"/>
  <c r="G948" i="18"/>
  <c r="B951" i="18"/>
  <c r="C950" i="18"/>
  <c r="O949" i="18" l="1"/>
  <c r="R949" i="18" s="1"/>
  <c r="AK948" i="18"/>
  <c r="Q948" i="18"/>
  <c r="S948" i="18" s="1"/>
  <c r="N949" i="18"/>
  <c r="Q949" i="18" s="1"/>
  <c r="C951" i="18"/>
  <c r="B952" i="18"/>
  <c r="G949" i="18"/>
  <c r="M949" i="18"/>
  <c r="J949" i="18"/>
  <c r="P948" i="18"/>
  <c r="AI948" i="18" s="1"/>
  <c r="L950" i="18" a="1"/>
  <c r="L950" i="18" s="1"/>
  <c r="I950" i="18" a="1"/>
  <c r="I950" i="18" s="1"/>
  <c r="H950" i="18" a="1"/>
  <c r="H950" i="18" s="1"/>
  <c r="K950" i="18" a="1"/>
  <c r="K950" i="18" s="1"/>
  <c r="F950" i="18" a="1"/>
  <c r="F950" i="18" s="1"/>
  <c r="E950" i="18" a="1"/>
  <c r="E950" i="18" s="1"/>
  <c r="D950" i="18" a="1"/>
  <c r="D950" i="18" s="1"/>
  <c r="O950" i="18" l="1"/>
  <c r="R950" i="18" s="1"/>
  <c r="S949" i="18"/>
  <c r="N950" i="18"/>
  <c r="AK949" i="18"/>
  <c r="G950" i="18"/>
  <c r="P949" i="18"/>
  <c r="AI949" i="18" s="1"/>
  <c r="B953" i="18"/>
  <c r="C952" i="18"/>
  <c r="M950" i="18"/>
  <c r="L951" i="18" a="1"/>
  <c r="L951" i="18" s="1"/>
  <c r="I951" i="18" a="1"/>
  <c r="I951" i="18" s="1"/>
  <c r="H951" i="18" a="1"/>
  <c r="H951" i="18" s="1"/>
  <c r="K951" i="18" a="1"/>
  <c r="K951" i="18" s="1"/>
  <c r="E951" i="18" a="1"/>
  <c r="E951" i="18" s="1"/>
  <c r="D951" i="18" a="1"/>
  <c r="D951" i="18" s="1"/>
  <c r="F951" i="18" a="1"/>
  <c r="F951" i="18" s="1"/>
  <c r="J950" i="18"/>
  <c r="O951" i="18" l="1"/>
  <c r="R951" i="18" s="1"/>
  <c r="N951" i="18"/>
  <c r="Q951" i="18" s="1"/>
  <c r="AK950" i="18"/>
  <c r="Q950" i="18"/>
  <c r="S950" i="18" s="1"/>
  <c r="G951" i="18"/>
  <c r="M951" i="18"/>
  <c r="P950" i="18"/>
  <c r="AI950" i="18" s="1"/>
  <c r="J951" i="18"/>
  <c r="L952" i="18" a="1"/>
  <c r="L952" i="18" s="1"/>
  <c r="I952" i="18" a="1"/>
  <c r="I952" i="18" s="1"/>
  <c r="H952" i="18" a="1"/>
  <c r="H952" i="18" s="1"/>
  <c r="K952" i="18" a="1"/>
  <c r="K952" i="18" s="1"/>
  <c r="D952" i="18" a="1"/>
  <c r="D952" i="18" s="1"/>
  <c r="F952" i="18" a="1"/>
  <c r="F952" i="18" s="1"/>
  <c r="E952" i="18" a="1"/>
  <c r="E952" i="18" s="1"/>
  <c r="B954" i="18"/>
  <c r="C953" i="18"/>
  <c r="S951" i="18" l="1"/>
  <c r="O952" i="18"/>
  <c r="R952" i="18" s="1"/>
  <c r="AK951" i="18"/>
  <c r="N952" i="18"/>
  <c r="I953" i="18" a="1"/>
  <c r="I953" i="18" s="1"/>
  <c r="L953" i="18" a="1"/>
  <c r="L953" i="18" s="1"/>
  <c r="H953" i="18" a="1"/>
  <c r="H953" i="18" s="1"/>
  <c r="K953" i="18" a="1"/>
  <c r="K953" i="18" s="1"/>
  <c r="E953" i="18" a="1"/>
  <c r="E953" i="18" s="1"/>
  <c r="D953" i="18" a="1"/>
  <c r="D953" i="18" s="1"/>
  <c r="F953" i="18" a="1"/>
  <c r="F953" i="18" s="1"/>
  <c r="B955" i="18"/>
  <c r="C954" i="18"/>
  <c r="G952" i="18"/>
  <c r="M952" i="18"/>
  <c r="P951" i="18"/>
  <c r="AI951" i="18" s="1"/>
  <c r="J952" i="18"/>
  <c r="O953" i="18" l="1"/>
  <c r="R953" i="18" s="1"/>
  <c r="N953" i="18"/>
  <c r="Q953" i="18" s="1"/>
  <c r="AK952" i="18"/>
  <c r="Q952" i="18"/>
  <c r="S952" i="18" s="1"/>
  <c r="P952" i="18"/>
  <c r="AI952" i="18" s="1"/>
  <c r="M953" i="18"/>
  <c r="G953" i="18"/>
  <c r="J953" i="18"/>
  <c r="L954" i="18" a="1"/>
  <c r="L954" i="18" s="1"/>
  <c r="I954" i="18" a="1"/>
  <c r="I954" i="18" s="1"/>
  <c r="H954" i="18" a="1"/>
  <c r="H954" i="18" s="1"/>
  <c r="K954" i="18" a="1"/>
  <c r="K954" i="18" s="1"/>
  <c r="D954" i="18" a="1"/>
  <c r="D954" i="18" s="1"/>
  <c r="F954" i="18" a="1"/>
  <c r="F954" i="18" s="1"/>
  <c r="E954" i="18" a="1"/>
  <c r="E954" i="18" s="1"/>
  <c r="B956" i="18"/>
  <c r="C955" i="18"/>
  <c r="S953" i="18" l="1"/>
  <c r="AK953" i="18"/>
  <c r="N954" i="18"/>
  <c r="O954" i="18"/>
  <c r="R954" i="18" s="1"/>
  <c r="M954" i="18"/>
  <c r="J954" i="18"/>
  <c r="P953" i="18"/>
  <c r="AI953" i="18" s="1"/>
  <c r="L955" i="18" a="1"/>
  <c r="L955" i="18" s="1"/>
  <c r="H955" i="18" a="1"/>
  <c r="H955" i="18" s="1"/>
  <c r="I955" i="18" a="1"/>
  <c r="I955" i="18" s="1"/>
  <c r="K955" i="18" a="1"/>
  <c r="K955" i="18" s="1"/>
  <c r="D955" i="18" a="1"/>
  <c r="D955" i="18" s="1"/>
  <c r="E955" i="18" a="1"/>
  <c r="E955" i="18" s="1"/>
  <c r="F955" i="18" a="1"/>
  <c r="F955" i="18" s="1"/>
  <c r="C956" i="18"/>
  <c r="B957" i="18"/>
  <c r="G954" i="18"/>
  <c r="O955" i="18" l="1"/>
  <c r="R955" i="18" s="1"/>
  <c r="N955" i="18"/>
  <c r="Q955" i="18" s="1"/>
  <c r="AK954" i="18"/>
  <c r="Q954" i="18"/>
  <c r="S954" i="18" s="1"/>
  <c r="P954" i="18"/>
  <c r="AI954" i="18" s="1"/>
  <c r="G955" i="18"/>
  <c r="C957" i="18"/>
  <c r="B958" i="18"/>
  <c r="M955" i="18"/>
  <c r="L956" i="18" a="1"/>
  <c r="L956" i="18" s="1"/>
  <c r="I956" i="18" a="1"/>
  <c r="I956" i="18" s="1"/>
  <c r="H956" i="18" a="1"/>
  <c r="H956" i="18" s="1"/>
  <c r="K956" i="18" a="1"/>
  <c r="K956" i="18" s="1"/>
  <c r="D956" i="18" a="1"/>
  <c r="D956" i="18" s="1"/>
  <c r="F956" i="18" a="1"/>
  <c r="F956" i="18" s="1"/>
  <c r="E956" i="18" a="1"/>
  <c r="E956" i="18" s="1"/>
  <c r="J955" i="18"/>
  <c r="O956" i="18" l="1"/>
  <c r="R956" i="18" s="1"/>
  <c r="S955" i="18"/>
  <c r="AK955" i="18"/>
  <c r="N956" i="18"/>
  <c r="B959" i="18"/>
  <c r="C958" i="18"/>
  <c r="M956" i="18"/>
  <c r="L957" i="18" a="1"/>
  <c r="L957" i="18" s="1"/>
  <c r="I957" i="18" a="1"/>
  <c r="I957" i="18" s="1"/>
  <c r="H957" i="18" a="1"/>
  <c r="H957" i="18" s="1"/>
  <c r="K957" i="18" a="1"/>
  <c r="K957" i="18" s="1"/>
  <c r="E957" i="18" a="1"/>
  <c r="E957" i="18" s="1"/>
  <c r="F957" i="18" a="1"/>
  <c r="F957" i="18" s="1"/>
  <c r="D957" i="18" a="1"/>
  <c r="D957" i="18" s="1"/>
  <c r="J956" i="18"/>
  <c r="P955" i="18"/>
  <c r="AI955" i="18" s="1"/>
  <c r="G956" i="18"/>
  <c r="O957" i="18" l="1"/>
  <c r="R957" i="18" s="1"/>
  <c r="N957" i="18"/>
  <c r="Q957" i="18" s="1"/>
  <c r="AK956" i="18"/>
  <c r="Q956" i="18"/>
  <c r="S956" i="18" s="1"/>
  <c r="P956" i="18"/>
  <c r="AI956" i="18" s="1"/>
  <c r="G957" i="18"/>
  <c r="M957" i="18"/>
  <c r="J957" i="18"/>
  <c r="L958" i="18" a="1"/>
  <c r="L958" i="18" s="1"/>
  <c r="I958" i="18" a="1"/>
  <c r="I958" i="18" s="1"/>
  <c r="H958" i="18" a="1"/>
  <c r="H958" i="18" s="1"/>
  <c r="K958" i="18" a="1"/>
  <c r="K958" i="18" s="1"/>
  <c r="F958" i="18" a="1"/>
  <c r="F958" i="18" s="1"/>
  <c r="E958" i="18" a="1"/>
  <c r="E958" i="18" s="1"/>
  <c r="D958" i="18" a="1"/>
  <c r="D958" i="18" s="1"/>
  <c r="C959" i="18"/>
  <c r="B960" i="18"/>
  <c r="S957" i="18" l="1"/>
  <c r="AK957" i="18"/>
  <c r="N958" i="18"/>
  <c r="Q958" i="18" s="1"/>
  <c r="O958" i="18"/>
  <c r="R958" i="18" s="1"/>
  <c r="M958" i="18"/>
  <c r="P957" i="18"/>
  <c r="AI957" i="18" s="1"/>
  <c r="B961" i="18"/>
  <c r="C960" i="18"/>
  <c r="J958" i="18"/>
  <c r="L959" i="18" a="1"/>
  <c r="L959" i="18" s="1"/>
  <c r="I959" i="18" a="1"/>
  <c r="I959" i="18" s="1"/>
  <c r="H959" i="18" a="1"/>
  <c r="H959" i="18" s="1"/>
  <c r="K959" i="18" a="1"/>
  <c r="K959" i="18" s="1"/>
  <c r="E959" i="18" a="1"/>
  <c r="E959" i="18" s="1"/>
  <c r="D959" i="18" a="1"/>
  <c r="D959" i="18" s="1"/>
  <c r="F959" i="18" a="1"/>
  <c r="F959" i="18" s="1"/>
  <c r="G958" i="18"/>
  <c r="S958" i="18" l="1"/>
  <c r="AK958" i="18"/>
  <c r="O959" i="18"/>
  <c r="R959" i="18" s="1"/>
  <c r="N959" i="18"/>
  <c r="Q959" i="18" s="1"/>
  <c r="M959" i="18"/>
  <c r="P958" i="18"/>
  <c r="AI958" i="18" s="1"/>
  <c r="J959" i="18"/>
  <c r="G959" i="18"/>
  <c r="L960" i="18" a="1"/>
  <c r="L960" i="18" s="1"/>
  <c r="I960" i="18" a="1"/>
  <c r="I960" i="18" s="1"/>
  <c r="H960" i="18" a="1"/>
  <c r="H960" i="18" s="1"/>
  <c r="K960" i="18" a="1"/>
  <c r="K960" i="18" s="1"/>
  <c r="D960" i="18" a="1"/>
  <c r="D960" i="18" s="1"/>
  <c r="F960" i="18" a="1"/>
  <c r="F960" i="18" s="1"/>
  <c r="E960" i="18" a="1"/>
  <c r="E960" i="18" s="1"/>
  <c r="B962" i="18"/>
  <c r="C961" i="18"/>
  <c r="AK959" i="18" l="1"/>
  <c r="S959" i="18"/>
  <c r="N960" i="18"/>
  <c r="O960" i="18"/>
  <c r="R960" i="18" s="1"/>
  <c r="M960" i="18"/>
  <c r="J960" i="18"/>
  <c r="L961" i="18" a="1"/>
  <c r="L961" i="18" s="1"/>
  <c r="I961" i="18" a="1"/>
  <c r="I961" i="18" s="1"/>
  <c r="H961" i="18" a="1"/>
  <c r="H961" i="18" s="1"/>
  <c r="K961" i="18" a="1"/>
  <c r="K961" i="18" s="1"/>
  <c r="F961" i="18" a="1"/>
  <c r="F961" i="18" s="1"/>
  <c r="E961" i="18" a="1"/>
  <c r="E961" i="18" s="1"/>
  <c r="D961" i="18" a="1"/>
  <c r="D961" i="18" s="1"/>
  <c r="B963" i="18"/>
  <c r="C962" i="18"/>
  <c r="G960" i="18"/>
  <c r="P959" i="18"/>
  <c r="AI959" i="18" s="1"/>
  <c r="N961" i="18" l="1"/>
  <c r="Q961" i="18" s="1"/>
  <c r="O961" i="18"/>
  <c r="R961" i="18" s="1"/>
  <c r="AK960" i="18"/>
  <c r="Q960" i="18"/>
  <c r="S960" i="18" s="1"/>
  <c r="G961" i="18"/>
  <c r="L962" i="18" a="1"/>
  <c r="L962" i="18" s="1"/>
  <c r="I962" i="18" a="1"/>
  <c r="I962" i="18" s="1"/>
  <c r="H962" i="18" a="1"/>
  <c r="H962" i="18" s="1"/>
  <c r="K962" i="18" a="1"/>
  <c r="K962" i="18" s="1"/>
  <c r="D962" i="18" a="1"/>
  <c r="D962" i="18" s="1"/>
  <c r="F962" i="18" a="1"/>
  <c r="F962" i="18" s="1"/>
  <c r="E962" i="18" a="1"/>
  <c r="E962" i="18" s="1"/>
  <c r="M961" i="18"/>
  <c r="B964" i="18"/>
  <c r="C963" i="18"/>
  <c r="J961" i="18"/>
  <c r="P960" i="18"/>
  <c r="AI960" i="18" s="1"/>
  <c r="S961" i="18" l="1"/>
  <c r="O962" i="18"/>
  <c r="R962" i="18" s="1"/>
  <c r="AK961" i="18"/>
  <c r="N962" i="18"/>
  <c r="M962" i="18"/>
  <c r="L963" i="18" a="1"/>
  <c r="L963" i="18" s="1"/>
  <c r="I963" i="18" a="1"/>
  <c r="I963" i="18" s="1"/>
  <c r="K963" i="18" a="1"/>
  <c r="K963" i="18" s="1"/>
  <c r="H963" i="18" a="1"/>
  <c r="H963" i="18" s="1"/>
  <c r="D963" i="18" a="1"/>
  <c r="D963" i="18" s="1"/>
  <c r="F963" i="18" a="1"/>
  <c r="F963" i="18" s="1"/>
  <c r="E963" i="18" a="1"/>
  <c r="E963" i="18" s="1"/>
  <c r="J962" i="18"/>
  <c r="C964" i="18"/>
  <c r="B965" i="18"/>
  <c r="P961" i="18"/>
  <c r="AI961" i="18" s="1"/>
  <c r="G962" i="18"/>
  <c r="O963" i="18" l="1"/>
  <c r="R963" i="18" s="1"/>
  <c r="N963" i="18"/>
  <c r="Q963" i="18" s="1"/>
  <c r="AK962" i="18"/>
  <c r="Q962" i="18"/>
  <c r="S962" i="18" s="1"/>
  <c r="G963" i="18"/>
  <c r="C965" i="18"/>
  <c r="B966" i="18"/>
  <c r="P962" i="18"/>
  <c r="AI962" i="18" s="1"/>
  <c r="I964" i="18" a="1"/>
  <c r="I964" i="18" s="1"/>
  <c r="L964" i="18" a="1"/>
  <c r="L964" i="18" s="1"/>
  <c r="H964" i="18" a="1"/>
  <c r="H964" i="18" s="1"/>
  <c r="K964" i="18" a="1"/>
  <c r="K964" i="18" s="1"/>
  <c r="D964" i="18" a="1"/>
  <c r="D964" i="18" s="1"/>
  <c r="F964" i="18" a="1"/>
  <c r="F964" i="18" s="1"/>
  <c r="E964" i="18" a="1"/>
  <c r="E964" i="18" s="1"/>
  <c r="J963" i="18"/>
  <c r="M963" i="18"/>
  <c r="AK963" i="18" l="1"/>
  <c r="S963" i="18"/>
  <c r="O964" i="18"/>
  <c r="R964" i="18" s="1"/>
  <c r="N964" i="18"/>
  <c r="Q964" i="18" s="1"/>
  <c r="P963" i="18"/>
  <c r="AI963" i="18" s="1"/>
  <c r="C966" i="18"/>
  <c r="B967" i="18"/>
  <c r="G964" i="18"/>
  <c r="L965" i="18" a="1"/>
  <c r="L965" i="18" s="1"/>
  <c r="I965" i="18" a="1"/>
  <c r="I965" i="18" s="1"/>
  <c r="H965" i="18" a="1"/>
  <c r="H965" i="18" s="1"/>
  <c r="K965" i="18" a="1"/>
  <c r="K965" i="18" s="1"/>
  <c r="E965" i="18" a="1"/>
  <c r="E965" i="18" s="1"/>
  <c r="F965" i="18" a="1"/>
  <c r="F965" i="18" s="1"/>
  <c r="D965" i="18" a="1"/>
  <c r="D965" i="18" s="1"/>
  <c r="M964" i="18"/>
  <c r="J964" i="18"/>
  <c r="O965" i="18" l="1"/>
  <c r="R965" i="18" s="1"/>
  <c r="AK964" i="18"/>
  <c r="S964" i="18"/>
  <c r="N965" i="18"/>
  <c r="Q965" i="18" s="1"/>
  <c r="P964" i="18"/>
  <c r="AI964" i="18" s="1"/>
  <c r="G965" i="18"/>
  <c r="M965" i="18"/>
  <c r="C967" i="18"/>
  <c r="B968" i="18"/>
  <c r="J965" i="18"/>
  <c r="L966" i="18" a="1"/>
  <c r="L966" i="18" s="1"/>
  <c r="I966" i="18" a="1"/>
  <c r="I966" i="18" s="1"/>
  <c r="H966" i="18" a="1"/>
  <c r="H966" i="18" s="1"/>
  <c r="K966" i="18" a="1"/>
  <c r="K966" i="18" s="1"/>
  <c r="F966" i="18" a="1"/>
  <c r="F966" i="18" s="1"/>
  <c r="E966" i="18" a="1"/>
  <c r="E966" i="18" s="1"/>
  <c r="D966" i="18" a="1"/>
  <c r="D966" i="18" s="1"/>
  <c r="O966" i="18" l="1"/>
  <c r="R966" i="18" s="1"/>
  <c r="S965" i="18"/>
  <c r="AK965" i="18"/>
  <c r="N966" i="18"/>
  <c r="J966" i="18"/>
  <c r="P965" i="18"/>
  <c r="AI965" i="18" s="1"/>
  <c r="B969" i="18"/>
  <c r="C968" i="18"/>
  <c r="L967" i="18" a="1"/>
  <c r="L967" i="18" s="1"/>
  <c r="I967" i="18" a="1"/>
  <c r="I967" i="18" s="1"/>
  <c r="H967" i="18" a="1"/>
  <c r="H967" i="18" s="1"/>
  <c r="K967" i="18" a="1"/>
  <c r="K967" i="18" s="1"/>
  <c r="E967" i="18" a="1"/>
  <c r="E967" i="18" s="1"/>
  <c r="D967" i="18" a="1"/>
  <c r="D967" i="18" s="1"/>
  <c r="F967" i="18" a="1"/>
  <c r="F967" i="18" s="1"/>
  <c r="G966" i="18"/>
  <c r="M966" i="18"/>
  <c r="O967" i="18" l="1"/>
  <c r="R967" i="18" s="1"/>
  <c r="N967" i="18"/>
  <c r="Q967" i="18" s="1"/>
  <c r="AK966" i="18"/>
  <c r="Q966" i="18"/>
  <c r="S966" i="18" s="1"/>
  <c r="P966" i="18"/>
  <c r="AI966" i="18" s="1"/>
  <c r="B970" i="18"/>
  <c r="C969" i="18"/>
  <c r="G967" i="18"/>
  <c r="M967" i="18"/>
  <c r="J967" i="18"/>
  <c r="L968" i="18" a="1"/>
  <c r="L968" i="18" s="1"/>
  <c r="H968" i="18" a="1"/>
  <c r="H968" i="18" s="1"/>
  <c r="I968" i="18" a="1"/>
  <c r="I968" i="18" s="1"/>
  <c r="K968" i="18" a="1"/>
  <c r="K968" i="18" s="1"/>
  <c r="D968" i="18" a="1"/>
  <c r="D968" i="18" s="1"/>
  <c r="F968" i="18" a="1"/>
  <c r="F968" i="18" s="1"/>
  <c r="E968" i="18" a="1"/>
  <c r="E968" i="18" s="1"/>
  <c r="S967" i="18" l="1"/>
  <c r="O968" i="18"/>
  <c r="R968" i="18" s="1"/>
  <c r="AK967" i="18"/>
  <c r="N968" i="18"/>
  <c r="G968" i="18"/>
  <c r="P967" i="18"/>
  <c r="AI967" i="18" s="1"/>
  <c r="B971" i="18"/>
  <c r="C970" i="18"/>
  <c r="M968" i="18"/>
  <c r="J968" i="18"/>
  <c r="L969" i="18" a="1"/>
  <c r="L969" i="18" s="1"/>
  <c r="I969" i="18" a="1"/>
  <c r="I969" i="18" s="1"/>
  <c r="H969" i="18" a="1"/>
  <c r="H969" i="18" s="1"/>
  <c r="K969" i="18" a="1"/>
  <c r="K969" i="18" s="1"/>
  <c r="F969" i="18" a="1"/>
  <c r="F969" i="18" s="1"/>
  <c r="E969" i="18" a="1"/>
  <c r="E969" i="18" s="1"/>
  <c r="D969" i="18" a="1"/>
  <c r="D969" i="18" s="1"/>
  <c r="O969" i="18" l="1"/>
  <c r="R969" i="18" s="1"/>
  <c r="N969" i="18"/>
  <c r="Q969" i="18" s="1"/>
  <c r="AK968" i="18"/>
  <c r="Q968" i="18"/>
  <c r="S968" i="18" s="1"/>
  <c r="M969" i="18"/>
  <c r="L970" i="18" a="1"/>
  <c r="L970" i="18" s="1"/>
  <c r="I970" i="18" a="1"/>
  <c r="I970" i="18" s="1"/>
  <c r="H970" i="18" a="1"/>
  <c r="H970" i="18" s="1"/>
  <c r="K970" i="18" a="1"/>
  <c r="K970" i="18" s="1"/>
  <c r="D970" i="18" a="1"/>
  <c r="D970" i="18" s="1"/>
  <c r="F970" i="18" a="1"/>
  <c r="F970" i="18" s="1"/>
  <c r="E970" i="18" a="1"/>
  <c r="E970" i="18" s="1"/>
  <c r="J969" i="18"/>
  <c r="B972" i="18"/>
  <c r="C971" i="18"/>
  <c r="P968" i="18"/>
  <c r="AI968" i="18" s="1"/>
  <c r="G969" i="18"/>
  <c r="S969" i="18" l="1"/>
  <c r="AK969" i="18"/>
  <c r="O970" i="18"/>
  <c r="R970" i="18" s="1"/>
  <c r="N970" i="18"/>
  <c r="M970" i="18"/>
  <c r="J970" i="18"/>
  <c r="L971" i="18" a="1"/>
  <c r="L971" i="18" s="1"/>
  <c r="I971" i="18" a="1"/>
  <c r="I971" i="18" s="1"/>
  <c r="H971" i="18" a="1"/>
  <c r="H971" i="18" s="1"/>
  <c r="K971" i="18" a="1"/>
  <c r="K971" i="18" s="1"/>
  <c r="D971" i="18" a="1"/>
  <c r="D971" i="18" s="1"/>
  <c r="F971" i="18" a="1"/>
  <c r="F971" i="18" s="1"/>
  <c r="E971" i="18" a="1"/>
  <c r="E971" i="18" s="1"/>
  <c r="C972" i="18"/>
  <c r="B973" i="18"/>
  <c r="P969" i="18"/>
  <c r="AI969" i="18" s="1"/>
  <c r="G970" i="18"/>
  <c r="O971" i="18" l="1"/>
  <c r="R971" i="18" s="1"/>
  <c r="N971" i="18"/>
  <c r="Q971" i="18" s="1"/>
  <c r="AK970" i="18"/>
  <c r="Q970" i="18"/>
  <c r="S970" i="18" s="1"/>
  <c r="J971" i="18"/>
  <c r="C973" i="18"/>
  <c r="B974" i="18"/>
  <c r="L972" i="18" a="1"/>
  <c r="L972" i="18" s="1"/>
  <c r="I972" i="18" a="1"/>
  <c r="I972" i="18" s="1"/>
  <c r="H972" i="18" a="1"/>
  <c r="H972" i="18" s="1"/>
  <c r="K972" i="18" a="1"/>
  <c r="K972" i="18" s="1"/>
  <c r="D972" i="18" a="1"/>
  <c r="D972" i="18" s="1"/>
  <c r="F972" i="18" a="1"/>
  <c r="F972" i="18" s="1"/>
  <c r="E972" i="18" a="1"/>
  <c r="E972" i="18" s="1"/>
  <c r="P970" i="18"/>
  <c r="AI970" i="18" s="1"/>
  <c r="G971" i="18"/>
  <c r="M971" i="18"/>
  <c r="S971" i="18" l="1"/>
  <c r="AK971" i="18"/>
  <c r="N972" i="18"/>
  <c r="O972" i="18"/>
  <c r="R972" i="18" s="1"/>
  <c r="M972" i="18"/>
  <c r="J972" i="18"/>
  <c r="C974" i="18"/>
  <c r="B975" i="18"/>
  <c r="L973" i="18" a="1"/>
  <c r="L973" i="18" s="1"/>
  <c r="I973" i="18" a="1"/>
  <c r="I973" i="18" s="1"/>
  <c r="H973" i="18" a="1"/>
  <c r="H973" i="18" s="1"/>
  <c r="K973" i="18" a="1"/>
  <c r="K973" i="18" s="1"/>
  <c r="F973" i="18" a="1"/>
  <c r="F973" i="18" s="1"/>
  <c r="D973" i="18" a="1"/>
  <c r="D973" i="18" s="1"/>
  <c r="E973" i="18" a="1"/>
  <c r="E973" i="18" s="1"/>
  <c r="P971" i="18"/>
  <c r="AI971" i="18" s="1"/>
  <c r="G972" i="18"/>
  <c r="N973" i="18" l="1"/>
  <c r="Q973" i="18" s="1"/>
  <c r="O973" i="18"/>
  <c r="R973" i="18" s="1"/>
  <c r="AK972" i="18"/>
  <c r="Q972" i="18"/>
  <c r="S972" i="18" s="1"/>
  <c r="G973" i="18"/>
  <c r="P972" i="18"/>
  <c r="AI972" i="18" s="1"/>
  <c r="M973" i="18"/>
  <c r="J973" i="18"/>
  <c r="C975" i="18"/>
  <c r="B976" i="18"/>
  <c r="L974" i="18" a="1"/>
  <c r="L974" i="18" s="1"/>
  <c r="I974" i="18" a="1"/>
  <c r="I974" i="18" s="1"/>
  <c r="H974" i="18" a="1"/>
  <c r="H974" i="18" s="1"/>
  <c r="K974" i="18" a="1"/>
  <c r="K974" i="18" s="1"/>
  <c r="F974" i="18" a="1"/>
  <c r="F974" i="18" s="1"/>
  <c r="E974" i="18" a="1"/>
  <c r="E974" i="18" s="1"/>
  <c r="D974" i="18" a="1"/>
  <c r="D974" i="18" s="1"/>
  <c r="S973" i="18" l="1"/>
  <c r="O974" i="18"/>
  <c r="R974" i="18" s="1"/>
  <c r="AK973" i="18"/>
  <c r="N974" i="18"/>
  <c r="P973" i="18"/>
  <c r="AI973" i="18" s="1"/>
  <c r="G974" i="18"/>
  <c r="B977" i="18"/>
  <c r="C976" i="18"/>
  <c r="L975" i="18" a="1"/>
  <c r="L975" i="18" s="1"/>
  <c r="I975" i="18" a="1"/>
  <c r="I975" i="18" s="1"/>
  <c r="H975" i="18" a="1"/>
  <c r="H975" i="18" s="1"/>
  <c r="K975" i="18" a="1"/>
  <c r="K975" i="18" s="1"/>
  <c r="F975" i="18" a="1"/>
  <c r="F975" i="18" s="1"/>
  <c r="E975" i="18" a="1"/>
  <c r="E975" i="18" s="1"/>
  <c r="D975" i="18" a="1"/>
  <c r="D975" i="18" s="1"/>
  <c r="J974" i="18"/>
  <c r="M974" i="18"/>
  <c r="O975" i="18" l="1"/>
  <c r="R975" i="18" s="1"/>
  <c r="N975" i="18"/>
  <c r="Q975" i="18" s="1"/>
  <c r="AK974" i="18"/>
  <c r="Q974" i="18"/>
  <c r="S974" i="18" s="1"/>
  <c r="M975" i="18"/>
  <c r="L976" i="18" a="1"/>
  <c r="L976" i="18" s="1"/>
  <c r="I976" i="18" a="1"/>
  <c r="I976" i="18" s="1"/>
  <c r="H976" i="18" a="1"/>
  <c r="H976" i="18" s="1"/>
  <c r="K976" i="18" a="1"/>
  <c r="K976" i="18" s="1"/>
  <c r="D976" i="18" a="1"/>
  <c r="D976" i="18" s="1"/>
  <c r="F976" i="18" a="1"/>
  <c r="F976" i="18" s="1"/>
  <c r="E976" i="18" a="1"/>
  <c r="E976" i="18" s="1"/>
  <c r="J975" i="18"/>
  <c r="B978" i="18"/>
  <c r="C977" i="18"/>
  <c r="P974" i="18"/>
  <c r="AI974" i="18" s="1"/>
  <c r="G975" i="18"/>
  <c r="S975" i="18" l="1"/>
  <c r="AK975" i="18"/>
  <c r="O976" i="18"/>
  <c r="R976" i="18" s="1"/>
  <c r="N976" i="18"/>
  <c r="P975" i="18"/>
  <c r="AI975" i="18" s="1"/>
  <c r="M976" i="18"/>
  <c r="J976" i="18"/>
  <c r="L977" i="18" a="1"/>
  <c r="L977" i="18" s="1"/>
  <c r="I977" i="18" a="1"/>
  <c r="I977" i="18" s="1"/>
  <c r="H977" i="18" a="1"/>
  <c r="H977" i="18" s="1"/>
  <c r="K977" i="18" a="1"/>
  <c r="K977" i="18" s="1"/>
  <c r="D977" i="18" a="1"/>
  <c r="D977" i="18" s="1"/>
  <c r="F977" i="18" a="1"/>
  <c r="F977" i="18" s="1"/>
  <c r="E977" i="18" a="1"/>
  <c r="E977" i="18" s="1"/>
  <c r="B979" i="18"/>
  <c r="C978" i="18"/>
  <c r="G976" i="18"/>
  <c r="O977" i="18" l="1"/>
  <c r="R977" i="18" s="1"/>
  <c r="AK976" i="18"/>
  <c r="Q976" i="18"/>
  <c r="S976" i="18" s="1"/>
  <c r="N977" i="18"/>
  <c r="Q977" i="18" s="1"/>
  <c r="L978" i="18" a="1"/>
  <c r="L978" i="18" s="1"/>
  <c r="H978" i="18" a="1"/>
  <c r="H978" i="18" s="1"/>
  <c r="I978" i="18" a="1"/>
  <c r="I978" i="18" s="1"/>
  <c r="K978" i="18" a="1"/>
  <c r="K978" i="18" s="1"/>
  <c r="D978" i="18" a="1"/>
  <c r="D978" i="18" s="1"/>
  <c r="F978" i="18" a="1"/>
  <c r="F978" i="18" s="1"/>
  <c r="E978" i="18" a="1"/>
  <c r="E978" i="18" s="1"/>
  <c r="G977" i="18"/>
  <c r="M977" i="18"/>
  <c r="J977" i="18"/>
  <c r="B980" i="18"/>
  <c r="C979" i="18"/>
  <c r="P976" i="18"/>
  <c r="AI976" i="18" s="1"/>
  <c r="N978" i="18" l="1"/>
  <c r="Q978" i="18" s="1"/>
  <c r="AK977" i="18"/>
  <c r="O978" i="18"/>
  <c r="R978" i="18" s="1"/>
  <c r="S977" i="18"/>
  <c r="AK978" i="18"/>
  <c r="M978" i="18"/>
  <c r="J978" i="18"/>
  <c r="P977" i="18"/>
  <c r="AI977" i="18" s="1"/>
  <c r="L979" i="18" a="1"/>
  <c r="L979" i="18" s="1"/>
  <c r="I979" i="18" a="1"/>
  <c r="I979" i="18" s="1"/>
  <c r="H979" i="18" a="1"/>
  <c r="H979" i="18" s="1"/>
  <c r="K979" i="18" a="1"/>
  <c r="K979" i="18" s="1"/>
  <c r="D979" i="18" a="1"/>
  <c r="D979" i="18" s="1"/>
  <c r="E979" i="18" a="1"/>
  <c r="E979" i="18" s="1"/>
  <c r="F979" i="18" a="1"/>
  <c r="F979" i="18" s="1"/>
  <c r="G978" i="18"/>
  <c r="C980" i="18"/>
  <c r="B981" i="18"/>
  <c r="S978" i="18" l="1"/>
  <c r="O979" i="18"/>
  <c r="R979" i="18" s="1"/>
  <c r="N979" i="18"/>
  <c r="Q979" i="18" s="1"/>
  <c r="J979" i="18"/>
  <c r="C981" i="18"/>
  <c r="B982" i="18"/>
  <c r="L980" i="18" a="1"/>
  <c r="L980" i="18" s="1"/>
  <c r="I980" i="18" a="1"/>
  <c r="I980" i="18" s="1"/>
  <c r="H980" i="18" a="1"/>
  <c r="H980" i="18" s="1"/>
  <c r="K980" i="18" a="1"/>
  <c r="K980" i="18" s="1"/>
  <c r="D980" i="18" a="1"/>
  <c r="D980" i="18" s="1"/>
  <c r="F980" i="18" a="1"/>
  <c r="F980" i="18" s="1"/>
  <c r="E980" i="18" a="1"/>
  <c r="E980" i="18" s="1"/>
  <c r="G979" i="18"/>
  <c r="M979" i="18"/>
  <c r="P978" i="18"/>
  <c r="AI978" i="18" s="1"/>
  <c r="S979" i="18" l="1"/>
  <c r="AK979" i="18"/>
  <c r="O980" i="18"/>
  <c r="R980" i="18" s="1"/>
  <c r="N980" i="18"/>
  <c r="J980" i="18"/>
  <c r="L981" i="18" a="1"/>
  <c r="L981" i="18" s="1"/>
  <c r="I981" i="18" a="1"/>
  <c r="I981" i="18" s="1"/>
  <c r="H981" i="18" a="1"/>
  <c r="H981" i="18" s="1"/>
  <c r="K981" i="18" a="1"/>
  <c r="K981" i="18" s="1"/>
  <c r="F981" i="18" a="1"/>
  <c r="F981" i="18" s="1"/>
  <c r="E981" i="18" a="1"/>
  <c r="E981" i="18" s="1"/>
  <c r="D981" i="18" a="1"/>
  <c r="D981" i="18" s="1"/>
  <c r="P979" i="18"/>
  <c r="AI979" i="18" s="1"/>
  <c r="G980" i="18"/>
  <c r="M980" i="18"/>
  <c r="C982" i="18"/>
  <c r="B983" i="18"/>
  <c r="O981" i="18" l="1"/>
  <c r="R981" i="18" s="1"/>
  <c r="N981" i="18"/>
  <c r="Q981" i="18" s="1"/>
  <c r="AK980" i="18"/>
  <c r="Q980" i="18"/>
  <c r="S980" i="18" s="1"/>
  <c r="G981" i="18"/>
  <c r="M981" i="18"/>
  <c r="J981" i="18"/>
  <c r="L982" i="18" a="1"/>
  <c r="L982" i="18" s="1"/>
  <c r="I982" i="18" a="1"/>
  <c r="I982" i="18" s="1"/>
  <c r="H982" i="18" a="1"/>
  <c r="H982" i="18" s="1"/>
  <c r="K982" i="18" a="1"/>
  <c r="K982" i="18" s="1"/>
  <c r="E982" i="18" a="1"/>
  <c r="E982" i="18" s="1"/>
  <c r="F982" i="18" a="1"/>
  <c r="F982" i="18" s="1"/>
  <c r="D982" i="18" a="1"/>
  <c r="D982" i="18" s="1"/>
  <c r="C983" i="18"/>
  <c r="B984" i="18"/>
  <c r="P980" i="18"/>
  <c r="AI980" i="18" s="1"/>
  <c r="S981" i="18" l="1"/>
  <c r="AK981" i="18"/>
  <c r="N982" i="18"/>
  <c r="O982" i="18"/>
  <c r="R982" i="18" s="1"/>
  <c r="J982" i="18"/>
  <c r="G982" i="18"/>
  <c r="M982" i="18"/>
  <c r="B985" i="18"/>
  <c r="C984" i="18"/>
  <c r="L983" i="18" a="1"/>
  <c r="L983" i="18" s="1"/>
  <c r="I983" i="18" a="1"/>
  <c r="I983" i="18" s="1"/>
  <c r="H983" i="18" a="1"/>
  <c r="H983" i="18" s="1"/>
  <c r="K983" i="18" a="1"/>
  <c r="K983" i="18" s="1"/>
  <c r="D983" i="18" a="1"/>
  <c r="D983" i="18" s="1"/>
  <c r="E983" i="18" a="1"/>
  <c r="E983" i="18" s="1"/>
  <c r="F983" i="18" a="1"/>
  <c r="F983" i="18" s="1"/>
  <c r="P981" i="18"/>
  <c r="AI981" i="18" s="1"/>
  <c r="O983" i="18" l="1"/>
  <c r="R983" i="18" s="1"/>
  <c r="N983" i="18"/>
  <c r="Q983" i="18" s="1"/>
  <c r="AK982" i="18"/>
  <c r="Q982" i="18"/>
  <c r="S982" i="18" s="1"/>
  <c r="M983" i="18"/>
  <c r="I984" i="18" a="1"/>
  <c r="I984" i="18" s="1"/>
  <c r="L984" i="18" a="1"/>
  <c r="L984" i="18" s="1"/>
  <c r="H984" i="18" a="1"/>
  <c r="H984" i="18" s="1"/>
  <c r="K984" i="18" a="1"/>
  <c r="K984" i="18" s="1"/>
  <c r="D984" i="18" a="1"/>
  <c r="D984" i="18" s="1"/>
  <c r="F984" i="18" a="1"/>
  <c r="F984" i="18" s="1"/>
  <c r="E984" i="18" a="1"/>
  <c r="E984" i="18" s="1"/>
  <c r="G983" i="18"/>
  <c r="J983" i="18"/>
  <c r="B986" i="18"/>
  <c r="C985" i="18"/>
  <c r="P982" i="18"/>
  <c r="AI982" i="18" s="1"/>
  <c r="S983" i="18" l="1"/>
  <c r="O984" i="18"/>
  <c r="R984" i="18" s="1"/>
  <c r="N984" i="18"/>
  <c r="AK984" i="18" s="1"/>
  <c r="AK983" i="18"/>
  <c r="G984" i="18"/>
  <c r="L985" i="18" a="1"/>
  <c r="L985" i="18" s="1"/>
  <c r="I985" i="18" a="1"/>
  <c r="I985" i="18" s="1"/>
  <c r="H985" i="18" a="1"/>
  <c r="H985" i="18" s="1"/>
  <c r="K985" i="18" a="1"/>
  <c r="K985" i="18" s="1"/>
  <c r="F985" i="18" a="1"/>
  <c r="F985" i="18" s="1"/>
  <c r="E985" i="18" a="1"/>
  <c r="E985" i="18" s="1"/>
  <c r="D985" i="18" a="1"/>
  <c r="D985" i="18" s="1"/>
  <c r="B987" i="18"/>
  <c r="C986" i="18"/>
  <c r="M984" i="18"/>
  <c r="J984" i="18"/>
  <c r="P983" i="18"/>
  <c r="AI983" i="18" s="1"/>
  <c r="Q984" i="18" l="1"/>
  <c r="S984" i="18" s="1"/>
  <c r="N985" i="18"/>
  <c r="Q985" i="18" s="1"/>
  <c r="O985" i="18"/>
  <c r="R985" i="18" s="1"/>
  <c r="L986" i="18" a="1"/>
  <c r="L986" i="18" s="1"/>
  <c r="H986" i="18" a="1"/>
  <c r="H986" i="18" s="1"/>
  <c r="I986" i="18" a="1"/>
  <c r="I986" i="18" s="1"/>
  <c r="K986" i="18" a="1"/>
  <c r="K986" i="18" s="1"/>
  <c r="D986" i="18" a="1"/>
  <c r="D986" i="18" s="1"/>
  <c r="E986" i="18" a="1"/>
  <c r="E986" i="18" s="1"/>
  <c r="F986" i="18" a="1"/>
  <c r="F986" i="18" s="1"/>
  <c r="G985" i="18"/>
  <c r="B988" i="18"/>
  <c r="C987" i="18"/>
  <c r="M985" i="18"/>
  <c r="P984" i="18"/>
  <c r="AI984" i="18" s="1"/>
  <c r="J985" i="18"/>
  <c r="S985" i="18" l="1"/>
  <c r="O986" i="18"/>
  <c r="R986" i="18" s="1"/>
  <c r="AK985" i="18"/>
  <c r="N986" i="18"/>
  <c r="G986" i="18"/>
  <c r="P985" i="18"/>
  <c r="AI985" i="18" s="1"/>
  <c r="L987" i="18" a="1"/>
  <c r="L987" i="18" s="1"/>
  <c r="H987" i="18" a="1"/>
  <c r="H987" i="18" s="1"/>
  <c r="I987" i="18" a="1"/>
  <c r="I987" i="18" s="1"/>
  <c r="K987" i="18" a="1"/>
  <c r="K987" i="18" s="1"/>
  <c r="D987" i="18" a="1"/>
  <c r="D987" i="18" s="1"/>
  <c r="F987" i="18" a="1"/>
  <c r="F987" i="18" s="1"/>
  <c r="E987" i="18" a="1"/>
  <c r="E987" i="18" s="1"/>
  <c r="M986" i="18"/>
  <c r="C988" i="18"/>
  <c r="B989" i="18"/>
  <c r="J986" i="18"/>
  <c r="O987" i="18" l="1"/>
  <c r="R987" i="18" s="1"/>
  <c r="N987" i="18"/>
  <c r="Q987" i="18" s="1"/>
  <c r="AK986" i="18"/>
  <c r="Q986" i="18"/>
  <c r="S986" i="18" s="1"/>
  <c r="L988" i="18" a="1"/>
  <c r="L988" i="18" s="1"/>
  <c r="I988" i="18" a="1"/>
  <c r="I988" i="18" s="1"/>
  <c r="H988" i="18" a="1"/>
  <c r="H988" i="18" s="1"/>
  <c r="K988" i="18" a="1"/>
  <c r="K988" i="18" s="1"/>
  <c r="D988" i="18" a="1"/>
  <c r="D988" i="18" s="1"/>
  <c r="F988" i="18" a="1"/>
  <c r="F988" i="18" s="1"/>
  <c r="E988" i="18" a="1"/>
  <c r="E988" i="18" s="1"/>
  <c r="P986" i="18"/>
  <c r="AI986" i="18" s="1"/>
  <c r="G987" i="18"/>
  <c r="M987" i="18"/>
  <c r="J987" i="18"/>
  <c r="C989" i="18"/>
  <c r="B990" i="18"/>
  <c r="S987" i="18" l="1"/>
  <c r="O988" i="18"/>
  <c r="R988" i="18" s="1"/>
  <c r="AK987" i="18"/>
  <c r="N988" i="18"/>
  <c r="B991" i="18"/>
  <c r="C990" i="18"/>
  <c r="G988" i="18"/>
  <c r="L989" i="18" a="1"/>
  <c r="L989" i="18" s="1"/>
  <c r="I989" i="18" a="1"/>
  <c r="I989" i="18" s="1"/>
  <c r="H989" i="18" a="1"/>
  <c r="H989" i="18" s="1"/>
  <c r="K989" i="18" a="1"/>
  <c r="K989" i="18" s="1"/>
  <c r="F989" i="18" a="1"/>
  <c r="F989" i="18" s="1"/>
  <c r="D989" i="18" a="1"/>
  <c r="D989" i="18" s="1"/>
  <c r="E989" i="18" a="1"/>
  <c r="E989" i="18" s="1"/>
  <c r="P987" i="18"/>
  <c r="AI987" i="18" s="1"/>
  <c r="M988" i="18"/>
  <c r="J988" i="18"/>
  <c r="O989" i="18" l="1"/>
  <c r="R989" i="18" s="1"/>
  <c r="N989" i="18"/>
  <c r="Q989" i="18" s="1"/>
  <c r="AK988" i="18"/>
  <c r="Q988" i="18"/>
  <c r="S988" i="18" s="1"/>
  <c r="G989" i="18"/>
  <c r="M989" i="18"/>
  <c r="L990" i="18" a="1"/>
  <c r="L990" i="18" s="1"/>
  <c r="I990" i="18" a="1"/>
  <c r="I990" i="18" s="1"/>
  <c r="H990" i="18" a="1"/>
  <c r="H990" i="18" s="1"/>
  <c r="K990" i="18" a="1"/>
  <c r="K990" i="18" s="1"/>
  <c r="F990" i="18" a="1"/>
  <c r="F990" i="18" s="1"/>
  <c r="E990" i="18" a="1"/>
  <c r="E990" i="18" s="1"/>
  <c r="D990" i="18" a="1"/>
  <c r="D990" i="18" s="1"/>
  <c r="J989" i="18"/>
  <c r="C991" i="18"/>
  <c r="B992" i="18"/>
  <c r="P988" i="18"/>
  <c r="AI988" i="18" s="1"/>
  <c r="S989" i="18" l="1"/>
  <c r="AK989" i="18"/>
  <c r="N990" i="18"/>
  <c r="O990" i="18"/>
  <c r="R990" i="18" s="1"/>
  <c r="M990" i="18"/>
  <c r="P989" i="18"/>
  <c r="AI989" i="18" s="1"/>
  <c r="J990" i="18"/>
  <c r="B993" i="18"/>
  <c r="C992" i="18"/>
  <c r="L991" i="18" a="1"/>
  <c r="L991" i="18" s="1"/>
  <c r="I991" i="18" a="1"/>
  <c r="I991" i="18" s="1"/>
  <c r="H991" i="18" a="1"/>
  <c r="H991" i="18" s="1"/>
  <c r="K991" i="18" a="1"/>
  <c r="K991" i="18" s="1"/>
  <c r="F991" i="18" a="1"/>
  <c r="F991" i="18" s="1"/>
  <c r="E991" i="18" a="1"/>
  <c r="E991" i="18" s="1"/>
  <c r="D991" i="18" a="1"/>
  <c r="D991" i="18" s="1"/>
  <c r="G990" i="18"/>
  <c r="N991" i="18" l="1"/>
  <c r="Q991" i="18" s="1"/>
  <c r="O991" i="18"/>
  <c r="R991" i="18" s="1"/>
  <c r="AK990" i="18"/>
  <c r="Q990" i="18"/>
  <c r="S990" i="18" s="1"/>
  <c r="M991" i="18"/>
  <c r="J991" i="18"/>
  <c r="L992" i="18" a="1"/>
  <c r="L992" i="18" s="1"/>
  <c r="I992" i="18" a="1"/>
  <c r="I992" i="18" s="1"/>
  <c r="H992" i="18" a="1"/>
  <c r="H992" i="18" s="1"/>
  <c r="K992" i="18" a="1"/>
  <c r="K992" i="18" s="1"/>
  <c r="D992" i="18" a="1"/>
  <c r="D992" i="18" s="1"/>
  <c r="F992" i="18" a="1"/>
  <c r="F992" i="18" s="1"/>
  <c r="E992" i="18" a="1"/>
  <c r="E992" i="18" s="1"/>
  <c r="P990" i="18"/>
  <c r="AI990" i="18" s="1"/>
  <c r="G991" i="18"/>
  <c r="B994" i="18"/>
  <c r="C993" i="18"/>
  <c r="S991" i="18" l="1"/>
  <c r="O992" i="18"/>
  <c r="R992" i="18" s="1"/>
  <c r="AK991" i="18"/>
  <c r="N992" i="18"/>
  <c r="B995" i="18"/>
  <c r="C994" i="18"/>
  <c r="M992" i="18"/>
  <c r="J992" i="18"/>
  <c r="P991" i="18"/>
  <c r="AI991" i="18" s="1"/>
  <c r="L993" i="18" a="1"/>
  <c r="L993" i="18" s="1"/>
  <c r="I993" i="18" a="1"/>
  <c r="I993" i="18" s="1"/>
  <c r="H993" i="18" a="1"/>
  <c r="H993" i="18" s="1"/>
  <c r="K993" i="18" a="1"/>
  <c r="K993" i="18" s="1"/>
  <c r="D993" i="18" a="1"/>
  <c r="D993" i="18" s="1"/>
  <c r="F993" i="18" a="1"/>
  <c r="F993" i="18" s="1"/>
  <c r="E993" i="18" a="1"/>
  <c r="E993" i="18" s="1"/>
  <c r="G992" i="18"/>
  <c r="O993" i="18" l="1"/>
  <c r="R993" i="18" s="1"/>
  <c r="N993" i="18"/>
  <c r="Q993" i="18" s="1"/>
  <c r="AK992" i="18"/>
  <c r="Q992" i="18"/>
  <c r="S992" i="18" s="1"/>
  <c r="J993" i="18"/>
  <c r="P992" i="18"/>
  <c r="AI992" i="18" s="1"/>
  <c r="G993" i="18"/>
  <c r="L994" i="18" a="1"/>
  <c r="L994" i="18" s="1"/>
  <c r="I994" i="18" a="1"/>
  <c r="I994" i="18" s="1"/>
  <c r="H994" i="18" a="1"/>
  <c r="H994" i="18" s="1"/>
  <c r="K994" i="18" a="1"/>
  <c r="K994" i="18" s="1"/>
  <c r="D994" i="18" a="1"/>
  <c r="D994" i="18" s="1"/>
  <c r="F994" i="18" a="1"/>
  <c r="F994" i="18" s="1"/>
  <c r="E994" i="18" a="1"/>
  <c r="E994" i="18" s="1"/>
  <c r="M993" i="18"/>
  <c r="B996" i="18"/>
  <c r="C995" i="18"/>
  <c r="AK993" i="18" l="1"/>
  <c r="S993" i="18"/>
  <c r="O994" i="18"/>
  <c r="R994" i="18" s="1"/>
  <c r="N994" i="18"/>
  <c r="G994" i="18"/>
  <c r="L995" i="18" a="1"/>
  <c r="L995" i="18" s="1"/>
  <c r="I995" i="18" a="1"/>
  <c r="I995" i="18" s="1"/>
  <c r="H995" i="18" a="1"/>
  <c r="H995" i="18" s="1"/>
  <c r="K995" i="18" a="1"/>
  <c r="K995" i="18" s="1"/>
  <c r="D995" i="18" a="1"/>
  <c r="D995" i="18" s="1"/>
  <c r="E995" i="18" a="1"/>
  <c r="E995" i="18" s="1"/>
  <c r="F995" i="18" a="1"/>
  <c r="F995" i="18" s="1"/>
  <c r="M994" i="18"/>
  <c r="P993" i="18"/>
  <c r="AI993" i="18" s="1"/>
  <c r="C996" i="18"/>
  <c r="B997" i="18"/>
  <c r="J994" i="18"/>
  <c r="O995" i="18" l="1"/>
  <c r="R995" i="18" s="1"/>
  <c r="N995" i="18"/>
  <c r="Q995" i="18" s="1"/>
  <c r="AK994" i="18"/>
  <c r="Q994" i="18"/>
  <c r="S994" i="18" s="1"/>
  <c r="C997" i="18"/>
  <c r="B998" i="18"/>
  <c r="P994" i="18"/>
  <c r="AI994" i="18" s="1"/>
  <c r="L996" i="18" a="1"/>
  <c r="L996" i="18" s="1"/>
  <c r="I996" i="18" a="1"/>
  <c r="I996" i="18" s="1"/>
  <c r="H996" i="18" a="1"/>
  <c r="H996" i="18" s="1"/>
  <c r="K996" i="18" a="1"/>
  <c r="K996" i="18" s="1"/>
  <c r="D996" i="18" a="1"/>
  <c r="D996" i="18" s="1"/>
  <c r="F996" i="18" a="1"/>
  <c r="F996" i="18" s="1"/>
  <c r="E996" i="18" a="1"/>
  <c r="E996" i="18" s="1"/>
  <c r="G995" i="18"/>
  <c r="M995" i="18"/>
  <c r="J995" i="18"/>
  <c r="AK995" i="18" l="1"/>
  <c r="S995" i="18"/>
  <c r="O996" i="18"/>
  <c r="R996" i="18" s="1"/>
  <c r="N996" i="18"/>
  <c r="C998" i="18"/>
  <c r="B999" i="18"/>
  <c r="G996" i="18"/>
  <c r="L997" i="18" a="1"/>
  <c r="L997" i="18" s="1"/>
  <c r="I997" i="18" a="1"/>
  <c r="I997" i="18" s="1"/>
  <c r="H997" i="18" a="1"/>
  <c r="H997" i="18" s="1"/>
  <c r="K997" i="18" a="1"/>
  <c r="K997" i="18" s="1"/>
  <c r="F997" i="18" a="1"/>
  <c r="F997" i="18" s="1"/>
  <c r="E997" i="18" a="1"/>
  <c r="E997" i="18" s="1"/>
  <c r="D997" i="18" a="1"/>
  <c r="D997" i="18" s="1"/>
  <c r="M996" i="18"/>
  <c r="J996" i="18"/>
  <c r="P995" i="18"/>
  <c r="AI995" i="18" s="1"/>
  <c r="O997" i="18" l="1"/>
  <c r="R997" i="18" s="1"/>
  <c r="AK996" i="18"/>
  <c r="Q996" i="18"/>
  <c r="S996" i="18" s="1"/>
  <c r="N997" i="18"/>
  <c r="Q997" i="18" s="1"/>
  <c r="P996" i="18"/>
  <c r="AI996" i="18" s="1"/>
  <c r="M997" i="18"/>
  <c r="C999" i="18"/>
  <c r="B1000" i="18"/>
  <c r="J997" i="18"/>
  <c r="L998" i="18" a="1"/>
  <c r="L998" i="18" s="1"/>
  <c r="I998" i="18" a="1"/>
  <c r="I998" i="18" s="1"/>
  <c r="H998" i="18" a="1"/>
  <c r="H998" i="18" s="1"/>
  <c r="K998" i="18" a="1"/>
  <c r="K998" i="18" s="1"/>
  <c r="E998" i="18" a="1"/>
  <c r="E998" i="18" s="1"/>
  <c r="F998" i="18" a="1"/>
  <c r="F998" i="18" s="1"/>
  <c r="D998" i="18" a="1"/>
  <c r="D998" i="18" s="1"/>
  <c r="G997" i="18"/>
  <c r="S997" i="18" l="1"/>
  <c r="N998" i="18"/>
  <c r="AK998" i="18" s="1"/>
  <c r="AK997" i="18"/>
  <c r="O998" i="18"/>
  <c r="R998" i="18" s="1"/>
  <c r="P997" i="18"/>
  <c r="AI997" i="18" s="1"/>
  <c r="G998" i="18"/>
  <c r="M998" i="18"/>
  <c r="B1001" i="18"/>
  <c r="C1000" i="18"/>
  <c r="J998" i="18"/>
  <c r="L999" i="18" a="1"/>
  <c r="L999" i="18" s="1"/>
  <c r="I999" i="18" a="1"/>
  <c r="I999" i="18" s="1"/>
  <c r="H999" i="18" a="1"/>
  <c r="H999" i="18" s="1"/>
  <c r="K999" i="18" a="1"/>
  <c r="K999" i="18" s="1"/>
  <c r="D999" i="18" a="1"/>
  <c r="D999" i="18" s="1"/>
  <c r="E999" i="18" a="1"/>
  <c r="E999" i="18" s="1"/>
  <c r="F999" i="18" a="1"/>
  <c r="F999" i="18" s="1"/>
  <c r="Q998" i="18" l="1"/>
  <c r="S998" i="18" s="1"/>
  <c r="N999" i="18"/>
  <c r="Q999" i="18" s="1"/>
  <c r="O999" i="18"/>
  <c r="R999" i="18" s="1"/>
  <c r="P998" i="18"/>
  <c r="AI998" i="18" s="1"/>
  <c r="B1002" i="18"/>
  <c r="C1001" i="18"/>
  <c r="J999" i="18"/>
  <c r="L1000" i="18" a="1"/>
  <c r="L1000" i="18" s="1"/>
  <c r="I1000" i="18" a="1"/>
  <c r="I1000" i="18" s="1"/>
  <c r="H1000" i="18" a="1"/>
  <c r="H1000" i="18" s="1"/>
  <c r="K1000" i="18" a="1"/>
  <c r="K1000" i="18" s="1"/>
  <c r="D1000" i="18" a="1"/>
  <c r="D1000" i="18" s="1"/>
  <c r="F1000" i="18" a="1"/>
  <c r="F1000" i="18" s="1"/>
  <c r="E1000" i="18" a="1"/>
  <c r="E1000" i="18" s="1"/>
  <c r="G999" i="18"/>
  <c r="M999" i="18"/>
  <c r="S999" i="18" l="1"/>
  <c r="AK999" i="18"/>
  <c r="N1000" i="18"/>
  <c r="O1000" i="18"/>
  <c r="R1000" i="18" s="1"/>
  <c r="L1001" i="18" a="1"/>
  <c r="L1001" i="18" s="1"/>
  <c r="I1001" i="18" a="1"/>
  <c r="I1001" i="18" s="1"/>
  <c r="H1001" i="18" a="1"/>
  <c r="H1001" i="18" s="1"/>
  <c r="K1001" i="18" a="1"/>
  <c r="K1001" i="18" s="1"/>
  <c r="F1001" i="18" a="1"/>
  <c r="F1001" i="18" s="1"/>
  <c r="E1001" i="18" a="1"/>
  <c r="E1001" i="18" s="1"/>
  <c r="D1001" i="18" a="1"/>
  <c r="D1001" i="18" s="1"/>
  <c r="B1003" i="18"/>
  <c r="C1002" i="18"/>
  <c r="G1000" i="18"/>
  <c r="P999" i="18"/>
  <c r="AI999" i="18" s="1"/>
  <c r="M1000" i="18"/>
  <c r="J1000" i="18"/>
  <c r="O1001" i="18" l="1"/>
  <c r="R1001" i="18" s="1"/>
  <c r="N1001" i="18"/>
  <c r="Q1001" i="18" s="1"/>
  <c r="AK1000" i="18"/>
  <c r="Q1000" i="18"/>
  <c r="S1000" i="18" s="1"/>
  <c r="G1001" i="18"/>
  <c r="P1000" i="18"/>
  <c r="AI1000" i="18" s="1"/>
  <c r="M1001" i="18"/>
  <c r="L1002" i="18" a="1"/>
  <c r="L1002" i="18" s="1"/>
  <c r="I1002" i="18" a="1"/>
  <c r="I1002" i="18" s="1"/>
  <c r="H1002" i="18" a="1"/>
  <c r="H1002" i="18" s="1"/>
  <c r="K1002" i="18" a="1"/>
  <c r="K1002" i="18" s="1"/>
  <c r="D1002" i="18" a="1"/>
  <c r="D1002" i="18" s="1"/>
  <c r="E1002" i="18" a="1"/>
  <c r="E1002" i="18" s="1"/>
  <c r="F1002" i="18" a="1"/>
  <c r="F1002" i="18" s="1"/>
  <c r="J1001" i="18"/>
  <c r="B1004" i="18"/>
  <c r="C1003" i="18"/>
  <c r="S1001" i="18" l="1"/>
  <c r="AK1001" i="18"/>
  <c r="N1002" i="18"/>
  <c r="O1002" i="18"/>
  <c r="R1002" i="18" s="1"/>
  <c r="L1003" i="18" a="1"/>
  <c r="L1003" i="18" s="1"/>
  <c r="I1003" i="18" a="1"/>
  <c r="I1003" i="18" s="1"/>
  <c r="H1003" i="18" a="1"/>
  <c r="H1003" i="18" s="1"/>
  <c r="K1003" i="18" a="1"/>
  <c r="K1003" i="18" s="1"/>
  <c r="D1003" i="18" a="1"/>
  <c r="D1003" i="18" s="1"/>
  <c r="F1003" i="18" a="1"/>
  <c r="F1003" i="18" s="1"/>
  <c r="E1003" i="18" a="1"/>
  <c r="E1003" i="18" s="1"/>
  <c r="G1002" i="18"/>
  <c r="C1004" i="18"/>
  <c r="B1005" i="18"/>
  <c r="P1001" i="18"/>
  <c r="AI1001" i="18" s="1"/>
  <c r="M1002" i="18"/>
  <c r="J1002" i="18"/>
  <c r="O1003" i="18" l="1"/>
  <c r="R1003" i="18" s="1"/>
  <c r="N1003" i="18"/>
  <c r="Q1003" i="18" s="1"/>
  <c r="AK1002" i="18"/>
  <c r="Q1002" i="18"/>
  <c r="S1002" i="18" s="1"/>
  <c r="G1003" i="18"/>
  <c r="M1003" i="18"/>
  <c r="P1002" i="18"/>
  <c r="AI1002" i="18" s="1"/>
  <c r="C1005" i="18"/>
  <c r="B1006" i="18"/>
  <c r="J1003" i="18"/>
  <c r="L1004" i="18" a="1"/>
  <c r="L1004" i="18" s="1"/>
  <c r="H1004" i="18" a="1"/>
  <c r="H1004" i="18" s="1"/>
  <c r="I1004" i="18" a="1"/>
  <c r="I1004" i="18" s="1"/>
  <c r="K1004" i="18" a="1"/>
  <c r="K1004" i="18" s="1"/>
  <c r="D1004" i="18" a="1"/>
  <c r="D1004" i="18" s="1"/>
  <c r="F1004" i="18" a="1"/>
  <c r="F1004" i="18" s="1"/>
  <c r="E1004" i="18" a="1"/>
  <c r="E1004" i="18" s="1"/>
  <c r="S1003" i="18" l="1"/>
  <c r="O1004" i="18"/>
  <c r="R1004" i="18" s="1"/>
  <c r="AK1003" i="18"/>
  <c r="N1004" i="18"/>
  <c r="L1005" i="18" a="1"/>
  <c r="L1005" i="18" s="1"/>
  <c r="H1005" i="18" a="1"/>
  <c r="H1005" i="18" s="1"/>
  <c r="I1005" i="18" a="1"/>
  <c r="I1005" i="18" s="1"/>
  <c r="K1005" i="18" a="1"/>
  <c r="K1005" i="18" s="1"/>
  <c r="F1005" i="18" a="1"/>
  <c r="F1005" i="18" s="1"/>
  <c r="E1005" i="18" a="1"/>
  <c r="E1005" i="18" s="1"/>
  <c r="D1005" i="18" a="1"/>
  <c r="D1005" i="18" s="1"/>
  <c r="J1004" i="18"/>
  <c r="M1004" i="18"/>
  <c r="G1004" i="18"/>
  <c r="P1003" i="18"/>
  <c r="AI1003" i="18" s="1"/>
  <c r="C1006" i="18"/>
  <c r="B1007" i="18"/>
  <c r="C1007" i="18" s="1"/>
  <c r="O1005" i="18" l="1"/>
  <c r="R1005" i="18" s="1"/>
  <c r="N1005" i="18"/>
  <c r="Q1005" i="18" s="1"/>
  <c r="AK1004" i="18"/>
  <c r="Q1004" i="18"/>
  <c r="S1004" i="18" s="1"/>
  <c r="G1005" i="18"/>
  <c r="M1005" i="18"/>
  <c r="P1004" i="18"/>
  <c r="AI1004" i="18" s="1"/>
  <c r="L1006" i="18" a="1"/>
  <c r="L1006" i="18" s="1"/>
  <c r="I1006" i="18" a="1"/>
  <c r="I1006" i="18" s="1"/>
  <c r="K1006" i="18" a="1"/>
  <c r="K1006" i="18" s="1"/>
  <c r="H1006" i="18" a="1"/>
  <c r="H1006" i="18" s="1"/>
  <c r="F1006" i="18" a="1"/>
  <c r="F1006" i="18" s="1"/>
  <c r="E1006" i="18" a="1"/>
  <c r="E1006" i="18" s="1"/>
  <c r="D1006" i="18" a="1"/>
  <c r="D1006" i="18" s="1"/>
  <c r="J1005" i="18"/>
  <c r="AA1005" i="18"/>
  <c r="AA1001" i="18"/>
  <c r="L1007" i="18" a="1"/>
  <c r="L1007" i="18" s="1"/>
  <c r="I1007" i="18" a="1"/>
  <c r="I1007" i="18" s="1"/>
  <c r="H1007" i="18" a="1"/>
  <c r="H1007" i="18" s="1"/>
  <c r="K1007" i="18" a="1"/>
  <c r="K1007" i="18" s="1"/>
  <c r="D1007" i="18" a="1"/>
  <c r="D1007" i="18" s="1"/>
  <c r="E1007" i="18" a="1"/>
  <c r="E1007" i="18" s="1"/>
  <c r="F1007" i="18" a="1"/>
  <c r="F1007" i="18" s="1"/>
  <c r="S1005" i="18" l="1"/>
  <c r="AK1005" i="18"/>
  <c r="O1006" i="18"/>
  <c r="R1006" i="18" s="1"/>
  <c r="W1003" i="18"/>
  <c r="N1007" i="18"/>
  <c r="Q1007" i="18" s="1"/>
  <c r="X1005" i="18"/>
  <c r="O1007" i="18"/>
  <c r="R1007" i="18" s="1"/>
  <c r="N1006" i="18"/>
  <c r="Q1006" i="18" s="1"/>
  <c r="T1005" i="18"/>
  <c r="X999" i="18"/>
  <c r="U1004" i="18"/>
  <c r="U1007" i="18"/>
  <c r="U8" i="18"/>
  <c r="U10" i="18"/>
  <c r="F5" i="18"/>
  <c r="U9" i="18"/>
  <c r="U14" i="18"/>
  <c r="U11" i="18"/>
  <c r="U12" i="18"/>
  <c r="U13" i="18"/>
  <c r="U15" i="18"/>
  <c r="U16" i="18"/>
  <c r="U17" i="18"/>
  <c r="U18" i="18"/>
  <c r="U20" i="18"/>
  <c r="U22" i="18"/>
  <c r="U19" i="18"/>
  <c r="U21" i="18"/>
  <c r="U23" i="18"/>
  <c r="U26" i="18"/>
  <c r="U25" i="18"/>
  <c r="U24" i="18"/>
  <c r="U29" i="18"/>
  <c r="U27" i="18"/>
  <c r="U28" i="18"/>
  <c r="U31" i="18"/>
  <c r="U30" i="18"/>
  <c r="U32" i="18"/>
  <c r="U33" i="18"/>
  <c r="U34" i="18"/>
  <c r="U35" i="18"/>
  <c r="U39" i="18"/>
  <c r="U36" i="18"/>
  <c r="U38" i="18"/>
  <c r="U37" i="18"/>
  <c r="U40" i="18"/>
  <c r="U45" i="18"/>
  <c r="U41" i="18"/>
  <c r="U42" i="18"/>
  <c r="U48" i="18"/>
  <c r="U43" i="18"/>
  <c r="U44" i="18"/>
  <c r="U46" i="18"/>
  <c r="U47" i="18"/>
  <c r="U49" i="18"/>
  <c r="U52" i="18"/>
  <c r="U51" i="18"/>
  <c r="U50" i="18"/>
  <c r="U53" i="18"/>
  <c r="U54" i="18"/>
  <c r="U56" i="18"/>
  <c r="U57" i="18"/>
  <c r="U55" i="18"/>
  <c r="U58" i="18"/>
  <c r="U60" i="18"/>
  <c r="U59" i="18"/>
  <c r="U61" i="18"/>
  <c r="U62" i="18"/>
  <c r="U64" i="18"/>
  <c r="U65" i="18"/>
  <c r="U63" i="18"/>
  <c r="U67" i="18"/>
  <c r="U69" i="18"/>
  <c r="U66" i="18"/>
  <c r="U72" i="18"/>
  <c r="U71" i="18"/>
  <c r="U68" i="18"/>
  <c r="U70" i="18"/>
  <c r="U73" i="18"/>
  <c r="U75" i="18"/>
  <c r="U74" i="18"/>
  <c r="U76" i="18"/>
  <c r="U78" i="18"/>
  <c r="U77" i="18"/>
  <c r="U79" i="18"/>
  <c r="U81" i="18"/>
  <c r="U83" i="18"/>
  <c r="U80" i="18"/>
  <c r="U82" i="18"/>
  <c r="U84" i="18"/>
  <c r="U85" i="18"/>
  <c r="U86" i="18"/>
  <c r="U89" i="18"/>
  <c r="U88" i="18"/>
  <c r="U90" i="18"/>
  <c r="U87" i="18"/>
  <c r="U92" i="18"/>
  <c r="U91" i="18"/>
  <c r="U94" i="18"/>
  <c r="U93" i="18"/>
  <c r="U95" i="18"/>
  <c r="U98" i="18"/>
  <c r="U97" i="18"/>
  <c r="U99" i="18"/>
  <c r="U96" i="18"/>
  <c r="U101" i="18"/>
  <c r="U100" i="18"/>
  <c r="U102" i="18"/>
  <c r="U103" i="18"/>
  <c r="U106" i="18"/>
  <c r="U104" i="18"/>
  <c r="U105" i="18"/>
  <c r="U109" i="18"/>
  <c r="U107" i="18"/>
  <c r="U108" i="18"/>
  <c r="U111" i="18"/>
  <c r="U110" i="18"/>
  <c r="U112" i="18"/>
  <c r="U113" i="18"/>
  <c r="U115" i="18"/>
  <c r="U114" i="18"/>
  <c r="U118" i="18"/>
  <c r="U116" i="18"/>
  <c r="U119" i="18"/>
  <c r="U117" i="18"/>
  <c r="U121" i="18"/>
  <c r="U120" i="18"/>
  <c r="U122" i="18"/>
  <c r="U125" i="18"/>
  <c r="U124" i="18"/>
  <c r="U123" i="18"/>
  <c r="U127" i="18"/>
  <c r="U126" i="18"/>
  <c r="U129" i="18"/>
  <c r="U128" i="18"/>
  <c r="U130" i="18"/>
  <c r="U131" i="18"/>
  <c r="U133" i="18"/>
  <c r="U132" i="18"/>
  <c r="U135" i="18"/>
  <c r="U136" i="18"/>
  <c r="U134" i="18"/>
  <c r="U140" i="18"/>
  <c r="U137" i="18"/>
  <c r="U139" i="18"/>
  <c r="U138" i="18"/>
  <c r="U142" i="18"/>
  <c r="U141" i="18"/>
  <c r="U146" i="18"/>
  <c r="U144" i="18"/>
  <c r="U145" i="18"/>
  <c r="U143" i="18"/>
  <c r="U151" i="18"/>
  <c r="U148" i="18"/>
  <c r="U147" i="18"/>
  <c r="U149" i="18"/>
  <c r="U152" i="18"/>
  <c r="U150" i="18"/>
  <c r="U153" i="18"/>
  <c r="U158" i="18"/>
  <c r="U155" i="18"/>
  <c r="U157" i="18"/>
  <c r="U154" i="18"/>
  <c r="U156" i="18"/>
  <c r="U159" i="18"/>
  <c r="U161" i="18"/>
  <c r="U160" i="18"/>
  <c r="U162" i="18"/>
  <c r="U163" i="18"/>
  <c r="U168" i="18"/>
  <c r="U167" i="18"/>
  <c r="U164" i="18"/>
  <c r="U166" i="18"/>
  <c r="U165" i="18"/>
  <c r="U173" i="18"/>
  <c r="U169" i="18"/>
  <c r="U171" i="18"/>
  <c r="U170" i="18"/>
  <c r="U175" i="18"/>
  <c r="U174" i="18"/>
  <c r="U172" i="18"/>
  <c r="U176" i="18"/>
  <c r="U178" i="18"/>
  <c r="U177" i="18"/>
  <c r="U181" i="18"/>
  <c r="U180" i="18"/>
  <c r="U179" i="18"/>
  <c r="U182" i="18"/>
  <c r="U183" i="18"/>
  <c r="U184" i="18"/>
  <c r="U185" i="18"/>
  <c r="U188" i="18"/>
  <c r="U186" i="18"/>
  <c r="U193" i="18"/>
  <c r="U187" i="18"/>
  <c r="U189" i="18"/>
  <c r="U192" i="18"/>
  <c r="U190" i="18"/>
  <c r="U191" i="18"/>
  <c r="U195" i="18"/>
  <c r="U197" i="18"/>
  <c r="U196" i="18"/>
  <c r="U194" i="18"/>
  <c r="U199" i="18"/>
  <c r="U198" i="18"/>
  <c r="U201" i="18"/>
  <c r="U200" i="18"/>
  <c r="U202" i="18"/>
  <c r="U203" i="18"/>
  <c r="U206" i="18"/>
  <c r="U204" i="18"/>
  <c r="U205" i="18"/>
  <c r="U208" i="18"/>
  <c r="U209" i="18"/>
  <c r="U207" i="18"/>
  <c r="U210" i="18"/>
  <c r="U211" i="18"/>
  <c r="U212" i="18"/>
  <c r="U214" i="18"/>
  <c r="U213" i="18"/>
  <c r="U217" i="18"/>
  <c r="U215" i="18"/>
  <c r="U216" i="18"/>
  <c r="U221" i="18"/>
  <c r="U220" i="18"/>
  <c r="U219" i="18"/>
  <c r="U222" i="18"/>
  <c r="U218" i="18"/>
  <c r="U226" i="18"/>
  <c r="U225" i="18"/>
  <c r="U223" i="18"/>
  <c r="U227" i="18"/>
  <c r="U224" i="18"/>
  <c r="U229" i="18"/>
  <c r="U228" i="18"/>
  <c r="U230" i="18"/>
  <c r="U231" i="18"/>
  <c r="U232" i="18"/>
  <c r="U234" i="18"/>
  <c r="U236" i="18"/>
  <c r="U233" i="18"/>
  <c r="U235" i="18"/>
  <c r="U237" i="18"/>
  <c r="U238" i="18"/>
  <c r="U240" i="18"/>
  <c r="U239" i="18"/>
  <c r="U242" i="18"/>
  <c r="U241" i="18"/>
  <c r="U243" i="18"/>
  <c r="U244" i="18"/>
  <c r="U246" i="18"/>
  <c r="U245" i="18"/>
  <c r="U249" i="18"/>
  <c r="U247" i="18"/>
  <c r="U248" i="18"/>
  <c r="U250" i="18"/>
  <c r="U255" i="18"/>
  <c r="U251" i="18"/>
  <c r="U253" i="18"/>
  <c r="U254" i="18"/>
  <c r="U252" i="18"/>
  <c r="U256" i="18"/>
  <c r="U257" i="18"/>
  <c r="U258" i="18"/>
  <c r="U259" i="18"/>
  <c r="U260" i="18"/>
  <c r="U262" i="18"/>
  <c r="U261" i="18"/>
  <c r="U265" i="18"/>
  <c r="U264" i="18"/>
  <c r="U263" i="18"/>
  <c r="U266" i="18"/>
  <c r="U267" i="18"/>
  <c r="U268" i="18"/>
  <c r="U270" i="18"/>
  <c r="U269" i="18"/>
  <c r="U272" i="18"/>
  <c r="U271" i="18"/>
  <c r="U275" i="18"/>
  <c r="U273" i="18"/>
  <c r="U274" i="18"/>
  <c r="U276" i="18"/>
  <c r="U277" i="18"/>
  <c r="U279" i="18"/>
  <c r="U278" i="18"/>
  <c r="U280" i="18"/>
  <c r="U282" i="18"/>
  <c r="U281" i="18"/>
  <c r="U285" i="18"/>
  <c r="U284" i="18"/>
  <c r="U283" i="18"/>
  <c r="U288" i="18"/>
  <c r="U286" i="18"/>
  <c r="U289" i="18"/>
  <c r="U290" i="18"/>
  <c r="U287" i="18"/>
  <c r="U292" i="18"/>
  <c r="U296" i="18"/>
  <c r="U291" i="18"/>
  <c r="U294" i="18"/>
  <c r="U293" i="18"/>
  <c r="U298" i="18"/>
  <c r="U295" i="18"/>
  <c r="U297" i="18"/>
  <c r="U301" i="18"/>
  <c r="U300" i="18"/>
  <c r="U299" i="18"/>
  <c r="U304" i="18"/>
  <c r="U302" i="18"/>
  <c r="U303" i="18"/>
  <c r="U305" i="18"/>
  <c r="U306" i="18"/>
  <c r="U309" i="18"/>
  <c r="U307" i="18"/>
  <c r="U308" i="18"/>
  <c r="U311" i="18"/>
  <c r="U313" i="18"/>
  <c r="U310" i="18"/>
  <c r="U312" i="18"/>
  <c r="U316" i="18"/>
  <c r="U314" i="18"/>
  <c r="U317" i="18"/>
  <c r="U315" i="18"/>
  <c r="U318" i="18"/>
  <c r="U319" i="18"/>
  <c r="U321" i="18"/>
  <c r="U320" i="18"/>
  <c r="U322" i="18"/>
  <c r="U323" i="18"/>
  <c r="U324" i="18"/>
  <c r="U326" i="18"/>
  <c r="U325" i="18"/>
  <c r="U329" i="18"/>
  <c r="U330" i="18"/>
  <c r="U327" i="18"/>
  <c r="U332" i="18"/>
  <c r="U328" i="18"/>
  <c r="U331" i="18"/>
  <c r="U334" i="18"/>
  <c r="U336" i="18"/>
  <c r="U333" i="18"/>
  <c r="U335" i="18"/>
  <c r="U338" i="18"/>
  <c r="U337" i="18"/>
  <c r="U340" i="18"/>
  <c r="U341" i="18"/>
  <c r="U339" i="18"/>
  <c r="U342" i="18"/>
  <c r="U344" i="18"/>
  <c r="U343" i="18"/>
  <c r="U346" i="18"/>
  <c r="U345" i="18"/>
  <c r="U348" i="18"/>
  <c r="U347" i="18"/>
  <c r="U349" i="18"/>
  <c r="U351" i="18"/>
  <c r="U350" i="18"/>
  <c r="U352" i="18"/>
  <c r="U354" i="18"/>
  <c r="U355" i="18"/>
  <c r="U357" i="18"/>
  <c r="U353" i="18"/>
  <c r="U356" i="18"/>
  <c r="U359" i="18"/>
  <c r="U361" i="18"/>
  <c r="U358" i="18"/>
  <c r="U365" i="18"/>
  <c r="U360" i="18"/>
  <c r="U362" i="18"/>
  <c r="U363" i="18"/>
  <c r="U364" i="18"/>
  <c r="U366" i="18"/>
  <c r="U367" i="18"/>
  <c r="U369" i="18"/>
  <c r="U368" i="18"/>
  <c r="U370" i="18"/>
  <c r="U373" i="18"/>
  <c r="U371" i="18"/>
  <c r="U372" i="18"/>
  <c r="U375" i="18"/>
  <c r="U374" i="18"/>
  <c r="U378" i="18"/>
  <c r="U376" i="18"/>
  <c r="U377" i="18"/>
  <c r="U379" i="18"/>
  <c r="U380" i="18"/>
  <c r="U381" i="18"/>
  <c r="U382" i="18"/>
  <c r="U383" i="18"/>
  <c r="U384" i="18"/>
  <c r="U385" i="18"/>
  <c r="U388" i="18"/>
  <c r="U387" i="18"/>
  <c r="U389" i="18"/>
  <c r="U386" i="18"/>
  <c r="U392" i="18"/>
  <c r="U391" i="18"/>
  <c r="U393" i="18"/>
  <c r="U390" i="18"/>
  <c r="U395" i="18"/>
  <c r="U398" i="18"/>
  <c r="U394" i="18"/>
  <c r="U396" i="18"/>
  <c r="U397" i="18"/>
  <c r="U399" i="18"/>
  <c r="U400" i="18"/>
  <c r="U401" i="18"/>
  <c r="U402" i="18"/>
  <c r="U403" i="18"/>
  <c r="U406" i="18"/>
  <c r="U407" i="18"/>
  <c r="U405" i="18"/>
  <c r="U404" i="18"/>
  <c r="U410" i="18"/>
  <c r="U408" i="18"/>
  <c r="U409" i="18"/>
  <c r="U412" i="18"/>
  <c r="U411" i="18"/>
  <c r="U415" i="18"/>
  <c r="U414" i="18"/>
  <c r="U413" i="18"/>
  <c r="U416" i="18"/>
  <c r="U417" i="18"/>
  <c r="U418" i="18"/>
  <c r="U420" i="18"/>
  <c r="U421" i="18"/>
  <c r="U419" i="18"/>
  <c r="U422" i="18"/>
  <c r="U424" i="18"/>
  <c r="U425" i="18"/>
  <c r="U423" i="18"/>
  <c r="U426" i="18"/>
  <c r="U428" i="18"/>
  <c r="U432" i="18"/>
  <c r="U427" i="18"/>
  <c r="U431" i="18"/>
  <c r="U429" i="18"/>
  <c r="U433" i="18"/>
  <c r="U430" i="18"/>
  <c r="U436" i="18"/>
  <c r="U434" i="18"/>
  <c r="U435" i="18"/>
  <c r="U439" i="18"/>
  <c r="U437" i="18"/>
  <c r="U438" i="18"/>
  <c r="U440" i="18"/>
  <c r="U441" i="18"/>
  <c r="U444" i="18"/>
  <c r="U442" i="18"/>
  <c r="U446" i="18"/>
  <c r="U443" i="18"/>
  <c r="U445" i="18"/>
  <c r="U450" i="18"/>
  <c r="U447" i="18"/>
  <c r="U451" i="18"/>
  <c r="U448" i="18"/>
  <c r="U449" i="18"/>
  <c r="U452" i="18"/>
  <c r="U454" i="18"/>
  <c r="U453" i="18"/>
  <c r="U455" i="18"/>
  <c r="U459" i="18"/>
  <c r="U457" i="18"/>
  <c r="U456" i="18"/>
  <c r="U458" i="18"/>
  <c r="U461" i="18"/>
  <c r="U462" i="18"/>
  <c r="U460" i="18"/>
  <c r="U463" i="18"/>
  <c r="U464" i="18"/>
  <c r="U467" i="18"/>
  <c r="U465" i="18"/>
  <c r="U466" i="18"/>
  <c r="U469" i="18"/>
  <c r="U471" i="18"/>
  <c r="U468" i="18"/>
  <c r="U470" i="18"/>
  <c r="U472" i="18"/>
  <c r="U475" i="18"/>
  <c r="U473" i="18"/>
  <c r="U474" i="18"/>
  <c r="U479" i="18"/>
  <c r="U477" i="18"/>
  <c r="U480" i="18"/>
  <c r="U476" i="18"/>
  <c r="U478" i="18"/>
  <c r="U481" i="18"/>
  <c r="U485" i="18"/>
  <c r="U483" i="18"/>
  <c r="U482" i="18"/>
  <c r="U484" i="18"/>
  <c r="U487" i="18"/>
  <c r="U489" i="18"/>
  <c r="U486" i="18"/>
  <c r="U488" i="18"/>
  <c r="U490" i="18"/>
  <c r="U494" i="18"/>
  <c r="U491" i="18"/>
  <c r="U492" i="18"/>
  <c r="U493" i="18"/>
  <c r="U496" i="18"/>
  <c r="U495" i="18"/>
  <c r="U499" i="18"/>
  <c r="U497" i="18"/>
  <c r="U498" i="18"/>
  <c r="U503" i="18"/>
  <c r="U501" i="18"/>
  <c r="U504" i="18"/>
  <c r="U502" i="18"/>
  <c r="U500" i="18"/>
  <c r="U505" i="18"/>
  <c r="U506" i="18"/>
  <c r="U507" i="18"/>
  <c r="U508" i="18"/>
  <c r="U510" i="18"/>
  <c r="U509" i="18"/>
  <c r="U511" i="18"/>
  <c r="U512" i="18"/>
  <c r="U514" i="18"/>
  <c r="U513" i="18"/>
  <c r="U515" i="18"/>
  <c r="U517" i="18"/>
  <c r="U516" i="18"/>
  <c r="U520" i="18"/>
  <c r="U522" i="18"/>
  <c r="U523" i="18"/>
  <c r="U519" i="18"/>
  <c r="U518" i="18"/>
  <c r="U521" i="18"/>
  <c r="U525" i="18"/>
  <c r="U524" i="18"/>
  <c r="U527" i="18"/>
  <c r="U528" i="18"/>
  <c r="U526" i="18"/>
  <c r="U529" i="18"/>
  <c r="U532" i="18"/>
  <c r="U530" i="18"/>
  <c r="U531" i="18"/>
  <c r="U534" i="18"/>
  <c r="U533" i="18"/>
  <c r="U535" i="18"/>
  <c r="U536" i="18"/>
  <c r="U538" i="18"/>
  <c r="U541" i="18"/>
  <c r="U537" i="18"/>
  <c r="U540" i="18"/>
  <c r="U539" i="18"/>
  <c r="U543" i="18"/>
  <c r="U545" i="18"/>
  <c r="U542" i="18"/>
  <c r="U544" i="18"/>
  <c r="U546" i="18"/>
  <c r="U547" i="18"/>
  <c r="U550" i="18"/>
  <c r="U548" i="18"/>
  <c r="U549" i="18"/>
  <c r="U551" i="18"/>
  <c r="U555" i="18"/>
  <c r="U552" i="18"/>
  <c r="U553" i="18"/>
  <c r="U556" i="18"/>
  <c r="U554" i="18"/>
  <c r="U560" i="18"/>
  <c r="U557" i="18"/>
  <c r="U558" i="18"/>
  <c r="U559" i="18"/>
  <c r="U562" i="18"/>
  <c r="U561" i="18"/>
  <c r="U564" i="18"/>
  <c r="U563" i="18"/>
  <c r="U566" i="18"/>
  <c r="U567" i="18"/>
  <c r="U565" i="18"/>
  <c r="U573" i="18"/>
  <c r="U568" i="18"/>
  <c r="U570" i="18"/>
  <c r="U569" i="18"/>
  <c r="U572" i="18"/>
  <c r="U571" i="18"/>
  <c r="U574" i="18"/>
  <c r="U575" i="18"/>
  <c r="U576" i="18"/>
  <c r="U577" i="18"/>
  <c r="U580" i="18"/>
  <c r="U578" i="18"/>
  <c r="U579" i="18"/>
  <c r="U581" i="18"/>
  <c r="U582" i="18"/>
  <c r="U584" i="18"/>
  <c r="U583" i="18"/>
  <c r="U585" i="18"/>
  <c r="U588" i="18"/>
  <c r="U586" i="18"/>
  <c r="U587" i="18"/>
  <c r="U589" i="18"/>
  <c r="U591" i="18"/>
  <c r="U593" i="18"/>
  <c r="U590" i="18"/>
  <c r="U592" i="18"/>
  <c r="U596" i="18"/>
  <c r="U595" i="18"/>
  <c r="U594" i="18"/>
  <c r="U598" i="18"/>
  <c r="U600" i="18"/>
  <c r="U597" i="18"/>
  <c r="U599" i="18"/>
  <c r="U601" i="18"/>
  <c r="U604" i="18"/>
  <c r="U602" i="18"/>
  <c r="U603" i="18"/>
  <c r="U607" i="18"/>
  <c r="U605" i="18"/>
  <c r="U610" i="18"/>
  <c r="U609" i="18"/>
  <c r="U606" i="18"/>
  <c r="U608" i="18"/>
  <c r="U613" i="18"/>
  <c r="U612" i="18"/>
  <c r="U611" i="18"/>
  <c r="U615" i="18"/>
  <c r="U614" i="18"/>
  <c r="U616" i="18"/>
  <c r="U620" i="18"/>
  <c r="U618" i="18"/>
  <c r="U617" i="18"/>
  <c r="U619" i="18"/>
  <c r="U623" i="18"/>
  <c r="U622" i="18"/>
  <c r="U621" i="18"/>
  <c r="U624" i="18"/>
  <c r="U625" i="18"/>
  <c r="U626" i="18"/>
  <c r="U627" i="18"/>
  <c r="U629" i="18"/>
  <c r="U630" i="18"/>
  <c r="U628" i="18"/>
  <c r="U633" i="18"/>
  <c r="U635" i="18"/>
  <c r="U631" i="18"/>
  <c r="U632" i="18"/>
  <c r="U634" i="18"/>
  <c r="U636" i="18"/>
  <c r="U639" i="18"/>
  <c r="U637" i="18"/>
  <c r="U640" i="18"/>
  <c r="U638" i="18"/>
  <c r="U641" i="18"/>
  <c r="U643" i="18"/>
  <c r="U642" i="18"/>
  <c r="U645" i="18"/>
  <c r="U644" i="18"/>
  <c r="U648" i="18"/>
  <c r="U646" i="18"/>
  <c r="U647" i="18"/>
  <c r="U650" i="18"/>
  <c r="U653" i="18"/>
  <c r="U651" i="18"/>
  <c r="U649" i="18"/>
  <c r="U652" i="18"/>
  <c r="U655" i="18"/>
  <c r="U654" i="18"/>
  <c r="U659" i="18"/>
  <c r="U656" i="18"/>
  <c r="U657" i="18"/>
  <c r="U661" i="18"/>
  <c r="U658" i="18"/>
  <c r="U663" i="18"/>
  <c r="U660" i="18"/>
  <c r="U662" i="18"/>
  <c r="U665" i="18"/>
  <c r="U669" i="18"/>
  <c r="U667" i="18"/>
  <c r="U664" i="18"/>
  <c r="U668" i="18"/>
  <c r="U666" i="18"/>
  <c r="U671" i="18"/>
  <c r="U674" i="18"/>
  <c r="U670" i="18"/>
  <c r="U676" i="18"/>
  <c r="U672" i="18"/>
  <c r="U673" i="18"/>
  <c r="U678" i="18"/>
  <c r="U675" i="18"/>
  <c r="U677" i="18"/>
  <c r="U679" i="18"/>
  <c r="U680" i="18"/>
  <c r="U683" i="18"/>
  <c r="U681" i="18"/>
  <c r="U682" i="18"/>
  <c r="U684" i="18"/>
  <c r="U685" i="18"/>
  <c r="U687" i="18"/>
  <c r="U686" i="18"/>
  <c r="U689" i="18"/>
  <c r="U688" i="18"/>
  <c r="U690" i="18"/>
  <c r="U692" i="18"/>
  <c r="U691" i="18"/>
  <c r="U693" i="18"/>
  <c r="U695" i="18"/>
  <c r="U694" i="18"/>
  <c r="U696" i="18"/>
  <c r="U697" i="18"/>
  <c r="U700" i="18"/>
  <c r="U698" i="18"/>
  <c r="U699" i="18"/>
  <c r="U701" i="18"/>
  <c r="U702" i="18"/>
  <c r="U703" i="18"/>
  <c r="U707" i="18"/>
  <c r="U704" i="18"/>
  <c r="U705" i="18"/>
  <c r="U706" i="18"/>
  <c r="U708" i="18"/>
  <c r="U710" i="18"/>
  <c r="U709" i="18"/>
  <c r="U713" i="18"/>
  <c r="U714" i="18"/>
  <c r="U711" i="18"/>
  <c r="U712" i="18"/>
  <c r="U715" i="18"/>
  <c r="U717" i="18"/>
  <c r="U716" i="18"/>
  <c r="U720" i="18"/>
  <c r="U719" i="18"/>
  <c r="U718" i="18"/>
  <c r="U721" i="18"/>
  <c r="U722" i="18"/>
  <c r="U723" i="18"/>
  <c r="U725" i="18"/>
  <c r="U724" i="18"/>
  <c r="U727" i="18"/>
  <c r="U726" i="18"/>
  <c r="U728" i="18"/>
  <c r="U729" i="18"/>
  <c r="U730" i="18"/>
  <c r="U731" i="18"/>
  <c r="U732" i="18"/>
  <c r="U733" i="18"/>
  <c r="U734" i="18"/>
  <c r="U736" i="18"/>
  <c r="U735" i="18"/>
  <c r="U737" i="18"/>
  <c r="U738" i="18"/>
  <c r="U739" i="18"/>
  <c r="U741" i="18"/>
  <c r="U740" i="18"/>
  <c r="U742" i="18"/>
  <c r="U746" i="18"/>
  <c r="U744" i="18"/>
  <c r="U743" i="18"/>
  <c r="U745" i="18"/>
  <c r="U747" i="18"/>
  <c r="U750" i="18"/>
  <c r="U748" i="18"/>
  <c r="U749" i="18"/>
  <c r="U752" i="18"/>
  <c r="U751" i="18"/>
  <c r="U754" i="18"/>
  <c r="U755" i="18"/>
  <c r="U753" i="18"/>
  <c r="U757" i="18"/>
  <c r="U756" i="18"/>
  <c r="U759" i="18"/>
  <c r="U761" i="18"/>
  <c r="U758" i="18"/>
  <c r="U760" i="18"/>
  <c r="U763" i="18"/>
  <c r="U762" i="18"/>
  <c r="U768" i="18"/>
  <c r="U764" i="18"/>
  <c r="U766" i="18"/>
  <c r="U765" i="18"/>
  <c r="U767" i="18"/>
  <c r="U769" i="18"/>
  <c r="U772" i="18"/>
  <c r="U771" i="18"/>
  <c r="U770" i="18"/>
  <c r="U774" i="18"/>
  <c r="U773" i="18"/>
  <c r="U778" i="18"/>
  <c r="U776" i="18"/>
  <c r="U775" i="18"/>
  <c r="U777" i="18"/>
  <c r="U780" i="18"/>
  <c r="U779" i="18"/>
  <c r="U782" i="18"/>
  <c r="U781" i="18"/>
  <c r="U785" i="18"/>
  <c r="U783" i="18"/>
  <c r="U784" i="18"/>
  <c r="U786" i="18"/>
  <c r="U787" i="18"/>
  <c r="U790" i="18"/>
  <c r="U788" i="18"/>
  <c r="U789" i="18"/>
  <c r="U791" i="18"/>
  <c r="U792" i="18"/>
  <c r="U793" i="18"/>
  <c r="U795" i="18"/>
  <c r="U794" i="18"/>
  <c r="U797" i="18"/>
  <c r="U796" i="18"/>
  <c r="U800" i="18"/>
  <c r="U798" i="18"/>
  <c r="U799" i="18"/>
  <c r="U801" i="18"/>
  <c r="U802" i="18"/>
  <c r="U803" i="18"/>
  <c r="U808" i="18"/>
  <c r="U804" i="18"/>
  <c r="U806" i="18"/>
  <c r="U805" i="18"/>
  <c r="U807" i="18"/>
  <c r="U809" i="18"/>
  <c r="U814" i="18"/>
  <c r="U810" i="18"/>
  <c r="U811" i="18"/>
  <c r="U815" i="18"/>
  <c r="U812" i="18"/>
  <c r="U813" i="18"/>
  <c r="U816" i="18"/>
  <c r="U817" i="18"/>
  <c r="U818" i="18"/>
  <c r="U819" i="18"/>
  <c r="U820" i="18"/>
  <c r="U824" i="18"/>
  <c r="U821" i="18"/>
  <c r="U823" i="18"/>
  <c r="U822" i="18"/>
  <c r="U826" i="18"/>
  <c r="U825" i="18"/>
  <c r="U828" i="18"/>
  <c r="U827" i="18"/>
  <c r="U830" i="18"/>
  <c r="U829" i="18"/>
  <c r="U831" i="18"/>
  <c r="U834" i="18"/>
  <c r="U832" i="18"/>
  <c r="U833" i="18"/>
  <c r="U840" i="18"/>
  <c r="U836" i="18"/>
  <c r="U835" i="18"/>
  <c r="U839" i="18"/>
  <c r="U837" i="18"/>
  <c r="U838" i="18"/>
  <c r="U842" i="18"/>
  <c r="U844" i="18"/>
  <c r="U841" i="18"/>
  <c r="U845" i="18"/>
  <c r="U843" i="18"/>
  <c r="U846" i="18"/>
  <c r="U847" i="18"/>
  <c r="U848" i="18"/>
  <c r="U849" i="18"/>
  <c r="U850" i="18"/>
  <c r="U852" i="18"/>
  <c r="U851" i="18"/>
  <c r="U853" i="18"/>
  <c r="U857" i="18"/>
  <c r="U855" i="18"/>
  <c r="U854" i="18"/>
  <c r="U856" i="18"/>
  <c r="U858" i="18"/>
  <c r="U859" i="18"/>
  <c r="U860" i="18"/>
  <c r="U861" i="18"/>
  <c r="U863" i="18"/>
  <c r="U862" i="18"/>
  <c r="U868" i="18"/>
  <c r="U864" i="18"/>
  <c r="U865" i="18"/>
  <c r="U866" i="18"/>
  <c r="U867" i="18"/>
  <c r="U869" i="18"/>
  <c r="U870" i="18"/>
  <c r="U871" i="18"/>
  <c r="U872" i="18"/>
  <c r="U873" i="18"/>
  <c r="U877" i="18"/>
  <c r="U874" i="18"/>
  <c r="U878" i="18"/>
  <c r="U876" i="18"/>
  <c r="U875" i="18"/>
  <c r="U882" i="18"/>
  <c r="U880" i="18"/>
  <c r="U879" i="18"/>
  <c r="U881" i="18"/>
  <c r="U887" i="18"/>
  <c r="U884" i="18"/>
  <c r="U883" i="18"/>
  <c r="U885" i="18"/>
  <c r="U886" i="18"/>
  <c r="U890" i="18"/>
  <c r="U888" i="18"/>
  <c r="U891" i="18"/>
  <c r="U892" i="18"/>
  <c r="U889" i="18"/>
  <c r="U894" i="18"/>
  <c r="U897" i="18"/>
  <c r="U893" i="18"/>
  <c r="U895" i="18"/>
  <c r="U896" i="18"/>
  <c r="U898" i="18"/>
  <c r="U899" i="18"/>
  <c r="U900" i="18"/>
  <c r="U902" i="18"/>
  <c r="U901" i="18"/>
  <c r="U903" i="18"/>
  <c r="U904" i="18"/>
  <c r="U905" i="18"/>
  <c r="U906" i="18"/>
  <c r="U907" i="18"/>
  <c r="U908" i="18"/>
  <c r="U909" i="18"/>
  <c r="U910" i="18"/>
  <c r="U911" i="18"/>
  <c r="U913" i="18"/>
  <c r="U912" i="18"/>
  <c r="U915" i="18"/>
  <c r="U914" i="18"/>
  <c r="U917" i="18"/>
  <c r="U918" i="18"/>
  <c r="U921" i="18"/>
  <c r="U919" i="18"/>
  <c r="U916" i="18"/>
  <c r="U920" i="18"/>
  <c r="U922" i="18"/>
  <c r="U924" i="18"/>
  <c r="U923" i="18"/>
  <c r="U925" i="18"/>
  <c r="U927" i="18"/>
  <c r="U929" i="18"/>
  <c r="U928" i="18"/>
  <c r="U926" i="18"/>
  <c r="U931" i="18"/>
  <c r="U930" i="18"/>
  <c r="U932" i="18"/>
  <c r="U934" i="18"/>
  <c r="U933" i="18"/>
  <c r="U938" i="18"/>
  <c r="U936" i="18"/>
  <c r="U935" i="18"/>
  <c r="U937" i="18"/>
  <c r="U939" i="18"/>
  <c r="U941" i="18"/>
  <c r="U945" i="18"/>
  <c r="U940" i="18"/>
  <c r="U943" i="18"/>
  <c r="U942" i="18"/>
  <c r="U946" i="18"/>
  <c r="U944" i="18"/>
  <c r="U947" i="18"/>
  <c r="U948" i="18"/>
  <c r="U950" i="18"/>
  <c r="U949" i="18"/>
  <c r="U951" i="18"/>
  <c r="U955" i="18"/>
  <c r="U953" i="18"/>
  <c r="U952" i="18"/>
  <c r="U957" i="18"/>
  <c r="U954" i="18"/>
  <c r="U956" i="18"/>
  <c r="U959" i="18"/>
  <c r="U958" i="18"/>
  <c r="U963" i="18"/>
  <c r="U961" i="18"/>
  <c r="U960" i="18"/>
  <c r="U962" i="18"/>
  <c r="U965" i="18"/>
  <c r="U964" i="18"/>
  <c r="U966" i="18"/>
  <c r="U968" i="18"/>
  <c r="U967" i="18"/>
  <c r="U969" i="18"/>
  <c r="U970" i="18"/>
  <c r="U972" i="18"/>
  <c r="U971" i="18"/>
  <c r="U973" i="18"/>
  <c r="U974" i="18"/>
  <c r="U975" i="18"/>
  <c r="U976" i="18"/>
  <c r="U977" i="18"/>
  <c r="U979" i="18"/>
  <c r="U978" i="18"/>
  <c r="U984" i="18"/>
  <c r="U980" i="18"/>
  <c r="U982" i="18"/>
  <c r="U981" i="18"/>
  <c r="U983" i="18"/>
  <c r="U986" i="18"/>
  <c r="U985" i="18"/>
  <c r="U991" i="18"/>
  <c r="U988" i="18"/>
  <c r="U989" i="18"/>
  <c r="U990" i="18"/>
  <c r="U987" i="18"/>
  <c r="U994" i="18"/>
  <c r="U995" i="18"/>
  <c r="U993" i="18"/>
  <c r="U992" i="18"/>
  <c r="U997" i="18"/>
  <c r="U999" i="18"/>
  <c r="U996" i="18"/>
  <c r="U1000" i="18"/>
  <c r="U998" i="18"/>
  <c r="W1006" i="18"/>
  <c r="J1006" i="18"/>
  <c r="W1002" i="18"/>
  <c r="W1000" i="18"/>
  <c r="W1004" i="18"/>
  <c r="W1001" i="18"/>
  <c r="P1005" i="18"/>
  <c r="AI1005" i="18" s="1"/>
  <c r="Z1006" i="18"/>
  <c r="M1006" i="18"/>
  <c r="Z1004" i="18"/>
  <c r="Z1002" i="18"/>
  <c r="Z1000" i="18"/>
  <c r="Z1007" i="18"/>
  <c r="M1007" i="18"/>
  <c r="K5" i="18"/>
  <c r="Z8" i="18"/>
  <c r="Z10" i="18"/>
  <c r="Z9" i="18"/>
  <c r="Z11" i="18"/>
  <c r="Z12" i="18"/>
  <c r="Z13" i="18"/>
  <c r="Z14" i="18"/>
  <c r="Z15" i="18"/>
  <c r="Z17" i="18"/>
  <c r="Z16" i="18"/>
  <c r="Z18" i="18"/>
  <c r="Z19" i="18"/>
  <c r="Z20" i="18"/>
  <c r="Z21" i="18"/>
  <c r="Z22" i="18"/>
  <c r="Z26" i="18"/>
  <c r="Z24" i="18"/>
  <c r="Z23" i="18"/>
  <c r="Z25" i="18"/>
  <c r="Z27" i="18"/>
  <c r="Z29" i="18"/>
  <c r="Z28" i="18"/>
  <c r="Z31" i="18"/>
  <c r="Z30" i="18"/>
  <c r="Z32" i="18"/>
  <c r="Z34" i="18"/>
  <c r="Z33" i="18"/>
  <c r="Z35" i="18"/>
  <c r="Z36" i="18"/>
  <c r="Z37" i="18"/>
  <c r="Z40" i="18"/>
  <c r="Z38" i="18"/>
  <c r="Z39" i="18"/>
  <c r="Z41" i="18"/>
  <c r="Z44" i="18"/>
  <c r="Z45" i="18"/>
  <c r="Z43" i="18"/>
  <c r="Z42" i="18"/>
  <c r="Z46" i="18"/>
  <c r="Z47" i="18"/>
  <c r="Z49" i="18"/>
  <c r="Z48" i="18"/>
  <c r="Z50" i="18"/>
  <c r="Z54" i="18"/>
  <c r="Z51" i="18"/>
  <c r="Z53" i="18"/>
  <c r="Z52" i="18"/>
  <c r="Z57" i="18"/>
  <c r="Z55" i="18"/>
  <c r="Z58" i="18"/>
  <c r="Z59" i="18"/>
  <c r="Z61" i="18"/>
  <c r="Z56" i="18"/>
  <c r="Z60" i="18"/>
  <c r="Z64" i="18"/>
  <c r="Z63" i="18"/>
  <c r="Z62" i="18"/>
  <c r="Z66" i="18"/>
  <c r="Z65" i="18"/>
  <c r="Z68" i="18"/>
  <c r="Z67" i="18"/>
  <c r="Z70" i="18"/>
  <c r="Z69" i="18"/>
  <c r="Z72" i="18"/>
  <c r="Z74" i="18"/>
  <c r="Z71" i="18"/>
  <c r="Z73" i="18"/>
  <c r="Z75" i="18"/>
  <c r="Z77" i="18"/>
  <c r="Z78" i="18"/>
  <c r="Z76" i="18"/>
  <c r="Z79" i="18"/>
  <c r="Z81" i="18"/>
  <c r="Z80" i="18"/>
  <c r="Z84" i="18"/>
  <c r="Z82" i="18"/>
  <c r="Z83" i="18"/>
  <c r="Z87" i="18"/>
  <c r="Z86" i="18"/>
  <c r="Z90" i="18"/>
  <c r="Z85" i="18"/>
  <c r="Z88" i="18"/>
  <c r="Z91" i="18"/>
  <c r="Z89" i="18"/>
  <c r="Z93" i="18"/>
  <c r="Z95" i="18"/>
  <c r="Z92" i="18"/>
  <c r="Z94" i="18"/>
  <c r="Z97" i="18"/>
  <c r="Z96" i="18"/>
  <c r="Z98" i="18"/>
  <c r="Z99" i="18"/>
  <c r="Z103" i="18"/>
  <c r="Z100" i="18"/>
  <c r="Z101" i="18"/>
  <c r="Z102" i="18"/>
  <c r="Z104" i="18"/>
  <c r="Z105" i="18"/>
  <c r="Z107" i="18"/>
  <c r="Z106" i="18"/>
  <c r="Z111" i="18"/>
  <c r="Z109" i="18"/>
  <c r="Z108" i="18"/>
  <c r="Z112" i="18"/>
  <c r="Z110" i="18"/>
  <c r="Z114" i="18"/>
  <c r="Z113" i="18"/>
  <c r="Z115" i="18"/>
  <c r="Z116" i="18"/>
  <c r="Z117" i="18"/>
  <c r="Z118" i="18"/>
  <c r="Z119" i="18"/>
  <c r="Z121" i="18"/>
  <c r="Z120" i="18"/>
  <c r="Z123" i="18"/>
  <c r="Z122" i="18"/>
  <c r="Z125" i="18"/>
  <c r="Z127" i="18"/>
  <c r="Z124" i="18"/>
  <c r="Z126" i="18"/>
  <c r="Z128" i="18"/>
  <c r="Z129" i="18"/>
  <c r="Z131" i="18"/>
  <c r="Z130" i="18"/>
  <c r="Z133" i="18"/>
  <c r="Z132" i="18"/>
  <c r="Z135" i="18"/>
  <c r="Z134" i="18"/>
  <c r="Z137" i="18"/>
  <c r="Z136" i="18"/>
  <c r="Z139" i="18"/>
  <c r="Z140" i="18"/>
  <c r="Z141" i="18"/>
  <c r="Z138" i="18"/>
  <c r="Z143" i="18"/>
  <c r="Z145" i="18"/>
  <c r="Z144" i="18"/>
  <c r="Z142" i="18"/>
  <c r="Z147" i="18"/>
  <c r="Z146" i="18"/>
  <c r="Z149" i="18"/>
  <c r="Z148" i="18"/>
  <c r="Z150" i="18"/>
  <c r="Z152" i="18"/>
  <c r="Z153" i="18"/>
  <c r="Z151" i="18"/>
  <c r="Z155" i="18"/>
  <c r="Z156" i="18"/>
  <c r="Z154" i="18"/>
  <c r="Z157" i="18"/>
  <c r="Z159" i="18"/>
  <c r="Z160" i="18"/>
  <c r="Z161" i="18"/>
  <c r="Z158" i="18"/>
  <c r="Z162" i="18"/>
  <c r="Z163" i="18"/>
  <c r="Z164" i="18"/>
  <c r="Z168" i="18"/>
  <c r="Z167" i="18"/>
  <c r="Z165" i="18"/>
  <c r="Z166" i="18"/>
  <c r="Z169" i="18"/>
  <c r="Z170" i="18"/>
  <c r="Z171" i="18"/>
  <c r="Z174" i="18"/>
  <c r="Z172" i="18"/>
  <c r="Z173" i="18"/>
  <c r="Z175" i="18"/>
  <c r="Z176" i="18"/>
  <c r="Z179" i="18"/>
  <c r="Z180" i="18"/>
  <c r="Z178" i="18"/>
  <c r="Z177" i="18"/>
  <c r="Z182" i="18"/>
  <c r="Z183" i="18"/>
  <c r="Z181" i="18"/>
  <c r="Z187" i="18"/>
  <c r="Z185" i="18"/>
  <c r="Z184" i="18"/>
  <c r="Z186" i="18"/>
  <c r="Z188" i="18"/>
  <c r="Z190" i="18"/>
  <c r="Z189" i="18"/>
  <c r="Z192" i="18"/>
  <c r="Z191" i="18"/>
  <c r="Z195" i="18"/>
  <c r="Z193" i="18"/>
  <c r="Z194" i="18"/>
  <c r="Z196" i="18"/>
  <c r="Z198" i="18"/>
  <c r="Z197" i="18"/>
  <c r="Z199" i="18"/>
  <c r="Z201" i="18"/>
  <c r="Z200" i="18"/>
  <c r="Z202" i="18"/>
  <c r="Z205" i="18"/>
  <c r="Z203" i="18"/>
  <c r="Z204" i="18"/>
  <c r="Z206" i="18"/>
  <c r="Z207" i="18"/>
  <c r="Z210" i="18"/>
  <c r="Z208" i="18"/>
  <c r="Z209" i="18"/>
  <c r="Z212" i="18"/>
  <c r="Z211" i="18"/>
  <c r="Z214" i="18"/>
  <c r="Z215" i="18"/>
  <c r="Z213" i="18"/>
  <c r="Z216" i="18"/>
  <c r="Z219" i="18"/>
  <c r="Z220" i="18"/>
  <c r="Z218" i="18"/>
  <c r="Z217" i="18"/>
  <c r="Z221" i="18"/>
  <c r="Z224" i="18"/>
  <c r="Z223" i="18"/>
  <c r="Z222" i="18"/>
  <c r="Z225" i="18"/>
  <c r="Z226" i="18"/>
  <c r="Z227" i="18"/>
  <c r="Z228" i="18"/>
  <c r="Z229" i="18"/>
  <c r="Z232" i="18"/>
  <c r="Z230" i="18"/>
  <c r="Z231" i="18"/>
  <c r="Z233" i="18"/>
  <c r="Z235" i="18"/>
  <c r="Z234" i="18"/>
  <c r="Z237" i="18"/>
  <c r="Z236" i="18"/>
  <c r="Z239" i="18"/>
  <c r="Z238" i="18"/>
  <c r="Z240" i="18"/>
  <c r="Z241" i="18"/>
  <c r="Z244" i="18"/>
  <c r="Z242" i="18"/>
  <c r="Z243" i="18"/>
  <c r="Z245" i="18"/>
  <c r="Z246" i="18"/>
  <c r="Z247" i="18"/>
  <c r="Z249" i="18"/>
  <c r="Z248" i="18"/>
  <c r="Z252" i="18"/>
  <c r="Z250" i="18"/>
  <c r="Z253" i="18"/>
  <c r="Z251" i="18"/>
  <c r="Z257" i="18"/>
  <c r="Z254" i="18"/>
  <c r="Z255" i="18"/>
  <c r="Z256" i="18"/>
  <c r="Z259" i="18"/>
  <c r="Z258" i="18"/>
  <c r="Z264" i="18"/>
  <c r="Z260" i="18"/>
  <c r="Z261" i="18"/>
  <c r="Z262" i="18"/>
  <c r="Z263" i="18"/>
  <c r="Z265" i="18"/>
  <c r="Z266" i="18"/>
  <c r="Z267" i="18"/>
  <c r="Z269" i="18"/>
  <c r="Z272" i="18"/>
  <c r="Z268" i="18"/>
  <c r="Z270" i="18"/>
  <c r="Z273" i="18"/>
  <c r="Z271" i="18"/>
  <c r="Z277" i="18"/>
  <c r="Z278" i="18"/>
  <c r="Z274" i="18"/>
  <c r="Z275" i="18"/>
  <c r="Z276" i="18"/>
  <c r="Z279" i="18"/>
  <c r="Z280" i="18"/>
  <c r="Z281" i="18"/>
  <c r="Z282" i="18"/>
  <c r="Z283" i="18"/>
  <c r="Z286" i="18"/>
  <c r="Z285" i="18"/>
  <c r="Z284" i="18"/>
  <c r="Z287" i="18"/>
  <c r="Z288" i="18"/>
  <c r="Z293" i="18"/>
  <c r="Z289" i="18"/>
  <c r="Z290" i="18"/>
  <c r="Z292" i="18"/>
  <c r="Z291" i="18"/>
  <c r="Z294" i="18"/>
  <c r="Z296" i="18"/>
  <c r="Z295" i="18"/>
  <c r="Z297" i="18"/>
  <c r="Z299" i="18"/>
  <c r="Z298" i="18"/>
  <c r="Z301" i="18"/>
  <c r="Z300" i="18"/>
  <c r="Z302" i="18"/>
  <c r="Z303" i="18"/>
  <c r="Z307" i="18"/>
  <c r="Z304" i="18"/>
  <c r="Z305" i="18"/>
  <c r="Z308" i="18"/>
  <c r="Z306" i="18"/>
  <c r="Z310" i="18"/>
  <c r="Z309" i="18"/>
  <c r="Z314" i="18"/>
  <c r="Z311" i="18"/>
  <c r="Z312" i="18"/>
  <c r="Z316" i="18"/>
  <c r="Z313" i="18"/>
  <c r="Z315" i="18"/>
  <c r="Z319" i="18"/>
  <c r="Z317" i="18"/>
  <c r="Z318" i="18"/>
  <c r="Z320" i="18"/>
  <c r="Z321" i="18"/>
  <c r="Z322" i="18"/>
  <c r="Z323" i="18"/>
  <c r="Z324" i="18"/>
  <c r="Z325" i="18"/>
  <c r="Z327" i="18"/>
  <c r="Z326" i="18"/>
  <c r="Z328" i="18"/>
  <c r="Z329" i="18"/>
  <c r="Z330" i="18"/>
  <c r="Z331" i="18"/>
  <c r="Z332" i="18"/>
  <c r="Z334" i="18"/>
  <c r="Z333" i="18"/>
  <c r="Z335" i="18"/>
  <c r="Z336" i="18"/>
  <c r="Z337" i="18"/>
  <c r="Z341" i="18"/>
  <c r="Z339" i="18"/>
  <c r="Z338" i="18"/>
  <c r="Z340" i="18"/>
  <c r="Z345" i="18"/>
  <c r="Z343" i="18"/>
  <c r="Z346" i="18"/>
  <c r="Z342" i="18"/>
  <c r="Z344" i="18"/>
  <c r="Z347" i="18"/>
  <c r="Z348" i="18"/>
  <c r="Z349" i="18"/>
  <c r="Z350" i="18"/>
  <c r="Z353" i="18"/>
  <c r="Z351" i="18"/>
  <c r="Z352" i="18"/>
  <c r="Z354" i="18"/>
  <c r="Z355" i="18"/>
  <c r="Z357" i="18"/>
  <c r="Z356" i="18"/>
  <c r="Z358" i="18"/>
  <c r="Z359" i="18"/>
  <c r="Z363" i="18"/>
  <c r="Z361" i="18"/>
  <c r="Z360" i="18"/>
  <c r="Z362" i="18"/>
  <c r="Z365" i="18"/>
  <c r="Z364" i="18"/>
  <c r="Z366" i="18"/>
  <c r="Z367" i="18"/>
  <c r="Z370" i="18"/>
  <c r="Z369" i="18"/>
  <c r="Z368" i="18"/>
  <c r="Z371" i="18"/>
  <c r="Z372" i="18"/>
  <c r="Z373" i="18"/>
  <c r="Z375" i="18"/>
  <c r="Z374" i="18"/>
  <c r="Z376" i="18"/>
  <c r="Z378" i="18"/>
  <c r="Z377" i="18"/>
  <c r="Z379" i="18"/>
  <c r="Z380" i="18"/>
  <c r="Z382" i="18"/>
  <c r="Z383" i="18"/>
  <c r="Z384" i="18"/>
  <c r="Z381" i="18"/>
  <c r="Z385" i="18"/>
  <c r="Z386" i="18"/>
  <c r="Z388" i="18"/>
  <c r="Z390" i="18"/>
  <c r="Z387" i="18"/>
  <c r="Z389" i="18"/>
  <c r="Z394" i="18"/>
  <c r="Z391" i="18"/>
  <c r="Z392" i="18"/>
  <c r="Z395" i="18"/>
  <c r="Z398" i="18"/>
  <c r="Z393" i="18"/>
  <c r="Z397" i="18"/>
  <c r="Z396" i="18"/>
  <c r="Z399" i="18"/>
  <c r="Z401" i="18"/>
  <c r="Z400" i="18"/>
  <c r="Z407" i="18"/>
  <c r="Z402" i="18"/>
  <c r="Z403" i="18"/>
  <c r="Z404" i="18"/>
  <c r="Z405" i="18"/>
  <c r="Z406" i="18"/>
  <c r="Z408" i="18"/>
  <c r="Z409" i="18"/>
  <c r="Z410" i="18"/>
  <c r="Z412" i="18"/>
  <c r="Z415" i="18"/>
  <c r="Z411" i="18"/>
  <c r="Z413" i="18"/>
  <c r="Z414" i="18"/>
  <c r="Z417" i="18"/>
  <c r="Z418" i="18"/>
  <c r="Z416" i="18"/>
  <c r="Z419" i="18"/>
  <c r="Z423" i="18"/>
  <c r="Z421" i="18"/>
  <c r="Z420" i="18"/>
  <c r="Z425" i="18"/>
  <c r="Z422" i="18"/>
  <c r="Z424" i="18"/>
  <c r="Z426" i="18"/>
  <c r="Z429" i="18"/>
  <c r="Z428" i="18"/>
  <c r="Z427" i="18"/>
  <c r="Z431" i="18"/>
  <c r="Z430" i="18"/>
  <c r="Z432" i="18"/>
  <c r="Z434" i="18"/>
  <c r="Z433" i="18"/>
  <c r="Z437" i="18"/>
  <c r="Z435" i="18"/>
  <c r="Z436" i="18"/>
  <c r="Z439" i="18"/>
  <c r="Z438" i="18"/>
  <c r="Z440" i="18"/>
  <c r="Z443" i="18"/>
  <c r="Z441" i="18"/>
  <c r="Z442" i="18"/>
  <c r="Z444" i="18"/>
  <c r="Z446" i="18"/>
  <c r="Z445" i="18"/>
  <c r="Z450" i="18"/>
  <c r="Z447" i="18"/>
  <c r="Z454" i="18"/>
  <c r="Z448" i="18"/>
  <c r="Z449" i="18"/>
  <c r="Z451" i="18"/>
  <c r="Z453" i="18"/>
  <c r="Z452" i="18"/>
  <c r="Z455" i="18"/>
  <c r="Z456" i="18"/>
  <c r="Z457" i="18"/>
  <c r="Z458" i="18"/>
  <c r="Z460" i="18"/>
  <c r="Z459" i="18"/>
  <c r="Z461" i="18"/>
  <c r="Z463" i="18"/>
  <c r="Z462" i="18"/>
  <c r="Z464" i="18"/>
  <c r="Z468" i="18"/>
  <c r="Z469" i="18"/>
  <c r="Z465" i="18"/>
  <c r="Z466" i="18"/>
  <c r="Z467" i="18"/>
  <c r="Z470" i="18"/>
  <c r="Z473" i="18"/>
  <c r="Z472" i="18"/>
  <c r="Z474" i="18"/>
  <c r="Z471" i="18"/>
  <c r="Z476" i="18"/>
  <c r="Z478" i="18"/>
  <c r="Z475" i="18"/>
  <c r="Z477" i="18"/>
  <c r="Z481" i="18"/>
  <c r="Z479" i="18"/>
  <c r="Z480" i="18"/>
  <c r="Z482" i="18"/>
  <c r="Z486" i="18"/>
  <c r="Z483" i="18"/>
  <c r="Z484" i="18"/>
  <c r="Z485" i="18"/>
  <c r="Z487" i="18"/>
  <c r="Z489" i="18"/>
  <c r="Z488" i="18"/>
  <c r="Z491" i="18"/>
  <c r="Z490" i="18"/>
  <c r="Z492" i="18"/>
  <c r="Z493" i="18"/>
  <c r="Z496" i="18"/>
  <c r="Z494" i="18"/>
  <c r="Z495" i="18"/>
  <c r="Z499" i="18"/>
  <c r="Z497" i="18"/>
  <c r="Z498" i="18"/>
  <c r="Z502" i="18"/>
  <c r="Z503" i="18"/>
  <c r="Z500" i="18"/>
  <c r="Z501" i="18"/>
  <c r="Z505" i="18"/>
  <c r="Z504" i="18"/>
  <c r="Z506" i="18"/>
  <c r="Z509" i="18"/>
  <c r="Z507" i="18"/>
  <c r="Z508" i="18"/>
  <c r="Z511" i="18"/>
  <c r="Z514" i="18"/>
  <c r="Z510" i="18"/>
  <c r="Z512" i="18"/>
  <c r="Z513" i="18"/>
  <c r="Z515" i="18"/>
  <c r="Z517" i="18"/>
  <c r="Z518" i="18"/>
  <c r="Z519" i="18"/>
  <c r="Z516" i="18"/>
  <c r="Z520" i="18"/>
  <c r="Z521" i="18"/>
  <c r="Z522" i="18"/>
  <c r="Z523" i="18"/>
  <c r="Z524" i="18"/>
  <c r="Z525" i="18"/>
  <c r="Z528" i="18"/>
  <c r="Z526" i="18"/>
  <c r="Z531" i="18"/>
  <c r="Z527" i="18"/>
  <c r="Z530" i="18"/>
  <c r="Z529" i="18"/>
  <c r="Z533" i="18"/>
  <c r="Z534" i="18"/>
  <c r="Z532" i="18"/>
  <c r="Z535" i="18"/>
  <c r="Z537" i="18"/>
  <c r="Z536" i="18"/>
  <c r="Z538" i="18"/>
  <c r="Z540" i="18"/>
  <c r="Z539" i="18"/>
  <c r="Z541" i="18"/>
  <c r="Z542" i="18"/>
  <c r="Z543" i="18"/>
  <c r="Z544" i="18"/>
  <c r="Z546" i="18"/>
  <c r="Z545" i="18"/>
  <c r="Z547" i="18"/>
  <c r="Z548" i="18"/>
  <c r="Z549" i="18"/>
  <c r="Z551" i="18"/>
  <c r="Z550" i="18"/>
  <c r="Z553" i="18"/>
  <c r="Z552" i="18"/>
  <c r="Z557" i="18"/>
  <c r="Z555" i="18"/>
  <c r="Z554" i="18"/>
  <c r="Z559" i="18"/>
  <c r="Z556" i="18"/>
  <c r="Z560" i="18"/>
  <c r="Z558" i="18"/>
  <c r="Z565" i="18"/>
  <c r="Z561" i="18"/>
  <c r="Z563" i="18"/>
  <c r="Z562" i="18"/>
  <c r="Z564" i="18"/>
  <c r="Z567" i="18"/>
  <c r="Z566" i="18"/>
  <c r="Z568" i="18"/>
  <c r="Z571" i="18"/>
  <c r="Z569" i="18"/>
  <c r="Z570" i="18"/>
  <c r="Z572" i="18"/>
  <c r="Z573" i="18"/>
  <c r="Z574" i="18"/>
  <c r="Z575" i="18"/>
  <c r="Z576" i="18"/>
  <c r="Z577" i="18"/>
  <c r="Z579" i="18"/>
  <c r="Z581" i="18"/>
  <c r="Z578" i="18"/>
  <c r="Z580" i="18"/>
  <c r="Z582" i="18"/>
  <c r="Z584" i="18"/>
  <c r="Z583" i="18"/>
  <c r="Z586" i="18"/>
  <c r="Z585" i="18"/>
  <c r="Z587" i="18"/>
  <c r="Z589" i="18"/>
  <c r="Z588" i="18"/>
  <c r="Z592" i="18"/>
  <c r="Z590" i="18"/>
  <c r="Z591" i="18"/>
  <c r="Z594" i="18"/>
  <c r="Z593" i="18"/>
  <c r="Z595" i="18"/>
  <c r="Z596" i="18"/>
  <c r="Z600" i="18"/>
  <c r="Z597" i="18"/>
  <c r="Z598" i="18"/>
  <c r="Z599" i="18"/>
  <c r="Z602" i="18"/>
  <c r="Z603" i="18"/>
  <c r="Z601" i="18"/>
  <c r="Z607" i="18"/>
  <c r="Z604" i="18"/>
  <c r="Z605" i="18"/>
  <c r="Z606" i="18"/>
  <c r="Z608" i="18"/>
  <c r="Z610" i="18"/>
  <c r="Z609" i="18"/>
  <c r="Z612" i="18"/>
  <c r="Z611" i="18"/>
  <c r="Z613" i="18"/>
  <c r="Z614" i="18"/>
  <c r="Z616" i="18"/>
  <c r="Z615" i="18"/>
  <c r="Z618" i="18"/>
  <c r="Z621" i="18"/>
  <c r="Z617" i="18"/>
  <c r="Z620" i="18"/>
  <c r="Z623" i="18"/>
  <c r="Z619" i="18"/>
  <c r="Z622" i="18"/>
  <c r="Z624" i="18"/>
  <c r="Z625" i="18"/>
  <c r="Z629" i="18"/>
  <c r="Z631" i="18"/>
  <c r="Z627" i="18"/>
  <c r="Z626" i="18"/>
  <c r="Z628" i="18"/>
  <c r="Z630" i="18"/>
  <c r="Z633" i="18"/>
  <c r="Z632" i="18"/>
  <c r="Z635" i="18"/>
  <c r="Z634" i="18"/>
  <c r="Z636" i="18"/>
  <c r="Z638" i="18"/>
  <c r="Z639" i="18"/>
  <c r="Z637" i="18"/>
  <c r="Z640" i="18"/>
  <c r="Z644" i="18"/>
  <c r="Z641" i="18"/>
  <c r="Z642" i="18"/>
  <c r="Z643" i="18"/>
  <c r="Z646" i="18"/>
  <c r="Z645" i="18"/>
  <c r="Z647" i="18"/>
  <c r="Z648" i="18"/>
  <c r="Z649" i="18"/>
  <c r="Z652" i="18"/>
  <c r="Z650" i="18"/>
  <c r="Z653" i="18"/>
  <c r="Z651" i="18"/>
  <c r="Z656" i="18"/>
  <c r="Z654" i="18"/>
  <c r="Z655" i="18"/>
  <c r="Z658" i="18"/>
  <c r="Z657" i="18"/>
  <c r="Z660" i="18"/>
  <c r="Z659" i="18"/>
  <c r="Z662" i="18"/>
  <c r="Z661" i="18"/>
  <c r="Z663" i="18"/>
  <c r="Z664" i="18"/>
  <c r="Z666" i="18"/>
  <c r="Z668" i="18"/>
  <c r="Z665" i="18"/>
  <c r="Z669" i="18"/>
  <c r="Z667" i="18"/>
  <c r="Z671" i="18"/>
  <c r="Z670" i="18"/>
  <c r="Z672" i="18"/>
  <c r="Z673" i="18"/>
  <c r="Z675" i="18"/>
  <c r="Z674" i="18"/>
  <c r="Z679" i="18"/>
  <c r="Z676" i="18"/>
  <c r="Z677" i="18"/>
  <c r="Z678" i="18"/>
  <c r="Z683" i="18"/>
  <c r="Z681" i="18"/>
  <c r="Z680" i="18"/>
  <c r="Z682" i="18"/>
  <c r="Z684" i="18"/>
  <c r="Z685" i="18"/>
  <c r="Z686" i="18"/>
  <c r="Z687" i="18"/>
  <c r="Z688" i="18"/>
  <c r="Z689" i="18"/>
  <c r="Z690" i="18"/>
  <c r="Z692" i="18"/>
  <c r="Z691" i="18"/>
  <c r="Z694" i="18"/>
  <c r="Z693" i="18"/>
  <c r="Z695" i="18"/>
  <c r="Z696" i="18"/>
  <c r="Z699" i="18"/>
  <c r="Z697" i="18"/>
  <c r="Z702" i="18"/>
  <c r="Z698" i="18"/>
  <c r="Z703" i="18"/>
  <c r="Z700" i="18"/>
  <c r="Z701" i="18"/>
  <c r="Z706" i="18"/>
  <c r="Z704" i="18"/>
  <c r="Z705" i="18"/>
  <c r="Z709" i="18"/>
  <c r="Z707" i="18"/>
  <c r="Z708" i="18"/>
  <c r="Z710" i="18"/>
  <c r="Z711" i="18"/>
  <c r="Z713" i="18"/>
  <c r="Z712" i="18"/>
  <c r="Z714" i="18"/>
  <c r="Z717" i="18"/>
  <c r="Z716" i="18"/>
  <c r="Z715" i="18"/>
  <c r="Z718" i="18"/>
  <c r="Z720" i="18"/>
  <c r="Z719" i="18"/>
  <c r="Z722" i="18"/>
  <c r="Z721" i="18"/>
  <c r="Z723" i="18"/>
  <c r="Z725" i="18"/>
  <c r="Z724" i="18"/>
  <c r="Z726" i="18"/>
  <c r="Z727" i="18"/>
  <c r="Z728" i="18"/>
  <c r="Z730" i="18"/>
  <c r="Z729" i="18"/>
  <c r="Z731" i="18"/>
  <c r="Z732" i="18"/>
  <c r="Z734" i="18"/>
  <c r="Z733" i="18"/>
  <c r="Z740" i="18"/>
  <c r="Z737" i="18"/>
  <c r="Z735" i="18"/>
  <c r="Z736" i="18"/>
  <c r="Z739" i="18"/>
  <c r="Z741" i="18"/>
  <c r="Z738" i="18"/>
  <c r="Z743" i="18"/>
  <c r="Z742" i="18"/>
  <c r="Z746" i="18"/>
  <c r="Z744" i="18"/>
  <c r="Z745" i="18"/>
  <c r="Z748" i="18"/>
  <c r="Z747" i="18"/>
  <c r="Z750" i="18"/>
  <c r="Z753" i="18"/>
  <c r="Z749" i="18"/>
  <c r="Z751" i="18"/>
  <c r="Z752" i="18"/>
  <c r="Z754" i="18"/>
  <c r="Z755" i="18"/>
  <c r="Z756" i="18"/>
  <c r="Z757" i="18"/>
  <c r="Z758" i="18"/>
  <c r="Z762" i="18"/>
  <c r="Z759" i="18"/>
  <c r="Z760" i="18"/>
  <c r="Z761" i="18"/>
  <c r="Z764" i="18"/>
  <c r="Z763" i="18"/>
  <c r="Z766" i="18"/>
  <c r="Z765" i="18"/>
  <c r="Z769" i="18"/>
  <c r="Z767" i="18"/>
  <c r="Z768" i="18"/>
  <c r="Z770" i="18"/>
  <c r="Z772" i="18"/>
  <c r="Z773" i="18"/>
  <c r="Z771" i="18"/>
  <c r="Z774" i="18"/>
  <c r="Z775" i="18"/>
  <c r="Z779" i="18"/>
  <c r="Z780" i="18"/>
  <c r="Z776" i="18"/>
  <c r="Z777" i="18"/>
  <c r="Z778" i="18"/>
  <c r="Z782" i="18"/>
  <c r="Z781" i="18"/>
  <c r="Z783" i="18"/>
  <c r="Z784" i="18"/>
  <c r="Z787" i="18"/>
  <c r="Z785" i="18"/>
  <c r="Z786" i="18"/>
  <c r="Z788" i="18"/>
  <c r="Z789" i="18"/>
  <c r="Z790" i="18"/>
  <c r="Z793" i="18"/>
  <c r="Z796" i="18"/>
  <c r="Z792" i="18"/>
  <c r="Z791" i="18"/>
  <c r="Z794" i="18"/>
  <c r="Z795" i="18"/>
  <c r="Z797" i="18"/>
  <c r="Z799" i="18"/>
  <c r="Z798" i="18"/>
  <c r="Z800" i="18"/>
  <c r="Z801" i="18"/>
  <c r="Z803" i="18"/>
  <c r="Z802" i="18"/>
  <c r="Z805" i="18"/>
  <c r="Z804" i="18"/>
  <c r="Z806" i="18"/>
  <c r="Z809" i="18"/>
  <c r="Z807" i="18"/>
  <c r="Z808" i="18"/>
  <c r="Z815" i="18"/>
  <c r="Z810" i="18"/>
  <c r="Z811" i="18"/>
  <c r="Z812" i="18"/>
  <c r="Z813" i="18"/>
  <c r="Z814" i="18"/>
  <c r="Z820" i="18"/>
  <c r="Z817" i="18"/>
  <c r="Z816" i="18"/>
  <c r="Z819" i="18"/>
  <c r="Z821" i="18"/>
  <c r="Z818" i="18"/>
  <c r="Z822" i="18"/>
  <c r="Z823" i="18"/>
  <c r="Z825" i="18"/>
  <c r="Z827" i="18"/>
  <c r="Z824" i="18"/>
  <c r="Z826" i="18"/>
  <c r="Z828" i="18"/>
  <c r="Z829" i="18"/>
  <c r="Z830" i="18"/>
  <c r="Z831" i="18"/>
  <c r="Z832" i="18"/>
  <c r="Z835" i="18"/>
  <c r="Z833" i="18"/>
  <c r="Z834" i="18"/>
  <c r="Z836" i="18"/>
  <c r="Z840" i="18"/>
  <c r="Z838" i="18"/>
  <c r="Z837" i="18"/>
  <c r="Z839" i="18"/>
  <c r="Z842" i="18"/>
  <c r="Z841" i="18"/>
  <c r="Z843" i="18"/>
  <c r="Z847" i="18"/>
  <c r="Z845" i="18"/>
  <c r="Z848" i="18"/>
  <c r="Z844" i="18"/>
  <c r="Z846" i="18"/>
  <c r="Z850" i="18"/>
  <c r="Z849" i="18"/>
  <c r="Z851" i="18"/>
  <c r="Z854" i="18"/>
  <c r="Z852" i="18"/>
  <c r="Z853" i="18"/>
  <c r="Z857" i="18"/>
  <c r="Z855" i="18"/>
  <c r="Z856" i="18"/>
  <c r="Z858" i="18"/>
  <c r="Z859" i="18"/>
  <c r="Z860" i="18"/>
  <c r="Z864" i="18"/>
  <c r="Z862" i="18"/>
  <c r="Z861" i="18"/>
  <c r="Z863" i="18"/>
  <c r="Z867" i="18"/>
  <c r="Z865" i="18"/>
  <c r="Z866" i="18"/>
  <c r="Z869" i="18"/>
  <c r="Z868" i="18"/>
  <c r="Z871" i="18"/>
  <c r="Z870" i="18"/>
  <c r="Z873" i="18"/>
  <c r="Z872" i="18"/>
  <c r="Z874" i="18"/>
  <c r="Z875" i="18"/>
  <c r="Z876" i="18"/>
  <c r="Z877" i="18"/>
  <c r="Z878" i="18"/>
  <c r="Z879" i="18"/>
  <c r="Z881" i="18"/>
  <c r="Z880" i="18"/>
  <c r="Z882" i="18"/>
  <c r="Z883" i="18"/>
  <c r="Z889" i="18"/>
  <c r="Z884" i="18"/>
  <c r="Z886" i="18"/>
  <c r="Z887" i="18"/>
  <c r="Z885" i="18"/>
  <c r="Z888" i="18"/>
  <c r="Z893" i="18"/>
  <c r="Z891" i="18"/>
  <c r="Z890" i="18"/>
  <c r="Z892" i="18"/>
  <c r="Z895" i="18"/>
  <c r="Z897" i="18"/>
  <c r="Z894" i="18"/>
  <c r="Z896" i="18"/>
  <c r="Z898" i="18"/>
  <c r="Z899" i="18"/>
  <c r="Z900" i="18"/>
  <c r="Z902" i="18"/>
  <c r="Z901" i="18"/>
  <c r="Z903" i="18"/>
  <c r="Z905" i="18"/>
  <c r="Z904" i="18"/>
  <c r="Z907" i="18"/>
  <c r="Z906" i="18"/>
  <c r="Z909" i="18"/>
  <c r="Z908" i="18"/>
  <c r="Z910" i="18"/>
  <c r="Z911" i="18"/>
  <c r="Z912" i="18"/>
  <c r="Z915" i="18"/>
  <c r="Z913" i="18"/>
  <c r="Z914" i="18"/>
  <c r="Z916" i="18"/>
  <c r="Z919" i="18"/>
  <c r="Z917" i="18"/>
  <c r="Z920" i="18"/>
  <c r="Z918" i="18"/>
  <c r="Z921" i="18"/>
  <c r="Z923" i="18"/>
  <c r="Z924" i="18"/>
  <c r="Z922" i="18"/>
  <c r="Z926" i="18"/>
  <c r="Z925" i="18"/>
  <c r="Z931" i="18"/>
  <c r="Z928" i="18"/>
  <c r="Z927" i="18"/>
  <c r="Z929" i="18"/>
  <c r="Z930" i="18"/>
  <c r="Z934" i="18"/>
  <c r="Z932" i="18"/>
  <c r="Z933" i="18"/>
  <c r="Z936" i="18"/>
  <c r="Z935" i="18"/>
  <c r="Z937" i="18"/>
  <c r="Z940" i="18"/>
  <c r="Z942" i="18"/>
  <c r="Z939" i="18"/>
  <c r="Z938" i="18"/>
  <c r="Z941" i="18"/>
  <c r="Z945" i="18"/>
  <c r="Z943" i="18"/>
  <c r="Z947" i="18"/>
  <c r="Z949" i="18"/>
  <c r="Z948" i="18"/>
  <c r="Z946" i="18"/>
  <c r="Z944" i="18"/>
  <c r="Z950" i="18"/>
  <c r="Z952" i="18"/>
  <c r="Z951" i="18"/>
  <c r="Z953" i="18"/>
  <c r="Z954" i="18"/>
  <c r="Z955" i="18"/>
  <c r="Z959" i="18"/>
  <c r="Z957" i="18"/>
  <c r="Z956" i="18"/>
  <c r="Z958" i="18"/>
  <c r="Z962" i="18"/>
  <c r="Z960" i="18"/>
  <c r="Z963" i="18"/>
  <c r="Z961" i="18"/>
  <c r="Z964" i="18"/>
  <c r="Z965" i="18"/>
  <c r="Z967" i="18"/>
  <c r="Z966" i="18"/>
  <c r="Z970" i="18"/>
  <c r="Z969" i="18"/>
  <c r="Z968" i="18"/>
  <c r="Z971" i="18"/>
  <c r="Z972" i="18"/>
  <c r="Z973" i="18"/>
  <c r="Z978" i="18"/>
  <c r="Z974" i="18"/>
  <c r="Z975" i="18"/>
  <c r="Z976" i="18"/>
  <c r="Z977" i="18"/>
  <c r="Z979" i="18"/>
  <c r="Z983" i="18"/>
  <c r="Z981" i="18"/>
  <c r="Z980" i="18"/>
  <c r="Z982" i="18"/>
  <c r="Z984" i="18"/>
  <c r="Z986" i="18"/>
  <c r="Z985" i="18"/>
  <c r="Z987" i="18"/>
  <c r="Z989" i="18"/>
  <c r="Z988" i="18"/>
  <c r="Z990" i="18"/>
  <c r="Z992" i="18"/>
  <c r="Z991" i="18"/>
  <c r="Z993" i="18"/>
  <c r="Z994" i="18"/>
  <c r="Z996" i="18"/>
  <c r="Z998" i="18"/>
  <c r="Z995" i="18"/>
  <c r="Z997" i="18"/>
  <c r="Z999" i="18"/>
  <c r="Z1001" i="18"/>
  <c r="U1001" i="18"/>
  <c r="U1005" i="18"/>
  <c r="X1006" i="18"/>
  <c r="X1004" i="18"/>
  <c r="X1002" i="18"/>
  <c r="X998" i="18"/>
  <c r="W1007" i="18"/>
  <c r="J1007" i="18"/>
  <c r="W12" i="18"/>
  <c r="W10" i="18"/>
  <c r="W9" i="18"/>
  <c r="H5" i="18"/>
  <c r="W8" i="18"/>
  <c r="W11" i="18"/>
  <c r="W13" i="18"/>
  <c r="W14" i="18"/>
  <c r="W16" i="18"/>
  <c r="W15" i="18"/>
  <c r="W21" i="18"/>
  <c r="W18" i="18"/>
  <c r="W17" i="18"/>
  <c r="W19" i="18"/>
  <c r="W20" i="18"/>
  <c r="W25" i="18"/>
  <c r="W22" i="18"/>
  <c r="W23" i="18"/>
  <c r="W24" i="18"/>
  <c r="W26" i="18"/>
  <c r="W28" i="18"/>
  <c r="W27" i="18"/>
  <c r="W30" i="18"/>
  <c r="W29" i="18"/>
  <c r="W31" i="18"/>
  <c r="W32" i="18"/>
  <c r="W33" i="18"/>
  <c r="W36" i="18"/>
  <c r="W34" i="18"/>
  <c r="W35" i="18"/>
  <c r="W37" i="18"/>
  <c r="W40" i="18"/>
  <c r="W41" i="18"/>
  <c r="W38" i="18"/>
  <c r="W39" i="18"/>
  <c r="W42" i="18"/>
  <c r="W43" i="18"/>
  <c r="W44" i="18"/>
  <c r="W46" i="18"/>
  <c r="W45" i="18"/>
  <c r="W49" i="18"/>
  <c r="W47" i="18"/>
  <c r="W48" i="18"/>
  <c r="W51" i="18"/>
  <c r="W50" i="18"/>
  <c r="W52" i="18"/>
  <c r="W53" i="18"/>
  <c r="W54" i="18"/>
  <c r="W55" i="18"/>
  <c r="W56" i="18"/>
  <c r="W59" i="18"/>
  <c r="W57" i="18"/>
  <c r="W62" i="18"/>
  <c r="W58" i="18"/>
  <c r="W60" i="18"/>
  <c r="W61" i="18"/>
  <c r="W65" i="18"/>
  <c r="W63" i="18"/>
  <c r="W68" i="18"/>
  <c r="W64" i="18"/>
  <c r="W67" i="18"/>
  <c r="W69" i="18"/>
  <c r="W66" i="18"/>
  <c r="W70" i="18"/>
  <c r="W72" i="18"/>
  <c r="W73" i="18"/>
  <c r="W71" i="18"/>
  <c r="W77" i="18"/>
  <c r="W74" i="18"/>
  <c r="W76" i="18"/>
  <c r="W80" i="18"/>
  <c r="W78" i="18"/>
  <c r="W75" i="18"/>
  <c r="W79" i="18"/>
  <c r="W83" i="18"/>
  <c r="W84" i="18"/>
  <c r="W81" i="18"/>
  <c r="W82" i="18"/>
  <c r="W88" i="18"/>
  <c r="W86" i="18"/>
  <c r="W85" i="18"/>
  <c r="W87" i="18"/>
  <c r="W89" i="18"/>
  <c r="W91" i="18"/>
  <c r="W90" i="18"/>
  <c r="W93" i="18"/>
  <c r="W92" i="18"/>
  <c r="W95" i="18"/>
  <c r="W94" i="18"/>
  <c r="W96" i="18"/>
  <c r="W97" i="18"/>
  <c r="W98" i="18"/>
  <c r="W100" i="18"/>
  <c r="W99" i="18"/>
  <c r="W101" i="18"/>
  <c r="W103" i="18"/>
  <c r="W102" i="18"/>
  <c r="W105" i="18"/>
  <c r="W104" i="18"/>
  <c r="W106" i="18"/>
  <c r="W107" i="18"/>
  <c r="W108" i="18"/>
  <c r="W109" i="18"/>
  <c r="W110" i="18"/>
  <c r="W113" i="18"/>
  <c r="W111" i="18"/>
  <c r="W112" i="18"/>
  <c r="W116" i="18"/>
  <c r="W115" i="18"/>
  <c r="W114" i="18"/>
  <c r="W117" i="18"/>
  <c r="W118" i="18"/>
  <c r="W119" i="18"/>
  <c r="W120" i="18"/>
  <c r="W122" i="18"/>
  <c r="W121" i="18"/>
  <c r="W125" i="18"/>
  <c r="W123" i="18"/>
  <c r="W124" i="18"/>
  <c r="W126" i="18"/>
  <c r="W127" i="18"/>
  <c r="W128" i="18"/>
  <c r="W129" i="18"/>
  <c r="W133" i="18"/>
  <c r="W131" i="18"/>
  <c r="W130" i="18"/>
  <c r="W132" i="18"/>
  <c r="W134" i="18"/>
  <c r="W135" i="18"/>
  <c r="W136" i="18"/>
  <c r="W137" i="18"/>
  <c r="W138" i="18"/>
  <c r="W139" i="18"/>
  <c r="W141" i="18"/>
  <c r="W140" i="18"/>
  <c r="W147" i="18"/>
  <c r="W143" i="18"/>
  <c r="W142" i="18"/>
  <c r="W144" i="18"/>
  <c r="W145" i="18"/>
  <c r="W146" i="18"/>
  <c r="W150" i="18"/>
  <c r="W149" i="18"/>
  <c r="W148" i="18"/>
  <c r="W153" i="18"/>
  <c r="W151" i="18"/>
  <c r="W154" i="18"/>
  <c r="W152" i="18"/>
  <c r="W156" i="18"/>
  <c r="W155" i="18"/>
  <c r="W159" i="18"/>
  <c r="W157" i="18"/>
  <c r="W158" i="18"/>
  <c r="W160" i="18"/>
  <c r="W164" i="18"/>
  <c r="W162" i="18"/>
  <c r="W161" i="18"/>
  <c r="W165" i="18"/>
  <c r="W163" i="18"/>
  <c r="W166" i="18"/>
  <c r="W167" i="18"/>
  <c r="W169" i="18"/>
  <c r="W168" i="18"/>
  <c r="W171" i="18"/>
  <c r="W172" i="18"/>
  <c r="W170" i="18"/>
  <c r="W173" i="18"/>
  <c r="W175" i="18"/>
  <c r="W176" i="18"/>
  <c r="W174" i="18"/>
  <c r="W177" i="18"/>
  <c r="W178" i="18"/>
  <c r="W180" i="18"/>
  <c r="W179" i="18"/>
  <c r="W181" i="18"/>
  <c r="W183" i="18"/>
  <c r="W184" i="18"/>
  <c r="W182" i="18"/>
  <c r="W185" i="18"/>
  <c r="W186" i="18"/>
  <c r="W187" i="18"/>
  <c r="W190" i="18"/>
  <c r="W188" i="18"/>
  <c r="W189" i="18"/>
  <c r="W191" i="18"/>
  <c r="W192" i="18"/>
  <c r="W193" i="18"/>
  <c r="W194" i="18"/>
  <c r="W195" i="18"/>
  <c r="W196" i="18"/>
  <c r="W198" i="18"/>
  <c r="W197" i="18"/>
  <c r="W200" i="18"/>
  <c r="W202" i="18"/>
  <c r="W199" i="18"/>
  <c r="W201" i="18"/>
  <c r="W203" i="18"/>
  <c r="W205" i="18"/>
  <c r="W204" i="18"/>
  <c r="W210" i="18"/>
  <c r="W206" i="18"/>
  <c r="W208" i="18"/>
  <c r="W207" i="18"/>
  <c r="W212" i="18"/>
  <c r="W209" i="18"/>
  <c r="W211" i="18"/>
  <c r="W214" i="18"/>
  <c r="W215" i="18"/>
  <c r="W213" i="18"/>
  <c r="W217" i="18"/>
  <c r="W216" i="18"/>
  <c r="W218" i="18"/>
  <c r="W220" i="18"/>
  <c r="W219" i="18"/>
  <c r="W222" i="18"/>
  <c r="W225" i="18"/>
  <c r="W221" i="18"/>
  <c r="W223" i="18"/>
  <c r="W226" i="18"/>
  <c r="W224" i="18"/>
  <c r="W228" i="18"/>
  <c r="W227" i="18"/>
  <c r="W229" i="18"/>
  <c r="W232" i="18"/>
  <c r="W233" i="18"/>
  <c r="W230" i="18"/>
  <c r="W234" i="18"/>
  <c r="W231" i="18"/>
  <c r="W235" i="18"/>
  <c r="W239" i="18"/>
  <c r="W236" i="18"/>
  <c r="W237" i="18"/>
  <c r="W238" i="18"/>
  <c r="W240" i="18"/>
  <c r="W243" i="18"/>
  <c r="W241" i="18"/>
  <c r="W242" i="18"/>
  <c r="W244" i="18"/>
  <c r="W246" i="18"/>
  <c r="W245" i="18"/>
  <c r="W247" i="18"/>
  <c r="W248" i="18"/>
  <c r="W251" i="18"/>
  <c r="W252" i="18"/>
  <c r="W249" i="18"/>
  <c r="W253" i="18"/>
  <c r="W250" i="18"/>
  <c r="W254" i="18"/>
  <c r="W256" i="18"/>
  <c r="W255" i="18"/>
  <c r="W257" i="18"/>
  <c r="W259" i="18"/>
  <c r="W258" i="18"/>
  <c r="W260" i="18"/>
  <c r="W261" i="18"/>
  <c r="W262" i="18"/>
  <c r="W264" i="18"/>
  <c r="W263" i="18"/>
  <c r="W266" i="18"/>
  <c r="W265" i="18"/>
  <c r="W268" i="18"/>
  <c r="W267" i="18"/>
  <c r="W269" i="18"/>
  <c r="W270" i="18"/>
  <c r="W273" i="18"/>
  <c r="W272" i="18"/>
  <c r="W271" i="18"/>
  <c r="W274" i="18"/>
  <c r="W278" i="18"/>
  <c r="W275" i="18"/>
  <c r="W276" i="18"/>
  <c r="W279" i="18"/>
  <c r="W277" i="18"/>
  <c r="W280" i="18"/>
  <c r="W281" i="18"/>
  <c r="W284" i="18"/>
  <c r="W285" i="18"/>
  <c r="W283" i="18"/>
  <c r="W282" i="18"/>
  <c r="W286" i="18"/>
  <c r="W288" i="18"/>
  <c r="W289" i="18"/>
  <c r="W287" i="18"/>
  <c r="W293" i="18"/>
  <c r="W290" i="18"/>
  <c r="W292" i="18"/>
  <c r="W291" i="18"/>
  <c r="W297" i="18"/>
  <c r="W294" i="18"/>
  <c r="W295" i="18"/>
  <c r="W296" i="18"/>
  <c r="W301" i="18"/>
  <c r="W299" i="18"/>
  <c r="W300" i="18"/>
  <c r="W298" i="18"/>
  <c r="W302" i="18"/>
  <c r="W303" i="18"/>
  <c r="W304" i="18"/>
  <c r="W306" i="18"/>
  <c r="W305" i="18"/>
  <c r="W307" i="18"/>
  <c r="W308" i="18"/>
  <c r="W312" i="18"/>
  <c r="W310" i="18"/>
  <c r="W311" i="18"/>
  <c r="W309" i="18"/>
  <c r="W315" i="18"/>
  <c r="W313" i="18"/>
  <c r="W314" i="18"/>
  <c r="W319" i="18"/>
  <c r="W316" i="18"/>
  <c r="W317" i="18"/>
  <c r="W322" i="18"/>
  <c r="W318" i="18"/>
  <c r="W320" i="18"/>
  <c r="W321" i="18"/>
  <c r="W323" i="18"/>
  <c r="W325" i="18"/>
  <c r="W324" i="18"/>
  <c r="W329" i="18"/>
  <c r="W327" i="18"/>
  <c r="W326" i="18"/>
  <c r="W328" i="18"/>
  <c r="W330" i="18"/>
  <c r="W331" i="18"/>
  <c r="W333" i="18"/>
  <c r="W334" i="18"/>
  <c r="W332" i="18"/>
  <c r="W335" i="18"/>
  <c r="W337" i="18"/>
  <c r="W336" i="18"/>
  <c r="W338" i="18"/>
  <c r="W341" i="18"/>
  <c r="W339" i="18"/>
  <c r="W340" i="18"/>
  <c r="W344" i="18"/>
  <c r="W342" i="18"/>
  <c r="W346" i="18"/>
  <c r="W343" i="18"/>
  <c r="W345" i="18"/>
  <c r="W348" i="18"/>
  <c r="W347" i="18"/>
  <c r="W349" i="18"/>
  <c r="W351" i="18"/>
  <c r="W350" i="18"/>
  <c r="W357" i="18"/>
  <c r="W352" i="18"/>
  <c r="W353" i="18"/>
  <c r="W354" i="18"/>
  <c r="W355" i="18"/>
  <c r="W356" i="18"/>
  <c r="W358" i="18"/>
  <c r="W359" i="18"/>
  <c r="W361" i="18"/>
  <c r="W360" i="18"/>
  <c r="W362" i="18"/>
  <c r="W363" i="18"/>
  <c r="W367" i="18"/>
  <c r="W366" i="18"/>
  <c r="W364" i="18"/>
  <c r="W365" i="18"/>
  <c r="W368" i="18"/>
  <c r="W370" i="18"/>
  <c r="W369" i="18"/>
  <c r="W373" i="18"/>
  <c r="W372" i="18"/>
  <c r="W371" i="18"/>
  <c r="W376" i="18"/>
  <c r="W375" i="18"/>
  <c r="W374" i="18"/>
  <c r="W377" i="18"/>
  <c r="W378" i="18"/>
  <c r="W382" i="18"/>
  <c r="W379" i="18"/>
  <c r="W380" i="18"/>
  <c r="W381" i="18"/>
  <c r="W384" i="18"/>
  <c r="W383" i="18"/>
  <c r="W386" i="18"/>
  <c r="W385" i="18"/>
  <c r="W387" i="18"/>
  <c r="W389" i="18"/>
  <c r="W388" i="18"/>
  <c r="W390" i="18"/>
  <c r="W393" i="18"/>
  <c r="W391" i="18"/>
  <c r="W394" i="18"/>
  <c r="W392" i="18"/>
  <c r="W395" i="18"/>
  <c r="W396" i="18"/>
  <c r="W397" i="18"/>
  <c r="W398" i="18"/>
  <c r="W399" i="18"/>
  <c r="W400" i="18"/>
  <c r="W402" i="18"/>
  <c r="W403" i="18"/>
  <c r="W401" i="18"/>
  <c r="W405" i="18"/>
  <c r="W404" i="18"/>
  <c r="W406" i="18"/>
  <c r="W407" i="18"/>
  <c r="W409" i="18"/>
  <c r="W408" i="18"/>
  <c r="W412" i="18"/>
  <c r="W410" i="18"/>
  <c r="W411" i="18"/>
  <c r="W413" i="18"/>
  <c r="W414" i="18"/>
  <c r="W415" i="18"/>
  <c r="W418" i="18"/>
  <c r="W416" i="18"/>
  <c r="W417" i="18"/>
  <c r="W419" i="18"/>
  <c r="W420" i="18"/>
  <c r="W422" i="18"/>
  <c r="W421" i="18"/>
  <c r="W423" i="18"/>
  <c r="W424" i="18"/>
  <c r="W425" i="18"/>
  <c r="W426" i="18"/>
  <c r="W427" i="18"/>
  <c r="W430" i="18"/>
  <c r="W432" i="18"/>
  <c r="W429" i="18"/>
  <c r="W428" i="18"/>
  <c r="W433" i="18"/>
  <c r="W431" i="18"/>
  <c r="W435" i="18"/>
  <c r="W436" i="18"/>
  <c r="W434" i="18"/>
  <c r="W438" i="18"/>
  <c r="W440" i="18"/>
  <c r="W437" i="18"/>
  <c r="W439" i="18"/>
  <c r="W443" i="18"/>
  <c r="W441" i="18"/>
  <c r="W444" i="18"/>
  <c r="W442" i="18"/>
  <c r="W446" i="18"/>
  <c r="W445" i="18"/>
  <c r="W447" i="18"/>
  <c r="W448" i="18"/>
  <c r="W454" i="18"/>
  <c r="W450" i="18"/>
  <c r="W449" i="18"/>
  <c r="W453" i="18"/>
  <c r="W451" i="18"/>
  <c r="W452" i="18"/>
  <c r="W455" i="18"/>
  <c r="W456" i="18"/>
  <c r="W458" i="18"/>
  <c r="W457" i="18"/>
  <c r="W459" i="18"/>
  <c r="W461" i="18"/>
  <c r="W460" i="18"/>
  <c r="W462" i="18"/>
  <c r="W465" i="18"/>
  <c r="W463" i="18"/>
  <c r="W464" i="18"/>
  <c r="W468" i="18"/>
  <c r="W467" i="18"/>
  <c r="W466" i="18"/>
  <c r="W469" i="18"/>
  <c r="W470" i="18"/>
  <c r="W474" i="18"/>
  <c r="W471" i="18"/>
  <c r="W473" i="18"/>
  <c r="W472" i="18"/>
  <c r="W475" i="18"/>
  <c r="W476" i="18"/>
  <c r="W477" i="18"/>
  <c r="W478" i="18"/>
  <c r="W480" i="18"/>
  <c r="W482" i="18"/>
  <c r="W479" i="18"/>
  <c r="W481" i="18"/>
  <c r="W483" i="18"/>
  <c r="W484" i="18"/>
  <c r="W486" i="18"/>
  <c r="W485" i="18"/>
  <c r="W487" i="18"/>
  <c r="W490" i="18"/>
  <c r="W489" i="18"/>
  <c r="W488" i="18"/>
  <c r="W492" i="18"/>
  <c r="W491" i="18"/>
  <c r="W493" i="18"/>
  <c r="W497" i="18"/>
  <c r="W494" i="18"/>
  <c r="W495" i="18"/>
  <c r="W496" i="18"/>
  <c r="W498" i="18"/>
  <c r="W499" i="18"/>
  <c r="W501" i="18"/>
  <c r="W503" i="18"/>
  <c r="W500" i="18"/>
  <c r="W502" i="18"/>
  <c r="W504" i="18"/>
  <c r="W506" i="18"/>
  <c r="W505" i="18"/>
  <c r="W511" i="18"/>
  <c r="W507" i="18"/>
  <c r="W510" i="18"/>
  <c r="W508" i="18"/>
  <c r="W509" i="18"/>
  <c r="W514" i="18"/>
  <c r="W513" i="18"/>
  <c r="W512" i="18"/>
  <c r="W515" i="18"/>
  <c r="W516" i="18"/>
  <c r="W517" i="18"/>
  <c r="W520" i="18"/>
  <c r="W518" i="18"/>
  <c r="W519" i="18"/>
  <c r="W523" i="18"/>
  <c r="W522" i="18"/>
  <c r="W521" i="18"/>
  <c r="W526" i="18"/>
  <c r="W525" i="18"/>
  <c r="W524" i="18"/>
  <c r="W528" i="18"/>
  <c r="W527" i="18"/>
  <c r="W529" i="18"/>
  <c r="W530" i="18"/>
  <c r="W533" i="18"/>
  <c r="W531" i="18"/>
  <c r="W532" i="18"/>
  <c r="W535" i="18"/>
  <c r="W534" i="18"/>
  <c r="W536" i="18"/>
  <c r="W537" i="18"/>
  <c r="W539" i="18"/>
  <c r="W538" i="18"/>
  <c r="W542" i="18"/>
  <c r="W541" i="18"/>
  <c r="W543" i="18"/>
  <c r="W540" i="18"/>
  <c r="W544" i="18"/>
  <c r="W546" i="18"/>
  <c r="W545" i="18"/>
  <c r="W548" i="18"/>
  <c r="W547" i="18"/>
  <c r="W549" i="18"/>
  <c r="W550" i="18"/>
  <c r="W553" i="18"/>
  <c r="W551" i="18"/>
  <c r="W552" i="18"/>
  <c r="W555" i="18"/>
  <c r="W554" i="18"/>
  <c r="W557" i="18"/>
  <c r="W556" i="18"/>
  <c r="W558" i="18"/>
  <c r="W560" i="18"/>
  <c r="W559" i="18"/>
  <c r="W561" i="18"/>
  <c r="W566" i="18"/>
  <c r="W563" i="18"/>
  <c r="W562" i="18"/>
  <c r="W564" i="18"/>
  <c r="W565" i="18"/>
  <c r="W567" i="18"/>
  <c r="W570" i="18"/>
  <c r="W568" i="18"/>
  <c r="W571" i="18"/>
  <c r="W572" i="18"/>
  <c r="W569" i="18"/>
  <c r="W573" i="18"/>
  <c r="W576" i="18"/>
  <c r="W574" i="18"/>
  <c r="W575" i="18"/>
  <c r="W577" i="18"/>
  <c r="W578" i="18"/>
  <c r="W579" i="18"/>
  <c r="W582" i="18"/>
  <c r="W580" i="18"/>
  <c r="W583" i="18"/>
  <c r="W581" i="18"/>
  <c r="W584" i="18"/>
  <c r="W585" i="18"/>
  <c r="W586" i="18"/>
  <c r="W587" i="18"/>
  <c r="W588" i="18"/>
  <c r="W589" i="18"/>
  <c r="W592" i="18"/>
  <c r="W590" i="18"/>
  <c r="W596" i="18"/>
  <c r="W591" i="18"/>
  <c r="W594" i="18"/>
  <c r="W595" i="18"/>
  <c r="W593" i="18"/>
  <c r="W598" i="18"/>
  <c r="W597" i="18"/>
  <c r="W599" i="18"/>
  <c r="W602" i="18"/>
  <c r="W603" i="18"/>
  <c r="W600" i="18"/>
  <c r="W601" i="18"/>
  <c r="W604" i="18"/>
  <c r="W605" i="18"/>
  <c r="W606" i="18"/>
  <c r="W608" i="18"/>
  <c r="W607" i="18"/>
  <c r="W609" i="18"/>
  <c r="W612" i="18"/>
  <c r="W610" i="18"/>
  <c r="W611" i="18"/>
  <c r="W613" i="18"/>
  <c r="W614" i="18"/>
  <c r="W615" i="18"/>
  <c r="W616" i="18"/>
  <c r="W617" i="18"/>
  <c r="W619" i="18"/>
  <c r="W618" i="18"/>
  <c r="W622" i="18"/>
  <c r="W623" i="18"/>
  <c r="W621" i="18"/>
  <c r="W620" i="18"/>
  <c r="W626" i="18"/>
  <c r="W624" i="18"/>
  <c r="W625" i="18"/>
  <c r="W627" i="18"/>
  <c r="W630" i="18"/>
  <c r="W628" i="18"/>
  <c r="W629" i="18"/>
  <c r="W631" i="18"/>
  <c r="W632" i="18"/>
  <c r="W634" i="18"/>
  <c r="W633" i="18"/>
  <c r="W635" i="18"/>
  <c r="W639" i="18"/>
  <c r="W637" i="18"/>
  <c r="W636" i="18"/>
  <c r="W638" i="18"/>
  <c r="W640" i="18"/>
  <c r="W641" i="18"/>
  <c r="W642" i="18"/>
  <c r="W644" i="18"/>
  <c r="W646" i="18"/>
  <c r="W648" i="18"/>
  <c r="W645" i="18"/>
  <c r="W643" i="18"/>
  <c r="W647" i="18"/>
  <c r="W650" i="18"/>
  <c r="W652" i="18"/>
  <c r="W649" i="18"/>
  <c r="W651" i="18"/>
  <c r="W656" i="18"/>
  <c r="W657" i="18"/>
  <c r="W654" i="18"/>
  <c r="W653" i="18"/>
  <c r="W655" i="18"/>
  <c r="W658" i="18"/>
  <c r="W659" i="18"/>
  <c r="W660" i="18"/>
  <c r="W661" i="18"/>
  <c r="W662" i="18"/>
  <c r="W665" i="18"/>
  <c r="W663" i="18"/>
  <c r="W666" i="18"/>
  <c r="W664" i="18"/>
  <c r="W668" i="18"/>
  <c r="W667" i="18"/>
  <c r="W671" i="18"/>
  <c r="W670" i="18"/>
  <c r="W669" i="18"/>
  <c r="W675" i="18"/>
  <c r="W672" i="18"/>
  <c r="W673" i="18"/>
  <c r="W674" i="18"/>
  <c r="W677" i="18"/>
  <c r="W676" i="18"/>
  <c r="W678" i="18"/>
  <c r="W679" i="18"/>
  <c r="W682" i="18"/>
  <c r="W681" i="18"/>
  <c r="W680" i="18"/>
  <c r="W685" i="18"/>
  <c r="W683" i="18"/>
  <c r="W684" i="18"/>
  <c r="W686" i="18"/>
  <c r="W687" i="18"/>
  <c r="W688" i="18"/>
  <c r="W689" i="18"/>
  <c r="W691" i="18"/>
  <c r="W690" i="18"/>
  <c r="W695" i="18"/>
  <c r="W692" i="18"/>
  <c r="W693" i="18"/>
  <c r="W694" i="18"/>
  <c r="W696" i="18"/>
  <c r="W699" i="18"/>
  <c r="W697" i="18"/>
  <c r="W698" i="18"/>
  <c r="W702" i="18"/>
  <c r="W701" i="18"/>
  <c r="W700" i="18"/>
  <c r="W704" i="18"/>
  <c r="W706" i="18"/>
  <c r="W703" i="18"/>
  <c r="W707" i="18"/>
  <c r="W705" i="18"/>
  <c r="W708" i="18"/>
  <c r="W709" i="18"/>
  <c r="W710" i="18"/>
  <c r="W711" i="18"/>
  <c r="W712" i="18"/>
  <c r="W716" i="18"/>
  <c r="W714" i="18"/>
  <c r="W713" i="18"/>
  <c r="W719" i="18"/>
  <c r="W717" i="18"/>
  <c r="W715" i="18"/>
  <c r="W720" i="18"/>
  <c r="W718" i="18"/>
  <c r="W723" i="18"/>
  <c r="W721" i="18"/>
  <c r="W722" i="18"/>
  <c r="W727" i="18"/>
  <c r="W724" i="18"/>
  <c r="W726" i="18"/>
  <c r="W725" i="18"/>
  <c r="W730" i="18"/>
  <c r="W728" i="18"/>
  <c r="W731" i="18"/>
  <c r="W729" i="18"/>
  <c r="W732" i="18"/>
  <c r="W733" i="18"/>
  <c r="W734" i="18"/>
  <c r="W735" i="18"/>
  <c r="W739" i="18"/>
  <c r="W736" i="18"/>
  <c r="W737" i="18"/>
  <c r="W738" i="18"/>
  <c r="W743" i="18"/>
  <c r="W740" i="18"/>
  <c r="W742" i="18"/>
  <c r="W741" i="18"/>
  <c r="W744" i="18"/>
  <c r="W746" i="18"/>
  <c r="W745" i="18"/>
  <c r="W747" i="18"/>
  <c r="W750" i="18"/>
  <c r="W753" i="18"/>
  <c r="W748" i="18"/>
  <c r="W749" i="18"/>
  <c r="W751" i="18"/>
  <c r="W752" i="18"/>
  <c r="W754" i="18"/>
  <c r="W755" i="18"/>
  <c r="W758" i="18"/>
  <c r="W756" i="18"/>
  <c r="W757" i="18"/>
  <c r="W764" i="18"/>
  <c r="W759" i="18"/>
  <c r="W760" i="18"/>
  <c r="W761" i="18"/>
  <c r="W763" i="18"/>
  <c r="W762" i="18"/>
  <c r="W766" i="18"/>
  <c r="W765" i="18"/>
  <c r="W770" i="18"/>
  <c r="W767" i="18"/>
  <c r="W769" i="18"/>
  <c r="W768" i="18"/>
  <c r="W773" i="18"/>
  <c r="W771" i="18"/>
  <c r="W774" i="18"/>
  <c r="W772" i="18"/>
  <c r="W775" i="18"/>
  <c r="W777" i="18"/>
  <c r="W780" i="18"/>
  <c r="W776" i="18"/>
  <c r="W778" i="18"/>
  <c r="W779" i="18"/>
  <c r="W781" i="18"/>
  <c r="W782" i="18"/>
  <c r="W786" i="18"/>
  <c r="W788" i="18"/>
  <c r="W783" i="18"/>
  <c r="W784" i="18"/>
  <c r="W785" i="18"/>
  <c r="W789" i="18"/>
  <c r="W787" i="18"/>
  <c r="W791" i="18"/>
  <c r="W792" i="18"/>
  <c r="W790" i="18"/>
  <c r="W793" i="18"/>
  <c r="W797" i="18"/>
  <c r="W795" i="18"/>
  <c r="W794" i="18"/>
  <c r="W796" i="18"/>
  <c r="W798" i="18"/>
  <c r="W799" i="18"/>
  <c r="W802" i="18"/>
  <c r="W800" i="18"/>
  <c r="W801" i="18"/>
  <c r="W806" i="18"/>
  <c r="W803" i="18"/>
  <c r="W804" i="18"/>
  <c r="W805" i="18"/>
  <c r="W809" i="18"/>
  <c r="W807" i="18"/>
  <c r="W808" i="18"/>
  <c r="W811" i="18"/>
  <c r="W813" i="18"/>
  <c r="W810" i="18"/>
  <c r="W817" i="18"/>
  <c r="W812" i="18"/>
  <c r="W814" i="18"/>
  <c r="W815" i="18"/>
  <c r="W816" i="18"/>
  <c r="W818" i="18"/>
  <c r="W820" i="18"/>
  <c r="W819" i="18"/>
  <c r="W821" i="18"/>
  <c r="W823" i="18"/>
  <c r="W825" i="18"/>
  <c r="W822" i="18"/>
  <c r="W824" i="18"/>
  <c r="W829" i="18"/>
  <c r="W827" i="18"/>
  <c r="W826" i="18"/>
  <c r="W828" i="18"/>
  <c r="W831" i="18"/>
  <c r="W830" i="18"/>
  <c r="W832" i="18"/>
  <c r="W837" i="18"/>
  <c r="W833" i="18"/>
  <c r="W834" i="18"/>
  <c r="W835" i="18"/>
  <c r="W836" i="18"/>
  <c r="W838" i="18"/>
  <c r="W839" i="18"/>
  <c r="W840" i="18"/>
  <c r="W841" i="18"/>
  <c r="W842" i="18"/>
  <c r="W843" i="18"/>
  <c r="W844" i="18"/>
  <c r="W845" i="18"/>
  <c r="W847" i="18"/>
  <c r="W846" i="18"/>
  <c r="W848" i="18"/>
  <c r="W849" i="18"/>
  <c r="W850" i="18"/>
  <c r="W851" i="18"/>
  <c r="W852" i="18"/>
  <c r="W853" i="18"/>
  <c r="W854" i="18"/>
  <c r="W855" i="18"/>
  <c r="W856" i="18"/>
  <c r="W858" i="18"/>
  <c r="W857" i="18"/>
  <c r="W859" i="18"/>
  <c r="W862" i="18"/>
  <c r="W860" i="18"/>
  <c r="W861" i="18"/>
  <c r="W863" i="18"/>
  <c r="W864" i="18"/>
  <c r="W865" i="18"/>
  <c r="W869" i="18"/>
  <c r="W868" i="18"/>
  <c r="W867" i="18"/>
  <c r="W866" i="18"/>
  <c r="W870" i="18"/>
  <c r="W871" i="18"/>
  <c r="W875" i="18"/>
  <c r="W873" i="18"/>
  <c r="W872" i="18"/>
  <c r="W874" i="18"/>
  <c r="W876" i="18"/>
  <c r="W877" i="18"/>
  <c r="W878" i="18"/>
  <c r="W879" i="18"/>
  <c r="W883" i="18"/>
  <c r="W880" i="18"/>
  <c r="W881" i="18"/>
  <c r="W882" i="18"/>
  <c r="W885" i="18"/>
  <c r="W886" i="18"/>
  <c r="W884" i="18"/>
  <c r="W888" i="18"/>
  <c r="W889" i="18"/>
  <c r="W887" i="18"/>
  <c r="W893" i="18"/>
  <c r="W891" i="18"/>
  <c r="W890" i="18"/>
  <c r="W892" i="18"/>
  <c r="W894" i="18"/>
  <c r="W895" i="18"/>
  <c r="W897" i="18"/>
  <c r="W896" i="18"/>
  <c r="W898" i="18"/>
  <c r="W900" i="18"/>
  <c r="W899" i="18"/>
  <c r="W901" i="18"/>
  <c r="W903" i="18"/>
  <c r="W902" i="18"/>
  <c r="W904" i="18"/>
  <c r="W905" i="18"/>
  <c r="W907" i="18"/>
  <c r="W909" i="18"/>
  <c r="W906" i="18"/>
  <c r="W908" i="18"/>
  <c r="W910" i="18"/>
  <c r="W912" i="18"/>
  <c r="W911" i="18"/>
  <c r="W914" i="18"/>
  <c r="W913" i="18"/>
  <c r="W915" i="18"/>
  <c r="W916" i="18"/>
  <c r="W918" i="18"/>
  <c r="W920" i="18"/>
  <c r="W917" i="18"/>
  <c r="W919" i="18"/>
  <c r="W921" i="18"/>
  <c r="W922" i="18"/>
  <c r="W923" i="18"/>
  <c r="W924" i="18"/>
  <c r="W925" i="18"/>
  <c r="W926" i="18"/>
  <c r="W930" i="18"/>
  <c r="W928" i="18"/>
  <c r="W927" i="18"/>
  <c r="W929" i="18"/>
  <c r="W931" i="18"/>
  <c r="W932" i="18"/>
  <c r="W933" i="18"/>
  <c r="W934" i="18"/>
  <c r="W936" i="18"/>
  <c r="W935" i="18"/>
  <c r="W938" i="18"/>
  <c r="W937" i="18"/>
  <c r="W940" i="18"/>
  <c r="W941" i="18"/>
  <c r="W939" i="18"/>
  <c r="W943" i="18"/>
  <c r="W944" i="18"/>
  <c r="W942" i="18"/>
  <c r="W945" i="18"/>
  <c r="W946" i="18"/>
  <c r="W947" i="18"/>
  <c r="W949" i="18"/>
  <c r="W948" i="18"/>
  <c r="W950" i="18"/>
  <c r="W951" i="18"/>
  <c r="W952" i="18"/>
  <c r="W953" i="18"/>
  <c r="W957" i="18"/>
  <c r="W956" i="18"/>
  <c r="W955" i="18"/>
  <c r="W954" i="18"/>
  <c r="W958" i="18"/>
  <c r="W963" i="18"/>
  <c r="W960" i="18"/>
  <c r="W959" i="18"/>
  <c r="W961" i="18"/>
  <c r="W962" i="18"/>
  <c r="W966" i="18"/>
  <c r="W964" i="18"/>
  <c r="W965" i="18"/>
  <c r="W967" i="18"/>
  <c r="W968" i="18"/>
  <c r="W970" i="18"/>
  <c r="W969" i="18"/>
  <c r="W972" i="18"/>
  <c r="W971" i="18"/>
  <c r="W973" i="18"/>
  <c r="W974" i="18"/>
  <c r="W975" i="18"/>
  <c r="W976" i="18"/>
  <c r="W978" i="18"/>
  <c r="W977" i="18"/>
  <c r="W979" i="18"/>
  <c r="W981" i="18"/>
  <c r="W980" i="18"/>
  <c r="W982" i="18"/>
  <c r="W983" i="18"/>
  <c r="W984" i="18"/>
  <c r="W985" i="18"/>
  <c r="W988" i="18"/>
  <c r="W986" i="18"/>
  <c r="W990" i="18"/>
  <c r="W987" i="18"/>
  <c r="W989" i="18"/>
  <c r="W991" i="18"/>
  <c r="W992" i="18"/>
  <c r="W993" i="18"/>
  <c r="W998" i="18"/>
  <c r="W994" i="18"/>
  <c r="W999" i="18"/>
  <c r="W996" i="18"/>
  <c r="W995" i="18"/>
  <c r="W997" i="18"/>
  <c r="W1005" i="18"/>
  <c r="AA1006" i="18"/>
  <c r="AA999" i="18"/>
  <c r="AA1003" i="18"/>
  <c r="AA1002" i="18"/>
  <c r="AA1000" i="18"/>
  <c r="AA1004" i="18"/>
  <c r="T1002" i="18"/>
  <c r="T1007" i="18"/>
  <c r="G1007" i="18"/>
  <c r="T8" i="18"/>
  <c r="T9" i="18"/>
  <c r="E5" i="18"/>
  <c r="T11" i="18"/>
  <c r="T10" i="18"/>
  <c r="T12" i="18"/>
  <c r="T13" i="18"/>
  <c r="T14" i="18"/>
  <c r="T16" i="18"/>
  <c r="T15" i="18"/>
  <c r="T17" i="18"/>
  <c r="T18" i="18"/>
  <c r="T21" i="18"/>
  <c r="T20" i="18"/>
  <c r="T19" i="18"/>
  <c r="T22" i="18"/>
  <c r="T25" i="18"/>
  <c r="T24" i="18"/>
  <c r="T23" i="18"/>
  <c r="T27" i="18"/>
  <c r="T26" i="18"/>
  <c r="T31" i="18"/>
  <c r="T29" i="18"/>
  <c r="T28" i="18"/>
  <c r="T30" i="18"/>
  <c r="T33" i="18"/>
  <c r="T32" i="18"/>
  <c r="T37" i="18"/>
  <c r="T35" i="18"/>
  <c r="T34" i="18"/>
  <c r="T36" i="18"/>
  <c r="T40" i="18"/>
  <c r="T39" i="18"/>
  <c r="T41" i="18"/>
  <c r="T38" i="18"/>
  <c r="T43" i="18"/>
  <c r="T44" i="18"/>
  <c r="T42" i="18"/>
  <c r="T45" i="18"/>
  <c r="T48" i="18"/>
  <c r="T46" i="18"/>
  <c r="T47" i="18"/>
  <c r="T52" i="18"/>
  <c r="T49" i="18"/>
  <c r="T53" i="18"/>
  <c r="T55" i="18"/>
  <c r="T50" i="18"/>
  <c r="T51" i="18"/>
  <c r="T54" i="18"/>
  <c r="T58" i="18"/>
  <c r="T57" i="18"/>
  <c r="T56" i="18"/>
  <c r="T60" i="18"/>
  <c r="T62" i="18"/>
  <c r="T61" i="18"/>
  <c r="T59" i="18"/>
  <c r="T65" i="18"/>
  <c r="T63" i="18"/>
  <c r="T64" i="18"/>
  <c r="T66" i="18"/>
  <c r="T69" i="18"/>
  <c r="T67" i="18"/>
  <c r="T70" i="18"/>
  <c r="T68" i="18"/>
  <c r="T71" i="18"/>
  <c r="T72" i="18"/>
  <c r="T73" i="18"/>
  <c r="T76" i="18"/>
  <c r="T74" i="18"/>
  <c r="T77" i="18"/>
  <c r="T75" i="18"/>
  <c r="T78" i="18"/>
  <c r="T79" i="18"/>
  <c r="T80" i="18"/>
  <c r="T81" i="18"/>
  <c r="T83" i="18"/>
  <c r="T82" i="18"/>
  <c r="T84" i="18"/>
  <c r="T85" i="18"/>
  <c r="T87" i="18"/>
  <c r="T86" i="18"/>
  <c r="T88" i="18"/>
  <c r="T89" i="18"/>
  <c r="T91" i="18"/>
  <c r="T90" i="18"/>
  <c r="T92" i="18"/>
  <c r="T93" i="18"/>
  <c r="T95" i="18"/>
  <c r="T97" i="18"/>
  <c r="T94" i="18"/>
  <c r="T96" i="18"/>
  <c r="T98" i="18"/>
  <c r="T99" i="18"/>
  <c r="T100" i="18"/>
  <c r="T101" i="18"/>
  <c r="T102" i="18"/>
  <c r="T103" i="18"/>
  <c r="T105" i="18"/>
  <c r="T106" i="18"/>
  <c r="T104" i="18"/>
  <c r="T107" i="18"/>
  <c r="T108" i="18"/>
  <c r="T109" i="18"/>
  <c r="T111" i="18"/>
  <c r="T110" i="18"/>
  <c r="T112" i="18"/>
  <c r="T114" i="18"/>
  <c r="T113" i="18"/>
  <c r="T117" i="18"/>
  <c r="T115" i="18"/>
  <c r="T116" i="18"/>
  <c r="T120" i="18"/>
  <c r="T119" i="18"/>
  <c r="T118" i="18"/>
  <c r="T124" i="18"/>
  <c r="T121" i="18"/>
  <c r="T122" i="18"/>
  <c r="T123" i="18"/>
  <c r="T126" i="18"/>
  <c r="T125" i="18"/>
  <c r="T127" i="18"/>
  <c r="T128" i="18"/>
  <c r="T129" i="18"/>
  <c r="T132" i="18"/>
  <c r="T130" i="18"/>
  <c r="T131" i="18"/>
  <c r="T133" i="18"/>
  <c r="T134" i="18"/>
  <c r="T135" i="18"/>
  <c r="T136" i="18"/>
  <c r="T139" i="18"/>
  <c r="T138" i="18"/>
  <c r="T137" i="18"/>
  <c r="T141" i="18"/>
  <c r="T140" i="18"/>
  <c r="T143" i="18"/>
  <c r="T142" i="18"/>
  <c r="T146" i="18"/>
  <c r="T145" i="18"/>
  <c r="T147" i="18"/>
  <c r="T144" i="18"/>
  <c r="T148" i="18"/>
  <c r="T149" i="18"/>
  <c r="T151" i="18"/>
  <c r="T153" i="18"/>
  <c r="T150" i="18"/>
  <c r="T154" i="18"/>
  <c r="T152" i="18"/>
  <c r="T155" i="18"/>
  <c r="T156" i="18"/>
  <c r="T157" i="18"/>
  <c r="T162" i="18"/>
  <c r="T158" i="18"/>
  <c r="T160" i="18"/>
  <c r="T159" i="18"/>
  <c r="T161" i="18"/>
  <c r="T163" i="18"/>
  <c r="T165" i="18"/>
  <c r="T164" i="18"/>
  <c r="T167" i="18"/>
  <c r="T166" i="18"/>
  <c r="T168" i="18"/>
  <c r="T169" i="18"/>
  <c r="T174" i="18"/>
  <c r="T170" i="18"/>
  <c r="T172" i="18"/>
  <c r="T171" i="18"/>
  <c r="T173" i="18"/>
  <c r="T176" i="18"/>
  <c r="T175" i="18"/>
  <c r="T177" i="18"/>
  <c r="T179" i="18"/>
  <c r="T178" i="18"/>
  <c r="T180" i="18"/>
  <c r="T181" i="18"/>
  <c r="T183" i="18"/>
  <c r="T182" i="18"/>
  <c r="T184" i="18"/>
  <c r="T187" i="18"/>
  <c r="T185" i="18"/>
  <c r="T186" i="18"/>
  <c r="T188" i="18"/>
  <c r="T191" i="18"/>
  <c r="T189" i="18"/>
  <c r="T190" i="18"/>
  <c r="T192" i="18"/>
  <c r="T193" i="18"/>
  <c r="T197" i="18"/>
  <c r="T195" i="18"/>
  <c r="T194" i="18"/>
  <c r="T196" i="18"/>
  <c r="T198" i="18"/>
  <c r="T199" i="18"/>
  <c r="T200" i="18"/>
  <c r="T201" i="18"/>
  <c r="T202" i="18"/>
  <c r="T203" i="18"/>
  <c r="T204" i="18"/>
  <c r="T209" i="18"/>
  <c r="T205" i="18"/>
  <c r="T206" i="18"/>
  <c r="T207" i="18"/>
  <c r="T208" i="18"/>
  <c r="T210" i="18"/>
  <c r="T213" i="18"/>
  <c r="T212" i="18"/>
  <c r="T214" i="18"/>
  <c r="T211" i="18"/>
  <c r="T215" i="18"/>
  <c r="T216" i="18"/>
  <c r="T218" i="18"/>
  <c r="T217" i="18"/>
  <c r="T219" i="18"/>
  <c r="T221" i="18"/>
  <c r="T220" i="18"/>
  <c r="T223" i="18"/>
  <c r="T222" i="18"/>
  <c r="T224" i="18"/>
  <c r="T227" i="18"/>
  <c r="T226" i="18"/>
  <c r="T225" i="18"/>
  <c r="T230" i="18"/>
  <c r="T228" i="18"/>
  <c r="T231" i="18"/>
  <c r="T229" i="18"/>
  <c r="T235" i="18"/>
  <c r="T232" i="18"/>
  <c r="T233" i="18"/>
  <c r="T238" i="18"/>
  <c r="T234" i="18"/>
  <c r="T237" i="18"/>
  <c r="T236" i="18"/>
  <c r="T240" i="18"/>
  <c r="T239" i="18"/>
  <c r="T241" i="18"/>
  <c r="T242" i="18"/>
  <c r="T245" i="18"/>
  <c r="T243" i="18"/>
  <c r="T244" i="18"/>
  <c r="T247" i="18"/>
  <c r="T246" i="18"/>
  <c r="T248" i="18"/>
  <c r="T249" i="18"/>
  <c r="T251" i="18"/>
  <c r="T252" i="18"/>
  <c r="T250" i="18"/>
  <c r="T253" i="18"/>
  <c r="T255" i="18"/>
  <c r="T254" i="18"/>
  <c r="T256" i="18"/>
  <c r="T258" i="18"/>
  <c r="T257" i="18"/>
  <c r="T259" i="18"/>
  <c r="T261" i="18"/>
  <c r="T262" i="18"/>
  <c r="T260" i="18"/>
  <c r="T264" i="18"/>
  <c r="T263" i="18"/>
  <c r="T265" i="18"/>
  <c r="T266" i="18"/>
  <c r="T269" i="18"/>
  <c r="T268" i="18"/>
  <c r="T270" i="18"/>
  <c r="T267" i="18"/>
  <c r="T271" i="18"/>
  <c r="T272" i="18"/>
  <c r="T273" i="18"/>
  <c r="T274" i="18"/>
  <c r="T276" i="18"/>
  <c r="T275" i="18"/>
  <c r="T277" i="18"/>
  <c r="T278" i="18"/>
  <c r="T281" i="18"/>
  <c r="T279" i="18"/>
  <c r="T280" i="18"/>
  <c r="T282" i="18"/>
  <c r="T283" i="18"/>
  <c r="T286" i="18"/>
  <c r="T284" i="18"/>
  <c r="T285" i="18"/>
  <c r="T287" i="18"/>
  <c r="T289" i="18"/>
  <c r="T288" i="18"/>
  <c r="T292" i="18"/>
  <c r="T290" i="18"/>
  <c r="T291" i="18"/>
  <c r="T293" i="18"/>
  <c r="T294" i="18"/>
  <c r="T295" i="18"/>
  <c r="T296" i="18"/>
  <c r="T297" i="18"/>
  <c r="T298" i="18"/>
  <c r="T299" i="18"/>
  <c r="T301" i="18"/>
  <c r="T300" i="18"/>
  <c r="T303" i="18"/>
  <c r="T302" i="18"/>
  <c r="T304" i="18"/>
  <c r="T305" i="18"/>
  <c r="T306" i="18"/>
  <c r="T307" i="18"/>
  <c r="T308" i="18"/>
  <c r="T309" i="18"/>
  <c r="T310" i="18"/>
  <c r="T311" i="18"/>
  <c r="T313" i="18"/>
  <c r="T312" i="18"/>
  <c r="T315" i="18"/>
  <c r="T314" i="18"/>
  <c r="T317" i="18"/>
  <c r="T316" i="18"/>
  <c r="T318" i="18"/>
  <c r="T320" i="18"/>
  <c r="T319" i="18"/>
  <c r="T322" i="18"/>
  <c r="T321" i="18"/>
  <c r="T323" i="18"/>
  <c r="T324" i="18"/>
  <c r="T325" i="18"/>
  <c r="T326" i="18"/>
  <c r="T332" i="18"/>
  <c r="T328" i="18"/>
  <c r="T327" i="18"/>
  <c r="T330" i="18"/>
  <c r="T329" i="18"/>
  <c r="T331" i="18"/>
  <c r="T333" i="18"/>
  <c r="T337" i="18"/>
  <c r="T335" i="18"/>
  <c r="T334" i="18"/>
  <c r="T336" i="18"/>
  <c r="T338" i="18"/>
  <c r="T339" i="18"/>
  <c r="T340" i="18"/>
  <c r="T341" i="18"/>
  <c r="T342" i="18"/>
  <c r="T343" i="18"/>
  <c r="T344" i="18"/>
  <c r="T345" i="18"/>
  <c r="T346" i="18"/>
  <c r="T347" i="18"/>
  <c r="T350" i="18"/>
  <c r="T348" i="18"/>
  <c r="T349" i="18"/>
  <c r="T353" i="18"/>
  <c r="T351" i="18"/>
  <c r="T352" i="18"/>
  <c r="T354" i="18"/>
  <c r="T356" i="18"/>
  <c r="T357" i="18"/>
  <c r="T355" i="18"/>
  <c r="T358" i="18"/>
  <c r="T359" i="18"/>
  <c r="T365" i="18"/>
  <c r="T360" i="18"/>
  <c r="T361" i="18"/>
  <c r="T363" i="18"/>
  <c r="T362" i="18"/>
  <c r="T364" i="18"/>
  <c r="T371" i="18"/>
  <c r="T369" i="18"/>
  <c r="T367" i="18"/>
  <c r="T366" i="18"/>
  <c r="T368" i="18"/>
  <c r="T370" i="18"/>
  <c r="T373" i="18"/>
  <c r="T372" i="18"/>
  <c r="T374" i="18"/>
  <c r="T376" i="18"/>
  <c r="T375" i="18"/>
  <c r="T378" i="18"/>
  <c r="T379" i="18"/>
  <c r="T377" i="18"/>
  <c r="T380" i="18"/>
  <c r="T382" i="18"/>
  <c r="T381" i="18"/>
  <c r="T383" i="18"/>
  <c r="T384" i="18"/>
  <c r="T385" i="18"/>
  <c r="T388" i="18"/>
  <c r="T386" i="18"/>
  <c r="T387" i="18"/>
  <c r="T392" i="18"/>
  <c r="T389" i="18"/>
  <c r="T390" i="18"/>
  <c r="T394" i="18"/>
  <c r="T391" i="18"/>
  <c r="T393" i="18"/>
  <c r="T396" i="18"/>
  <c r="T395" i="18"/>
  <c r="T397" i="18"/>
  <c r="T398" i="18"/>
  <c r="T400" i="18"/>
  <c r="T399" i="18"/>
  <c r="T402" i="18"/>
  <c r="T401" i="18"/>
  <c r="T403" i="18"/>
  <c r="T405" i="18"/>
  <c r="T406" i="18"/>
  <c r="T404" i="18"/>
  <c r="T409" i="18"/>
  <c r="T408" i="18"/>
  <c r="T407" i="18"/>
  <c r="T411" i="18"/>
  <c r="T412" i="18"/>
  <c r="T410" i="18"/>
  <c r="T416" i="18"/>
  <c r="T413" i="18"/>
  <c r="T414" i="18"/>
  <c r="T415" i="18"/>
  <c r="T419" i="18"/>
  <c r="T420" i="18"/>
  <c r="T417" i="18"/>
  <c r="T418" i="18"/>
  <c r="T422" i="18"/>
  <c r="T421" i="18"/>
  <c r="T424" i="18"/>
  <c r="T423" i="18"/>
  <c r="T427" i="18"/>
  <c r="T428" i="18"/>
  <c r="T426" i="18"/>
  <c r="T431" i="18"/>
  <c r="T425" i="18"/>
  <c r="T430" i="18"/>
  <c r="T429" i="18"/>
  <c r="T433" i="18"/>
  <c r="T432" i="18"/>
  <c r="T435" i="18"/>
  <c r="T434" i="18"/>
  <c r="T436" i="18"/>
  <c r="T441" i="18"/>
  <c r="T437" i="18"/>
  <c r="T439" i="18"/>
  <c r="T438" i="18"/>
  <c r="T440" i="18"/>
  <c r="T443" i="18"/>
  <c r="T442" i="18"/>
  <c r="T445" i="18"/>
  <c r="T444" i="18"/>
  <c r="T446" i="18"/>
  <c r="T447" i="18"/>
  <c r="T449" i="18"/>
  <c r="T448" i="18"/>
  <c r="T450" i="18"/>
  <c r="T454" i="18"/>
  <c r="T451" i="18"/>
  <c r="T452" i="18"/>
  <c r="T456" i="18"/>
  <c r="T458" i="18"/>
  <c r="T453" i="18"/>
  <c r="T455" i="18"/>
  <c r="T461" i="18"/>
  <c r="T457" i="18"/>
  <c r="T459" i="18"/>
  <c r="T460" i="18"/>
  <c r="T462" i="18"/>
  <c r="T463" i="18"/>
  <c r="T464" i="18"/>
  <c r="T465" i="18"/>
  <c r="T466" i="18"/>
  <c r="T469" i="18"/>
  <c r="T468" i="18"/>
  <c r="T467" i="18"/>
  <c r="T470" i="18"/>
  <c r="T471" i="18"/>
  <c r="T472" i="18"/>
  <c r="T474" i="18"/>
  <c r="T473" i="18"/>
  <c r="T475" i="18"/>
  <c r="T477" i="18"/>
  <c r="T476" i="18"/>
  <c r="T478" i="18"/>
  <c r="T479" i="18"/>
  <c r="T480" i="18"/>
  <c r="T484" i="18"/>
  <c r="T481" i="18"/>
  <c r="T482" i="18"/>
  <c r="T483" i="18"/>
  <c r="T487" i="18"/>
  <c r="T485" i="18"/>
  <c r="T486" i="18"/>
  <c r="T488" i="18"/>
  <c r="T492" i="18"/>
  <c r="T490" i="18"/>
  <c r="T489" i="18"/>
  <c r="T491" i="18"/>
  <c r="T495" i="18"/>
  <c r="T497" i="18"/>
  <c r="T493" i="18"/>
  <c r="T494" i="18"/>
  <c r="T498" i="18"/>
  <c r="T496" i="18"/>
  <c r="T499" i="18"/>
  <c r="T500" i="18"/>
  <c r="T501" i="18"/>
  <c r="T502" i="18"/>
  <c r="T503" i="18"/>
  <c r="T506" i="18"/>
  <c r="T504" i="18"/>
  <c r="T507" i="18"/>
  <c r="T505" i="18"/>
  <c r="T508" i="18"/>
  <c r="T509" i="18"/>
  <c r="T511" i="18"/>
  <c r="T512" i="18"/>
  <c r="T510" i="18"/>
  <c r="T515" i="18"/>
  <c r="T514" i="18"/>
  <c r="T516" i="18"/>
  <c r="T513" i="18"/>
  <c r="T520" i="18"/>
  <c r="T517" i="18"/>
  <c r="T519" i="18"/>
  <c r="T518" i="18"/>
  <c r="T522" i="18"/>
  <c r="T521" i="18"/>
  <c r="T523" i="18"/>
  <c r="T525" i="18"/>
  <c r="T524" i="18"/>
  <c r="T528" i="18"/>
  <c r="T527" i="18"/>
  <c r="T526" i="18"/>
  <c r="T530" i="18"/>
  <c r="T532" i="18"/>
  <c r="T529" i="18"/>
  <c r="T531" i="18"/>
  <c r="T536" i="18"/>
  <c r="T533" i="18"/>
  <c r="T534" i="18"/>
  <c r="T537" i="18"/>
  <c r="T535" i="18"/>
  <c r="T538" i="18"/>
  <c r="T539" i="18"/>
  <c r="T540" i="18"/>
  <c r="T541" i="18"/>
  <c r="T543" i="18"/>
  <c r="T542" i="18"/>
  <c r="T544" i="18"/>
  <c r="T547" i="18"/>
  <c r="T548" i="18"/>
  <c r="T545" i="18"/>
  <c r="T546" i="18"/>
  <c r="T550" i="18"/>
  <c r="T552" i="18"/>
  <c r="T551" i="18"/>
  <c r="T549" i="18"/>
  <c r="T553" i="18"/>
  <c r="T554" i="18"/>
  <c r="T555" i="18"/>
  <c r="T558" i="18"/>
  <c r="T557" i="18"/>
  <c r="T556" i="18"/>
  <c r="T560" i="18"/>
  <c r="T561" i="18"/>
  <c r="T559" i="18"/>
  <c r="T565" i="18"/>
  <c r="T562" i="18"/>
  <c r="T564" i="18"/>
  <c r="T563" i="18"/>
  <c r="T566" i="18"/>
  <c r="T567" i="18"/>
  <c r="T569" i="18"/>
  <c r="T568" i="18"/>
  <c r="T574" i="18"/>
  <c r="T570" i="18"/>
  <c r="T572" i="18"/>
  <c r="T573" i="18"/>
  <c r="T571" i="18"/>
  <c r="T576" i="18"/>
  <c r="T578" i="18"/>
  <c r="T575" i="18"/>
  <c r="T579" i="18"/>
  <c r="T580" i="18"/>
  <c r="T577" i="18"/>
  <c r="T585" i="18"/>
  <c r="T581" i="18"/>
  <c r="T584" i="18"/>
  <c r="T582" i="18"/>
  <c r="T583" i="18"/>
  <c r="T589" i="18"/>
  <c r="T587" i="18"/>
  <c r="T586" i="18"/>
  <c r="T588" i="18"/>
  <c r="T591" i="18"/>
  <c r="T593" i="18"/>
  <c r="T592" i="18"/>
  <c r="T590" i="18"/>
  <c r="T594" i="18"/>
  <c r="T596" i="18"/>
  <c r="T595" i="18"/>
  <c r="T599" i="18"/>
  <c r="T597" i="18"/>
  <c r="T598" i="18"/>
  <c r="T602" i="18"/>
  <c r="T600" i="18"/>
  <c r="T603" i="18"/>
  <c r="T601" i="18"/>
  <c r="T604" i="18"/>
  <c r="T607" i="18"/>
  <c r="T605" i="18"/>
  <c r="T610" i="18"/>
  <c r="T606" i="18"/>
  <c r="T608" i="18"/>
  <c r="T609" i="18"/>
  <c r="T614" i="18"/>
  <c r="T611" i="18"/>
  <c r="T612" i="18"/>
  <c r="T613" i="18"/>
  <c r="T615" i="18"/>
  <c r="T616" i="18"/>
  <c r="T618" i="18"/>
  <c r="T620" i="18"/>
  <c r="T617" i="18"/>
  <c r="T622" i="18"/>
  <c r="T619" i="18"/>
  <c r="T621" i="18"/>
  <c r="T623" i="18"/>
  <c r="T625" i="18"/>
  <c r="T624" i="18"/>
  <c r="T626" i="18"/>
  <c r="T627" i="18"/>
  <c r="T631" i="18"/>
  <c r="T629" i="18"/>
  <c r="T628" i="18"/>
  <c r="T630" i="18"/>
  <c r="T634" i="18"/>
  <c r="T632" i="18"/>
  <c r="T633" i="18"/>
  <c r="T635" i="18"/>
  <c r="T638" i="18"/>
  <c r="T636" i="18"/>
  <c r="T637" i="18"/>
  <c r="T640" i="18"/>
  <c r="T639" i="18"/>
  <c r="T643" i="18"/>
  <c r="T641" i="18"/>
  <c r="T642" i="18"/>
  <c r="T644" i="18"/>
  <c r="T645" i="18"/>
  <c r="T647" i="18"/>
  <c r="T649" i="18"/>
  <c r="T646" i="18"/>
  <c r="T648" i="18"/>
  <c r="T651" i="18"/>
  <c r="T650" i="18"/>
  <c r="T652" i="18"/>
  <c r="T655" i="18"/>
  <c r="T653" i="18"/>
  <c r="T656" i="18"/>
  <c r="T654" i="18"/>
  <c r="T657" i="18"/>
  <c r="T658" i="18"/>
  <c r="T659" i="18"/>
  <c r="T663" i="18"/>
  <c r="T660" i="18"/>
  <c r="T661" i="18"/>
  <c r="T665" i="18"/>
  <c r="T662" i="18"/>
  <c r="T664" i="18"/>
  <c r="T668" i="18"/>
  <c r="T667" i="18"/>
  <c r="T666" i="18"/>
  <c r="T669" i="18"/>
  <c r="T671" i="18"/>
  <c r="T674" i="18"/>
  <c r="T670" i="18"/>
  <c r="T672" i="18"/>
  <c r="T673" i="18"/>
  <c r="T676" i="18"/>
  <c r="T675" i="18"/>
  <c r="T677" i="18"/>
  <c r="T678" i="18"/>
  <c r="T680" i="18"/>
  <c r="T679" i="18"/>
  <c r="T681" i="18"/>
  <c r="T683" i="18"/>
  <c r="T682" i="18"/>
  <c r="T684" i="18"/>
  <c r="T685" i="18"/>
  <c r="T688" i="18"/>
  <c r="T686" i="18"/>
  <c r="T691" i="18"/>
  <c r="T687" i="18"/>
  <c r="T690" i="18"/>
  <c r="T689" i="18"/>
  <c r="T692" i="18"/>
  <c r="T696" i="18"/>
  <c r="T693" i="18"/>
  <c r="T698" i="18"/>
  <c r="T695" i="18"/>
  <c r="T694" i="18"/>
  <c r="T697" i="18"/>
  <c r="T704" i="18"/>
  <c r="T699" i="18"/>
  <c r="T700" i="18"/>
  <c r="T702" i="18"/>
  <c r="T701" i="18"/>
  <c r="T706" i="18"/>
  <c r="T703" i="18"/>
  <c r="T705" i="18"/>
  <c r="T707" i="18"/>
  <c r="T709" i="18"/>
  <c r="T708" i="18"/>
  <c r="T711" i="18"/>
  <c r="T716" i="18"/>
  <c r="T713" i="18"/>
  <c r="T715" i="18"/>
  <c r="T710" i="18"/>
  <c r="T712" i="18"/>
  <c r="T714" i="18"/>
  <c r="T720" i="18"/>
  <c r="T717" i="18"/>
  <c r="T718" i="18"/>
  <c r="T719" i="18"/>
  <c r="T721" i="18"/>
  <c r="T723" i="18"/>
  <c r="T726" i="18"/>
  <c r="T722" i="18"/>
  <c r="T728" i="18"/>
  <c r="T724" i="18"/>
  <c r="T725" i="18"/>
  <c r="T727" i="18"/>
  <c r="T729" i="18"/>
  <c r="T731" i="18"/>
  <c r="T732" i="18"/>
  <c r="T730" i="18"/>
  <c r="T733" i="18"/>
  <c r="T734" i="18"/>
  <c r="T740" i="18"/>
  <c r="T736" i="18"/>
  <c r="T735" i="18"/>
  <c r="T737" i="18"/>
  <c r="T738" i="18"/>
  <c r="T742" i="18"/>
  <c r="T739" i="18"/>
  <c r="T741" i="18"/>
  <c r="T743" i="18"/>
  <c r="T744" i="18"/>
  <c r="T746" i="18"/>
  <c r="T745" i="18"/>
  <c r="T747" i="18"/>
  <c r="T748" i="18"/>
  <c r="T751" i="18"/>
  <c r="T749" i="18"/>
  <c r="T750" i="18"/>
  <c r="T752" i="18"/>
  <c r="T753" i="18"/>
  <c r="T754" i="18"/>
  <c r="T755" i="18"/>
  <c r="T756" i="18"/>
  <c r="T761" i="18"/>
  <c r="T759" i="18"/>
  <c r="T757" i="18"/>
  <c r="T758" i="18"/>
  <c r="T762" i="18"/>
  <c r="T760" i="18"/>
  <c r="T763" i="18"/>
  <c r="T764" i="18"/>
  <c r="T765" i="18"/>
  <c r="T768" i="18"/>
  <c r="T766" i="18"/>
  <c r="T767" i="18"/>
  <c r="T769" i="18"/>
  <c r="T773" i="18"/>
  <c r="T772" i="18"/>
  <c r="T770" i="18"/>
  <c r="T771" i="18"/>
  <c r="T774" i="18"/>
  <c r="T777" i="18"/>
  <c r="T778" i="18"/>
  <c r="T775" i="18"/>
  <c r="T776" i="18"/>
  <c r="T779" i="18"/>
  <c r="T780" i="18"/>
  <c r="T781" i="18"/>
  <c r="T784" i="18"/>
  <c r="T782" i="18"/>
  <c r="T785" i="18"/>
  <c r="T783" i="18"/>
  <c r="T786" i="18"/>
  <c r="T787" i="18"/>
  <c r="T788" i="18"/>
  <c r="T789" i="18"/>
  <c r="T794" i="18"/>
  <c r="T790" i="18"/>
  <c r="T792" i="18"/>
  <c r="T791" i="18"/>
  <c r="T796" i="18"/>
  <c r="T793" i="18"/>
  <c r="T795" i="18"/>
  <c r="T798" i="18"/>
  <c r="T797" i="18"/>
  <c r="T799" i="18"/>
  <c r="T800" i="18"/>
  <c r="T802" i="18"/>
  <c r="T801" i="18"/>
  <c r="T804" i="18"/>
  <c r="T803" i="18"/>
  <c r="T805" i="18"/>
  <c r="T809" i="18"/>
  <c r="T807" i="18"/>
  <c r="T806" i="18"/>
  <c r="T808" i="18"/>
  <c r="T811" i="18"/>
  <c r="T810" i="18"/>
  <c r="T812" i="18"/>
  <c r="T813" i="18"/>
  <c r="T814" i="18"/>
  <c r="T815" i="18"/>
  <c r="T816" i="18"/>
  <c r="T820" i="18"/>
  <c r="T817" i="18"/>
  <c r="T821" i="18"/>
  <c r="T819" i="18"/>
  <c r="T818" i="18"/>
  <c r="T824" i="18"/>
  <c r="T822" i="18"/>
  <c r="T823" i="18"/>
  <c r="T825" i="18"/>
  <c r="T826" i="18"/>
  <c r="T828" i="18"/>
  <c r="T827" i="18"/>
  <c r="T829" i="18"/>
  <c r="T831" i="18"/>
  <c r="T830" i="18"/>
  <c r="T834" i="18"/>
  <c r="T832" i="18"/>
  <c r="T836" i="18"/>
  <c r="T833" i="18"/>
  <c r="T835" i="18"/>
  <c r="T840" i="18"/>
  <c r="T837" i="18"/>
  <c r="T838" i="18"/>
  <c r="T839" i="18"/>
  <c r="T841" i="18"/>
  <c r="T844" i="18"/>
  <c r="T843" i="18"/>
  <c r="T842" i="18"/>
  <c r="T846" i="18"/>
  <c r="T845" i="18"/>
  <c r="T848" i="18"/>
  <c r="T847" i="18"/>
  <c r="T849" i="18"/>
  <c r="T850" i="18"/>
  <c r="T852" i="18"/>
  <c r="T851" i="18"/>
  <c r="T853" i="18"/>
  <c r="T855" i="18"/>
  <c r="T854" i="18"/>
  <c r="T856" i="18"/>
  <c r="T859" i="18"/>
  <c r="T857" i="18"/>
  <c r="T858" i="18"/>
  <c r="T864" i="18"/>
  <c r="T860" i="18"/>
  <c r="T862" i="18"/>
  <c r="T863" i="18"/>
  <c r="T861" i="18"/>
  <c r="T868" i="18"/>
  <c r="T865" i="18"/>
  <c r="T867" i="18"/>
  <c r="T866" i="18"/>
  <c r="T873" i="18"/>
  <c r="T869" i="18"/>
  <c r="T870" i="18"/>
  <c r="T871" i="18"/>
  <c r="T876" i="18"/>
  <c r="T872" i="18"/>
  <c r="T877" i="18"/>
  <c r="T874" i="18"/>
  <c r="T878" i="18"/>
  <c r="T875" i="18"/>
  <c r="T882" i="18"/>
  <c r="T879" i="18"/>
  <c r="T880" i="18"/>
  <c r="T887" i="18"/>
  <c r="T881" i="18"/>
  <c r="T884" i="18"/>
  <c r="T883" i="18"/>
  <c r="T886" i="18"/>
  <c r="T885" i="18"/>
  <c r="T888" i="18"/>
  <c r="T890" i="18"/>
  <c r="T889" i="18"/>
  <c r="T891" i="18"/>
  <c r="T892" i="18"/>
  <c r="T894" i="18"/>
  <c r="T893" i="18"/>
  <c r="T895" i="18"/>
  <c r="T899" i="18"/>
  <c r="T896" i="18"/>
  <c r="T898" i="18"/>
  <c r="T900" i="18"/>
  <c r="T897" i="18"/>
  <c r="T901" i="18"/>
  <c r="T902" i="18"/>
  <c r="T903" i="18"/>
  <c r="T905" i="18"/>
  <c r="T904" i="18"/>
  <c r="T907" i="18"/>
  <c r="T906" i="18"/>
  <c r="T910" i="18"/>
  <c r="T909" i="18"/>
  <c r="T913" i="18"/>
  <c r="T908" i="18"/>
  <c r="T912" i="18"/>
  <c r="T911" i="18"/>
  <c r="T915" i="18"/>
  <c r="T917" i="18"/>
  <c r="T914" i="18"/>
  <c r="T916" i="18"/>
  <c r="T921" i="18"/>
  <c r="T919" i="18"/>
  <c r="T918" i="18"/>
  <c r="T920" i="18"/>
  <c r="T922" i="18"/>
  <c r="T923" i="18"/>
  <c r="T927" i="18"/>
  <c r="T925" i="18"/>
  <c r="T924" i="18"/>
  <c r="T929" i="18"/>
  <c r="T926" i="18"/>
  <c r="T928" i="18"/>
  <c r="T930" i="18"/>
  <c r="T931" i="18"/>
  <c r="T932" i="18"/>
  <c r="T934" i="18"/>
  <c r="T933" i="18"/>
  <c r="T935" i="18"/>
  <c r="T940" i="18"/>
  <c r="T936" i="18"/>
  <c r="T937" i="18"/>
  <c r="T938" i="18"/>
  <c r="T939" i="18"/>
  <c r="T941" i="18"/>
  <c r="T945" i="18"/>
  <c r="T942" i="18"/>
  <c r="T943" i="18"/>
  <c r="T944" i="18"/>
  <c r="T947" i="18"/>
  <c r="T946" i="18"/>
  <c r="T949" i="18"/>
  <c r="T948" i="18"/>
  <c r="T951" i="18"/>
  <c r="T952" i="18"/>
  <c r="T950" i="18"/>
  <c r="T953" i="18"/>
  <c r="T955" i="18"/>
  <c r="T958" i="18"/>
  <c r="T956" i="18"/>
  <c r="T954" i="18"/>
  <c r="T957" i="18"/>
  <c r="T959" i="18"/>
  <c r="T963" i="18"/>
  <c r="T961" i="18"/>
  <c r="T960" i="18"/>
  <c r="T962" i="18"/>
  <c r="T964" i="18"/>
  <c r="T966" i="18"/>
  <c r="T965" i="18"/>
  <c r="T967" i="18"/>
  <c r="T968" i="18"/>
  <c r="T971" i="18"/>
  <c r="T969" i="18"/>
  <c r="T973" i="18"/>
  <c r="T970" i="18"/>
  <c r="T972" i="18"/>
  <c r="T974" i="18"/>
  <c r="T975" i="18"/>
  <c r="T976" i="18"/>
  <c r="T977" i="18"/>
  <c r="T979" i="18"/>
  <c r="T978" i="18"/>
  <c r="T980" i="18"/>
  <c r="T981" i="18"/>
  <c r="T984" i="18"/>
  <c r="T982" i="18"/>
  <c r="T983" i="18"/>
  <c r="T986" i="18"/>
  <c r="T988" i="18"/>
  <c r="T985" i="18"/>
  <c r="T989" i="18"/>
  <c r="T987" i="18"/>
  <c r="T991" i="18"/>
  <c r="T990" i="18"/>
  <c r="T994" i="18"/>
  <c r="T992" i="18"/>
  <c r="T993" i="18"/>
  <c r="T996" i="18"/>
  <c r="T998" i="18"/>
  <c r="T995" i="18"/>
  <c r="T1001" i="18"/>
  <c r="T997" i="18"/>
  <c r="X1007" i="18"/>
  <c r="AD8" i="18"/>
  <c r="X9" i="18"/>
  <c r="X10" i="18"/>
  <c r="X11" i="18"/>
  <c r="I5" i="18"/>
  <c r="X8" i="18"/>
  <c r="X12" i="18"/>
  <c r="X13" i="18"/>
  <c r="X15" i="18"/>
  <c r="X14" i="18"/>
  <c r="X16" i="18"/>
  <c r="X18" i="18"/>
  <c r="X19" i="18"/>
  <c r="X17" i="18"/>
  <c r="X20" i="18"/>
  <c r="X21" i="18"/>
  <c r="X22" i="18"/>
  <c r="X24" i="18"/>
  <c r="X23" i="18"/>
  <c r="X25" i="18"/>
  <c r="X29" i="18"/>
  <c r="X27" i="18"/>
  <c r="X26" i="18"/>
  <c r="X28" i="18"/>
  <c r="X30" i="18"/>
  <c r="X36" i="18"/>
  <c r="X31" i="18"/>
  <c r="X34" i="18"/>
  <c r="X33" i="18"/>
  <c r="X35" i="18"/>
  <c r="X32" i="18"/>
  <c r="X40" i="18"/>
  <c r="X39" i="18"/>
  <c r="X37" i="18"/>
  <c r="X38" i="18"/>
  <c r="X41" i="18"/>
  <c r="X45" i="18"/>
  <c r="X43" i="18"/>
  <c r="X44" i="18"/>
  <c r="X42" i="18"/>
  <c r="X46" i="18"/>
  <c r="X47" i="18"/>
  <c r="X48" i="18"/>
  <c r="X50" i="18"/>
  <c r="X51" i="18"/>
  <c r="X49" i="18"/>
  <c r="X52" i="18"/>
  <c r="X53" i="18"/>
  <c r="X54" i="18"/>
  <c r="X55" i="18"/>
  <c r="X56" i="18"/>
  <c r="X59" i="18"/>
  <c r="X57" i="18"/>
  <c r="X58" i="18"/>
  <c r="X60" i="18"/>
  <c r="X61" i="18"/>
  <c r="X62" i="18"/>
  <c r="X63" i="18"/>
  <c r="X66" i="18"/>
  <c r="X64" i="18"/>
  <c r="X65" i="18"/>
  <c r="X68" i="18"/>
  <c r="X67" i="18"/>
  <c r="X69" i="18"/>
  <c r="X70" i="18"/>
  <c r="X72" i="18"/>
  <c r="X71" i="18"/>
  <c r="X73" i="18"/>
  <c r="X74" i="18"/>
  <c r="X75" i="18"/>
  <c r="X77" i="18"/>
  <c r="X81" i="18"/>
  <c r="X76" i="18"/>
  <c r="X79" i="18"/>
  <c r="X78" i="18"/>
  <c r="X84" i="18"/>
  <c r="X80" i="18"/>
  <c r="X82" i="18"/>
  <c r="X83" i="18"/>
  <c r="X86" i="18"/>
  <c r="X89" i="18"/>
  <c r="X88" i="18"/>
  <c r="X85" i="18"/>
  <c r="X87" i="18"/>
  <c r="X92" i="18"/>
  <c r="X91" i="18"/>
  <c r="X90" i="18"/>
  <c r="X93" i="18"/>
  <c r="X95" i="18"/>
  <c r="X94" i="18"/>
  <c r="X98" i="18"/>
  <c r="X96" i="18"/>
  <c r="X97" i="18"/>
  <c r="X104" i="18"/>
  <c r="X99" i="18"/>
  <c r="X100" i="18"/>
  <c r="X101" i="18"/>
  <c r="X103" i="18"/>
  <c r="X107" i="18"/>
  <c r="X102" i="18"/>
  <c r="X105" i="18"/>
  <c r="X106" i="18"/>
  <c r="X108" i="18"/>
  <c r="X110" i="18"/>
  <c r="X109" i="18"/>
  <c r="X111" i="18"/>
  <c r="X112" i="18"/>
  <c r="X115" i="18"/>
  <c r="X114" i="18"/>
  <c r="X117" i="18"/>
  <c r="X113" i="18"/>
  <c r="X116" i="18"/>
  <c r="X120" i="18"/>
  <c r="X118" i="18"/>
  <c r="X119" i="18"/>
  <c r="X121" i="18"/>
  <c r="X126" i="18"/>
  <c r="X123" i="18"/>
  <c r="X122" i="18"/>
  <c r="X124" i="18"/>
  <c r="X125" i="18"/>
  <c r="X128" i="18"/>
  <c r="X127" i="18"/>
  <c r="X132" i="18"/>
  <c r="X130" i="18"/>
  <c r="X129" i="18"/>
  <c r="X131" i="18"/>
  <c r="X133" i="18"/>
  <c r="X134" i="18"/>
  <c r="X137" i="18"/>
  <c r="X136" i="18"/>
  <c r="X135" i="18"/>
  <c r="X138" i="18"/>
  <c r="X140" i="18"/>
  <c r="X139" i="18"/>
  <c r="X143" i="18"/>
  <c r="X142" i="18"/>
  <c r="X141" i="18"/>
  <c r="X144" i="18"/>
  <c r="X145" i="18"/>
  <c r="X147" i="18"/>
  <c r="X148" i="18"/>
  <c r="X146" i="18"/>
  <c r="X150" i="18"/>
  <c r="X149" i="18"/>
  <c r="X151" i="18"/>
  <c r="X153" i="18"/>
  <c r="X152" i="18"/>
  <c r="X158" i="18"/>
  <c r="X154" i="18"/>
  <c r="X155" i="18"/>
  <c r="X156" i="18"/>
  <c r="X157" i="18"/>
  <c r="X159" i="18"/>
  <c r="X162" i="18"/>
  <c r="X160" i="18"/>
  <c r="X161" i="18"/>
  <c r="X163" i="18"/>
  <c r="X166" i="18"/>
  <c r="X164" i="18"/>
  <c r="X170" i="18"/>
  <c r="X165" i="18"/>
  <c r="X167" i="18"/>
  <c r="X169" i="18"/>
  <c r="X168" i="18"/>
  <c r="X171" i="18"/>
  <c r="X173" i="18"/>
  <c r="X172" i="18"/>
  <c r="X174" i="18"/>
  <c r="X175" i="18"/>
  <c r="X178" i="18"/>
  <c r="X176" i="18"/>
  <c r="X177" i="18"/>
  <c r="X179" i="18"/>
  <c r="X182" i="18"/>
  <c r="X180" i="18"/>
  <c r="X181" i="18"/>
  <c r="X185" i="18"/>
  <c r="X183" i="18"/>
  <c r="X186" i="18"/>
  <c r="X184" i="18"/>
  <c r="X187" i="18"/>
  <c r="X188" i="18"/>
  <c r="X189" i="18"/>
  <c r="X190" i="18"/>
  <c r="X192" i="18"/>
  <c r="X191" i="18"/>
  <c r="X196" i="18"/>
  <c r="X195" i="18"/>
  <c r="X193" i="18"/>
  <c r="X194" i="18"/>
  <c r="X197" i="18"/>
  <c r="X198" i="18"/>
  <c r="X200" i="18"/>
  <c r="X199" i="18"/>
  <c r="X202" i="18"/>
  <c r="X201" i="18"/>
  <c r="X203" i="18"/>
  <c r="X205" i="18"/>
  <c r="X204" i="18"/>
  <c r="X207" i="18"/>
  <c r="X206" i="18"/>
  <c r="X209" i="18"/>
  <c r="X210" i="18"/>
  <c r="X208" i="18"/>
  <c r="X211" i="18"/>
  <c r="X213" i="18"/>
  <c r="X212" i="18"/>
  <c r="X214" i="18"/>
  <c r="X215" i="18"/>
  <c r="X216" i="18"/>
  <c r="X217" i="18"/>
  <c r="X218" i="18"/>
  <c r="X220" i="18"/>
  <c r="X219" i="18"/>
  <c r="X222" i="18"/>
  <c r="X223" i="18"/>
  <c r="X221" i="18"/>
  <c r="X226" i="18"/>
  <c r="X229" i="18"/>
  <c r="X224" i="18"/>
  <c r="X225" i="18"/>
  <c r="X227" i="18"/>
  <c r="X228" i="18"/>
  <c r="X230" i="18"/>
  <c r="X231" i="18"/>
  <c r="X232" i="18"/>
  <c r="X235" i="18"/>
  <c r="X234" i="18"/>
  <c r="X233" i="18"/>
  <c r="X236" i="18"/>
  <c r="X237" i="18"/>
  <c r="X238" i="18"/>
  <c r="X239" i="18"/>
  <c r="X241" i="18"/>
  <c r="X240" i="18"/>
  <c r="X245" i="18"/>
  <c r="X242" i="18"/>
  <c r="X246" i="18"/>
  <c r="X244" i="18"/>
  <c r="X243" i="18"/>
  <c r="X247" i="18"/>
  <c r="X249" i="18"/>
  <c r="X248" i="18"/>
  <c r="X250" i="18"/>
  <c r="X253" i="18"/>
  <c r="X252" i="18"/>
  <c r="X251" i="18"/>
  <c r="X254" i="18"/>
  <c r="X255" i="18"/>
  <c r="X258" i="18"/>
  <c r="X256" i="18"/>
  <c r="X257" i="18"/>
  <c r="X262" i="18"/>
  <c r="X260" i="18"/>
  <c r="X259" i="18"/>
  <c r="X261" i="18"/>
  <c r="X263" i="18"/>
  <c r="X264" i="18"/>
  <c r="X266" i="18"/>
  <c r="X267" i="18"/>
  <c r="X265" i="18"/>
  <c r="X268" i="18"/>
  <c r="X269" i="18"/>
  <c r="X270" i="18"/>
  <c r="X271" i="18"/>
  <c r="X272" i="18"/>
  <c r="X273" i="18"/>
  <c r="X277" i="18"/>
  <c r="X274" i="18"/>
  <c r="X276" i="18"/>
  <c r="X275" i="18"/>
  <c r="X278" i="18"/>
  <c r="X279" i="18"/>
  <c r="X281" i="18"/>
  <c r="X280" i="18"/>
  <c r="X284" i="18"/>
  <c r="X282" i="18"/>
  <c r="X285" i="18"/>
  <c r="X287" i="18"/>
  <c r="X283" i="18"/>
  <c r="X286" i="18"/>
  <c r="X288" i="18"/>
  <c r="X290" i="18"/>
  <c r="X289" i="18"/>
  <c r="X292" i="18"/>
  <c r="X291" i="18"/>
  <c r="X294" i="18"/>
  <c r="X293" i="18"/>
  <c r="X295" i="18"/>
  <c r="X297" i="18"/>
  <c r="X299" i="18"/>
  <c r="X296" i="18"/>
  <c r="X298" i="18"/>
  <c r="X304" i="18"/>
  <c r="X300" i="18"/>
  <c r="X301" i="18"/>
  <c r="X303" i="18"/>
  <c r="X306" i="18"/>
  <c r="X302" i="18"/>
  <c r="X308" i="18"/>
  <c r="X305" i="18"/>
  <c r="X307" i="18"/>
  <c r="X309" i="18"/>
  <c r="X310" i="18"/>
  <c r="X311" i="18"/>
  <c r="X312" i="18"/>
  <c r="X315" i="18"/>
  <c r="X313" i="18"/>
  <c r="X316" i="18"/>
  <c r="X314" i="18"/>
  <c r="X321" i="18"/>
  <c r="X317" i="18"/>
  <c r="X318" i="18"/>
  <c r="X319" i="18"/>
  <c r="X322" i="18"/>
  <c r="X320" i="18"/>
  <c r="X324" i="18"/>
  <c r="X323" i="18"/>
  <c r="X325" i="18"/>
  <c r="X326" i="18"/>
  <c r="X327" i="18"/>
  <c r="X329" i="18"/>
  <c r="X328" i="18"/>
  <c r="X331" i="18"/>
  <c r="X333" i="18"/>
  <c r="X330" i="18"/>
  <c r="X332" i="18"/>
  <c r="X334" i="18"/>
  <c r="X338" i="18"/>
  <c r="X335" i="18"/>
  <c r="X336" i="18"/>
  <c r="X337" i="18"/>
  <c r="X340" i="18"/>
  <c r="X339" i="18"/>
  <c r="X341" i="18"/>
  <c r="X342" i="18"/>
  <c r="X343" i="18"/>
  <c r="X344" i="18"/>
  <c r="X346" i="18"/>
  <c r="X345" i="18"/>
  <c r="X347" i="18"/>
  <c r="X348" i="18"/>
  <c r="X351" i="18"/>
  <c r="X349" i="18"/>
  <c r="X350" i="18"/>
  <c r="X352" i="18"/>
  <c r="X353" i="18"/>
  <c r="X355" i="18"/>
  <c r="X357" i="18"/>
  <c r="X354" i="18"/>
  <c r="X356" i="18"/>
  <c r="X359" i="18"/>
  <c r="X358" i="18"/>
  <c r="X360" i="18"/>
  <c r="X361" i="18"/>
  <c r="X362" i="18"/>
  <c r="X363" i="18"/>
  <c r="X365" i="18"/>
  <c r="X364" i="18"/>
  <c r="X366" i="18"/>
  <c r="X367" i="18"/>
  <c r="X371" i="18"/>
  <c r="X370" i="18"/>
  <c r="X369" i="18"/>
  <c r="X368" i="18"/>
  <c r="X374" i="18"/>
  <c r="X373" i="18"/>
  <c r="X372" i="18"/>
  <c r="X375" i="18"/>
  <c r="X378" i="18"/>
  <c r="X377" i="18"/>
  <c r="X376" i="18"/>
  <c r="X379" i="18"/>
  <c r="X380" i="18"/>
  <c r="X383" i="18"/>
  <c r="X382" i="18"/>
  <c r="X381" i="18"/>
  <c r="X385" i="18"/>
  <c r="X384" i="18"/>
  <c r="X386" i="18"/>
  <c r="X387" i="18"/>
  <c r="X391" i="18"/>
  <c r="X388" i="18"/>
  <c r="X389" i="18"/>
  <c r="X390" i="18"/>
  <c r="X392" i="18"/>
  <c r="X393" i="18"/>
  <c r="X395" i="18"/>
  <c r="X396" i="18"/>
  <c r="X394" i="18"/>
  <c r="X397" i="18"/>
  <c r="X398" i="18"/>
  <c r="X399" i="18"/>
  <c r="X402" i="18"/>
  <c r="X400" i="18"/>
  <c r="X401" i="18"/>
  <c r="X404" i="18"/>
  <c r="X403" i="18"/>
  <c r="X406" i="18"/>
  <c r="X405" i="18"/>
  <c r="X407" i="18"/>
  <c r="X411" i="18"/>
  <c r="X412" i="18"/>
  <c r="X408" i="18"/>
  <c r="X409" i="18"/>
  <c r="X410" i="18"/>
  <c r="X413" i="18"/>
  <c r="X414" i="18"/>
  <c r="X415" i="18"/>
  <c r="X417" i="18"/>
  <c r="X416" i="18"/>
  <c r="X418" i="18"/>
  <c r="X419" i="18"/>
  <c r="X425" i="18"/>
  <c r="X423" i="18"/>
  <c r="X421" i="18"/>
  <c r="X420" i="18"/>
  <c r="X422" i="18"/>
  <c r="X424" i="18"/>
  <c r="X426" i="18"/>
  <c r="X427" i="18"/>
  <c r="X428" i="18"/>
  <c r="X429" i="18"/>
  <c r="X430" i="18"/>
  <c r="X433" i="18"/>
  <c r="X431" i="18"/>
  <c r="X432" i="18"/>
  <c r="X436" i="18"/>
  <c r="X434" i="18"/>
  <c r="X435" i="18"/>
  <c r="X437" i="18"/>
  <c r="X438" i="18"/>
  <c r="X439" i="18"/>
  <c r="X441" i="18"/>
  <c r="X440" i="18"/>
  <c r="X443" i="18"/>
  <c r="X442" i="18"/>
  <c r="X445" i="18"/>
  <c r="X444" i="18"/>
  <c r="X446" i="18"/>
  <c r="X447" i="18"/>
  <c r="X448" i="18"/>
  <c r="X449" i="18"/>
  <c r="X450" i="18"/>
  <c r="X453" i="18"/>
  <c r="X452" i="18"/>
  <c r="X451" i="18"/>
  <c r="X458" i="18"/>
  <c r="X454" i="18"/>
  <c r="X455" i="18"/>
  <c r="X456" i="18"/>
  <c r="X457" i="18"/>
  <c r="X459" i="18"/>
  <c r="X461" i="18"/>
  <c r="X460" i="18"/>
  <c r="X466" i="18"/>
  <c r="X464" i="18"/>
  <c r="X462" i="18"/>
  <c r="X463" i="18"/>
  <c r="X468" i="18"/>
  <c r="X465" i="18"/>
  <c r="X467" i="18"/>
  <c r="X469" i="18"/>
  <c r="X470" i="18"/>
  <c r="X471" i="18"/>
  <c r="X474" i="18"/>
  <c r="X472" i="18"/>
  <c r="X473" i="18"/>
  <c r="X475" i="18"/>
  <c r="X478" i="18"/>
  <c r="X476" i="18"/>
  <c r="X477" i="18"/>
  <c r="X479" i="18"/>
  <c r="X481" i="18"/>
  <c r="X483" i="18"/>
  <c r="X480" i="18"/>
  <c r="X482" i="18"/>
  <c r="X485" i="18"/>
  <c r="X484" i="18"/>
  <c r="X486" i="18"/>
  <c r="X487" i="18"/>
  <c r="X489" i="18"/>
  <c r="X488" i="18"/>
  <c r="X490" i="18"/>
  <c r="X491" i="18"/>
  <c r="X492" i="18"/>
  <c r="X494" i="18"/>
  <c r="X493" i="18"/>
  <c r="X495" i="18"/>
  <c r="X496" i="18"/>
  <c r="X497" i="18"/>
  <c r="X498" i="18"/>
  <c r="X499" i="18"/>
  <c r="X502" i="18"/>
  <c r="X501" i="18"/>
  <c r="X500" i="18"/>
  <c r="X503" i="18"/>
  <c r="X504" i="18"/>
  <c r="X509" i="18"/>
  <c r="X508" i="18"/>
  <c r="X505" i="18"/>
  <c r="X506" i="18"/>
  <c r="X507" i="18"/>
  <c r="X511" i="18"/>
  <c r="X510" i="18"/>
  <c r="X512" i="18"/>
  <c r="X513" i="18"/>
  <c r="X514" i="18"/>
  <c r="X515" i="18"/>
  <c r="X516" i="18"/>
  <c r="X521" i="18"/>
  <c r="X517" i="18"/>
  <c r="X518" i="18"/>
  <c r="X519" i="18"/>
  <c r="X524" i="18"/>
  <c r="X520" i="18"/>
  <c r="X523" i="18"/>
  <c r="X522" i="18"/>
  <c r="X529" i="18"/>
  <c r="X525" i="18"/>
  <c r="X526" i="18"/>
  <c r="X527" i="18"/>
  <c r="X528" i="18"/>
  <c r="X533" i="18"/>
  <c r="X530" i="18"/>
  <c r="X532" i="18"/>
  <c r="X531" i="18"/>
  <c r="X534" i="18"/>
  <c r="X536" i="18"/>
  <c r="X537" i="18"/>
  <c r="X538" i="18"/>
  <c r="X539" i="18"/>
  <c r="X535" i="18"/>
  <c r="X542" i="18"/>
  <c r="X540" i="18"/>
  <c r="X541" i="18"/>
  <c r="X544" i="18"/>
  <c r="X545" i="18"/>
  <c r="X543" i="18"/>
  <c r="X546" i="18"/>
  <c r="X547" i="18"/>
  <c r="X548" i="18"/>
  <c r="X549" i="18"/>
  <c r="X550" i="18"/>
  <c r="X554" i="18"/>
  <c r="X553" i="18"/>
  <c r="X552" i="18"/>
  <c r="X551" i="18"/>
  <c r="X555" i="18"/>
  <c r="X556" i="18"/>
  <c r="X558" i="18"/>
  <c r="X557" i="18"/>
  <c r="X559" i="18"/>
  <c r="X560" i="18"/>
  <c r="X561" i="18"/>
  <c r="X563" i="18"/>
  <c r="X566" i="18"/>
  <c r="X562" i="18"/>
  <c r="X567" i="18"/>
  <c r="X565" i="18"/>
  <c r="X564" i="18"/>
  <c r="X568" i="18"/>
  <c r="X569" i="18"/>
  <c r="X572" i="18"/>
  <c r="X570" i="18"/>
  <c r="X573" i="18"/>
  <c r="X571" i="18"/>
  <c r="X575" i="18"/>
  <c r="X574" i="18"/>
  <c r="X576" i="18"/>
  <c r="X581" i="18"/>
  <c r="X578" i="18"/>
  <c r="X577" i="18"/>
  <c r="X582" i="18"/>
  <c r="X580" i="18"/>
  <c r="X579" i="18"/>
  <c r="X583" i="18"/>
  <c r="X584" i="18"/>
  <c r="X585" i="18"/>
  <c r="X588" i="18"/>
  <c r="X586" i="18"/>
  <c r="X587" i="18"/>
  <c r="X590" i="18"/>
  <c r="X589" i="18"/>
  <c r="X592" i="18"/>
  <c r="X594" i="18"/>
  <c r="X591" i="18"/>
  <c r="X593" i="18"/>
  <c r="X595" i="18"/>
  <c r="X596" i="18"/>
  <c r="X598" i="18"/>
  <c r="X597" i="18"/>
  <c r="X600" i="18"/>
  <c r="X601" i="18"/>
  <c r="X599" i="18"/>
  <c r="X604" i="18"/>
  <c r="X602" i="18"/>
  <c r="X603" i="18"/>
  <c r="X605" i="18"/>
  <c r="X606" i="18"/>
  <c r="X607" i="18"/>
  <c r="X608" i="18"/>
  <c r="X609" i="18"/>
  <c r="X610" i="18"/>
  <c r="X611" i="18"/>
  <c r="X612" i="18"/>
  <c r="X614" i="18"/>
  <c r="X613" i="18"/>
  <c r="X615" i="18"/>
  <c r="X616" i="18"/>
  <c r="X621" i="18"/>
  <c r="X618" i="18"/>
  <c r="X617" i="18"/>
  <c r="X619" i="18"/>
  <c r="X620" i="18"/>
  <c r="X622" i="18"/>
  <c r="X624" i="18"/>
  <c r="X623" i="18"/>
  <c r="X626" i="18"/>
  <c r="X625" i="18"/>
  <c r="X629" i="18"/>
  <c r="X630" i="18"/>
  <c r="X627" i="18"/>
  <c r="X631" i="18"/>
  <c r="X628" i="18"/>
  <c r="X632" i="18"/>
  <c r="X633" i="18"/>
  <c r="X634" i="18"/>
  <c r="X635" i="18"/>
  <c r="X636" i="18"/>
  <c r="X637" i="18"/>
  <c r="X639" i="18"/>
  <c r="X638" i="18"/>
  <c r="X641" i="18"/>
  <c r="X640" i="18"/>
  <c r="X643" i="18"/>
  <c r="X642" i="18"/>
  <c r="X646" i="18"/>
  <c r="X644" i="18"/>
  <c r="X645" i="18"/>
  <c r="X647" i="18"/>
  <c r="X648" i="18"/>
  <c r="X650" i="18"/>
  <c r="X649" i="18"/>
  <c r="X651" i="18"/>
  <c r="X652" i="18"/>
  <c r="X656" i="18"/>
  <c r="X654" i="18"/>
  <c r="X653" i="18"/>
  <c r="X655" i="18"/>
  <c r="X657" i="18"/>
  <c r="X659" i="18"/>
  <c r="X658" i="18"/>
  <c r="X660" i="18"/>
  <c r="X662" i="18"/>
  <c r="X661" i="18"/>
  <c r="X663" i="18"/>
  <c r="X664" i="18"/>
  <c r="X665" i="18"/>
  <c r="X668" i="18"/>
  <c r="X666" i="18"/>
  <c r="X667" i="18"/>
  <c r="X669" i="18"/>
  <c r="X671" i="18"/>
  <c r="X670" i="18"/>
  <c r="X673" i="18"/>
  <c r="X675" i="18"/>
  <c r="X672" i="18"/>
  <c r="X674" i="18"/>
  <c r="X677" i="18"/>
  <c r="X676" i="18"/>
  <c r="X678" i="18"/>
  <c r="X683" i="18"/>
  <c r="X679" i="18"/>
  <c r="X680" i="18"/>
  <c r="X681" i="18"/>
  <c r="X682" i="18"/>
  <c r="X685" i="18"/>
  <c r="X686" i="18"/>
  <c r="X684" i="18"/>
  <c r="X687" i="18"/>
  <c r="X688" i="18"/>
  <c r="X689" i="18"/>
  <c r="X695" i="18"/>
  <c r="X690" i="18"/>
  <c r="X691" i="18"/>
  <c r="X692" i="18"/>
  <c r="X694" i="18"/>
  <c r="X693" i="18"/>
  <c r="X696" i="18"/>
  <c r="X697" i="18"/>
  <c r="X698" i="18"/>
  <c r="X699" i="18"/>
  <c r="X701" i="18"/>
  <c r="X702" i="18"/>
  <c r="X700" i="18"/>
  <c r="X704" i="18"/>
  <c r="X706" i="18"/>
  <c r="X703" i="18"/>
  <c r="X705" i="18"/>
  <c r="X709" i="18"/>
  <c r="X708" i="18"/>
  <c r="X707" i="18"/>
  <c r="X710" i="18"/>
  <c r="X714" i="18"/>
  <c r="X711" i="18"/>
  <c r="X712" i="18"/>
  <c r="X713" i="18"/>
  <c r="X715" i="18"/>
  <c r="X716" i="18"/>
  <c r="X719" i="18"/>
  <c r="X717" i="18"/>
  <c r="X718" i="18"/>
  <c r="X720" i="18"/>
  <c r="X721" i="18"/>
  <c r="X722" i="18"/>
  <c r="X724" i="18"/>
  <c r="X723" i="18"/>
  <c r="X725" i="18"/>
  <c r="X726" i="18"/>
  <c r="X728" i="18"/>
  <c r="X727" i="18"/>
  <c r="X729" i="18"/>
  <c r="X731" i="18"/>
  <c r="X730" i="18"/>
  <c r="X733" i="18"/>
  <c r="X732" i="18"/>
  <c r="X735" i="18"/>
  <c r="X738" i="18"/>
  <c r="X734" i="18"/>
  <c r="X737" i="18"/>
  <c r="X736" i="18"/>
  <c r="X739" i="18"/>
  <c r="X740" i="18"/>
  <c r="X743" i="18"/>
  <c r="X741" i="18"/>
  <c r="X745" i="18"/>
  <c r="X742" i="18"/>
  <c r="X746" i="18"/>
  <c r="X744" i="18"/>
  <c r="X748" i="18"/>
  <c r="X747" i="18"/>
  <c r="X750" i="18"/>
  <c r="X749" i="18"/>
  <c r="X751" i="18"/>
  <c r="X755" i="18"/>
  <c r="X754" i="18"/>
  <c r="X752" i="18"/>
  <c r="X753" i="18"/>
  <c r="X756" i="18"/>
  <c r="X757" i="18"/>
  <c r="X758" i="18"/>
  <c r="X761" i="18"/>
  <c r="X759" i="18"/>
  <c r="X762" i="18"/>
  <c r="X760" i="18"/>
  <c r="X765" i="18"/>
  <c r="X764" i="18"/>
  <c r="X763" i="18"/>
  <c r="X766" i="18"/>
  <c r="X767" i="18"/>
  <c r="X768" i="18"/>
  <c r="X769" i="18"/>
  <c r="X772" i="18"/>
  <c r="X771" i="18"/>
  <c r="X770" i="18"/>
  <c r="X773" i="18"/>
  <c r="X775" i="18"/>
  <c r="X774" i="18"/>
  <c r="X777" i="18"/>
  <c r="X779" i="18"/>
  <c r="X776" i="18"/>
  <c r="X778" i="18"/>
  <c r="X780" i="18"/>
  <c r="X781" i="18"/>
  <c r="X785" i="18"/>
  <c r="X783" i="18"/>
  <c r="X782" i="18"/>
  <c r="X786" i="18"/>
  <c r="X784" i="18"/>
  <c r="X787" i="18"/>
  <c r="X788" i="18"/>
  <c r="X789" i="18"/>
  <c r="X790" i="18"/>
  <c r="X791" i="18"/>
  <c r="X792" i="18"/>
  <c r="X793" i="18"/>
  <c r="X798" i="18"/>
  <c r="X794" i="18"/>
  <c r="X797" i="18"/>
  <c r="X795" i="18"/>
  <c r="X799" i="18"/>
  <c r="X796" i="18"/>
  <c r="X801" i="18"/>
  <c r="X800" i="18"/>
  <c r="X802" i="18"/>
  <c r="X803" i="18"/>
  <c r="X804" i="18"/>
  <c r="X805" i="18"/>
  <c r="X806" i="18"/>
  <c r="X807" i="18"/>
  <c r="X811" i="18"/>
  <c r="X809" i="18"/>
  <c r="X808" i="18"/>
  <c r="X810" i="18"/>
  <c r="X813" i="18"/>
  <c r="X812" i="18"/>
  <c r="X815" i="18"/>
  <c r="X816" i="18"/>
  <c r="X814" i="18"/>
  <c r="X817" i="18"/>
  <c r="X818" i="18"/>
  <c r="X819" i="18"/>
  <c r="X824" i="18"/>
  <c r="X820" i="18"/>
  <c r="X821" i="18"/>
  <c r="X826" i="18"/>
  <c r="X823" i="18"/>
  <c r="X822" i="18"/>
  <c r="X825" i="18"/>
  <c r="X827" i="18"/>
  <c r="X828" i="18"/>
  <c r="X829" i="18"/>
  <c r="X830" i="18"/>
  <c r="X831" i="18"/>
  <c r="X833" i="18"/>
  <c r="X832" i="18"/>
  <c r="X834" i="18"/>
  <c r="X835" i="18"/>
  <c r="X836" i="18"/>
  <c r="X837" i="18"/>
  <c r="X841" i="18"/>
  <c r="X838" i="18"/>
  <c r="X844" i="18"/>
  <c r="X840" i="18"/>
  <c r="X839" i="18"/>
  <c r="X842" i="18"/>
  <c r="X843" i="18"/>
  <c r="X845" i="18"/>
  <c r="X851" i="18"/>
  <c r="X847" i="18"/>
  <c r="X846" i="18"/>
  <c r="X850" i="18"/>
  <c r="X848" i="18"/>
  <c r="X849" i="18"/>
  <c r="X852" i="18"/>
  <c r="X854" i="18"/>
  <c r="X853" i="18"/>
  <c r="X855" i="18"/>
  <c r="X856" i="18"/>
  <c r="X857" i="18"/>
  <c r="X858" i="18"/>
  <c r="X860" i="18"/>
  <c r="X859" i="18"/>
  <c r="X863" i="18"/>
  <c r="X861" i="18"/>
  <c r="X862" i="18"/>
  <c r="X868" i="18"/>
  <c r="X864" i="18"/>
  <c r="X865" i="18"/>
  <c r="X867" i="18"/>
  <c r="X866" i="18"/>
  <c r="X869" i="18"/>
  <c r="X872" i="18"/>
  <c r="X870" i="18"/>
  <c r="X873" i="18"/>
  <c r="X871" i="18"/>
  <c r="X874" i="18"/>
  <c r="X877" i="18"/>
  <c r="X875" i="18"/>
  <c r="X876" i="18"/>
  <c r="X879" i="18"/>
  <c r="X878" i="18"/>
  <c r="X880" i="18"/>
  <c r="X881" i="18"/>
  <c r="X882" i="18"/>
  <c r="X883" i="18"/>
  <c r="X886" i="18"/>
  <c r="X884" i="18"/>
  <c r="X885" i="18"/>
  <c r="X887" i="18"/>
  <c r="X888" i="18"/>
  <c r="X889" i="18"/>
  <c r="X891" i="18"/>
  <c r="X890" i="18"/>
  <c r="X895" i="18"/>
  <c r="X892" i="18"/>
  <c r="X893" i="18"/>
  <c r="X896" i="18"/>
  <c r="X894" i="18"/>
  <c r="X899" i="18"/>
  <c r="X897" i="18"/>
  <c r="X898" i="18"/>
  <c r="X901" i="18"/>
  <c r="X900" i="18"/>
  <c r="X905" i="18"/>
  <c r="X902" i="18"/>
  <c r="X903" i="18"/>
  <c r="X904" i="18"/>
  <c r="X908" i="18"/>
  <c r="X907" i="18"/>
  <c r="X909" i="18"/>
  <c r="X906" i="18"/>
  <c r="X910" i="18"/>
  <c r="X914" i="18"/>
  <c r="X911" i="18"/>
  <c r="X912" i="18"/>
  <c r="X913" i="18"/>
  <c r="X916" i="18"/>
  <c r="X915" i="18"/>
  <c r="X917" i="18"/>
  <c r="X919" i="18"/>
  <c r="X920" i="18"/>
  <c r="X918" i="18"/>
  <c r="X921" i="18"/>
  <c r="X923" i="18"/>
  <c r="X922" i="18"/>
  <c r="X925" i="18"/>
  <c r="X924" i="18"/>
  <c r="X928" i="18"/>
  <c r="X926" i="18"/>
  <c r="X929" i="18"/>
  <c r="X927" i="18"/>
  <c r="X930" i="18"/>
  <c r="X932" i="18"/>
  <c r="X931" i="18"/>
  <c r="X933" i="18"/>
  <c r="X935" i="18"/>
  <c r="X934" i="18"/>
  <c r="X936" i="18"/>
  <c r="X937" i="18"/>
  <c r="X942" i="18"/>
  <c r="X938" i="18"/>
  <c r="X941" i="18"/>
  <c r="X939" i="18"/>
  <c r="X940" i="18"/>
  <c r="X943" i="18"/>
  <c r="X949" i="18"/>
  <c r="X944" i="18"/>
  <c r="X945" i="18"/>
  <c r="X948" i="18"/>
  <c r="X947" i="18"/>
  <c r="X946" i="18"/>
  <c r="X951" i="18"/>
  <c r="X950" i="18"/>
  <c r="X952" i="18"/>
  <c r="X958" i="18"/>
  <c r="X953" i="18"/>
  <c r="X954" i="18"/>
  <c r="X955" i="18"/>
  <c r="X956" i="18"/>
  <c r="X959" i="18"/>
  <c r="X957" i="18"/>
  <c r="X960" i="18"/>
  <c r="X964" i="18"/>
  <c r="X961" i="18"/>
  <c r="X963" i="18"/>
  <c r="X962" i="18"/>
  <c r="X965" i="18"/>
  <c r="X966" i="18"/>
  <c r="X967" i="18"/>
  <c r="X968" i="18"/>
  <c r="X969" i="18"/>
  <c r="X972" i="18"/>
  <c r="X970" i="18"/>
  <c r="X971" i="18"/>
  <c r="X976" i="18"/>
  <c r="X973" i="18"/>
  <c r="X974" i="18"/>
  <c r="X975" i="18"/>
  <c r="X978" i="18"/>
  <c r="X977" i="18"/>
  <c r="X980" i="18"/>
  <c r="X979" i="18"/>
  <c r="X981" i="18"/>
  <c r="X982" i="18"/>
  <c r="X983" i="18"/>
  <c r="X984" i="18"/>
  <c r="X985" i="18"/>
  <c r="X986" i="18"/>
  <c r="X988" i="18"/>
  <c r="X987" i="18"/>
  <c r="X989" i="18"/>
  <c r="X991" i="18"/>
  <c r="X990" i="18"/>
  <c r="X992" i="18"/>
  <c r="X995" i="18"/>
  <c r="X993" i="18"/>
  <c r="X994" i="18"/>
  <c r="X1000" i="18"/>
  <c r="X996" i="18"/>
  <c r="AF1006" i="18"/>
  <c r="AF1003" i="18"/>
  <c r="AF1004" i="18"/>
  <c r="AF1002" i="18"/>
  <c r="AF999" i="18"/>
  <c r="Z1003" i="18"/>
  <c r="Y1004" i="18"/>
  <c r="AF1007" i="18"/>
  <c r="S1007" i="18"/>
  <c r="AF10" i="18"/>
  <c r="Q5" i="18"/>
  <c r="AF8" i="18"/>
  <c r="AF9" i="18"/>
  <c r="AF11" i="18"/>
  <c r="AF16" i="18"/>
  <c r="AF14" i="18"/>
  <c r="AF13" i="18"/>
  <c r="AF12" i="18"/>
  <c r="AF17" i="18"/>
  <c r="AF15" i="18"/>
  <c r="AF19" i="18"/>
  <c r="AF18" i="18"/>
  <c r="AF22" i="18"/>
  <c r="AF20" i="18"/>
  <c r="AF21" i="18"/>
  <c r="AF26" i="18"/>
  <c r="AF24" i="18"/>
  <c r="AF23" i="18"/>
  <c r="AF25" i="18"/>
  <c r="AF27" i="18"/>
  <c r="AF28" i="18"/>
  <c r="AF31" i="18"/>
  <c r="AF29" i="18"/>
  <c r="AF30" i="18"/>
  <c r="AF32" i="18"/>
  <c r="AF33" i="18"/>
  <c r="AF34" i="18"/>
  <c r="AF37" i="18"/>
  <c r="AF35" i="18"/>
  <c r="AF36" i="18"/>
  <c r="AF38" i="18"/>
  <c r="AF40" i="18"/>
  <c r="AF41" i="18"/>
  <c r="AF39" i="18"/>
  <c r="AF43" i="18"/>
  <c r="AF45" i="18"/>
  <c r="AF44" i="18"/>
  <c r="AF42" i="18"/>
  <c r="AF46" i="18"/>
  <c r="AF47" i="18"/>
  <c r="AF48" i="18"/>
  <c r="AF49" i="18"/>
  <c r="AF51" i="18"/>
  <c r="AF50" i="18"/>
  <c r="AF52" i="18"/>
  <c r="AF54" i="18"/>
  <c r="AF53" i="18"/>
  <c r="AF55" i="18"/>
  <c r="AF56" i="18"/>
  <c r="AF57" i="18"/>
  <c r="AF60" i="18"/>
  <c r="AF58" i="18"/>
  <c r="AF59" i="18"/>
  <c r="AF61" i="18"/>
  <c r="AF64" i="18"/>
  <c r="AF62" i="18"/>
  <c r="AF63" i="18"/>
  <c r="AF67" i="18"/>
  <c r="AF66" i="18"/>
  <c r="AF65" i="18"/>
  <c r="AF69" i="18"/>
  <c r="AF68" i="18"/>
  <c r="AF71" i="18"/>
  <c r="AF73" i="18"/>
  <c r="AF70" i="18"/>
  <c r="AF72" i="18"/>
  <c r="AF75" i="18"/>
  <c r="AF76" i="18"/>
  <c r="AF74" i="18"/>
  <c r="AF78" i="18"/>
  <c r="AF77" i="18"/>
  <c r="AF79" i="18"/>
  <c r="AF80" i="18"/>
  <c r="AF81" i="18"/>
  <c r="AF83" i="18"/>
  <c r="AF82" i="18"/>
  <c r="AF84" i="18"/>
  <c r="AF87" i="18"/>
  <c r="AF85" i="18"/>
  <c r="AF86" i="18"/>
  <c r="AF89" i="18"/>
  <c r="AF88" i="18"/>
  <c r="AF91" i="18"/>
  <c r="AF90" i="18"/>
  <c r="AF92" i="18"/>
  <c r="AF94" i="18"/>
  <c r="AF95" i="18"/>
  <c r="AF93" i="18"/>
  <c r="AF97" i="18"/>
  <c r="AF96" i="18"/>
  <c r="AF99" i="18"/>
  <c r="AF98" i="18"/>
  <c r="AF101" i="18"/>
  <c r="AF100" i="18"/>
  <c r="AF104" i="18"/>
  <c r="AF105" i="18"/>
  <c r="AF103" i="18"/>
  <c r="AF102" i="18"/>
  <c r="AF107" i="18"/>
  <c r="AF106" i="18"/>
  <c r="AF109" i="18"/>
  <c r="AF108" i="18"/>
  <c r="AF111" i="18"/>
  <c r="AF110" i="18"/>
  <c r="AF113" i="18"/>
  <c r="AF112" i="18"/>
  <c r="AF114" i="18"/>
  <c r="AF115" i="18"/>
  <c r="AF118" i="18"/>
  <c r="AF116" i="18"/>
  <c r="AF117" i="18"/>
  <c r="AF119" i="18"/>
  <c r="AF121" i="18"/>
  <c r="AF120" i="18"/>
  <c r="AF124" i="18"/>
  <c r="AF122" i="18"/>
  <c r="AF123" i="18"/>
  <c r="AF129" i="18"/>
  <c r="AF126" i="18"/>
  <c r="AF125" i="18"/>
  <c r="AF128" i="18"/>
  <c r="AF127" i="18"/>
  <c r="AF130" i="18"/>
  <c r="AF131" i="18"/>
  <c r="AF132" i="18"/>
  <c r="AF133" i="18"/>
  <c r="AF134" i="18"/>
  <c r="AF135" i="18"/>
  <c r="AF138" i="18"/>
  <c r="AF137" i="18"/>
  <c r="AF136" i="18"/>
  <c r="AF139" i="18"/>
  <c r="AF140" i="18"/>
  <c r="AF141" i="18"/>
  <c r="AF142" i="18"/>
  <c r="AF143" i="18"/>
  <c r="AF144" i="18"/>
  <c r="AF145" i="18"/>
  <c r="AF147" i="18"/>
  <c r="AF146" i="18"/>
  <c r="AF148" i="18"/>
  <c r="AF150" i="18"/>
  <c r="AF149" i="18"/>
  <c r="AF156" i="18"/>
  <c r="AF151" i="18"/>
  <c r="AF155" i="18"/>
  <c r="AF152" i="18"/>
  <c r="AF153" i="18"/>
  <c r="AF154" i="18"/>
  <c r="AF157" i="18"/>
  <c r="AF158" i="18"/>
  <c r="AF159" i="18"/>
  <c r="AF161" i="18"/>
  <c r="AF162" i="18"/>
  <c r="AF160" i="18"/>
  <c r="AF164" i="18"/>
  <c r="AF163" i="18"/>
  <c r="AF167" i="18"/>
  <c r="AF166" i="18"/>
  <c r="AF168" i="18"/>
  <c r="AF165" i="18"/>
  <c r="AF170" i="18"/>
  <c r="AF169" i="18"/>
  <c r="AF171" i="18"/>
  <c r="AF172" i="18"/>
  <c r="AF175" i="18"/>
  <c r="AF173" i="18"/>
  <c r="AF174" i="18"/>
  <c r="AF176" i="18"/>
  <c r="AF177" i="18"/>
  <c r="AF178" i="18"/>
  <c r="AF179" i="18"/>
  <c r="AF181" i="18"/>
  <c r="AF180" i="18"/>
  <c r="AF182" i="18"/>
  <c r="AF185" i="18"/>
  <c r="AF183" i="18"/>
  <c r="AF184" i="18"/>
  <c r="AF186" i="18"/>
  <c r="AF187" i="18"/>
  <c r="AF188" i="18"/>
  <c r="AF189" i="18"/>
  <c r="AF193" i="18"/>
  <c r="AF191" i="18"/>
  <c r="AF192" i="18"/>
  <c r="AF194" i="18"/>
  <c r="AF190" i="18"/>
  <c r="AF197" i="18"/>
  <c r="AF195" i="18"/>
  <c r="AF196" i="18"/>
  <c r="AF198" i="18"/>
  <c r="AF200" i="18"/>
  <c r="AF201" i="18"/>
  <c r="AF199" i="18"/>
  <c r="AF203" i="18"/>
  <c r="AF202" i="18"/>
  <c r="AF205" i="18"/>
  <c r="AF204" i="18"/>
  <c r="AF206" i="18"/>
  <c r="AF207" i="18"/>
  <c r="AF208" i="18"/>
  <c r="AF209" i="18"/>
  <c r="AF210" i="18"/>
  <c r="AF211" i="18"/>
  <c r="AF214" i="18"/>
  <c r="AF212" i="18"/>
  <c r="AF213" i="18"/>
  <c r="AF216" i="18"/>
  <c r="AF219" i="18"/>
  <c r="AF215" i="18"/>
  <c r="AF217" i="18"/>
  <c r="AF218" i="18"/>
  <c r="AF220" i="18"/>
  <c r="AF222" i="18"/>
  <c r="AF221" i="18"/>
  <c r="AF223" i="18"/>
  <c r="AF226" i="18"/>
  <c r="AF224" i="18"/>
  <c r="AF225" i="18"/>
  <c r="AF227" i="18"/>
  <c r="AF228" i="18"/>
  <c r="AF229" i="18"/>
  <c r="AF230" i="18"/>
  <c r="AF231" i="18"/>
  <c r="AF234" i="18"/>
  <c r="AF235" i="18"/>
  <c r="AF232" i="18"/>
  <c r="AF233" i="18"/>
  <c r="AF237" i="18"/>
  <c r="AF238" i="18"/>
  <c r="AF239" i="18"/>
  <c r="AF236" i="18"/>
  <c r="AF240" i="18"/>
  <c r="AF241" i="18"/>
  <c r="AF245" i="18"/>
  <c r="AF244" i="18"/>
  <c r="AF242" i="18"/>
  <c r="AF243" i="18"/>
  <c r="AF246" i="18"/>
  <c r="AF247" i="18"/>
  <c r="AF248" i="18"/>
  <c r="AF250" i="18"/>
  <c r="AF249" i="18"/>
  <c r="AF254" i="18"/>
  <c r="AF251" i="18"/>
  <c r="AF253" i="18"/>
  <c r="AF252" i="18"/>
  <c r="AF255" i="18"/>
  <c r="AF259" i="18"/>
  <c r="AF257" i="18"/>
  <c r="AF256" i="18"/>
  <c r="AF258" i="18"/>
  <c r="AF260" i="18"/>
  <c r="AF265" i="18"/>
  <c r="AF262" i="18"/>
  <c r="AF263" i="18"/>
  <c r="AF261" i="18"/>
  <c r="AF264" i="18"/>
  <c r="AF266" i="18"/>
  <c r="AF268" i="18"/>
  <c r="AF267" i="18"/>
  <c r="AF269" i="18"/>
  <c r="AF271" i="18"/>
  <c r="AF273" i="18"/>
  <c r="AF270" i="18"/>
  <c r="AF272" i="18"/>
  <c r="AF274" i="18"/>
  <c r="AF275" i="18"/>
  <c r="AF276" i="18"/>
  <c r="AF278" i="18"/>
  <c r="AF277" i="18"/>
  <c r="AF280" i="18"/>
  <c r="AF279" i="18"/>
  <c r="AF281" i="18"/>
  <c r="AF282" i="18"/>
  <c r="AF283" i="18"/>
  <c r="AF285" i="18"/>
  <c r="AF284" i="18"/>
  <c r="AF289" i="18"/>
  <c r="AF287" i="18"/>
  <c r="AF286" i="18"/>
  <c r="AF288" i="18"/>
  <c r="AF290" i="18"/>
  <c r="AF291" i="18"/>
  <c r="AF292" i="18"/>
  <c r="AF293" i="18"/>
  <c r="AF294" i="18"/>
  <c r="AF295" i="18"/>
  <c r="AF298" i="18"/>
  <c r="AF297" i="18"/>
  <c r="AF296" i="18"/>
  <c r="AF299" i="18"/>
  <c r="AF301" i="18"/>
  <c r="AF300" i="18"/>
  <c r="AF302" i="18"/>
  <c r="AF306" i="18"/>
  <c r="AF303" i="18"/>
  <c r="AF305" i="18"/>
  <c r="AF308" i="18"/>
  <c r="AF304" i="18"/>
  <c r="AF307" i="18"/>
  <c r="AF309" i="18"/>
  <c r="AF310" i="18"/>
  <c r="AF312" i="18"/>
  <c r="AF313" i="18"/>
  <c r="AF317" i="18"/>
  <c r="AF311" i="18"/>
  <c r="AF314" i="18"/>
  <c r="AF315" i="18"/>
  <c r="AF316" i="18"/>
  <c r="AF318" i="18"/>
  <c r="AF319" i="18"/>
  <c r="AF320" i="18"/>
  <c r="AF321" i="18"/>
  <c r="AF322" i="18"/>
  <c r="AF323" i="18"/>
  <c r="AF325" i="18"/>
  <c r="AF324" i="18"/>
  <c r="AF327" i="18"/>
  <c r="AF330" i="18"/>
  <c r="AF326" i="18"/>
  <c r="AF329" i="18"/>
  <c r="AF331" i="18"/>
  <c r="AF328" i="18"/>
  <c r="AF333" i="18"/>
  <c r="AF332" i="18"/>
  <c r="AF337" i="18"/>
  <c r="AF334" i="18"/>
  <c r="AF335" i="18"/>
  <c r="AF336" i="18"/>
  <c r="AF339" i="18"/>
  <c r="AF338" i="18"/>
  <c r="AF340" i="18"/>
  <c r="AF342" i="18"/>
  <c r="AF341" i="18"/>
  <c r="AF343" i="18"/>
  <c r="AF349" i="18"/>
  <c r="AF344" i="18"/>
  <c r="AF346" i="18"/>
  <c r="AF345" i="18"/>
  <c r="AF347" i="18"/>
  <c r="AF350" i="18"/>
  <c r="AF348" i="18"/>
  <c r="AF353" i="18"/>
  <c r="AF351" i="18"/>
  <c r="AF352" i="18"/>
  <c r="AF354" i="18"/>
  <c r="AF355" i="18"/>
  <c r="AF356" i="18"/>
  <c r="AF358" i="18"/>
  <c r="AF357" i="18"/>
  <c r="AF359" i="18"/>
  <c r="AF362" i="18"/>
  <c r="AF360" i="18"/>
  <c r="AF361" i="18"/>
  <c r="AF365" i="18"/>
  <c r="AF363" i="18"/>
  <c r="AF364" i="18"/>
  <c r="AF368" i="18"/>
  <c r="AF366" i="18"/>
  <c r="AF370" i="18"/>
  <c r="AF367" i="18"/>
  <c r="AF369" i="18"/>
  <c r="AF372" i="18"/>
  <c r="AF371" i="18"/>
  <c r="AF374" i="18"/>
  <c r="AF373" i="18"/>
  <c r="AF375" i="18"/>
  <c r="AF376" i="18"/>
  <c r="AF377" i="18"/>
  <c r="AF378" i="18"/>
  <c r="AF380" i="18"/>
  <c r="AF379" i="18"/>
  <c r="AF381" i="18"/>
  <c r="AF382" i="18"/>
  <c r="AF385" i="18"/>
  <c r="AF383" i="18"/>
  <c r="AF384" i="18"/>
  <c r="AF387" i="18"/>
  <c r="AF386" i="18"/>
  <c r="AF390" i="18"/>
  <c r="AF388" i="18"/>
  <c r="AF389" i="18"/>
  <c r="AF391" i="18"/>
  <c r="AF392" i="18"/>
  <c r="AF394" i="18"/>
  <c r="AF395" i="18"/>
  <c r="AF393" i="18"/>
  <c r="AF396" i="18"/>
  <c r="AF397" i="18"/>
  <c r="AF398" i="18"/>
  <c r="AF401" i="18"/>
  <c r="AF399" i="18"/>
  <c r="AF403" i="18"/>
  <c r="AF400" i="18"/>
  <c r="AF402" i="18"/>
  <c r="AF404" i="18"/>
  <c r="AF405" i="18"/>
  <c r="AF408" i="18"/>
  <c r="AF407" i="18"/>
  <c r="AF406" i="18"/>
  <c r="AF410" i="18"/>
  <c r="AF409" i="18"/>
  <c r="AF413" i="18"/>
  <c r="AF414" i="18"/>
  <c r="AF412" i="18"/>
  <c r="AF411" i="18"/>
  <c r="AF416" i="18"/>
  <c r="AF418" i="18"/>
  <c r="AF417" i="18"/>
  <c r="AF415" i="18"/>
  <c r="AF419" i="18"/>
  <c r="AF420" i="18"/>
  <c r="AF422" i="18"/>
  <c r="AF421" i="18"/>
  <c r="AF423" i="18"/>
  <c r="AF425" i="18"/>
  <c r="AF424" i="18"/>
  <c r="AF426" i="18"/>
  <c r="AF427" i="18"/>
  <c r="AF430" i="18"/>
  <c r="AF428" i="18"/>
  <c r="AF429" i="18"/>
  <c r="AF432" i="18"/>
  <c r="AF431" i="18"/>
  <c r="AF433" i="18"/>
  <c r="AF436" i="18"/>
  <c r="AF435" i="18"/>
  <c r="AF434" i="18"/>
  <c r="AF440" i="18"/>
  <c r="AF437" i="18"/>
  <c r="AF438" i="18"/>
  <c r="AF439" i="18"/>
  <c r="AF442" i="18"/>
  <c r="AF443" i="18"/>
  <c r="AF441" i="18"/>
  <c r="AF444" i="18"/>
  <c r="AF445" i="18"/>
  <c r="AF447" i="18"/>
  <c r="AF446" i="18"/>
  <c r="AF449" i="18"/>
  <c r="AF448" i="18"/>
  <c r="AF450" i="18"/>
  <c r="AF451" i="18"/>
  <c r="AF452" i="18"/>
  <c r="AF454" i="18"/>
  <c r="AF455" i="18"/>
  <c r="AF453" i="18"/>
  <c r="AF457" i="18"/>
  <c r="AF461" i="18"/>
  <c r="AF456" i="18"/>
  <c r="AF459" i="18"/>
  <c r="AF458" i="18"/>
  <c r="AF460" i="18"/>
  <c r="AF463" i="18"/>
  <c r="AF462" i="18"/>
  <c r="AF464" i="18"/>
  <c r="AF466" i="18"/>
  <c r="AF467" i="18"/>
  <c r="AF465" i="18"/>
  <c r="AF468" i="18"/>
  <c r="AF471" i="18"/>
  <c r="AF470" i="18"/>
  <c r="AF469" i="18"/>
  <c r="AF476" i="18"/>
  <c r="AF475" i="18"/>
  <c r="AF472" i="18"/>
  <c r="AF474" i="18"/>
  <c r="AF473" i="18"/>
  <c r="AF477" i="18"/>
  <c r="AF478" i="18"/>
  <c r="AF480" i="18"/>
  <c r="AF479" i="18"/>
  <c r="AF481" i="18"/>
  <c r="AF482" i="18"/>
  <c r="AF485" i="18"/>
  <c r="AF483" i="18"/>
  <c r="AF484" i="18"/>
  <c r="AF489" i="18"/>
  <c r="AF491" i="18"/>
  <c r="AF487" i="18"/>
  <c r="AF486" i="18"/>
  <c r="AF488" i="18"/>
  <c r="AF490" i="18"/>
  <c r="AF492" i="18"/>
  <c r="AF493" i="18"/>
  <c r="AF494" i="18"/>
  <c r="AF495" i="18"/>
  <c r="AF498" i="18"/>
  <c r="AF497" i="18"/>
  <c r="AF500" i="18"/>
  <c r="AF496" i="18"/>
  <c r="AF499" i="18"/>
  <c r="AF505" i="18"/>
  <c r="AF501" i="18"/>
  <c r="AF502" i="18"/>
  <c r="AF503" i="18"/>
  <c r="AF504" i="18"/>
  <c r="AF506" i="18"/>
  <c r="AF508" i="18"/>
  <c r="AF507" i="18"/>
  <c r="AF509" i="18"/>
  <c r="AF510" i="18"/>
  <c r="AF511" i="18"/>
  <c r="AF512" i="18"/>
  <c r="AF513" i="18"/>
  <c r="AF515" i="18"/>
  <c r="AF514" i="18"/>
  <c r="AF516" i="18"/>
  <c r="AF518" i="18"/>
  <c r="AF521" i="18"/>
  <c r="AF517" i="18"/>
  <c r="AF519" i="18"/>
  <c r="AF522" i="18"/>
  <c r="AF523" i="18"/>
  <c r="AF520" i="18"/>
  <c r="AF524" i="18"/>
  <c r="AF526" i="18"/>
  <c r="AF529" i="18"/>
  <c r="AF525" i="18"/>
  <c r="AF527" i="18"/>
  <c r="AF531" i="18"/>
  <c r="AF528" i="18"/>
  <c r="AF530" i="18"/>
  <c r="AF534" i="18"/>
  <c r="AF533" i="18"/>
  <c r="AF532" i="18"/>
  <c r="AF535" i="18"/>
  <c r="AF537" i="18"/>
  <c r="AF539" i="18"/>
  <c r="AF536" i="18"/>
  <c r="AF538" i="18"/>
  <c r="AF540" i="18"/>
  <c r="AF543" i="18"/>
  <c r="AF542" i="18"/>
  <c r="AF541" i="18"/>
  <c r="AF544" i="18"/>
  <c r="AF545" i="18"/>
  <c r="AF549" i="18"/>
  <c r="AF547" i="18"/>
  <c r="AF546" i="18"/>
  <c r="AF548" i="18"/>
  <c r="AF550" i="18"/>
  <c r="AF551" i="18"/>
  <c r="AF554" i="18"/>
  <c r="AF552" i="18"/>
  <c r="AF553" i="18"/>
  <c r="AF555" i="18"/>
  <c r="AF556" i="18"/>
  <c r="AF560" i="18"/>
  <c r="AF558" i="18"/>
  <c r="AF557" i="18"/>
  <c r="AF559" i="18"/>
  <c r="AF561" i="18"/>
  <c r="AF563" i="18"/>
  <c r="AF566" i="18"/>
  <c r="AF562" i="18"/>
  <c r="AF564" i="18"/>
  <c r="AF565" i="18"/>
  <c r="AF567" i="18"/>
  <c r="AF571" i="18"/>
  <c r="AF568" i="18"/>
  <c r="AF570" i="18"/>
  <c r="AF569" i="18"/>
  <c r="AF572" i="18"/>
  <c r="AF574" i="18"/>
  <c r="AF573" i="18"/>
  <c r="AF576" i="18"/>
  <c r="AF575" i="18"/>
  <c r="AF577" i="18"/>
  <c r="AF579" i="18"/>
  <c r="AF578" i="18"/>
  <c r="AF580" i="18"/>
  <c r="AF582" i="18"/>
  <c r="AF585" i="18"/>
  <c r="AF581" i="18"/>
  <c r="AF583" i="18"/>
  <c r="AF584" i="18"/>
  <c r="AF586" i="18"/>
  <c r="AF589" i="18"/>
  <c r="AF588" i="18"/>
  <c r="AF587" i="18"/>
  <c r="AF590" i="18"/>
  <c r="AF592" i="18"/>
  <c r="AF591" i="18"/>
  <c r="AF594" i="18"/>
  <c r="AF595" i="18"/>
  <c r="AF593" i="18"/>
  <c r="AF596" i="18"/>
  <c r="AF598" i="18"/>
  <c r="AF600" i="18"/>
  <c r="AF597" i="18"/>
  <c r="AF601" i="18"/>
  <c r="AF599" i="18"/>
  <c r="AF602" i="18"/>
  <c r="AF603" i="18"/>
  <c r="AF604" i="18"/>
  <c r="AF605" i="18"/>
  <c r="AF608" i="18"/>
  <c r="AF606" i="18"/>
  <c r="AF609" i="18"/>
  <c r="AF607" i="18"/>
  <c r="AF610" i="18"/>
  <c r="AF613" i="18"/>
  <c r="AF615" i="18"/>
  <c r="AF611" i="18"/>
  <c r="AF612" i="18"/>
  <c r="AF616" i="18"/>
  <c r="AF614" i="18"/>
  <c r="AF618" i="18"/>
  <c r="AF617" i="18"/>
  <c r="AF619" i="18"/>
  <c r="AF620" i="18"/>
  <c r="AF621" i="18"/>
  <c r="AF622" i="18"/>
  <c r="AF623" i="18"/>
  <c r="AF624" i="18"/>
  <c r="AF625" i="18"/>
  <c r="AF628" i="18"/>
  <c r="AF626" i="18"/>
  <c r="AF627" i="18"/>
  <c r="AF631" i="18"/>
  <c r="AF632" i="18"/>
  <c r="AF630" i="18"/>
  <c r="AF629" i="18"/>
  <c r="AF633" i="18"/>
  <c r="AF634" i="18"/>
  <c r="AF637" i="18"/>
  <c r="AF636" i="18"/>
  <c r="AF635" i="18"/>
  <c r="AF640" i="18"/>
  <c r="AF638" i="18"/>
  <c r="AF639" i="18"/>
  <c r="AF641" i="18"/>
  <c r="AF643" i="18"/>
  <c r="AF644" i="18"/>
  <c r="AF642" i="18"/>
  <c r="AF646" i="18"/>
  <c r="AF645" i="18"/>
  <c r="AF647" i="18"/>
  <c r="AF648" i="18"/>
  <c r="AF649" i="18"/>
  <c r="AF652" i="18"/>
  <c r="AF650" i="18"/>
  <c r="AF651" i="18"/>
  <c r="AF654" i="18"/>
  <c r="AF653" i="18"/>
  <c r="AF655" i="18"/>
  <c r="AF656" i="18"/>
  <c r="AF657" i="18"/>
  <c r="AF660" i="18"/>
  <c r="AF658" i="18"/>
  <c r="AF659" i="18"/>
  <c r="AF662" i="18"/>
  <c r="AF661" i="18"/>
  <c r="AF666" i="18"/>
  <c r="AF664" i="18"/>
  <c r="AF663" i="18"/>
  <c r="AF665" i="18"/>
  <c r="AF667" i="18"/>
  <c r="AF669" i="18"/>
  <c r="AF668" i="18"/>
  <c r="AF670" i="18"/>
  <c r="AF671" i="18"/>
  <c r="AF672" i="18"/>
  <c r="AF676" i="18"/>
  <c r="AF673" i="18"/>
  <c r="AF678" i="18"/>
  <c r="AF674" i="18"/>
  <c r="AF677" i="18"/>
  <c r="AF675" i="18"/>
  <c r="AF679" i="18"/>
  <c r="AF682" i="18"/>
  <c r="AF681" i="18"/>
  <c r="AF680" i="18"/>
  <c r="AF683" i="18"/>
  <c r="AF684" i="18"/>
  <c r="AF686" i="18"/>
  <c r="AF685" i="18"/>
  <c r="AF688" i="18"/>
  <c r="AF687" i="18"/>
  <c r="AF689" i="18"/>
  <c r="AF691" i="18"/>
  <c r="AF694" i="18"/>
  <c r="AF690" i="18"/>
  <c r="AF692" i="18"/>
  <c r="AF693" i="18"/>
  <c r="AF696" i="18"/>
  <c r="AF695" i="18"/>
  <c r="AF697" i="18"/>
  <c r="AF699" i="18"/>
  <c r="AF698" i="18"/>
  <c r="AF703" i="18"/>
  <c r="AF700" i="18"/>
  <c r="AF704" i="18"/>
  <c r="AF702" i="18"/>
  <c r="AF701" i="18"/>
  <c r="AF708" i="18"/>
  <c r="AF705" i="18"/>
  <c r="AF707" i="18"/>
  <c r="AF706" i="18"/>
  <c r="AF709" i="18"/>
  <c r="AF711" i="18"/>
  <c r="AF710" i="18"/>
  <c r="AF712" i="18"/>
  <c r="AF714" i="18"/>
  <c r="AF713" i="18"/>
  <c r="AF717" i="18"/>
  <c r="AF716" i="18"/>
  <c r="AF715" i="18"/>
  <c r="AF718" i="18"/>
  <c r="AF720" i="18"/>
  <c r="AF719" i="18"/>
  <c r="AF721" i="18"/>
  <c r="AF722" i="18"/>
  <c r="AF723" i="18"/>
  <c r="AF725" i="18"/>
  <c r="AF724" i="18"/>
  <c r="AF726" i="18"/>
  <c r="AF729" i="18"/>
  <c r="AF727" i="18"/>
  <c r="AF728" i="18"/>
  <c r="AF732" i="18"/>
  <c r="AF731" i="18"/>
  <c r="AF730" i="18"/>
  <c r="AF734" i="18"/>
  <c r="AF733" i="18"/>
  <c r="AF735" i="18"/>
  <c r="AF739" i="18"/>
  <c r="AF736" i="18"/>
  <c r="AF738" i="18"/>
  <c r="AF740" i="18"/>
  <c r="AF737" i="18"/>
  <c r="AF742" i="18"/>
  <c r="AF745" i="18"/>
  <c r="AF741" i="18"/>
  <c r="AF743" i="18"/>
  <c r="AF746" i="18"/>
  <c r="AF747" i="18"/>
  <c r="AF744" i="18"/>
  <c r="AF748" i="18"/>
  <c r="AF751" i="18"/>
  <c r="AF749" i="18"/>
  <c r="AF750" i="18"/>
  <c r="AF756" i="18"/>
  <c r="AF752" i="18"/>
  <c r="AF753" i="18"/>
  <c r="AF758" i="18"/>
  <c r="AF754" i="18"/>
  <c r="AF755" i="18"/>
  <c r="AF757" i="18"/>
  <c r="AF763" i="18"/>
  <c r="AF759" i="18"/>
  <c r="AF760" i="18"/>
  <c r="AF761" i="18"/>
  <c r="AF765" i="18"/>
  <c r="AF762" i="18"/>
  <c r="AF764" i="18"/>
  <c r="AF767" i="18"/>
  <c r="AF770" i="18"/>
  <c r="AF769" i="18"/>
  <c r="AF766" i="18"/>
  <c r="AF771" i="18"/>
  <c r="AF768" i="18"/>
  <c r="AF775" i="18"/>
  <c r="AF773" i="18"/>
  <c r="AF772" i="18"/>
  <c r="AF776" i="18"/>
  <c r="AF777" i="18"/>
  <c r="AF774" i="18"/>
  <c r="AF778" i="18"/>
  <c r="AF782" i="18"/>
  <c r="AF779" i="18"/>
  <c r="AF785" i="18"/>
  <c r="AF781" i="18"/>
  <c r="AF780" i="18"/>
  <c r="AF783" i="18"/>
  <c r="AF786" i="18"/>
  <c r="AF784" i="18"/>
  <c r="AF788" i="18"/>
  <c r="AF787" i="18"/>
  <c r="AF789" i="18"/>
  <c r="AF790" i="18"/>
  <c r="AF793" i="18"/>
  <c r="AF794" i="18"/>
  <c r="AF791" i="18"/>
  <c r="AF792" i="18"/>
  <c r="AF796" i="18"/>
  <c r="AF798" i="18"/>
  <c r="AF795" i="18"/>
  <c r="AF799" i="18"/>
  <c r="AF797" i="18"/>
  <c r="AF800" i="18"/>
  <c r="AF803" i="18"/>
  <c r="AF802" i="18"/>
  <c r="AF801" i="18"/>
  <c r="AF804" i="18"/>
  <c r="AF805" i="18"/>
  <c r="AF806" i="18"/>
  <c r="AF808" i="18"/>
  <c r="AF807" i="18"/>
  <c r="AF811" i="18"/>
  <c r="AF812" i="18"/>
  <c r="AF809" i="18"/>
  <c r="AF810" i="18"/>
  <c r="AF816" i="18"/>
  <c r="AF814" i="18"/>
  <c r="AF813" i="18"/>
  <c r="AF815" i="18"/>
  <c r="AF817" i="18"/>
  <c r="AF819" i="18"/>
  <c r="AF818" i="18"/>
  <c r="AF820" i="18"/>
  <c r="AF822" i="18"/>
  <c r="AF821" i="18"/>
  <c r="AF824" i="18"/>
  <c r="AF823" i="18"/>
  <c r="AF828" i="18"/>
  <c r="AF825" i="18"/>
  <c r="AF827" i="18"/>
  <c r="AF826" i="18"/>
  <c r="AF829" i="18"/>
  <c r="AF830" i="18"/>
  <c r="AF831" i="18"/>
  <c r="AF833" i="18"/>
  <c r="AF834" i="18"/>
  <c r="AF832" i="18"/>
  <c r="AF835" i="18"/>
  <c r="AF840" i="18"/>
  <c r="AF836" i="18"/>
  <c r="AF837" i="18"/>
  <c r="AF838" i="18"/>
  <c r="AF839" i="18"/>
  <c r="AF841" i="18"/>
  <c r="AF844" i="18"/>
  <c r="AF842" i="18"/>
  <c r="AF843" i="18"/>
  <c r="AF848" i="18"/>
  <c r="AF846" i="18"/>
  <c r="AF845" i="18"/>
  <c r="AF850" i="18"/>
  <c r="AF847" i="18"/>
  <c r="AF849" i="18"/>
  <c r="AF853" i="18"/>
  <c r="AF852" i="18"/>
  <c r="AF851" i="18"/>
  <c r="AF854" i="18"/>
  <c r="AF855" i="18"/>
  <c r="AF856" i="18"/>
  <c r="AF857" i="18"/>
  <c r="AF858" i="18"/>
  <c r="AF859" i="18"/>
  <c r="AF860" i="18"/>
  <c r="AF863" i="18"/>
  <c r="AF861" i="18"/>
  <c r="AF862" i="18"/>
  <c r="AF864" i="18"/>
  <c r="AF866" i="18"/>
  <c r="AF865" i="18"/>
  <c r="AF867" i="18"/>
  <c r="AF868" i="18"/>
  <c r="AF870" i="18"/>
  <c r="AF872" i="18"/>
  <c r="AF869" i="18"/>
  <c r="AF873" i="18"/>
  <c r="AF871" i="18"/>
  <c r="AF874" i="18"/>
  <c r="AF875" i="18"/>
  <c r="AF876" i="18"/>
  <c r="AF878" i="18"/>
  <c r="AF877" i="18"/>
  <c r="AF879" i="18"/>
  <c r="AF882" i="18"/>
  <c r="AF880" i="18"/>
  <c r="AF881" i="18"/>
  <c r="AF884" i="18"/>
  <c r="AF888" i="18"/>
  <c r="AF885" i="18"/>
  <c r="AF883" i="18"/>
  <c r="AF886" i="18"/>
  <c r="AF889" i="18"/>
  <c r="AF887" i="18"/>
  <c r="AF891" i="18"/>
  <c r="AF890" i="18"/>
  <c r="AF892" i="18"/>
  <c r="AF894" i="18"/>
  <c r="AF893" i="18"/>
  <c r="AF896" i="18"/>
  <c r="AF895" i="18"/>
  <c r="AF898" i="18"/>
  <c r="AF897" i="18"/>
  <c r="AF899" i="18"/>
  <c r="AF902" i="18"/>
  <c r="AF900" i="18"/>
  <c r="AF901" i="18"/>
  <c r="AF904" i="18"/>
  <c r="AF903" i="18"/>
  <c r="AF906" i="18"/>
  <c r="AF905" i="18"/>
  <c r="AF907" i="18"/>
  <c r="AF908" i="18"/>
  <c r="AF911" i="18"/>
  <c r="AF910" i="18"/>
  <c r="AF909" i="18"/>
  <c r="AF912" i="18"/>
  <c r="AF913" i="18"/>
  <c r="AF915" i="18"/>
  <c r="AF914" i="18"/>
  <c r="AF918" i="18"/>
  <c r="AF916" i="18"/>
  <c r="AF917" i="18"/>
  <c r="AF919" i="18"/>
  <c r="AF921" i="18"/>
  <c r="AF920" i="18"/>
  <c r="AF922" i="18"/>
  <c r="AF923" i="18"/>
  <c r="AF925" i="18"/>
  <c r="AF927" i="18"/>
  <c r="AF924" i="18"/>
  <c r="AF930" i="18"/>
  <c r="AF926" i="18"/>
  <c r="AF928" i="18"/>
  <c r="AF929" i="18"/>
  <c r="AF931" i="18"/>
  <c r="AF932" i="18"/>
  <c r="AF933" i="18"/>
  <c r="AF934" i="18"/>
  <c r="AF936" i="18"/>
  <c r="AF935" i="18"/>
  <c r="AF938" i="18"/>
  <c r="AF939" i="18"/>
  <c r="AF937" i="18"/>
  <c r="AF940" i="18"/>
  <c r="AF942" i="18"/>
  <c r="AF941" i="18"/>
  <c r="AF946" i="18"/>
  <c r="AF943" i="18"/>
  <c r="AF944" i="18"/>
  <c r="AF945" i="18"/>
  <c r="AF947" i="18"/>
  <c r="AF948" i="18"/>
  <c r="AF950" i="18"/>
  <c r="AF949" i="18"/>
  <c r="AF953" i="18"/>
  <c r="AF951" i="18"/>
  <c r="AF952" i="18"/>
  <c r="AF954" i="18"/>
  <c r="AF955" i="18"/>
  <c r="AF956" i="18"/>
  <c r="AF959" i="18"/>
  <c r="AF957" i="18"/>
  <c r="AF958" i="18"/>
  <c r="AF960" i="18"/>
  <c r="AF961" i="18"/>
  <c r="AF962" i="18"/>
  <c r="AF964" i="18"/>
  <c r="AF963" i="18"/>
  <c r="AF966" i="18"/>
  <c r="AF967" i="18"/>
  <c r="AF965" i="18"/>
  <c r="AF968" i="18"/>
  <c r="AF971" i="18"/>
  <c r="AF970" i="18"/>
  <c r="AF972" i="18"/>
  <c r="AF969" i="18"/>
  <c r="AF973" i="18"/>
  <c r="AF975" i="18"/>
  <c r="AF974" i="18"/>
  <c r="AF976" i="18"/>
  <c r="AF978" i="18"/>
  <c r="AF977" i="18"/>
  <c r="AF979" i="18"/>
  <c r="AF980" i="18"/>
  <c r="AF983" i="18"/>
  <c r="AF981" i="18"/>
  <c r="AF982" i="18"/>
  <c r="AF986" i="18"/>
  <c r="AF985" i="18"/>
  <c r="AF984" i="18"/>
  <c r="AF987" i="18"/>
  <c r="AF988" i="18"/>
  <c r="AF991" i="18"/>
  <c r="AF992" i="18"/>
  <c r="AF989" i="18"/>
  <c r="AF990" i="18"/>
  <c r="AF993" i="18"/>
  <c r="AF996" i="18"/>
  <c r="AF995" i="18"/>
  <c r="AF994" i="18"/>
  <c r="AF1000" i="18"/>
  <c r="AF998" i="18"/>
  <c r="AA1007" i="18"/>
  <c r="AA8" i="18"/>
  <c r="AA10" i="18"/>
  <c r="AA9" i="18"/>
  <c r="AA11" i="18"/>
  <c r="AA13" i="18"/>
  <c r="L5" i="18"/>
  <c r="AA12" i="18"/>
  <c r="AA14" i="18"/>
  <c r="AA16" i="18"/>
  <c r="AA15" i="18"/>
  <c r="AA17" i="18"/>
  <c r="AA18" i="18"/>
  <c r="AA20" i="18"/>
  <c r="AA19" i="18"/>
  <c r="AA22" i="18"/>
  <c r="AA24" i="18"/>
  <c r="AA21" i="18"/>
  <c r="AA23" i="18"/>
  <c r="AA26" i="18"/>
  <c r="AA29" i="18"/>
  <c r="AA27" i="18"/>
  <c r="AA25" i="18"/>
  <c r="AA31" i="18"/>
  <c r="AA30" i="18"/>
  <c r="AA28" i="18"/>
  <c r="AA33" i="18"/>
  <c r="AA32" i="18"/>
  <c r="AA34" i="18"/>
  <c r="AA35" i="18"/>
  <c r="AA36" i="18"/>
  <c r="AA39" i="18"/>
  <c r="AA37" i="18"/>
  <c r="AA38" i="18"/>
  <c r="AA42" i="18"/>
  <c r="AA43" i="18"/>
  <c r="AA41" i="18"/>
  <c r="AA40" i="18"/>
  <c r="AA45" i="18"/>
  <c r="AA44" i="18"/>
  <c r="AA47" i="18"/>
  <c r="AA46" i="18"/>
  <c r="AA48" i="18"/>
  <c r="AA49" i="18"/>
  <c r="AA51" i="18"/>
  <c r="AA50" i="18"/>
  <c r="AA53" i="18"/>
  <c r="AA52" i="18"/>
  <c r="AA54" i="18"/>
  <c r="AA59" i="18"/>
  <c r="AA55" i="18"/>
  <c r="AA56" i="18"/>
  <c r="AA57" i="18"/>
  <c r="AA58" i="18"/>
  <c r="AA60" i="18"/>
  <c r="AA62" i="18"/>
  <c r="AA61" i="18"/>
  <c r="AA66" i="18"/>
  <c r="AA64" i="18"/>
  <c r="AA63" i="18"/>
  <c r="AA65" i="18"/>
  <c r="AA67" i="18"/>
  <c r="AA71" i="18"/>
  <c r="AA69" i="18"/>
  <c r="AA68" i="18"/>
  <c r="AA70" i="18"/>
  <c r="AA72" i="18"/>
  <c r="AA73" i="18"/>
  <c r="AA74" i="18"/>
  <c r="AA77" i="18"/>
  <c r="AA75" i="18"/>
  <c r="AA76" i="18"/>
  <c r="AA79" i="18"/>
  <c r="AA78" i="18"/>
  <c r="AA80" i="18"/>
  <c r="AA81" i="18"/>
  <c r="AA82" i="18"/>
  <c r="AA83" i="18"/>
  <c r="AA84" i="18"/>
  <c r="AA86" i="18"/>
  <c r="AA89" i="18"/>
  <c r="AA85" i="18"/>
  <c r="AA87" i="18"/>
  <c r="AA88" i="18"/>
  <c r="AA92" i="18"/>
  <c r="AA90" i="18"/>
  <c r="AA94" i="18"/>
  <c r="AA93" i="18"/>
  <c r="AA91" i="18"/>
  <c r="AA95" i="18"/>
  <c r="AA96" i="18"/>
  <c r="AA101" i="18"/>
  <c r="AA97" i="18"/>
  <c r="AA100" i="18"/>
  <c r="AA99" i="18"/>
  <c r="AA98" i="18"/>
  <c r="AA103" i="18"/>
  <c r="AA104" i="18"/>
  <c r="AA102" i="18"/>
  <c r="AA106" i="18"/>
  <c r="AA105" i="18"/>
  <c r="AA107" i="18"/>
  <c r="AA108" i="18"/>
  <c r="AA110" i="18"/>
  <c r="AA113" i="18"/>
  <c r="AA109" i="18"/>
  <c r="AA111" i="18"/>
  <c r="AA114" i="18"/>
  <c r="AA112" i="18"/>
  <c r="AA115" i="18"/>
  <c r="AA117" i="18"/>
  <c r="AA118" i="18"/>
  <c r="AA116" i="18"/>
  <c r="AA119" i="18"/>
  <c r="AA120" i="18"/>
  <c r="AA121" i="18"/>
  <c r="AA125" i="18"/>
  <c r="AA123" i="18"/>
  <c r="AA122" i="18"/>
  <c r="AA124" i="18"/>
  <c r="AA126" i="18"/>
  <c r="AA127" i="18"/>
  <c r="AA130" i="18"/>
  <c r="AA128" i="18"/>
  <c r="AA129" i="18"/>
  <c r="AA134" i="18"/>
  <c r="AA132" i="18"/>
  <c r="AA131" i="18"/>
  <c r="AA136" i="18"/>
  <c r="AA133" i="18"/>
  <c r="AA135" i="18"/>
  <c r="AA137" i="18"/>
  <c r="AA138" i="18"/>
  <c r="AA139" i="18"/>
  <c r="AA142" i="18"/>
  <c r="AA140" i="18"/>
  <c r="AA145" i="18"/>
  <c r="AA141" i="18"/>
  <c r="AA143" i="18"/>
  <c r="AA144" i="18"/>
  <c r="AA146" i="18"/>
  <c r="AA147" i="18"/>
  <c r="AA152" i="18"/>
  <c r="AA148" i="18"/>
  <c r="AA149" i="18"/>
  <c r="AA150" i="18"/>
  <c r="AA153" i="18"/>
  <c r="AA151" i="18"/>
  <c r="AA155" i="18"/>
  <c r="AA154" i="18"/>
  <c r="AA156" i="18"/>
  <c r="AA158" i="18"/>
  <c r="AA157" i="18"/>
  <c r="AA159" i="18"/>
  <c r="AA160" i="18"/>
  <c r="AA161" i="18"/>
  <c r="AA165" i="18"/>
  <c r="AA163" i="18"/>
  <c r="AA162" i="18"/>
  <c r="AA164" i="18"/>
  <c r="AA167" i="18"/>
  <c r="AA168" i="18"/>
  <c r="AA166" i="18"/>
  <c r="AA169" i="18"/>
  <c r="AA171" i="18"/>
  <c r="AA170" i="18"/>
  <c r="AA172" i="18"/>
  <c r="AA173" i="18"/>
  <c r="AA179" i="18"/>
  <c r="AA174" i="18"/>
  <c r="AA175" i="18"/>
  <c r="AA181" i="18"/>
  <c r="AA177" i="18"/>
  <c r="AA176" i="18"/>
  <c r="AA178" i="18"/>
  <c r="AA180" i="18"/>
  <c r="AA185" i="18"/>
  <c r="AA182" i="18"/>
  <c r="AA183" i="18"/>
  <c r="AA184" i="18"/>
  <c r="AA186" i="18"/>
  <c r="AA188" i="18"/>
  <c r="AA190" i="18"/>
  <c r="AA187" i="18"/>
  <c r="AA192" i="18"/>
  <c r="AA189" i="18"/>
  <c r="AA191" i="18"/>
  <c r="AA195" i="18"/>
  <c r="AA193" i="18"/>
  <c r="AA194" i="18"/>
  <c r="AA196" i="18"/>
  <c r="AA197" i="18"/>
  <c r="AA199" i="18"/>
  <c r="AA198" i="18"/>
  <c r="AA200" i="18"/>
  <c r="AA202" i="18"/>
  <c r="AA205" i="18"/>
  <c r="AA201" i="18"/>
  <c r="AA204" i="18"/>
  <c r="AA203" i="18"/>
  <c r="AA207" i="18"/>
  <c r="AA206" i="18"/>
  <c r="AA209" i="18"/>
  <c r="AA208" i="18"/>
  <c r="AA211" i="18"/>
  <c r="AA210" i="18"/>
  <c r="AA212" i="18"/>
  <c r="AA213" i="18"/>
  <c r="AA216" i="18"/>
  <c r="AA214" i="18"/>
  <c r="AA215" i="18"/>
  <c r="AA218" i="18"/>
  <c r="AA217" i="18"/>
  <c r="AA219" i="18"/>
  <c r="AA220" i="18"/>
  <c r="AA222" i="18"/>
  <c r="AA223" i="18"/>
  <c r="AA221" i="18"/>
  <c r="AA228" i="18"/>
  <c r="AA226" i="18"/>
  <c r="AA224" i="18"/>
  <c r="AA225" i="18"/>
  <c r="AA227" i="18"/>
  <c r="AA232" i="18"/>
  <c r="AA229" i="18"/>
  <c r="AA230" i="18"/>
  <c r="AA233" i="18"/>
  <c r="AA231" i="18"/>
  <c r="AA234" i="18"/>
  <c r="AA235" i="18"/>
  <c r="AA237" i="18"/>
  <c r="AA236" i="18"/>
  <c r="AA238" i="18"/>
  <c r="AA239" i="18"/>
  <c r="AA240" i="18"/>
  <c r="AA243" i="18"/>
  <c r="AA241" i="18"/>
  <c r="AA242" i="18"/>
  <c r="AA245" i="18"/>
  <c r="AA244" i="18"/>
  <c r="AA246" i="18"/>
  <c r="AA248" i="18"/>
  <c r="AA247" i="18"/>
  <c r="AA250" i="18"/>
  <c r="AA249" i="18"/>
  <c r="AA251" i="18"/>
  <c r="AA252" i="18"/>
  <c r="AA255" i="18"/>
  <c r="AA253" i="18"/>
  <c r="AA254" i="18"/>
  <c r="AA256" i="18"/>
  <c r="AA257" i="18"/>
  <c r="AA259" i="18"/>
  <c r="AA258" i="18"/>
  <c r="AA262" i="18"/>
  <c r="AA260" i="18"/>
  <c r="AA264" i="18"/>
  <c r="AA261" i="18"/>
  <c r="AA263" i="18"/>
  <c r="AA268" i="18"/>
  <c r="AA265" i="18"/>
  <c r="AA266" i="18"/>
  <c r="AA270" i="18"/>
  <c r="AA267" i="18"/>
  <c r="AA271" i="18"/>
  <c r="AA269" i="18"/>
  <c r="AA272" i="18"/>
  <c r="AA276" i="18"/>
  <c r="AA273" i="18"/>
  <c r="AA274" i="18"/>
  <c r="AA275" i="18"/>
  <c r="AA279" i="18"/>
  <c r="AA278" i="18"/>
  <c r="AA277" i="18"/>
  <c r="AA282" i="18"/>
  <c r="AA280" i="18"/>
  <c r="AA281" i="18"/>
  <c r="AA283" i="18"/>
  <c r="AA286" i="18"/>
  <c r="AA284" i="18"/>
  <c r="AA285" i="18"/>
  <c r="AA287" i="18"/>
  <c r="AA288" i="18"/>
  <c r="AA290" i="18"/>
  <c r="AA289" i="18"/>
  <c r="AA292" i="18"/>
  <c r="AA293" i="18"/>
  <c r="AA291" i="18"/>
  <c r="AA295" i="18"/>
  <c r="AA294" i="18"/>
  <c r="AA296" i="18"/>
  <c r="AA300" i="18"/>
  <c r="AA298" i="18"/>
  <c r="AA297" i="18"/>
  <c r="AA299" i="18"/>
  <c r="AA301" i="18"/>
  <c r="AA302" i="18"/>
  <c r="AA303" i="18"/>
  <c r="AA304" i="18"/>
  <c r="AA306" i="18"/>
  <c r="AA305" i="18"/>
  <c r="AA307" i="18"/>
  <c r="AA308" i="18"/>
  <c r="AA309" i="18"/>
  <c r="AA312" i="18"/>
  <c r="AA314" i="18"/>
  <c r="AA313" i="18"/>
  <c r="AA310" i="18"/>
  <c r="AA311" i="18"/>
  <c r="AA317" i="18"/>
  <c r="AA315" i="18"/>
  <c r="AA316" i="18"/>
  <c r="AA319" i="18"/>
  <c r="AA318" i="18"/>
  <c r="AA321" i="18"/>
  <c r="AA320" i="18"/>
  <c r="AA322" i="18"/>
  <c r="AA323" i="18"/>
  <c r="AA326" i="18"/>
  <c r="AA324" i="18"/>
  <c r="AA325" i="18"/>
  <c r="AA329" i="18"/>
  <c r="AA327" i="18"/>
  <c r="AA328" i="18"/>
  <c r="AA330" i="18"/>
  <c r="AA331" i="18"/>
  <c r="AA333" i="18"/>
  <c r="AA332" i="18"/>
  <c r="AA336" i="18"/>
  <c r="AA334" i="18"/>
  <c r="AA335" i="18"/>
  <c r="AA338" i="18"/>
  <c r="AA337" i="18"/>
  <c r="AA342" i="18"/>
  <c r="AA340" i="18"/>
  <c r="AA339" i="18"/>
  <c r="AA341" i="18"/>
  <c r="AA344" i="18"/>
  <c r="AA343" i="18"/>
  <c r="AA348" i="18"/>
  <c r="AA346" i="18"/>
  <c r="AA345" i="18"/>
  <c r="AA347" i="18"/>
  <c r="AA350" i="18"/>
  <c r="AA349" i="18"/>
  <c r="AA351" i="18"/>
  <c r="AA352" i="18"/>
  <c r="AA353" i="18"/>
  <c r="AA355" i="18"/>
  <c r="AA354" i="18"/>
  <c r="AA357" i="18"/>
  <c r="AA359" i="18"/>
  <c r="AA356" i="18"/>
  <c r="AA358" i="18"/>
  <c r="AA360" i="18"/>
  <c r="AA361" i="18"/>
  <c r="AA362" i="18"/>
  <c r="AA363" i="18"/>
  <c r="AA364" i="18"/>
  <c r="AA365" i="18"/>
  <c r="AA366" i="18"/>
  <c r="AA368" i="18"/>
  <c r="AA367" i="18"/>
  <c r="AA370" i="18"/>
  <c r="AA369" i="18"/>
  <c r="AA371" i="18"/>
  <c r="AA373" i="18"/>
  <c r="AA372" i="18"/>
  <c r="AA376" i="18"/>
  <c r="AA374" i="18"/>
  <c r="AA375" i="18"/>
  <c r="AA379" i="18"/>
  <c r="AA377" i="18"/>
  <c r="AA378" i="18"/>
  <c r="AA381" i="18"/>
  <c r="AA380" i="18"/>
  <c r="AA382" i="18"/>
  <c r="AA385" i="18"/>
  <c r="AA383" i="18"/>
  <c r="AA384" i="18"/>
  <c r="AA387" i="18"/>
  <c r="AA386" i="18"/>
  <c r="AA389" i="18"/>
  <c r="AA388" i="18"/>
  <c r="AA391" i="18"/>
  <c r="AA392" i="18"/>
  <c r="AA390" i="18"/>
  <c r="AA393" i="18"/>
  <c r="AA394" i="18"/>
  <c r="AA396" i="18"/>
  <c r="AA395" i="18"/>
  <c r="AA397" i="18"/>
  <c r="AA399" i="18"/>
  <c r="AA401" i="18"/>
  <c r="AA398" i="18"/>
  <c r="AA403" i="18"/>
  <c r="AA402" i="18"/>
  <c r="AA400" i="18"/>
  <c r="AA405" i="18"/>
  <c r="AA404" i="18"/>
  <c r="AA406" i="18"/>
  <c r="AA408" i="18"/>
  <c r="AA407" i="18"/>
  <c r="AA412" i="18"/>
  <c r="AA411" i="18"/>
  <c r="AA409" i="18"/>
  <c r="AA410" i="18"/>
  <c r="AA413" i="18"/>
  <c r="AA414" i="18"/>
  <c r="AA415" i="18"/>
  <c r="AA420" i="18"/>
  <c r="AA419" i="18"/>
  <c r="AA417" i="18"/>
  <c r="AA416" i="18"/>
  <c r="AA418" i="18"/>
  <c r="AA421" i="18"/>
  <c r="AA422" i="18"/>
  <c r="AA423" i="18"/>
  <c r="AA424" i="18"/>
  <c r="AA425" i="18"/>
  <c r="AA426" i="18"/>
  <c r="AA429" i="18"/>
  <c r="AA430" i="18"/>
  <c r="AA427" i="18"/>
  <c r="AA428" i="18"/>
  <c r="AA431" i="18"/>
  <c r="AA432" i="18"/>
  <c r="AA434" i="18"/>
  <c r="AA433" i="18"/>
  <c r="AA436" i="18"/>
  <c r="AA435" i="18"/>
  <c r="AA438" i="18"/>
  <c r="AA440" i="18"/>
  <c r="AA437" i="18"/>
  <c r="AA439" i="18"/>
  <c r="AA441" i="18"/>
  <c r="AA442" i="18"/>
  <c r="AA443" i="18"/>
  <c r="AA445" i="18"/>
  <c r="AA444" i="18"/>
  <c r="AA447" i="18"/>
  <c r="AA446" i="18"/>
  <c r="AA451" i="18"/>
  <c r="AA449" i="18"/>
  <c r="AA448" i="18"/>
  <c r="AA452" i="18"/>
  <c r="AA450" i="18"/>
  <c r="AA454" i="18"/>
  <c r="AA453" i="18"/>
  <c r="AA456" i="18"/>
  <c r="AA455" i="18"/>
  <c r="AA457" i="18"/>
  <c r="AA459" i="18"/>
  <c r="AA458" i="18"/>
  <c r="AA460" i="18"/>
  <c r="AA463" i="18"/>
  <c r="AA462" i="18"/>
  <c r="AA461" i="18"/>
  <c r="AA465" i="18"/>
  <c r="AA464" i="18"/>
  <c r="AA468" i="18"/>
  <c r="AA466" i="18"/>
  <c r="AA469" i="18"/>
  <c r="AA467" i="18"/>
  <c r="AA470" i="18"/>
  <c r="AA471" i="18"/>
  <c r="AA472" i="18"/>
  <c r="AA473" i="18"/>
  <c r="AA474" i="18"/>
  <c r="AA475" i="18"/>
  <c r="AA476" i="18"/>
  <c r="AA479" i="18"/>
  <c r="AA477" i="18"/>
  <c r="AA478" i="18"/>
  <c r="AA480" i="18"/>
  <c r="AA482" i="18"/>
  <c r="AA486" i="18"/>
  <c r="AA483" i="18"/>
  <c r="AA481" i="18"/>
  <c r="AA485" i="18"/>
  <c r="AA484" i="18"/>
  <c r="AA488" i="18"/>
  <c r="AA489" i="18"/>
  <c r="AA487" i="18"/>
  <c r="AA490" i="18"/>
  <c r="AA493" i="18"/>
  <c r="AA491" i="18"/>
  <c r="AA492" i="18"/>
  <c r="AA494" i="18"/>
  <c r="AA496" i="18"/>
  <c r="AA495" i="18"/>
  <c r="AA497" i="18"/>
  <c r="AA498" i="18"/>
  <c r="AA499" i="18"/>
  <c r="AA501" i="18"/>
  <c r="AA502" i="18"/>
  <c r="AA500" i="18"/>
  <c r="AA503" i="18"/>
  <c r="AA505" i="18"/>
  <c r="AA504" i="18"/>
  <c r="AA507" i="18"/>
  <c r="AA506" i="18"/>
  <c r="AA509" i="18"/>
  <c r="AA508" i="18"/>
  <c r="AA510" i="18"/>
  <c r="AA512" i="18"/>
  <c r="AA511" i="18"/>
  <c r="AA516" i="18"/>
  <c r="AA513" i="18"/>
  <c r="AA514" i="18"/>
  <c r="AA515" i="18"/>
  <c r="AA518" i="18"/>
  <c r="AA517" i="18"/>
  <c r="AA519" i="18"/>
  <c r="AA521" i="18"/>
  <c r="AA522" i="18"/>
  <c r="AA523" i="18"/>
  <c r="AA520" i="18"/>
  <c r="AA524" i="18"/>
  <c r="AA525" i="18"/>
  <c r="AA526" i="18"/>
  <c r="AA527" i="18"/>
  <c r="AA528" i="18"/>
  <c r="AA529" i="18"/>
  <c r="AA531" i="18"/>
  <c r="AA530" i="18"/>
  <c r="AA533" i="18"/>
  <c r="AA535" i="18"/>
  <c r="AA537" i="18"/>
  <c r="AA532" i="18"/>
  <c r="AA534" i="18"/>
  <c r="AA536" i="18"/>
  <c r="AA538" i="18"/>
  <c r="AA539" i="18"/>
  <c r="AA543" i="18"/>
  <c r="AA540" i="18"/>
  <c r="AA541" i="18"/>
  <c r="AA544" i="18"/>
  <c r="AA542" i="18"/>
  <c r="AA545" i="18"/>
  <c r="AA546" i="18"/>
  <c r="AA550" i="18"/>
  <c r="AA547" i="18"/>
  <c r="AA548" i="18"/>
  <c r="AA549" i="18"/>
  <c r="AA552" i="18"/>
  <c r="AA551" i="18"/>
  <c r="AA553" i="18"/>
  <c r="AA554" i="18"/>
  <c r="AA557" i="18"/>
  <c r="AA555" i="18"/>
  <c r="AA556" i="18"/>
  <c r="AA562" i="18"/>
  <c r="AA558" i="18"/>
  <c r="AA559" i="18"/>
  <c r="AA560" i="18"/>
  <c r="AA561" i="18"/>
  <c r="AA563" i="18"/>
  <c r="AA564" i="18"/>
  <c r="AA568" i="18"/>
  <c r="AA566" i="18"/>
  <c r="AA569" i="18"/>
  <c r="AA565" i="18"/>
  <c r="AA567" i="18"/>
  <c r="AA570" i="18"/>
  <c r="AA572" i="18"/>
  <c r="AA571" i="18"/>
  <c r="AA573" i="18"/>
  <c r="AA575" i="18"/>
  <c r="AA574" i="18"/>
  <c r="AA576" i="18"/>
  <c r="AA579" i="18"/>
  <c r="AA577" i="18"/>
  <c r="AA578" i="18"/>
  <c r="AA582" i="18"/>
  <c r="AA580" i="18"/>
  <c r="AA584" i="18"/>
  <c r="AA581" i="18"/>
  <c r="AA583" i="18"/>
  <c r="AA585" i="18"/>
  <c r="AA590" i="18"/>
  <c r="AA586" i="18"/>
  <c r="AA588" i="18"/>
  <c r="AA587" i="18"/>
  <c r="AA589" i="18"/>
  <c r="AA591" i="18"/>
  <c r="AA593" i="18"/>
  <c r="AA592" i="18"/>
  <c r="AA594" i="18"/>
  <c r="AA596" i="18"/>
  <c r="AA595" i="18"/>
  <c r="AA597" i="18"/>
  <c r="AA598" i="18"/>
  <c r="AA600" i="18"/>
  <c r="AA599" i="18"/>
  <c r="AA602" i="18"/>
  <c r="AA601" i="18"/>
  <c r="AA604" i="18"/>
  <c r="AA605" i="18"/>
  <c r="AA603" i="18"/>
  <c r="AA606" i="18"/>
  <c r="AA607" i="18"/>
  <c r="AA608" i="18"/>
  <c r="AA611" i="18"/>
  <c r="AA610" i="18"/>
  <c r="AA609" i="18"/>
  <c r="AA615" i="18"/>
  <c r="AA612" i="18"/>
  <c r="AA616" i="18"/>
  <c r="AA614" i="18"/>
  <c r="AA613" i="18"/>
  <c r="AA619" i="18"/>
  <c r="AA618" i="18"/>
  <c r="AA617" i="18"/>
  <c r="AA622" i="18"/>
  <c r="AA620" i="18"/>
  <c r="AA621" i="18"/>
  <c r="AA623" i="18"/>
  <c r="AA624" i="18"/>
  <c r="AA625" i="18"/>
  <c r="AA628" i="18"/>
  <c r="AA626" i="18"/>
  <c r="AA627" i="18"/>
  <c r="AA630" i="18"/>
  <c r="AA629" i="18"/>
  <c r="AA631" i="18"/>
  <c r="AA632" i="18"/>
  <c r="AA633" i="18"/>
  <c r="AA634" i="18"/>
  <c r="AA635" i="18"/>
  <c r="AA636" i="18"/>
  <c r="AA639" i="18"/>
  <c r="AA637" i="18"/>
  <c r="AA638" i="18"/>
  <c r="AA641" i="18"/>
  <c r="AA640" i="18"/>
  <c r="AA643" i="18"/>
  <c r="AA642" i="18"/>
  <c r="AA645" i="18"/>
  <c r="AA647" i="18"/>
  <c r="AA644" i="18"/>
  <c r="AA648" i="18"/>
  <c r="AA651" i="18"/>
  <c r="AA646" i="18"/>
  <c r="AA649" i="18"/>
  <c r="AA650" i="18"/>
  <c r="AA654" i="18"/>
  <c r="AA653" i="18"/>
  <c r="AA652" i="18"/>
  <c r="AA656" i="18"/>
  <c r="AA655" i="18"/>
  <c r="AA659" i="18"/>
  <c r="AA657" i="18"/>
  <c r="AA658" i="18"/>
  <c r="AA664" i="18"/>
  <c r="AA661" i="18"/>
  <c r="AA660" i="18"/>
  <c r="AA663" i="18"/>
  <c r="AA662" i="18"/>
  <c r="AA665" i="18"/>
  <c r="AA667" i="18"/>
  <c r="AA666" i="18"/>
  <c r="AA670" i="18"/>
  <c r="AA668" i="18"/>
  <c r="AA671" i="18"/>
  <c r="AA669" i="18"/>
  <c r="AA672" i="18"/>
  <c r="AA674" i="18"/>
  <c r="AA673" i="18"/>
  <c r="AA678" i="18"/>
  <c r="AA675" i="18"/>
  <c r="AA677" i="18"/>
  <c r="AA676" i="18"/>
  <c r="AA679" i="18"/>
  <c r="AA682" i="18"/>
  <c r="AA683" i="18"/>
  <c r="AA680" i="18"/>
  <c r="AA681" i="18"/>
  <c r="AA684" i="18"/>
  <c r="AA688" i="18"/>
  <c r="AA685" i="18"/>
  <c r="AA689" i="18"/>
  <c r="AA686" i="18"/>
  <c r="AA690" i="18"/>
  <c r="AA687" i="18"/>
  <c r="AA691" i="18"/>
  <c r="AA692" i="18"/>
  <c r="AA693" i="18"/>
  <c r="AA694" i="18"/>
  <c r="AA697" i="18"/>
  <c r="AA696" i="18"/>
  <c r="AA695" i="18"/>
  <c r="AA701" i="18"/>
  <c r="AA699" i="18"/>
  <c r="AA698" i="18"/>
  <c r="AA702" i="18"/>
  <c r="AA700" i="18"/>
  <c r="AA703" i="18"/>
  <c r="AA705" i="18"/>
  <c r="AA704" i="18"/>
  <c r="AA706" i="18"/>
  <c r="AA712" i="18"/>
  <c r="AA707" i="18"/>
  <c r="AA708" i="18"/>
  <c r="AA709" i="18"/>
  <c r="AA710" i="18"/>
  <c r="AA711" i="18"/>
  <c r="AA716" i="18"/>
  <c r="AA713" i="18"/>
  <c r="AA714" i="18"/>
  <c r="AA717" i="18"/>
  <c r="AA715" i="18"/>
  <c r="AA720" i="18"/>
  <c r="AA718" i="18"/>
  <c r="AA719" i="18"/>
  <c r="AA721" i="18"/>
  <c r="AA723" i="18"/>
  <c r="AA722" i="18"/>
  <c r="AA726" i="18"/>
  <c r="AA724" i="18"/>
  <c r="AA725" i="18"/>
  <c r="AA728" i="18"/>
  <c r="AA729" i="18"/>
  <c r="AA727" i="18"/>
  <c r="AA730" i="18"/>
  <c r="AA731" i="18"/>
  <c r="AA735" i="18"/>
  <c r="AA732" i="18"/>
  <c r="AA734" i="18"/>
  <c r="AA733" i="18"/>
  <c r="AA739" i="18"/>
  <c r="AA737" i="18"/>
  <c r="AA736" i="18"/>
  <c r="AA741" i="18"/>
  <c r="AA740" i="18"/>
  <c r="AA738" i="18"/>
  <c r="AA742" i="18"/>
  <c r="AA743" i="18"/>
  <c r="AA745" i="18"/>
  <c r="AA744" i="18"/>
  <c r="AA748" i="18"/>
  <c r="AA746" i="18"/>
  <c r="AA749" i="18"/>
  <c r="AA747" i="18"/>
  <c r="AA750" i="18"/>
  <c r="AA751" i="18"/>
  <c r="AA755" i="18"/>
  <c r="AA752" i="18"/>
  <c r="AA754" i="18"/>
  <c r="AA753" i="18"/>
  <c r="AA756" i="18"/>
  <c r="AA757" i="18"/>
  <c r="AA758" i="18"/>
  <c r="AA759" i="18"/>
  <c r="AA761" i="18"/>
  <c r="AA760" i="18"/>
  <c r="AA763" i="18"/>
  <c r="AA767" i="18"/>
  <c r="AA762" i="18"/>
  <c r="AA765" i="18"/>
  <c r="AA764" i="18"/>
  <c r="AA766" i="18"/>
  <c r="AA770" i="18"/>
  <c r="AA771" i="18"/>
  <c r="AA769" i="18"/>
  <c r="AA768" i="18"/>
  <c r="AA772" i="18"/>
  <c r="AA773" i="18"/>
  <c r="AA774" i="18"/>
  <c r="AA775" i="18"/>
  <c r="AA776" i="18"/>
  <c r="AA777" i="18"/>
  <c r="AA780" i="18"/>
  <c r="AA782" i="18"/>
  <c r="AA778" i="18"/>
  <c r="AA783" i="18"/>
  <c r="AA779" i="18"/>
  <c r="AA781" i="18"/>
  <c r="AA784" i="18"/>
  <c r="AA785" i="18"/>
  <c r="AA786" i="18"/>
  <c r="AA788" i="18"/>
  <c r="AA789" i="18"/>
  <c r="AA787" i="18"/>
  <c r="AA790" i="18"/>
  <c r="AA791" i="18"/>
  <c r="AA792" i="18"/>
  <c r="AA797" i="18"/>
  <c r="AA794" i="18"/>
  <c r="AA793" i="18"/>
  <c r="AA795" i="18"/>
  <c r="AA799" i="18"/>
  <c r="AA802" i="18"/>
  <c r="AA796" i="18"/>
  <c r="AA798" i="18"/>
  <c r="AA801" i="18"/>
  <c r="AA800" i="18"/>
  <c r="AA803" i="18"/>
  <c r="AA805" i="18"/>
  <c r="AA804" i="18"/>
  <c r="AA806" i="18"/>
  <c r="AA807" i="18"/>
  <c r="AA809" i="18"/>
  <c r="AA808" i="18"/>
  <c r="AA811" i="18"/>
  <c r="AA810" i="18"/>
  <c r="AA812" i="18"/>
  <c r="AA814" i="18"/>
  <c r="AA813" i="18"/>
  <c r="AA816" i="18"/>
  <c r="AA815" i="18"/>
  <c r="AA817" i="18"/>
  <c r="AA818" i="18"/>
  <c r="AA819" i="18"/>
  <c r="AA821" i="18"/>
  <c r="AA822" i="18"/>
  <c r="AA820" i="18"/>
  <c r="AA824" i="18"/>
  <c r="AA823" i="18"/>
  <c r="AA825" i="18"/>
  <c r="AA826" i="18"/>
  <c r="AA827" i="18"/>
  <c r="AA829" i="18"/>
  <c r="AA828" i="18"/>
  <c r="AA833" i="18"/>
  <c r="AA830" i="18"/>
  <c r="AA831" i="18"/>
  <c r="AA835" i="18"/>
  <c r="AA832" i="18"/>
  <c r="AA834" i="18"/>
  <c r="AA836" i="18"/>
  <c r="AA837" i="18"/>
  <c r="AA838" i="18"/>
  <c r="AA839" i="18"/>
  <c r="AA844" i="18"/>
  <c r="AA840" i="18"/>
  <c r="AA841" i="18"/>
  <c r="AA842" i="18"/>
  <c r="AA845" i="18"/>
  <c r="AA843" i="18"/>
  <c r="AA846" i="18"/>
  <c r="AA848" i="18"/>
  <c r="AA847" i="18"/>
  <c r="AA851" i="18"/>
  <c r="AA849" i="18"/>
  <c r="AA850" i="18"/>
  <c r="AA852" i="18"/>
  <c r="AA854" i="18"/>
  <c r="AA853" i="18"/>
  <c r="AA857" i="18"/>
  <c r="AA855" i="18"/>
  <c r="AA856" i="18"/>
  <c r="AA858" i="18"/>
  <c r="AA859" i="18"/>
  <c r="AA860" i="18"/>
  <c r="AA862" i="18"/>
  <c r="AA861" i="18"/>
  <c r="AA864" i="18"/>
  <c r="AA863" i="18"/>
  <c r="AA865" i="18"/>
  <c r="AA866" i="18"/>
  <c r="AA867" i="18"/>
  <c r="AA869" i="18"/>
  <c r="AA868" i="18"/>
  <c r="AA870" i="18"/>
  <c r="AA871" i="18"/>
  <c r="AA872" i="18"/>
  <c r="AA875" i="18"/>
  <c r="AA874" i="18"/>
  <c r="AA873" i="18"/>
  <c r="AA877" i="18"/>
  <c r="AA876" i="18"/>
  <c r="AA878" i="18"/>
  <c r="AA881" i="18"/>
  <c r="AA880" i="18"/>
  <c r="AA879" i="18"/>
  <c r="AA884" i="18"/>
  <c r="AA882" i="18"/>
  <c r="AA883" i="18"/>
  <c r="AA886" i="18"/>
  <c r="AA885" i="18"/>
  <c r="AA887" i="18"/>
  <c r="AA888" i="18"/>
  <c r="AA889" i="18"/>
  <c r="AA892" i="18"/>
  <c r="AA891" i="18"/>
  <c r="AA890" i="18"/>
  <c r="AA894" i="18"/>
  <c r="AA893" i="18"/>
  <c r="AA895" i="18"/>
  <c r="AA896" i="18"/>
  <c r="AA898" i="18"/>
  <c r="AA897" i="18"/>
  <c r="AA899" i="18"/>
  <c r="AA900" i="18"/>
  <c r="AA901" i="18"/>
  <c r="AA902" i="18"/>
  <c r="AA904" i="18"/>
  <c r="AA906" i="18"/>
  <c r="AA903" i="18"/>
  <c r="AA905" i="18"/>
  <c r="AA908" i="18"/>
  <c r="AA907" i="18"/>
  <c r="AA909" i="18"/>
  <c r="AA911" i="18"/>
  <c r="AA912" i="18"/>
  <c r="AA913" i="18"/>
  <c r="AA910" i="18"/>
  <c r="AA914" i="18"/>
  <c r="AA917" i="18"/>
  <c r="AA918" i="18"/>
  <c r="AA915" i="18"/>
  <c r="AA916" i="18"/>
  <c r="AA920" i="18"/>
  <c r="AA921" i="18"/>
  <c r="AA919" i="18"/>
  <c r="AA922" i="18"/>
  <c r="AA923" i="18"/>
  <c r="AA924" i="18"/>
  <c r="AA925" i="18"/>
  <c r="AA926" i="18"/>
  <c r="AA927" i="18"/>
  <c r="AA928" i="18"/>
  <c r="AA929" i="18"/>
  <c r="AA932" i="18"/>
  <c r="AA934" i="18"/>
  <c r="AA935" i="18"/>
  <c r="AA930" i="18"/>
  <c r="AA931" i="18"/>
  <c r="AA933" i="18"/>
  <c r="AA936" i="18"/>
  <c r="AA937" i="18"/>
  <c r="AA938" i="18"/>
  <c r="AA941" i="18"/>
  <c r="AA943" i="18"/>
  <c r="AA942" i="18"/>
  <c r="AA939" i="18"/>
  <c r="AA940" i="18"/>
  <c r="AA944" i="18"/>
  <c r="AA947" i="18"/>
  <c r="AA949" i="18"/>
  <c r="AA945" i="18"/>
  <c r="AA946" i="18"/>
  <c r="AA950" i="18"/>
  <c r="AA948" i="18"/>
  <c r="AA952" i="18"/>
  <c r="AA953" i="18"/>
  <c r="AA951" i="18"/>
  <c r="AA954" i="18"/>
  <c r="AA955" i="18"/>
  <c r="AA958" i="18"/>
  <c r="AA956" i="18"/>
  <c r="AA957" i="18"/>
  <c r="AA959" i="18"/>
  <c r="AA961" i="18"/>
  <c r="AA960" i="18"/>
  <c r="AA962" i="18"/>
  <c r="AA963" i="18"/>
  <c r="AA966" i="18"/>
  <c r="AA965" i="18"/>
  <c r="AA964" i="18"/>
  <c r="AA968" i="18"/>
  <c r="AA967" i="18"/>
  <c r="AA969" i="18"/>
  <c r="AA974" i="18"/>
  <c r="AA972" i="18"/>
  <c r="AA970" i="18"/>
  <c r="AA971" i="18"/>
  <c r="AA976" i="18"/>
  <c r="AA973" i="18"/>
  <c r="AA975" i="18"/>
  <c r="AA978" i="18"/>
  <c r="AA979" i="18"/>
  <c r="AA977" i="18"/>
  <c r="AA980" i="18"/>
  <c r="AA983" i="18"/>
  <c r="AA981" i="18"/>
  <c r="AA982" i="18"/>
  <c r="AA984" i="18"/>
  <c r="AA987" i="18"/>
  <c r="AA986" i="18"/>
  <c r="AA988" i="18"/>
  <c r="AA985" i="18"/>
  <c r="AA989" i="18"/>
  <c r="AA990" i="18"/>
  <c r="AA993" i="18"/>
  <c r="AA995" i="18"/>
  <c r="AA991" i="18"/>
  <c r="AA992" i="18"/>
  <c r="AA994" i="18"/>
  <c r="AA996" i="18"/>
  <c r="AA997" i="18"/>
  <c r="AA998" i="18"/>
  <c r="X1001" i="18"/>
  <c r="AC1004" i="18"/>
  <c r="Y1002" i="18"/>
  <c r="AG10" i="18"/>
  <c r="AG14" i="18"/>
  <c r="AG15" i="18"/>
  <c r="AG23" i="18"/>
  <c r="AG21" i="18"/>
  <c r="AG29" i="18"/>
  <c r="AG30" i="18"/>
  <c r="AG35" i="18"/>
  <c r="AG34" i="18"/>
  <c r="AG38" i="18"/>
  <c r="AG36" i="18"/>
  <c r="AG41" i="18"/>
  <c r="AG42" i="18"/>
  <c r="AG46" i="18"/>
  <c r="AG44" i="18"/>
  <c r="AG50" i="18"/>
  <c r="AG53" i="18"/>
  <c r="AG55" i="18"/>
  <c r="AG54" i="18"/>
  <c r="AG58" i="18"/>
  <c r="AG60" i="18"/>
  <c r="AG61" i="18"/>
  <c r="AG63" i="18"/>
  <c r="AG66" i="18"/>
  <c r="AG67" i="18"/>
  <c r="AG71" i="18"/>
  <c r="AG74" i="18"/>
  <c r="AG72" i="18"/>
  <c r="AG75" i="18"/>
  <c r="AG76" i="18"/>
  <c r="AG80" i="18"/>
  <c r="AG82" i="18"/>
  <c r="AG81" i="18"/>
  <c r="AG86" i="18"/>
  <c r="AG85" i="18"/>
  <c r="AG90" i="18"/>
  <c r="AG91" i="18"/>
  <c r="AG96" i="18"/>
  <c r="AG95" i="18"/>
  <c r="AG98" i="18"/>
  <c r="AG99" i="18"/>
  <c r="AG104" i="18"/>
  <c r="AG102" i="18"/>
  <c r="AG108" i="18"/>
  <c r="AG107" i="18"/>
  <c r="AG111" i="18"/>
  <c r="AG109" i="18"/>
  <c r="AG114" i="18"/>
  <c r="AG115" i="18"/>
  <c r="AG120" i="18"/>
  <c r="AG116" i="18"/>
  <c r="AG121" i="18"/>
  <c r="AG123" i="18"/>
  <c r="AG126" i="18"/>
  <c r="AG124" i="18"/>
  <c r="AG131" i="18"/>
  <c r="AG130" i="18"/>
  <c r="AG134" i="18"/>
  <c r="AG133" i="18"/>
  <c r="AG140" i="18"/>
  <c r="AG139" i="18"/>
  <c r="AG141" i="18"/>
  <c r="AG145" i="18"/>
  <c r="AG146" i="18"/>
  <c r="AG147" i="18"/>
  <c r="AG149" i="18"/>
  <c r="AG150" i="18"/>
  <c r="AG156" i="18"/>
  <c r="AG155" i="18"/>
  <c r="AG158" i="18"/>
  <c r="AG157" i="18"/>
  <c r="AG162" i="18"/>
  <c r="AG166" i="18"/>
  <c r="AG167" i="18"/>
  <c r="AG164" i="18"/>
  <c r="AG170" i="18"/>
  <c r="AG172" i="18"/>
  <c r="AG173" i="18"/>
  <c r="AG179" i="18"/>
  <c r="AG177" i="18"/>
  <c r="AG180" i="18"/>
  <c r="AG178" i="18"/>
  <c r="AG185" i="18"/>
  <c r="AG186" i="18"/>
  <c r="AG189" i="18"/>
  <c r="AG188" i="18"/>
  <c r="AG190" i="18"/>
  <c r="AG193" i="18"/>
  <c r="AG199" i="18"/>
  <c r="AG197" i="18"/>
  <c r="AG198" i="18"/>
  <c r="AG200" i="18"/>
  <c r="AG203" i="18"/>
  <c r="AG207" i="18"/>
  <c r="AG206" i="18"/>
  <c r="AG210" i="18"/>
  <c r="AG212" i="18"/>
  <c r="AG213" i="18"/>
  <c r="AG215" i="18"/>
  <c r="AG218" i="18"/>
  <c r="AG219" i="18"/>
  <c r="AG225" i="18"/>
  <c r="AG223" i="18"/>
  <c r="AG226" i="18"/>
  <c r="AG227" i="18"/>
  <c r="AG228" i="18"/>
  <c r="AG233" i="18"/>
  <c r="AG234" i="18"/>
  <c r="AG235" i="18"/>
  <c r="AG236" i="18"/>
  <c r="AG240" i="18"/>
  <c r="AG241" i="18"/>
  <c r="AG244" i="18"/>
  <c r="AG248" i="18"/>
  <c r="AG245" i="18"/>
  <c r="AG249" i="18"/>
  <c r="AG252" i="18"/>
  <c r="AG254" i="18"/>
  <c r="AG256" i="18"/>
  <c r="AG258" i="18"/>
  <c r="AG259" i="18"/>
  <c r="AG260" i="18"/>
  <c r="AG264" i="18"/>
  <c r="AG265" i="18"/>
  <c r="AG267" i="18"/>
  <c r="AG269" i="18"/>
  <c r="AG273" i="18"/>
  <c r="AG275" i="18"/>
  <c r="AG274" i="18"/>
  <c r="AG279" i="18"/>
  <c r="AG278" i="18"/>
  <c r="AG280" i="18"/>
  <c r="AG283" i="18"/>
  <c r="AG289" i="18"/>
  <c r="AG286" i="18"/>
  <c r="AG290" i="18"/>
  <c r="AG291" i="18"/>
  <c r="AG296" i="18"/>
  <c r="AG292" i="18"/>
  <c r="AG300" i="18"/>
  <c r="AG299" i="18"/>
  <c r="AG302" i="18"/>
  <c r="AG305" i="18"/>
  <c r="AG306" i="18"/>
  <c r="AG304" i="18"/>
  <c r="AG311" i="18"/>
  <c r="AG310" i="18"/>
  <c r="AG313" i="18"/>
  <c r="AG314" i="18"/>
  <c r="AG318" i="18"/>
  <c r="AG319" i="18"/>
  <c r="AG322" i="18"/>
  <c r="AG323" i="18"/>
  <c r="AG325" i="18"/>
  <c r="AG328" i="18"/>
  <c r="AG330" i="18"/>
  <c r="AG331" i="18"/>
  <c r="AG333" i="18"/>
  <c r="AG334" i="18"/>
  <c r="AG336" i="18"/>
  <c r="AG337" i="18"/>
  <c r="AG338" i="18"/>
  <c r="AG339" i="18"/>
  <c r="AG341" i="18"/>
  <c r="AG342" i="18"/>
  <c r="AG343" i="18"/>
  <c r="AG344" i="18"/>
  <c r="AG346" i="18"/>
  <c r="AG345" i="18"/>
  <c r="AG353" i="18"/>
  <c r="AG348" i="18"/>
  <c r="AG349" i="18"/>
  <c r="AG350" i="18"/>
  <c r="AG355" i="18"/>
  <c r="AG354" i="18"/>
  <c r="AG356" i="18"/>
  <c r="AG361" i="18"/>
  <c r="AG358" i="18"/>
  <c r="AG359" i="18"/>
  <c r="AG360" i="18"/>
  <c r="AG362" i="18"/>
  <c r="AG363" i="18"/>
  <c r="AG364" i="18"/>
  <c r="AG366" i="18"/>
  <c r="AG365" i="18"/>
  <c r="AG370" i="18"/>
  <c r="AG368" i="18"/>
  <c r="AG367" i="18"/>
  <c r="AG371" i="18"/>
  <c r="AG372" i="18"/>
  <c r="AG369" i="18"/>
  <c r="AG374" i="18"/>
  <c r="AG373" i="18"/>
  <c r="AG375" i="18"/>
  <c r="AG377" i="18"/>
  <c r="AG376" i="18"/>
  <c r="AG379" i="18"/>
  <c r="AG378" i="18"/>
  <c r="AG381" i="18"/>
  <c r="AG382" i="18"/>
  <c r="AG380" i="18"/>
  <c r="AG383" i="18"/>
  <c r="AG385" i="18"/>
  <c r="AG384" i="18"/>
  <c r="AG386" i="18"/>
  <c r="AG387" i="18"/>
  <c r="AG388" i="18"/>
  <c r="AG389" i="18"/>
  <c r="AG390" i="18"/>
  <c r="AG391" i="18"/>
  <c r="AG393" i="18"/>
  <c r="AG394" i="18"/>
  <c r="AG392" i="18"/>
  <c r="AG397" i="18"/>
  <c r="AG395" i="18"/>
  <c r="AG400" i="18"/>
  <c r="AG396" i="18"/>
  <c r="AG399" i="18"/>
  <c r="AG398" i="18"/>
  <c r="AG401" i="18"/>
  <c r="AG405" i="18"/>
  <c r="AG403" i="18"/>
  <c r="AG404" i="18"/>
  <c r="AG402" i="18"/>
  <c r="AG406" i="18"/>
  <c r="AG408" i="18"/>
  <c r="AG410" i="18"/>
  <c r="AG407" i="18"/>
  <c r="AG412" i="18"/>
  <c r="AG414" i="18"/>
  <c r="AG409" i="18"/>
  <c r="AG413" i="18"/>
  <c r="AG411" i="18"/>
  <c r="AG415" i="18"/>
  <c r="AG416" i="18"/>
  <c r="AG417" i="18"/>
  <c r="AG418" i="18"/>
  <c r="AG420" i="18"/>
  <c r="AG419" i="18"/>
  <c r="AG421" i="18"/>
  <c r="AG423" i="18"/>
  <c r="AG422" i="18"/>
  <c r="AG424" i="18"/>
  <c r="AG425" i="18"/>
  <c r="AG428" i="18"/>
  <c r="AG427" i="18"/>
  <c r="AG426" i="18"/>
  <c r="AG432" i="18"/>
  <c r="AG429" i="18"/>
  <c r="AG431" i="18"/>
  <c r="AG430" i="18"/>
  <c r="AG433" i="18"/>
  <c r="AG434" i="18"/>
  <c r="AG435" i="18"/>
  <c r="AG438" i="18"/>
  <c r="AG436" i="18"/>
  <c r="AG437" i="18"/>
  <c r="AG442" i="18"/>
  <c r="AG444" i="18"/>
  <c r="AG440" i="18"/>
  <c r="AG439" i="18"/>
  <c r="AG443" i="18"/>
  <c r="AG441" i="18"/>
  <c r="AG445" i="18"/>
  <c r="AG446" i="18"/>
  <c r="AG447" i="18"/>
  <c r="AG449" i="18"/>
  <c r="AG448" i="18"/>
  <c r="AG450" i="18"/>
  <c r="AG451" i="18"/>
  <c r="AG453" i="18"/>
  <c r="AG452" i="18"/>
  <c r="AG454" i="18"/>
  <c r="AG457" i="18"/>
  <c r="AG455" i="18"/>
  <c r="AG458" i="18"/>
  <c r="AG456" i="18"/>
  <c r="AG460" i="18"/>
  <c r="AG459" i="18"/>
  <c r="AG461" i="18"/>
  <c r="AG462" i="18"/>
  <c r="AG465" i="18"/>
  <c r="AG463" i="18"/>
  <c r="AG464" i="18"/>
  <c r="AG468" i="18"/>
  <c r="AG466" i="18"/>
  <c r="AG471" i="18"/>
  <c r="AG470" i="18"/>
  <c r="AG467" i="18"/>
  <c r="AG469" i="18"/>
  <c r="AG472" i="18"/>
  <c r="AG475" i="18"/>
  <c r="AG473" i="18"/>
  <c r="AG474" i="18"/>
  <c r="AG477" i="18"/>
  <c r="AG476" i="18"/>
  <c r="AG478" i="18"/>
  <c r="AG480" i="18"/>
  <c r="AG481" i="18"/>
  <c r="AG479" i="18"/>
  <c r="AG482" i="18"/>
  <c r="AG483" i="18"/>
  <c r="AG487" i="18"/>
  <c r="AG486" i="18"/>
  <c r="AG484" i="18"/>
  <c r="AG485" i="18"/>
  <c r="AG488" i="18"/>
  <c r="AG493" i="18"/>
  <c r="AG491" i="18"/>
  <c r="AG489" i="18"/>
  <c r="AG490" i="18"/>
  <c r="AG492" i="18"/>
  <c r="AG494" i="18"/>
  <c r="AG497" i="18"/>
  <c r="AG495" i="18"/>
  <c r="AG500" i="18"/>
  <c r="AG496" i="18"/>
  <c r="AG498" i="18"/>
  <c r="AG503" i="18"/>
  <c r="AG499" i="18"/>
  <c r="AG502" i="18"/>
  <c r="AG501" i="18"/>
  <c r="AG505" i="18"/>
  <c r="AG504" i="18"/>
  <c r="AG507" i="18"/>
  <c r="AG506" i="18"/>
  <c r="AG508" i="18"/>
  <c r="AG509" i="18"/>
  <c r="AG510" i="18"/>
  <c r="AG511" i="18"/>
  <c r="AG512" i="18"/>
  <c r="AG513" i="18"/>
  <c r="AG514" i="18"/>
  <c r="AG516" i="18"/>
  <c r="AG517" i="18"/>
  <c r="AG515" i="18"/>
  <c r="AG518" i="18"/>
  <c r="AG521" i="18"/>
  <c r="AG519" i="18"/>
  <c r="AG520" i="18"/>
  <c r="AG523" i="18"/>
  <c r="AG522" i="18"/>
  <c r="AG524" i="18"/>
  <c r="AG527" i="18"/>
  <c r="AG525" i="18"/>
  <c r="AG526" i="18"/>
  <c r="AG529" i="18"/>
  <c r="AG528" i="18"/>
  <c r="AG531" i="18"/>
  <c r="AG530" i="18"/>
  <c r="AG533" i="18"/>
  <c r="AG536" i="18"/>
  <c r="AG532" i="18"/>
  <c r="AG534" i="18"/>
  <c r="AG535" i="18"/>
  <c r="AG538" i="18"/>
  <c r="AG537" i="18"/>
  <c r="AG541" i="18"/>
  <c r="AG539" i="18"/>
  <c r="AG540" i="18"/>
  <c r="AG543" i="18"/>
  <c r="AG544" i="18"/>
  <c r="AG542" i="18"/>
  <c r="AG545" i="18"/>
  <c r="AG547" i="18"/>
  <c r="AG546" i="18"/>
  <c r="AG549" i="18"/>
  <c r="AG548" i="18"/>
  <c r="AG553" i="18"/>
  <c r="AG550" i="18"/>
  <c r="AG551" i="18"/>
  <c r="AG554" i="18"/>
  <c r="AG552" i="18"/>
  <c r="AG555" i="18"/>
  <c r="AG560" i="18"/>
  <c r="AG556" i="18"/>
  <c r="AG557" i="18"/>
  <c r="AG558" i="18"/>
  <c r="AG562" i="18"/>
  <c r="AG559" i="18"/>
  <c r="AG561" i="18"/>
  <c r="AG564" i="18"/>
  <c r="AG565" i="18"/>
  <c r="AG563" i="18"/>
  <c r="AG569" i="18"/>
  <c r="AG566" i="18"/>
  <c r="AG567" i="18"/>
  <c r="AG568" i="18"/>
  <c r="AG571" i="18"/>
  <c r="AG573" i="18"/>
  <c r="AG572" i="18"/>
  <c r="AG570" i="18"/>
  <c r="AG574" i="18"/>
  <c r="AG575" i="18"/>
  <c r="AG576" i="18"/>
  <c r="AG578" i="18"/>
  <c r="AG579" i="18"/>
  <c r="AG577" i="18"/>
  <c r="AG581" i="18"/>
  <c r="AG580" i="18"/>
  <c r="AG582" i="18"/>
  <c r="AG583" i="18"/>
  <c r="AG584" i="18"/>
  <c r="AG587" i="18"/>
  <c r="AG585" i="18"/>
  <c r="AG586" i="18"/>
  <c r="AG589" i="18"/>
  <c r="AG590" i="18"/>
  <c r="AG588" i="18"/>
  <c r="AG591" i="18"/>
  <c r="AG593" i="18"/>
  <c r="AG595" i="18"/>
  <c r="AG592" i="18"/>
  <c r="AG596" i="18"/>
  <c r="AG594" i="18"/>
  <c r="AG597" i="18"/>
  <c r="AG598" i="18"/>
  <c r="AG600" i="18"/>
  <c r="AG603" i="18"/>
  <c r="AG599" i="18"/>
  <c r="AG605" i="18"/>
  <c r="AG601" i="18"/>
  <c r="AG602" i="18"/>
  <c r="AG604" i="18"/>
  <c r="AG607" i="18"/>
  <c r="AG608" i="18"/>
  <c r="AG606" i="18"/>
  <c r="AG609" i="18"/>
  <c r="AG612" i="18"/>
  <c r="AG611" i="18"/>
  <c r="AG610" i="18"/>
  <c r="AG614" i="18"/>
  <c r="AG613" i="18"/>
  <c r="AG615" i="18"/>
  <c r="AG616" i="18"/>
  <c r="AG617" i="18"/>
  <c r="AG618" i="18"/>
  <c r="AG619" i="18"/>
  <c r="AG622" i="18"/>
  <c r="AG620" i="18"/>
  <c r="AG621" i="18"/>
  <c r="AG623" i="18"/>
  <c r="AG625" i="18"/>
  <c r="AG624" i="18"/>
  <c r="AG626" i="18"/>
  <c r="AG629" i="18"/>
  <c r="AG628" i="18"/>
  <c r="AG627" i="18"/>
  <c r="AG631" i="18"/>
  <c r="AG630" i="18"/>
  <c r="AG632" i="18"/>
  <c r="AG634" i="18"/>
  <c r="AG633" i="18"/>
  <c r="AG636" i="18"/>
  <c r="AG639" i="18"/>
  <c r="AG635" i="18"/>
  <c r="AG641" i="18"/>
  <c r="AG637" i="18"/>
  <c r="AG638" i="18"/>
  <c r="AG640" i="18"/>
  <c r="AG642" i="18"/>
  <c r="AG644" i="18"/>
  <c r="AG643" i="18"/>
  <c r="AG645" i="18"/>
  <c r="AG647" i="18"/>
  <c r="AG646" i="18"/>
  <c r="AG649" i="18"/>
  <c r="AG650" i="18"/>
  <c r="AG648" i="18"/>
  <c r="AG651" i="18"/>
  <c r="AG652" i="18"/>
  <c r="AG653" i="18"/>
  <c r="AG655" i="18"/>
  <c r="AG654" i="18"/>
  <c r="AG656" i="18"/>
  <c r="AG657" i="18"/>
  <c r="AG658" i="18"/>
  <c r="AG660" i="18"/>
  <c r="AG659" i="18"/>
  <c r="AG661" i="18"/>
  <c r="AG663" i="18"/>
  <c r="AG662" i="18"/>
  <c r="AG665" i="18"/>
  <c r="AG666" i="18"/>
  <c r="AG668" i="18"/>
  <c r="AG664" i="18"/>
  <c r="AG669" i="18"/>
  <c r="AG667" i="18"/>
  <c r="AG671" i="18"/>
  <c r="AG670" i="18"/>
  <c r="AG672" i="18"/>
  <c r="AG674" i="18"/>
  <c r="AG673" i="18"/>
  <c r="AG676" i="18"/>
  <c r="AG675" i="18"/>
  <c r="AG677" i="18"/>
  <c r="AG679" i="18"/>
  <c r="AG678" i="18"/>
  <c r="AG680" i="18"/>
  <c r="AG682" i="18"/>
  <c r="AG681" i="18"/>
  <c r="AG683" i="18"/>
  <c r="AG684" i="18"/>
  <c r="AG686" i="18"/>
  <c r="AG688" i="18"/>
  <c r="AG685" i="18"/>
  <c r="AG690" i="18"/>
  <c r="AG687" i="18"/>
  <c r="AG691" i="18"/>
  <c r="AG689" i="18"/>
  <c r="AG692" i="18"/>
  <c r="AG693" i="18"/>
  <c r="AG695" i="18"/>
  <c r="AG697" i="18"/>
  <c r="AG694" i="18"/>
  <c r="AG696" i="18"/>
  <c r="AG698" i="18"/>
  <c r="AG699" i="18"/>
  <c r="AG703" i="18"/>
  <c r="AG701" i="18"/>
  <c r="AG700" i="18"/>
  <c r="AG702" i="18"/>
  <c r="AG708" i="18"/>
  <c r="AG705" i="18"/>
  <c r="AG704" i="18"/>
  <c r="AG706" i="18"/>
  <c r="AG707" i="18"/>
  <c r="AG710" i="18"/>
  <c r="AG709" i="18"/>
  <c r="AG711" i="18"/>
  <c r="AG715" i="18"/>
  <c r="AG712" i="18"/>
  <c r="AG716" i="18"/>
  <c r="AG713" i="18"/>
  <c r="AG714" i="18"/>
  <c r="AG718" i="18"/>
  <c r="AG717" i="18"/>
  <c r="AG720" i="18"/>
  <c r="AG719" i="18"/>
  <c r="AG721" i="18"/>
  <c r="AG724" i="18"/>
  <c r="AG722" i="18"/>
  <c r="AG723" i="18"/>
  <c r="AG727" i="18"/>
  <c r="AG725" i="18"/>
  <c r="AG728" i="18"/>
  <c r="AG726" i="18"/>
  <c r="AG731" i="18"/>
  <c r="AG729" i="18"/>
  <c r="AG730" i="18"/>
  <c r="AG733" i="18"/>
  <c r="AG732" i="18"/>
  <c r="AG735" i="18"/>
  <c r="AG734" i="18"/>
  <c r="AG736" i="18"/>
  <c r="AG737" i="18"/>
  <c r="AG739" i="18"/>
  <c r="AG741" i="18"/>
  <c r="AG738" i="18"/>
  <c r="AG740" i="18"/>
  <c r="AG742" i="18"/>
  <c r="AG743" i="18"/>
  <c r="AG744" i="18"/>
  <c r="AG745" i="18"/>
  <c r="AG746" i="18"/>
  <c r="AG747" i="18"/>
  <c r="AG749" i="18"/>
  <c r="AG748" i="18"/>
  <c r="AG753" i="18"/>
  <c r="AG750" i="18"/>
  <c r="AG755" i="18"/>
  <c r="AG754" i="18"/>
  <c r="AG752" i="18"/>
  <c r="AG751" i="18"/>
  <c r="AG756" i="18"/>
  <c r="AG758" i="18"/>
  <c r="AG757" i="18"/>
  <c r="AG763" i="18"/>
  <c r="AG761" i="18"/>
  <c r="AG759" i="18"/>
  <c r="AG760" i="18"/>
  <c r="AG762" i="18"/>
  <c r="AG765" i="18"/>
  <c r="AG764" i="18"/>
  <c r="AG766" i="18"/>
  <c r="AG767" i="18"/>
  <c r="AG769" i="18"/>
  <c r="AG768" i="18"/>
  <c r="AG770" i="18"/>
  <c r="AG771" i="18"/>
  <c r="AG772" i="18"/>
  <c r="AG773" i="18"/>
  <c r="AG774" i="18"/>
  <c r="AG775" i="18"/>
  <c r="AG778" i="18"/>
  <c r="AG777" i="18"/>
  <c r="AG776" i="18"/>
  <c r="AG780" i="18"/>
  <c r="AG779" i="18"/>
  <c r="AG781" i="18"/>
  <c r="AG783" i="18"/>
  <c r="AG782" i="18"/>
  <c r="AG784" i="18"/>
  <c r="AG785" i="18"/>
  <c r="AG786" i="18"/>
  <c r="AG787" i="18"/>
  <c r="AG790" i="18"/>
  <c r="AG788" i="18"/>
  <c r="AG789" i="18"/>
  <c r="AG791" i="18"/>
  <c r="AG792" i="18"/>
  <c r="AG794" i="18"/>
  <c r="AG796" i="18"/>
  <c r="AG793" i="18"/>
  <c r="AG795" i="18"/>
  <c r="AG799" i="18"/>
  <c r="AG798" i="18"/>
  <c r="AG800" i="18"/>
  <c r="AG797" i="18"/>
  <c r="AG801" i="18"/>
  <c r="AG802" i="18"/>
  <c r="AG803" i="18"/>
  <c r="AG804" i="18"/>
  <c r="AG806" i="18"/>
  <c r="AG805" i="18"/>
  <c r="AG807" i="18"/>
  <c r="AG808" i="18"/>
  <c r="AG809" i="18"/>
  <c r="AG812" i="18"/>
  <c r="AG810" i="18"/>
  <c r="AG811" i="18"/>
  <c r="AG816" i="18"/>
  <c r="AG813" i="18"/>
  <c r="AG814" i="18"/>
  <c r="AG815" i="18"/>
  <c r="AG817" i="18"/>
  <c r="AG819" i="18"/>
  <c r="AG818" i="18"/>
  <c r="AG820" i="18"/>
  <c r="AG822" i="18"/>
  <c r="AG821" i="18"/>
  <c r="AG828" i="18"/>
  <c r="AG826" i="18"/>
  <c r="AG824" i="18"/>
  <c r="AG823" i="18"/>
  <c r="AG825" i="18"/>
  <c r="AG829" i="18"/>
  <c r="AG827" i="18"/>
  <c r="AG832" i="18"/>
  <c r="AG830" i="18"/>
  <c r="AG831" i="18"/>
  <c r="AG833" i="18"/>
  <c r="AG834" i="18"/>
  <c r="AG835" i="18"/>
  <c r="AG840" i="18"/>
  <c r="AG838" i="18"/>
  <c r="AG837" i="18"/>
  <c r="AG836" i="18"/>
  <c r="AG839" i="18"/>
  <c r="AG842" i="18"/>
  <c r="AG841" i="18"/>
  <c r="AG843" i="18"/>
  <c r="AG845" i="18"/>
  <c r="AG844" i="18"/>
  <c r="AG849" i="18"/>
  <c r="AG846" i="18"/>
  <c r="AG847" i="18"/>
  <c r="AG851" i="18"/>
  <c r="AG848" i="18"/>
  <c r="AG853" i="18"/>
  <c r="AG850" i="18"/>
  <c r="AG855" i="18"/>
  <c r="AG854" i="18"/>
  <c r="AG852" i="18"/>
  <c r="AG856" i="18"/>
  <c r="AG857" i="18"/>
  <c r="AG858" i="18"/>
  <c r="AG860" i="18"/>
  <c r="AG859" i="18"/>
  <c r="AG863" i="18"/>
  <c r="AG861" i="18"/>
  <c r="AG862" i="18"/>
  <c r="AG865" i="18"/>
  <c r="AG864" i="18"/>
  <c r="AG866" i="18"/>
  <c r="AG868" i="18"/>
  <c r="AG867" i="18"/>
  <c r="AG870" i="18"/>
  <c r="AG869" i="18"/>
  <c r="AG871" i="18"/>
  <c r="AG874" i="18"/>
  <c r="AG872" i="18"/>
  <c r="AG873" i="18"/>
  <c r="AG876" i="18"/>
  <c r="AG877" i="18"/>
  <c r="AG875" i="18"/>
  <c r="AG878" i="18"/>
  <c r="AG879" i="18"/>
  <c r="AG880" i="18"/>
  <c r="AG882" i="18"/>
  <c r="AG884" i="18"/>
  <c r="AG881" i="18"/>
  <c r="AG883" i="18"/>
  <c r="AG885" i="18"/>
  <c r="AG890" i="18"/>
  <c r="AG886" i="18"/>
  <c r="AG889" i="18"/>
  <c r="AG887" i="18"/>
  <c r="AG888" i="18"/>
  <c r="AG892" i="18"/>
  <c r="AG891" i="18"/>
  <c r="AG893" i="18"/>
  <c r="AG894" i="18"/>
  <c r="AG895" i="18"/>
  <c r="AG896" i="18"/>
  <c r="AG897" i="18"/>
  <c r="AG899" i="18"/>
  <c r="AG901" i="18"/>
  <c r="AG898" i="18"/>
  <c r="AG900" i="18"/>
  <c r="AG902" i="18"/>
  <c r="AG907" i="18"/>
  <c r="AG903" i="18"/>
  <c r="AG905" i="18"/>
  <c r="AG906" i="18"/>
  <c r="AG904" i="18"/>
  <c r="AG911" i="18"/>
  <c r="AG910" i="18"/>
  <c r="AG908" i="18"/>
  <c r="AG909" i="18"/>
  <c r="AG912" i="18"/>
  <c r="AG913" i="18"/>
  <c r="AG915" i="18"/>
  <c r="AG916" i="18"/>
  <c r="AG918" i="18"/>
  <c r="AG914" i="18"/>
  <c r="AG917" i="18"/>
  <c r="AG919" i="18"/>
  <c r="AG921" i="18"/>
  <c r="AG922" i="18"/>
  <c r="AG920" i="18"/>
  <c r="AG923" i="18"/>
  <c r="AG928" i="18"/>
  <c r="AG924" i="18"/>
  <c r="AG925" i="18"/>
  <c r="AG930" i="18"/>
  <c r="AG926" i="18"/>
  <c r="AG932" i="18"/>
  <c r="AG927" i="18"/>
  <c r="AG929" i="18"/>
  <c r="AG934" i="18"/>
  <c r="AG933" i="18"/>
  <c r="AG931" i="18"/>
  <c r="AG935" i="18"/>
  <c r="AG936" i="18"/>
  <c r="AG938" i="18"/>
  <c r="AG937" i="18"/>
  <c r="AG941" i="18"/>
  <c r="AG939" i="18"/>
  <c r="AG942" i="18"/>
  <c r="AG940" i="18"/>
  <c r="AG944" i="18"/>
  <c r="AG943" i="18"/>
  <c r="AG946" i="18"/>
  <c r="AG945" i="18"/>
  <c r="AG948" i="18"/>
  <c r="AG947" i="18"/>
  <c r="AG950" i="18"/>
  <c r="AG949" i="18"/>
  <c r="AG952" i="18"/>
  <c r="AG953" i="18"/>
  <c r="AG954" i="18"/>
  <c r="AG955" i="18"/>
  <c r="AG951" i="18"/>
  <c r="AG956" i="18"/>
  <c r="AG957" i="18"/>
  <c r="AG958" i="18"/>
  <c r="AG960" i="18"/>
  <c r="AG959" i="18"/>
  <c r="AG963" i="18"/>
  <c r="AG961" i="18"/>
  <c r="AG965" i="18"/>
  <c r="AG962" i="18"/>
  <c r="AG966" i="18"/>
  <c r="AG964" i="18"/>
  <c r="AG967" i="18"/>
  <c r="AG969" i="18"/>
  <c r="AG968" i="18"/>
  <c r="AG970" i="18"/>
  <c r="AG972" i="18"/>
  <c r="AG974" i="18"/>
  <c r="AG971" i="18"/>
  <c r="AG973" i="18"/>
  <c r="AG975" i="18"/>
  <c r="AG977" i="18"/>
  <c r="AG976" i="18"/>
  <c r="AG978" i="18"/>
  <c r="AG980" i="18"/>
  <c r="AG979" i="18"/>
  <c r="AG982" i="18"/>
  <c r="AG981" i="18"/>
  <c r="AG984" i="18"/>
  <c r="AG983" i="18"/>
  <c r="AG985" i="18"/>
  <c r="AG986" i="18"/>
  <c r="AG987" i="18"/>
  <c r="AG988" i="18"/>
  <c r="AG990" i="18"/>
  <c r="AG992" i="18"/>
  <c r="AG989" i="18"/>
  <c r="AG991" i="18"/>
  <c r="AG995" i="18"/>
  <c r="AG993" i="18"/>
  <c r="AG994" i="18"/>
  <c r="AG999" i="18"/>
  <c r="AG997" i="18"/>
  <c r="AG996" i="18"/>
  <c r="T1006" i="18"/>
  <c r="G1006" i="18"/>
  <c r="V1005" i="18" s="1"/>
  <c r="T999" i="18"/>
  <c r="T1000" i="18"/>
  <c r="X997" i="18"/>
  <c r="AB1005" i="18"/>
  <c r="AB1003" i="18"/>
  <c r="AB1001" i="18"/>
  <c r="T1003" i="18"/>
  <c r="T1004" i="18"/>
  <c r="U1006" i="18"/>
  <c r="U1003" i="18"/>
  <c r="U1002" i="18"/>
  <c r="X1003" i="18"/>
  <c r="Z1005" i="18"/>
  <c r="AC999" i="18" l="1"/>
  <c r="AG1005" i="18"/>
  <c r="AG8" i="18"/>
  <c r="AG20" i="18"/>
  <c r="AG26" i="18"/>
  <c r="AG32" i="18"/>
  <c r="AG39" i="18"/>
  <c r="AG40" i="18"/>
  <c r="AG45" i="18"/>
  <c r="AG49" i="18"/>
  <c r="AG51" i="18"/>
  <c r="AG56" i="18"/>
  <c r="AG59" i="18"/>
  <c r="AG64" i="18"/>
  <c r="AG68" i="18"/>
  <c r="AG73" i="18"/>
  <c r="AG78" i="18"/>
  <c r="AG79" i="18"/>
  <c r="AG83" i="18"/>
  <c r="AG87" i="18"/>
  <c r="AG92" i="18"/>
  <c r="AG97" i="18"/>
  <c r="AG100" i="18"/>
  <c r="AG103" i="18"/>
  <c r="AG106" i="18"/>
  <c r="AG110" i="18"/>
  <c r="AG117" i="18"/>
  <c r="AG118" i="18"/>
  <c r="AG125" i="18"/>
  <c r="AG129" i="18"/>
  <c r="AG135" i="18"/>
  <c r="AG137" i="18"/>
  <c r="AG138" i="18"/>
  <c r="AG143" i="18"/>
  <c r="AG148" i="18"/>
  <c r="AG154" i="18"/>
  <c r="AG153" i="18"/>
  <c r="AG161" i="18"/>
  <c r="AG163" i="18"/>
  <c r="AG169" i="18"/>
  <c r="AG171" i="18"/>
  <c r="AG174" i="18"/>
  <c r="AG181" i="18"/>
  <c r="AG183" i="18"/>
  <c r="AG187" i="18"/>
  <c r="AG192" i="18"/>
  <c r="AG195" i="18"/>
  <c r="AG201" i="18"/>
  <c r="AG202" i="18"/>
  <c r="AG211" i="18"/>
  <c r="AG208" i="18"/>
  <c r="AG217" i="18"/>
  <c r="AG220" i="18"/>
  <c r="AG222" i="18"/>
  <c r="AG230" i="18"/>
  <c r="AG231" i="18"/>
  <c r="AG237" i="18"/>
  <c r="AG239" i="18"/>
  <c r="AG243" i="18"/>
  <c r="AG247" i="18"/>
  <c r="AG251" i="18"/>
  <c r="AG255" i="18"/>
  <c r="AG261" i="18"/>
  <c r="AG266" i="18"/>
  <c r="AG270" i="18"/>
  <c r="AG272" i="18"/>
  <c r="AG277" i="18"/>
  <c r="AG282" i="18"/>
  <c r="AG284" i="18"/>
  <c r="AG288" i="18"/>
  <c r="AG294" i="18"/>
  <c r="AG295" i="18"/>
  <c r="AG298" i="18"/>
  <c r="AG303" i="18"/>
  <c r="AG307" i="18"/>
  <c r="AG312" i="18"/>
  <c r="AG317" i="18"/>
  <c r="AG320" i="18"/>
  <c r="AG326" i="18"/>
  <c r="AG327" i="18"/>
  <c r="AG332" i="18"/>
  <c r="AG335" i="18"/>
  <c r="AG340" i="18"/>
  <c r="AG347" i="18"/>
  <c r="AG351" i="18"/>
  <c r="AG352" i="18"/>
  <c r="AG357" i="18"/>
  <c r="AG998" i="18"/>
  <c r="AG12" i="18"/>
  <c r="AG18" i="18"/>
  <c r="AG27" i="18"/>
  <c r="AG31" i="18"/>
  <c r="AG37" i="18"/>
  <c r="AG43" i="18"/>
  <c r="AG47" i="18"/>
  <c r="AG48" i="18"/>
  <c r="AG52" i="18"/>
  <c r="AG57" i="18"/>
  <c r="AG62" i="18"/>
  <c r="AG65" i="18"/>
  <c r="AG69" i="18"/>
  <c r="AG70" i="18"/>
  <c r="AG77" i="18"/>
  <c r="AG84" i="18"/>
  <c r="AG89" i="18"/>
  <c r="AG88" i="18"/>
  <c r="AG93" i="18"/>
  <c r="AG94" i="18"/>
  <c r="AG101" i="18"/>
  <c r="AG105" i="18"/>
  <c r="AG113" i="18"/>
  <c r="AG112" i="18"/>
  <c r="AG119" i="18"/>
  <c r="AG122" i="18"/>
  <c r="AG128" i="18"/>
  <c r="AG127" i="18"/>
  <c r="AG132" i="18"/>
  <c r="AG136" i="18"/>
  <c r="AG142" i="18"/>
  <c r="AG144" i="18"/>
  <c r="AG151" i="18"/>
  <c r="AG152" i="18"/>
  <c r="AG159" i="18"/>
  <c r="AG160" i="18"/>
  <c r="AG165" i="18"/>
  <c r="AG168" i="18"/>
  <c r="AG176" i="18"/>
  <c r="AG175" i="18"/>
  <c r="AG182" i="18"/>
  <c r="AG184" i="18"/>
  <c r="AG191" i="18"/>
  <c r="AG194" i="18"/>
  <c r="AG196" i="18"/>
  <c r="AG205" i="18"/>
  <c r="AG204" i="18"/>
  <c r="AG209" i="18"/>
  <c r="AG214" i="18"/>
  <c r="AG216" i="18"/>
  <c r="AG221" i="18"/>
  <c r="AG224" i="18"/>
  <c r="AG229" i="18"/>
  <c r="AG232" i="18"/>
  <c r="AG238" i="18"/>
  <c r="AG242" i="18"/>
  <c r="AG246" i="18"/>
  <c r="AG250" i="18"/>
  <c r="AG253" i="18"/>
  <c r="AG257" i="18"/>
  <c r="AG262" i="18"/>
  <c r="AG263" i="18"/>
  <c r="AG268" i="18"/>
  <c r="AG271" i="18"/>
  <c r="AG276" i="18"/>
  <c r="AG281" i="18"/>
  <c r="AG285" i="18"/>
  <c r="AG287" i="18"/>
  <c r="AG293" i="18"/>
  <c r="AG297" i="18"/>
  <c r="AG301" i="18"/>
  <c r="AG308" i="18"/>
  <c r="AG309" i="18"/>
  <c r="AG315" i="18"/>
  <c r="AG316" i="18"/>
  <c r="AG321" i="18"/>
  <c r="AG324" i="18"/>
  <c r="AG329" i="18"/>
  <c r="AG1000" i="18"/>
  <c r="AG33" i="18"/>
  <c r="AG28" i="18"/>
  <c r="AG22" i="18"/>
  <c r="AG17" i="18"/>
  <c r="AG16" i="18"/>
  <c r="R5" i="18"/>
  <c r="AG9" i="18"/>
  <c r="AG1001" i="18"/>
  <c r="AG1003" i="18"/>
  <c r="AG25" i="18"/>
  <c r="AG24" i="18"/>
  <c r="AG19" i="18"/>
  <c r="AG13" i="18"/>
  <c r="AG11" i="18"/>
  <c r="AG1007" i="18"/>
  <c r="AG1002" i="18"/>
  <c r="AG1006" i="18"/>
  <c r="S1006" i="18"/>
  <c r="AG1004" i="18"/>
  <c r="F60" i="10" a="1"/>
  <c r="F60" i="10" s="1"/>
  <c r="F56" i="10" a="1"/>
  <c r="F56" i="10" s="1"/>
  <c r="F57" i="10" a="1"/>
  <c r="F57" i="10" s="1"/>
  <c r="F59" i="10" a="1"/>
  <c r="F59" i="10" s="1"/>
  <c r="F55" i="10" a="1"/>
  <c r="F55" i="10" s="1"/>
  <c r="F53" i="10" a="1"/>
  <c r="F53" i="10" s="1"/>
  <c r="H53" i="10" s="1"/>
  <c r="F62" i="10" a="1"/>
  <c r="F62" i="10" s="1"/>
  <c r="F58" i="10" a="1"/>
  <c r="F58" i="10" s="1"/>
  <c r="F54" i="10" a="1"/>
  <c r="F54" i="10" s="1"/>
  <c r="F61" i="10" a="1"/>
  <c r="F61" i="10" s="1"/>
  <c r="F47" i="10" a="1"/>
  <c r="F47" i="10" s="1"/>
  <c r="F43" i="10" a="1"/>
  <c r="F43" i="10" s="1"/>
  <c r="F39" i="10" a="1"/>
  <c r="F39" i="10" s="1"/>
  <c r="F45" i="10" a="1"/>
  <c r="F45" i="10" s="1"/>
  <c r="F44" i="10" a="1"/>
  <c r="F44" i="10" s="1"/>
  <c r="F46" i="10" a="1"/>
  <c r="F46" i="10" s="1"/>
  <c r="F42" i="10" a="1"/>
  <c r="F42" i="10" s="1"/>
  <c r="F38" i="10" a="1"/>
  <c r="F38" i="10" s="1"/>
  <c r="F41" i="10" a="1"/>
  <c r="F41" i="10" s="1"/>
  <c r="F40" i="10" a="1"/>
  <c r="F40" i="10" s="1"/>
  <c r="F74" i="10" a="1"/>
  <c r="F74" i="10" s="1"/>
  <c r="F70" i="10" a="1"/>
  <c r="F70" i="10" s="1"/>
  <c r="F72" i="10" a="1"/>
  <c r="F72" i="10" s="1"/>
  <c r="F68" i="10" a="1"/>
  <c r="F68" i="10" s="1"/>
  <c r="F71" i="10" a="1"/>
  <c r="F71" i="10" s="1"/>
  <c r="F77" i="10" a="1"/>
  <c r="F77" i="10" s="1"/>
  <c r="F73" i="10" a="1"/>
  <c r="F73" i="10" s="1"/>
  <c r="F69" i="10" a="1"/>
  <c r="F69" i="10" s="1"/>
  <c r="F76" i="10" a="1"/>
  <c r="F76" i="10" s="1"/>
  <c r="F75" i="10" a="1"/>
  <c r="F75" i="10" s="1"/>
  <c r="C922" i="3" a="1"/>
  <c r="C922" i="3" s="1"/>
  <c r="C918" i="3" a="1"/>
  <c r="C918" i="3" s="1"/>
  <c r="C914" i="3" a="1"/>
  <c r="C914" i="3" s="1"/>
  <c r="C910" i="3" a="1"/>
  <c r="C910" i="3" s="1"/>
  <c r="C906" i="3" a="1"/>
  <c r="C906" i="3" s="1"/>
  <c r="C902" i="3" a="1"/>
  <c r="C902" i="3" s="1"/>
  <c r="C898" i="3" a="1"/>
  <c r="C898" i="3" s="1"/>
  <c r="C895" i="3" a="1"/>
  <c r="C895" i="3" s="1"/>
  <c r="C892" i="3" a="1"/>
  <c r="C892" i="3" s="1"/>
  <c r="C887" i="3" a="1"/>
  <c r="C887" i="3" s="1"/>
  <c r="C1007" i="3" a="1"/>
  <c r="C1007" i="3" s="1"/>
  <c r="C1005" i="3" a="1"/>
  <c r="C1005" i="3" s="1"/>
  <c r="C1003" i="3" a="1"/>
  <c r="C1003" i="3" s="1"/>
  <c r="C1001" i="3" a="1"/>
  <c r="C1001" i="3" s="1"/>
  <c r="C999" i="3" a="1"/>
  <c r="C999" i="3" s="1"/>
  <c r="C997" i="3" a="1"/>
  <c r="C997" i="3" s="1"/>
  <c r="C995" i="3" a="1"/>
  <c r="C995" i="3" s="1"/>
  <c r="C993" i="3" a="1"/>
  <c r="C993" i="3" s="1"/>
  <c r="C991" i="3" a="1"/>
  <c r="C991" i="3" s="1"/>
  <c r="C989" i="3" a="1"/>
  <c r="C989" i="3" s="1"/>
  <c r="C987" i="3" a="1"/>
  <c r="C987" i="3" s="1"/>
  <c r="C985" i="3" a="1"/>
  <c r="C985" i="3" s="1"/>
  <c r="C983" i="3" a="1"/>
  <c r="C983" i="3" s="1"/>
  <c r="C981" i="3" a="1"/>
  <c r="C981" i="3" s="1"/>
  <c r="C973" i="3" a="1"/>
  <c r="C973" i="3" s="1"/>
  <c r="C971" i="3" a="1"/>
  <c r="C971" i="3" s="1"/>
  <c r="C969" i="3" a="1"/>
  <c r="C969" i="3" s="1"/>
  <c r="C967" i="3" a="1"/>
  <c r="C967" i="3" s="1"/>
  <c r="C965" i="3" a="1"/>
  <c r="C965" i="3" s="1"/>
  <c r="C959" i="3" a="1"/>
  <c r="C959" i="3" s="1"/>
  <c r="C957" i="3" a="1"/>
  <c r="C957" i="3" s="1"/>
  <c r="C955" i="3" a="1"/>
  <c r="C955" i="3" s="1"/>
  <c r="C953" i="3" a="1"/>
  <c r="C953" i="3" s="1"/>
  <c r="C951" i="3" a="1"/>
  <c r="C951" i="3" s="1"/>
  <c r="C949" i="3" a="1"/>
  <c r="C949" i="3" s="1"/>
  <c r="C947" i="3" a="1"/>
  <c r="C947" i="3" s="1"/>
  <c r="C945" i="3" a="1"/>
  <c r="C945" i="3" s="1"/>
  <c r="C943" i="3" a="1"/>
  <c r="C943" i="3" s="1"/>
  <c r="C941" i="3" a="1"/>
  <c r="C941" i="3" s="1"/>
  <c r="C939" i="3" a="1"/>
  <c r="C939" i="3" s="1"/>
  <c r="C937" i="3" a="1"/>
  <c r="C937" i="3" s="1"/>
  <c r="C935" i="3" a="1"/>
  <c r="C935" i="3" s="1"/>
  <c r="C933" i="3" a="1"/>
  <c r="C933" i="3" s="1"/>
  <c r="C931" i="3" a="1"/>
  <c r="C931" i="3" s="1"/>
  <c r="C929" i="3" a="1"/>
  <c r="C929" i="3" s="1"/>
  <c r="C927" i="3" a="1"/>
  <c r="C927" i="3" s="1"/>
  <c r="C925" i="3" a="1"/>
  <c r="C925" i="3" s="1"/>
  <c r="C923" i="3" a="1"/>
  <c r="C923" i="3" s="1"/>
  <c r="C919" i="3" a="1"/>
  <c r="C919" i="3" s="1"/>
  <c r="C915" i="3" a="1"/>
  <c r="C915" i="3" s="1"/>
  <c r="C911" i="3" a="1"/>
  <c r="C911" i="3" s="1"/>
  <c r="C907" i="3" a="1"/>
  <c r="C907" i="3" s="1"/>
  <c r="C903" i="3" a="1"/>
  <c r="C903" i="3" s="1"/>
  <c r="C899" i="3" a="1"/>
  <c r="C899" i="3" s="1"/>
  <c r="C893" i="3" a="1"/>
  <c r="C893" i="3" s="1"/>
  <c r="C890" i="3" a="1"/>
  <c r="C890" i="3" s="1"/>
  <c r="C885" i="3" a="1"/>
  <c r="C885" i="3" s="1"/>
  <c r="C920" i="3" a="1"/>
  <c r="C920" i="3" s="1"/>
  <c r="C916" i="3" a="1"/>
  <c r="C916" i="3" s="1"/>
  <c r="C912" i="3" a="1"/>
  <c r="C912" i="3" s="1"/>
  <c r="C908" i="3" a="1"/>
  <c r="C908" i="3" s="1"/>
  <c r="C904" i="3" a="1"/>
  <c r="C904" i="3" s="1"/>
  <c r="C900" i="3" a="1"/>
  <c r="C900" i="3" s="1"/>
  <c r="C896" i="3" a="1"/>
  <c r="C896" i="3" s="1"/>
  <c r="C1006" i="3" a="1"/>
  <c r="C1006" i="3" s="1"/>
  <c r="C1004" i="3" a="1"/>
  <c r="C1004" i="3" s="1"/>
  <c r="C1002" i="3" a="1"/>
  <c r="C1002" i="3" s="1"/>
  <c r="C1000" i="3" a="1"/>
  <c r="C1000" i="3" s="1"/>
  <c r="C998" i="3" a="1"/>
  <c r="C998" i="3" s="1"/>
  <c r="C996" i="3" a="1"/>
  <c r="C996" i="3" s="1"/>
  <c r="C994" i="3" a="1"/>
  <c r="C994" i="3" s="1"/>
  <c r="C992" i="3" a="1"/>
  <c r="C992" i="3" s="1"/>
  <c r="C990" i="3" a="1"/>
  <c r="C990" i="3" s="1"/>
  <c r="C988" i="3" a="1"/>
  <c r="C988" i="3" s="1"/>
  <c r="C986" i="3" a="1"/>
  <c r="C986" i="3" s="1"/>
  <c r="C984" i="3" a="1"/>
  <c r="C984" i="3" s="1"/>
  <c r="C982" i="3" a="1"/>
  <c r="C982" i="3" s="1"/>
  <c r="C980" i="3" a="1"/>
  <c r="C980" i="3" s="1"/>
  <c r="C978" i="3" a="1"/>
  <c r="C978" i="3" s="1"/>
  <c r="C976" i="3" a="1"/>
  <c r="C976" i="3" s="1"/>
  <c r="C974" i="3" a="1"/>
  <c r="C974" i="3" s="1"/>
  <c r="C972" i="3" a="1"/>
  <c r="C972" i="3" s="1"/>
  <c r="C970" i="3" a="1"/>
  <c r="C970" i="3" s="1"/>
  <c r="C968" i="3" a="1"/>
  <c r="C968" i="3" s="1"/>
  <c r="C966" i="3" a="1"/>
  <c r="C966" i="3" s="1"/>
  <c r="C964" i="3" a="1"/>
  <c r="C964" i="3" s="1"/>
  <c r="C962" i="3" a="1"/>
  <c r="C962" i="3" s="1"/>
  <c r="C960" i="3" a="1"/>
  <c r="C960" i="3" s="1"/>
  <c r="C958" i="3" a="1"/>
  <c r="C958" i="3" s="1"/>
  <c r="C956" i="3" a="1"/>
  <c r="C956" i="3" s="1"/>
  <c r="C954" i="3" a="1"/>
  <c r="C954" i="3" s="1"/>
  <c r="C952" i="3" a="1"/>
  <c r="C952" i="3" s="1"/>
  <c r="C950" i="3" a="1"/>
  <c r="C950" i="3" s="1"/>
  <c r="C948" i="3" a="1"/>
  <c r="C948" i="3" s="1"/>
  <c r="C946" i="3" a="1"/>
  <c r="C946" i="3" s="1"/>
  <c r="C944" i="3" a="1"/>
  <c r="C944" i="3" s="1"/>
  <c r="C942" i="3" a="1"/>
  <c r="C942" i="3" s="1"/>
  <c r="C940" i="3" a="1"/>
  <c r="C940" i="3" s="1"/>
  <c r="C938" i="3" a="1"/>
  <c r="C938" i="3" s="1"/>
  <c r="C936" i="3" a="1"/>
  <c r="C936" i="3" s="1"/>
  <c r="C934" i="3" a="1"/>
  <c r="C934" i="3" s="1"/>
  <c r="C932" i="3" a="1"/>
  <c r="C932" i="3" s="1"/>
  <c r="C930" i="3" a="1"/>
  <c r="C930" i="3" s="1"/>
  <c r="C928" i="3" a="1"/>
  <c r="C928" i="3" s="1"/>
  <c r="C926" i="3" a="1"/>
  <c r="C926" i="3" s="1"/>
  <c r="C924" i="3" a="1"/>
  <c r="C924" i="3" s="1"/>
  <c r="C921" i="3" a="1"/>
  <c r="C921" i="3" s="1"/>
  <c r="C917" i="3" a="1"/>
  <c r="C917" i="3" s="1"/>
  <c r="C905" i="3" a="1"/>
  <c r="C905" i="3" s="1"/>
  <c r="C894" i="3" a="1"/>
  <c r="C894" i="3" s="1"/>
  <c r="C881" i="3" a="1"/>
  <c r="C881" i="3" s="1"/>
  <c r="C878" i="3" a="1"/>
  <c r="C878" i="3" s="1"/>
  <c r="C873" i="3" a="1"/>
  <c r="C873" i="3" s="1"/>
  <c r="C870" i="3" a="1"/>
  <c r="C870" i="3" s="1"/>
  <c r="C865" i="3" a="1"/>
  <c r="C865" i="3" s="1"/>
  <c r="C862" i="3" a="1"/>
  <c r="C862" i="3" s="1"/>
  <c r="C857" i="3" a="1"/>
  <c r="C857" i="3" s="1"/>
  <c r="C854" i="3" a="1"/>
  <c r="C854" i="3" s="1"/>
  <c r="C849" i="3" a="1"/>
  <c r="C849" i="3" s="1"/>
  <c r="C846" i="3" a="1"/>
  <c r="C846" i="3" s="1"/>
  <c r="C841" i="3" a="1"/>
  <c r="C841" i="3" s="1"/>
  <c r="C838" i="3" a="1"/>
  <c r="C838" i="3" s="1"/>
  <c r="C837" i="3" a="1"/>
  <c r="C837" i="3" s="1"/>
  <c r="C835" i="3" a="1"/>
  <c r="C835" i="3" s="1"/>
  <c r="C834" i="3" a="1"/>
  <c r="C834" i="3" s="1"/>
  <c r="C833" i="3" a="1"/>
  <c r="C833" i="3" s="1"/>
  <c r="C832" i="3" a="1"/>
  <c r="C832" i="3" s="1"/>
  <c r="C831" i="3" a="1"/>
  <c r="C831" i="3" s="1"/>
  <c r="C830" i="3" a="1"/>
  <c r="C830" i="3" s="1"/>
  <c r="C909" i="3" a="1"/>
  <c r="C909" i="3" s="1"/>
  <c r="C884" i="3" a="1"/>
  <c r="C884" i="3" s="1"/>
  <c r="C879" i="3" a="1"/>
  <c r="C879" i="3" s="1"/>
  <c r="C876" i="3" a="1"/>
  <c r="C876" i="3" s="1"/>
  <c r="C871" i="3" a="1"/>
  <c r="C871" i="3" s="1"/>
  <c r="C868" i="3" a="1"/>
  <c r="C868" i="3" s="1"/>
  <c r="C863" i="3" a="1"/>
  <c r="C863" i="3" s="1"/>
  <c r="C860" i="3" a="1"/>
  <c r="C860" i="3" s="1"/>
  <c r="C855" i="3" a="1"/>
  <c r="C855" i="3" s="1"/>
  <c r="C852" i="3" a="1"/>
  <c r="C852" i="3" s="1"/>
  <c r="C847" i="3" a="1"/>
  <c r="C847" i="3" s="1"/>
  <c r="C844" i="3" a="1"/>
  <c r="C844" i="3" s="1"/>
  <c r="C839" i="3" a="1"/>
  <c r="C839" i="3" s="1"/>
  <c r="C913" i="3" a="1"/>
  <c r="C913" i="3" s="1"/>
  <c r="C897" i="3" a="1"/>
  <c r="C897" i="3" s="1"/>
  <c r="C889" i="3" a="1"/>
  <c r="C889" i="3" s="1"/>
  <c r="C886" i="3" a="1"/>
  <c r="C886" i="3" s="1"/>
  <c r="C882" i="3" a="1"/>
  <c r="C882" i="3" s="1"/>
  <c r="C877" i="3" a="1"/>
  <c r="C877" i="3" s="1"/>
  <c r="C874" i="3" a="1"/>
  <c r="C874" i="3" s="1"/>
  <c r="C869" i="3" a="1"/>
  <c r="C869" i="3" s="1"/>
  <c r="C866" i="3" a="1"/>
  <c r="C866" i="3" s="1"/>
  <c r="C861" i="3" a="1"/>
  <c r="C861" i="3" s="1"/>
  <c r="C858" i="3" a="1"/>
  <c r="C858" i="3" s="1"/>
  <c r="C853" i="3" a="1"/>
  <c r="C853" i="3" s="1"/>
  <c r="C850" i="3" a="1"/>
  <c r="C850" i="3" s="1"/>
  <c r="C845" i="3" a="1"/>
  <c r="C845" i="3" s="1"/>
  <c r="C842" i="3" a="1"/>
  <c r="C842" i="3" s="1"/>
  <c r="C901" i="3" a="1"/>
  <c r="C901" i="3" s="1"/>
  <c r="C891" i="3" a="1"/>
  <c r="C891" i="3" s="1"/>
  <c r="C888" i="3" a="1"/>
  <c r="C888" i="3" s="1"/>
  <c r="C883" i="3" a="1"/>
  <c r="C883" i="3" s="1"/>
  <c r="C880" i="3" a="1"/>
  <c r="C880" i="3" s="1"/>
  <c r="C875" i="3" a="1"/>
  <c r="C875" i="3" s="1"/>
  <c r="C872" i="3" a="1"/>
  <c r="C872" i="3" s="1"/>
  <c r="C867" i="3" a="1"/>
  <c r="C867" i="3" s="1"/>
  <c r="C864" i="3" a="1"/>
  <c r="C864" i="3" s="1"/>
  <c r="C859" i="3" a="1"/>
  <c r="C859" i="3" s="1"/>
  <c r="C856" i="3" a="1"/>
  <c r="C856" i="3" s="1"/>
  <c r="C851" i="3" a="1"/>
  <c r="C851" i="3" s="1"/>
  <c r="C848" i="3" a="1"/>
  <c r="C848" i="3" s="1"/>
  <c r="C843" i="3" a="1"/>
  <c r="C843" i="3" s="1"/>
  <c r="C840" i="3" a="1"/>
  <c r="C840" i="3" s="1"/>
  <c r="C829" i="3" a="1"/>
  <c r="C829" i="3" s="1"/>
  <c r="C825" i="3" a="1"/>
  <c r="C825" i="3" s="1"/>
  <c r="C822" i="3" a="1"/>
  <c r="C822" i="3" s="1"/>
  <c r="C820" i="3" a="1"/>
  <c r="C820" i="3" s="1"/>
  <c r="C818" i="3" a="1"/>
  <c r="C818" i="3" s="1"/>
  <c r="C816" i="3" a="1"/>
  <c r="C816" i="3" s="1"/>
  <c r="C814" i="3" a="1"/>
  <c r="C814" i="3" s="1"/>
  <c r="C812" i="3" a="1"/>
  <c r="C812" i="3" s="1"/>
  <c r="C810" i="3" a="1"/>
  <c r="C810" i="3" s="1"/>
  <c r="C808" i="3" a="1"/>
  <c r="C808" i="3" s="1"/>
  <c r="C806" i="3" a="1"/>
  <c r="C806" i="3" s="1"/>
  <c r="C804" i="3" a="1"/>
  <c r="C804" i="3" s="1"/>
  <c r="C802" i="3" a="1"/>
  <c r="C802" i="3" s="1"/>
  <c r="C800" i="3" a="1"/>
  <c r="C800" i="3" s="1"/>
  <c r="C798" i="3" a="1"/>
  <c r="C798" i="3" s="1"/>
  <c r="C796" i="3" a="1"/>
  <c r="C796" i="3" s="1"/>
  <c r="C794" i="3" a="1"/>
  <c r="C794" i="3" s="1"/>
  <c r="C792" i="3" a="1"/>
  <c r="C792" i="3" s="1"/>
  <c r="C790" i="3" a="1"/>
  <c r="C790" i="3" s="1"/>
  <c r="C773" i="3" a="1"/>
  <c r="C773" i="3" s="1"/>
  <c r="C769" i="3" a="1"/>
  <c r="C769" i="3" s="1"/>
  <c r="C765" i="3" a="1"/>
  <c r="C765" i="3" s="1"/>
  <c r="C761" i="3" a="1"/>
  <c r="C761" i="3" s="1"/>
  <c r="C757" i="3" a="1"/>
  <c r="C757" i="3" s="1"/>
  <c r="C753" i="3" a="1"/>
  <c r="C753" i="3" s="1"/>
  <c r="C749" i="3" a="1"/>
  <c r="C749" i="3" s="1"/>
  <c r="C745" i="3" a="1"/>
  <c r="C745" i="3" s="1"/>
  <c r="C741" i="3" a="1"/>
  <c r="C741" i="3" s="1"/>
  <c r="C737" i="3" a="1"/>
  <c r="C737" i="3" s="1"/>
  <c r="C733" i="3" a="1"/>
  <c r="C733" i="3" s="1"/>
  <c r="C729" i="3" a="1"/>
  <c r="C729" i="3" s="1"/>
  <c r="C725" i="3" a="1"/>
  <c r="C725" i="3" s="1"/>
  <c r="C717" i="3" a="1"/>
  <c r="C717" i="3" s="1"/>
  <c r="C713" i="3" a="1"/>
  <c r="C713" i="3" s="1"/>
  <c r="C828" i="3" a="1"/>
  <c r="C828" i="3" s="1"/>
  <c r="C824" i="3" a="1"/>
  <c r="C824" i="3" s="1"/>
  <c r="C788" i="3" a="1"/>
  <c r="C788" i="3" s="1"/>
  <c r="C787" i="3" a="1"/>
  <c r="C787" i="3" s="1"/>
  <c r="C786" i="3" a="1"/>
  <c r="C786" i="3" s="1"/>
  <c r="C785" i="3" a="1"/>
  <c r="C785" i="3" s="1"/>
  <c r="C784" i="3" a="1"/>
  <c r="C784" i="3" s="1"/>
  <c r="C783" i="3" a="1"/>
  <c r="C783" i="3" s="1"/>
  <c r="C782" i="3" a="1"/>
  <c r="C782" i="3" s="1"/>
  <c r="C781" i="3" a="1"/>
  <c r="C781" i="3" s="1"/>
  <c r="C780" i="3" a="1"/>
  <c r="C780" i="3" s="1"/>
  <c r="C779" i="3" a="1"/>
  <c r="C779" i="3" s="1"/>
  <c r="C778" i="3" a="1"/>
  <c r="C778" i="3" s="1"/>
  <c r="C777" i="3" a="1"/>
  <c r="C777" i="3" s="1"/>
  <c r="C776" i="3" a="1"/>
  <c r="C776" i="3" s="1"/>
  <c r="C775" i="3" a="1"/>
  <c r="C775" i="3" s="1"/>
  <c r="C774" i="3" a="1"/>
  <c r="C774" i="3" s="1"/>
  <c r="C770" i="3" a="1"/>
  <c r="C770" i="3" s="1"/>
  <c r="C766" i="3" a="1"/>
  <c r="C766" i="3" s="1"/>
  <c r="C762" i="3" a="1"/>
  <c r="C762" i="3" s="1"/>
  <c r="C758" i="3" a="1"/>
  <c r="C758" i="3" s="1"/>
  <c r="C754" i="3" a="1"/>
  <c r="C754" i="3" s="1"/>
  <c r="C750" i="3" a="1"/>
  <c r="C750" i="3" s="1"/>
  <c r="C746" i="3" a="1"/>
  <c r="C746" i="3" s="1"/>
  <c r="C738" i="3" a="1"/>
  <c r="C738" i="3" s="1"/>
  <c r="C734" i="3" a="1"/>
  <c r="C734" i="3" s="1"/>
  <c r="C730" i="3" a="1"/>
  <c r="C730" i="3" s="1"/>
  <c r="C726" i="3" a="1"/>
  <c r="C726" i="3" s="1"/>
  <c r="C827" i="3" a="1"/>
  <c r="C827" i="3" s="1"/>
  <c r="C823" i="3" a="1"/>
  <c r="C823" i="3" s="1"/>
  <c r="C819" i="3" a="1"/>
  <c r="C819" i="3" s="1"/>
  <c r="C817" i="3" a="1"/>
  <c r="C817" i="3" s="1"/>
  <c r="C815" i="3" a="1"/>
  <c r="C815" i="3" s="1"/>
  <c r="C813" i="3" a="1"/>
  <c r="C813" i="3" s="1"/>
  <c r="C811" i="3" a="1"/>
  <c r="C811" i="3" s="1"/>
  <c r="C809" i="3" a="1"/>
  <c r="C809" i="3" s="1"/>
  <c r="C807" i="3" a="1"/>
  <c r="C807" i="3" s="1"/>
  <c r="C805" i="3" a="1"/>
  <c r="C805" i="3" s="1"/>
  <c r="C803" i="3" a="1"/>
  <c r="C803" i="3" s="1"/>
  <c r="C799" i="3" a="1"/>
  <c r="C799" i="3" s="1"/>
  <c r="C797" i="3" a="1"/>
  <c r="C797" i="3" s="1"/>
  <c r="C795" i="3" a="1"/>
  <c r="C795" i="3" s="1"/>
  <c r="C793" i="3" a="1"/>
  <c r="C793" i="3" s="1"/>
  <c r="C791" i="3" a="1"/>
  <c r="C791" i="3" s="1"/>
  <c r="C771" i="3" a="1"/>
  <c r="C771" i="3" s="1"/>
  <c r="C767" i="3" a="1"/>
  <c r="C767" i="3" s="1"/>
  <c r="C763" i="3" a="1"/>
  <c r="C763" i="3" s="1"/>
  <c r="C759" i="3" a="1"/>
  <c r="C759" i="3" s="1"/>
  <c r="C755" i="3" a="1"/>
  <c r="C755" i="3" s="1"/>
  <c r="C751" i="3" a="1"/>
  <c r="C751" i="3" s="1"/>
  <c r="C747" i="3" a="1"/>
  <c r="C747" i="3" s="1"/>
  <c r="C739" i="3" a="1"/>
  <c r="C739" i="3" s="1"/>
  <c r="C735" i="3" a="1"/>
  <c r="C735" i="3" s="1"/>
  <c r="C731" i="3" a="1"/>
  <c r="C731" i="3" s="1"/>
  <c r="C727" i="3" a="1"/>
  <c r="C727" i="3" s="1"/>
  <c r="C723" i="3" a="1"/>
  <c r="C723" i="3" s="1"/>
  <c r="C715" i="3" a="1"/>
  <c r="C715" i="3" s="1"/>
  <c r="C707" i="3" a="1"/>
  <c r="C707" i="3" s="1"/>
  <c r="C826" i="3" a="1"/>
  <c r="C826" i="3" s="1"/>
  <c r="C772" i="3" a="1"/>
  <c r="C772" i="3" s="1"/>
  <c r="C768" i="3" a="1"/>
  <c r="C768" i="3" s="1"/>
  <c r="C764" i="3" a="1"/>
  <c r="C764" i="3" s="1"/>
  <c r="C760" i="3" a="1"/>
  <c r="C760" i="3" s="1"/>
  <c r="C756" i="3" a="1"/>
  <c r="C756" i="3" s="1"/>
  <c r="C752" i="3" a="1"/>
  <c r="C752" i="3" s="1"/>
  <c r="C744" i="3" a="1"/>
  <c r="C744" i="3" s="1"/>
  <c r="C740" i="3" a="1"/>
  <c r="C740" i="3" s="1"/>
  <c r="C736" i="3" a="1"/>
  <c r="C736" i="3" s="1"/>
  <c r="C732" i="3" a="1"/>
  <c r="C732" i="3" s="1"/>
  <c r="C728" i="3" a="1"/>
  <c r="C728" i="3" s="1"/>
  <c r="C724" i="3" a="1"/>
  <c r="C724" i="3" s="1"/>
  <c r="C720" i="3" a="1"/>
  <c r="C720" i="3" s="1"/>
  <c r="C712" i="3" a="1"/>
  <c r="C712" i="3" s="1"/>
  <c r="C702" i="3" a="1"/>
  <c r="C702" i="3" s="1"/>
  <c r="C698" i="3" a="1"/>
  <c r="C698" i="3" s="1"/>
  <c r="C694" i="3" a="1"/>
  <c r="C694" i="3" s="1"/>
  <c r="C690" i="3" a="1"/>
  <c r="C690" i="3" s="1"/>
  <c r="C686" i="3" a="1"/>
  <c r="C686" i="3" s="1"/>
  <c r="C682" i="3" a="1"/>
  <c r="C682" i="3" s="1"/>
  <c r="C678" i="3" a="1"/>
  <c r="C678" i="3" s="1"/>
  <c r="C674" i="3" a="1"/>
  <c r="C674" i="3" s="1"/>
  <c r="C670" i="3" a="1"/>
  <c r="C670" i="3" s="1"/>
  <c r="C666" i="3" a="1"/>
  <c r="C666" i="3" s="1"/>
  <c r="C662" i="3" a="1"/>
  <c r="C662" i="3" s="1"/>
  <c r="C658" i="3" a="1"/>
  <c r="C658" i="3" s="1"/>
  <c r="C650" i="3" a="1"/>
  <c r="C650" i="3" s="1"/>
  <c r="C646" i="3" a="1"/>
  <c r="C646" i="3" s="1"/>
  <c r="C642" i="3" a="1"/>
  <c r="C642" i="3" s="1"/>
  <c r="C638" i="3" a="1"/>
  <c r="C638" i="3" s="1"/>
  <c r="C634" i="3" a="1"/>
  <c r="C634" i="3" s="1"/>
  <c r="C630" i="3" a="1"/>
  <c r="C630" i="3" s="1"/>
  <c r="C626" i="3" a="1"/>
  <c r="C626" i="3" s="1"/>
  <c r="C622" i="3" a="1"/>
  <c r="C622" i="3" s="1"/>
  <c r="C618" i="3" a="1"/>
  <c r="C618" i="3" s="1"/>
  <c r="C614" i="3" a="1"/>
  <c r="C614" i="3" s="1"/>
  <c r="C610" i="3" a="1"/>
  <c r="C610" i="3" s="1"/>
  <c r="C606" i="3" a="1"/>
  <c r="C606" i="3" s="1"/>
  <c r="C602" i="3" a="1"/>
  <c r="C602" i="3" s="1"/>
  <c r="C722" i="3" a="1"/>
  <c r="C722" i="3" s="1"/>
  <c r="C706" i="3" a="1"/>
  <c r="C706" i="3" s="1"/>
  <c r="C703" i="3" a="1"/>
  <c r="C703" i="3" s="1"/>
  <c r="C699" i="3" a="1"/>
  <c r="C699" i="3" s="1"/>
  <c r="C695" i="3" a="1"/>
  <c r="C695" i="3" s="1"/>
  <c r="C691" i="3" a="1"/>
  <c r="C691" i="3" s="1"/>
  <c r="C687" i="3" a="1"/>
  <c r="C687" i="3" s="1"/>
  <c r="C683" i="3" a="1"/>
  <c r="C683" i="3" s="1"/>
  <c r="C679" i="3" a="1"/>
  <c r="C679" i="3" s="1"/>
  <c r="C675" i="3" a="1"/>
  <c r="C675" i="3" s="1"/>
  <c r="C671" i="3" a="1"/>
  <c r="C671" i="3" s="1"/>
  <c r="C667" i="3" a="1"/>
  <c r="C667" i="3" s="1"/>
  <c r="C663" i="3" a="1"/>
  <c r="C663" i="3" s="1"/>
  <c r="C659" i="3" a="1"/>
  <c r="C659" i="3" s="1"/>
  <c r="C655" i="3" a="1"/>
  <c r="C655" i="3" s="1"/>
  <c r="C651" i="3" a="1"/>
  <c r="C651" i="3" s="1"/>
  <c r="C647" i="3" a="1"/>
  <c r="C647" i="3" s="1"/>
  <c r="C643" i="3" a="1"/>
  <c r="C643" i="3" s="1"/>
  <c r="C639" i="3" a="1"/>
  <c r="C639" i="3" s="1"/>
  <c r="C635" i="3" a="1"/>
  <c r="C635" i="3" s="1"/>
  <c r="C631" i="3" a="1"/>
  <c r="C631" i="3" s="1"/>
  <c r="C627" i="3" a="1"/>
  <c r="C627" i="3" s="1"/>
  <c r="C623" i="3" a="1"/>
  <c r="C623" i="3" s="1"/>
  <c r="C619" i="3" a="1"/>
  <c r="C619" i="3" s="1"/>
  <c r="C615" i="3" a="1"/>
  <c r="C615" i="3" s="1"/>
  <c r="C611" i="3" a="1"/>
  <c r="C611" i="3" s="1"/>
  <c r="C607" i="3" a="1"/>
  <c r="C607" i="3" s="1"/>
  <c r="C603" i="3" a="1"/>
  <c r="C603" i="3" s="1"/>
  <c r="C716" i="3" a="1"/>
  <c r="C716" i="3" s="1"/>
  <c r="C708" i="3" a="1"/>
  <c r="C708" i="3" s="1"/>
  <c r="C704" i="3" a="1"/>
  <c r="C704" i="3" s="1"/>
  <c r="C700" i="3" a="1"/>
  <c r="C700" i="3" s="1"/>
  <c r="C692" i="3" a="1"/>
  <c r="C692" i="3" s="1"/>
  <c r="C688" i="3" a="1"/>
  <c r="C688" i="3" s="1"/>
  <c r="C684" i="3" a="1"/>
  <c r="C684" i="3" s="1"/>
  <c r="C680" i="3" a="1"/>
  <c r="C680" i="3" s="1"/>
  <c r="C676" i="3" a="1"/>
  <c r="C676" i="3" s="1"/>
  <c r="C672" i="3" a="1"/>
  <c r="C672" i="3" s="1"/>
  <c r="C668" i="3" a="1"/>
  <c r="C668" i="3" s="1"/>
  <c r="C664" i="3" a="1"/>
  <c r="C664" i="3" s="1"/>
  <c r="C660" i="3" a="1"/>
  <c r="C660" i="3" s="1"/>
  <c r="C652" i="3" a="1"/>
  <c r="C652" i="3" s="1"/>
  <c r="C644" i="3" a="1"/>
  <c r="C644" i="3" s="1"/>
  <c r="C636" i="3" a="1"/>
  <c r="C636" i="3" s="1"/>
  <c r="C628" i="3" a="1"/>
  <c r="C628" i="3" s="1"/>
  <c r="C624" i="3" a="1"/>
  <c r="C624" i="3" s="1"/>
  <c r="C620" i="3" a="1"/>
  <c r="C620" i="3" s="1"/>
  <c r="C616" i="3" a="1"/>
  <c r="C616" i="3" s="1"/>
  <c r="C612" i="3" a="1"/>
  <c r="C612" i="3" s="1"/>
  <c r="C604" i="3" a="1"/>
  <c r="C604" i="3" s="1"/>
  <c r="C718" i="3" a="1"/>
  <c r="C718" i="3" s="1"/>
  <c r="C701" i="3" a="1"/>
  <c r="C701" i="3" s="1"/>
  <c r="C697" i="3" a="1"/>
  <c r="C697" i="3" s="1"/>
  <c r="C693" i="3" a="1"/>
  <c r="C693" i="3" s="1"/>
  <c r="C689" i="3" a="1"/>
  <c r="C689" i="3" s="1"/>
  <c r="C685" i="3" a="1"/>
  <c r="C685" i="3" s="1"/>
  <c r="C681" i="3" a="1"/>
  <c r="C681" i="3" s="1"/>
  <c r="C677" i="3" a="1"/>
  <c r="C677" i="3" s="1"/>
  <c r="C673" i="3" a="1"/>
  <c r="C673" i="3" s="1"/>
  <c r="C669" i="3" a="1"/>
  <c r="C669" i="3" s="1"/>
  <c r="C665" i="3" a="1"/>
  <c r="C665" i="3" s="1"/>
  <c r="C661" i="3" a="1"/>
  <c r="C661" i="3" s="1"/>
  <c r="C657" i="3" a="1"/>
  <c r="C657" i="3" s="1"/>
  <c r="C649" i="3" a="1"/>
  <c r="C649" i="3" s="1"/>
  <c r="C645" i="3" a="1"/>
  <c r="C645" i="3" s="1"/>
  <c r="C641" i="3" a="1"/>
  <c r="C641" i="3" s="1"/>
  <c r="C637" i="3" a="1"/>
  <c r="C637" i="3" s="1"/>
  <c r="C633" i="3" a="1"/>
  <c r="C633" i="3" s="1"/>
  <c r="C629" i="3" a="1"/>
  <c r="C629" i="3" s="1"/>
  <c r="C621" i="3" a="1"/>
  <c r="C621" i="3" s="1"/>
  <c r="C617" i="3" a="1"/>
  <c r="C617" i="3" s="1"/>
  <c r="C613" i="3" a="1"/>
  <c r="C613" i="3" s="1"/>
  <c r="C609" i="3" a="1"/>
  <c r="C609" i="3" s="1"/>
  <c r="C605" i="3" a="1"/>
  <c r="C605" i="3" s="1"/>
  <c r="C601" i="3" a="1"/>
  <c r="C601" i="3" s="1"/>
  <c r="C600" i="3" a="1"/>
  <c r="C600" i="3" s="1"/>
  <c r="C597" i="3" a="1"/>
  <c r="C597" i="3" s="1"/>
  <c r="C593" i="3" a="1"/>
  <c r="C593" i="3" s="1"/>
  <c r="C585" i="3" a="1"/>
  <c r="C585" i="3" s="1"/>
  <c r="C581" i="3" a="1"/>
  <c r="C581" i="3" s="1"/>
  <c r="C577" i="3" a="1"/>
  <c r="C577" i="3" s="1"/>
  <c r="C573" i="3" a="1"/>
  <c r="C573" i="3" s="1"/>
  <c r="C565" i="3" a="1"/>
  <c r="C565" i="3" s="1"/>
  <c r="C561" i="3" a="1"/>
  <c r="C561" i="3" s="1"/>
  <c r="C553" i="3" a="1"/>
  <c r="C553" i="3" s="1"/>
  <c r="C549" i="3" a="1"/>
  <c r="C549" i="3" s="1"/>
  <c r="C537" i="3" a="1"/>
  <c r="C537" i="3" s="1"/>
  <c r="C533" i="3" a="1"/>
  <c r="C533" i="3" s="1"/>
  <c r="C529" i="3" a="1"/>
  <c r="C529" i="3" s="1"/>
  <c r="C521" i="3" a="1"/>
  <c r="C521" i="3" s="1"/>
  <c r="C517" i="3" a="1"/>
  <c r="C517" i="3" s="1"/>
  <c r="C513" i="3" a="1"/>
  <c r="C513" i="3" s="1"/>
  <c r="C509" i="3" a="1"/>
  <c r="C509" i="3" s="1"/>
  <c r="C505" i="3" a="1"/>
  <c r="C505" i="3" s="1"/>
  <c r="C501" i="3" a="1"/>
  <c r="C501" i="3" s="1"/>
  <c r="C497" i="3" a="1"/>
  <c r="C497" i="3" s="1"/>
  <c r="C493" i="3" a="1"/>
  <c r="C493" i="3" s="1"/>
  <c r="C485" i="3" a="1"/>
  <c r="C485" i="3" s="1"/>
  <c r="C481" i="3" a="1"/>
  <c r="C481" i="3" s="1"/>
  <c r="C473" i="3" a="1"/>
  <c r="C473" i="3" s="1"/>
  <c r="C469" i="3" a="1"/>
  <c r="C469" i="3" s="1"/>
  <c r="C457" i="3" a="1"/>
  <c r="C457" i="3" s="1"/>
  <c r="C453" i="3" a="1"/>
  <c r="C453" i="3" s="1"/>
  <c r="C449" i="3" a="1"/>
  <c r="C449" i="3" s="1"/>
  <c r="C445" i="3" a="1"/>
  <c r="C445" i="3" s="1"/>
  <c r="C441" i="3" a="1"/>
  <c r="C441" i="3" s="1"/>
  <c r="C433" i="3" a="1"/>
  <c r="C433" i="3" s="1"/>
  <c r="C425" i="3" a="1"/>
  <c r="C425" i="3" s="1"/>
  <c r="C421" i="3" a="1"/>
  <c r="C421" i="3" s="1"/>
  <c r="C417" i="3" a="1"/>
  <c r="C417" i="3" s="1"/>
  <c r="C413" i="3" a="1"/>
  <c r="C413" i="3" s="1"/>
  <c r="C405" i="3" a="1"/>
  <c r="C405" i="3" s="1"/>
  <c r="C402" i="3" a="1"/>
  <c r="C402" i="3" s="1"/>
  <c r="C397" i="3" a="1"/>
  <c r="C397" i="3" s="1"/>
  <c r="C395" i="3" a="1"/>
  <c r="C395" i="3" s="1"/>
  <c r="C388" i="3" a="1"/>
  <c r="C388" i="3" s="1"/>
  <c r="C381" i="3" a="1"/>
  <c r="C381" i="3" s="1"/>
  <c r="C372" i="3" a="1"/>
  <c r="C372" i="3" s="1"/>
  <c r="C370" i="3" a="1"/>
  <c r="C370" i="3" s="1"/>
  <c r="C365" i="3" a="1"/>
  <c r="C365" i="3" s="1"/>
  <c r="C598" i="3" a="1"/>
  <c r="C598" i="3" s="1"/>
  <c r="C594" i="3" a="1"/>
  <c r="C594" i="3" s="1"/>
  <c r="C590" i="3" a="1"/>
  <c r="C590" i="3" s="1"/>
  <c r="C586" i="3" a="1"/>
  <c r="C586" i="3" s="1"/>
  <c r="C582" i="3" a="1"/>
  <c r="C582" i="3" s="1"/>
  <c r="C578" i="3" a="1"/>
  <c r="C578" i="3" s="1"/>
  <c r="C574" i="3" a="1"/>
  <c r="C574" i="3" s="1"/>
  <c r="C570" i="3" a="1"/>
  <c r="C570" i="3" s="1"/>
  <c r="C566" i="3" a="1"/>
  <c r="C566" i="3" s="1"/>
  <c r="C562" i="3" a="1"/>
  <c r="C562" i="3" s="1"/>
  <c r="C554" i="3" a="1"/>
  <c r="C554" i="3" s="1"/>
  <c r="C550" i="3" a="1"/>
  <c r="C550" i="3" s="1"/>
  <c r="C546" i="3" a="1"/>
  <c r="C546" i="3" s="1"/>
  <c r="C538" i="3" a="1"/>
  <c r="C538" i="3" s="1"/>
  <c r="C534" i="3" a="1"/>
  <c r="C534" i="3" s="1"/>
  <c r="C530" i="3" a="1"/>
  <c r="C530" i="3" s="1"/>
  <c r="C522" i="3" a="1"/>
  <c r="C522" i="3" s="1"/>
  <c r="C518" i="3" a="1"/>
  <c r="C518" i="3" s="1"/>
  <c r="C514" i="3" a="1"/>
  <c r="C514" i="3" s="1"/>
  <c r="C510" i="3" a="1"/>
  <c r="C510" i="3" s="1"/>
  <c r="C506" i="3" a="1"/>
  <c r="C506" i="3" s="1"/>
  <c r="C502" i="3" a="1"/>
  <c r="C502" i="3" s="1"/>
  <c r="C498" i="3" a="1"/>
  <c r="C498" i="3" s="1"/>
  <c r="C490" i="3" a="1"/>
  <c r="C490" i="3" s="1"/>
  <c r="C478" i="3" a="1"/>
  <c r="C478" i="3" s="1"/>
  <c r="C474" i="3" a="1"/>
  <c r="C474" i="3" s="1"/>
  <c r="C470" i="3" a="1"/>
  <c r="C470" i="3" s="1"/>
  <c r="C466" i="3" a="1"/>
  <c r="C466" i="3" s="1"/>
  <c r="C462" i="3" a="1"/>
  <c r="C462" i="3" s="1"/>
  <c r="C458" i="3" a="1"/>
  <c r="C458" i="3" s="1"/>
  <c r="C454" i="3" a="1"/>
  <c r="C454" i="3" s="1"/>
  <c r="C450" i="3" a="1"/>
  <c r="C450" i="3" s="1"/>
  <c r="C446" i="3" a="1"/>
  <c r="C446" i="3" s="1"/>
  <c r="C442" i="3" a="1"/>
  <c r="C442" i="3" s="1"/>
  <c r="C438" i="3" a="1"/>
  <c r="C438" i="3" s="1"/>
  <c r="C426" i="3" a="1"/>
  <c r="C426" i="3" s="1"/>
  <c r="C422" i="3" a="1"/>
  <c r="C422" i="3" s="1"/>
  <c r="C418" i="3" a="1"/>
  <c r="C418" i="3" s="1"/>
  <c r="C410" i="3" a="1"/>
  <c r="C410" i="3" s="1"/>
  <c r="C400" i="3" a="1"/>
  <c r="C400" i="3" s="1"/>
  <c r="C398" i="3" a="1"/>
  <c r="C398" i="3" s="1"/>
  <c r="C393" i="3" a="1"/>
  <c r="C393" i="3" s="1"/>
  <c r="C391" i="3" a="1"/>
  <c r="C391" i="3" s="1"/>
  <c r="C382" i="3" a="1"/>
  <c r="C382" i="3" s="1"/>
  <c r="C375" i="3" a="1"/>
  <c r="C375" i="3" s="1"/>
  <c r="C368" i="3" a="1"/>
  <c r="C368" i="3" s="1"/>
  <c r="C366" i="3" a="1"/>
  <c r="C366" i="3" s="1"/>
  <c r="C599" i="3" a="1"/>
  <c r="C599" i="3" s="1"/>
  <c r="C595" i="3" a="1"/>
  <c r="C595" i="3" s="1"/>
  <c r="C591" i="3" a="1"/>
  <c r="C591" i="3" s="1"/>
  <c r="C587" i="3" a="1"/>
  <c r="C587" i="3" s="1"/>
  <c r="C583" i="3" a="1"/>
  <c r="C583" i="3" s="1"/>
  <c r="C579" i="3" a="1"/>
  <c r="C579" i="3" s="1"/>
  <c r="C567" i="3" a="1"/>
  <c r="C567" i="3" s="1"/>
  <c r="C563" i="3" a="1"/>
  <c r="C563" i="3" s="1"/>
  <c r="C555" i="3" a="1"/>
  <c r="C555" i="3" s="1"/>
  <c r="C551" i="3" a="1"/>
  <c r="C551" i="3" s="1"/>
  <c r="C539" i="3" a="1"/>
  <c r="C539" i="3" s="1"/>
  <c r="C535" i="3" a="1"/>
  <c r="C535" i="3" s="1"/>
  <c r="C523" i="3" a="1"/>
  <c r="C523" i="3" s="1"/>
  <c r="C511" i="3" a="1"/>
  <c r="C511" i="3" s="1"/>
  <c r="C507" i="3" a="1"/>
  <c r="C507" i="3" s="1"/>
  <c r="C503" i="3" a="1"/>
  <c r="C503" i="3" s="1"/>
  <c r="C499" i="3" a="1"/>
  <c r="C499" i="3" s="1"/>
  <c r="C495" i="3" a="1"/>
  <c r="C495" i="3" s="1"/>
  <c r="C491" i="3" a="1"/>
  <c r="C491" i="3" s="1"/>
  <c r="C487" i="3" a="1"/>
  <c r="C487" i="3" s="1"/>
  <c r="C483" i="3" a="1"/>
  <c r="C483" i="3" s="1"/>
  <c r="C479" i="3" a="1"/>
  <c r="C479" i="3" s="1"/>
  <c r="C471" i="3" a="1"/>
  <c r="C471" i="3" s="1"/>
  <c r="C467" i="3" a="1"/>
  <c r="C467" i="3" s="1"/>
  <c r="C463" i="3" a="1"/>
  <c r="C463" i="3" s="1"/>
  <c r="C459" i="3" a="1"/>
  <c r="C459" i="3" s="1"/>
  <c r="C455" i="3" a="1"/>
  <c r="C455" i="3" s="1"/>
  <c r="C451" i="3" a="1"/>
  <c r="C451" i="3" s="1"/>
  <c r="C447" i="3" a="1"/>
  <c r="C447" i="3" s="1"/>
  <c r="C443" i="3" a="1"/>
  <c r="C443" i="3" s="1"/>
  <c r="C439" i="3" a="1"/>
  <c r="C439" i="3" s="1"/>
  <c r="C435" i="3" a="1"/>
  <c r="C435" i="3" s="1"/>
  <c r="C427" i="3" a="1"/>
  <c r="C427" i="3" s="1"/>
  <c r="C423" i="3" a="1"/>
  <c r="C423" i="3" s="1"/>
  <c r="C419" i="3" a="1"/>
  <c r="C419" i="3" s="1"/>
  <c r="C407" i="3" a="1"/>
  <c r="C407" i="3" s="1"/>
  <c r="C401" i="3" a="1"/>
  <c r="C401" i="3" s="1"/>
  <c r="C387" i="3" a="1"/>
  <c r="C387" i="3" s="1"/>
  <c r="C380" i="3" a="1"/>
  <c r="C380" i="3" s="1"/>
  <c r="C373" i="3" a="1"/>
  <c r="C373" i="3" s="1"/>
  <c r="C371" i="3" a="1"/>
  <c r="C371" i="3" s="1"/>
  <c r="C364" i="3" a="1"/>
  <c r="C364" i="3" s="1"/>
  <c r="C596" i="3" a="1"/>
  <c r="C596" i="3" s="1"/>
  <c r="C592" i="3" a="1"/>
  <c r="C592" i="3" s="1"/>
  <c r="C588" i="3" a="1"/>
  <c r="C588" i="3" s="1"/>
  <c r="C584" i="3" a="1"/>
  <c r="C584" i="3" s="1"/>
  <c r="C572" i="3" a="1"/>
  <c r="C572" i="3" s="1"/>
  <c r="C568" i="3" a="1"/>
  <c r="C568" i="3" s="1"/>
  <c r="C564" i="3" a="1"/>
  <c r="C564" i="3" s="1"/>
  <c r="C560" i="3" a="1"/>
  <c r="C560" i="3" s="1"/>
  <c r="C556" i="3" a="1"/>
  <c r="C556" i="3" s="1"/>
  <c r="C552" i="3" a="1"/>
  <c r="C552" i="3" s="1"/>
  <c r="C548" i="3" a="1"/>
  <c r="C548" i="3" s="1"/>
  <c r="C536" i="3" a="1"/>
  <c r="C536" i="3" s="1"/>
  <c r="C532" i="3" a="1"/>
  <c r="C532" i="3" s="1"/>
  <c r="C528" i="3" a="1"/>
  <c r="C528" i="3" s="1"/>
  <c r="C516" i="3" a="1"/>
  <c r="C516" i="3" s="1"/>
  <c r="C512" i="3" a="1"/>
  <c r="C512" i="3" s="1"/>
  <c r="C508" i="3" a="1"/>
  <c r="C508" i="3" s="1"/>
  <c r="C504" i="3" a="1"/>
  <c r="C504" i="3" s="1"/>
  <c r="C500" i="3" a="1"/>
  <c r="C500" i="3" s="1"/>
  <c r="C496" i="3" a="1"/>
  <c r="C496" i="3" s="1"/>
  <c r="C492" i="3" a="1"/>
  <c r="C492" i="3" s="1"/>
  <c r="C488" i="3" a="1"/>
  <c r="C488" i="3" s="1"/>
  <c r="C484" i="3" a="1"/>
  <c r="C484" i="3" s="1"/>
  <c r="C476" i="3" a="1"/>
  <c r="C476" i="3" s="1"/>
  <c r="C472" i="3" a="1"/>
  <c r="C472" i="3" s="1"/>
  <c r="C468" i="3" a="1"/>
  <c r="C468" i="3" s="1"/>
  <c r="C464" i="3" a="1"/>
  <c r="C464" i="3" s="1"/>
  <c r="C460" i="3" a="1"/>
  <c r="C460" i="3" s="1"/>
  <c r="C456" i="3" a="1"/>
  <c r="C456" i="3" s="1"/>
  <c r="C452" i="3" a="1"/>
  <c r="C452" i="3" s="1"/>
  <c r="C448" i="3" a="1"/>
  <c r="C448" i="3" s="1"/>
  <c r="C444" i="3" a="1"/>
  <c r="C444" i="3" s="1"/>
  <c r="C440" i="3" a="1"/>
  <c r="C440" i="3" s="1"/>
  <c r="C428" i="3" a="1"/>
  <c r="C428" i="3" s="1"/>
  <c r="C424" i="3" a="1"/>
  <c r="C424" i="3" s="1"/>
  <c r="C420" i="3" a="1"/>
  <c r="C420" i="3" s="1"/>
  <c r="C412" i="3" a="1"/>
  <c r="C412" i="3" s="1"/>
  <c r="C408" i="3" a="1"/>
  <c r="C408" i="3" s="1"/>
  <c r="C404" i="3" a="1"/>
  <c r="C404" i="3" s="1"/>
  <c r="C392" i="3" a="1"/>
  <c r="C392" i="3" s="1"/>
  <c r="C390" i="3" a="1"/>
  <c r="C390" i="3" s="1"/>
  <c r="C385" i="3" a="1"/>
  <c r="C385" i="3" s="1"/>
  <c r="C376" i="3" a="1"/>
  <c r="C376" i="3" s="1"/>
  <c r="C374" i="3" a="1"/>
  <c r="C374" i="3" s="1"/>
  <c r="C369" i="3" a="1"/>
  <c r="C369" i="3" s="1"/>
  <c r="C367" i="3" a="1"/>
  <c r="C367" i="3" s="1"/>
  <c r="C363" i="3" a="1"/>
  <c r="C363" i="3" s="1"/>
  <c r="C356" i="3" a="1"/>
  <c r="C356" i="3" s="1"/>
  <c r="C354" i="3" a="1"/>
  <c r="C354" i="3" s="1"/>
  <c r="C349" i="3" a="1"/>
  <c r="C349" i="3" s="1"/>
  <c r="C347" i="3" a="1"/>
  <c r="C347" i="3" s="1"/>
  <c r="C340" i="3" a="1"/>
  <c r="C340" i="3" s="1"/>
  <c r="C338" i="3" a="1"/>
  <c r="C338" i="3" s="1"/>
  <c r="C331" i="3" a="1"/>
  <c r="C331" i="3" s="1"/>
  <c r="C324" i="3" a="1"/>
  <c r="C324" i="3" s="1"/>
  <c r="C361" i="3" a="1"/>
  <c r="C361" i="3" s="1"/>
  <c r="C359" i="3" a="1"/>
  <c r="C359" i="3" s="1"/>
  <c r="C352" i="3" a="1"/>
  <c r="C352" i="3" s="1"/>
  <c r="C350" i="3" a="1"/>
  <c r="C350" i="3" s="1"/>
  <c r="C345" i="3" a="1"/>
  <c r="C345" i="3" s="1"/>
  <c r="C343" i="3" a="1"/>
  <c r="C343" i="3" s="1"/>
  <c r="C336" i="3" a="1"/>
  <c r="C336" i="3" s="1"/>
  <c r="C334" i="3" a="1"/>
  <c r="C334" i="3" s="1"/>
  <c r="C327" i="3" a="1"/>
  <c r="C327" i="3" s="1"/>
  <c r="C320" i="3" a="1"/>
  <c r="C320" i="3" s="1"/>
  <c r="C318" i="3" a="1"/>
  <c r="C318" i="3" s="1"/>
  <c r="C316" i="3" a="1"/>
  <c r="C316" i="3" s="1"/>
  <c r="C314" i="3" a="1"/>
  <c r="C314" i="3" s="1"/>
  <c r="C312" i="3" a="1"/>
  <c r="C312" i="3" s="1"/>
  <c r="C310" i="3" a="1"/>
  <c r="C310" i="3" s="1"/>
  <c r="C308" i="3" a="1"/>
  <c r="C308" i="3" s="1"/>
  <c r="C306" i="3" a="1"/>
  <c r="C306" i="3" s="1"/>
  <c r="C304" i="3" a="1"/>
  <c r="C304" i="3" s="1"/>
  <c r="C302" i="3" a="1"/>
  <c r="C302" i="3" s="1"/>
  <c r="C300" i="3" a="1"/>
  <c r="C300" i="3" s="1"/>
  <c r="C298" i="3" a="1"/>
  <c r="C298" i="3" s="1"/>
  <c r="C296" i="3" a="1"/>
  <c r="C296" i="3" s="1"/>
  <c r="C290" i="3" a="1"/>
  <c r="C290" i="3" s="1"/>
  <c r="C288" i="3" a="1"/>
  <c r="C288" i="3" s="1"/>
  <c r="C284" i="3" a="1"/>
  <c r="C284" i="3" s="1"/>
  <c r="C282" i="3" a="1"/>
  <c r="C282" i="3" s="1"/>
  <c r="C280" i="3" a="1"/>
  <c r="C280" i="3" s="1"/>
  <c r="C276" i="3" a="1"/>
  <c r="C276" i="3" s="1"/>
  <c r="C274" i="3" a="1"/>
  <c r="C274" i="3" s="1"/>
  <c r="C272" i="3" a="1"/>
  <c r="C272" i="3" s="1"/>
  <c r="C270" i="3" a="1"/>
  <c r="C270" i="3" s="1"/>
  <c r="C268" i="3" a="1"/>
  <c r="C268" i="3" s="1"/>
  <c r="C266" i="3" a="1"/>
  <c r="C266" i="3" s="1"/>
  <c r="C264" i="3" a="1"/>
  <c r="C264" i="3" s="1"/>
  <c r="C262" i="3" a="1"/>
  <c r="C262" i="3" s="1"/>
  <c r="C260" i="3" a="1"/>
  <c r="C260" i="3" s="1"/>
  <c r="C258" i="3" a="1"/>
  <c r="C258" i="3" s="1"/>
  <c r="C254" i="3" a="1"/>
  <c r="C254" i="3" s="1"/>
  <c r="C250" i="3" a="1"/>
  <c r="C250" i="3" s="1"/>
  <c r="C248" i="3" a="1"/>
  <c r="C248" i="3" s="1"/>
  <c r="C246" i="3" a="1"/>
  <c r="C246" i="3" s="1"/>
  <c r="C244" i="3" a="1"/>
  <c r="C244" i="3" s="1"/>
  <c r="C242" i="3" a="1"/>
  <c r="C242" i="3" s="1"/>
  <c r="C240" i="3" a="1"/>
  <c r="C240" i="3" s="1"/>
  <c r="C238" i="3" a="1"/>
  <c r="C238" i="3" s="1"/>
  <c r="C236" i="3" a="1"/>
  <c r="C236" i="3" s="1"/>
  <c r="C234" i="3" a="1"/>
  <c r="C234" i="3" s="1"/>
  <c r="C232" i="3" a="1"/>
  <c r="C232" i="3" s="1"/>
  <c r="C228" i="3" a="1"/>
  <c r="C228" i="3" s="1"/>
  <c r="C226" i="3" a="1"/>
  <c r="C226" i="3" s="1"/>
  <c r="C224" i="3" a="1"/>
  <c r="C224" i="3" s="1"/>
  <c r="C222" i="3" a="1"/>
  <c r="C222" i="3" s="1"/>
  <c r="C220" i="3" a="1"/>
  <c r="C220" i="3" s="1"/>
  <c r="C218" i="3" a="1"/>
  <c r="C218" i="3" s="1"/>
  <c r="C216" i="3" a="1"/>
  <c r="C216" i="3" s="1"/>
  <c r="C214" i="3" a="1"/>
  <c r="C214" i="3" s="1"/>
  <c r="C212" i="3" a="1"/>
  <c r="C212" i="3" s="1"/>
  <c r="C204" i="3" a="1"/>
  <c r="C204" i="3" s="1"/>
  <c r="C200" i="3" a="1"/>
  <c r="C200" i="3" s="1"/>
  <c r="C198" i="3" a="1"/>
  <c r="C198" i="3" s="1"/>
  <c r="C196" i="3" a="1"/>
  <c r="C196" i="3" s="1"/>
  <c r="C194" i="3" a="1"/>
  <c r="C194" i="3" s="1"/>
  <c r="C192" i="3" a="1"/>
  <c r="C192" i="3" s="1"/>
  <c r="C190" i="3" a="1"/>
  <c r="C190" i="3" s="1"/>
  <c r="C188" i="3" a="1"/>
  <c r="C188" i="3" s="1"/>
  <c r="C186" i="3" a="1"/>
  <c r="C186" i="3" s="1"/>
  <c r="C184" i="3" a="1"/>
  <c r="C184" i="3" s="1"/>
  <c r="C182" i="3" a="1"/>
  <c r="C182" i="3" s="1"/>
  <c r="C180" i="3" a="1"/>
  <c r="C180" i="3" s="1"/>
  <c r="C178" i="3" a="1"/>
  <c r="C178" i="3" s="1"/>
  <c r="C176" i="3" a="1"/>
  <c r="C176" i="3" s="1"/>
  <c r="C174" i="3" a="1"/>
  <c r="C174" i="3" s="1"/>
  <c r="C172" i="3" a="1"/>
  <c r="C172" i="3" s="1"/>
  <c r="C170" i="3" a="1"/>
  <c r="C170" i="3" s="1"/>
  <c r="C168" i="3" a="1"/>
  <c r="C168" i="3" s="1"/>
  <c r="C166" i="3" a="1"/>
  <c r="C166" i="3" s="1"/>
  <c r="C164" i="3" a="1"/>
  <c r="C164" i="3" s="1"/>
  <c r="C162" i="3" a="1"/>
  <c r="C162" i="3" s="1"/>
  <c r="C160" i="3" a="1"/>
  <c r="C160" i="3" s="1"/>
  <c r="C158" i="3" a="1"/>
  <c r="C158" i="3" s="1"/>
  <c r="C156" i="3" a="1"/>
  <c r="C156" i="3" s="1"/>
  <c r="C154" i="3" a="1"/>
  <c r="C154" i="3" s="1"/>
  <c r="C152" i="3" a="1"/>
  <c r="C152" i="3" s="1"/>
  <c r="C150" i="3" a="1"/>
  <c r="C150" i="3" s="1"/>
  <c r="C148" i="3" a="1"/>
  <c r="C148" i="3" s="1"/>
  <c r="C146" i="3" a="1"/>
  <c r="C146" i="3" s="1"/>
  <c r="C144" i="3" a="1"/>
  <c r="C144" i="3" s="1"/>
  <c r="C142" i="3" a="1"/>
  <c r="C142" i="3" s="1"/>
  <c r="C140" i="3" a="1"/>
  <c r="C140" i="3" s="1"/>
  <c r="C138" i="3" a="1"/>
  <c r="C138" i="3" s="1"/>
  <c r="C136" i="3" a="1"/>
  <c r="C136" i="3" s="1"/>
  <c r="C134" i="3" a="1"/>
  <c r="C134" i="3" s="1"/>
  <c r="C132" i="3" a="1"/>
  <c r="C132" i="3" s="1"/>
  <c r="C130" i="3" a="1"/>
  <c r="C130" i="3" s="1"/>
  <c r="C128" i="3" a="1"/>
  <c r="C128" i="3" s="1"/>
  <c r="C126" i="3" a="1"/>
  <c r="C126" i="3" s="1"/>
  <c r="C124" i="3" a="1"/>
  <c r="C124" i="3" s="1"/>
  <c r="C120" i="3" a="1"/>
  <c r="C120" i="3" s="1"/>
  <c r="C118" i="3" a="1"/>
  <c r="C118" i="3" s="1"/>
  <c r="C116" i="3" a="1"/>
  <c r="C116" i="3" s="1"/>
  <c r="C114" i="3" a="1"/>
  <c r="C114" i="3" s="1"/>
  <c r="C112" i="3" a="1"/>
  <c r="C112" i="3" s="1"/>
  <c r="C110" i="3" a="1"/>
  <c r="C110" i="3" s="1"/>
  <c r="C108" i="3" a="1"/>
  <c r="C108" i="3" s="1"/>
  <c r="C106" i="3" a="1"/>
  <c r="C106" i="3" s="1"/>
  <c r="C104" i="3" a="1"/>
  <c r="C104" i="3" s="1"/>
  <c r="C102" i="3" a="1"/>
  <c r="C102" i="3" s="1"/>
  <c r="C100" i="3" a="1"/>
  <c r="C100" i="3" s="1"/>
  <c r="C98" i="3" a="1"/>
  <c r="C98" i="3" s="1"/>
  <c r="C96" i="3" a="1"/>
  <c r="C96" i="3" s="1"/>
  <c r="C92" i="3" a="1"/>
  <c r="C92" i="3" s="1"/>
  <c r="C90" i="3" a="1"/>
  <c r="C90" i="3" s="1"/>
  <c r="C88" i="3" a="1"/>
  <c r="C88" i="3" s="1"/>
  <c r="C86" i="3" a="1"/>
  <c r="C86" i="3" s="1"/>
  <c r="C82" i="3" a="1"/>
  <c r="C82" i="3" s="1"/>
  <c r="C80" i="3" a="1"/>
  <c r="C80" i="3" s="1"/>
  <c r="C78" i="3" a="1"/>
  <c r="C78" i="3" s="1"/>
  <c r="C76" i="3" a="1"/>
  <c r="C76" i="3" s="1"/>
  <c r="C74" i="3" a="1"/>
  <c r="C74" i="3" s="1"/>
  <c r="C72" i="3" a="1"/>
  <c r="C72" i="3" s="1"/>
  <c r="C70" i="3" a="1"/>
  <c r="C70" i="3" s="1"/>
  <c r="C68" i="3" a="1"/>
  <c r="C68" i="3" s="1"/>
  <c r="C66" i="3" a="1"/>
  <c r="C66" i="3" s="1"/>
  <c r="C64" i="3" a="1"/>
  <c r="C64" i="3" s="1"/>
  <c r="C62" i="3" a="1"/>
  <c r="C62" i="3" s="1"/>
  <c r="C60" i="3" a="1"/>
  <c r="C60" i="3" s="1"/>
  <c r="C58" i="3" a="1"/>
  <c r="C58" i="3" s="1"/>
  <c r="C56" i="3" a="1"/>
  <c r="C56" i="3" s="1"/>
  <c r="C54" i="3" a="1"/>
  <c r="C54" i="3" s="1"/>
  <c r="C52" i="3" a="1"/>
  <c r="C52" i="3" s="1"/>
  <c r="C50" i="3" a="1"/>
  <c r="C50" i="3" s="1"/>
  <c r="C48" i="3" a="1"/>
  <c r="C48" i="3" s="1"/>
  <c r="C46" i="3" a="1"/>
  <c r="C46" i="3" s="1"/>
  <c r="C44" i="3" a="1"/>
  <c r="C44" i="3" s="1"/>
  <c r="C42" i="3" a="1"/>
  <c r="C42" i="3" s="1"/>
  <c r="C40" i="3" a="1"/>
  <c r="C40" i="3" s="1"/>
  <c r="C38" i="3" a="1"/>
  <c r="C38" i="3" s="1"/>
  <c r="C36" i="3" a="1"/>
  <c r="C36" i="3" s="1"/>
  <c r="C34" i="3" a="1"/>
  <c r="C34" i="3" s="1"/>
  <c r="C30" i="3" a="1"/>
  <c r="C30" i="3" s="1"/>
  <c r="C357" i="3" a="1"/>
  <c r="C357" i="3" s="1"/>
  <c r="C348" i="3" a="1"/>
  <c r="C348" i="3" s="1"/>
  <c r="C346" i="3" a="1"/>
  <c r="C346" i="3" s="1"/>
  <c r="C341" i="3" a="1"/>
  <c r="C341" i="3" s="1"/>
  <c r="C339" i="3" a="1"/>
  <c r="C339" i="3" s="1"/>
  <c r="C332" i="3" a="1"/>
  <c r="C332" i="3" s="1"/>
  <c r="C330" i="3" a="1"/>
  <c r="C330" i="3" s="1"/>
  <c r="C325" i="3" a="1"/>
  <c r="C325" i="3" s="1"/>
  <c r="C323" i="3" a="1"/>
  <c r="C323" i="3" s="1"/>
  <c r="C358" i="3" a="1"/>
  <c r="C358" i="3" s="1"/>
  <c r="C344" i="3" a="1"/>
  <c r="C344" i="3" s="1"/>
  <c r="C342" i="3" a="1"/>
  <c r="C342" i="3" s="1"/>
  <c r="C337" i="3" a="1"/>
  <c r="C337" i="3" s="1"/>
  <c r="C326" i="3" a="1"/>
  <c r="C326" i="3" s="1"/>
  <c r="C321" i="3" a="1"/>
  <c r="C321" i="3" s="1"/>
  <c r="C317" i="3" a="1"/>
  <c r="C317" i="3" s="1"/>
  <c r="C315" i="3" a="1"/>
  <c r="C315" i="3" s="1"/>
  <c r="C313" i="3" a="1"/>
  <c r="C313" i="3" s="1"/>
  <c r="C311" i="3" a="1"/>
  <c r="C311" i="3" s="1"/>
  <c r="C309" i="3" a="1"/>
  <c r="C309" i="3" s="1"/>
  <c r="C307" i="3" a="1"/>
  <c r="C307" i="3" s="1"/>
  <c r="C305" i="3" a="1"/>
  <c r="C305" i="3" s="1"/>
  <c r="C303" i="3" a="1"/>
  <c r="C303" i="3" s="1"/>
  <c r="C301" i="3" a="1"/>
  <c r="C301" i="3" s="1"/>
  <c r="C297" i="3" a="1"/>
  <c r="C297" i="3" s="1"/>
  <c r="C289" i="3" a="1"/>
  <c r="C289" i="3" s="1"/>
  <c r="C285" i="3" a="1"/>
  <c r="C285" i="3" s="1"/>
  <c r="C283" i="3" a="1"/>
  <c r="C283" i="3" s="1"/>
  <c r="C281" i="3" a="1"/>
  <c r="C281" i="3" s="1"/>
  <c r="C279" i="3" a="1"/>
  <c r="C279" i="3" s="1"/>
  <c r="C277" i="3" a="1"/>
  <c r="C277" i="3" s="1"/>
  <c r="C275" i="3" a="1"/>
  <c r="C275" i="3" s="1"/>
  <c r="C273" i="3" a="1"/>
  <c r="C273" i="3" s="1"/>
  <c r="C269" i="3" a="1"/>
  <c r="C269" i="3" s="1"/>
  <c r="C267" i="3" a="1"/>
  <c r="C267" i="3" s="1"/>
  <c r="C265" i="3" a="1"/>
  <c r="C265" i="3" s="1"/>
  <c r="C263" i="3" a="1"/>
  <c r="C263" i="3" s="1"/>
  <c r="C261" i="3" a="1"/>
  <c r="C261" i="3" s="1"/>
  <c r="C259" i="3" a="1"/>
  <c r="C259" i="3" s="1"/>
  <c r="C257" i="3" a="1"/>
  <c r="C257" i="3" s="1"/>
  <c r="C255" i="3" a="1"/>
  <c r="C255" i="3" s="1"/>
  <c r="C253" i="3" a="1"/>
  <c r="C253" i="3" s="1"/>
  <c r="C251" i="3" a="1"/>
  <c r="C251" i="3" s="1"/>
  <c r="C249" i="3" a="1"/>
  <c r="C249" i="3" s="1"/>
  <c r="C247" i="3" a="1"/>
  <c r="C247" i="3" s="1"/>
  <c r="C245" i="3" a="1"/>
  <c r="C245" i="3" s="1"/>
  <c r="C243" i="3" a="1"/>
  <c r="C243" i="3" s="1"/>
  <c r="C241" i="3" a="1"/>
  <c r="C241" i="3" s="1"/>
  <c r="C239" i="3" a="1"/>
  <c r="C239" i="3" s="1"/>
  <c r="C237" i="3" a="1"/>
  <c r="C237" i="3" s="1"/>
  <c r="C235" i="3" a="1"/>
  <c r="C235" i="3" s="1"/>
  <c r="C233" i="3" a="1"/>
  <c r="C233" i="3" s="1"/>
  <c r="C231" i="3" a="1"/>
  <c r="C231" i="3" s="1"/>
  <c r="C229" i="3" a="1"/>
  <c r="C229" i="3" s="1"/>
  <c r="C227" i="3" a="1"/>
  <c r="C227" i="3" s="1"/>
  <c r="C225" i="3" a="1"/>
  <c r="C225" i="3" s="1"/>
  <c r="C223" i="3" a="1"/>
  <c r="C223" i="3" s="1"/>
  <c r="C221" i="3" a="1"/>
  <c r="C221" i="3" s="1"/>
  <c r="C217" i="3" a="1"/>
  <c r="C217" i="3" s="1"/>
  <c r="C215" i="3" a="1"/>
  <c r="C215" i="3" s="1"/>
  <c r="C213" i="3" a="1"/>
  <c r="C213" i="3" s="1"/>
  <c r="C207" i="3" a="1"/>
  <c r="C207" i="3" s="1"/>
  <c r="C205" i="3" a="1"/>
  <c r="C205" i="3" s="1"/>
  <c r="C199" i="3" a="1"/>
  <c r="C199" i="3" s="1"/>
  <c r="C197" i="3" a="1"/>
  <c r="C197" i="3" s="1"/>
  <c r="C191" i="3" a="1"/>
  <c r="C191" i="3" s="1"/>
  <c r="C189" i="3" a="1"/>
  <c r="C189" i="3" s="1"/>
  <c r="C187" i="3" a="1"/>
  <c r="C187" i="3" s="1"/>
  <c r="C185" i="3" a="1"/>
  <c r="C185" i="3" s="1"/>
  <c r="C183" i="3" a="1"/>
  <c r="C183" i="3" s="1"/>
  <c r="C181" i="3" a="1"/>
  <c r="C181" i="3" s="1"/>
  <c r="C179" i="3" a="1"/>
  <c r="C179" i="3" s="1"/>
  <c r="C177" i="3" a="1"/>
  <c r="C177" i="3" s="1"/>
  <c r="C175" i="3" a="1"/>
  <c r="C175" i="3" s="1"/>
  <c r="C173" i="3" a="1"/>
  <c r="C173" i="3" s="1"/>
  <c r="C171" i="3" a="1"/>
  <c r="C171" i="3" s="1"/>
  <c r="C169" i="3" a="1"/>
  <c r="C169" i="3" s="1"/>
  <c r="C167" i="3" a="1"/>
  <c r="C167" i="3" s="1"/>
  <c r="C165" i="3" a="1"/>
  <c r="C165" i="3" s="1"/>
  <c r="C161" i="3" a="1"/>
  <c r="C161" i="3" s="1"/>
  <c r="C159" i="3" a="1"/>
  <c r="C159" i="3" s="1"/>
  <c r="C157" i="3" a="1"/>
  <c r="C157" i="3" s="1"/>
  <c r="C155" i="3" a="1"/>
  <c r="C155" i="3" s="1"/>
  <c r="C153" i="3" a="1"/>
  <c r="C153" i="3" s="1"/>
  <c r="C151" i="3" a="1"/>
  <c r="C151" i="3" s="1"/>
  <c r="C149" i="3" a="1"/>
  <c r="C149" i="3" s="1"/>
  <c r="C147" i="3" a="1"/>
  <c r="C147" i="3" s="1"/>
  <c r="C145" i="3" a="1"/>
  <c r="C145" i="3" s="1"/>
  <c r="C143" i="3" a="1"/>
  <c r="C143" i="3" s="1"/>
  <c r="C141" i="3" a="1"/>
  <c r="C141" i="3" s="1"/>
  <c r="C139" i="3" a="1"/>
  <c r="C139" i="3" s="1"/>
  <c r="C137" i="3" a="1"/>
  <c r="C137" i="3" s="1"/>
  <c r="C135" i="3" a="1"/>
  <c r="C135" i="3" s="1"/>
  <c r="C133" i="3" a="1"/>
  <c r="C133" i="3" s="1"/>
  <c r="C131" i="3" a="1"/>
  <c r="C131" i="3" s="1"/>
  <c r="C129" i="3" a="1"/>
  <c r="C129" i="3" s="1"/>
  <c r="C127" i="3" a="1"/>
  <c r="C127" i="3" s="1"/>
  <c r="C125" i="3" a="1"/>
  <c r="C125" i="3" s="1"/>
  <c r="C123" i="3" a="1"/>
  <c r="C123" i="3" s="1"/>
  <c r="C121" i="3" a="1"/>
  <c r="C121" i="3" s="1"/>
  <c r="C119" i="3" a="1"/>
  <c r="C119" i="3" s="1"/>
  <c r="C117" i="3" a="1"/>
  <c r="C117" i="3" s="1"/>
  <c r="C115" i="3" a="1"/>
  <c r="C115" i="3" s="1"/>
  <c r="C113" i="3" a="1"/>
  <c r="C113" i="3" s="1"/>
  <c r="C111" i="3" a="1"/>
  <c r="C111" i="3" s="1"/>
  <c r="C109" i="3" a="1"/>
  <c r="C109" i="3" s="1"/>
  <c r="C107" i="3" a="1"/>
  <c r="C107" i="3" s="1"/>
  <c r="C105" i="3" a="1"/>
  <c r="C105" i="3" s="1"/>
  <c r="C103" i="3" a="1"/>
  <c r="C103" i="3" s="1"/>
  <c r="C101" i="3" a="1"/>
  <c r="C101" i="3" s="1"/>
  <c r="C99" i="3" a="1"/>
  <c r="C99" i="3" s="1"/>
  <c r="C97" i="3" a="1"/>
  <c r="C97" i="3" s="1"/>
  <c r="C95" i="3" a="1"/>
  <c r="C95" i="3" s="1"/>
  <c r="C93" i="3" a="1"/>
  <c r="C93" i="3" s="1"/>
  <c r="C91" i="3" a="1"/>
  <c r="C91" i="3" s="1"/>
  <c r="C89" i="3" a="1"/>
  <c r="C89" i="3" s="1"/>
  <c r="C87" i="3" a="1"/>
  <c r="C87" i="3" s="1"/>
  <c r="C85" i="3" a="1"/>
  <c r="C85" i="3" s="1"/>
  <c r="C83" i="3" a="1"/>
  <c r="C83" i="3" s="1"/>
  <c r="C81" i="3" a="1"/>
  <c r="C81" i="3" s="1"/>
  <c r="C79" i="3" a="1"/>
  <c r="C79" i="3" s="1"/>
  <c r="C77" i="3" a="1"/>
  <c r="C77" i="3" s="1"/>
  <c r="C75" i="3" a="1"/>
  <c r="C75" i="3" s="1"/>
  <c r="C73" i="3" a="1"/>
  <c r="C73" i="3" s="1"/>
  <c r="C71" i="3" a="1"/>
  <c r="C71" i="3" s="1"/>
  <c r="C69" i="3" a="1"/>
  <c r="C69" i="3" s="1"/>
  <c r="C67" i="3" a="1"/>
  <c r="C67" i="3" s="1"/>
  <c r="C63" i="3" a="1"/>
  <c r="C63" i="3" s="1"/>
  <c r="C59" i="3" a="1"/>
  <c r="C59" i="3" s="1"/>
  <c r="C57" i="3" a="1"/>
  <c r="C57" i="3" s="1"/>
  <c r="C53" i="3" a="1"/>
  <c r="C53" i="3" s="1"/>
  <c r="C51" i="3" a="1"/>
  <c r="C51" i="3" s="1"/>
  <c r="C49" i="3" a="1"/>
  <c r="C49" i="3" s="1"/>
  <c r="C47" i="3" a="1"/>
  <c r="C47" i="3" s="1"/>
  <c r="C45" i="3" a="1"/>
  <c r="C45" i="3" s="1"/>
  <c r="C43" i="3" a="1"/>
  <c r="C43" i="3" s="1"/>
  <c r="C41" i="3" a="1"/>
  <c r="C41" i="3" s="1"/>
  <c r="C39" i="3" a="1"/>
  <c r="C39" i="3" s="1"/>
  <c r="C37" i="3" a="1"/>
  <c r="C37" i="3" s="1"/>
  <c r="C33" i="3" a="1"/>
  <c r="C33" i="3" s="1"/>
  <c r="C31" i="3" a="1"/>
  <c r="C31" i="3" s="1"/>
  <c r="C29" i="3" a="1"/>
  <c r="C29" i="3" s="1"/>
  <c r="C28" i="3" a="1"/>
  <c r="C28" i="3" s="1"/>
  <c r="C25" i="3" a="1"/>
  <c r="C25" i="3" s="1"/>
  <c r="C22" i="3" a="1"/>
  <c r="C22" i="3" s="1"/>
  <c r="C20" i="3" a="1"/>
  <c r="C20" i="3" s="1"/>
  <c r="C17" i="3" a="1"/>
  <c r="C17" i="3" s="1"/>
  <c r="C14" i="3" a="1"/>
  <c r="C14" i="3" s="1"/>
  <c r="C12" i="3" a="1"/>
  <c r="C12" i="3" s="1"/>
  <c r="C23" i="3" a="1"/>
  <c r="C23" i="3" s="1"/>
  <c r="C15" i="3" a="1"/>
  <c r="C15" i="3" s="1"/>
  <c r="C26" i="3" a="1"/>
  <c r="C26" i="3" s="1"/>
  <c r="C24" i="3" a="1"/>
  <c r="C24" i="3" s="1"/>
  <c r="C21" i="3" a="1"/>
  <c r="C21" i="3" s="1"/>
  <c r="C18" i="3" a="1"/>
  <c r="C18" i="3" s="1"/>
  <c r="C16" i="3" a="1"/>
  <c r="C16" i="3" s="1"/>
  <c r="C13" i="3" a="1"/>
  <c r="C13" i="3" s="1"/>
  <c r="C10" i="3" a="1"/>
  <c r="C10" i="3" s="1"/>
  <c r="C27" i="3" a="1"/>
  <c r="C27" i="3" s="1"/>
  <c r="C19" i="3" a="1"/>
  <c r="C19" i="3" s="1"/>
  <c r="C11" i="3" a="1"/>
  <c r="C11" i="3" s="1"/>
  <c r="D995" i="3" a="1"/>
  <c r="D995" i="3" s="1"/>
  <c r="D799" i="3" a="1"/>
  <c r="D799" i="3" s="1"/>
  <c r="D656" i="3" a="1"/>
  <c r="D656" i="3" s="1"/>
  <c r="D514" i="3" a="1"/>
  <c r="D514" i="3" s="1"/>
  <c r="D555" i="3" a="1"/>
  <c r="D555" i="3" s="1"/>
  <c r="D455" i="3" a="1"/>
  <c r="D455" i="3" s="1"/>
  <c r="D371" i="3" a="1"/>
  <c r="D371" i="3" s="1"/>
  <c r="D532" i="3" a="1"/>
  <c r="D532" i="3" s="1"/>
  <c r="D452" i="3" a="1"/>
  <c r="D452" i="3" s="1"/>
  <c r="D383" i="3" a="1"/>
  <c r="D383" i="3" s="1"/>
  <c r="D541" i="3" a="1"/>
  <c r="D541" i="3" s="1"/>
  <c r="D461" i="3" a="1"/>
  <c r="D461" i="3" s="1"/>
  <c r="D393" i="3" a="1"/>
  <c r="D393" i="3" s="1"/>
  <c r="D320" i="3" a="1"/>
  <c r="D320" i="3" s="1"/>
  <c r="D292" i="3" a="1"/>
  <c r="D292" i="3" s="1"/>
  <c r="D264" i="3" a="1"/>
  <c r="D264" i="3" s="1"/>
  <c r="D236" i="3" a="1"/>
  <c r="D236" i="3" s="1"/>
  <c r="D206" i="3" a="1"/>
  <c r="D206" i="3" s="1"/>
  <c r="D186" i="3" a="1"/>
  <c r="D186" i="3" s="1"/>
  <c r="D164" i="3" a="1"/>
  <c r="D164" i="3" s="1"/>
  <c r="D142" i="3" a="1"/>
  <c r="D142" i="3" s="1"/>
  <c r="D122" i="3" a="1"/>
  <c r="D122" i="3" s="1"/>
  <c r="D100" i="3" a="1"/>
  <c r="D100" i="3" s="1"/>
  <c r="D78" i="3" a="1"/>
  <c r="D78" i="3" s="1"/>
  <c r="D58" i="3" a="1"/>
  <c r="D58" i="3" s="1"/>
  <c r="D42" i="3" a="1"/>
  <c r="D42" i="3" s="1"/>
  <c r="D353" i="3" a="1"/>
  <c r="D353" i="3" s="1"/>
  <c r="D358" i="3" a="1"/>
  <c r="D358" i="3" s="1"/>
  <c r="D315" i="3" a="1"/>
  <c r="D315" i="3" s="1"/>
  <c r="D293" i="3" a="1"/>
  <c r="D293" i="3" s="1"/>
  <c r="D273" i="3" a="1"/>
  <c r="D273" i="3" s="1"/>
  <c r="D251" i="3" a="1"/>
  <c r="D251" i="3" s="1"/>
  <c r="D229" i="3" a="1"/>
  <c r="D229" i="3" s="1"/>
  <c r="D213" i="3" a="1"/>
  <c r="D213" i="3" s="1"/>
  <c r="D197" i="3" a="1"/>
  <c r="D197" i="3" s="1"/>
  <c r="D181" i="3" a="1"/>
  <c r="D181" i="3" s="1"/>
  <c r="D165" i="3" a="1"/>
  <c r="D165" i="3" s="1"/>
  <c r="D149" i="3" a="1"/>
  <c r="D149" i="3" s="1"/>
  <c r="D133" i="3" a="1"/>
  <c r="D133" i="3" s="1"/>
  <c r="D117" i="3" a="1"/>
  <c r="D117" i="3" s="1"/>
  <c r="D101" i="3" a="1"/>
  <c r="D101" i="3" s="1"/>
  <c r="D85" i="3" a="1"/>
  <c r="D85" i="3" s="1"/>
  <c r="D69" i="3" a="1"/>
  <c r="D69" i="3" s="1"/>
  <c r="D53" i="3" a="1"/>
  <c r="D53" i="3" s="1"/>
  <c r="D41" i="3" a="1"/>
  <c r="D41" i="3" s="1"/>
  <c r="D37" i="3" a="1"/>
  <c r="D37" i="3" s="1"/>
  <c r="D31" i="3" a="1"/>
  <c r="D31" i="3" s="1"/>
  <c r="D347" i="3" a="1"/>
  <c r="D347" i="3" s="1"/>
  <c r="D338" i="3" a="1"/>
  <c r="D338" i="3" s="1"/>
  <c r="D324" i="3" a="1"/>
  <c r="D324" i="3" s="1"/>
  <c r="D24" i="3" a="1"/>
  <c r="D24" i="3" s="1"/>
  <c r="D10" i="3" a="1"/>
  <c r="D10" i="3" s="1"/>
  <c r="D20" i="3" a="1"/>
  <c r="D20" i="3" s="1"/>
  <c r="AK1006" i="18"/>
  <c r="AK1007" i="18"/>
  <c r="C8" i="3" a="1"/>
  <c r="C8" i="3" s="1"/>
  <c r="AF1005" i="18"/>
  <c r="AF997" i="18"/>
  <c r="C203" i="3" s="1" a="1"/>
  <c r="C203" i="3" s="1"/>
  <c r="E203" i="3" s="1"/>
  <c r="AF1001" i="18"/>
  <c r="C801" i="3" s="1" a="1"/>
  <c r="C801" i="3" s="1"/>
  <c r="E801" i="3" s="1"/>
  <c r="AD1003" i="18"/>
  <c r="Z5" i="18"/>
  <c r="AD1005" i="18"/>
  <c r="AC1003" i="18"/>
  <c r="Y1006" i="18"/>
  <c r="Y1007" i="18"/>
  <c r="Y10" i="18"/>
  <c r="Y9" i="18"/>
  <c r="J5" i="18"/>
  <c r="J4" i="18" s="1"/>
  <c r="Y11" i="18"/>
  <c r="Y8" i="18"/>
  <c r="Y14" i="18"/>
  <c r="Y12" i="18"/>
  <c r="Y13" i="18"/>
  <c r="Y16" i="18"/>
  <c r="Y15" i="18"/>
  <c r="Y17" i="18"/>
  <c r="Y20" i="18"/>
  <c r="Y18" i="18"/>
  <c r="Y22" i="18"/>
  <c r="Y19" i="18"/>
  <c r="Y21" i="18"/>
  <c r="Y23" i="18"/>
  <c r="Y25" i="18"/>
  <c r="Y27" i="18"/>
  <c r="Y24" i="18"/>
  <c r="Y29" i="18"/>
  <c r="Y26" i="18"/>
  <c r="Y32" i="18"/>
  <c r="Y28" i="18"/>
  <c r="Y30" i="18"/>
  <c r="Y31" i="18"/>
  <c r="Y36" i="18"/>
  <c r="Y33" i="18"/>
  <c r="Y34" i="18"/>
  <c r="Y35" i="18"/>
  <c r="Y37" i="18"/>
  <c r="Y38" i="18"/>
  <c r="Y39" i="18"/>
  <c r="Y40" i="18"/>
  <c r="Y44" i="18"/>
  <c r="Y42" i="18"/>
  <c r="Y41" i="18"/>
  <c r="Y43" i="18"/>
  <c r="Y46" i="18"/>
  <c r="Y45" i="18"/>
  <c r="Y47" i="18"/>
  <c r="Y48" i="18"/>
  <c r="Y52" i="18"/>
  <c r="Y49" i="18"/>
  <c r="Y50" i="18"/>
  <c r="Y51" i="18"/>
  <c r="Y54" i="18"/>
  <c r="Y55" i="18"/>
  <c r="Y53" i="18"/>
  <c r="Y56" i="18"/>
  <c r="Y57" i="18"/>
  <c r="Y59" i="18"/>
  <c r="Y58" i="18"/>
  <c r="Y61" i="18"/>
  <c r="Y60" i="18"/>
  <c r="Y63" i="18"/>
  <c r="Y64" i="18"/>
  <c r="Y62" i="18"/>
  <c r="Y65" i="18"/>
  <c r="Y66" i="18"/>
  <c r="Y68" i="18"/>
  <c r="Y69" i="18"/>
  <c r="Y67" i="18"/>
  <c r="Y70" i="18"/>
  <c r="Y72" i="18"/>
  <c r="Y71" i="18"/>
  <c r="Y73" i="18"/>
  <c r="Y74" i="18"/>
  <c r="Y80" i="18"/>
  <c r="Y78" i="18"/>
  <c r="Y75" i="18"/>
  <c r="Y77" i="18"/>
  <c r="Y76" i="18"/>
  <c r="Y81" i="18"/>
  <c r="Y84" i="18"/>
  <c r="Y79" i="18"/>
  <c r="Y82" i="18"/>
  <c r="Y83" i="18"/>
  <c r="Y86" i="18"/>
  <c r="Y89" i="18"/>
  <c r="Y88" i="18"/>
  <c r="Y85" i="18"/>
  <c r="Y87" i="18"/>
  <c r="Y90" i="18"/>
  <c r="Y91" i="18"/>
  <c r="Y92" i="18"/>
  <c r="Y94" i="18"/>
  <c r="Y93" i="18"/>
  <c r="Y95" i="18"/>
  <c r="Y96" i="18"/>
  <c r="Y102" i="18"/>
  <c r="Y98" i="18"/>
  <c r="Y97" i="18"/>
  <c r="Y100" i="18"/>
  <c r="Y99" i="18"/>
  <c r="Y104" i="18"/>
  <c r="Y101" i="18"/>
  <c r="Y103" i="18"/>
  <c r="Y105" i="18"/>
  <c r="Y106" i="18"/>
  <c r="Y107" i="18"/>
  <c r="Y108" i="18"/>
  <c r="Y109" i="18"/>
  <c r="Y112" i="18"/>
  <c r="Y116" i="18"/>
  <c r="Y111" i="18"/>
  <c r="Y110" i="18"/>
  <c r="Y113" i="18"/>
  <c r="Y114" i="18"/>
  <c r="Y115" i="18"/>
  <c r="Y117" i="18"/>
  <c r="Y121" i="18"/>
  <c r="Y118" i="18"/>
  <c r="Y119" i="18"/>
  <c r="Y120" i="18"/>
  <c r="Y123" i="18"/>
  <c r="Y122" i="18"/>
  <c r="Y124" i="18"/>
  <c r="Y125" i="18"/>
  <c r="Y127" i="18"/>
  <c r="Y126" i="18"/>
  <c r="Y128" i="18"/>
  <c r="Y129" i="18"/>
  <c r="Y131" i="18"/>
  <c r="Y132" i="18"/>
  <c r="Y130" i="18"/>
  <c r="Y133" i="18"/>
  <c r="Y134" i="18"/>
  <c r="Y136" i="18"/>
  <c r="Y135" i="18"/>
  <c r="Y139" i="18"/>
  <c r="Y137" i="18"/>
  <c r="Y138" i="18"/>
  <c r="Y143" i="18"/>
  <c r="Y140" i="18"/>
  <c r="Y142" i="18"/>
  <c r="Y141" i="18"/>
  <c r="Y145" i="18"/>
  <c r="Y144" i="18"/>
  <c r="Y148" i="18"/>
  <c r="Y146" i="18"/>
  <c r="Y147" i="18"/>
  <c r="Y150" i="18"/>
  <c r="Y152" i="18"/>
  <c r="Y149" i="18"/>
  <c r="Y151" i="18"/>
  <c r="Y154" i="18"/>
  <c r="Y153" i="18"/>
  <c r="Y158" i="18"/>
  <c r="Y155" i="18"/>
  <c r="Y156" i="18"/>
  <c r="Y157" i="18"/>
  <c r="Y159" i="18"/>
  <c r="Y162" i="18"/>
  <c r="Y160" i="18"/>
  <c r="Y161" i="18"/>
  <c r="Y165" i="18"/>
  <c r="Y163" i="18"/>
  <c r="Y164" i="18"/>
  <c r="Y171" i="18"/>
  <c r="Y167" i="18"/>
  <c r="Y168" i="18"/>
  <c r="Y166" i="18"/>
  <c r="Y169" i="18"/>
  <c r="Y172" i="18"/>
  <c r="Y170" i="18"/>
  <c r="Y173" i="18"/>
  <c r="Y174" i="18"/>
  <c r="Y175" i="18"/>
  <c r="Y178" i="18"/>
  <c r="Y177" i="18"/>
  <c r="Y176" i="18"/>
  <c r="Y179" i="18"/>
  <c r="Y182" i="18"/>
  <c r="Y180" i="18"/>
  <c r="Y183" i="18"/>
  <c r="Y181" i="18"/>
  <c r="Y184" i="18"/>
  <c r="Y185" i="18"/>
  <c r="Y186" i="18"/>
  <c r="Y188" i="18"/>
  <c r="Y192" i="18"/>
  <c r="Y187" i="18"/>
  <c r="Y189" i="18"/>
  <c r="Y190" i="18"/>
  <c r="Y191" i="18"/>
  <c r="Y193" i="18"/>
  <c r="Y194" i="18"/>
  <c r="Y196" i="18"/>
  <c r="Y195" i="18"/>
  <c r="Y198" i="18"/>
  <c r="Y197" i="18"/>
  <c r="Y200" i="18"/>
  <c r="Y199" i="18"/>
  <c r="Y201" i="18"/>
  <c r="Y203" i="18"/>
  <c r="Y202" i="18"/>
  <c r="Y204" i="18"/>
  <c r="Y206" i="18"/>
  <c r="Y205" i="18"/>
  <c r="Y207" i="18"/>
  <c r="Y208" i="18"/>
  <c r="Y209" i="18"/>
  <c r="Y213" i="18"/>
  <c r="Y210" i="18"/>
  <c r="Y211" i="18"/>
  <c r="Y215" i="18"/>
  <c r="Y212" i="18"/>
  <c r="Y214" i="18"/>
  <c r="Y217" i="18"/>
  <c r="Y216" i="18"/>
  <c r="Y218" i="18"/>
  <c r="Y220" i="18"/>
  <c r="Y219" i="18"/>
  <c r="Y224" i="18"/>
  <c r="Y222" i="18"/>
  <c r="Y221" i="18"/>
  <c r="Y223" i="18"/>
  <c r="Y228" i="18"/>
  <c r="Y225" i="18"/>
  <c r="Y226" i="18"/>
  <c r="Y227" i="18"/>
  <c r="Y231" i="18"/>
  <c r="Y232" i="18"/>
  <c r="Y229" i="18"/>
  <c r="Y230" i="18"/>
  <c r="Y233" i="18"/>
  <c r="Y234" i="18"/>
  <c r="Y235" i="18"/>
  <c r="Y236" i="18"/>
  <c r="Y237" i="18"/>
  <c r="Y238" i="18"/>
  <c r="Y239" i="18"/>
  <c r="Y243" i="18"/>
  <c r="Y240" i="18"/>
  <c r="Y242" i="18"/>
  <c r="Y244" i="18"/>
  <c r="Y241" i="18"/>
  <c r="Y246" i="18"/>
  <c r="Y247" i="18"/>
  <c r="Y245" i="18"/>
  <c r="Y249" i="18"/>
  <c r="Y252" i="18"/>
  <c r="Y248" i="18"/>
  <c r="Y250" i="18"/>
  <c r="Y251" i="18"/>
  <c r="Y254" i="18"/>
  <c r="Y253" i="18"/>
  <c r="Y256" i="18"/>
  <c r="Y258" i="18"/>
  <c r="Y255" i="18"/>
  <c r="Y257" i="18"/>
  <c r="Y259" i="18"/>
  <c r="Y260" i="18"/>
  <c r="Y261" i="18"/>
  <c r="Y265" i="18"/>
  <c r="Y264" i="18"/>
  <c r="Y263" i="18"/>
  <c r="Y262" i="18"/>
  <c r="Y266" i="18"/>
  <c r="Y268" i="18"/>
  <c r="Y267" i="18"/>
  <c r="Y269" i="18"/>
  <c r="Y270" i="18"/>
  <c r="Y271" i="18"/>
  <c r="Y272" i="18"/>
  <c r="Y274" i="18"/>
  <c r="Y275" i="18"/>
  <c r="Y273" i="18"/>
  <c r="Y276" i="18"/>
  <c r="Y281" i="18"/>
  <c r="Y278" i="18"/>
  <c r="Y277" i="18"/>
  <c r="Y279" i="18"/>
  <c r="Y280" i="18"/>
  <c r="Y282" i="18"/>
  <c r="Y283" i="18"/>
  <c r="Y284" i="18"/>
  <c r="Y285" i="18"/>
  <c r="Y287" i="18"/>
  <c r="Y286" i="18"/>
  <c r="Y289" i="18"/>
  <c r="Y288" i="18"/>
  <c r="Y290" i="18"/>
  <c r="Y291" i="18"/>
  <c r="Y295" i="18"/>
  <c r="Y292" i="18"/>
  <c r="Y293" i="18"/>
  <c r="Y296" i="18"/>
  <c r="Y297" i="18"/>
  <c r="Y294" i="18"/>
  <c r="Y298" i="18"/>
  <c r="Y301" i="18"/>
  <c r="Y299" i="18"/>
  <c r="Y300" i="18"/>
  <c r="Y303" i="18"/>
  <c r="Y302" i="18"/>
  <c r="Y308" i="18"/>
  <c r="Y304" i="18"/>
  <c r="Y305" i="18"/>
  <c r="Y306" i="18"/>
  <c r="Y311" i="18"/>
  <c r="Y310" i="18"/>
  <c r="Y307" i="18"/>
  <c r="Y309" i="18"/>
  <c r="Y312" i="18"/>
  <c r="Y313" i="18"/>
  <c r="Y314" i="18"/>
  <c r="Y317" i="18"/>
  <c r="Y316" i="18"/>
  <c r="Y315" i="18"/>
  <c r="Y318" i="18"/>
  <c r="Y319" i="18"/>
  <c r="Y321" i="18"/>
  <c r="Y320" i="18"/>
  <c r="Y322" i="18"/>
  <c r="Y323" i="18"/>
  <c r="Y324" i="18"/>
  <c r="Y326" i="18"/>
  <c r="Y325" i="18"/>
  <c r="Y327" i="18"/>
  <c r="Y328" i="18"/>
  <c r="Y331" i="18"/>
  <c r="Y329" i="18"/>
  <c r="Y330" i="18"/>
  <c r="Y334" i="18"/>
  <c r="Y332" i="18"/>
  <c r="Y335" i="18"/>
  <c r="Y333" i="18"/>
  <c r="Y339" i="18"/>
  <c r="Y336" i="18"/>
  <c r="Y337" i="18"/>
  <c r="Y338" i="18"/>
  <c r="Y341" i="18"/>
  <c r="Y340" i="18"/>
  <c r="Y345" i="18"/>
  <c r="Y342" i="18"/>
  <c r="Y348" i="18"/>
  <c r="Y343" i="18"/>
  <c r="Y344" i="18"/>
  <c r="Y346" i="18"/>
  <c r="Y347" i="18"/>
  <c r="Y349" i="18"/>
  <c r="Y350" i="18"/>
  <c r="Y351" i="18"/>
  <c r="Y354" i="18"/>
  <c r="Y352" i="18"/>
  <c r="Y355" i="18"/>
  <c r="Y353" i="18"/>
  <c r="Y357" i="18"/>
  <c r="Y356" i="18"/>
  <c r="Y360" i="18"/>
  <c r="Y361" i="18"/>
  <c r="Y358" i="18"/>
  <c r="Y359" i="18"/>
  <c r="Y364" i="18"/>
  <c r="Y362" i="18"/>
  <c r="Y363" i="18"/>
  <c r="Y368" i="18"/>
  <c r="Y366" i="18"/>
  <c r="Y365" i="18"/>
  <c r="Y370" i="18"/>
  <c r="Y367" i="18"/>
  <c r="Y369" i="18"/>
  <c r="Y371" i="18"/>
  <c r="Y372" i="18"/>
  <c r="Y373" i="18"/>
  <c r="Y374" i="18"/>
  <c r="Y375" i="18"/>
  <c r="Y377" i="18"/>
  <c r="Y379" i="18"/>
  <c r="Y376" i="18"/>
  <c r="Y378" i="18"/>
  <c r="Y382" i="18"/>
  <c r="Y380" i="18"/>
  <c r="Y381" i="18"/>
  <c r="Y384" i="18"/>
  <c r="Y383" i="18"/>
  <c r="Y388" i="18"/>
  <c r="Y385" i="18"/>
  <c r="Y387" i="18"/>
  <c r="Y386" i="18"/>
  <c r="Y389" i="18"/>
  <c r="Y390" i="18"/>
  <c r="Y392" i="18"/>
  <c r="Y391" i="18"/>
  <c r="Y394" i="18"/>
  <c r="Y395" i="18"/>
  <c r="Y393" i="18"/>
  <c r="Y396" i="18"/>
  <c r="Y398" i="18"/>
  <c r="Y399" i="18"/>
  <c r="Y400" i="18"/>
  <c r="Y397" i="18"/>
  <c r="Y402" i="18"/>
  <c r="Y401" i="18"/>
  <c r="Y404" i="18"/>
  <c r="Y403" i="18"/>
  <c r="Y405" i="18"/>
  <c r="Y406" i="18"/>
  <c r="Y407" i="18"/>
  <c r="Y411" i="18"/>
  <c r="Y408" i="18"/>
  <c r="Y409" i="18"/>
  <c r="Y410" i="18"/>
  <c r="Y412" i="18"/>
  <c r="Y413" i="18"/>
  <c r="Y416" i="18"/>
  <c r="Y414" i="18"/>
  <c r="Y417" i="18"/>
  <c r="Y415" i="18"/>
  <c r="Y419" i="18"/>
  <c r="Y418" i="18"/>
  <c r="Y420" i="18"/>
  <c r="Y421" i="18"/>
  <c r="Y424" i="18"/>
  <c r="Y422" i="18"/>
  <c r="Y425" i="18"/>
  <c r="Y423" i="18"/>
  <c r="Y426" i="18"/>
  <c r="Y427" i="18"/>
  <c r="Y430" i="18"/>
  <c r="Y428" i="18"/>
  <c r="Y429" i="18"/>
  <c r="Y431" i="18"/>
  <c r="Y433" i="18"/>
  <c r="Y432" i="18"/>
  <c r="Y435" i="18"/>
  <c r="Y434" i="18"/>
  <c r="Y437" i="18"/>
  <c r="Y438" i="18"/>
  <c r="Y436" i="18"/>
  <c r="Y440" i="18"/>
  <c r="Y442" i="18"/>
  <c r="Y439" i="18"/>
  <c r="Y441" i="18"/>
  <c r="Y443" i="18"/>
  <c r="Y444" i="18"/>
  <c r="Y445" i="18"/>
  <c r="Y446" i="18"/>
  <c r="Y448" i="18"/>
  <c r="Y447" i="18"/>
  <c r="Y450" i="18"/>
  <c r="Y449" i="18"/>
  <c r="Y452" i="18"/>
  <c r="Y451" i="18"/>
  <c r="Y454" i="18"/>
  <c r="Y453" i="18"/>
  <c r="Y455" i="18"/>
  <c r="Y456" i="18"/>
  <c r="Y457" i="18"/>
  <c r="Y458" i="18"/>
  <c r="Y463" i="18"/>
  <c r="Y459" i="18"/>
  <c r="Y461" i="18"/>
  <c r="Y460" i="18"/>
  <c r="Y462" i="18"/>
  <c r="Y464" i="18"/>
  <c r="Y465" i="18"/>
  <c r="Y469" i="18"/>
  <c r="Y466" i="18"/>
  <c r="Y468" i="18"/>
  <c r="Y467" i="18"/>
  <c r="Y470" i="18"/>
  <c r="Y471" i="18"/>
  <c r="Y472" i="18"/>
  <c r="Y473" i="18"/>
  <c r="Y474" i="18"/>
  <c r="Y475" i="18"/>
  <c r="Y477" i="18"/>
  <c r="Y476" i="18"/>
  <c r="Y479" i="18"/>
  <c r="Y478" i="18"/>
  <c r="Y480" i="18"/>
  <c r="Y481" i="18"/>
  <c r="Y487" i="18"/>
  <c r="Y482" i="18"/>
  <c r="Y485" i="18"/>
  <c r="Y483" i="18"/>
  <c r="Y484" i="18"/>
  <c r="Y486" i="18"/>
  <c r="Y488" i="18"/>
  <c r="Y489" i="18"/>
  <c r="Y490" i="18"/>
  <c r="Y491" i="18"/>
  <c r="Y493" i="18"/>
  <c r="Y492" i="18"/>
  <c r="Y496" i="18"/>
  <c r="Y494" i="18"/>
  <c r="Y497" i="18"/>
  <c r="Y495" i="18"/>
  <c r="Y499" i="18"/>
  <c r="Y498" i="18"/>
  <c r="Y501" i="18"/>
  <c r="Y500" i="18"/>
  <c r="Y504" i="18"/>
  <c r="Y503" i="18"/>
  <c r="Y502" i="18"/>
  <c r="Y505" i="18"/>
  <c r="Y508" i="18"/>
  <c r="Y506" i="18"/>
  <c r="Y507" i="18"/>
  <c r="Y509" i="18"/>
  <c r="Y512" i="18"/>
  <c r="Y511" i="18"/>
  <c r="Y510" i="18"/>
  <c r="Y514" i="18"/>
  <c r="Y513" i="18"/>
  <c r="Y515" i="18"/>
  <c r="Y516" i="18"/>
  <c r="Y517" i="18"/>
  <c r="Y518" i="18"/>
  <c r="Y519" i="18"/>
  <c r="Y520" i="18"/>
  <c r="Y521" i="18"/>
  <c r="Y522" i="18"/>
  <c r="Y523" i="18"/>
  <c r="Y524" i="18"/>
  <c r="Y528" i="18"/>
  <c r="Y526" i="18"/>
  <c r="Y525" i="18"/>
  <c r="Y527" i="18"/>
  <c r="Y529" i="18"/>
  <c r="Y530" i="18"/>
  <c r="Y531" i="18"/>
  <c r="Y533" i="18"/>
  <c r="Y534" i="18"/>
  <c r="Y532" i="18"/>
  <c r="Y535" i="18"/>
  <c r="Y537" i="18"/>
  <c r="Y541" i="18"/>
  <c r="Y536" i="18"/>
  <c r="Y539" i="18"/>
  <c r="Y540" i="18"/>
  <c r="Y538" i="18"/>
  <c r="Y543" i="18"/>
  <c r="Y542" i="18"/>
  <c r="Y544" i="18"/>
  <c r="Y545" i="18"/>
  <c r="Y548" i="18"/>
  <c r="Y546" i="18"/>
  <c r="Y550" i="18"/>
  <c r="Y549" i="18"/>
  <c r="Y547" i="18"/>
  <c r="Y551" i="18"/>
  <c r="Y552" i="18"/>
  <c r="Y555" i="18"/>
  <c r="Y553" i="18"/>
  <c r="Y558" i="18"/>
  <c r="Y557" i="18"/>
  <c r="Y554" i="18"/>
  <c r="Y556" i="18"/>
  <c r="Y560" i="18"/>
  <c r="Y562" i="18"/>
  <c r="Y561" i="18"/>
  <c r="Y559" i="18"/>
  <c r="Y563" i="18"/>
  <c r="Y565" i="18"/>
  <c r="Y564" i="18"/>
  <c r="Y568" i="18"/>
  <c r="Y566" i="18"/>
  <c r="Y571" i="18"/>
  <c r="Y567" i="18"/>
  <c r="Y569" i="18"/>
  <c r="Y570" i="18"/>
  <c r="Y572" i="18"/>
  <c r="Y574" i="18"/>
  <c r="Y575" i="18"/>
  <c r="Y573" i="18"/>
  <c r="Y578" i="18"/>
  <c r="Y576" i="18"/>
  <c r="Y577" i="18"/>
  <c r="Y580" i="18"/>
  <c r="Y579" i="18"/>
  <c r="Y581" i="18"/>
  <c r="Y583" i="18"/>
  <c r="Y584" i="18"/>
  <c r="Y582" i="18"/>
  <c r="Y585" i="18"/>
  <c r="Y590" i="18"/>
  <c r="Y587" i="18"/>
  <c r="Y586" i="18"/>
  <c r="Y588" i="18"/>
  <c r="Y592" i="18"/>
  <c r="Y589" i="18"/>
  <c r="Y593" i="18"/>
  <c r="Y591" i="18"/>
  <c r="Y596" i="18"/>
  <c r="Y594" i="18"/>
  <c r="Y595" i="18"/>
  <c r="Y597" i="18"/>
  <c r="Y599" i="18"/>
  <c r="Y598" i="18"/>
  <c r="Y601" i="18"/>
  <c r="Y600" i="18"/>
  <c r="Y604" i="18"/>
  <c r="Y603" i="18"/>
  <c r="Y602" i="18"/>
  <c r="Y605" i="18"/>
  <c r="Y606" i="18"/>
  <c r="Y610" i="18"/>
  <c r="Y608" i="18"/>
  <c r="Y607" i="18"/>
  <c r="Y612" i="18"/>
  <c r="Y609" i="18"/>
  <c r="Y613" i="18"/>
  <c r="Y611" i="18"/>
  <c r="Y614" i="18"/>
  <c r="Y616" i="18"/>
  <c r="Y615" i="18"/>
  <c r="Y618" i="18"/>
  <c r="Y619" i="18"/>
  <c r="Y617" i="18"/>
  <c r="Y621" i="18"/>
  <c r="Y620" i="18"/>
  <c r="Y623" i="18"/>
  <c r="Y622" i="18"/>
  <c r="Y624" i="18"/>
  <c r="Y626" i="18"/>
  <c r="Y625" i="18"/>
  <c r="Y627" i="18"/>
  <c r="Y628" i="18"/>
  <c r="Y630" i="18"/>
  <c r="Y629" i="18"/>
  <c r="Y631" i="18"/>
  <c r="Y632" i="18"/>
  <c r="Y634" i="18"/>
  <c r="Y633" i="18"/>
  <c r="Y635" i="18"/>
  <c r="Y636" i="18"/>
  <c r="Y637" i="18"/>
  <c r="Y638" i="18"/>
  <c r="Y640" i="18"/>
  <c r="Y642" i="18"/>
  <c r="Y639" i="18"/>
  <c r="Y641" i="18"/>
  <c r="Y644" i="18"/>
  <c r="Y643" i="18"/>
  <c r="Y646" i="18"/>
  <c r="Y648" i="18"/>
  <c r="Y647" i="18"/>
  <c r="Y645" i="18"/>
  <c r="Y651" i="18"/>
  <c r="Y652" i="18"/>
  <c r="Y650" i="18"/>
  <c r="Y649" i="18"/>
  <c r="Y653" i="18"/>
  <c r="Y654" i="18"/>
  <c r="Y655" i="18"/>
  <c r="Y656" i="18"/>
  <c r="Y660" i="18"/>
  <c r="Y658" i="18"/>
  <c r="Y662" i="18"/>
  <c r="Y657" i="18"/>
  <c r="Y661" i="18"/>
  <c r="Y659" i="18"/>
  <c r="Y664" i="18"/>
  <c r="Y663" i="18"/>
  <c r="Y665" i="18"/>
  <c r="Y666" i="18"/>
  <c r="Y669" i="18"/>
  <c r="Y667" i="18"/>
  <c r="Y668" i="18"/>
  <c r="Y670" i="18"/>
  <c r="Y673" i="18"/>
  <c r="Y675" i="18"/>
  <c r="Y672" i="18"/>
  <c r="Y671" i="18"/>
  <c r="Y674" i="18"/>
  <c r="Y676" i="18"/>
  <c r="Y677" i="18"/>
  <c r="Y679" i="18"/>
  <c r="Y678" i="18"/>
  <c r="Y681" i="18"/>
  <c r="Y680" i="18"/>
  <c r="Y682" i="18"/>
  <c r="Y683" i="18"/>
  <c r="Y688" i="18"/>
  <c r="Y684" i="18"/>
  <c r="Y685" i="18"/>
  <c r="Y686" i="18"/>
  <c r="Y687" i="18"/>
  <c r="Y689" i="18"/>
  <c r="Y691" i="18"/>
  <c r="Y690" i="18"/>
  <c r="Y692" i="18"/>
  <c r="Y694" i="18"/>
  <c r="Y693" i="18"/>
  <c r="Y695" i="18"/>
  <c r="Y696" i="18"/>
  <c r="Y697" i="18"/>
  <c r="Y701" i="18"/>
  <c r="Y698" i="18"/>
  <c r="Y699" i="18"/>
  <c r="Y700" i="18"/>
  <c r="Y702" i="18"/>
  <c r="Y707" i="18"/>
  <c r="Y703" i="18"/>
  <c r="Y704" i="18"/>
  <c r="Y706" i="18"/>
  <c r="Y705" i="18"/>
  <c r="Y709" i="18"/>
  <c r="Y712" i="18"/>
  <c r="Y708" i="18"/>
  <c r="Y710" i="18"/>
  <c r="Y711" i="18"/>
  <c r="Y714" i="18"/>
  <c r="Y713" i="18"/>
  <c r="Y715" i="18"/>
  <c r="Y716" i="18"/>
  <c r="Y717" i="18"/>
  <c r="Y722" i="18"/>
  <c r="Y719" i="18"/>
  <c r="Y718" i="18"/>
  <c r="Y720" i="18"/>
  <c r="Y721" i="18"/>
  <c r="Y723" i="18"/>
  <c r="Y725" i="18"/>
  <c r="Y724" i="18"/>
  <c r="Y727" i="18"/>
  <c r="Y728" i="18"/>
  <c r="Y726" i="18"/>
  <c r="Y729" i="18"/>
  <c r="Y730" i="18"/>
  <c r="Y732" i="18"/>
  <c r="Y731" i="18"/>
  <c r="Y733" i="18"/>
  <c r="Y736" i="18"/>
  <c r="Y737" i="18"/>
  <c r="Y734" i="18"/>
  <c r="Y735" i="18"/>
  <c r="Y738" i="18"/>
  <c r="Y740" i="18"/>
  <c r="Y739" i="18"/>
  <c r="Y742" i="18"/>
  <c r="Y741" i="18"/>
  <c r="Y745" i="18"/>
  <c r="Y743" i="18"/>
  <c r="Y748" i="18"/>
  <c r="Y744" i="18"/>
  <c r="Y746" i="18"/>
  <c r="Y747" i="18"/>
  <c r="Y749" i="18"/>
  <c r="Y751" i="18"/>
  <c r="Y750" i="18"/>
  <c r="Y752" i="18"/>
  <c r="Y753" i="18"/>
  <c r="Y754" i="18"/>
  <c r="Y755" i="18"/>
  <c r="Y757" i="18"/>
  <c r="Y758" i="18"/>
  <c r="Y756" i="18"/>
  <c r="Y760" i="18"/>
  <c r="Y761" i="18"/>
  <c r="Y759" i="18"/>
  <c r="Y762" i="18"/>
  <c r="Y763" i="18"/>
  <c r="Y764" i="18"/>
  <c r="Y765" i="18"/>
  <c r="Y767" i="18"/>
  <c r="Y766" i="18"/>
  <c r="Y768" i="18"/>
  <c r="Y769" i="18"/>
  <c r="Y771" i="18"/>
  <c r="Y770" i="18"/>
  <c r="Y772" i="18"/>
  <c r="Y773" i="18"/>
  <c r="Y774" i="18"/>
  <c r="Y777" i="18"/>
  <c r="Y776" i="18"/>
  <c r="Y775" i="18"/>
  <c r="Y779" i="18"/>
  <c r="Y778" i="18"/>
  <c r="Y780" i="18"/>
  <c r="Y782" i="18"/>
  <c r="Y781" i="18"/>
  <c r="Y784" i="18"/>
  <c r="Y785" i="18"/>
  <c r="Y783" i="18"/>
  <c r="Y789" i="18"/>
  <c r="Y786" i="18"/>
  <c r="Y787" i="18"/>
  <c r="Y788" i="18"/>
  <c r="Y791" i="18"/>
  <c r="Y790" i="18"/>
  <c r="Y792" i="18"/>
  <c r="Y794" i="18"/>
  <c r="Y793" i="18"/>
  <c r="Y797" i="18"/>
  <c r="Y795" i="18"/>
  <c r="Y796" i="18"/>
  <c r="Y798" i="18"/>
  <c r="Y799" i="18"/>
  <c r="Y800" i="18"/>
  <c r="Y804" i="18"/>
  <c r="Y802" i="18"/>
  <c r="Y801" i="18"/>
  <c r="Y806" i="18"/>
  <c r="Y807" i="18"/>
  <c r="Y803" i="18"/>
  <c r="Y805" i="18"/>
  <c r="Y809" i="18"/>
  <c r="Y808" i="18"/>
  <c r="Y812" i="18"/>
  <c r="Y811" i="18"/>
  <c r="Y814" i="18"/>
  <c r="Y810" i="18"/>
  <c r="Y813" i="18"/>
  <c r="Y815" i="18"/>
  <c r="Y816" i="18"/>
  <c r="Y817" i="18"/>
  <c r="Y820" i="18"/>
  <c r="Y818" i="18"/>
  <c r="Y819" i="18"/>
  <c r="Y822" i="18"/>
  <c r="Y826" i="18"/>
  <c r="Y821" i="18"/>
  <c r="Y824" i="18"/>
  <c r="Y823" i="18"/>
  <c r="Y825" i="18"/>
  <c r="Y830" i="18"/>
  <c r="Y828" i="18"/>
  <c r="Y827" i="18"/>
  <c r="Y829" i="18"/>
  <c r="Y832" i="18"/>
  <c r="Y831" i="18"/>
  <c r="Y834" i="18"/>
  <c r="Y835" i="18"/>
  <c r="Y837" i="18"/>
  <c r="Y836" i="18"/>
  <c r="Y833" i="18"/>
  <c r="Y840" i="18"/>
  <c r="Y838" i="18"/>
  <c r="Y839" i="18"/>
  <c r="Y842" i="18"/>
  <c r="Y843" i="18"/>
  <c r="Y841" i="18"/>
  <c r="Y844" i="18"/>
  <c r="Y845" i="18"/>
  <c r="Y846" i="18"/>
  <c r="Y848" i="18"/>
  <c r="Y847" i="18"/>
  <c r="Y850" i="18"/>
  <c r="Y849" i="18"/>
  <c r="Y851" i="18"/>
  <c r="Y854" i="18"/>
  <c r="Y852" i="18"/>
  <c r="Y853" i="18"/>
  <c r="Y855" i="18"/>
  <c r="Y857" i="18"/>
  <c r="Y856" i="18"/>
  <c r="Y858" i="18"/>
  <c r="Y861" i="18"/>
  <c r="Y860" i="18"/>
  <c r="Y864" i="18"/>
  <c r="Y862" i="18"/>
  <c r="Y859" i="18"/>
  <c r="Y863" i="18"/>
  <c r="Y865" i="18"/>
  <c r="Y866" i="18"/>
  <c r="Y868" i="18"/>
  <c r="Y870" i="18"/>
  <c r="Y867" i="18"/>
  <c r="Y869" i="18"/>
  <c r="Y871" i="18"/>
  <c r="Y872" i="18"/>
  <c r="Y873" i="18"/>
  <c r="Y875" i="18"/>
  <c r="Y874" i="18"/>
  <c r="Y877" i="18"/>
  <c r="Y876" i="18"/>
  <c r="Y878" i="18"/>
  <c r="Y881" i="18"/>
  <c r="Y879" i="18"/>
  <c r="Y880" i="18"/>
  <c r="Y885" i="18"/>
  <c r="Y883" i="18"/>
  <c r="Y882" i="18"/>
  <c r="Y884" i="18"/>
  <c r="Y890" i="18"/>
  <c r="Y887" i="18"/>
  <c r="Y886" i="18"/>
  <c r="Y888" i="18"/>
  <c r="Y891" i="18"/>
  <c r="Y889" i="18"/>
  <c r="Y893" i="18"/>
  <c r="Y894" i="18"/>
  <c r="Y892" i="18"/>
  <c r="Y895" i="18"/>
  <c r="Y896" i="18"/>
  <c r="Y902" i="18"/>
  <c r="Y897" i="18"/>
  <c r="Y898" i="18"/>
  <c r="Y900" i="18"/>
  <c r="Y899" i="18"/>
  <c r="Y901" i="18"/>
  <c r="Y903" i="18"/>
  <c r="Y906" i="18"/>
  <c r="Y904" i="18"/>
  <c r="Y905" i="18"/>
  <c r="Y910" i="18"/>
  <c r="Y907" i="18"/>
  <c r="Y912" i="18"/>
  <c r="Y908" i="18"/>
  <c r="Y909" i="18"/>
  <c r="Y911" i="18"/>
  <c r="Y915" i="18"/>
  <c r="Y914" i="18"/>
  <c r="Y913" i="18"/>
  <c r="Y916" i="18"/>
  <c r="Y917" i="18"/>
  <c r="Y918" i="18"/>
  <c r="Y921" i="18"/>
  <c r="Y924" i="18"/>
  <c r="Y920" i="18"/>
  <c r="Y919" i="18"/>
  <c r="Y922" i="18"/>
  <c r="Y925" i="18"/>
  <c r="Y923" i="18"/>
  <c r="Y927" i="18"/>
  <c r="Y926" i="18"/>
  <c r="Y928" i="18"/>
  <c r="Y929" i="18"/>
  <c r="Y931" i="18"/>
  <c r="Y930" i="18"/>
  <c r="Y933" i="18"/>
  <c r="Y932" i="18"/>
  <c r="Y937" i="18"/>
  <c r="Y934" i="18"/>
  <c r="Y938" i="18"/>
  <c r="Y936" i="18"/>
  <c r="Y935" i="18"/>
  <c r="Y939" i="18"/>
  <c r="Y941" i="18"/>
  <c r="Y940" i="18"/>
  <c r="Y943" i="18"/>
  <c r="Y944" i="18"/>
  <c r="Y942" i="18"/>
  <c r="Y946" i="18"/>
  <c r="Y945" i="18"/>
  <c r="Y947" i="18"/>
  <c r="Y948" i="18"/>
  <c r="Y953" i="18"/>
  <c r="Y951" i="18"/>
  <c r="Y950" i="18"/>
  <c r="Y949" i="18"/>
  <c r="Y952" i="18"/>
  <c r="Y956" i="18"/>
  <c r="Y954" i="18"/>
  <c r="Y955" i="18"/>
  <c r="Y957" i="18"/>
  <c r="Y958" i="18"/>
  <c r="Y961" i="18"/>
  <c r="Y959" i="18"/>
  <c r="Y960" i="18"/>
  <c r="Y966" i="18"/>
  <c r="Y962" i="18"/>
  <c r="Y963" i="18"/>
  <c r="Y964" i="18"/>
  <c r="Y965" i="18"/>
  <c r="Y968" i="18"/>
  <c r="Y967" i="18"/>
  <c r="Y969" i="18"/>
  <c r="Y970" i="18"/>
  <c r="Y971" i="18"/>
  <c r="Y973" i="18"/>
  <c r="Y974" i="18"/>
  <c r="Y972" i="18"/>
  <c r="Y976" i="18"/>
  <c r="Y975" i="18"/>
  <c r="Y977" i="18"/>
  <c r="Y979" i="18"/>
  <c r="Y982" i="18"/>
  <c r="Y980" i="18"/>
  <c r="Y978" i="18"/>
  <c r="Y981" i="18"/>
  <c r="Y983" i="18"/>
  <c r="Y984" i="18"/>
  <c r="Y985" i="18"/>
  <c r="Y989" i="18"/>
  <c r="Y987" i="18"/>
  <c r="Y988" i="18"/>
  <c r="Y990" i="18"/>
  <c r="Y986" i="18"/>
  <c r="Y994" i="18"/>
  <c r="Y991" i="18"/>
  <c r="Y992" i="18"/>
  <c r="Y996" i="18"/>
  <c r="Y993" i="18"/>
  <c r="Y995" i="18"/>
  <c r="Y998" i="18"/>
  <c r="AC1006" i="18"/>
  <c r="P1006" i="18"/>
  <c r="AI1006" i="18" s="1"/>
  <c r="AC1002" i="18"/>
  <c r="AH1006" i="18"/>
  <c r="AH1003" i="18"/>
  <c r="AC1007" i="18"/>
  <c r="P1007" i="18"/>
  <c r="AC10" i="18"/>
  <c r="AC9" i="18"/>
  <c r="AC12" i="18"/>
  <c r="AC8" i="18"/>
  <c r="AC13" i="18"/>
  <c r="AC11" i="18"/>
  <c r="N5" i="18"/>
  <c r="AC16" i="18"/>
  <c r="AC14" i="18"/>
  <c r="AC18" i="18"/>
  <c r="AC20" i="18"/>
  <c r="AC15" i="18"/>
  <c r="AC17" i="18"/>
  <c r="AC19" i="18"/>
  <c r="AC21" i="18"/>
  <c r="AC25" i="18"/>
  <c r="AC22" i="18"/>
  <c r="AC23" i="18"/>
  <c r="AC24" i="18"/>
  <c r="AC30" i="18"/>
  <c r="AC27" i="18"/>
  <c r="AC26" i="18"/>
  <c r="AC28" i="18"/>
  <c r="AC29" i="18"/>
  <c r="AC32" i="18"/>
  <c r="AC34" i="18"/>
  <c r="AC31" i="18"/>
  <c r="AC33" i="18"/>
  <c r="AC35" i="18"/>
  <c r="AC38" i="18"/>
  <c r="AC37" i="18"/>
  <c r="AC36" i="18"/>
  <c r="AC39" i="18"/>
  <c r="AC40" i="18"/>
  <c r="AC43" i="18"/>
  <c r="AC41" i="18"/>
  <c r="AC42" i="18"/>
  <c r="AC45" i="18"/>
  <c r="AC46" i="18"/>
  <c r="AC48" i="18"/>
  <c r="AC44" i="18"/>
  <c r="AC49" i="18"/>
  <c r="AC47" i="18"/>
  <c r="AC51" i="18"/>
  <c r="AC50" i="18"/>
  <c r="AC53" i="18"/>
  <c r="AC52" i="18"/>
  <c r="AC54" i="18"/>
  <c r="AC57" i="18"/>
  <c r="AC55" i="18"/>
  <c r="AC56" i="18"/>
  <c r="AC59" i="18"/>
  <c r="AC58" i="18"/>
  <c r="AC61" i="18"/>
  <c r="AC62" i="18"/>
  <c r="AC60" i="18"/>
  <c r="AC63" i="18"/>
  <c r="AC64" i="18"/>
  <c r="AC67" i="18"/>
  <c r="AC65" i="18"/>
  <c r="AC71" i="18"/>
  <c r="AC66" i="18"/>
  <c r="AC69" i="18"/>
  <c r="AC68" i="18"/>
  <c r="AC72" i="18"/>
  <c r="AC70" i="18"/>
  <c r="AC76" i="18"/>
  <c r="AC73" i="18"/>
  <c r="AC74" i="18"/>
  <c r="AC78" i="18"/>
  <c r="AC75" i="18"/>
  <c r="AC77" i="18"/>
  <c r="AC80" i="18"/>
  <c r="AC79" i="18"/>
  <c r="AC83" i="18"/>
  <c r="AC81" i="18"/>
  <c r="AC84" i="18"/>
  <c r="AC86" i="18"/>
  <c r="AC82" i="18"/>
  <c r="AC85" i="18"/>
  <c r="AC88" i="18"/>
  <c r="AC89" i="18"/>
  <c r="AC87" i="18"/>
  <c r="AC91" i="18"/>
  <c r="AC94" i="18"/>
  <c r="AC90" i="18"/>
  <c r="AC93" i="18"/>
  <c r="AC92" i="18"/>
  <c r="AC96" i="18"/>
  <c r="AC95" i="18"/>
  <c r="AC98" i="18"/>
  <c r="AC100" i="18"/>
  <c r="AC97" i="18"/>
  <c r="AC101" i="18"/>
  <c r="AC99" i="18"/>
  <c r="AC104" i="18"/>
  <c r="AC105" i="18"/>
  <c r="AC102" i="18"/>
  <c r="AC103" i="18"/>
  <c r="AC109" i="18"/>
  <c r="AC106" i="18"/>
  <c r="AC107" i="18"/>
  <c r="AC108" i="18"/>
  <c r="AC110" i="18"/>
  <c r="AC111" i="18"/>
  <c r="AC113" i="18"/>
  <c r="AC112" i="18"/>
  <c r="AC114" i="18"/>
  <c r="AC117" i="18"/>
  <c r="AC115" i="18"/>
  <c r="AC116" i="18"/>
  <c r="AC118" i="18"/>
  <c r="AC119" i="18"/>
  <c r="AC120" i="18"/>
  <c r="AC121" i="18"/>
  <c r="AC122" i="18"/>
  <c r="AC123" i="18"/>
  <c r="AC124" i="18"/>
  <c r="AC128" i="18"/>
  <c r="AC127" i="18"/>
  <c r="AC125" i="18"/>
  <c r="AC126" i="18"/>
  <c r="AC130" i="18"/>
  <c r="AC129" i="18"/>
  <c r="AC133" i="18"/>
  <c r="AC135" i="18"/>
  <c r="AC131" i="18"/>
  <c r="AC132" i="18"/>
  <c r="AC134" i="18"/>
  <c r="AC136" i="18"/>
  <c r="AC137" i="18"/>
  <c r="AC138" i="18"/>
  <c r="AC139" i="18"/>
  <c r="AC141" i="18"/>
  <c r="AC142" i="18"/>
  <c r="AC140" i="18"/>
  <c r="AC145" i="18"/>
  <c r="AC148" i="18"/>
  <c r="AC143" i="18"/>
  <c r="AC144" i="18"/>
  <c r="AC146" i="18"/>
  <c r="AC152" i="18"/>
  <c r="AC147" i="18"/>
  <c r="AC150" i="18"/>
  <c r="AC149" i="18"/>
  <c r="AC151" i="18"/>
  <c r="AC153" i="18"/>
  <c r="AC154" i="18"/>
  <c r="AC155" i="18"/>
  <c r="AC156" i="18"/>
  <c r="AC157" i="18"/>
  <c r="AC162" i="18"/>
  <c r="AC160" i="18"/>
  <c r="AC159" i="18"/>
  <c r="AC158" i="18"/>
  <c r="AC161" i="18"/>
  <c r="AC163" i="18"/>
  <c r="AC164" i="18"/>
  <c r="AC165" i="18"/>
  <c r="AC167" i="18"/>
  <c r="AC166" i="18"/>
  <c r="AC170" i="18"/>
  <c r="AC173" i="18"/>
  <c r="AC168" i="18"/>
  <c r="AC169" i="18"/>
  <c r="AC171" i="18"/>
  <c r="AC174" i="18"/>
  <c r="AC172" i="18"/>
  <c r="AC178" i="18"/>
  <c r="AC176" i="18"/>
  <c r="AC175" i="18"/>
  <c r="AC177" i="18"/>
  <c r="AC179" i="18"/>
  <c r="AC180" i="18"/>
  <c r="AC183" i="18"/>
  <c r="AC181" i="18"/>
  <c r="AC182" i="18"/>
  <c r="AC184" i="18"/>
  <c r="AC189" i="18"/>
  <c r="AC185" i="18"/>
  <c r="AC186" i="18"/>
  <c r="AC187" i="18"/>
  <c r="AC188" i="18"/>
  <c r="AC190" i="18"/>
  <c r="AC193" i="18"/>
  <c r="AC191" i="18"/>
  <c r="AC192" i="18"/>
  <c r="AC196" i="18"/>
  <c r="AC194" i="18"/>
  <c r="AC195" i="18"/>
  <c r="AC197" i="18"/>
  <c r="AC198" i="18"/>
  <c r="AC202" i="18"/>
  <c r="AC199" i="18"/>
  <c r="AC200" i="18"/>
  <c r="AC201" i="18"/>
  <c r="AC205" i="18"/>
  <c r="AC204" i="18"/>
  <c r="AC203" i="18"/>
  <c r="AC207" i="18"/>
  <c r="AC206" i="18"/>
  <c r="AC208" i="18"/>
  <c r="AC211" i="18"/>
  <c r="AC209" i="18"/>
  <c r="AC210" i="18"/>
  <c r="AC215" i="18"/>
  <c r="AC214" i="18"/>
  <c r="AC212" i="18"/>
  <c r="AC213" i="18"/>
  <c r="AC217" i="18"/>
  <c r="AC216" i="18"/>
  <c r="AC220" i="18"/>
  <c r="AC218" i="18"/>
  <c r="AC219" i="18"/>
  <c r="AC221" i="18"/>
  <c r="AC225" i="18"/>
  <c r="AC224" i="18"/>
  <c r="AC226" i="18"/>
  <c r="AC222" i="18"/>
  <c r="AC223" i="18"/>
  <c r="AC229" i="18"/>
  <c r="AC227" i="18"/>
  <c r="AC228" i="18"/>
  <c r="AC230" i="18"/>
  <c r="AC232" i="18"/>
  <c r="AC234" i="18"/>
  <c r="AC231" i="18"/>
  <c r="AC233" i="18"/>
  <c r="AC235" i="18"/>
  <c r="AC236" i="18"/>
  <c r="AC237" i="18"/>
  <c r="AC239" i="18"/>
  <c r="AC240" i="18"/>
  <c r="AC238" i="18"/>
  <c r="AC241" i="18"/>
  <c r="AC243" i="18"/>
  <c r="AC242" i="18"/>
  <c r="AC244" i="18"/>
  <c r="AC245" i="18"/>
  <c r="AC246" i="18"/>
  <c r="AC247" i="18"/>
  <c r="AC248" i="18"/>
  <c r="AC249" i="18"/>
  <c r="AC250" i="18"/>
  <c r="AC253" i="18"/>
  <c r="AC252" i="18"/>
  <c r="AC251" i="18"/>
  <c r="AC256" i="18"/>
  <c r="AC254" i="18"/>
  <c r="AC258" i="18"/>
  <c r="AC257" i="18"/>
  <c r="AC255" i="18"/>
  <c r="AC259" i="18"/>
  <c r="AC260" i="18"/>
  <c r="AC263" i="18"/>
  <c r="AC262" i="18"/>
  <c r="AC261" i="18"/>
  <c r="AC264" i="18"/>
  <c r="AC265" i="18"/>
  <c r="AC270" i="18"/>
  <c r="AC266" i="18"/>
  <c r="AC268" i="18"/>
  <c r="AC267" i="18"/>
  <c r="AC269" i="18"/>
  <c r="AC271" i="18"/>
  <c r="AC272" i="18"/>
  <c r="AC274" i="18"/>
  <c r="AC273" i="18"/>
  <c r="AC277" i="18"/>
  <c r="AC275" i="18"/>
  <c r="AC276" i="18"/>
  <c r="AC278" i="18"/>
  <c r="AC280" i="18"/>
  <c r="AC282" i="18"/>
  <c r="AC279" i="18"/>
  <c r="AC284" i="18"/>
  <c r="AC281" i="18"/>
  <c r="AC286" i="18"/>
  <c r="AC283" i="18"/>
  <c r="AC285" i="18"/>
  <c r="AC289" i="18"/>
  <c r="AC290" i="18"/>
  <c r="AC288" i="18"/>
  <c r="AC287" i="18"/>
  <c r="AC291" i="18"/>
  <c r="AC293" i="18"/>
  <c r="AC292" i="18"/>
  <c r="AC295" i="18"/>
  <c r="AC297" i="18"/>
  <c r="AC294" i="18"/>
  <c r="AC296" i="18"/>
  <c r="AC298" i="18"/>
  <c r="AC299" i="18"/>
  <c r="AC300" i="18"/>
  <c r="AC301" i="18"/>
  <c r="AC302" i="18"/>
  <c r="AC304" i="18"/>
  <c r="AC305" i="18"/>
  <c r="AC303" i="18"/>
  <c r="AC306" i="18"/>
  <c r="AC307" i="18"/>
  <c r="AC308" i="18"/>
  <c r="AC309" i="18"/>
  <c r="AC310" i="18"/>
  <c r="AC311" i="18"/>
  <c r="AC312" i="18"/>
  <c r="AC316" i="18"/>
  <c r="AC313" i="18"/>
  <c r="AC314" i="18"/>
  <c r="AC319" i="18"/>
  <c r="AC317" i="18"/>
  <c r="AC315" i="18"/>
  <c r="AC318" i="18"/>
  <c r="AC322" i="18"/>
  <c r="AC320" i="18"/>
  <c r="AC324" i="18"/>
  <c r="AC321" i="18"/>
  <c r="AC325" i="18"/>
  <c r="AC323" i="18"/>
  <c r="AC330" i="18"/>
  <c r="AC327" i="18"/>
  <c r="AC326" i="18"/>
  <c r="AC329" i="18"/>
  <c r="AC328" i="18"/>
  <c r="AC331" i="18"/>
  <c r="AC334" i="18"/>
  <c r="AC332" i="18"/>
  <c r="AC335" i="18"/>
  <c r="AC336" i="18"/>
  <c r="AC333" i="18"/>
  <c r="AC340" i="18"/>
  <c r="AC337" i="18"/>
  <c r="AC338" i="18"/>
  <c r="AC339" i="18"/>
  <c r="AC342" i="18"/>
  <c r="AC341" i="18"/>
  <c r="AC343" i="18"/>
  <c r="AC344" i="18"/>
  <c r="AC348" i="18"/>
  <c r="AC345" i="18"/>
  <c r="AC346" i="18"/>
  <c r="AC347" i="18"/>
  <c r="AC349" i="18"/>
  <c r="AC353" i="18"/>
  <c r="AC351" i="18"/>
  <c r="AC350" i="18"/>
  <c r="AC352" i="18"/>
  <c r="AC357" i="18"/>
  <c r="AC355" i="18"/>
  <c r="AC354" i="18"/>
  <c r="AC358" i="18"/>
  <c r="AC356" i="18"/>
  <c r="AC361" i="18"/>
  <c r="AC360" i="18"/>
  <c r="AC362" i="18"/>
  <c r="AC359" i="18"/>
  <c r="AC364" i="18"/>
  <c r="AC365" i="18"/>
  <c r="AC366" i="18"/>
  <c r="AC363" i="18"/>
  <c r="AC368" i="18"/>
  <c r="AC367" i="18"/>
  <c r="AC371" i="18"/>
  <c r="AC369" i="18"/>
  <c r="AC370" i="18"/>
  <c r="AC373" i="18"/>
  <c r="AC372" i="18"/>
  <c r="AC375" i="18"/>
  <c r="AC374" i="18"/>
  <c r="AC377" i="18"/>
  <c r="AC376" i="18"/>
  <c r="AC378" i="18"/>
  <c r="AC380" i="18"/>
  <c r="AC379" i="18"/>
  <c r="AC381" i="18"/>
  <c r="AC383" i="18"/>
  <c r="AC382" i="18"/>
  <c r="AC385" i="18"/>
  <c r="AC386" i="18"/>
  <c r="AC384" i="18"/>
  <c r="AC387" i="18"/>
  <c r="AC388" i="18"/>
  <c r="AC391" i="18"/>
  <c r="AC390" i="18"/>
  <c r="AC389" i="18"/>
  <c r="AC392" i="18"/>
  <c r="AC394" i="18"/>
  <c r="AC393" i="18"/>
  <c r="AC395" i="18"/>
  <c r="AC396" i="18"/>
  <c r="AC397" i="18"/>
  <c r="AC398" i="18"/>
  <c r="AC399" i="18"/>
  <c r="AC400" i="18"/>
  <c r="AC401" i="18"/>
  <c r="AC406" i="18"/>
  <c r="AC402" i="18"/>
  <c r="AC404" i="18"/>
  <c r="AC403" i="18"/>
  <c r="AC407" i="18"/>
  <c r="AC405" i="18"/>
  <c r="AC410" i="18"/>
  <c r="AC408" i="18"/>
  <c r="AC411" i="18"/>
  <c r="AC409" i="18"/>
  <c r="AC412" i="18"/>
  <c r="AC416" i="18"/>
  <c r="AC413" i="18"/>
  <c r="AC414" i="18"/>
  <c r="AC415" i="18"/>
  <c r="AC417" i="18"/>
  <c r="AC421" i="18"/>
  <c r="AC418" i="18"/>
  <c r="AC420" i="18"/>
  <c r="AC419" i="18"/>
  <c r="AC422" i="18"/>
  <c r="AC424" i="18"/>
  <c r="AC426" i="18"/>
  <c r="AC423" i="18"/>
  <c r="AC425" i="18"/>
  <c r="AC428" i="18"/>
  <c r="AC429" i="18"/>
  <c r="AC427" i="18"/>
  <c r="AC430" i="18"/>
  <c r="AC432" i="18"/>
  <c r="AC431" i="18"/>
  <c r="AC433" i="18"/>
  <c r="AC435" i="18"/>
  <c r="AC434" i="18"/>
  <c r="AC439" i="18"/>
  <c r="AC436" i="18"/>
  <c r="AC437" i="18"/>
  <c r="AC438" i="18"/>
  <c r="AC440" i="18"/>
  <c r="AC441" i="18"/>
  <c r="AC447" i="18"/>
  <c r="AC443" i="18"/>
  <c r="AC442" i="18"/>
  <c r="AC446" i="18"/>
  <c r="AC444" i="18"/>
  <c r="AC448" i="18"/>
  <c r="AC445" i="18"/>
  <c r="AC450" i="18"/>
  <c r="AC449" i="18"/>
  <c r="AC451" i="18"/>
  <c r="AC452" i="18"/>
  <c r="AC454" i="18"/>
  <c r="AC453" i="18"/>
  <c r="AC455" i="18"/>
  <c r="AC460" i="18"/>
  <c r="AC457" i="18"/>
  <c r="AC458" i="18"/>
  <c r="AC456" i="18"/>
  <c r="AC459" i="18"/>
  <c r="AC461" i="18"/>
  <c r="AC463" i="18"/>
  <c r="AC465" i="18"/>
  <c r="AC462" i="18"/>
  <c r="AC468" i="18"/>
  <c r="AC464" i="18"/>
  <c r="AC467" i="18"/>
  <c r="AC471" i="18"/>
  <c r="AC466" i="18"/>
  <c r="AC469" i="18"/>
  <c r="AC470" i="18"/>
  <c r="AC472" i="18"/>
  <c r="AC473" i="18"/>
  <c r="AC474" i="18"/>
  <c r="AC476" i="18"/>
  <c r="AC478" i="18"/>
  <c r="AC475" i="18"/>
  <c r="AC481" i="18"/>
  <c r="AC477" i="18"/>
  <c r="AC479" i="18"/>
  <c r="AC480" i="18"/>
  <c r="AC485" i="18"/>
  <c r="AC483" i="18"/>
  <c r="AC482" i="18"/>
  <c r="AC484" i="18"/>
  <c r="AC486" i="18"/>
  <c r="AC487" i="18"/>
  <c r="AC489" i="18"/>
  <c r="AC488" i="18"/>
  <c r="AC491" i="18"/>
  <c r="AC490" i="18"/>
  <c r="AC492" i="18"/>
  <c r="AC493" i="18"/>
  <c r="AC495" i="18"/>
  <c r="AC494" i="18"/>
  <c r="AC496" i="18"/>
  <c r="AC497" i="18"/>
  <c r="AC498" i="18"/>
  <c r="AC499" i="18"/>
  <c r="AC501" i="18"/>
  <c r="AC504" i="18"/>
  <c r="AC500" i="18"/>
  <c r="AC502" i="18"/>
  <c r="AC505" i="18"/>
  <c r="AC503" i="18"/>
  <c r="AC506" i="18"/>
  <c r="AC507" i="18"/>
  <c r="AC509" i="18"/>
  <c r="AC508" i="18"/>
  <c r="AC511" i="18"/>
  <c r="AC510" i="18"/>
  <c r="AC513" i="18"/>
  <c r="AC512" i="18"/>
  <c r="AC514" i="18"/>
  <c r="AC515" i="18"/>
  <c r="AC516" i="18"/>
  <c r="AC518" i="18"/>
  <c r="AC517" i="18"/>
  <c r="AC523" i="18"/>
  <c r="AC520" i="18"/>
  <c r="AC519" i="18"/>
  <c r="AC521" i="18"/>
  <c r="AC526" i="18"/>
  <c r="AC522" i="18"/>
  <c r="AC524" i="18"/>
  <c r="AC528" i="18"/>
  <c r="AC525" i="18"/>
  <c r="AC527" i="18"/>
  <c r="AC531" i="18"/>
  <c r="AC529" i="18"/>
  <c r="AC530" i="18"/>
  <c r="AC532" i="18"/>
  <c r="AC534" i="18"/>
  <c r="AC536" i="18"/>
  <c r="AC533" i="18"/>
  <c r="AC535" i="18"/>
  <c r="AC538" i="18"/>
  <c r="AC537" i="18"/>
  <c r="AC541" i="18"/>
  <c r="AC540" i="18"/>
  <c r="AC539" i="18"/>
  <c r="AC542" i="18"/>
  <c r="AC544" i="18"/>
  <c r="AC543" i="18"/>
  <c r="AC546" i="18"/>
  <c r="AC545" i="18"/>
  <c r="AC547" i="18"/>
  <c r="AC548" i="18"/>
  <c r="AC552" i="18"/>
  <c r="AC549" i="18"/>
  <c r="AC550" i="18"/>
  <c r="AC551" i="18"/>
  <c r="AC554" i="18"/>
  <c r="AC553" i="18"/>
  <c r="AC556" i="18"/>
  <c r="AC555" i="18"/>
  <c r="AC557" i="18"/>
  <c r="AC558" i="18"/>
  <c r="AC559" i="18"/>
  <c r="AC560" i="18"/>
  <c r="AC561" i="18"/>
  <c r="AC564" i="18"/>
  <c r="AC562" i="18"/>
  <c r="AC563" i="18"/>
  <c r="AC565" i="18"/>
  <c r="AC566" i="18"/>
  <c r="AC567" i="18"/>
  <c r="AC568" i="18"/>
  <c r="AC569" i="18"/>
  <c r="AC570" i="18"/>
  <c r="AC572" i="18"/>
  <c r="AC574" i="18"/>
  <c r="AC573" i="18"/>
  <c r="AC571" i="18"/>
  <c r="AC576" i="18"/>
  <c r="AC575" i="18"/>
  <c r="AC577" i="18"/>
  <c r="AC581" i="18"/>
  <c r="AC578" i="18"/>
  <c r="AC580" i="18"/>
  <c r="AC579" i="18"/>
  <c r="AC582" i="18"/>
  <c r="AC584" i="18"/>
  <c r="AC583" i="18"/>
  <c r="AC589" i="18"/>
  <c r="AC585" i="18"/>
  <c r="AC586" i="18"/>
  <c r="AC588" i="18"/>
  <c r="AC587" i="18"/>
  <c r="AC590" i="18"/>
  <c r="AC591" i="18"/>
  <c r="AC592" i="18"/>
  <c r="AC593" i="18"/>
  <c r="AC594" i="18"/>
  <c r="AC596" i="18"/>
  <c r="AC595" i="18"/>
  <c r="AC599" i="18"/>
  <c r="AC597" i="18"/>
  <c r="AC600" i="18"/>
  <c r="AC598" i="18"/>
  <c r="AC601" i="18"/>
  <c r="AC602" i="18"/>
  <c r="AC603" i="18"/>
  <c r="AC604" i="18"/>
  <c r="AC606" i="18"/>
  <c r="AC605" i="18"/>
  <c r="AC612" i="18"/>
  <c r="AC607" i="18"/>
  <c r="AC608" i="18"/>
  <c r="AC610" i="18"/>
  <c r="AC609" i="18"/>
  <c r="AC611" i="18"/>
  <c r="AC613" i="18"/>
  <c r="AC614" i="18"/>
  <c r="AC618" i="18"/>
  <c r="AC615" i="18"/>
  <c r="AC616" i="18"/>
  <c r="AC617" i="18"/>
  <c r="AC619" i="18"/>
  <c r="AC620" i="18"/>
  <c r="AC622" i="18"/>
  <c r="AC623" i="18"/>
  <c r="AC625" i="18"/>
  <c r="AC621" i="18"/>
  <c r="AC628" i="18"/>
  <c r="AC624" i="18"/>
  <c r="AC626" i="18"/>
  <c r="AC627" i="18"/>
  <c r="AC633" i="18"/>
  <c r="AC629" i="18"/>
  <c r="AC630" i="18"/>
  <c r="AC632" i="18"/>
  <c r="AC631" i="18"/>
  <c r="AC634" i="18"/>
  <c r="AC635" i="18"/>
  <c r="AC636" i="18"/>
  <c r="AC640" i="18"/>
  <c r="AC642" i="18"/>
  <c r="AC639" i="18"/>
  <c r="AC638" i="18"/>
  <c r="AC637" i="18"/>
  <c r="AC641" i="18"/>
  <c r="AC643" i="18"/>
  <c r="AC645" i="18"/>
  <c r="AC648" i="18"/>
  <c r="AC644" i="18"/>
  <c r="AC649" i="18"/>
  <c r="AC647" i="18"/>
  <c r="AC646" i="18"/>
  <c r="AC650" i="18"/>
  <c r="AC652" i="18"/>
  <c r="AC651" i="18"/>
  <c r="AC655" i="18"/>
  <c r="AC654" i="18"/>
  <c r="AC653" i="18"/>
  <c r="AC656" i="18"/>
  <c r="AC658" i="18"/>
  <c r="AC657" i="18"/>
  <c r="AC659" i="18"/>
  <c r="AC660" i="18"/>
  <c r="AC661" i="18"/>
  <c r="AC663" i="18"/>
  <c r="AC662" i="18"/>
  <c r="AC664" i="18"/>
  <c r="AC665" i="18"/>
  <c r="AC667" i="18"/>
  <c r="AC666" i="18"/>
  <c r="AC668" i="18"/>
  <c r="AC671" i="18"/>
  <c r="AC672" i="18"/>
  <c r="AC669" i="18"/>
  <c r="AC670" i="18"/>
  <c r="AC673" i="18"/>
  <c r="AC674" i="18"/>
  <c r="AC677" i="18"/>
  <c r="AC675" i="18"/>
  <c r="AC676" i="18"/>
  <c r="AC678" i="18"/>
  <c r="AC681" i="18"/>
  <c r="AC679" i="18"/>
  <c r="AC680" i="18"/>
  <c r="AC684" i="18"/>
  <c r="AC682" i="18"/>
  <c r="AC683" i="18"/>
  <c r="AC685" i="18"/>
  <c r="AC686" i="18"/>
  <c r="AC691" i="18"/>
  <c r="AC687" i="18"/>
  <c r="AC688" i="18"/>
  <c r="AC689" i="18"/>
  <c r="AC690" i="18"/>
  <c r="AC693" i="18"/>
  <c r="AC696" i="18"/>
  <c r="AC692" i="18"/>
  <c r="AC694" i="18"/>
  <c r="AC695" i="18"/>
  <c r="AC697" i="18"/>
  <c r="AC701" i="18"/>
  <c r="AC699" i="18"/>
  <c r="AC698" i="18"/>
  <c r="AC700" i="18"/>
  <c r="AC702" i="18"/>
  <c r="AC703" i="18"/>
  <c r="AC704" i="18"/>
  <c r="AC708" i="18"/>
  <c r="AC705" i="18"/>
  <c r="AC707" i="18"/>
  <c r="AC706" i="18"/>
  <c r="AC709" i="18"/>
  <c r="AC712" i="18"/>
  <c r="AC710" i="18"/>
  <c r="AC713" i="18"/>
  <c r="AC711" i="18"/>
  <c r="AC714" i="18"/>
  <c r="AC715" i="18"/>
  <c r="AC716" i="18"/>
  <c r="AC717" i="18"/>
  <c r="AC718" i="18"/>
  <c r="AC719" i="18"/>
  <c r="AC720" i="18"/>
  <c r="AC721" i="18"/>
  <c r="AC723" i="18"/>
  <c r="AC722" i="18"/>
  <c r="AC724" i="18"/>
  <c r="AC725" i="18"/>
  <c r="AC727" i="18"/>
  <c r="AC726" i="18"/>
  <c r="AC730" i="18"/>
  <c r="AC729" i="18"/>
  <c r="AC728" i="18"/>
  <c r="AC731" i="18"/>
  <c r="AC732" i="18"/>
  <c r="AC734" i="18"/>
  <c r="AC733" i="18"/>
  <c r="AC736" i="18"/>
  <c r="AC735" i="18"/>
  <c r="AC737" i="18"/>
  <c r="AC740" i="18"/>
  <c r="AC738" i="18"/>
  <c r="AC739" i="18"/>
  <c r="AC741" i="18"/>
  <c r="AC747" i="18"/>
  <c r="AC742" i="18"/>
  <c r="AC743" i="18"/>
  <c r="AC744" i="18"/>
  <c r="AC745" i="18"/>
  <c r="AC746" i="18"/>
  <c r="AC751" i="18"/>
  <c r="AC750" i="18"/>
  <c r="AC748" i="18"/>
  <c r="AC749" i="18"/>
  <c r="AC752" i="18"/>
  <c r="AC753" i="18"/>
  <c r="AC754" i="18"/>
  <c r="AC756" i="18"/>
  <c r="AC755" i="18"/>
  <c r="AC757" i="18"/>
  <c r="AC758" i="18"/>
  <c r="AC759" i="18"/>
  <c r="AC760" i="18"/>
  <c r="AC763" i="18"/>
  <c r="AC762" i="18"/>
  <c r="AC761" i="18"/>
  <c r="AC764" i="18"/>
  <c r="AC767" i="18"/>
  <c r="AC765" i="18"/>
  <c r="AC766" i="18"/>
  <c r="AC768" i="18"/>
  <c r="AC770" i="18"/>
  <c r="AC772" i="18"/>
  <c r="AC769" i="18"/>
  <c r="AC771" i="18"/>
  <c r="AC775" i="18"/>
  <c r="AC774" i="18"/>
  <c r="AC773" i="18"/>
  <c r="AC778" i="18"/>
  <c r="AC777" i="18"/>
  <c r="AC776" i="18"/>
  <c r="AC779" i="18"/>
  <c r="AC780" i="18"/>
  <c r="AC781" i="18"/>
  <c r="AC783" i="18"/>
  <c r="AC782" i="18"/>
  <c r="AC784" i="18"/>
  <c r="AC785" i="18"/>
  <c r="AC789" i="18"/>
  <c r="AC786" i="18"/>
  <c r="AC788" i="18"/>
  <c r="AC787" i="18"/>
  <c r="AC791" i="18"/>
  <c r="AC793" i="18"/>
  <c r="AC790" i="18"/>
  <c r="AC792" i="18"/>
  <c r="AC795" i="18"/>
  <c r="AC796" i="18"/>
  <c r="AC794" i="18"/>
  <c r="AC797" i="18"/>
  <c r="AC799" i="18"/>
  <c r="AC798" i="18"/>
  <c r="AC800" i="18"/>
  <c r="AC806" i="18"/>
  <c r="AC801" i="18"/>
  <c r="AC804" i="18"/>
  <c r="AC802" i="18"/>
  <c r="AC803" i="18"/>
  <c r="AC805" i="18"/>
  <c r="AC809" i="18"/>
  <c r="AC808" i="18"/>
  <c r="AC807" i="18"/>
  <c r="AC810" i="18"/>
  <c r="AC811" i="18"/>
  <c r="AC812" i="18"/>
  <c r="AC813" i="18"/>
  <c r="AC814" i="18"/>
  <c r="AC816" i="18"/>
  <c r="AC815" i="18"/>
  <c r="AC819" i="18"/>
  <c r="AC817" i="18"/>
  <c r="AC818" i="18"/>
  <c r="AC823" i="18"/>
  <c r="AC820" i="18"/>
  <c r="AC821" i="18"/>
  <c r="AC824" i="18"/>
  <c r="AC822" i="18"/>
  <c r="AC830" i="18"/>
  <c r="AC825" i="18"/>
  <c r="AC826" i="18"/>
  <c r="AC828" i="18"/>
  <c r="AC827" i="18"/>
  <c r="AC829" i="18"/>
  <c r="AC832" i="18"/>
  <c r="AC834" i="18"/>
  <c r="AC831" i="18"/>
  <c r="AC835" i="18"/>
  <c r="AC833" i="18"/>
  <c r="AC836" i="18"/>
  <c r="AC839" i="18"/>
  <c r="AC838" i="18"/>
  <c r="AC837" i="18"/>
  <c r="AC840" i="18"/>
  <c r="AC842" i="18"/>
  <c r="AC841" i="18"/>
  <c r="AC843" i="18"/>
  <c r="AC845" i="18"/>
  <c r="AC846" i="18"/>
  <c r="AC844" i="18"/>
  <c r="AC848" i="18"/>
  <c r="AC847" i="18"/>
  <c r="AC849" i="18"/>
  <c r="AC851" i="18"/>
  <c r="AC850" i="18"/>
  <c r="AC852" i="18"/>
  <c r="AC855" i="18"/>
  <c r="AC853" i="18"/>
  <c r="AC854" i="18"/>
  <c r="AC857" i="18"/>
  <c r="AC856" i="18"/>
  <c r="AC858" i="18"/>
  <c r="AC862" i="18"/>
  <c r="AC859" i="18"/>
  <c r="AC863" i="18"/>
  <c r="AC860" i="18"/>
  <c r="AC864" i="18"/>
  <c r="AC861" i="18"/>
  <c r="AC866" i="18"/>
  <c r="AC865" i="18"/>
  <c r="AC868" i="18"/>
  <c r="AC867" i="18"/>
  <c r="AC872" i="18"/>
  <c r="AC873" i="18"/>
  <c r="AC870" i="18"/>
  <c r="AC869" i="18"/>
  <c r="AC875" i="18"/>
  <c r="AC871" i="18"/>
  <c r="AC874" i="18"/>
  <c r="AC877" i="18"/>
  <c r="AC876" i="18"/>
  <c r="AC879" i="18"/>
  <c r="AC878" i="18"/>
  <c r="AC881" i="18"/>
  <c r="AC880" i="18"/>
  <c r="AC882" i="18"/>
  <c r="AC884" i="18"/>
  <c r="AC883" i="18"/>
  <c r="AC885" i="18"/>
  <c r="AC887" i="18"/>
  <c r="AC886" i="18"/>
  <c r="AC888" i="18"/>
  <c r="AC889" i="18"/>
  <c r="AC890" i="18"/>
  <c r="AC891" i="18"/>
  <c r="AC892" i="18"/>
  <c r="AC893" i="18"/>
  <c r="AC894" i="18"/>
  <c r="AC895" i="18"/>
  <c r="AC896" i="18"/>
  <c r="AC897" i="18"/>
  <c r="AC898" i="18"/>
  <c r="AC900" i="18"/>
  <c r="AC899" i="18"/>
  <c r="AC902" i="18"/>
  <c r="AC901" i="18"/>
  <c r="AC905" i="18"/>
  <c r="AC904" i="18"/>
  <c r="AC903" i="18"/>
  <c r="AC907" i="18"/>
  <c r="AC908" i="18"/>
  <c r="AC906" i="18"/>
  <c r="AC910" i="18"/>
  <c r="AC909" i="18"/>
  <c r="AC913" i="18"/>
  <c r="AC911" i="18"/>
  <c r="AC912" i="18"/>
  <c r="AC916" i="18"/>
  <c r="AC915" i="18"/>
  <c r="AC914" i="18"/>
  <c r="AC917" i="18"/>
  <c r="AC919" i="18"/>
  <c r="AC918" i="18"/>
  <c r="AC920" i="18"/>
  <c r="AC921" i="18"/>
  <c r="AC924" i="18"/>
  <c r="AC922" i="18"/>
  <c r="AC923" i="18"/>
  <c r="AC925" i="18"/>
  <c r="AC926" i="18"/>
  <c r="AC931" i="18"/>
  <c r="AC929" i="18"/>
  <c r="AC927" i="18"/>
  <c r="AC928" i="18"/>
  <c r="AC930" i="18"/>
  <c r="AC933" i="18"/>
  <c r="AC932" i="18"/>
  <c r="AC934" i="18"/>
  <c r="AC939" i="18"/>
  <c r="AC935" i="18"/>
  <c r="AC936" i="18"/>
  <c r="AC937" i="18"/>
  <c r="AC938" i="18"/>
  <c r="AC941" i="18"/>
  <c r="AC940" i="18"/>
  <c r="AC942" i="18"/>
  <c r="AC943" i="18"/>
  <c r="AC944" i="18"/>
  <c r="AC946" i="18"/>
  <c r="AC945" i="18"/>
  <c r="AC950" i="18"/>
  <c r="AC947" i="18"/>
  <c r="AC948" i="18"/>
  <c r="AC952" i="18"/>
  <c r="AC951" i="18"/>
  <c r="AC949" i="18"/>
  <c r="AC953" i="18"/>
  <c r="AC954" i="18"/>
  <c r="AC955" i="18"/>
  <c r="AC956" i="18"/>
  <c r="AC957" i="18"/>
  <c r="AC958" i="18"/>
  <c r="AC963" i="18"/>
  <c r="AC959" i="18"/>
  <c r="AC960" i="18"/>
  <c r="AC962" i="18"/>
  <c r="AC961" i="18"/>
  <c r="AC964" i="18"/>
  <c r="AC967" i="18"/>
  <c r="AC965" i="18"/>
  <c r="AC966" i="18"/>
  <c r="AC968" i="18"/>
  <c r="AC969" i="18"/>
  <c r="AC970" i="18"/>
  <c r="AC972" i="18"/>
  <c r="AC973" i="18"/>
  <c r="AC971" i="18"/>
  <c r="AC975" i="18"/>
  <c r="AC974" i="18"/>
  <c r="AC976" i="18"/>
  <c r="AC977" i="18"/>
  <c r="AC978" i="18"/>
  <c r="AC979" i="18"/>
  <c r="AC980" i="18"/>
  <c r="AC982" i="18"/>
  <c r="AC981" i="18"/>
  <c r="AC983" i="18"/>
  <c r="AC984" i="18"/>
  <c r="AC985" i="18"/>
  <c r="AC987" i="18"/>
  <c r="AC986" i="18"/>
  <c r="AC988" i="18"/>
  <c r="AC993" i="18"/>
  <c r="AC989" i="18"/>
  <c r="AC990" i="18"/>
  <c r="AC991" i="18"/>
  <c r="AC992" i="18"/>
  <c r="AC994" i="18"/>
  <c r="AC995" i="18"/>
  <c r="AC996" i="18"/>
  <c r="AC998" i="18"/>
  <c r="AC997" i="18"/>
  <c r="Y1003" i="18"/>
  <c r="AB1007" i="18"/>
  <c r="AB11" i="18"/>
  <c r="AB9" i="18"/>
  <c r="AB10" i="18"/>
  <c r="AB8" i="18"/>
  <c r="M5" i="18"/>
  <c r="M4" i="18" s="1"/>
  <c r="AB13" i="18"/>
  <c r="AB12" i="18"/>
  <c r="AB15" i="18"/>
  <c r="AB14" i="18"/>
  <c r="AB18" i="18"/>
  <c r="AB17" i="18"/>
  <c r="AB16" i="18"/>
  <c r="AB19" i="18"/>
  <c r="AB21" i="18"/>
  <c r="AB20" i="18"/>
  <c r="AB24" i="18"/>
  <c r="AB22" i="18"/>
  <c r="AB23" i="18"/>
  <c r="AB25" i="18"/>
  <c r="AB26" i="18"/>
  <c r="AB27" i="18"/>
  <c r="AB29" i="18"/>
  <c r="AB28" i="18"/>
  <c r="AB30" i="18"/>
  <c r="AB31" i="18"/>
  <c r="AB32" i="18"/>
  <c r="AB33" i="18"/>
  <c r="AB34" i="18"/>
  <c r="AB35" i="18"/>
  <c r="AB36" i="18"/>
  <c r="AB38" i="18"/>
  <c r="AB37" i="18"/>
  <c r="AB41" i="18"/>
  <c r="AB40" i="18"/>
  <c r="AB39" i="18"/>
  <c r="AB42" i="18"/>
  <c r="AB44" i="18"/>
  <c r="AB43" i="18"/>
  <c r="AB46" i="18"/>
  <c r="AB48" i="18"/>
  <c r="AB47" i="18"/>
  <c r="AB45" i="18"/>
  <c r="AB54" i="18"/>
  <c r="AB49" i="18"/>
  <c r="AB50" i="18"/>
  <c r="AB51" i="18"/>
  <c r="AB52" i="18"/>
  <c r="AB55" i="18"/>
  <c r="AB53" i="18"/>
  <c r="AB58" i="18"/>
  <c r="AB56" i="18"/>
  <c r="AB61" i="18"/>
  <c r="AB57" i="18"/>
  <c r="AB63" i="18"/>
  <c r="AB59" i="18"/>
  <c r="AB62" i="18"/>
  <c r="AB60" i="18"/>
  <c r="AB64" i="18"/>
  <c r="AB65" i="18"/>
  <c r="AB66" i="18"/>
  <c r="AB67" i="18"/>
  <c r="AB70" i="18"/>
  <c r="AB69" i="18"/>
  <c r="AB68" i="18"/>
  <c r="AB72" i="18"/>
  <c r="AB71" i="18"/>
  <c r="AB74" i="18"/>
  <c r="AB75" i="18"/>
  <c r="AB73" i="18"/>
  <c r="AB77" i="18"/>
  <c r="AB76" i="18"/>
  <c r="AB79" i="18"/>
  <c r="AB78" i="18"/>
  <c r="AB81" i="18"/>
  <c r="AB80" i="18"/>
  <c r="AB82" i="18"/>
  <c r="AB84" i="18"/>
  <c r="AB85" i="18"/>
  <c r="AB83" i="18"/>
  <c r="AB88" i="18"/>
  <c r="AB86" i="18"/>
  <c r="AB87" i="18"/>
  <c r="AB89" i="18"/>
  <c r="AB90" i="18"/>
  <c r="AB91" i="18"/>
  <c r="AB93" i="18"/>
  <c r="AB94" i="18"/>
  <c r="AB92" i="18"/>
  <c r="AB96" i="18"/>
  <c r="AB95" i="18"/>
  <c r="AB99" i="18"/>
  <c r="AB97" i="18"/>
  <c r="AB98" i="18"/>
  <c r="AB100" i="18"/>
  <c r="AB101" i="18"/>
  <c r="AB102" i="18"/>
  <c r="AB104" i="18"/>
  <c r="AB105" i="18"/>
  <c r="AB103" i="18"/>
  <c r="AB106" i="18"/>
  <c r="AB109" i="18"/>
  <c r="AB108" i="18"/>
  <c r="AB107" i="18"/>
  <c r="AB110" i="18"/>
  <c r="AB111" i="18"/>
  <c r="AB112" i="18"/>
  <c r="AB113" i="18"/>
  <c r="AB114" i="18"/>
  <c r="AB116" i="18"/>
  <c r="AB118" i="18"/>
  <c r="AB115" i="18"/>
  <c r="AB117" i="18"/>
  <c r="AB121" i="18"/>
  <c r="AB119" i="18"/>
  <c r="AB123" i="18"/>
  <c r="AB125" i="18"/>
  <c r="AB122" i="18"/>
  <c r="AB120" i="18"/>
  <c r="AB124" i="18"/>
  <c r="AB127" i="18"/>
  <c r="AB126" i="18"/>
  <c r="AB130" i="18"/>
  <c r="AB128" i="18"/>
  <c r="AB129" i="18"/>
  <c r="AB132" i="18"/>
  <c r="AB131" i="18"/>
  <c r="AB135" i="18"/>
  <c r="AB133" i="18"/>
  <c r="AB134" i="18"/>
  <c r="AB138" i="18"/>
  <c r="AB137" i="18"/>
  <c r="AB141" i="18"/>
  <c r="AB139" i="18"/>
  <c r="AB136" i="18"/>
  <c r="AB140" i="18"/>
  <c r="AB142" i="18"/>
  <c r="AB143" i="18"/>
  <c r="AB145" i="18"/>
  <c r="AB147" i="18"/>
  <c r="AB144" i="18"/>
  <c r="AB146" i="18"/>
  <c r="AB148" i="18"/>
  <c r="AB149" i="18"/>
  <c r="AB151" i="18"/>
  <c r="AB150" i="18"/>
  <c r="AB152" i="18"/>
  <c r="AB154" i="18"/>
  <c r="AB153" i="18"/>
  <c r="AB155" i="18"/>
  <c r="AB156" i="18"/>
  <c r="AB157" i="18"/>
  <c r="AB158" i="18"/>
  <c r="AB161" i="18"/>
  <c r="AB159" i="18"/>
  <c r="AB160" i="18"/>
  <c r="AB163" i="18"/>
  <c r="AB162" i="18"/>
  <c r="AB167" i="18"/>
  <c r="AB164" i="18"/>
  <c r="AB166" i="18"/>
  <c r="AB165" i="18"/>
  <c r="AB169" i="18"/>
  <c r="AB168" i="18"/>
  <c r="AB170" i="18"/>
  <c r="AB172" i="18"/>
  <c r="AB173" i="18"/>
  <c r="AB171" i="18"/>
  <c r="AB174" i="18"/>
  <c r="AB177" i="18"/>
  <c r="AB176" i="18"/>
  <c r="AB175" i="18"/>
  <c r="AB179" i="18"/>
  <c r="AB180" i="18"/>
  <c r="AB181" i="18"/>
  <c r="AB178" i="18"/>
  <c r="AB183" i="18"/>
  <c r="AB182" i="18"/>
  <c r="AB185" i="18"/>
  <c r="AB184" i="18"/>
  <c r="AB189" i="18"/>
  <c r="AB187" i="18"/>
  <c r="AB186" i="18"/>
  <c r="AB188" i="18"/>
  <c r="AB190" i="18"/>
  <c r="AB191" i="18"/>
  <c r="AB194" i="18"/>
  <c r="AB192" i="18"/>
  <c r="AB193" i="18"/>
  <c r="AB196" i="18"/>
  <c r="AB195" i="18"/>
  <c r="AB197" i="18"/>
  <c r="AB198" i="18"/>
  <c r="AB200" i="18"/>
  <c r="AB199" i="18"/>
  <c r="AB201" i="18"/>
  <c r="AB202" i="18"/>
  <c r="AB204" i="18"/>
  <c r="AB203" i="18"/>
  <c r="AB205" i="18"/>
  <c r="AB206" i="18"/>
  <c r="AB209" i="18"/>
  <c r="AB207" i="18"/>
  <c r="AB210" i="18"/>
  <c r="AB208" i="18"/>
  <c r="AB212" i="18"/>
  <c r="AB211" i="18"/>
  <c r="AB216" i="18"/>
  <c r="AB214" i="18"/>
  <c r="AB213" i="18"/>
  <c r="AB215" i="18"/>
  <c r="AB218" i="18"/>
  <c r="AB217" i="18"/>
  <c r="AB219" i="18"/>
  <c r="AB220" i="18"/>
  <c r="AB222" i="18"/>
  <c r="AB221" i="18"/>
  <c r="AB223" i="18"/>
  <c r="AB226" i="18"/>
  <c r="AB225" i="18"/>
  <c r="AB224" i="18"/>
  <c r="AB228" i="18"/>
  <c r="AB227" i="18"/>
  <c r="AB230" i="18"/>
  <c r="AB229" i="18"/>
  <c r="AB231" i="18"/>
  <c r="AB232" i="18"/>
  <c r="AB234" i="18"/>
  <c r="AB235" i="18"/>
  <c r="AB233" i="18"/>
  <c r="AB238" i="18"/>
  <c r="AB236" i="18"/>
  <c r="AB239" i="18"/>
  <c r="AB237" i="18"/>
  <c r="AB240" i="18"/>
  <c r="AB241" i="18"/>
  <c r="AB242" i="18"/>
  <c r="AB245" i="18"/>
  <c r="AB244" i="18"/>
  <c r="AB243" i="18"/>
  <c r="AB247" i="18"/>
  <c r="AB246" i="18"/>
  <c r="AB248" i="18"/>
  <c r="AB252" i="18"/>
  <c r="AB254" i="18"/>
  <c r="AB249" i="18"/>
  <c r="AB250" i="18"/>
  <c r="AB251" i="18"/>
  <c r="AB255" i="18"/>
  <c r="AB253" i="18"/>
  <c r="AB256" i="18"/>
  <c r="AB258" i="18"/>
  <c r="AB257" i="18"/>
  <c r="AB261" i="18"/>
  <c r="AB259" i="18"/>
  <c r="AB262" i="18"/>
  <c r="AB260" i="18"/>
  <c r="AB264" i="18"/>
  <c r="AB266" i="18"/>
  <c r="AB263" i="18"/>
  <c r="AB265" i="18"/>
  <c r="AB267" i="18"/>
  <c r="AB268" i="18"/>
  <c r="AB269" i="18"/>
  <c r="AB272" i="18"/>
  <c r="AB271" i="18"/>
  <c r="AB270" i="18"/>
  <c r="AB273" i="18"/>
  <c r="AB274" i="18"/>
  <c r="AB275" i="18"/>
  <c r="AB277" i="18"/>
  <c r="AB276" i="18"/>
  <c r="AB278" i="18"/>
  <c r="AB282" i="18"/>
  <c r="AB280" i="18"/>
  <c r="AB279" i="18"/>
  <c r="AB284" i="18"/>
  <c r="AB281" i="18"/>
  <c r="AB283" i="18"/>
  <c r="AB285" i="18"/>
  <c r="AB289" i="18"/>
  <c r="AB287" i="18"/>
  <c r="AB288" i="18"/>
  <c r="AB286" i="18"/>
  <c r="AB290" i="18"/>
  <c r="AB291" i="18"/>
  <c r="AB292" i="18"/>
  <c r="AB294" i="18"/>
  <c r="AB293" i="18"/>
  <c r="AB295" i="18"/>
  <c r="AB296" i="18"/>
  <c r="AB297" i="18"/>
  <c r="AB299" i="18"/>
  <c r="AB298" i="18"/>
  <c r="AB303" i="18"/>
  <c r="AB300" i="18"/>
  <c r="AB301" i="18"/>
  <c r="AB305" i="18"/>
  <c r="AB306" i="18"/>
  <c r="AB302" i="18"/>
  <c r="AB304" i="18"/>
  <c r="AB307" i="18"/>
  <c r="AB309" i="18"/>
  <c r="AB308" i="18"/>
  <c r="AB311" i="18"/>
  <c r="AB312" i="18"/>
  <c r="AB313" i="18"/>
  <c r="AB314" i="18"/>
  <c r="AB310" i="18"/>
  <c r="AB319" i="18"/>
  <c r="AB315" i="18"/>
  <c r="AB316" i="18"/>
  <c r="AB317" i="18"/>
  <c r="AB320" i="18"/>
  <c r="AB318" i="18"/>
  <c r="AB321" i="18"/>
  <c r="AB324" i="18"/>
  <c r="AB322" i="18"/>
  <c r="AB323" i="18"/>
  <c r="AB330" i="18"/>
  <c r="AB328" i="18"/>
  <c r="AB326" i="18"/>
  <c r="AB327" i="18"/>
  <c r="AB325" i="18"/>
  <c r="AB333" i="18"/>
  <c r="AB329" i="18"/>
  <c r="AB331" i="18"/>
  <c r="AB335" i="18"/>
  <c r="AB332" i="18"/>
  <c r="AB334" i="18"/>
  <c r="AB336" i="18"/>
  <c r="AB337" i="18"/>
  <c r="AB338" i="18"/>
  <c r="AB339" i="18"/>
  <c r="AB340" i="18"/>
  <c r="AB341" i="18"/>
  <c r="AB343" i="18"/>
  <c r="AB342" i="18"/>
  <c r="AB344" i="18"/>
  <c r="AB348" i="18"/>
  <c r="AB345" i="18"/>
  <c r="AB346" i="18"/>
  <c r="AB347" i="18"/>
  <c r="AB351" i="18"/>
  <c r="AB349" i="18"/>
  <c r="AB353" i="18"/>
  <c r="AB352" i="18"/>
  <c r="AB350" i="18"/>
  <c r="AB356" i="18"/>
  <c r="AB355" i="18"/>
  <c r="AB354" i="18"/>
  <c r="AB358" i="18"/>
  <c r="AB357" i="18"/>
  <c r="AB360" i="18"/>
  <c r="AB362" i="18"/>
  <c r="AB359" i="18"/>
  <c r="AB363" i="18"/>
  <c r="AB361" i="18"/>
  <c r="AB364" i="18"/>
  <c r="AB367" i="18"/>
  <c r="AB366" i="18"/>
  <c r="AB365" i="18"/>
  <c r="AB368" i="18"/>
  <c r="AB369" i="18"/>
  <c r="AB370" i="18"/>
  <c r="AB371" i="18"/>
  <c r="AB373" i="18"/>
  <c r="AB372" i="18"/>
  <c r="AB374" i="18"/>
  <c r="AB375" i="18"/>
  <c r="AB378" i="18"/>
  <c r="AB377" i="18"/>
  <c r="AB376" i="18"/>
  <c r="AB379" i="18"/>
  <c r="AB380" i="18"/>
  <c r="AB381" i="18"/>
  <c r="AB382" i="18"/>
  <c r="AB383" i="18"/>
  <c r="AB384" i="18"/>
  <c r="AB385" i="18"/>
  <c r="AB386" i="18"/>
  <c r="AB390" i="18"/>
  <c r="AB392" i="18"/>
  <c r="AB387" i="18"/>
  <c r="AB389" i="18"/>
  <c r="AB388" i="18"/>
  <c r="AB391" i="18"/>
  <c r="AB393" i="18"/>
  <c r="AB394" i="18"/>
  <c r="AB395" i="18"/>
  <c r="AB398" i="18"/>
  <c r="AB399" i="18"/>
  <c r="AB397" i="18"/>
  <c r="AB396" i="18"/>
  <c r="AB400" i="18"/>
  <c r="AB401" i="18"/>
  <c r="AB403" i="18"/>
  <c r="AB402" i="18"/>
  <c r="AB405" i="18"/>
  <c r="AB407" i="18"/>
  <c r="AB404" i="18"/>
  <c r="AB406" i="18"/>
  <c r="AB408" i="18"/>
  <c r="AB409" i="18"/>
  <c r="AB411" i="18"/>
  <c r="AB412" i="18"/>
  <c r="AB413" i="18"/>
  <c r="AB410" i="18"/>
  <c r="AB414" i="18"/>
  <c r="AB417" i="18"/>
  <c r="AB415" i="18"/>
  <c r="AB420" i="18"/>
  <c r="AB419" i="18"/>
  <c r="AB416" i="18"/>
  <c r="AB421" i="18"/>
  <c r="AB424" i="18"/>
  <c r="AB418" i="18"/>
  <c r="AB422" i="18"/>
  <c r="AB425" i="18"/>
  <c r="AB423" i="18"/>
  <c r="AB427" i="18"/>
  <c r="AB426" i="18"/>
  <c r="AB428" i="18"/>
  <c r="AB429" i="18"/>
  <c r="AB430" i="18"/>
  <c r="AB431" i="18"/>
  <c r="AB433" i="18"/>
  <c r="AB432" i="18"/>
  <c r="AB436" i="18"/>
  <c r="AB434" i="18"/>
  <c r="AB435" i="18"/>
  <c r="AB438" i="18"/>
  <c r="AB440" i="18"/>
  <c r="AB437" i="18"/>
  <c r="AB441" i="18"/>
  <c r="AB439" i="18"/>
  <c r="AB444" i="18"/>
  <c r="AB443" i="18"/>
  <c r="AB442" i="18"/>
  <c r="AB445" i="18"/>
  <c r="AB447" i="18"/>
  <c r="AB446" i="18"/>
  <c r="AB449" i="18"/>
  <c r="AB448" i="18"/>
  <c r="AB455" i="18"/>
  <c r="AB450" i="18"/>
  <c r="AB451" i="18"/>
  <c r="AB452" i="18"/>
  <c r="AB453" i="18"/>
  <c r="AB454" i="18"/>
  <c r="AB459" i="18"/>
  <c r="AB456" i="18"/>
  <c r="AB457" i="18"/>
  <c r="AB458" i="18"/>
  <c r="AB461" i="18"/>
  <c r="AB460" i="18"/>
  <c r="AB462" i="18"/>
  <c r="AB464" i="18"/>
  <c r="AB465" i="18"/>
  <c r="AB463" i="18"/>
  <c r="AB467" i="18"/>
  <c r="AB466" i="18"/>
  <c r="AB468" i="18"/>
  <c r="AB469" i="18"/>
  <c r="AB471" i="18"/>
  <c r="AB470" i="18"/>
  <c r="AB473" i="18"/>
  <c r="AB475" i="18"/>
  <c r="AB476" i="18"/>
  <c r="AB472" i="18"/>
  <c r="AB474" i="18"/>
  <c r="AB479" i="18"/>
  <c r="AB478" i="18"/>
  <c r="AB480" i="18"/>
  <c r="AB477" i="18"/>
  <c r="AB482" i="18"/>
  <c r="AB481" i="18"/>
  <c r="AB483" i="18"/>
  <c r="AB486" i="18"/>
  <c r="AB484" i="18"/>
  <c r="AB485" i="18"/>
  <c r="AB489" i="18"/>
  <c r="AB491" i="18"/>
  <c r="AB487" i="18"/>
  <c r="AB488" i="18"/>
  <c r="AB490" i="18"/>
  <c r="AB495" i="18"/>
  <c r="AB492" i="18"/>
  <c r="AB493" i="18"/>
  <c r="AB494" i="18"/>
  <c r="AB498" i="18"/>
  <c r="AB497" i="18"/>
  <c r="AB496" i="18"/>
  <c r="AB500" i="18"/>
  <c r="AB501" i="18"/>
  <c r="AB499" i="18"/>
  <c r="AB505" i="18"/>
  <c r="AB502" i="18"/>
  <c r="AB503" i="18"/>
  <c r="AB504" i="18"/>
  <c r="AB507" i="18"/>
  <c r="AB509" i="18"/>
  <c r="AB508" i="18"/>
  <c r="AB506" i="18"/>
  <c r="AB513" i="18"/>
  <c r="AB510" i="18"/>
  <c r="AB512" i="18"/>
  <c r="AB514" i="18"/>
  <c r="AB511" i="18"/>
  <c r="AB520" i="18"/>
  <c r="AB516" i="18"/>
  <c r="AB515" i="18"/>
  <c r="AB518" i="18"/>
  <c r="AB517" i="18"/>
  <c r="AB519" i="18"/>
  <c r="AB521" i="18"/>
  <c r="AB525" i="18"/>
  <c r="AB523" i="18"/>
  <c r="AB522" i="18"/>
  <c r="AB524" i="18"/>
  <c r="AB526" i="18"/>
  <c r="AB527" i="18"/>
  <c r="AB529" i="18"/>
  <c r="AB531" i="18"/>
  <c r="AB528" i="18"/>
  <c r="AB530" i="18"/>
  <c r="AB532" i="18"/>
  <c r="AB533" i="18"/>
  <c r="AB536" i="18"/>
  <c r="AB534" i="18"/>
  <c r="AB535" i="18"/>
  <c r="AB537" i="18"/>
  <c r="AB538" i="18"/>
  <c r="AB539" i="18"/>
  <c r="AB540" i="18"/>
  <c r="AB541" i="18"/>
  <c r="AB542" i="18"/>
  <c r="AB545" i="18"/>
  <c r="AB543" i="18"/>
  <c r="AB544" i="18"/>
  <c r="AB547" i="18"/>
  <c r="AB546" i="18"/>
  <c r="AB550" i="18"/>
  <c r="AB548" i="18"/>
  <c r="AB549" i="18"/>
  <c r="AB551" i="18"/>
  <c r="AB553" i="18"/>
  <c r="AB552" i="18"/>
  <c r="AB554" i="18"/>
  <c r="AB556" i="18"/>
  <c r="AB558" i="18"/>
  <c r="AB557" i="18"/>
  <c r="AB555" i="18"/>
  <c r="AB561" i="18"/>
  <c r="AB559" i="18"/>
  <c r="AB562" i="18"/>
  <c r="AB560" i="18"/>
  <c r="AB563" i="18"/>
  <c r="AB564" i="18"/>
  <c r="AB565" i="18"/>
  <c r="AB566" i="18"/>
  <c r="AB568" i="18"/>
  <c r="AB570" i="18"/>
  <c r="AB567" i="18"/>
  <c r="AB569" i="18"/>
  <c r="AB571" i="18"/>
  <c r="AB572" i="18"/>
  <c r="AB573" i="18"/>
  <c r="AB576" i="18"/>
  <c r="AB575" i="18"/>
  <c r="AB578" i="18"/>
  <c r="AB574" i="18"/>
  <c r="AB577" i="18"/>
  <c r="AB579" i="18"/>
  <c r="AB581" i="18"/>
  <c r="AB580" i="18"/>
  <c r="AB582" i="18"/>
  <c r="AB583" i="18"/>
  <c r="AB585" i="18"/>
  <c r="AB589" i="18"/>
  <c r="AB584" i="18"/>
  <c r="AB587" i="18"/>
  <c r="AB586" i="18"/>
  <c r="AB588" i="18"/>
  <c r="AB591" i="18"/>
  <c r="AB592" i="18"/>
  <c r="AB593" i="18"/>
  <c r="AB590" i="18"/>
  <c r="AB594" i="18"/>
  <c r="AB595" i="18"/>
  <c r="AB597" i="18"/>
  <c r="AB596" i="18"/>
  <c r="AB598" i="18"/>
  <c r="AB599" i="18"/>
  <c r="AB600" i="18"/>
  <c r="AB601" i="18"/>
  <c r="AB604" i="18"/>
  <c r="AB603" i="18"/>
  <c r="AB602" i="18"/>
  <c r="AB607" i="18"/>
  <c r="AB606" i="18"/>
  <c r="AB605" i="18"/>
  <c r="AB610" i="18"/>
  <c r="AB611" i="18"/>
  <c r="AB608" i="18"/>
  <c r="AB609" i="18"/>
  <c r="AB613" i="18"/>
  <c r="AB615" i="18"/>
  <c r="AB612" i="18"/>
  <c r="AB616" i="18"/>
  <c r="AB614" i="18"/>
  <c r="AB619" i="18"/>
  <c r="AB617" i="18"/>
  <c r="AB618" i="18"/>
  <c r="AB621" i="18"/>
  <c r="AB623" i="18"/>
  <c r="AB620" i="18"/>
  <c r="AB625" i="18"/>
  <c r="AB622" i="18"/>
  <c r="AB624" i="18"/>
  <c r="AB626" i="18"/>
  <c r="AB628" i="18"/>
  <c r="AB629" i="18"/>
  <c r="AB631" i="18"/>
  <c r="AB627" i="18"/>
  <c r="AB633" i="18"/>
  <c r="AB630" i="18"/>
  <c r="AB635" i="18"/>
  <c r="AB632" i="18"/>
  <c r="AB637" i="18"/>
  <c r="AB634" i="18"/>
  <c r="AB639" i="18"/>
  <c r="AB636" i="18"/>
  <c r="AB638" i="18"/>
  <c r="AB641" i="18"/>
  <c r="AB640" i="18"/>
  <c r="AB642" i="18"/>
  <c r="AB643" i="18"/>
  <c r="AB646" i="18"/>
  <c r="AB648" i="18"/>
  <c r="AB647" i="18"/>
  <c r="AB644" i="18"/>
  <c r="AB645" i="18"/>
  <c r="AB649" i="18"/>
  <c r="AB652" i="18"/>
  <c r="AB650" i="18"/>
  <c r="AB651" i="18"/>
  <c r="AB657" i="18"/>
  <c r="AB653" i="18"/>
  <c r="AB654" i="18"/>
  <c r="AB656" i="18"/>
  <c r="AB655" i="18"/>
  <c r="AB659" i="18"/>
  <c r="AB660" i="18"/>
  <c r="AB658" i="18"/>
  <c r="AB662" i="18"/>
  <c r="AB661" i="18"/>
  <c r="AB665" i="18"/>
  <c r="AB664" i="18"/>
  <c r="AB663" i="18"/>
  <c r="AB666" i="18"/>
  <c r="AB669" i="18"/>
  <c r="AB667" i="18"/>
  <c r="AB672" i="18"/>
  <c r="AB668" i="18"/>
  <c r="AB670" i="18"/>
  <c r="AB671" i="18"/>
  <c r="AB675" i="18"/>
  <c r="AB673" i="18"/>
  <c r="AB674" i="18"/>
  <c r="AB677" i="18"/>
  <c r="AB676" i="18"/>
  <c r="AB678" i="18"/>
  <c r="AB684" i="18"/>
  <c r="AB681" i="18"/>
  <c r="AB679" i="18"/>
  <c r="AB680" i="18"/>
  <c r="AB682" i="18"/>
  <c r="AB683" i="18"/>
  <c r="AB687" i="18"/>
  <c r="AB685" i="18"/>
  <c r="AB690" i="18"/>
  <c r="AB689" i="18"/>
  <c r="AB686" i="18"/>
  <c r="AB688" i="18"/>
  <c r="AB694" i="18"/>
  <c r="AB696" i="18"/>
  <c r="AB692" i="18"/>
  <c r="AB691" i="18"/>
  <c r="AB693" i="18"/>
  <c r="AB695" i="18"/>
  <c r="AB697" i="18"/>
  <c r="AB698" i="18"/>
  <c r="AB700" i="18"/>
  <c r="AB701" i="18"/>
  <c r="AB702" i="18"/>
  <c r="AB699" i="18"/>
  <c r="AB703" i="18"/>
  <c r="AB705" i="18"/>
  <c r="AB708" i="18"/>
  <c r="AB704" i="18"/>
  <c r="AB706" i="18"/>
  <c r="AB707" i="18"/>
  <c r="AB710" i="18"/>
  <c r="AB713" i="18"/>
  <c r="AB709" i="18"/>
  <c r="AB711" i="18"/>
  <c r="AB716" i="18"/>
  <c r="AB712" i="18"/>
  <c r="AB715" i="18"/>
  <c r="AB714" i="18"/>
  <c r="AB718" i="18"/>
  <c r="AB720" i="18"/>
  <c r="AB717" i="18"/>
  <c r="AB721" i="18"/>
  <c r="AB719" i="18"/>
  <c r="AB722" i="18"/>
  <c r="AB723" i="18"/>
  <c r="AB724" i="18"/>
  <c r="AB725" i="18"/>
  <c r="AB726" i="18"/>
  <c r="AB728" i="18"/>
  <c r="AB727" i="18"/>
  <c r="AB730" i="18"/>
  <c r="AB729" i="18"/>
  <c r="AB732" i="18"/>
  <c r="AB734" i="18"/>
  <c r="AB733" i="18"/>
  <c r="AB731" i="18"/>
  <c r="AB735" i="18"/>
  <c r="AB738" i="18"/>
  <c r="AB737" i="18"/>
  <c r="AB736" i="18"/>
  <c r="AB740" i="18"/>
  <c r="AB743" i="18"/>
  <c r="AB739" i="18"/>
  <c r="AB741" i="18"/>
  <c r="AB742" i="18"/>
  <c r="AB747" i="18"/>
  <c r="AB744" i="18"/>
  <c r="AB745" i="18"/>
  <c r="AB750" i="18"/>
  <c r="AB746" i="18"/>
  <c r="AB749" i="18"/>
  <c r="AB748" i="18"/>
  <c r="AB751" i="18"/>
  <c r="AB753" i="18"/>
  <c r="AB752" i="18"/>
  <c r="AB754" i="18"/>
  <c r="AB755" i="18"/>
  <c r="AB756" i="18"/>
  <c r="AB757" i="18"/>
  <c r="AB758" i="18"/>
  <c r="AB760" i="18"/>
  <c r="AB759" i="18"/>
  <c r="AB761" i="18"/>
  <c r="AB762" i="18"/>
  <c r="AB767" i="18"/>
  <c r="AB763" i="18"/>
  <c r="AB765" i="18"/>
  <c r="AB764" i="18"/>
  <c r="AB769" i="18"/>
  <c r="AB770" i="18"/>
  <c r="AB766" i="18"/>
  <c r="AB768" i="18"/>
  <c r="AB774" i="18"/>
  <c r="AB771" i="18"/>
  <c r="AB772" i="18"/>
  <c r="AB773" i="18"/>
  <c r="AB775" i="18"/>
  <c r="AB777" i="18"/>
  <c r="AB780" i="18"/>
  <c r="AB778" i="18"/>
  <c r="AB776" i="18"/>
  <c r="AB779" i="18"/>
  <c r="AB782" i="18"/>
  <c r="AB781" i="18"/>
  <c r="AB784" i="18"/>
  <c r="AB785" i="18"/>
  <c r="AB786" i="18"/>
  <c r="AB783" i="18"/>
  <c r="AB787" i="18"/>
  <c r="AB788" i="18"/>
  <c r="AB789" i="18"/>
  <c r="AB790" i="18"/>
  <c r="AB791" i="18"/>
  <c r="AB797" i="18"/>
  <c r="AB792" i="18"/>
  <c r="AB793" i="18"/>
  <c r="AB795" i="18"/>
  <c r="AB794" i="18"/>
  <c r="AB801" i="18"/>
  <c r="AB796" i="18"/>
  <c r="AB799" i="18"/>
  <c r="AB798" i="18"/>
  <c r="AB800" i="18"/>
  <c r="AB803" i="18"/>
  <c r="AB802" i="18"/>
  <c r="AB805" i="18"/>
  <c r="AB804" i="18"/>
  <c r="AB807" i="18"/>
  <c r="AB806" i="18"/>
  <c r="AB809" i="18"/>
  <c r="AB808" i="18"/>
  <c r="AB812" i="18"/>
  <c r="AB810" i="18"/>
  <c r="AB811" i="18"/>
  <c r="AB814" i="18"/>
  <c r="AB813" i="18"/>
  <c r="AB816" i="18"/>
  <c r="AB818" i="18"/>
  <c r="AB820" i="18"/>
  <c r="AB815" i="18"/>
  <c r="AB817" i="18"/>
  <c r="AB822" i="18"/>
  <c r="AB821" i="18"/>
  <c r="AB819" i="18"/>
  <c r="AB823" i="18"/>
  <c r="AB824" i="18"/>
  <c r="AB825" i="18"/>
  <c r="AB827" i="18"/>
  <c r="AB826" i="18"/>
  <c r="AB829" i="18"/>
  <c r="AB828" i="18"/>
  <c r="AB832" i="18"/>
  <c r="AB830" i="18"/>
  <c r="AB831" i="18"/>
  <c r="AB835" i="18"/>
  <c r="AB833" i="18"/>
  <c r="AB836" i="18"/>
  <c r="AB838" i="18"/>
  <c r="AB834" i="18"/>
  <c r="AB839" i="18"/>
  <c r="AB837" i="18"/>
  <c r="AB844" i="18"/>
  <c r="AB840" i="18"/>
  <c r="AB841" i="18"/>
  <c r="AB842" i="18"/>
  <c r="AB843" i="18"/>
  <c r="AB847" i="18"/>
  <c r="AB846" i="18"/>
  <c r="AB849" i="18"/>
  <c r="AB845" i="18"/>
  <c r="AB848" i="18"/>
  <c r="AB854" i="18"/>
  <c r="AB851" i="18"/>
  <c r="AB850" i="18"/>
  <c r="AB855" i="18"/>
  <c r="AB852" i="18"/>
  <c r="AB853" i="18"/>
  <c r="AB859" i="18"/>
  <c r="AB856" i="18"/>
  <c r="AB857" i="18"/>
  <c r="AB860" i="18"/>
  <c r="AB858" i="18"/>
  <c r="AB861" i="18"/>
  <c r="AB862" i="18"/>
  <c r="AB863" i="18"/>
  <c r="AB864" i="18"/>
  <c r="AB866" i="18"/>
  <c r="AB865" i="18"/>
  <c r="AB867" i="18"/>
  <c r="AB868" i="18"/>
  <c r="AB869" i="18"/>
  <c r="AB870" i="18"/>
  <c r="AB871" i="18"/>
  <c r="AB875" i="18"/>
  <c r="AB874" i="18"/>
  <c r="AB872" i="18"/>
  <c r="AB873" i="18"/>
  <c r="AB878" i="18"/>
  <c r="AB876" i="18"/>
  <c r="AB879" i="18"/>
  <c r="AB877" i="18"/>
  <c r="AB880" i="18"/>
  <c r="AB883" i="18"/>
  <c r="AB881" i="18"/>
  <c r="AB882" i="18"/>
  <c r="AB884" i="18"/>
  <c r="AB885" i="18"/>
  <c r="AB889" i="18"/>
  <c r="AB886" i="18"/>
  <c r="AB887" i="18"/>
  <c r="AB888" i="18"/>
  <c r="AB890" i="18"/>
  <c r="AB892" i="18"/>
  <c r="AB891" i="18"/>
  <c r="AB894" i="18"/>
  <c r="AB893" i="18"/>
  <c r="AB895" i="18"/>
  <c r="AB896" i="18"/>
  <c r="AB898" i="18"/>
  <c r="AB897" i="18"/>
  <c r="AB899" i="18"/>
  <c r="AB900" i="18"/>
  <c r="AB906" i="18"/>
  <c r="AB901" i="18"/>
  <c r="AB902" i="18"/>
  <c r="AB904" i="18"/>
  <c r="AB903" i="18"/>
  <c r="AB905" i="18"/>
  <c r="AB907" i="18"/>
  <c r="AB910" i="18"/>
  <c r="AB908" i="18"/>
  <c r="AB909" i="18"/>
  <c r="AB912" i="18"/>
  <c r="AB911" i="18"/>
  <c r="AB914" i="18"/>
  <c r="AB913" i="18"/>
  <c r="AB919" i="18"/>
  <c r="AB915" i="18"/>
  <c r="AB916" i="18"/>
  <c r="AB918" i="18"/>
  <c r="AB917" i="18"/>
  <c r="AB920" i="18"/>
  <c r="AB922" i="18"/>
  <c r="AB921" i="18"/>
  <c r="AB924" i="18"/>
  <c r="AB926" i="18"/>
  <c r="AB923" i="18"/>
  <c r="AB925" i="18"/>
  <c r="AB930" i="18"/>
  <c r="AB929" i="18"/>
  <c r="AB927" i="18"/>
  <c r="AB928" i="18"/>
  <c r="AB933" i="18"/>
  <c r="AB931" i="18"/>
  <c r="AB932" i="18"/>
  <c r="AB934" i="18"/>
  <c r="AB936" i="18"/>
  <c r="AB935" i="18"/>
  <c r="AB939" i="18"/>
  <c r="AB937" i="18"/>
  <c r="AB938" i="18"/>
  <c r="AB940" i="18"/>
  <c r="AB942" i="18"/>
  <c r="AB941" i="18"/>
  <c r="AB944" i="18"/>
  <c r="AB943" i="18"/>
  <c r="AB947" i="18"/>
  <c r="AB946" i="18"/>
  <c r="AB945" i="18"/>
  <c r="AB948" i="18"/>
  <c r="AB949" i="18"/>
  <c r="AB950" i="18"/>
  <c r="AB952" i="18"/>
  <c r="AB951" i="18"/>
  <c r="AB956" i="18"/>
  <c r="AB955" i="18"/>
  <c r="AB954" i="18"/>
  <c r="AB953" i="18"/>
  <c r="AB958" i="18"/>
  <c r="AB957" i="18"/>
  <c r="AB959" i="18"/>
  <c r="AB963" i="18"/>
  <c r="AB961" i="18"/>
  <c r="AB960" i="18"/>
  <c r="AB962" i="18"/>
  <c r="AB964" i="18"/>
  <c r="AB965" i="18"/>
  <c r="AB966" i="18"/>
  <c r="AB967" i="18"/>
  <c r="AB970" i="18"/>
  <c r="AB968" i="18"/>
  <c r="AB974" i="18"/>
  <c r="AB969" i="18"/>
  <c r="AB971" i="18"/>
  <c r="AB972" i="18"/>
  <c r="AB973" i="18"/>
  <c r="AB977" i="18"/>
  <c r="AB975" i="18"/>
  <c r="AB976" i="18"/>
  <c r="AB978" i="18"/>
  <c r="AB980" i="18"/>
  <c r="AB979" i="18"/>
  <c r="AB983" i="18"/>
  <c r="AB982" i="18"/>
  <c r="AB981" i="18"/>
  <c r="AB984" i="18"/>
  <c r="AB985" i="18"/>
  <c r="AB986" i="18"/>
  <c r="AB987" i="18"/>
  <c r="AB988" i="18"/>
  <c r="AB990" i="18"/>
  <c r="AB989" i="18"/>
  <c r="AB991" i="18"/>
  <c r="AB997" i="18"/>
  <c r="AB992" i="18"/>
  <c r="AB994" i="18"/>
  <c r="AB993" i="18"/>
  <c r="AB999" i="18"/>
  <c r="AB996" i="18"/>
  <c r="AB995" i="18"/>
  <c r="AB998" i="18"/>
  <c r="AB1000" i="18"/>
  <c r="AE1005" i="18"/>
  <c r="AE1002" i="18"/>
  <c r="AE999" i="18"/>
  <c r="AE1001" i="18"/>
  <c r="AE1003" i="18"/>
  <c r="AE998" i="18"/>
  <c r="AF5" i="18"/>
  <c r="E48" i="3"/>
  <c r="E88" i="3"/>
  <c r="E144" i="3"/>
  <c r="E184" i="3"/>
  <c r="E29" i="3"/>
  <c r="E18" i="3"/>
  <c r="E70" i="3"/>
  <c r="E102" i="3"/>
  <c r="E142" i="3"/>
  <c r="E254" i="3"/>
  <c r="E326" i="3"/>
  <c r="E382" i="3"/>
  <c r="E446" i="3"/>
  <c r="E502" i="3"/>
  <c r="E550" i="3"/>
  <c r="E598" i="3"/>
  <c r="E646" i="3"/>
  <c r="E686" i="3"/>
  <c r="E774" i="3"/>
  <c r="E814" i="3"/>
  <c r="E854" i="3"/>
  <c r="E918" i="3"/>
  <c r="E966" i="3"/>
  <c r="E127" i="3"/>
  <c r="E15" i="3"/>
  <c r="E228" i="3"/>
  <c r="E260" i="3"/>
  <c r="E324" i="3"/>
  <c r="E356" i="3"/>
  <c r="E388" i="3"/>
  <c r="E420" i="3"/>
  <c r="E452" i="3"/>
  <c r="E484" i="3"/>
  <c r="E516" i="3"/>
  <c r="E548" i="3"/>
  <c r="E612" i="3"/>
  <c r="E644" i="3"/>
  <c r="E676" i="3"/>
  <c r="E708" i="3"/>
  <c r="E740" i="3"/>
  <c r="E772" i="3"/>
  <c r="E804" i="3"/>
  <c r="E868" i="3"/>
  <c r="E900" i="3"/>
  <c r="E932" i="3"/>
  <c r="E964" i="3"/>
  <c r="E996" i="3"/>
  <c r="E23" i="3"/>
  <c r="E58" i="3"/>
  <c r="E138" i="3"/>
  <c r="E162" i="3"/>
  <c r="E266" i="3"/>
  <c r="E290" i="3"/>
  <c r="E522" i="3"/>
  <c r="E546" i="3"/>
  <c r="E650" i="3"/>
  <c r="E674" i="3"/>
  <c r="E778" i="3"/>
  <c r="E802" i="3"/>
  <c r="E22" i="3"/>
  <c r="E765" i="3"/>
  <c r="E797" i="3"/>
  <c r="E829" i="3"/>
  <c r="E861" i="3"/>
  <c r="E893" i="3"/>
  <c r="E925" i="3"/>
  <c r="E957" i="3"/>
  <c r="E989" i="3"/>
  <c r="E447" i="3"/>
  <c r="E671" i="3"/>
  <c r="E288" i="3"/>
  <c r="E320" i="3"/>
  <c r="E352" i="3"/>
  <c r="E448" i="3"/>
  <c r="E512" i="3"/>
  <c r="E672" i="3"/>
  <c r="E704" i="3"/>
  <c r="E736" i="3"/>
  <c r="E768" i="3"/>
  <c r="E800" i="3"/>
  <c r="E832" i="3"/>
  <c r="E864" i="3"/>
  <c r="E896" i="3"/>
  <c r="E928" i="3"/>
  <c r="E960" i="3"/>
  <c r="E992" i="3"/>
  <c r="E463" i="3"/>
  <c r="E919" i="3"/>
  <c r="E458" i="3"/>
  <c r="E594" i="3"/>
  <c r="E722" i="3"/>
  <c r="E189" i="3"/>
  <c r="E381" i="3"/>
  <c r="E573" i="3"/>
  <c r="E733" i="3"/>
  <c r="E112" i="3"/>
  <c r="E25" i="3"/>
  <c r="E191" i="3"/>
  <c r="E247" i="3"/>
  <c r="E391" i="3"/>
  <c r="E479" i="3"/>
  <c r="E703" i="3"/>
  <c r="E807" i="3"/>
  <c r="E248" i="3"/>
  <c r="E67" i="3"/>
  <c r="E99" i="3"/>
  <c r="E131" i="3"/>
  <c r="E227" i="3"/>
  <c r="E259" i="3"/>
  <c r="E323" i="3"/>
  <c r="E387" i="3"/>
  <c r="E419" i="3"/>
  <c r="E451" i="3"/>
  <c r="E483" i="3"/>
  <c r="E579" i="3"/>
  <c r="E611" i="3"/>
  <c r="E643" i="3"/>
  <c r="E675" i="3"/>
  <c r="E707" i="3"/>
  <c r="E739" i="3"/>
  <c r="E771" i="3"/>
  <c r="E803" i="3"/>
  <c r="E835" i="3"/>
  <c r="E867" i="3"/>
  <c r="E899" i="3"/>
  <c r="E931" i="3"/>
  <c r="E995" i="3"/>
  <c r="E126" i="3"/>
  <c r="E190" i="3"/>
  <c r="E342" i="3"/>
  <c r="E398" i="3"/>
  <c r="E478" i="3"/>
  <c r="E566" i="3"/>
  <c r="E718" i="3"/>
  <c r="E782" i="3"/>
  <c r="E894" i="3"/>
  <c r="E974" i="3"/>
  <c r="E20" i="3"/>
  <c r="E17" i="3"/>
  <c r="E97" i="3"/>
  <c r="E129" i="3"/>
  <c r="E161" i="3"/>
  <c r="E225" i="3"/>
  <c r="E257" i="3"/>
  <c r="E289" i="3"/>
  <c r="E321" i="3"/>
  <c r="E385" i="3"/>
  <c r="E417" i="3"/>
  <c r="E449" i="3"/>
  <c r="E481" i="3"/>
  <c r="E513" i="3"/>
  <c r="E577" i="3"/>
  <c r="E609" i="3"/>
  <c r="E641" i="3"/>
  <c r="E673" i="3"/>
  <c r="E737" i="3"/>
  <c r="E769" i="3"/>
  <c r="E833" i="3"/>
  <c r="E865" i="3"/>
  <c r="E897" i="3"/>
  <c r="E929" i="3"/>
  <c r="E993" i="3"/>
  <c r="E44" i="3"/>
  <c r="E76" i="3"/>
  <c r="E108" i="3"/>
  <c r="E140" i="3"/>
  <c r="E172" i="3"/>
  <c r="E204" i="3"/>
  <c r="E47" i="3"/>
  <c r="E111" i="3"/>
  <c r="E175" i="3"/>
  <c r="E639" i="3"/>
  <c r="E799" i="3"/>
  <c r="E855" i="3"/>
  <c r="E895" i="3"/>
  <c r="E927" i="3"/>
  <c r="E959" i="3"/>
  <c r="E991" i="3"/>
  <c r="E90" i="3"/>
  <c r="E114" i="3"/>
  <c r="E218" i="3"/>
  <c r="E242" i="3"/>
  <c r="E346" i="3"/>
  <c r="E370" i="3"/>
  <c r="E402" i="3"/>
  <c r="E466" i="3"/>
  <c r="E498" i="3"/>
  <c r="E602" i="3"/>
  <c r="E626" i="3"/>
  <c r="E730" i="3"/>
  <c r="E754" i="3"/>
  <c r="E858" i="3"/>
  <c r="E882" i="3"/>
  <c r="E914" i="3"/>
  <c r="E946" i="3"/>
  <c r="E978" i="3"/>
  <c r="E36" i="3"/>
  <c r="E103" i="3"/>
  <c r="E303" i="3"/>
  <c r="E567" i="3"/>
  <c r="E679" i="3"/>
  <c r="E69" i="3"/>
  <c r="E101" i="3"/>
  <c r="E133" i="3"/>
  <c r="E165" i="3"/>
  <c r="E197" i="3"/>
  <c r="E229" i="3"/>
  <c r="E261" i="3"/>
  <c r="E325" i="3"/>
  <c r="E357" i="3"/>
  <c r="E421" i="3"/>
  <c r="E453" i="3"/>
  <c r="E485" i="3"/>
  <c r="E517" i="3"/>
  <c r="E549" i="3"/>
  <c r="E581" i="3"/>
  <c r="E613" i="3"/>
  <c r="E645" i="3"/>
  <c r="I645" i="3" s="1"/>
  <c r="E677" i="3"/>
  <c r="E741" i="3"/>
  <c r="E120" i="3"/>
  <c r="E200" i="3"/>
  <c r="E462" i="3"/>
  <c r="E631" i="3"/>
  <c r="E951" i="3"/>
  <c r="E426" i="3"/>
  <c r="E970" i="3"/>
  <c r="E663" i="3"/>
  <c r="E125" i="3"/>
  <c r="E317" i="3"/>
  <c r="E509" i="3"/>
  <c r="E701" i="3"/>
  <c r="E64" i="3"/>
  <c r="E96" i="3"/>
  <c r="E152" i="3"/>
  <c r="E8" i="3"/>
  <c r="E46" i="3"/>
  <c r="E78" i="3"/>
  <c r="E110" i="3"/>
  <c r="E150" i="3"/>
  <c r="E214" i="3"/>
  <c r="E262" i="3"/>
  <c r="E302" i="3"/>
  <c r="E334" i="3"/>
  <c r="E454" i="3"/>
  <c r="E518" i="3"/>
  <c r="E606" i="3"/>
  <c r="E662" i="3"/>
  <c r="E734" i="3"/>
  <c r="E790" i="3"/>
  <c r="E830" i="3"/>
  <c r="E870" i="3"/>
  <c r="E926" i="3"/>
  <c r="E990" i="3"/>
  <c r="E143" i="3"/>
  <c r="E236" i="3"/>
  <c r="E268" i="3"/>
  <c r="E300" i="3"/>
  <c r="E332" i="3"/>
  <c r="E364" i="3"/>
  <c r="E428" i="3"/>
  <c r="E460" i="3"/>
  <c r="E492" i="3"/>
  <c r="E556" i="3"/>
  <c r="E588" i="3"/>
  <c r="E620" i="3"/>
  <c r="E652" i="3"/>
  <c r="E684" i="3"/>
  <c r="E716" i="3"/>
  <c r="E780" i="3"/>
  <c r="E812" i="3"/>
  <c r="E844" i="3"/>
  <c r="E876" i="3"/>
  <c r="E908" i="3"/>
  <c r="E940" i="3"/>
  <c r="E972" i="3"/>
  <c r="E1004" i="3"/>
  <c r="E13" i="3"/>
  <c r="E66" i="3"/>
  <c r="E170" i="3"/>
  <c r="E194" i="3"/>
  <c r="E298" i="3"/>
  <c r="E554" i="3"/>
  <c r="E578" i="3"/>
  <c r="E682" i="3"/>
  <c r="E706" i="3"/>
  <c r="E810" i="3"/>
  <c r="E834" i="3"/>
  <c r="E773" i="3"/>
  <c r="E805" i="3"/>
  <c r="E837" i="3"/>
  <c r="E869" i="3"/>
  <c r="E901" i="3"/>
  <c r="E933" i="3"/>
  <c r="E965" i="3"/>
  <c r="E997" i="3"/>
  <c r="E511" i="3"/>
  <c r="E11" i="3"/>
  <c r="E264" i="3"/>
  <c r="E296" i="3"/>
  <c r="E392" i="3"/>
  <c r="E424" i="3"/>
  <c r="E456" i="3"/>
  <c r="E488" i="3"/>
  <c r="E552" i="3"/>
  <c r="E584" i="3"/>
  <c r="E616" i="3"/>
  <c r="E680" i="3"/>
  <c r="E712" i="3"/>
  <c r="E744" i="3"/>
  <c r="E776" i="3"/>
  <c r="E808" i="3"/>
  <c r="E840" i="3"/>
  <c r="E872" i="3"/>
  <c r="E904" i="3"/>
  <c r="E936" i="3"/>
  <c r="E968" i="3"/>
  <c r="E1000" i="3"/>
  <c r="E638" i="3"/>
  <c r="E727" i="3"/>
  <c r="E186" i="3"/>
  <c r="E338" i="3"/>
  <c r="E698" i="3"/>
  <c r="E850" i="3"/>
  <c r="E87" i="3"/>
  <c r="E93" i="3"/>
  <c r="E285" i="3"/>
  <c r="E669" i="3"/>
  <c r="E199" i="3"/>
  <c r="E255" i="3"/>
  <c r="E311" i="3"/>
  <c r="E407" i="3"/>
  <c r="E439" i="3"/>
  <c r="E487" i="3"/>
  <c r="E535" i="3"/>
  <c r="E615" i="3"/>
  <c r="E735" i="3"/>
  <c r="E823" i="3"/>
  <c r="E33" i="3"/>
  <c r="E43" i="3"/>
  <c r="E75" i="3"/>
  <c r="E107" i="3"/>
  <c r="E139" i="3"/>
  <c r="E171" i="3"/>
  <c r="E235" i="3"/>
  <c r="E267" i="3"/>
  <c r="E331" i="3"/>
  <c r="E363" i="3"/>
  <c r="E395" i="3"/>
  <c r="E427" i="3"/>
  <c r="E459" i="3"/>
  <c r="E491" i="3"/>
  <c r="E523" i="3"/>
  <c r="E555" i="3"/>
  <c r="E587" i="3"/>
  <c r="E619" i="3"/>
  <c r="E651" i="3"/>
  <c r="E683" i="3"/>
  <c r="E715" i="3"/>
  <c r="E747" i="3"/>
  <c r="E779" i="3"/>
  <c r="E811" i="3"/>
  <c r="E843" i="3"/>
  <c r="E875" i="3"/>
  <c r="E907" i="3"/>
  <c r="E939" i="3"/>
  <c r="E971" i="3"/>
  <c r="E1003" i="3"/>
  <c r="E158" i="3"/>
  <c r="E222" i="3"/>
  <c r="E358" i="3"/>
  <c r="E574" i="3"/>
  <c r="E694" i="3"/>
  <c r="E726" i="3"/>
  <c r="E822" i="3"/>
  <c r="E910" i="3"/>
  <c r="E982" i="3"/>
  <c r="E41" i="3"/>
  <c r="E73" i="3"/>
  <c r="E105" i="3"/>
  <c r="E137" i="3"/>
  <c r="E169" i="3"/>
  <c r="E233" i="3"/>
  <c r="E265" i="3"/>
  <c r="E297" i="3"/>
  <c r="E361" i="3"/>
  <c r="E393" i="3"/>
  <c r="E425" i="3"/>
  <c r="E457" i="3"/>
  <c r="I457" i="3" s="1"/>
  <c r="E521" i="3"/>
  <c r="E553" i="3"/>
  <c r="E585" i="3"/>
  <c r="E617" i="3"/>
  <c r="E649" i="3"/>
  <c r="E681" i="3"/>
  <c r="E713" i="3"/>
  <c r="E745" i="3"/>
  <c r="E777" i="3"/>
  <c r="E809" i="3"/>
  <c r="E841" i="3"/>
  <c r="E873" i="3"/>
  <c r="E905" i="3"/>
  <c r="E937" i="3"/>
  <c r="E969" i="3"/>
  <c r="E1001" i="3"/>
  <c r="E52" i="3"/>
  <c r="E116" i="3"/>
  <c r="E148" i="3"/>
  <c r="E180" i="3"/>
  <c r="E212" i="3"/>
  <c r="E28" i="3"/>
  <c r="E63" i="3"/>
  <c r="E151" i="3"/>
  <c r="E239" i="3"/>
  <c r="E343" i="3"/>
  <c r="E583" i="3"/>
  <c r="E759" i="3"/>
  <c r="E815" i="3"/>
  <c r="E863" i="3"/>
  <c r="E903" i="3"/>
  <c r="E935" i="3"/>
  <c r="E967" i="3"/>
  <c r="E999" i="3"/>
  <c r="E42" i="3"/>
  <c r="E146" i="3"/>
  <c r="E250" i="3"/>
  <c r="E274" i="3"/>
  <c r="E410" i="3"/>
  <c r="E442" i="3"/>
  <c r="E474" i="3"/>
  <c r="E506" i="3"/>
  <c r="E530" i="3"/>
  <c r="E634" i="3"/>
  <c r="E658" i="3"/>
  <c r="E762" i="3"/>
  <c r="E786" i="3"/>
  <c r="E890" i="3"/>
  <c r="E922" i="3"/>
  <c r="E954" i="3"/>
  <c r="E986" i="3"/>
  <c r="E183" i="3"/>
  <c r="E327" i="3"/>
  <c r="E607" i="3"/>
  <c r="E695" i="3"/>
  <c r="E45" i="3"/>
  <c r="E77" i="3"/>
  <c r="E109" i="3"/>
  <c r="E141" i="3"/>
  <c r="E173" i="3"/>
  <c r="E205" i="3"/>
  <c r="E237" i="3"/>
  <c r="E269" i="3"/>
  <c r="E301" i="3"/>
  <c r="E365" i="3"/>
  <c r="E397" i="3"/>
  <c r="E493" i="3"/>
  <c r="E621" i="3"/>
  <c r="E685" i="3"/>
  <c r="E717" i="3"/>
  <c r="E749" i="3"/>
  <c r="E128" i="3"/>
  <c r="E12" i="3"/>
  <c r="E167" i="3"/>
  <c r="E1002" i="3"/>
  <c r="E72" i="3"/>
  <c r="E104" i="3"/>
  <c r="E160" i="3"/>
  <c r="E216" i="3"/>
  <c r="E30" i="3"/>
  <c r="E16" i="3"/>
  <c r="E54" i="3"/>
  <c r="E86" i="3"/>
  <c r="E118" i="3"/>
  <c r="E166" i="3"/>
  <c r="E310" i="3"/>
  <c r="E350" i="3"/>
  <c r="E470" i="3"/>
  <c r="E582" i="3"/>
  <c r="E614" i="3"/>
  <c r="E670" i="3"/>
  <c r="E750" i="3"/>
  <c r="E798" i="3"/>
  <c r="E838" i="3"/>
  <c r="E886" i="3"/>
  <c r="E934" i="3"/>
  <c r="E38" i="3"/>
  <c r="E24" i="3"/>
  <c r="E37" i="3"/>
  <c r="E244" i="3"/>
  <c r="E276" i="3"/>
  <c r="E308" i="3"/>
  <c r="E340" i="3"/>
  <c r="E372" i="3"/>
  <c r="E404" i="3"/>
  <c r="E468" i="3"/>
  <c r="E500" i="3"/>
  <c r="E532" i="3"/>
  <c r="E564" i="3"/>
  <c r="E596" i="3"/>
  <c r="E628" i="3"/>
  <c r="E660" i="3"/>
  <c r="E692" i="3"/>
  <c r="E724" i="3"/>
  <c r="E756" i="3"/>
  <c r="E788" i="3"/>
  <c r="E820" i="3"/>
  <c r="E852" i="3"/>
  <c r="E884" i="3"/>
  <c r="E916" i="3"/>
  <c r="E948" i="3"/>
  <c r="E980" i="3"/>
  <c r="E74" i="3"/>
  <c r="E98" i="3"/>
  <c r="E226" i="3"/>
  <c r="E330" i="3"/>
  <c r="E354" i="3"/>
  <c r="E586" i="3"/>
  <c r="E610" i="3"/>
  <c r="E738" i="3"/>
  <c r="E842" i="3"/>
  <c r="E866" i="3"/>
  <c r="E781" i="3"/>
  <c r="E813" i="3"/>
  <c r="E845" i="3"/>
  <c r="E877" i="3"/>
  <c r="E909" i="3"/>
  <c r="E941" i="3"/>
  <c r="E973" i="3"/>
  <c r="E1005" i="3"/>
  <c r="E375" i="3"/>
  <c r="E599" i="3"/>
  <c r="E31" i="3"/>
  <c r="E232" i="3"/>
  <c r="E272" i="3"/>
  <c r="E304" i="3"/>
  <c r="E336" i="3"/>
  <c r="E368" i="3"/>
  <c r="E400" i="3"/>
  <c r="E464" i="3"/>
  <c r="E496" i="3"/>
  <c r="E528" i="3"/>
  <c r="E560" i="3"/>
  <c r="E592" i="3"/>
  <c r="E624" i="3"/>
  <c r="E688" i="3"/>
  <c r="E720" i="3"/>
  <c r="E752" i="3"/>
  <c r="E784" i="3"/>
  <c r="E816" i="3"/>
  <c r="E848" i="3"/>
  <c r="E880" i="3"/>
  <c r="E912" i="3"/>
  <c r="E944" i="3"/>
  <c r="E976" i="3"/>
  <c r="E758" i="3"/>
  <c r="E697" i="3"/>
  <c r="E921" i="3"/>
  <c r="E132" i="3"/>
  <c r="E887" i="3"/>
  <c r="E82" i="3"/>
  <c r="E570" i="3"/>
  <c r="E938" i="3"/>
  <c r="E231" i="3"/>
  <c r="E1007" i="3"/>
  <c r="E221" i="3"/>
  <c r="E413" i="3"/>
  <c r="E637" i="3"/>
  <c r="E119" i="3"/>
  <c r="E215" i="3"/>
  <c r="E367" i="3"/>
  <c r="E455" i="3"/>
  <c r="E495" i="3"/>
  <c r="E623" i="3"/>
  <c r="E751" i="3"/>
  <c r="E839" i="3"/>
  <c r="E21" i="3"/>
  <c r="E51" i="3"/>
  <c r="E83" i="3"/>
  <c r="E115" i="3"/>
  <c r="E147" i="3"/>
  <c r="E179" i="3"/>
  <c r="E243" i="3"/>
  <c r="E275" i="3"/>
  <c r="E307" i="3"/>
  <c r="E339" i="3"/>
  <c r="E371" i="3"/>
  <c r="E435" i="3"/>
  <c r="E467" i="3"/>
  <c r="E499" i="3"/>
  <c r="E563" i="3"/>
  <c r="E595" i="3"/>
  <c r="E627" i="3"/>
  <c r="E659" i="3"/>
  <c r="E691" i="3"/>
  <c r="E723" i="3"/>
  <c r="E755" i="3"/>
  <c r="E787" i="3"/>
  <c r="E819" i="3"/>
  <c r="E851" i="3"/>
  <c r="E883" i="3"/>
  <c r="E915" i="3"/>
  <c r="E947" i="3"/>
  <c r="E174" i="3"/>
  <c r="E238" i="3"/>
  <c r="E374" i="3"/>
  <c r="E422" i="3"/>
  <c r="E510" i="3"/>
  <c r="E622" i="3"/>
  <c r="E702" i="3"/>
  <c r="E862" i="3"/>
  <c r="E942" i="3"/>
  <c r="E998" i="3"/>
  <c r="E49" i="3"/>
  <c r="E81" i="3"/>
  <c r="E113" i="3"/>
  <c r="E145" i="3"/>
  <c r="E177" i="3"/>
  <c r="E241" i="3"/>
  <c r="E273" i="3"/>
  <c r="E305" i="3"/>
  <c r="E337" i="3"/>
  <c r="E369" i="3"/>
  <c r="E401" i="3"/>
  <c r="E433" i="3"/>
  <c r="E497" i="3"/>
  <c r="E529" i="3"/>
  <c r="E561" i="3"/>
  <c r="E593" i="3"/>
  <c r="E657" i="3"/>
  <c r="E689" i="3"/>
  <c r="E753" i="3"/>
  <c r="E785" i="3"/>
  <c r="E817" i="3"/>
  <c r="E849" i="3"/>
  <c r="E881" i="3"/>
  <c r="E913" i="3"/>
  <c r="E945" i="3"/>
  <c r="E14" i="3"/>
  <c r="E26" i="3"/>
  <c r="E60" i="3"/>
  <c r="E92" i="3"/>
  <c r="E124" i="3"/>
  <c r="E156" i="3"/>
  <c r="E188" i="3"/>
  <c r="E220" i="3"/>
  <c r="E79" i="3"/>
  <c r="E159" i="3"/>
  <c r="E263" i="3"/>
  <c r="E359" i="3"/>
  <c r="E591" i="3"/>
  <c r="E775" i="3"/>
  <c r="E831" i="3"/>
  <c r="E879" i="3"/>
  <c r="E911" i="3"/>
  <c r="E943" i="3"/>
  <c r="E34" i="3"/>
  <c r="E154" i="3"/>
  <c r="E178" i="3"/>
  <c r="E282" i="3"/>
  <c r="E306" i="3"/>
  <c r="E418" i="3"/>
  <c r="I418" i="3" s="1"/>
  <c r="E450" i="3"/>
  <c r="E538" i="3"/>
  <c r="E562" i="3"/>
  <c r="E666" i="3"/>
  <c r="E690" i="3"/>
  <c r="E794" i="3"/>
  <c r="E818" i="3"/>
  <c r="E898" i="3"/>
  <c r="E930" i="3"/>
  <c r="E962" i="3"/>
  <c r="E994" i="3"/>
  <c r="E71" i="3"/>
  <c r="E207" i="3"/>
  <c r="E647" i="3"/>
  <c r="E791" i="3"/>
  <c r="E53" i="3"/>
  <c r="E85" i="3"/>
  <c r="E117" i="3"/>
  <c r="E149" i="3"/>
  <c r="E181" i="3"/>
  <c r="E213" i="3"/>
  <c r="E245" i="3"/>
  <c r="E277" i="3"/>
  <c r="E309" i="3"/>
  <c r="E341" i="3"/>
  <c r="E373" i="3"/>
  <c r="E405" i="3"/>
  <c r="E469" i="3"/>
  <c r="E501" i="3"/>
  <c r="E533" i="3"/>
  <c r="E565" i="3"/>
  <c r="E597" i="3"/>
  <c r="E629" i="3"/>
  <c r="E661" i="3"/>
  <c r="E693" i="3"/>
  <c r="E725" i="3"/>
  <c r="E40" i="3"/>
  <c r="E56" i="3"/>
  <c r="E176" i="3"/>
  <c r="E761" i="3"/>
  <c r="E953" i="3"/>
  <c r="E68" i="3"/>
  <c r="E164" i="3"/>
  <c r="E95" i="3"/>
  <c r="E847" i="3"/>
  <c r="E906" i="3"/>
  <c r="E503" i="3"/>
  <c r="E253" i="3"/>
  <c r="E445" i="3"/>
  <c r="E605" i="3"/>
  <c r="E10" i="3"/>
  <c r="E80" i="3"/>
  <c r="E136" i="3"/>
  <c r="E168" i="3"/>
  <c r="E39" i="3"/>
  <c r="E62" i="3"/>
  <c r="E134" i="3"/>
  <c r="E198" i="3"/>
  <c r="E246" i="3"/>
  <c r="E318" i="3"/>
  <c r="E366" i="3"/>
  <c r="E438" i="3"/>
  <c r="E534" i="3"/>
  <c r="E590" i="3"/>
  <c r="E630" i="3"/>
  <c r="E678" i="3"/>
  <c r="E766" i="3"/>
  <c r="E806" i="3"/>
  <c r="E846" i="3"/>
  <c r="E902" i="3"/>
  <c r="E950" i="3"/>
  <c r="E284" i="3"/>
  <c r="E316" i="3"/>
  <c r="E348" i="3"/>
  <c r="E380" i="3"/>
  <c r="E412" i="3"/>
  <c r="E444" i="3"/>
  <c r="E476" i="3"/>
  <c r="E508" i="3"/>
  <c r="E572" i="3"/>
  <c r="E604" i="3"/>
  <c r="E636" i="3"/>
  <c r="E668" i="3"/>
  <c r="E700" i="3"/>
  <c r="E732" i="3"/>
  <c r="E764" i="3"/>
  <c r="E796" i="3"/>
  <c r="E828" i="3"/>
  <c r="E860" i="3"/>
  <c r="E892" i="3"/>
  <c r="E924" i="3"/>
  <c r="E956" i="3"/>
  <c r="E988" i="3"/>
  <c r="E50" i="3"/>
  <c r="E106" i="3"/>
  <c r="E130" i="3"/>
  <c r="E234" i="3"/>
  <c r="E258" i="3"/>
  <c r="E514" i="3"/>
  <c r="E618" i="3"/>
  <c r="E642" i="3"/>
  <c r="E746" i="3"/>
  <c r="E770" i="3"/>
  <c r="E874" i="3"/>
  <c r="E757" i="3"/>
  <c r="E853" i="3"/>
  <c r="E885" i="3"/>
  <c r="E917" i="3"/>
  <c r="E949" i="3"/>
  <c r="E981" i="3"/>
  <c r="E655" i="3"/>
  <c r="E240" i="3"/>
  <c r="E280" i="3"/>
  <c r="E312" i="3"/>
  <c r="E344" i="3"/>
  <c r="E376" i="3"/>
  <c r="E408" i="3"/>
  <c r="E440" i="3"/>
  <c r="E472" i="3"/>
  <c r="E504" i="3"/>
  <c r="E536" i="3"/>
  <c r="E568" i="3"/>
  <c r="E600" i="3"/>
  <c r="E664" i="3"/>
  <c r="E728" i="3"/>
  <c r="E760" i="3"/>
  <c r="E792" i="3"/>
  <c r="E824" i="3"/>
  <c r="E856" i="3"/>
  <c r="E888" i="3"/>
  <c r="E920" i="3"/>
  <c r="E952" i="3"/>
  <c r="E984" i="3"/>
  <c r="E182" i="3"/>
  <c r="E270" i="3"/>
  <c r="I270" i="3" s="1"/>
  <c r="E390" i="3"/>
  <c r="E878" i="3"/>
  <c r="E958" i="3"/>
  <c r="E1006" i="3"/>
  <c r="E27" i="3"/>
  <c r="E57" i="3"/>
  <c r="E89" i="3"/>
  <c r="E121" i="3"/>
  <c r="E153" i="3"/>
  <c r="E185" i="3"/>
  <c r="E217" i="3"/>
  <c r="E249" i="3"/>
  <c r="E281" i="3"/>
  <c r="E313" i="3"/>
  <c r="E345" i="3"/>
  <c r="E441" i="3"/>
  <c r="E473" i="3"/>
  <c r="E505" i="3"/>
  <c r="E537" i="3"/>
  <c r="E601" i="3"/>
  <c r="E633" i="3"/>
  <c r="E665" i="3"/>
  <c r="E729" i="3"/>
  <c r="E793" i="3"/>
  <c r="E825" i="3"/>
  <c r="E857" i="3"/>
  <c r="E889" i="3"/>
  <c r="E985" i="3"/>
  <c r="E100" i="3"/>
  <c r="E196" i="3"/>
  <c r="E783" i="3"/>
  <c r="E983" i="3"/>
  <c r="E314" i="3"/>
  <c r="E490" i="3"/>
  <c r="E826" i="3"/>
  <c r="E157" i="3"/>
  <c r="E349" i="3"/>
  <c r="E192" i="3"/>
  <c r="E135" i="3"/>
  <c r="E223" i="3"/>
  <c r="E279" i="3"/>
  <c r="E423" i="3"/>
  <c r="E471" i="3"/>
  <c r="E551" i="3"/>
  <c r="E687" i="3"/>
  <c r="E767" i="3"/>
  <c r="E871" i="3"/>
  <c r="E224" i="3"/>
  <c r="E19" i="3"/>
  <c r="E59" i="3"/>
  <c r="E91" i="3"/>
  <c r="E123" i="3"/>
  <c r="E155" i="3"/>
  <c r="E187" i="3"/>
  <c r="E251" i="3"/>
  <c r="E283" i="3"/>
  <c r="E315" i="3"/>
  <c r="E347" i="3"/>
  <c r="E443" i="3"/>
  <c r="E507" i="3"/>
  <c r="E539" i="3"/>
  <c r="E603" i="3"/>
  <c r="E635" i="3"/>
  <c r="E667" i="3"/>
  <c r="E699" i="3"/>
  <c r="E731" i="3"/>
  <c r="E763" i="3"/>
  <c r="E795" i="3"/>
  <c r="E827" i="3"/>
  <c r="E859" i="3"/>
  <c r="E891" i="3"/>
  <c r="E923" i="3"/>
  <c r="E955" i="3"/>
  <c r="E987" i="3"/>
  <c r="AD1007" i="18"/>
  <c r="AD9" i="18"/>
  <c r="AD10" i="18"/>
  <c r="AD11" i="18"/>
  <c r="O5" i="18"/>
  <c r="AD12" i="18"/>
  <c r="AD14" i="18"/>
  <c r="AD13" i="18"/>
  <c r="AD17" i="18"/>
  <c r="AD15" i="18"/>
  <c r="AD16" i="18"/>
  <c r="AD20" i="18"/>
  <c r="AD19" i="18"/>
  <c r="AD23" i="18"/>
  <c r="AD18" i="18"/>
  <c r="AD22" i="18"/>
  <c r="AD21" i="18"/>
  <c r="AD24" i="18"/>
  <c r="AD26" i="18"/>
  <c r="AD28" i="18"/>
  <c r="AD25" i="18"/>
  <c r="AD29" i="18"/>
  <c r="AD27" i="18"/>
  <c r="AD30" i="18"/>
  <c r="AD31" i="18"/>
  <c r="AD34" i="18"/>
  <c r="AD36" i="18"/>
  <c r="AD32" i="18"/>
  <c r="AD33" i="18"/>
  <c r="AD37" i="18"/>
  <c r="AD35" i="18"/>
  <c r="AD38" i="18"/>
  <c r="AD39" i="18"/>
  <c r="AD40" i="18"/>
  <c r="AD42" i="18"/>
  <c r="AD41" i="18"/>
  <c r="AD46" i="18"/>
  <c r="AD45" i="18"/>
  <c r="AD44" i="18"/>
  <c r="AD48" i="18"/>
  <c r="AD43" i="18"/>
  <c r="AD49" i="18"/>
  <c r="AD47" i="18"/>
  <c r="AD50" i="18"/>
  <c r="AD52" i="18"/>
  <c r="AD51" i="18"/>
  <c r="AD54" i="18"/>
  <c r="AD55" i="18"/>
  <c r="AD53" i="18"/>
  <c r="AD56" i="18"/>
  <c r="AD57" i="18"/>
  <c r="AD58" i="18"/>
  <c r="AD60" i="18"/>
  <c r="AD59" i="18"/>
  <c r="AD61" i="18"/>
  <c r="AD62" i="18"/>
  <c r="AD65" i="18"/>
  <c r="AD63" i="18"/>
  <c r="AD64" i="18"/>
  <c r="AD66" i="18"/>
  <c r="AD68" i="18"/>
  <c r="AD67" i="18"/>
  <c r="AD69" i="18"/>
  <c r="AD70" i="18"/>
  <c r="AD71" i="18"/>
  <c r="AD76" i="18"/>
  <c r="AD72" i="18"/>
  <c r="AD73" i="18"/>
  <c r="AD74" i="18"/>
  <c r="AD75" i="18"/>
  <c r="AD78" i="18"/>
  <c r="AD77" i="18"/>
  <c r="AD79" i="18"/>
  <c r="AD83" i="18"/>
  <c r="AD80" i="18"/>
  <c r="AD81" i="18"/>
  <c r="AD82" i="18"/>
  <c r="AD87" i="18"/>
  <c r="AD84" i="18"/>
  <c r="AD89" i="18"/>
  <c r="AD86" i="18"/>
  <c r="AD85" i="18"/>
  <c r="AD88" i="18"/>
  <c r="AD93" i="18"/>
  <c r="AD91" i="18"/>
  <c r="AD90" i="18"/>
  <c r="AD92" i="18"/>
  <c r="AD94" i="18"/>
  <c r="AD95" i="18"/>
  <c r="AD97" i="18"/>
  <c r="AD98" i="18"/>
  <c r="AD96" i="18"/>
  <c r="AD99" i="18"/>
  <c r="AD101" i="18"/>
  <c r="AD100" i="18"/>
  <c r="AD104" i="18"/>
  <c r="AD103" i="18"/>
  <c r="AD102" i="18"/>
  <c r="AD105" i="18"/>
  <c r="AD106" i="18"/>
  <c r="AD107" i="18"/>
  <c r="AD108" i="18"/>
  <c r="AD110" i="18"/>
  <c r="AD109" i="18"/>
  <c r="AD111" i="18"/>
  <c r="AD113" i="18"/>
  <c r="AD114" i="18"/>
  <c r="AD116" i="18"/>
  <c r="AD112" i="18"/>
  <c r="AD115" i="18"/>
  <c r="AD120" i="18"/>
  <c r="AD117" i="18"/>
  <c r="AD118" i="18"/>
  <c r="AD121" i="18"/>
  <c r="AD123" i="18"/>
  <c r="AD119" i="18"/>
  <c r="AD122" i="18"/>
  <c r="AD124" i="18"/>
  <c r="AD126" i="18"/>
  <c r="AD127" i="18"/>
  <c r="AD125" i="18"/>
  <c r="AD128" i="18"/>
  <c r="AD129" i="18"/>
  <c r="AD130" i="18"/>
  <c r="AD131" i="18"/>
  <c r="AD132" i="18"/>
  <c r="AD133" i="18"/>
  <c r="AD137" i="18"/>
  <c r="AD135" i="18"/>
  <c r="AD134" i="18"/>
  <c r="AD136" i="18"/>
  <c r="AD138" i="18"/>
  <c r="AD144" i="18"/>
  <c r="AD140" i="18"/>
  <c r="AD139" i="18"/>
  <c r="AD141" i="18"/>
  <c r="AD145" i="18"/>
  <c r="AD143" i="18"/>
  <c r="AD142" i="18"/>
  <c r="AD146" i="18"/>
  <c r="AD147" i="18"/>
  <c r="AD148" i="18"/>
  <c r="AD149" i="18"/>
  <c r="AD151" i="18"/>
  <c r="AD152" i="18"/>
  <c r="AD150" i="18"/>
  <c r="AD154" i="18"/>
  <c r="AD158" i="18"/>
  <c r="AD153" i="18"/>
  <c r="AD156" i="18"/>
  <c r="AD155" i="18"/>
  <c r="AD159" i="18"/>
  <c r="AD157" i="18"/>
  <c r="AD162" i="18"/>
  <c r="AD163" i="18"/>
  <c r="AD160" i="18"/>
  <c r="AD161" i="18"/>
  <c r="AD165" i="18"/>
  <c r="AD164" i="18"/>
  <c r="AD166" i="18"/>
  <c r="AD167" i="18"/>
  <c r="AD169" i="18"/>
  <c r="AD171" i="18"/>
  <c r="AD168" i="18"/>
  <c r="AD174" i="18"/>
  <c r="AD170" i="18"/>
  <c r="AD172" i="18"/>
  <c r="AD173" i="18"/>
  <c r="AD176" i="18"/>
  <c r="AD175" i="18"/>
  <c r="AD177" i="18"/>
  <c r="AD178" i="18"/>
  <c r="AD182" i="18"/>
  <c r="AD180" i="18"/>
  <c r="AD179" i="18"/>
  <c r="AD181" i="18"/>
  <c r="AD183" i="18"/>
  <c r="AD185" i="18"/>
  <c r="AD184" i="18"/>
  <c r="AD188" i="18"/>
  <c r="AD187" i="18"/>
  <c r="AD186" i="18"/>
  <c r="AD190" i="18"/>
  <c r="AD189" i="18"/>
  <c r="AD192" i="18"/>
  <c r="AD191" i="18"/>
  <c r="AD193" i="18"/>
  <c r="AD196" i="18"/>
  <c r="AD194" i="18"/>
  <c r="AD195" i="18"/>
  <c r="AD200" i="18"/>
  <c r="AD199" i="18"/>
  <c r="AD197" i="18"/>
  <c r="AD198" i="18"/>
  <c r="AD203" i="18"/>
  <c r="AD201" i="18"/>
  <c r="AD202" i="18"/>
  <c r="AD205" i="18"/>
  <c r="AD204" i="18"/>
  <c r="AD206" i="18"/>
  <c r="AD209" i="18"/>
  <c r="AD207" i="18"/>
  <c r="AD208" i="18"/>
  <c r="AD210" i="18"/>
  <c r="AD211" i="18"/>
  <c r="AD213" i="18"/>
  <c r="AD214" i="18"/>
  <c r="AD215" i="18"/>
  <c r="AD212" i="18"/>
  <c r="AD220" i="18"/>
  <c r="AD217" i="18"/>
  <c r="AD216" i="18"/>
  <c r="AD218" i="18"/>
  <c r="AD219" i="18"/>
  <c r="AD221" i="18"/>
  <c r="AD223" i="18"/>
  <c r="AD222" i="18"/>
  <c r="AD225" i="18"/>
  <c r="AD224" i="18"/>
  <c r="AD230" i="18"/>
  <c r="AD227" i="18"/>
  <c r="AD226" i="18"/>
  <c r="AD229" i="18"/>
  <c r="AD228" i="18"/>
  <c r="AD231" i="18"/>
  <c r="AD232" i="18"/>
  <c r="AD233" i="18"/>
  <c r="AD236" i="18"/>
  <c r="AD235" i="18"/>
  <c r="AD234" i="18"/>
  <c r="AD238" i="18"/>
  <c r="AD239" i="18"/>
  <c r="AD237" i="18"/>
  <c r="AD240" i="18"/>
  <c r="AD241" i="18"/>
  <c r="AD244" i="18"/>
  <c r="AD242" i="18"/>
  <c r="AD243" i="18"/>
  <c r="AD247" i="18"/>
  <c r="AD245" i="18"/>
  <c r="AD246" i="18"/>
  <c r="AD248" i="18"/>
  <c r="AD249" i="18"/>
  <c r="AD253" i="18"/>
  <c r="AD252" i="18"/>
  <c r="AD250" i="18"/>
  <c r="AD251" i="18"/>
  <c r="AD254" i="18"/>
  <c r="AD256" i="18"/>
  <c r="AD255" i="18"/>
  <c r="AD257" i="18"/>
  <c r="AD260" i="18"/>
  <c r="AD259" i="18"/>
  <c r="AD258" i="18"/>
  <c r="AD263" i="18"/>
  <c r="AD262" i="18"/>
  <c r="AD267" i="18"/>
  <c r="AD261" i="18"/>
  <c r="AD265" i="18"/>
  <c r="AD264" i="18"/>
  <c r="AD269" i="18"/>
  <c r="AD266" i="18"/>
  <c r="AD270" i="18"/>
  <c r="AD271" i="18"/>
  <c r="AD268" i="18"/>
  <c r="AD272" i="18"/>
  <c r="AD274" i="18"/>
  <c r="AD276" i="18"/>
  <c r="AD273" i="18"/>
  <c r="AD275" i="18"/>
  <c r="AD278" i="18"/>
  <c r="AD277" i="18"/>
  <c r="AD279" i="18"/>
  <c r="AD280" i="18"/>
  <c r="AD281" i="18"/>
  <c r="AD282" i="18"/>
  <c r="AD286" i="18"/>
  <c r="AD284" i="18"/>
  <c r="AD283" i="18"/>
  <c r="AD285" i="18"/>
  <c r="AD288" i="18"/>
  <c r="AD291" i="18"/>
  <c r="AD287" i="18"/>
  <c r="AD289" i="18"/>
  <c r="AD290" i="18"/>
  <c r="AD293" i="18"/>
  <c r="AD292" i="18"/>
  <c r="AD294" i="18"/>
  <c r="AD295" i="18"/>
  <c r="AD296" i="18"/>
  <c r="AD300" i="18"/>
  <c r="AD298" i="18"/>
  <c r="AD297" i="18"/>
  <c r="AD299" i="18"/>
  <c r="AD304" i="18"/>
  <c r="AD302" i="18"/>
  <c r="AD301" i="18"/>
  <c r="AD303" i="18"/>
  <c r="AD305" i="18"/>
  <c r="AD308" i="18"/>
  <c r="AD306" i="18"/>
  <c r="AD309" i="18"/>
  <c r="AD307" i="18"/>
  <c r="AD312" i="18"/>
  <c r="AD310" i="18"/>
  <c r="AD311" i="18"/>
  <c r="AD314" i="18"/>
  <c r="AD313" i="18"/>
  <c r="AD315" i="18"/>
  <c r="AD319" i="18"/>
  <c r="AD316" i="18"/>
  <c r="AD317" i="18"/>
  <c r="AD321" i="18"/>
  <c r="AD320" i="18"/>
  <c r="AD318" i="18"/>
  <c r="AD322" i="18"/>
  <c r="AD323" i="18"/>
  <c r="AD325" i="18"/>
  <c r="AD328" i="18"/>
  <c r="AD324" i="18"/>
  <c r="AD327" i="18"/>
  <c r="AD326" i="18"/>
  <c r="AD330" i="18"/>
  <c r="AD329" i="18"/>
  <c r="AD332" i="18"/>
  <c r="AD331" i="18"/>
  <c r="AD334" i="18"/>
  <c r="AD333" i="18"/>
  <c r="AD335" i="18"/>
  <c r="AD336" i="18"/>
  <c r="AD339" i="18"/>
  <c r="AD337" i="18"/>
  <c r="AD338" i="18"/>
  <c r="AD343" i="18"/>
  <c r="AD341" i="18"/>
  <c r="AD340" i="18"/>
  <c r="AD342" i="18"/>
  <c r="AD344" i="18"/>
  <c r="AD346" i="18"/>
  <c r="AD345" i="18"/>
  <c r="AD350" i="18"/>
  <c r="AD348" i="18"/>
  <c r="AD349" i="18"/>
  <c r="AD347" i="18"/>
  <c r="AD351" i="18"/>
  <c r="AD352" i="18"/>
  <c r="AD353" i="18"/>
  <c r="AD355" i="18"/>
  <c r="AD354" i="18"/>
  <c r="AD357" i="18"/>
  <c r="AD358" i="18"/>
  <c r="AD359" i="18"/>
  <c r="AD356" i="18"/>
  <c r="AD363" i="18"/>
  <c r="AD361" i="18"/>
  <c r="AD360" i="18"/>
  <c r="AD362" i="18"/>
  <c r="AD364" i="18"/>
  <c r="AD367" i="18"/>
  <c r="AD366" i="18"/>
  <c r="AD365" i="18"/>
  <c r="AD368" i="18"/>
  <c r="AD369" i="18"/>
  <c r="AD370" i="18"/>
  <c r="AD373" i="18"/>
  <c r="AD371" i="18"/>
  <c r="AD372" i="18"/>
  <c r="AD376" i="18"/>
  <c r="AD374" i="18"/>
  <c r="AD375" i="18"/>
  <c r="AD377" i="18"/>
  <c r="AD379" i="18"/>
  <c r="AD378" i="18"/>
  <c r="AD380" i="18"/>
  <c r="AD383" i="18"/>
  <c r="AD381" i="18"/>
  <c r="AD382" i="18"/>
  <c r="AD384" i="18"/>
  <c r="AD385" i="18"/>
  <c r="AD386" i="18"/>
  <c r="AD388" i="18"/>
  <c r="AD387" i="18"/>
  <c r="AD389" i="18"/>
  <c r="AD391" i="18"/>
  <c r="AD390" i="18"/>
  <c r="AD392" i="18"/>
  <c r="AD393" i="18"/>
  <c r="AD394" i="18"/>
  <c r="AD395" i="18"/>
  <c r="AD399" i="18"/>
  <c r="AD396" i="18"/>
  <c r="AD400" i="18"/>
  <c r="AD398" i="18"/>
  <c r="AD397" i="18"/>
  <c r="AD401" i="18"/>
  <c r="AD402" i="18"/>
  <c r="AD407" i="18"/>
  <c r="AD403" i="18"/>
  <c r="AD404" i="18"/>
  <c r="AD405" i="18"/>
  <c r="AD406" i="18"/>
  <c r="AD408" i="18"/>
  <c r="AD409" i="18"/>
  <c r="AD410" i="18"/>
  <c r="AD412" i="18"/>
  <c r="AD411" i="18"/>
  <c r="AD413" i="18"/>
  <c r="AD415" i="18"/>
  <c r="AD414" i="18"/>
  <c r="AD417" i="18"/>
  <c r="AD416" i="18"/>
  <c r="AD422" i="18"/>
  <c r="AD418" i="18"/>
  <c r="AD419" i="18"/>
  <c r="AD420" i="18"/>
  <c r="AD421" i="18"/>
  <c r="AD424" i="18"/>
  <c r="AD426" i="18"/>
  <c r="AD423" i="18"/>
  <c r="AD425" i="18"/>
  <c r="AD427" i="18"/>
  <c r="AD429" i="18"/>
  <c r="AD428" i="18"/>
  <c r="AD430" i="18"/>
  <c r="AD431" i="18"/>
  <c r="AD434" i="18"/>
  <c r="AD432" i="18"/>
  <c r="AD433" i="18"/>
  <c r="AD437" i="18"/>
  <c r="AD436" i="18"/>
  <c r="AD435" i="18"/>
  <c r="AD439" i="18"/>
  <c r="AD440" i="18"/>
  <c r="AD441" i="18"/>
  <c r="AD438" i="18"/>
  <c r="AD443" i="18"/>
  <c r="AD444" i="18"/>
  <c r="AD442" i="18"/>
  <c r="AD446" i="18"/>
  <c r="AD445" i="18"/>
  <c r="AD447" i="18"/>
  <c r="AD448" i="18"/>
  <c r="AD449" i="18"/>
  <c r="AD453" i="18"/>
  <c r="AD450" i="18"/>
  <c r="AD451" i="18"/>
  <c r="AD452" i="18"/>
  <c r="AD456" i="18"/>
  <c r="AD455" i="18"/>
  <c r="AD457" i="18"/>
  <c r="AD454" i="18"/>
  <c r="AD460" i="18"/>
  <c r="AD459" i="18"/>
  <c r="AD458" i="18"/>
  <c r="AD461" i="18"/>
  <c r="AD462" i="18"/>
  <c r="AD463" i="18"/>
  <c r="AD467" i="18"/>
  <c r="AD464" i="18"/>
  <c r="AD469" i="18"/>
  <c r="AD465" i="18"/>
  <c r="AD466" i="18"/>
  <c r="AD472" i="18"/>
  <c r="AD468" i="18"/>
  <c r="AD470" i="18"/>
  <c r="AD471" i="18"/>
  <c r="AD473" i="18"/>
  <c r="AD474" i="18"/>
  <c r="AD476" i="18"/>
  <c r="AD475" i="18"/>
  <c r="AD477" i="18"/>
  <c r="AD479" i="18"/>
  <c r="AD480" i="18"/>
  <c r="AD478" i="18"/>
  <c r="AD481" i="18"/>
  <c r="AD483" i="18"/>
  <c r="AD482" i="18"/>
  <c r="AD484" i="18"/>
  <c r="AD486" i="18"/>
  <c r="AD485" i="18"/>
  <c r="AD487" i="18"/>
  <c r="AD488" i="18"/>
  <c r="AD491" i="18"/>
  <c r="AD489" i="18"/>
  <c r="AD490" i="18"/>
  <c r="AD492" i="18"/>
  <c r="AD493" i="18"/>
  <c r="AD494" i="18"/>
  <c r="AD495" i="18"/>
  <c r="AD496" i="18"/>
  <c r="AD498" i="18"/>
  <c r="AD497" i="18"/>
  <c r="AD499" i="18"/>
  <c r="AD502" i="18"/>
  <c r="AD501" i="18"/>
  <c r="AD500" i="18"/>
  <c r="AD504" i="18"/>
  <c r="AD505" i="18"/>
  <c r="AD503" i="18"/>
  <c r="AD506" i="18"/>
  <c r="AD508" i="18"/>
  <c r="AD510" i="18"/>
  <c r="AD507" i="18"/>
  <c r="AD509" i="18"/>
  <c r="AD511" i="18"/>
  <c r="AD514" i="18"/>
  <c r="AD512" i="18"/>
  <c r="AD515" i="18"/>
  <c r="AD513" i="18"/>
  <c r="AD517" i="18"/>
  <c r="AD516" i="18"/>
  <c r="AD519" i="18"/>
  <c r="AD518" i="18"/>
  <c r="AD520" i="18"/>
  <c r="AD522" i="18"/>
  <c r="AD521" i="18"/>
  <c r="AD523" i="18"/>
  <c r="AD525" i="18"/>
  <c r="AD524" i="18"/>
  <c r="AD527" i="18"/>
  <c r="AD528" i="18"/>
  <c r="AD526" i="18"/>
  <c r="AD530" i="18"/>
  <c r="AD529" i="18"/>
  <c r="AD535" i="18"/>
  <c r="AD532" i="18"/>
  <c r="AD533" i="18"/>
  <c r="AD531" i="18"/>
  <c r="AD534" i="18"/>
  <c r="AD536" i="18"/>
  <c r="AD537" i="18"/>
  <c r="AD539" i="18"/>
  <c r="AD538" i="18"/>
  <c r="AD540" i="18"/>
  <c r="AD545" i="18"/>
  <c r="AD542" i="18"/>
  <c r="AD544" i="18"/>
  <c r="AD541" i="18"/>
  <c r="AD543" i="18"/>
  <c r="AD546" i="18"/>
  <c r="AD547" i="18"/>
  <c r="AD549" i="18"/>
  <c r="AD548" i="18"/>
  <c r="AD550" i="18"/>
  <c r="AD551" i="18"/>
  <c r="AD552" i="18"/>
  <c r="AD553" i="18"/>
  <c r="AD554" i="18"/>
  <c r="AD555" i="18"/>
  <c r="AD558" i="18"/>
  <c r="AD556" i="18"/>
  <c r="AD557" i="18"/>
  <c r="AD560" i="18"/>
  <c r="AD562" i="18"/>
  <c r="AD559" i="18"/>
  <c r="AD561" i="18"/>
  <c r="AD563" i="18"/>
  <c r="AD564" i="18"/>
  <c r="AD565" i="18"/>
  <c r="AD567" i="18"/>
  <c r="AD569" i="18"/>
  <c r="AD566" i="18"/>
  <c r="AD568" i="18"/>
  <c r="AD572" i="18"/>
  <c r="AD571" i="18"/>
  <c r="AD573" i="18"/>
  <c r="AD570" i="18"/>
  <c r="AD574" i="18"/>
  <c r="AD577" i="18"/>
  <c r="AD575" i="18"/>
  <c r="AD579" i="18"/>
  <c r="AD576" i="18"/>
  <c r="AD578" i="18"/>
  <c r="AD583" i="18"/>
  <c r="AD580" i="18"/>
  <c r="AD581" i="18"/>
  <c r="AD582" i="18"/>
  <c r="AD584" i="18"/>
  <c r="AD585" i="18"/>
  <c r="AD586" i="18"/>
  <c r="AD587" i="18"/>
  <c r="AD588" i="18"/>
  <c r="AD589" i="18"/>
  <c r="AD590" i="18"/>
  <c r="AD595" i="18"/>
  <c r="AD592" i="18"/>
  <c r="AD591" i="18"/>
  <c r="AD593" i="18"/>
  <c r="AD594" i="18"/>
  <c r="AD596" i="18"/>
  <c r="AD598" i="18"/>
  <c r="AD597" i="18"/>
  <c r="AD601" i="18"/>
  <c r="AD599" i="18"/>
  <c r="AD600" i="18"/>
  <c r="AD606" i="18"/>
  <c r="AD602" i="18"/>
  <c r="AD603" i="18"/>
  <c r="AD604" i="18"/>
  <c r="AD605" i="18"/>
  <c r="AD608" i="18"/>
  <c r="AD607" i="18"/>
  <c r="AD610" i="18"/>
  <c r="AD609" i="18"/>
  <c r="AD611" i="18"/>
  <c r="AD612" i="18"/>
  <c r="AD613" i="18"/>
  <c r="AD614" i="18"/>
  <c r="AD615" i="18"/>
  <c r="AD616" i="18"/>
  <c r="AD617" i="18"/>
  <c r="AD619" i="18"/>
  <c r="AD618" i="18"/>
  <c r="AD622" i="18"/>
  <c r="AD621" i="18"/>
  <c r="AD620" i="18"/>
  <c r="AD623" i="18"/>
  <c r="AD625" i="18"/>
  <c r="AD627" i="18"/>
  <c r="AD624" i="18"/>
  <c r="AD626" i="18"/>
  <c r="AD628" i="18"/>
  <c r="AD629" i="18"/>
  <c r="AD630" i="18"/>
  <c r="AD631" i="18"/>
  <c r="AD634" i="18"/>
  <c r="AD632" i="18"/>
  <c r="AD638" i="18"/>
  <c r="AD633" i="18"/>
  <c r="AD635" i="18"/>
  <c r="AD636" i="18"/>
  <c r="AD637" i="18"/>
  <c r="AD640" i="18"/>
  <c r="AD639" i="18"/>
  <c r="AD641" i="18"/>
  <c r="AD642" i="18"/>
  <c r="AD644" i="18"/>
  <c r="AD645" i="18"/>
  <c r="AD643" i="18"/>
  <c r="AD647" i="18"/>
  <c r="AD646" i="18"/>
  <c r="AD649" i="18"/>
  <c r="AD648" i="18"/>
  <c r="AD651" i="18"/>
  <c r="AD650" i="18"/>
  <c r="AD656" i="18"/>
  <c r="AD652" i="18"/>
  <c r="AD653" i="18"/>
  <c r="AD654" i="18"/>
  <c r="AD658" i="18"/>
  <c r="AD660" i="18"/>
  <c r="AD655" i="18"/>
  <c r="AD657" i="18"/>
  <c r="AD662" i="18"/>
  <c r="AD664" i="18"/>
  <c r="AD659" i="18"/>
  <c r="AD666" i="18"/>
  <c r="AD661" i="18"/>
  <c r="AD663" i="18"/>
  <c r="AD665" i="18"/>
  <c r="AD668" i="18"/>
  <c r="AD669" i="18"/>
  <c r="AD667" i="18"/>
  <c r="AD670" i="18"/>
  <c r="AD671" i="18"/>
  <c r="AD673" i="18"/>
  <c r="AD672" i="18"/>
  <c r="AD676" i="18"/>
  <c r="AD674" i="18"/>
  <c r="AD675" i="18"/>
  <c r="AD677" i="18"/>
  <c r="AD678" i="18"/>
  <c r="AD682" i="18"/>
  <c r="AD680" i="18"/>
  <c r="AD679" i="18"/>
  <c r="AD684" i="18"/>
  <c r="AD681" i="18"/>
  <c r="AD683" i="18"/>
  <c r="AD686" i="18"/>
  <c r="AD685" i="18"/>
  <c r="AD688" i="18"/>
  <c r="AD690" i="18"/>
  <c r="AD687" i="18"/>
  <c r="AD689" i="18"/>
  <c r="AD692" i="18"/>
  <c r="AD691" i="18"/>
  <c r="AD696" i="18"/>
  <c r="AD693" i="18"/>
  <c r="AD694" i="18"/>
  <c r="AD695" i="18"/>
  <c r="AD697" i="18"/>
  <c r="AD698" i="18"/>
  <c r="AD699" i="18"/>
  <c r="AD702" i="18"/>
  <c r="AD700" i="18"/>
  <c r="AD701" i="18"/>
  <c r="AD706" i="18"/>
  <c r="AD703" i="18"/>
  <c r="AD704" i="18"/>
  <c r="AD705" i="18"/>
  <c r="AD707" i="18"/>
  <c r="AD708" i="18"/>
  <c r="AD710" i="18"/>
  <c r="AD712" i="18"/>
  <c r="AD709" i="18"/>
  <c r="AD711" i="18"/>
  <c r="AD717" i="18"/>
  <c r="AD713" i="18"/>
  <c r="AD715" i="18"/>
  <c r="AD714" i="18"/>
  <c r="AD716" i="18"/>
  <c r="AD719" i="18"/>
  <c r="AD718" i="18"/>
  <c r="AD722" i="18"/>
  <c r="AD720" i="18"/>
  <c r="AD721" i="18"/>
  <c r="AD724" i="18"/>
  <c r="AD723" i="18"/>
  <c r="AD728" i="18"/>
  <c r="AD726" i="18"/>
  <c r="AD725" i="18"/>
  <c r="AD730" i="18"/>
  <c r="AD727" i="18"/>
  <c r="AD732" i="18"/>
  <c r="AD731" i="18"/>
  <c r="AD729" i="18"/>
  <c r="AD733" i="18"/>
  <c r="AD734" i="18"/>
  <c r="AD735" i="18"/>
  <c r="AD737" i="18"/>
  <c r="AD736" i="18"/>
  <c r="AD739" i="18"/>
  <c r="AD738" i="18"/>
  <c r="AD740" i="18"/>
  <c r="AD741" i="18"/>
  <c r="AD743" i="18"/>
  <c r="AD742" i="18"/>
  <c r="AD744" i="18"/>
  <c r="AD748" i="18"/>
  <c r="AD745" i="18"/>
  <c r="AD746" i="18"/>
  <c r="AD747" i="18"/>
  <c r="AD749" i="18"/>
  <c r="AD750" i="18"/>
  <c r="AD751" i="18"/>
  <c r="AD752" i="18"/>
  <c r="AD753" i="18"/>
  <c r="AD755" i="18"/>
  <c r="AD754" i="18"/>
  <c r="AD756" i="18"/>
  <c r="AD757" i="18"/>
  <c r="AD760" i="18"/>
  <c r="AD758" i="18"/>
  <c r="AD759" i="18"/>
  <c r="AD761" i="18"/>
  <c r="AD764" i="18"/>
  <c r="AD763" i="18"/>
  <c r="AD762" i="18"/>
  <c r="AD766" i="18"/>
  <c r="AD767" i="18"/>
  <c r="AD765" i="18"/>
  <c r="AD769" i="18"/>
  <c r="AD770" i="18"/>
  <c r="AD768" i="18"/>
  <c r="AD771" i="18"/>
  <c r="AD773" i="18"/>
  <c r="AD772" i="18"/>
  <c r="AD775" i="18"/>
  <c r="AD774" i="18"/>
  <c r="AD777" i="18"/>
  <c r="AD776" i="18"/>
  <c r="AD778" i="18"/>
  <c r="AD779" i="18"/>
  <c r="AD780" i="18"/>
  <c r="AD781" i="18"/>
  <c r="AD782" i="18"/>
  <c r="AD784" i="18"/>
  <c r="AD785" i="18"/>
  <c r="AD783" i="18"/>
  <c r="AD786" i="18"/>
  <c r="AD787" i="18"/>
  <c r="AD788" i="18"/>
  <c r="AD789" i="18"/>
  <c r="AD790" i="18"/>
  <c r="AD791" i="18"/>
  <c r="AD793" i="18"/>
  <c r="AD792" i="18"/>
  <c r="AD797" i="18"/>
  <c r="AD795" i="18"/>
  <c r="AD794" i="18"/>
  <c r="AD796" i="18"/>
  <c r="AD798" i="18"/>
  <c r="AD802" i="18"/>
  <c r="AD801" i="18"/>
  <c r="AD799" i="18"/>
  <c r="AD800" i="18"/>
  <c r="AD803" i="18"/>
  <c r="AD804" i="18"/>
  <c r="AD805" i="18"/>
  <c r="AD809" i="18"/>
  <c r="AD807" i="18"/>
  <c r="AD806" i="18"/>
  <c r="AD808" i="18"/>
  <c r="AD811" i="18"/>
  <c r="AD810" i="18"/>
  <c r="AD813" i="18"/>
  <c r="AD812" i="18"/>
  <c r="AD814" i="18"/>
  <c r="AD818" i="18"/>
  <c r="AD815" i="18"/>
  <c r="AD816" i="18"/>
  <c r="AD817" i="18"/>
  <c r="AD819" i="18"/>
  <c r="AD820" i="18"/>
  <c r="AD821" i="18"/>
  <c r="AD824" i="18"/>
  <c r="AD825" i="18"/>
  <c r="AD822" i="18"/>
  <c r="AD826" i="18"/>
  <c r="AD823" i="18"/>
  <c r="AD827" i="18"/>
  <c r="AD828" i="18"/>
  <c r="AD830" i="18"/>
  <c r="AD829" i="18"/>
  <c r="AD831" i="18"/>
  <c r="AD832" i="18"/>
  <c r="AD833" i="18"/>
  <c r="AD834" i="18"/>
  <c r="AD835" i="18"/>
  <c r="AD836" i="18"/>
  <c r="AD839" i="18"/>
  <c r="AD837" i="18"/>
  <c r="AD840" i="18"/>
  <c r="AD838" i="18"/>
  <c r="AD841" i="18"/>
  <c r="AD843" i="18"/>
  <c r="AD842" i="18"/>
  <c r="AD844" i="18"/>
  <c r="AD847" i="18"/>
  <c r="AD845" i="18"/>
  <c r="AD846" i="18"/>
  <c r="AD849" i="18"/>
  <c r="AD851" i="18"/>
  <c r="AD848" i="18"/>
  <c r="AD850" i="18"/>
  <c r="AD855" i="18"/>
  <c r="AD852" i="18"/>
  <c r="AD853" i="18"/>
  <c r="AD854" i="18"/>
  <c r="AD856" i="18"/>
  <c r="AD857" i="18"/>
  <c r="AD860" i="18"/>
  <c r="AD858" i="18"/>
  <c r="AD859" i="18"/>
  <c r="AD862" i="18"/>
  <c r="AD861" i="18"/>
  <c r="AD864" i="18"/>
  <c r="AD863" i="18"/>
  <c r="AD866" i="18"/>
  <c r="AD865" i="18"/>
  <c r="AD867" i="18"/>
  <c r="AD868" i="18"/>
  <c r="AD869" i="18"/>
  <c r="AD870" i="18"/>
  <c r="AD871" i="18"/>
  <c r="AD875" i="18"/>
  <c r="AD872" i="18"/>
  <c r="AD873" i="18"/>
  <c r="AD874" i="18"/>
  <c r="AD876" i="18"/>
  <c r="AD879" i="18"/>
  <c r="AD878" i="18"/>
  <c r="AD877" i="18"/>
  <c r="AD880" i="18"/>
  <c r="AD882" i="18"/>
  <c r="AD885" i="18"/>
  <c r="AD881" i="18"/>
  <c r="AD884" i="18"/>
  <c r="AD883" i="18"/>
  <c r="AD886" i="18"/>
  <c r="AD887" i="18"/>
  <c r="AD889" i="18"/>
  <c r="AD891" i="18"/>
  <c r="AD888" i="18"/>
  <c r="AD890" i="18"/>
  <c r="AD893" i="18"/>
  <c r="AD896" i="18"/>
  <c r="AD895" i="18"/>
  <c r="AD892" i="18"/>
  <c r="AD894" i="18"/>
  <c r="AD897" i="18"/>
  <c r="AD901" i="18"/>
  <c r="AD899" i="18"/>
  <c r="AD898" i="18"/>
  <c r="AD900" i="18"/>
  <c r="AD902" i="18"/>
  <c r="AD903" i="18"/>
  <c r="AD904" i="18"/>
  <c r="AD905" i="18"/>
  <c r="AD906" i="18"/>
  <c r="AD907" i="18"/>
  <c r="AD910" i="18"/>
  <c r="AD909" i="18"/>
  <c r="AD908" i="18"/>
  <c r="AD916" i="18"/>
  <c r="AD912" i="18"/>
  <c r="AD911" i="18"/>
  <c r="AD914" i="18"/>
  <c r="AD913" i="18"/>
  <c r="AD915" i="18"/>
  <c r="AD918" i="18"/>
  <c r="AD917" i="18"/>
  <c r="AD920" i="18"/>
  <c r="AD919" i="18"/>
  <c r="AD921" i="18"/>
  <c r="AD925" i="18"/>
  <c r="AD923" i="18"/>
  <c r="AD922" i="18"/>
  <c r="AD927" i="18"/>
  <c r="AD929" i="18"/>
  <c r="AD924" i="18"/>
  <c r="AD928" i="18"/>
  <c r="AD926" i="18"/>
  <c r="AD930" i="18"/>
  <c r="AD931" i="18"/>
  <c r="AD932" i="18"/>
  <c r="AD933" i="18"/>
  <c r="AD935" i="18"/>
  <c r="AD934" i="18"/>
  <c r="AD937" i="18"/>
  <c r="AD936" i="18"/>
  <c r="AD940" i="18"/>
  <c r="AD942" i="18"/>
  <c r="AD939" i="18"/>
  <c r="AD938" i="18"/>
  <c r="AD941" i="18"/>
  <c r="AD944" i="18"/>
  <c r="AD945" i="18"/>
  <c r="AD943" i="18"/>
  <c r="AD947" i="18"/>
  <c r="AD946" i="18"/>
  <c r="AD949" i="18"/>
  <c r="AD948" i="18"/>
  <c r="AD950" i="18"/>
  <c r="AD952" i="18"/>
  <c r="AD951" i="18"/>
  <c r="AD955" i="18"/>
  <c r="AD954" i="18"/>
  <c r="AD953" i="18"/>
  <c r="AD959" i="18"/>
  <c r="AD956" i="18"/>
  <c r="AD957" i="18"/>
  <c r="AD958" i="18"/>
  <c r="AD964" i="18"/>
  <c r="AD960" i="18"/>
  <c r="AD961" i="18"/>
  <c r="AD962" i="18"/>
  <c r="AD965" i="18"/>
  <c r="AD963" i="18"/>
  <c r="AD966" i="18"/>
  <c r="AD967" i="18"/>
  <c r="AD969" i="18"/>
  <c r="AD968" i="18"/>
  <c r="AD970" i="18"/>
  <c r="AD972" i="18"/>
  <c r="AD974" i="18"/>
  <c r="AD971" i="18"/>
  <c r="AD973" i="18"/>
  <c r="AD975" i="18"/>
  <c r="AD976" i="18"/>
  <c r="AD977" i="18"/>
  <c r="AD982" i="18"/>
  <c r="AD978" i="18"/>
  <c r="AD979" i="18"/>
  <c r="AD981" i="18"/>
  <c r="AD980" i="18"/>
  <c r="AD983" i="18"/>
  <c r="AD985" i="18"/>
  <c r="AD988" i="18"/>
  <c r="AD984" i="18"/>
  <c r="AD986" i="18"/>
  <c r="AD989" i="18"/>
  <c r="AD987" i="18"/>
  <c r="AD992" i="18"/>
  <c r="AD991" i="18"/>
  <c r="AD990" i="18"/>
  <c r="AD997" i="18"/>
  <c r="AD993" i="18"/>
  <c r="AD994" i="18"/>
  <c r="AD995" i="18"/>
  <c r="AD996" i="18"/>
  <c r="AD998" i="18"/>
  <c r="AD999" i="18"/>
  <c r="Y999" i="18"/>
  <c r="AC1005" i="18"/>
  <c r="AA5" i="18"/>
  <c r="W5" i="18"/>
  <c r="Y997" i="18"/>
  <c r="AD1002" i="18"/>
  <c r="AB1006" i="18"/>
  <c r="AB1004" i="18"/>
  <c r="AB1002" i="18"/>
  <c r="U5" i="18"/>
  <c r="T5" i="18"/>
  <c r="Y1001" i="18"/>
  <c r="V1006" i="18"/>
  <c r="V1004" i="18"/>
  <c r="V1002" i="18"/>
  <c r="V1003" i="18"/>
  <c r="V1000" i="18"/>
  <c r="AG5" i="18"/>
  <c r="F995" i="3"/>
  <c r="F353" i="3"/>
  <c r="F100" i="3"/>
  <c r="F164" i="3"/>
  <c r="F186" i="3"/>
  <c r="H186" i="3" s="1"/>
  <c r="F338" i="3"/>
  <c r="H338" i="3" s="1"/>
  <c r="F69" i="3"/>
  <c r="F101" i="3"/>
  <c r="F133" i="3"/>
  <c r="F165" i="3"/>
  <c r="F197" i="3"/>
  <c r="F229" i="3"/>
  <c r="F293" i="3"/>
  <c r="F142" i="3"/>
  <c r="F206" i="3"/>
  <c r="F236" i="3"/>
  <c r="H236" i="3" s="1"/>
  <c r="F58" i="3"/>
  <c r="F264" i="3"/>
  <c r="F555" i="3"/>
  <c r="F20" i="3"/>
  <c r="F41" i="3"/>
  <c r="F393" i="3"/>
  <c r="F461" i="3"/>
  <c r="F514" i="3"/>
  <c r="D8" i="3" a="1"/>
  <c r="D8" i="3" s="1"/>
  <c r="F8" i="3" s="1"/>
  <c r="F78" i="3"/>
  <c r="F37" i="3"/>
  <c r="F532" i="3"/>
  <c r="F31" i="3"/>
  <c r="F656" i="3"/>
  <c r="F455" i="3"/>
  <c r="F371" i="3"/>
  <c r="H371" i="3" s="1"/>
  <c r="F358" i="3"/>
  <c r="F273" i="3"/>
  <c r="F42" i="3"/>
  <c r="F122" i="3"/>
  <c r="F53" i="3"/>
  <c r="F85" i="3"/>
  <c r="F117" i="3"/>
  <c r="F149" i="3"/>
  <c r="F181" i="3"/>
  <c r="F213" i="3"/>
  <c r="H213" i="3" s="1"/>
  <c r="F324" i="3"/>
  <c r="F24" i="3"/>
  <c r="F320" i="3"/>
  <c r="F383" i="3"/>
  <c r="F251" i="3"/>
  <c r="F315" i="3"/>
  <c r="F347" i="3"/>
  <c r="F541" i="3"/>
  <c r="F292" i="3"/>
  <c r="H292" i="3" s="1"/>
  <c r="F452" i="3"/>
  <c r="F10" i="3"/>
  <c r="AH1007" i="18"/>
  <c r="AH10" i="18"/>
  <c r="AH9" i="18"/>
  <c r="AH11" i="18"/>
  <c r="AH12" i="18"/>
  <c r="AH8" i="18"/>
  <c r="AH14" i="18"/>
  <c r="AH13" i="18"/>
  <c r="S5" i="18"/>
  <c r="S4" i="18" s="1"/>
  <c r="AH16" i="18"/>
  <c r="AH15" i="18"/>
  <c r="AH17" i="18"/>
  <c r="AH20" i="18"/>
  <c r="AH18" i="18"/>
  <c r="AH19" i="18"/>
  <c r="AH25" i="18"/>
  <c r="AH22" i="18"/>
  <c r="AH21" i="18"/>
  <c r="AH23" i="18"/>
  <c r="AH24" i="18"/>
  <c r="AH27" i="18"/>
  <c r="AH28" i="18"/>
  <c r="AH26" i="18"/>
  <c r="AH30" i="18"/>
  <c r="AH29" i="18"/>
  <c r="AH32" i="18"/>
  <c r="AH31" i="18"/>
  <c r="AH34" i="18"/>
  <c r="AH33" i="18"/>
  <c r="AH37" i="18"/>
  <c r="AH35" i="18"/>
  <c r="AH38" i="18"/>
  <c r="AH36" i="18"/>
  <c r="AH39" i="18"/>
  <c r="AH40" i="18"/>
  <c r="AH41" i="18"/>
  <c r="AH43" i="18"/>
  <c r="AH42" i="18"/>
  <c r="AH44" i="18"/>
  <c r="AH46" i="18"/>
  <c r="AH45" i="18"/>
  <c r="AH47" i="18"/>
  <c r="AH49" i="18"/>
  <c r="AH48" i="18"/>
  <c r="AH51" i="18"/>
  <c r="AH50" i="18"/>
  <c r="AH52" i="18"/>
  <c r="AH54" i="18"/>
  <c r="AH53" i="18"/>
  <c r="AH55" i="18"/>
  <c r="AH56" i="18"/>
  <c r="AH57" i="18"/>
  <c r="AH58" i="18"/>
  <c r="AH59" i="18"/>
  <c r="AH60" i="18"/>
  <c r="AH61" i="18"/>
  <c r="AH64" i="18"/>
  <c r="AH66" i="18"/>
  <c r="AH62" i="18"/>
  <c r="AH63" i="18"/>
  <c r="AH65" i="18"/>
  <c r="AH67" i="18"/>
  <c r="AH72" i="18"/>
  <c r="AH68" i="18"/>
  <c r="AH70" i="18"/>
  <c r="AH69" i="18"/>
  <c r="AH73" i="18"/>
  <c r="AH71" i="18"/>
  <c r="AH76" i="18"/>
  <c r="AH74" i="18"/>
  <c r="AH75" i="18"/>
  <c r="AH77" i="18"/>
  <c r="AH80" i="18"/>
  <c r="AH79" i="18"/>
  <c r="AH78" i="18"/>
  <c r="AH81" i="18"/>
  <c r="AH85" i="18"/>
  <c r="AH82" i="18"/>
  <c r="AH84" i="18"/>
  <c r="AH83" i="18"/>
  <c r="AH86" i="18"/>
  <c r="AH88" i="18"/>
  <c r="AH87" i="18"/>
  <c r="AH91" i="18"/>
  <c r="AH89" i="18"/>
  <c r="AH90" i="18"/>
  <c r="AH93" i="18"/>
  <c r="AH92" i="18"/>
  <c r="AH94" i="18"/>
  <c r="AH97" i="18"/>
  <c r="AH95" i="18"/>
  <c r="AH96" i="18"/>
  <c r="AH99" i="18"/>
  <c r="AH98" i="18"/>
  <c r="AH100" i="18"/>
  <c r="AH104" i="18"/>
  <c r="AH101" i="18"/>
  <c r="AH102" i="18"/>
  <c r="AH106" i="18"/>
  <c r="AH105" i="18"/>
  <c r="AH103" i="18"/>
  <c r="AH109" i="18"/>
  <c r="AH107" i="18"/>
  <c r="AH108" i="18"/>
  <c r="AH110" i="18"/>
  <c r="AH111" i="18"/>
  <c r="AH112" i="18"/>
  <c r="AH114" i="18"/>
  <c r="AH116" i="18"/>
  <c r="AH113" i="18"/>
  <c r="AH115" i="18"/>
  <c r="AH118" i="18"/>
  <c r="AH117" i="18"/>
  <c r="AH120" i="18"/>
  <c r="AH119" i="18"/>
  <c r="AH121" i="18"/>
  <c r="AH122" i="18"/>
  <c r="AH123" i="18"/>
  <c r="AH128" i="18"/>
  <c r="AH125" i="18"/>
  <c r="AH124" i="18"/>
  <c r="AH126" i="18"/>
  <c r="AH127" i="18"/>
  <c r="AH130" i="18"/>
  <c r="AH129" i="18"/>
  <c r="AH135" i="18"/>
  <c r="AH131" i="18"/>
  <c r="AH132" i="18"/>
  <c r="AH133" i="18"/>
  <c r="AH134" i="18"/>
  <c r="AH136" i="18"/>
  <c r="AH137" i="18"/>
  <c r="AH139" i="18"/>
  <c r="AH138" i="18"/>
  <c r="AH140" i="18"/>
  <c r="AH142" i="18"/>
  <c r="AH145" i="18"/>
  <c r="AH144" i="18"/>
  <c r="AH141" i="18"/>
  <c r="AH143" i="18"/>
  <c r="AH146" i="18"/>
  <c r="AH147" i="18"/>
  <c r="AH151" i="18"/>
  <c r="AH148" i="18"/>
  <c r="AH149" i="18"/>
  <c r="AH150" i="18"/>
  <c r="AH153" i="18"/>
  <c r="AH152" i="18"/>
  <c r="AH154" i="18"/>
  <c r="AH156" i="18"/>
  <c r="AH157" i="18"/>
  <c r="AH155" i="18"/>
  <c r="AH159" i="18"/>
  <c r="AH158" i="18"/>
  <c r="AH161" i="18"/>
  <c r="AH160" i="18"/>
  <c r="AH162" i="18"/>
  <c r="AH163" i="18"/>
  <c r="AH164" i="18"/>
  <c r="AH165" i="18"/>
  <c r="AH166" i="18"/>
  <c r="AH167" i="18"/>
  <c r="AH168" i="18"/>
  <c r="AH170" i="18"/>
  <c r="AH169" i="18"/>
  <c r="AH171" i="18"/>
  <c r="AH173" i="18"/>
  <c r="AH172" i="18"/>
  <c r="AH177" i="18"/>
  <c r="AH174" i="18"/>
  <c r="AH179" i="18"/>
  <c r="AH176" i="18"/>
  <c r="AH175" i="18"/>
  <c r="AH178" i="18"/>
  <c r="AH181" i="18"/>
  <c r="AH180" i="18"/>
  <c r="AH182" i="18"/>
  <c r="AH185" i="18"/>
  <c r="AH183" i="18"/>
  <c r="AH184" i="18"/>
  <c r="AH186" i="18"/>
  <c r="AH188" i="18"/>
  <c r="AH187" i="18"/>
  <c r="AH190" i="18"/>
  <c r="AH189" i="18"/>
  <c r="AH192" i="18"/>
  <c r="AH191" i="18"/>
  <c r="AH193" i="18"/>
  <c r="AH194" i="18"/>
  <c r="AH197" i="18"/>
  <c r="AH196" i="18"/>
  <c r="AH195" i="18"/>
  <c r="AH199" i="18"/>
  <c r="AH198" i="18"/>
  <c r="AH203" i="18"/>
  <c r="AH200" i="18"/>
  <c r="AH201" i="18"/>
  <c r="AH205" i="18"/>
  <c r="AH202" i="18"/>
  <c r="AH208" i="18"/>
  <c r="AH204" i="18"/>
  <c r="AH206" i="18"/>
  <c r="AH207" i="18"/>
  <c r="AH212" i="18"/>
  <c r="AH210" i="18"/>
  <c r="AH209" i="18"/>
  <c r="AH211" i="18"/>
  <c r="AH214" i="18"/>
  <c r="AH215" i="18"/>
  <c r="AH213" i="18"/>
  <c r="AH218" i="18"/>
  <c r="AH217" i="18"/>
  <c r="AH216" i="18"/>
  <c r="AH221" i="18"/>
  <c r="AH219" i="18"/>
  <c r="AH223" i="18"/>
  <c r="AH220" i="18"/>
  <c r="AH222" i="18"/>
  <c r="AH224" i="18"/>
  <c r="AH225" i="18"/>
  <c r="AH228" i="18"/>
  <c r="AH226" i="18"/>
  <c r="AH227" i="18"/>
  <c r="AH230" i="18"/>
  <c r="AH229" i="18"/>
  <c r="AH232" i="18"/>
  <c r="AH234" i="18"/>
  <c r="AH235" i="18"/>
  <c r="AH231" i="18"/>
  <c r="AH236" i="18"/>
  <c r="AH233" i="18"/>
  <c r="AH239" i="18"/>
  <c r="AH237" i="18"/>
  <c r="AH238" i="18"/>
  <c r="AH240" i="18"/>
  <c r="AH241" i="18"/>
  <c r="AH243" i="18"/>
  <c r="AH242" i="18"/>
  <c r="AH245" i="18"/>
  <c r="AH244" i="18"/>
  <c r="AH247" i="18"/>
  <c r="AH248" i="18"/>
  <c r="AH246" i="18"/>
  <c r="AH250" i="18"/>
  <c r="AH249" i="18"/>
  <c r="AH251" i="18"/>
  <c r="AH252" i="18"/>
  <c r="AH253" i="18"/>
  <c r="AH254" i="18"/>
  <c r="AH256" i="18"/>
  <c r="AH255" i="18"/>
  <c r="AH257" i="18"/>
  <c r="AH258" i="18"/>
  <c r="AH261" i="18"/>
  <c r="AH260" i="18"/>
  <c r="AH259" i="18"/>
  <c r="AH262" i="18"/>
  <c r="AH263" i="18"/>
  <c r="AH265" i="18"/>
  <c r="AH264" i="18"/>
  <c r="AH267" i="18"/>
  <c r="AH266" i="18"/>
  <c r="AH269" i="18"/>
  <c r="AH268" i="18"/>
  <c r="AH272" i="18"/>
  <c r="AH271" i="18"/>
  <c r="AH270" i="18"/>
  <c r="AH273" i="18"/>
  <c r="AH277" i="18"/>
  <c r="AH274" i="18"/>
  <c r="AH278" i="18"/>
  <c r="AH275" i="18"/>
  <c r="AH276" i="18"/>
  <c r="AH279" i="18"/>
  <c r="AH280" i="18"/>
  <c r="AH282" i="18"/>
  <c r="AH281" i="18"/>
  <c r="AH284" i="18"/>
  <c r="AH285" i="18"/>
  <c r="AH283" i="18"/>
  <c r="AH286" i="18"/>
  <c r="AH287" i="18"/>
  <c r="AH289" i="18"/>
  <c r="AH288" i="18"/>
  <c r="AH292" i="18"/>
  <c r="AH294" i="18"/>
  <c r="AH291" i="18"/>
  <c r="AH293" i="18"/>
  <c r="AH290" i="18"/>
  <c r="AH300" i="18"/>
  <c r="AH295" i="18"/>
  <c r="AH298" i="18"/>
  <c r="AH296" i="18"/>
  <c r="AH297" i="18"/>
  <c r="AH299" i="18"/>
  <c r="AH305" i="18"/>
  <c r="AH301" i="18"/>
  <c r="AH303" i="18"/>
  <c r="AH302" i="18"/>
  <c r="AH304" i="18"/>
  <c r="AH307" i="18"/>
  <c r="AH309" i="18"/>
  <c r="AH306" i="18"/>
  <c r="AH311" i="18"/>
  <c r="AH308" i="18"/>
  <c r="AH310" i="18"/>
  <c r="AH313" i="18"/>
  <c r="AH312" i="18"/>
  <c r="AH315" i="18"/>
  <c r="AH314" i="18"/>
  <c r="AH317" i="18"/>
  <c r="AH316" i="18"/>
  <c r="AH318" i="18"/>
  <c r="AH319" i="18"/>
  <c r="AH321" i="18"/>
  <c r="AH320" i="18"/>
  <c r="AH323" i="18"/>
  <c r="AH324" i="18"/>
  <c r="AH322" i="18"/>
  <c r="AH325" i="18"/>
  <c r="AH327" i="18"/>
  <c r="AH326" i="18"/>
  <c r="AH329" i="18"/>
  <c r="AH328" i="18"/>
  <c r="AH330" i="18"/>
  <c r="AH331" i="18"/>
  <c r="AH335" i="18"/>
  <c r="AH332" i="18"/>
  <c r="AH333" i="18"/>
  <c r="AH334" i="18"/>
  <c r="AH336" i="18"/>
  <c r="AH338" i="18"/>
  <c r="AH337" i="18"/>
  <c r="AH339" i="18"/>
  <c r="AH341" i="18"/>
  <c r="AH340" i="18"/>
  <c r="AH342" i="18"/>
  <c r="AH343" i="18"/>
  <c r="AH344" i="18"/>
  <c r="AH345" i="18"/>
  <c r="AH346" i="18"/>
  <c r="AH348" i="18"/>
  <c r="AH347" i="18"/>
  <c r="AH350" i="18"/>
  <c r="AH349" i="18"/>
  <c r="AH352" i="18"/>
  <c r="AH351" i="18"/>
  <c r="AH353" i="18"/>
  <c r="AH356" i="18"/>
  <c r="AH354" i="18"/>
  <c r="AH355" i="18"/>
  <c r="AH358" i="18"/>
  <c r="AH357" i="18"/>
  <c r="AH360" i="18"/>
  <c r="AH362" i="18"/>
  <c r="AH359" i="18"/>
  <c r="AH363" i="18"/>
  <c r="AH364" i="18"/>
  <c r="AH361" i="18"/>
  <c r="AH365" i="18"/>
  <c r="AH367" i="18"/>
  <c r="AH366" i="18"/>
  <c r="AH368" i="18"/>
  <c r="AH372" i="18"/>
  <c r="AH369" i="18"/>
  <c r="AH370" i="18"/>
  <c r="AH371" i="18"/>
  <c r="AH373" i="18"/>
  <c r="AH374" i="18"/>
  <c r="AH377" i="18"/>
  <c r="AH375" i="18"/>
  <c r="AH376" i="18"/>
  <c r="AH381" i="18"/>
  <c r="AH379" i="18"/>
  <c r="AH378" i="18"/>
  <c r="AH380" i="18"/>
  <c r="AH382" i="18"/>
  <c r="AH385" i="18"/>
  <c r="AH383" i="18"/>
  <c r="AH384" i="18"/>
  <c r="AH387" i="18"/>
  <c r="AH386" i="18"/>
  <c r="AH388" i="18"/>
  <c r="AH390" i="18"/>
  <c r="AH389" i="18"/>
  <c r="AH391" i="18"/>
  <c r="AH392" i="18"/>
  <c r="AH395" i="18"/>
  <c r="AH394" i="18"/>
  <c r="AH393" i="18"/>
  <c r="AH397" i="18"/>
  <c r="AH399" i="18"/>
  <c r="AH398" i="18"/>
  <c r="AH396" i="18"/>
  <c r="AH400" i="18"/>
  <c r="AH401" i="18"/>
  <c r="AH402" i="18"/>
  <c r="AH404" i="18"/>
  <c r="AH408" i="18"/>
  <c r="AH403" i="18"/>
  <c r="AH405" i="18"/>
  <c r="AH406" i="18"/>
  <c r="AH407" i="18"/>
  <c r="AH409" i="18"/>
  <c r="AH414" i="18"/>
  <c r="AH410" i="18"/>
  <c r="AH411" i="18"/>
  <c r="AH415" i="18"/>
  <c r="AH412" i="18"/>
  <c r="AH413" i="18"/>
  <c r="AH417" i="18"/>
  <c r="AH418" i="18"/>
  <c r="AH416" i="18"/>
  <c r="AH419" i="18"/>
  <c r="AH422" i="18"/>
  <c r="AH420" i="18"/>
  <c r="AH421" i="18"/>
  <c r="AH423" i="18"/>
  <c r="AH424" i="18"/>
  <c r="AH425" i="18"/>
  <c r="AH429" i="18"/>
  <c r="AH426" i="18"/>
  <c r="AH427" i="18"/>
  <c r="AH428" i="18"/>
  <c r="AH432" i="18"/>
  <c r="AH430" i="18"/>
  <c r="AH431" i="18"/>
  <c r="AH433" i="18"/>
  <c r="AH436" i="18"/>
  <c r="AH435" i="18"/>
  <c r="AH438" i="18"/>
  <c r="AH434" i="18"/>
  <c r="AH441" i="18"/>
  <c r="AH437" i="18"/>
  <c r="AH439" i="18"/>
  <c r="AH443" i="18"/>
  <c r="AH442" i="18"/>
  <c r="AH440" i="18"/>
  <c r="AH447" i="18"/>
  <c r="AH444" i="18"/>
  <c r="AH445" i="18"/>
  <c r="AH446" i="18"/>
  <c r="AH449" i="18"/>
  <c r="AH451" i="18"/>
  <c r="AH450" i="18"/>
  <c r="AH448" i="18"/>
  <c r="AH452" i="18"/>
  <c r="AH453" i="18"/>
  <c r="AH455" i="18"/>
  <c r="AH454" i="18"/>
  <c r="AH459" i="18"/>
  <c r="AH456" i="18"/>
  <c r="AH457" i="18"/>
  <c r="AH461" i="18"/>
  <c r="AH458" i="18"/>
  <c r="AH460" i="18"/>
  <c r="AH462" i="18"/>
  <c r="AH463" i="18"/>
  <c r="AH466" i="18"/>
  <c r="AH464" i="18"/>
  <c r="AH465" i="18"/>
  <c r="AH468" i="18"/>
  <c r="AH470" i="18"/>
  <c r="AH467" i="18"/>
  <c r="AH472" i="18"/>
  <c r="AH469" i="18"/>
  <c r="AH471" i="18"/>
  <c r="AH473" i="18"/>
  <c r="AH476" i="18"/>
  <c r="AH474" i="18"/>
  <c r="AH475" i="18"/>
  <c r="AH477" i="18"/>
  <c r="AH479" i="18"/>
  <c r="AH478" i="18"/>
  <c r="AH480" i="18"/>
  <c r="AH481" i="18"/>
  <c r="AH482" i="18"/>
  <c r="AH483" i="18"/>
  <c r="AH484" i="18"/>
  <c r="AH486" i="18"/>
  <c r="AH485" i="18"/>
  <c r="AH487" i="18"/>
  <c r="AH490" i="18"/>
  <c r="AH488" i="18"/>
  <c r="AH489" i="18"/>
  <c r="AH491" i="18"/>
  <c r="AH493" i="18"/>
  <c r="AH492" i="18"/>
  <c r="AH494" i="18"/>
  <c r="AH495" i="18"/>
  <c r="AH498" i="18"/>
  <c r="AH496" i="18"/>
  <c r="AH497" i="18"/>
  <c r="AH500" i="18"/>
  <c r="AH499" i="18"/>
  <c r="AH505" i="18"/>
  <c r="AH501" i="18"/>
  <c r="AH502" i="18"/>
  <c r="AH503" i="18"/>
  <c r="AH504" i="18"/>
  <c r="AH509" i="18"/>
  <c r="AH508" i="18"/>
  <c r="AH507" i="18"/>
  <c r="AH506" i="18"/>
  <c r="AH510" i="18"/>
  <c r="AH513" i="18"/>
  <c r="AH511" i="18"/>
  <c r="AH514" i="18"/>
  <c r="AH512" i="18"/>
  <c r="AH515" i="18"/>
  <c r="AH517" i="18"/>
  <c r="AH516" i="18"/>
  <c r="AH520" i="18"/>
  <c r="AH519" i="18"/>
  <c r="AH518" i="18"/>
  <c r="AH522" i="18"/>
  <c r="AH521" i="18"/>
  <c r="AH524" i="18"/>
  <c r="AH523" i="18"/>
  <c r="AH527" i="18"/>
  <c r="AH525" i="18"/>
  <c r="AH526" i="18"/>
  <c r="AH528" i="18"/>
  <c r="AH530" i="18"/>
  <c r="AH529" i="18"/>
  <c r="AH533" i="18"/>
  <c r="AH531" i="18"/>
  <c r="AH532" i="18"/>
  <c r="AH534" i="18"/>
  <c r="AH535" i="18"/>
  <c r="AH538" i="18"/>
  <c r="AH536" i="18"/>
  <c r="AH537" i="18"/>
  <c r="AH541" i="18"/>
  <c r="AH539" i="18"/>
  <c r="AH544" i="18"/>
  <c r="AH540" i="18"/>
  <c r="AH543" i="18"/>
  <c r="AH542" i="18"/>
  <c r="AH545" i="18"/>
  <c r="AH546" i="18"/>
  <c r="AH548" i="18"/>
  <c r="AH547" i="18"/>
  <c r="AH550" i="18"/>
  <c r="AH549" i="18"/>
  <c r="AH552" i="18"/>
  <c r="AH554" i="18"/>
  <c r="AH551" i="18"/>
  <c r="AH553" i="18"/>
  <c r="AH556" i="18"/>
  <c r="AH558" i="18"/>
  <c r="AH555" i="18"/>
  <c r="AH560" i="18"/>
  <c r="AH557" i="18"/>
  <c r="AH561" i="18"/>
  <c r="AH559" i="18"/>
  <c r="AH562" i="18"/>
  <c r="AH565" i="18"/>
  <c r="AH563" i="18"/>
  <c r="AH564" i="18"/>
  <c r="AH566" i="18"/>
  <c r="AH568" i="18"/>
  <c r="AH567" i="18"/>
  <c r="AH570" i="18"/>
  <c r="AH572" i="18"/>
  <c r="AH569" i="18"/>
  <c r="AH574" i="18"/>
  <c r="AH571" i="18"/>
  <c r="AH573" i="18"/>
  <c r="AH575" i="18"/>
  <c r="AH580" i="18"/>
  <c r="AH576" i="18"/>
  <c r="AH577" i="18"/>
  <c r="AH578" i="18"/>
  <c r="AH579" i="18"/>
  <c r="AH585" i="18"/>
  <c r="AH581" i="18"/>
  <c r="AH582" i="18"/>
  <c r="AH583" i="18"/>
  <c r="AH584" i="18"/>
  <c r="AH586" i="18"/>
  <c r="AH588" i="18"/>
  <c r="AH589" i="18"/>
  <c r="AH587" i="18"/>
  <c r="AH590" i="18"/>
  <c r="AH591" i="18"/>
  <c r="AH593" i="18"/>
  <c r="AH592" i="18"/>
  <c r="AH594" i="18"/>
  <c r="AH595" i="18"/>
  <c r="AH596" i="18"/>
  <c r="AH597" i="18"/>
  <c r="AH600" i="18"/>
  <c r="AH598" i="18"/>
  <c r="AH599" i="18"/>
  <c r="AH601" i="18"/>
  <c r="AH602" i="18"/>
  <c r="AH603" i="18"/>
  <c r="AH605" i="18"/>
  <c r="AH604" i="18"/>
  <c r="AH606" i="18"/>
  <c r="AH608" i="18"/>
  <c r="AH607" i="18"/>
  <c r="AH609" i="18"/>
  <c r="AH611" i="18"/>
  <c r="AH610" i="18"/>
  <c r="AH612" i="18"/>
  <c r="AH613" i="18"/>
  <c r="AH615" i="18"/>
  <c r="AH616" i="18"/>
  <c r="AH614" i="18"/>
  <c r="AH617" i="18"/>
  <c r="AH619" i="18"/>
  <c r="AH618" i="18"/>
  <c r="AH620" i="18"/>
  <c r="AH621" i="18"/>
  <c r="AH623" i="18"/>
  <c r="AH622" i="18"/>
  <c r="AH625" i="18"/>
  <c r="AH624" i="18"/>
  <c r="AH630" i="18"/>
  <c r="AH627" i="18"/>
  <c r="AH626" i="18"/>
  <c r="AH628" i="18"/>
  <c r="AH629" i="18"/>
  <c r="AH631" i="18"/>
  <c r="AH633" i="18"/>
  <c r="AH635" i="18"/>
  <c r="AH632" i="18"/>
  <c r="AH634" i="18"/>
  <c r="AH636" i="18"/>
  <c r="AH638" i="18"/>
  <c r="AH640" i="18"/>
  <c r="AH639" i="18"/>
  <c r="AH637" i="18"/>
  <c r="AH642" i="18"/>
  <c r="AH641" i="18"/>
  <c r="AH643" i="18"/>
  <c r="AH644" i="18"/>
  <c r="AH648" i="18"/>
  <c r="AH645" i="18"/>
  <c r="AH646" i="18"/>
  <c r="AH647" i="18"/>
  <c r="AH653" i="18"/>
  <c r="AH649" i="18"/>
  <c r="AH650" i="18"/>
  <c r="AH651" i="18"/>
  <c r="AH652" i="18"/>
  <c r="AH654" i="18"/>
  <c r="AH660" i="18"/>
  <c r="AH656" i="18"/>
  <c r="AH655" i="18"/>
  <c r="AH657" i="18"/>
  <c r="AH658" i="18"/>
  <c r="AH663" i="18"/>
  <c r="AH659" i="18"/>
  <c r="AH662" i="18"/>
  <c r="AH661" i="18"/>
  <c r="AH664" i="18"/>
  <c r="AH666" i="18"/>
  <c r="AH665" i="18"/>
  <c r="AH668" i="18"/>
  <c r="AH667" i="18"/>
  <c r="AH672" i="18"/>
  <c r="AH670" i="18"/>
  <c r="AH673" i="18"/>
  <c r="AH669" i="18"/>
  <c r="AH671" i="18"/>
  <c r="AH676" i="18"/>
  <c r="AH674" i="18"/>
  <c r="AH675" i="18"/>
  <c r="AH678" i="18"/>
  <c r="AH679" i="18"/>
  <c r="AH677" i="18"/>
  <c r="AH681" i="18"/>
  <c r="AH680" i="18"/>
  <c r="AH683" i="18"/>
  <c r="AH682" i="18"/>
  <c r="AH685" i="18"/>
  <c r="AH684" i="18"/>
  <c r="AH687" i="18"/>
  <c r="AH686" i="18"/>
  <c r="AH689" i="18"/>
  <c r="AH691" i="18"/>
  <c r="AH690" i="18"/>
  <c r="AH688" i="18"/>
  <c r="AH692" i="18"/>
  <c r="AH693" i="18"/>
  <c r="AH694" i="18"/>
  <c r="AH695" i="18"/>
  <c r="AH696" i="18"/>
  <c r="AH697" i="18"/>
  <c r="AH698" i="18"/>
  <c r="AH699" i="18"/>
  <c r="AH702" i="18"/>
  <c r="AH701" i="18"/>
  <c r="AH700" i="18"/>
  <c r="AH703" i="18"/>
  <c r="AH707" i="18"/>
  <c r="AH706" i="18"/>
  <c r="AH704" i="18"/>
  <c r="AH705" i="18"/>
  <c r="AH709" i="18"/>
  <c r="AH708" i="18"/>
  <c r="AH713" i="18"/>
  <c r="AH710" i="18"/>
  <c r="AH712" i="18"/>
  <c r="AH711" i="18"/>
  <c r="AH715" i="18"/>
  <c r="AH714" i="18"/>
  <c r="AH716" i="18"/>
  <c r="AH717" i="18"/>
  <c r="AH719" i="18"/>
  <c r="AH718" i="18"/>
  <c r="AH724" i="18"/>
  <c r="AH720" i="18"/>
  <c r="AH722" i="18"/>
  <c r="AH721" i="18"/>
  <c r="AH723" i="18"/>
  <c r="AH727" i="18"/>
  <c r="AH730" i="18"/>
  <c r="AH729" i="18"/>
  <c r="AH725" i="18"/>
  <c r="AH731" i="18"/>
  <c r="AH726" i="18"/>
  <c r="AH728" i="18"/>
  <c r="AH735" i="18"/>
  <c r="AH732" i="18"/>
  <c r="AH733" i="18"/>
  <c r="AH734" i="18"/>
  <c r="AH738" i="18"/>
  <c r="AH736" i="18"/>
  <c r="AH737" i="18"/>
  <c r="AH740" i="18"/>
  <c r="AH739" i="18"/>
  <c r="AH741" i="18"/>
  <c r="AH742" i="18"/>
  <c r="AH743" i="18"/>
  <c r="AH744" i="18"/>
  <c r="AH745" i="18"/>
  <c r="AH748" i="18"/>
  <c r="AH746" i="18"/>
  <c r="AH747" i="18"/>
  <c r="AH753" i="18"/>
  <c r="AH749" i="18"/>
  <c r="AH750" i="18"/>
  <c r="AH752" i="18"/>
  <c r="AH751" i="18"/>
  <c r="AH758" i="18"/>
  <c r="AH755" i="18"/>
  <c r="AH756" i="18"/>
  <c r="AH754" i="18"/>
  <c r="AH760" i="18"/>
  <c r="AH757" i="18"/>
  <c r="AH761" i="18"/>
  <c r="AH759" i="18"/>
  <c r="AH763" i="18"/>
  <c r="AH765" i="18"/>
  <c r="AH762" i="18"/>
  <c r="AH764" i="18"/>
  <c r="AH769" i="18"/>
  <c r="AH768" i="18"/>
  <c r="AH767" i="18"/>
  <c r="AH766" i="18"/>
  <c r="AH771" i="18"/>
  <c r="AH775" i="18"/>
  <c r="AH770" i="18"/>
  <c r="AH772" i="18"/>
  <c r="AH773" i="18"/>
  <c r="AH774" i="18"/>
  <c r="AH776" i="18"/>
  <c r="AH777" i="18"/>
  <c r="AH779" i="18"/>
  <c r="AH778" i="18"/>
  <c r="AH781" i="18"/>
  <c r="AH782" i="18"/>
  <c r="AH780" i="18"/>
  <c r="AH784" i="18"/>
  <c r="AH783" i="18"/>
  <c r="AH786" i="18"/>
  <c r="AH785" i="18"/>
  <c r="AH787" i="18"/>
  <c r="AH788" i="18"/>
  <c r="AH789" i="18"/>
  <c r="AH791" i="18"/>
  <c r="AH792" i="18"/>
  <c r="AH790" i="18"/>
  <c r="AH793" i="18"/>
  <c r="AH794" i="18"/>
  <c r="AH795" i="18"/>
  <c r="AH796" i="18"/>
  <c r="AH798" i="18"/>
  <c r="AH797" i="18"/>
  <c r="AH799" i="18"/>
  <c r="AH802" i="18"/>
  <c r="AH800" i="18"/>
  <c r="AH804" i="18"/>
  <c r="AH801" i="18"/>
  <c r="AH808" i="18"/>
  <c r="AH803" i="18"/>
  <c r="AH806" i="18"/>
  <c r="AH805" i="18"/>
  <c r="AH807" i="18"/>
  <c r="AH809" i="18"/>
  <c r="AH812" i="18"/>
  <c r="AH810" i="18"/>
  <c r="AH811" i="18"/>
  <c r="AH813" i="18"/>
  <c r="AH814" i="18"/>
  <c r="AH818" i="18"/>
  <c r="AH815" i="18"/>
  <c r="AH817" i="18"/>
  <c r="AH816" i="18"/>
  <c r="AH819" i="18"/>
  <c r="AH820" i="18"/>
  <c r="AH824" i="18"/>
  <c r="AH821" i="18"/>
  <c r="AH822" i="18"/>
  <c r="AH823" i="18"/>
  <c r="AH827" i="18"/>
  <c r="AH825" i="18"/>
  <c r="AH826" i="18"/>
  <c r="AH831" i="18"/>
  <c r="AH828" i="18"/>
  <c r="AH830" i="18"/>
  <c r="AH829" i="18"/>
  <c r="AH834" i="18"/>
  <c r="AH832" i="18"/>
  <c r="AH833" i="18"/>
  <c r="AH836" i="18"/>
  <c r="AH835" i="18"/>
  <c r="AH839" i="18"/>
  <c r="AH837" i="18"/>
  <c r="AH838" i="18"/>
  <c r="AH841" i="18"/>
  <c r="AH840" i="18"/>
  <c r="AH842" i="18"/>
  <c r="AH844" i="18"/>
  <c r="AH843" i="18"/>
  <c r="AH848" i="18"/>
  <c r="AH846" i="18"/>
  <c r="AH850" i="18"/>
  <c r="AH845" i="18"/>
  <c r="AH847" i="18"/>
  <c r="AH849" i="18"/>
  <c r="AH854" i="18"/>
  <c r="AH851" i="18"/>
  <c r="AH853" i="18"/>
  <c r="AH852" i="18"/>
  <c r="AH856" i="18"/>
  <c r="AH855" i="18"/>
  <c r="AH857" i="18"/>
  <c r="AH858" i="18"/>
  <c r="AH859" i="18"/>
  <c r="AH862" i="18"/>
  <c r="AH863" i="18"/>
  <c r="AH861" i="18"/>
  <c r="AH860" i="18"/>
  <c r="AH865" i="18"/>
  <c r="AH868" i="18"/>
  <c r="AH864" i="18"/>
  <c r="AH866" i="18"/>
  <c r="AH867" i="18"/>
  <c r="AH872" i="18"/>
  <c r="AH870" i="18"/>
  <c r="AH869" i="18"/>
  <c r="AH874" i="18"/>
  <c r="AH871" i="18"/>
  <c r="AH873" i="18"/>
  <c r="AH876" i="18"/>
  <c r="AH875" i="18"/>
  <c r="AH878" i="18"/>
  <c r="AH877" i="18"/>
  <c r="AH882" i="18"/>
  <c r="AH879" i="18"/>
  <c r="AH881" i="18"/>
  <c r="AH880" i="18"/>
  <c r="AH884" i="18"/>
  <c r="AH883" i="18"/>
  <c r="AH886" i="18"/>
  <c r="AH885" i="18"/>
  <c r="AH887" i="18"/>
  <c r="AH889" i="18"/>
  <c r="AH888" i="18"/>
  <c r="AH890" i="18"/>
  <c r="AH891" i="18"/>
  <c r="AH893" i="18"/>
  <c r="AH892" i="18"/>
  <c r="AH895" i="18"/>
  <c r="AH896" i="18"/>
  <c r="AH899" i="18"/>
  <c r="AH894" i="18"/>
  <c r="AH897" i="18"/>
  <c r="AH901" i="18"/>
  <c r="AH898" i="18"/>
  <c r="AH902" i="18"/>
  <c r="AH900" i="18"/>
  <c r="AH903" i="18"/>
  <c r="AH908" i="18"/>
  <c r="AH905" i="18"/>
  <c r="AH904" i="18"/>
  <c r="AH906" i="18"/>
  <c r="AH907" i="18"/>
  <c r="AH911" i="18"/>
  <c r="AH909" i="18"/>
  <c r="AH910" i="18"/>
  <c r="AH912" i="18"/>
  <c r="AH913" i="18"/>
  <c r="AH914" i="18"/>
  <c r="AH916" i="18"/>
  <c r="AH915" i="18"/>
  <c r="AH918" i="18"/>
  <c r="AH917" i="18"/>
  <c r="AH921" i="18"/>
  <c r="AH919" i="18"/>
  <c r="AH920" i="18"/>
  <c r="AH925" i="18"/>
  <c r="AH922" i="18"/>
  <c r="AH923" i="18"/>
  <c r="AH926" i="18"/>
  <c r="AH924" i="18"/>
  <c r="AH927" i="18"/>
  <c r="AH928" i="18"/>
  <c r="AH929" i="18"/>
  <c r="AH930" i="18"/>
  <c r="AH931" i="18"/>
  <c r="AH933" i="18"/>
  <c r="AH932" i="18"/>
  <c r="AH934" i="18"/>
  <c r="AH936" i="18"/>
  <c r="AH935" i="18"/>
  <c r="AH940" i="18"/>
  <c r="AH937" i="18"/>
  <c r="AH938" i="18"/>
  <c r="AH939" i="18"/>
  <c r="AH941" i="18"/>
  <c r="AH942" i="18"/>
  <c r="AH943" i="18"/>
  <c r="AH944" i="18"/>
  <c r="AH946" i="18"/>
  <c r="AH947" i="18"/>
  <c r="AH948" i="18"/>
  <c r="AH945" i="18"/>
  <c r="AH950" i="18"/>
  <c r="AH952" i="18"/>
  <c r="AH951" i="18"/>
  <c r="AH949" i="18"/>
  <c r="AH954" i="18"/>
  <c r="AH957" i="18"/>
  <c r="AH953" i="18"/>
  <c r="AH955" i="18"/>
  <c r="AH956" i="18"/>
  <c r="AH958" i="18"/>
  <c r="AH959" i="18"/>
  <c r="AH960" i="18"/>
  <c r="AH961" i="18"/>
  <c r="AH962" i="18"/>
  <c r="AH963" i="18"/>
  <c r="AH967" i="18"/>
  <c r="AH964" i="18"/>
  <c r="AH966" i="18"/>
  <c r="AH965" i="18"/>
  <c r="AH970" i="18"/>
  <c r="AH968" i="18"/>
  <c r="AH969" i="18"/>
  <c r="AH971" i="18"/>
  <c r="AH973" i="18"/>
  <c r="AH972" i="18"/>
  <c r="AH977" i="18"/>
  <c r="AH976" i="18"/>
  <c r="AH974" i="18"/>
  <c r="AH975" i="18"/>
  <c r="AH978" i="18"/>
  <c r="AH980" i="18"/>
  <c r="AH981" i="18"/>
  <c r="AH979" i="18"/>
  <c r="AH982" i="18"/>
  <c r="AH988" i="18"/>
  <c r="AH983" i="18"/>
  <c r="AH989" i="18"/>
  <c r="AH985" i="18"/>
  <c r="AH987" i="18"/>
  <c r="AH984" i="18"/>
  <c r="AH986" i="18"/>
  <c r="AH991" i="18"/>
  <c r="AH990" i="18"/>
  <c r="AH994" i="18"/>
  <c r="AH992" i="18"/>
  <c r="AH993" i="18"/>
  <c r="AH998" i="18"/>
  <c r="AH996" i="18"/>
  <c r="AH995" i="18"/>
  <c r="AH997" i="18"/>
  <c r="AH1000" i="18"/>
  <c r="X5" i="18"/>
  <c r="V1007" i="18"/>
  <c r="V9" i="18"/>
  <c r="V8" i="18"/>
  <c r="V10" i="18"/>
  <c r="V11" i="18"/>
  <c r="G5" i="18"/>
  <c r="G4" i="18" s="1"/>
  <c r="V14" i="18"/>
  <c r="V12" i="18"/>
  <c r="V13" i="18"/>
  <c r="V16" i="18"/>
  <c r="V19" i="18"/>
  <c r="V15" i="18"/>
  <c r="V17" i="18"/>
  <c r="V20" i="18"/>
  <c r="V18" i="18"/>
  <c r="V24" i="18"/>
  <c r="V21" i="18"/>
  <c r="V22" i="18"/>
  <c r="V23" i="18"/>
  <c r="V26" i="18"/>
  <c r="V25" i="18"/>
  <c r="V29" i="18"/>
  <c r="V28" i="18"/>
  <c r="V31" i="18"/>
  <c r="V27" i="18"/>
  <c r="V32" i="18"/>
  <c r="V30" i="18"/>
  <c r="V33" i="18"/>
  <c r="V35" i="18"/>
  <c r="V34" i="18"/>
  <c r="V36" i="18"/>
  <c r="V38" i="18"/>
  <c r="V37" i="18"/>
  <c r="V41" i="18"/>
  <c r="V39" i="18"/>
  <c r="V40" i="18"/>
  <c r="V42" i="18"/>
  <c r="V43" i="18"/>
  <c r="V44" i="18"/>
  <c r="V45" i="18"/>
  <c r="V46" i="18"/>
  <c r="V48" i="18"/>
  <c r="V47" i="18"/>
  <c r="V49" i="18"/>
  <c r="V51" i="18"/>
  <c r="V50" i="18"/>
  <c r="V54" i="18"/>
  <c r="V52" i="18"/>
  <c r="V55" i="18"/>
  <c r="V53" i="18"/>
  <c r="V58" i="18"/>
  <c r="V56" i="18"/>
  <c r="V57" i="18"/>
  <c r="V59" i="18"/>
  <c r="V63" i="18"/>
  <c r="V60" i="18"/>
  <c r="V61" i="18"/>
  <c r="V62" i="18"/>
  <c r="V65" i="18"/>
  <c r="V64" i="18"/>
  <c r="V66" i="18"/>
  <c r="V67" i="18"/>
  <c r="V68" i="18"/>
  <c r="V69" i="18"/>
  <c r="V73" i="18"/>
  <c r="V70" i="18"/>
  <c r="V75" i="18"/>
  <c r="V71" i="18"/>
  <c r="V72" i="18"/>
  <c r="V74" i="18"/>
  <c r="V76" i="18"/>
  <c r="V77" i="18"/>
  <c r="V78" i="18"/>
  <c r="V79" i="18"/>
  <c r="V83" i="18"/>
  <c r="V80" i="18"/>
  <c r="V82" i="18"/>
  <c r="V81" i="18"/>
  <c r="V84" i="18"/>
  <c r="V86" i="18"/>
  <c r="V87" i="18"/>
  <c r="V88" i="18"/>
  <c r="V85" i="18"/>
  <c r="V90" i="18"/>
  <c r="V92" i="18"/>
  <c r="V91" i="18"/>
  <c r="V89" i="18"/>
  <c r="V93" i="18"/>
  <c r="V94" i="18"/>
  <c r="V96" i="18"/>
  <c r="V95" i="18"/>
  <c r="V98" i="18"/>
  <c r="V97" i="18"/>
  <c r="V99" i="18"/>
  <c r="V100" i="18"/>
  <c r="V102" i="18"/>
  <c r="V101" i="18"/>
  <c r="V103" i="18"/>
  <c r="V107" i="18"/>
  <c r="V105" i="18"/>
  <c r="V104" i="18"/>
  <c r="V106" i="18"/>
  <c r="V109" i="18"/>
  <c r="V108" i="18"/>
  <c r="V110" i="18"/>
  <c r="V112" i="18"/>
  <c r="V111" i="18"/>
  <c r="V113" i="18"/>
  <c r="V117" i="18"/>
  <c r="V114" i="18"/>
  <c r="V115" i="18"/>
  <c r="V116" i="18"/>
  <c r="V118" i="18"/>
  <c r="V122" i="18"/>
  <c r="V121" i="18"/>
  <c r="V120" i="18"/>
  <c r="V119" i="18"/>
  <c r="V126" i="18"/>
  <c r="V123" i="18"/>
  <c r="V128" i="18"/>
  <c r="V124" i="18"/>
  <c r="V125" i="18"/>
  <c r="V127" i="18"/>
  <c r="V130" i="18"/>
  <c r="V129" i="18"/>
  <c r="V132" i="18"/>
  <c r="V131" i="18"/>
  <c r="V135" i="18"/>
  <c r="V133" i="18"/>
  <c r="V134" i="18"/>
  <c r="V137" i="18"/>
  <c r="V136" i="18"/>
  <c r="V142" i="18"/>
  <c r="V139" i="18"/>
  <c r="V141" i="18"/>
  <c r="V138" i="18"/>
  <c r="V140" i="18"/>
  <c r="V143" i="18"/>
  <c r="V144" i="18"/>
  <c r="V145" i="18"/>
  <c r="V151" i="18"/>
  <c r="V149" i="18"/>
  <c r="V146" i="18"/>
  <c r="V148" i="18"/>
  <c r="V147" i="18"/>
  <c r="V152" i="18"/>
  <c r="V150" i="18"/>
  <c r="V153" i="18"/>
  <c r="V156" i="18"/>
  <c r="V154" i="18"/>
  <c r="V155" i="18"/>
  <c r="V157" i="18"/>
  <c r="V160" i="18"/>
  <c r="V162" i="18"/>
  <c r="V158" i="18"/>
  <c r="V159" i="18"/>
  <c r="V161" i="18"/>
  <c r="V164" i="18"/>
  <c r="V163" i="18"/>
  <c r="V168" i="18"/>
  <c r="V166" i="18"/>
  <c r="V167" i="18"/>
  <c r="V165" i="18"/>
  <c r="V171" i="18"/>
  <c r="V170" i="18"/>
  <c r="V169" i="18"/>
  <c r="V172" i="18"/>
  <c r="V174" i="18"/>
  <c r="V173" i="18"/>
  <c r="V177" i="18"/>
  <c r="V176" i="18"/>
  <c r="V175" i="18"/>
  <c r="V178" i="18"/>
  <c r="V179" i="18"/>
  <c r="V181" i="18"/>
  <c r="V180" i="18"/>
  <c r="V182" i="18"/>
  <c r="V183" i="18"/>
  <c r="V185" i="18"/>
  <c r="V186" i="18"/>
  <c r="V187" i="18"/>
  <c r="V184" i="18"/>
  <c r="V188" i="18"/>
  <c r="V192" i="18"/>
  <c r="V194" i="18"/>
  <c r="V190" i="18"/>
  <c r="V189" i="18"/>
  <c r="V195" i="18"/>
  <c r="V191" i="18"/>
  <c r="V193" i="18"/>
  <c r="V196" i="18"/>
  <c r="V197" i="18"/>
  <c r="V198" i="18"/>
  <c r="V199" i="18"/>
  <c r="V200" i="18"/>
  <c r="V201" i="18"/>
  <c r="V203" i="18"/>
  <c r="V202" i="18"/>
  <c r="V205" i="18"/>
  <c r="V206" i="18"/>
  <c r="V204" i="18"/>
  <c r="V207" i="18"/>
  <c r="V209" i="18"/>
  <c r="V208" i="18"/>
  <c r="V212" i="18"/>
  <c r="V210" i="18"/>
  <c r="V211" i="18"/>
  <c r="V213" i="18"/>
  <c r="V214" i="18"/>
  <c r="V218" i="18"/>
  <c r="V215" i="18"/>
  <c r="V216" i="18"/>
  <c r="V217" i="18"/>
  <c r="V220" i="18"/>
  <c r="V219" i="18"/>
  <c r="V222" i="18"/>
  <c r="V223" i="18"/>
  <c r="V221" i="18"/>
  <c r="V224" i="18"/>
  <c r="V225" i="18"/>
  <c r="V226" i="18"/>
  <c r="V227" i="18"/>
  <c r="V229" i="18"/>
  <c r="V228" i="18"/>
  <c r="V232" i="18"/>
  <c r="V231" i="18"/>
  <c r="V233" i="18"/>
  <c r="V230" i="18"/>
  <c r="V236" i="18"/>
  <c r="V234" i="18"/>
  <c r="V235" i="18"/>
  <c r="V238" i="18"/>
  <c r="V237" i="18"/>
  <c r="V239" i="18"/>
  <c r="V241" i="18"/>
  <c r="V240" i="18"/>
  <c r="V242" i="18"/>
  <c r="V243" i="18"/>
  <c r="V244" i="18"/>
  <c r="V245" i="18"/>
  <c r="V249" i="18"/>
  <c r="V247" i="18"/>
  <c r="V246" i="18"/>
  <c r="V248" i="18"/>
  <c r="V251" i="18"/>
  <c r="V250" i="18"/>
  <c r="V252" i="18"/>
  <c r="V256" i="18"/>
  <c r="V254" i="18"/>
  <c r="V253" i="18"/>
  <c r="V258" i="18"/>
  <c r="V255" i="18"/>
  <c r="V257" i="18"/>
  <c r="V259" i="18"/>
  <c r="V261" i="18"/>
  <c r="V260" i="18"/>
  <c r="V262" i="18"/>
  <c r="V265" i="18"/>
  <c r="V266" i="18"/>
  <c r="V263" i="18"/>
  <c r="V264" i="18"/>
  <c r="V267" i="18"/>
  <c r="V268" i="18"/>
  <c r="V269" i="18"/>
  <c r="V270" i="18"/>
  <c r="V272" i="18"/>
  <c r="V273" i="18"/>
  <c r="V271" i="18"/>
  <c r="V274" i="18"/>
  <c r="V276" i="18"/>
  <c r="V278" i="18"/>
  <c r="V275" i="18"/>
  <c r="V277" i="18"/>
  <c r="V279" i="18"/>
  <c r="V280" i="18"/>
  <c r="V281" i="18"/>
  <c r="V282" i="18"/>
  <c r="V283" i="18"/>
  <c r="V284" i="18"/>
  <c r="V286" i="18"/>
  <c r="V285" i="18"/>
  <c r="V287" i="18"/>
  <c r="V292" i="18"/>
  <c r="V288" i="18"/>
  <c r="V289" i="18"/>
  <c r="V291" i="18"/>
  <c r="V293" i="18"/>
  <c r="V290" i="18"/>
  <c r="V295" i="18"/>
  <c r="V294" i="18"/>
  <c r="V298" i="18"/>
  <c r="V296" i="18"/>
  <c r="V300" i="18"/>
  <c r="V297" i="18"/>
  <c r="V299" i="18"/>
  <c r="V302" i="18"/>
  <c r="V301" i="18"/>
  <c r="V304" i="18"/>
  <c r="V306" i="18"/>
  <c r="V303" i="18"/>
  <c r="V305" i="18"/>
  <c r="V307" i="18"/>
  <c r="V309" i="18"/>
  <c r="V308" i="18"/>
  <c r="V310" i="18"/>
  <c r="V311" i="18"/>
  <c r="V312" i="18"/>
  <c r="V313" i="18"/>
  <c r="V314" i="18"/>
  <c r="V319" i="18"/>
  <c r="V315" i="18"/>
  <c r="V316" i="18"/>
  <c r="V317" i="18"/>
  <c r="V323" i="18"/>
  <c r="V321" i="18"/>
  <c r="V318" i="18"/>
  <c r="V320" i="18"/>
  <c r="V325" i="18"/>
  <c r="V322" i="18"/>
  <c r="V324" i="18"/>
  <c r="V327" i="18"/>
  <c r="V326" i="18"/>
  <c r="V329" i="18"/>
  <c r="V330" i="18"/>
  <c r="V328" i="18"/>
  <c r="V331" i="18"/>
  <c r="V334" i="18"/>
  <c r="V332" i="18"/>
  <c r="V333" i="18"/>
  <c r="V335" i="18"/>
  <c r="V336" i="18"/>
  <c r="V337" i="18"/>
  <c r="V338" i="18"/>
  <c r="V340" i="18"/>
  <c r="V341" i="18"/>
  <c r="V339" i="18"/>
  <c r="V343" i="18"/>
  <c r="V345" i="18"/>
  <c r="V342" i="18"/>
  <c r="V344" i="18"/>
  <c r="V347" i="18"/>
  <c r="V346" i="18"/>
  <c r="V348" i="18"/>
  <c r="V350" i="18"/>
  <c r="V349" i="18"/>
  <c r="V351" i="18"/>
  <c r="V353" i="18"/>
  <c r="V352" i="18"/>
  <c r="V354" i="18"/>
  <c r="V355" i="18"/>
  <c r="V356" i="18"/>
  <c r="V357" i="18"/>
  <c r="V358" i="18"/>
  <c r="V360" i="18"/>
  <c r="V359" i="18"/>
  <c r="V361" i="18"/>
  <c r="V362" i="18"/>
  <c r="V364" i="18"/>
  <c r="V363" i="18"/>
  <c r="V365" i="18"/>
  <c r="V368" i="18"/>
  <c r="V366" i="18"/>
  <c r="V367" i="18"/>
  <c r="V369" i="18"/>
  <c r="V371" i="18"/>
  <c r="V370" i="18"/>
  <c r="V374" i="18"/>
  <c r="V373" i="18"/>
  <c r="V376" i="18"/>
  <c r="V372" i="18"/>
  <c r="V375" i="18"/>
  <c r="V377" i="18"/>
  <c r="V379" i="18"/>
  <c r="V378" i="18"/>
  <c r="V384" i="18"/>
  <c r="V381" i="18"/>
  <c r="V380" i="18"/>
  <c r="V382" i="18"/>
  <c r="V383" i="18"/>
  <c r="V385" i="18"/>
  <c r="V387" i="18"/>
  <c r="V386" i="18"/>
  <c r="V390" i="18"/>
  <c r="V388" i="18"/>
  <c r="V392" i="18"/>
  <c r="V389" i="18"/>
  <c r="V391" i="18"/>
  <c r="V394" i="18"/>
  <c r="V395" i="18"/>
  <c r="V393" i="18"/>
  <c r="V400" i="18"/>
  <c r="V397" i="18"/>
  <c r="V396" i="18"/>
  <c r="V399" i="18"/>
  <c r="V398" i="18"/>
  <c r="V401" i="18"/>
  <c r="V402" i="18"/>
  <c r="V405" i="18"/>
  <c r="V403" i="18"/>
  <c r="V404" i="18"/>
  <c r="V406" i="18"/>
  <c r="V407" i="18"/>
  <c r="V408" i="18"/>
  <c r="V409" i="18"/>
  <c r="V411" i="18"/>
  <c r="V410" i="18"/>
  <c r="V414" i="18"/>
  <c r="V412" i="18"/>
  <c r="V416" i="18"/>
  <c r="V413" i="18"/>
  <c r="V415" i="18"/>
  <c r="V417" i="18"/>
  <c r="V418" i="18"/>
  <c r="V422" i="18"/>
  <c r="V420" i="18"/>
  <c r="V424" i="18"/>
  <c r="V419" i="18"/>
  <c r="V421" i="18"/>
  <c r="V426" i="18"/>
  <c r="V423" i="18"/>
  <c r="V425" i="18"/>
  <c r="V429" i="18"/>
  <c r="V430" i="18"/>
  <c r="V427" i="18"/>
  <c r="V428" i="18"/>
  <c r="V432" i="18"/>
  <c r="V433" i="18"/>
  <c r="V431" i="18"/>
  <c r="V435" i="18"/>
  <c r="V434" i="18"/>
  <c r="V437" i="18"/>
  <c r="V436" i="18"/>
  <c r="V440" i="18"/>
  <c r="V438" i="18"/>
  <c r="V439" i="18"/>
  <c r="V441" i="18"/>
  <c r="V444" i="18"/>
  <c r="V443" i="18"/>
  <c r="V442" i="18"/>
  <c r="V445" i="18"/>
  <c r="V448" i="18"/>
  <c r="V447" i="18"/>
  <c r="V446" i="18"/>
  <c r="V450" i="18"/>
  <c r="V449" i="18"/>
  <c r="V451" i="18"/>
  <c r="V453" i="18"/>
  <c r="V452" i="18"/>
  <c r="V455" i="18"/>
  <c r="V454" i="18"/>
  <c r="V456" i="18"/>
  <c r="V461" i="18"/>
  <c r="V458" i="18"/>
  <c r="V457" i="18"/>
  <c r="V460" i="18"/>
  <c r="V459" i="18"/>
  <c r="V463" i="18"/>
  <c r="V462" i="18"/>
  <c r="V469" i="18"/>
  <c r="V465" i="18"/>
  <c r="V464" i="18"/>
  <c r="V466" i="18"/>
  <c r="V467" i="18"/>
  <c r="V468" i="18"/>
  <c r="V473" i="18"/>
  <c r="V471" i="18"/>
  <c r="V470" i="18"/>
  <c r="V475" i="18"/>
  <c r="V472" i="18"/>
  <c r="V476" i="18"/>
  <c r="V474" i="18"/>
  <c r="V477" i="18"/>
  <c r="V478" i="18"/>
  <c r="V480" i="18"/>
  <c r="V479" i="18"/>
  <c r="V482" i="18"/>
  <c r="V481" i="18"/>
  <c r="V484" i="18"/>
  <c r="V485" i="18"/>
  <c r="V483" i="18"/>
  <c r="V486" i="18"/>
  <c r="V487" i="18"/>
  <c r="V489" i="18"/>
  <c r="V488" i="18"/>
  <c r="V490" i="18"/>
  <c r="V492" i="18"/>
  <c r="V491" i="18"/>
  <c r="V493" i="18"/>
  <c r="V494" i="18"/>
  <c r="V495" i="18"/>
  <c r="V496" i="18"/>
  <c r="V497" i="18"/>
  <c r="V499" i="18"/>
  <c r="V498" i="18"/>
  <c r="V500" i="18"/>
  <c r="V505" i="18"/>
  <c r="V504" i="18"/>
  <c r="V501" i="18"/>
  <c r="V502" i="18"/>
  <c r="V503" i="18"/>
  <c r="V506" i="18"/>
  <c r="V508" i="18"/>
  <c r="V507" i="18"/>
  <c r="V509" i="18"/>
  <c r="V513" i="18"/>
  <c r="V510" i="18"/>
  <c r="V512" i="18"/>
  <c r="V511" i="18"/>
  <c r="V515" i="18"/>
  <c r="V514" i="18"/>
  <c r="V516" i="18"/>
  <c r="V517" i="18"/>
  <c r="V520" i="18"/>
  <c r="V518" i="18"/>
  <c r="V519" i="18"/>
  <c r="V522" i="18"/>
  <c r="V524" i="18"/>
  <c r="V521" i="18"/>
  <c r="V528" i="18"/>
  <c r="V523" i="18"/>
  <c r="V526" i="18"/>
  <c r="V525" i="18"/>
  <c r="V527" i="18"/>
  <c r="V530" i="18"/>
  <c r="V529" i="18"/>
  <c r="V533" i="18"/>
  <c r="V531" i="18"/>
  <c r="V532" i="18"/>
  <c r="V534" i="18"/>
  <c r="V535" i="18"/>
  <c r="V538" i="18"/>
  <c r="V537" i="18"/>
  <c r="V540" i="18"/>
  <c r="V536" i="18"/>
  <c r="V539" i="18"/>
  <c r="V541" i="18"/>
  <c r="V542" i="18"/>
  <c r="V544" i="18"/>
  <c r="V543" i="18"/>
  <c r="V546" i="18"/>
  <c r="V548" i="18"/>
  <c r="V550" i="18"/>
  <c r="V547" i="18"/>
  <c r="V545" i="18"/>
  <c r="V549" i="18"/>
  <c r="V552" i="18"/>
  <c r="V551" i="18"/>
  <c r="V554" i="18"/>
  <c r="V553" i="18"/>
  <c r="V556" i="18"/>
  <c r="V557" i="18"/>
  <c r="V555" i="18"/>
  <c r="V558" i="18"/>
  <c r="V559" i="18"/>
  <c r="V561" i="18"/>
  <c r="V560" i="18"/>
  <c r="V563" i="18"/>
  <c r="V562" i="18"/>
  <c r="V565" i="18"/>
  <c r="V564" i="18"/>
  <c r="V567" i="18"/>
  <c r="V570" i="18"/>
  <c r="V566" i="18"/>
  <c r="V568" i="18"/>
  <c r="V569" i="18"/>
  <c r="V572" i="18"/>
  <c r="V571" i="18"/>
  <c r="V574" i="18"/>
  <c r="V573" i="18"/>
  <c r="V575" i="18"/>
  <c r="V576" i="18"/>
  <c r="V578" i="18"/>
  <c r="V577" i="18"/>
  <c r="V579" i="18"/>
  <c r="V580" i="18"/>
  <c r="V585" i="18"/>
  <c r="V583" i="18"/>
  <c r="V581" i="18"/>
  <c r="V582" i="18"/>
  <c r="V584" i="18"/>
  <c r="V586" i="18"/>
  <c r="V587" i="18"/>
  <c r="V589" i="18"/>
  <c r="V588" i="18"/>
  <c r="V590" i="18"/>
  <c r="V591" i="18"/>
  <c r="V593" i="18"/>
  <c r="V592" i="18"/>
  <c r="V595" i="18"/>
  <c r="V594" i="18"/>
  <c r="V596" i="18"/>
  <c r="V597" i="18"/>
  <c r="V598" i="18"/>
  <c r="V599" i="18"/>
  <c r="V600" i="18"/>
  <c r="V601" i="18"/>
  <c r="V602" i="18"/>
  <c r="V603" i="18"/>
  <c r="V604" i="18"/>
  <c r="V607" i="18"/>
  <c r="V605" i="18"/>
  <c r="V606" i="18"/>
  <c r="V608" i="18"/>
  <c r="V611" i="18"/>
  <c r="V610" i="18"/>
  <c r="V609" i="18"/>
  <c r="V615" i="18"/>
  <c r="V612" i="18"/>
  <c r="V613" i="18"/>
  <c r="V616" i="18"/>
  <c r="V614" i="18"/>
  <c r="V617" i="18"/>
  <c r="V619" i="18"/>
  <c r="V618" i="18"/>
  <c r="V621" i="18"/>
  <c r="V620" i="18"/>
  <c r="V622" i="18"/>
  <c r="V624" i="18"/>
  <c r="V623" i="18"/>
  <c r="V626" i="18"/>
  <c r="V625" i="18"/>
  <c r="V627" i="18"/>
  <c r="V631" i="18"/>
  <c r="V628" i="18"/>
  <c r="V629" i="18"/>
  <c r="V630" i="18"/>
  <c r="V632" i="18"/>
  <c r="V633" i="18"/>
  <c r="V635" i="18"/>
  <c r="V637" i="18"/>
  <c r="V634" i="18"/>
  <c r="V640" i="18"/>
  <c r="V636" i="18"/>
  <c r="V638" i="18"/>
  <c r="V639" i="18"/>
  <c r="V644" i="18"/>
  <c r="V641" i="18"/>
  <c r="V645" i="18"/>
  <c r="V642" i="18"/>
  <c r="V647" i="18"/>
  <c r="V643" i="18"/>
  <c r="V646" i="18"/>
  <c r="V648" i="18"/>
  <c r="V649" i="18"/>
  <c r="V653" i="18"/>
  <c r="V650" i="18"/>
  <c r="V651" i="18"/>
  <c r="V652" i="18"/>
  <c r="V654" i="18"/>
  <c r="V657" i="18"/>
  <c r="V655" i="18"/>
  <c r="V656" i="18"/>
  <c r="V658" i="18"/>
  <c r="V661" i="18"/>
  <c r="V659" i="18"/>
  <c r="V660" i="18"/>
  <c r="V662" i="18"/>
  <c r="V665" i="18"/>
  <c r="V663" i="18"/>
  <c r="V664" i="18"/>
  <c r="V666" i="18"/>
  <c r="V669" i="18"/>
  <c r="V667" i="18"/>
  <c r="V670" i="18"/>
  <c r="V668" i="18"/>
  <c r="V671" i="18"/>
  <c r="V674" i="18"/>
  <c r="V673" i="18"/>
  <c r="V672" i="18"/>
  <c r="V677" i="18"/>
  <c r="V675" i="18"/>
  <c r="V676" i="18"/>
  <c r="V679" i="18"/>
  <c r="V678" i="18"/>
  <c r="V680" i="18"/>
  <c r="V683" i="18"/>
  <c r="V681" i="18"/>
  <c r="V684" i="18"/>
  <c r="V685" i="18"/>
  <c r="V682" i="18"/>
  <c r="V686" i="18"/>
  <c r="V688" i="18"/>
  <c r="V690" i="18"/>
  <c r="V687" i="18"/>
  <c r="V689" i="18"/>
  <c r="V691" i="18"/>
  <c r="V692" i="18"/>
  <c r="V693" i="18"/>
  <c r="V697" i="18"/>
  <c r="V694" i="18"/>
  <c r="V696" i="18"/>
  <c r="V695" i="18"/>
  <c r="V698" i="18"/>
  <c r="V699" i="18"/>
  <c r="V702" i="18"/>
  <c r="V701" i="18"/>
  <c r="V700" i="18"/>
  <c r="V703" i="18"/>
  <c r="V704" i="18"/>
  <c r="V705" i="18"/>
  <c r="V706" i="18"/>
  <c r="V711" i="18"/>
  <c r="V708" i="18"/>
  <c r="V707" i="18"/>
  <c r="V709" i="18"/>
  <c r="V710" i="18"/>
  <c r="V713" i="18"/>
  <c r="V716" i="18"/>
  <c r="V712" i="18"/>
  <c r="V715" i="18"/>
  <c r="V717" i="18"/>
  <c r="V714" i="18"/>
  <c r="V718" i="18"/>
  <c r="V720" i="18"/>
  <c r="V719" i="18"/>
  <c r="V725" i="18"/>
  <c r="V721" i="18"/>
  <c r="V722" i="18"/>
  <c r="V724" i="18"/>
  <c r="V723" i="18"/>
  <c r="V729" i="18"/>
  <c r="V726" i="18"/>
  <c r="V727" i="18"/>
  <c r="V728" i="18"/>
  <c r="V730" i="18"/>
  <c r="V732" i="18"/>
  <c r="V731" i="18"/>
  <c r="V733" i="18"/>
  <c r="V734" i="18"/>
  <c r="V735" i="18"/>
  <c r="V741" i="18"/>
  <c r="V736" i="18"/>
  <c r="V737" i="18"/>
  <c r="V740" i="18"/>
  <c r="V738" i="18"/>
  <c r="V739" i="18"/>
  <c r="V744" i="18"/>
  <c r="V743" i="18"/>
  <c r="V742" i="18"/>
  <c r="V745" i="18"/>
  <c r="V746" i="18"/>
  <c r="V748" i="18"/>
  <c r="V747" i="18"/>
  <c r="V750" i="18"/>
  <c r="V749" i="18"/>
  <c r="V751" i="18"/>
  <c r="V752" i="18"/>
  <c r="V753" i="18"/>
  <c r="V757" i="18"/>
  <c r="V759" i="18"/>
  <c r="V755" i="18"/>
  <c r="V754" i="18"/>
  <c r="V761" i="18"/>
  <c r="V760" i="18"/>
  <c r="V756" i="18"/>
  <c r="V762" i="18"/>
  <c r="V758" i="18"/>
  <c r="V763" i="18"/>
  <c r="V764" i="18"/>
  <c r="V766" i="18"/>
  <c r="V765" i="18"/>
  <c r="V767" i="18"/>
  <c r="V772" i="18"/>
  <c r="V768" i="18"/>
  <c r="V771" i="18"/>
  <c r="V770" i="18"/>
  <c r="V774" i="18"/>
  <c r="V769" i="18"/>
  <c r="V773" i="18"/>
  <c r="V775" i="18"/>
  <c r="V777" i="18"/>
  <c r="V776" i="18"/>
  <c r="V779" i="18"/>
  <c r="V778" i="18"/>
  <c r="V783" i="18"/>
  <c r="V781" i="18"/>
  <c r="V780" i="18"/>
  <c r="V782" i="18"/>
  <c r="V784" i="18"/>
  <c r="V786" i="18"/>
  <c r="V785" i="18"/>
  <c r="V787" i="18"/>
  <c r="V791" i="18"/>
  <c r="V788" i="18"/>
  <c r="V792" i="18"/>
  <c r="V789" i="18"/>
  <c r="V790" i="18"/>
  <c r="V793" i="18"/>
  <c r="V796" i="18"/>
  <c r="V794" i="18"/>
  <c r="V795" i="18"/>
  <c r="V798" i="18"/>
  <c r="V797" i="18"/>
  <c r="V800" i="18"/>
  <c r="V802" i="18"/>
  <c r="V799" i="18"/>
  <c r="V801" i="18"/>
  <c r="V803" i="18"/>
  <c r="V804" i="18"/>
  <c r="V807" i="18"/>
  <c r="V805" i="18"/>
  <c r="V810" i="18"/>
  <c r="V806" i="18"/>
  <c r="V809" i="18"/>
  <c r="V812" i="18"/>
  <c r="V808" i="18"/>
  <c r="V811" i="18"/>
  <c r="V814" i="18"/>
  <c r="V813" i="18"/>
  <c r="V815" i="18"/>
  <c r="V818" i="18"/>
  <c r="V816" i="18"/>
  <c r="V819" i="18"/>
  <c r="V817" i="18"/>
  <c r="V821" i="18"/>
  <c r="V820" i="18"/>
  <c r="V822" i="18"/>
  <c r="V824" i="18"/>
  <c r="V823" i="18"/>
  <c r="V826" i="18"/>
  <c r="V825" i="18"/>
  <c r="V827" i="18"/>
  <c r="V828" i="18"/>
  <c r="V829" i="18"/>
  <c r="V832" i="18"/>
  <c r="V830" i="18"/>
  <c r="V831" i="18"/>
  <c r="V836" i="18"/>
  <c r="V834" i="18"/>
  <c r="V833" i="18"/>
  <c r="V835" i="18"/>
  <c r="V838" i="18"/>
  <c r="V837" i="18"/>
  <c r="V839" i="18"/>
  <c r="V840" i="18"/>
  <c r="V843" i="18"/>
  <c r="V841" i="18"/>
  <c r="V842" i="18"/>
  <c r="V847" i="18"/>
  <c r="V844" i="18"/>
  <c r="V845" i="18"/>
  <c r="V846" i="18"/>
  <c r="V851" i="18"/>
  <c r="V849" i="18"/>
  <c r="V848" i="18"/>
  <c r="V850" i="18"/>
  <c r="V852" i="18"/>
  <c r="V853" i="18"/>
  <c r="V854" i="18"/>
  <c r="V856" i="18"/>
  <c r="V858" i="18"/>
  <c r="V855" i="18"/>
  <c r="V860" i="18"/>
  <c r="V857" i="18"/>
  <c r="V859" i="18"/>
  <c r="V862" i="18"/>
  <c r="V861" i="18"/>
  <c r="V864" i="18"/>
  <c r="V863" i="18"/>
  <c r="V865" i="18"/>
  <c r="V866" i="18"/>
  <c r="V867" i="18"/>
  <c r="V868" i="18"/>
  <c r="V869" i="18"/>
  <c r="V871" i="18"/>
  <c r="V870" i="18"/>
  <c r="V872" i="18"/>
  <c r="V876" i="18"/>
  <c r="V873" i="18"/>
  <c r="V875" i="18"/>
  <c r="V874" i="18"/>
  <c r="V877" i="18"/>
  <c r="V879" i="18"/>
  <c r="V882" i="18"/>
  <c r="V878" i="18"/>
  <c r="V880" i="18"/>
  <c r="V881" i="18"/>
  <c r="V883" i="18"/>
  <c r="V887" i="18"/>
  <c r="V884" i="18"/>
  <c r="V885" i="18"/>
  <c r="V886" i="18"/>
  <c r="V888" i="18"/>
  <c r="V889" i="18"/>
  <c r="V893" i="18"/>
  <c r="V890" i="18"/>
  <c r="V891" i="18"/>
  <c r="V894" i="18"/>
  <c r="V892" i="18"/>
  <c r="V895" i="18"/>
  <c r="V898" i="18"/>
  <c r="V896" i="18"/>
  <c r="V901" i="18"/>
  <c r="V897" i="18"/>
  <c r="V899" i="18"/>
  <c r="V904" i="18"/>
  <c r="V900" i="18"/>
  <c r="V906" i="18"/>
  <c r="V902" i="18"/>
  <c r="V903" i="18"/>
  <c r="V910" i="18"/>
  <c r="V905" i="18"/>
  <c r="V908" i="18"/>
  <c r="V907" i="18"/>
  <c r="V909" i="18"/>
  <c r="V912" i="18"/>
  <c r="V911" i="18"/>
  <c r="V913" i="18"/>
  <c r="V914" i="18"/>
  <c r="V915" i="18"/>
  <c r="V917" i="18"/>
  <c r="V918" i="18"/>
  <c r="V916" i="18"/>
  <c r="V919" i="18"/>
  <c r="V920" i="18"/>
  <c r="V922" i="18"/>
  <c r="V921" i="18"/>
  <c r="V923" i="18"/>
  <c r="V925" i="18"/>
  <c r="V926" i="18"/>
  <c r="V928" i="18"/>
  <c r="V924" i="18"/>
  <c r="V931" i="18"/>
  <c r="V927" i="18"/>
  <c r="V929" i="18"/>
  <c r="V930" i="18"/>
  <c r="V932" i="18"/>
  <c r="V933" i="18"/>
  <c r="V935" i="18"/>
  <c r="V938" i="18"/>
  <c r="V934" i="18"/>
  <c r="V937" i="18"/>
  <c r="V936" i="18"/>
  <c r="V940" i="18"/>
  <c r="V939" i="18"/>
  <c r="V941" i="18"/>
  <c r="V942" i="18"/>
  <c r="V945" i="18"/>
  <c r="V943" i="18"/>
  <c r="V947" i="18"/>
  <c r="V944" i="18"/>
  <c r="V948" i="18"/>
  <c r="V946" i="18"/>
  <c r="V950" i="18"/>
  <c r="V949" i="18"/>
  <c r="V953" i="18"/>
  <c r="V951" i="18"/>
  <c r="V952" i="18"/>
  <c r="V954" i="18"/>
  <c r="V955" i="18"/>
  <c r="V958" i="18"/>
  <c r="V957" i="18"/>
  <c r="V956" i="18"/>
  <c r="V959" i="18"/>
  <c r="V961" i="18"/>
  <c r="V964" i="18"/>
  <c r="V960" i="18"/>
  <c r="V963" i="18"/>
  <c r="V962" i="18"/>
  <c r="V966" i="18"/>
  <c r="V965" i="18"/>
  <c r="V968" i="18"/>
  <c r="V967" i="18"/>
  <c r="V969" i="18"/>
  <c r="V971" i="18"/>
  <c r="V973" i="18"/>
  <c r="V970" i="18"/>
  <c r="V972" i="18"/>
  <c r="V974" i="18"/>
  <c r="V975" i="18"/>
  <c r="V977" i="18"/>
  <c r="V976" i="18"/>
  <c r="V979" i="18"/>
  <c r="V978" i="18"/>
  <c r="V980" i="18"/>
  <c r="V982" i="18"/>
  <c r="V981" i="18"/>
  <c r="V983" i="18"/>
  <c r="V987" i="18"/>
  <c r="V989" i="18"/>
  <c r="V985" i="18"/>
  <c r="V984" i="18"/>
  <c r="V988" i="18"/>
  <c r="V986" i="18"/>
  <c r="V990" i="18"/>
  <c r="V991" i="18"/>
  <c r="V992" i="18"/>
  <c r="V994" i="18"/>
  <c r="V996" i="18"/>
  <c r="V993" i="18"/>
  <c r="V995" i="18"/>
  <c r="V998" i="18"/>
  <c r="V1001" i="18"/>
  <c r="V999" i="18"/>
  <c r="V997" i="18"/>
  <c r="Y1005" i="18"/>
  <c r="AD1001" i="18"/>
  <c r="AC1000" i="18"/>
  <c r="AH1002" i="18"/>
  <c r="AH1001" i="18"/>
  <c r="AD1006" i="18"/>
  <c r="AD1004" i="18"/>
  <c r="AD1000" i="18"/>
  <c r="AC1001" i="18"/>
  <c r="Y1000" i="18"/>
  <c r="C711" i="3" l="1" a="1"/>
  <c r="C711" i="3" s="1"/>
  <c r="E711" i="3" s="1"/>
  <c r="C527" i="3" a="1"/>
  <c r="C527" i="3" s="1"/>
  <c r="E527" i="3" s="1"/>
  <c r="C377" i="3" a="1"/>
  <c r="C377" i="3" s="1"/>
  <c r="E377" i="3" s="1"/>
  <c r="C434" i="3" a="1"/>
  <c r="C434" i="3" s="1"/>
  <c r="E434" i="3" s="1"/>
  <c r="C201" i="3" a="1"/>
  <c r="C201" i="3" s="1"/>
  <c r="E201" i="3" s="1"/>
  <c r="C333" i="3" a="1"/>
  <c r="C333" i="3" s="1"/>
  <c r="E333" i="3" s="1"/>
  <c r="D872" i="3" a="1"/>
  <c r="D872" i="3" s="1"/>
  <c r="C278" i="3" a="1"/>
  <c r="C278" i="3" s="1"/>
  <c r="E278" i="3" s="1"/>
  <c r="C210" i="3" a="1"/>
  <c r="C210" i="3" s="1"/>
  <c r="E210" i="3" s="1"/>
  <c r="C394" i="3" a="1"/>
  <c r="C394" i="3" s="1"/>
  <c r="E394" i="3" s="1"/>
  <c r="D17" i="3" a="1"/>
  <c r="D17" i="3" s="1"/>
  <c r="F17" i="3" s="1"/>
  <c r="D19" i="3" a="1"/>
  <c r="D19" i="3" s="1"/>
  <c r="F19" i="3" s="1"/>
  <c r="D21" i="3" a="1"/>
  <c r="D21" i="3" s="1"/>
  <c r="F21" i="3" s="1"/>
  <c r="D322" i="3" a="1"/>
  <c r="D322" i="3" s="1"/>
  <c r="F322" i="3" s="1"/>
  <c r="D340" i="3" a="1"/>
  <c r="D340" i="3" s="1"/>
  <c r="F340" i="3" s="1"/>
  <c r="D29" i="3" a="1"/>
  <c r="D29" i="3" s="1"/>
  <c r="F29" i="3" s="1"/>
  <c r="G29" i="3" s="1"/>
  <c r="D39" i="3" a="1"/>
  <c r="D39" i="3" s="1"/>
  <c r="F39" i="3" s="1"/>
  <c r="H39" i="3" s="1"/>
  <c r="D49" i="3" a="1"/>
  <c r="D49" i="3" s="1"/>
  <c r="F49" i="3" s="1"/>
  <c r="H49" i="3" s="1"/>
  <c r="D63" i="3" a="1"/>
  <c r="D63" i="3" s="1"/>
  <c r="F63" i="3" s="1"/>
  <c r="D79" i="3" a="1"/>
  <c r="D79" i="3" s="1"/>
  <c r="F79" i="3" s="1"/>
  <c r="H79" i="3" s="1"/>
  <c r="D95" i="3" a="1"/>
  <c r="D95" i="3" s="1"/>
  <c r="F95" i="3" s="1"/>
  <c r="H95" i="3" s="1"/>
  <c r="D111" i="3" a="1"/>
  <c r="D111" i="3" s="1"/>
  <c r="F111" i="3" s="1"/>
  <c r="D127" i="3" a="1"/>
  <c r="D127" i="3" s="1"/>
  <c r="F127" i="3" s="1"/>
  <c r="D143" i="3" a="1"/>
  <c r="D143" i="3" s="1"/>
  <c r="F143" i="3" s="1"/>
  <c r="G143" i="3" s="1"/>
  <c r="D159" i="3" a="1"/>
  <c r="D159" i="3" s="1"/>
  <c r="F159" i="3" s="1"/>
  <c r="D175" i="3" a="1"/>
  <c r="D175" i="3" s="1"/>
  <c r="F175" i="3" s="1"/>
  <c r="D191" i="3" a="1"/>
  <c r="D191" i="3" s="1"/>
  <c r="F191" i="3" s="1"/>
  <c r="D207" i="3" a="1"/>
  <c r="D207" i="3" s="1"/>
  <c r="F207" i="3" s="1"/>
  <c r="D223" i="3" a="1"/>
  <c r="D223" i="3" s="1"/>
  <c r="F223" i="3" s="1"/>
  <c r="D243" i="3" a="1"/>
  <c r="D243" i="3" s="1"/>
  <c r="F243" i="3" s="1"/>
  <c r="D265" i="3" a="1"/>
  <c r="D265" i="3" s="1"/>
  <c r="F265" i="3" s="1"/>
  <c r="H265" i="3" s="1"/>
  <c r="D285" i="3" a="1"/>
  <c r="D285" i="3" s="1"/>
  <c r="F285" i="3" s="1"/>
  <c r="G285" i="3" s="1"/>
  <c r="D307" i="3" a="1"/>
  <c r="D307" i="3" s="1"/>
  <c r="F307" i="3" s="1"/>
  <c r="D342" i="3" a="1"/>
  <c r="D342" i="3" s="1"/>
  <c r="F342" i="3" s="1"/>
  <c r="H342" i="3" s="1"/>
  <c r="D337" i="3" a="1"/>
  <c r="D337" i="3" s="1"/>
  <c r="F337" i="3" s="1"/>
  <c r="D36" i="3" a="1"/>
  <c r="D36" i="3" s="1"/>
  <c r="F36" i="3" s="1"/>
  <c r="D54" i="3" a="1"/>
  <c r="D54" i="3" s="1"/>
  <c r="F54" i="3" s="1"/>
  <c r="D76" i="3" a="1"/>
  <c r="D76" i="3" s="1"/>
  <c r="F76" i="3" s="1"/>
  <c r="D98" i="3" a="1"/>
  <c r="D98" i="3" s="1"/>
  <c r="F98" i="3" s="1"/>
  <c r="H98" i="3" s="1"/>
  <c r="D118" i="3" a="1"/>
  <c r="D118" i="3" s="1"/>
  <c r="F118" i="3" s="1"/>
  <c r="G118" i="3" s="1"/>
  <c r="D140" i="3" a="1"/>
  <c r="D140" i="3" s="1"/>
  <c r="F140" i="3" s="1"/>
  <c r="D162" i="3" a="1"/>
  <c r="D162" i="3" s="1"/>
  <c r="F162" i="3" s="1"/>
  <c r="D182" i="3" a="1"/>
  <c r="D182" i="3" s="1"/>
  <c r="F182" i="3" s="1"/>
  <c r="H182" i="3" s="1"/>
  <c r="D204" i="3" a="1"/>
  <c r="D204" i="3" s="1"/>
  <c r="F204" i="3" s="1"/>
  <c r="D232" i="3" a="1"/>
  <c r="D232" i="3" s="1"/>
  <c r="F232" i="3" s="1"/>
  <c r="D260" i="3" a="1"/>
  <c r="D260" i="3" s="1"/>
  <c r="F260" i="3" s="1"/>
  <c r="D288" i="3" a="1"/>
  <c r="D288" i="3" s="1"/>
  <c r="F288" i="3" s="1"/>
  <c r="H288" i="3" s="1"/>
  <c r="D318" i="3" a="1"/>
  <c r="D318" i="3" s="1"/>
  <c r="F318" i="3" s="1"/>
  <c r="H318" i="3" s="1"/>
  <c r="D377" i="3" a="1"/>
  <c r="D377" i="3" s="1"/>
  <c r="F377" i="3" s="1"/>
  <c r="H377" i="3" s="1"/>
  <c r="D453" i="3" a="1"/>
  <c r="D453" i="3" s="1"/>
  <c r="F453" i="3" s="1"/>
  <c r="D533" i="3" a="1"/>
  <c r="D533" i="3" s="1"/>
  <c r="F533" i="3" s="1"/>
  <c r="D367" i="3" a="1"/>
  <c r="D367" i="3" s="1"/>
  <c r="F367" i="3" s="1"/>
  <c r="D448" i="3" a="1"/>
  <c r="D448" i="3" s="1"/>
  <c r="F448" i="3" s="1"/>
  <c r="D520" i="3" a="1"/>
  <c r="D520" i="3" s="1"/>
  <c r="F520" i="3" s="1"/>
  <c r="D596" i="3" a="1"/>
  <c r="D596" i="3" s="1"/>
  <c r="F596" i="3" s="1"/>
  <c r="D443" i="3" a="1"/>
  <c r="D443" i="3" s="1"/>
  <c r="F443" i="3" s="1"/>
  <c r="G443" i="3" s="1"/>
  <c r="D551" i="3" a="1"/>
  <c r="D551" i="3" s="1"/>
  <c r="F551" i="3" s="1"/>
  <c r="D470" i="3" a="1"/>
  <c r="D470" i="3" s="1"/>
  <c r="F470" i="3" s="1"/>
  <c r="H470" i="3" s="1"/>
  <c r="D693" i="3" a="1"/>
  <c r="D693" i="3" s="1"/>
  <c r="F693" i="3" s="1"/>
  <c r="D820" i="3" a="1"/>
  <c r="D820" i="3" s="1"/>
  <c r="D896" i="3" a="1"/>
  <c r="D896" i="3" s="1"/>
  <c r="D9" i="3" a="1"/>
  <c r="D9" i="3" s="1"/>
  <c r="F9" i="3" s="1"/>
  <c r="H9" i="3" s="1"/>
  <c r="D25" i="3" a="1"/>
  <c r="D25" i="3" s="1"/>
  <c r="F25" i="3" s="1"/>
  <c r="D13" i="3" a="1"/>
  <c r="D13" i="3" s="1"/>
  <c r="F13" i="3" s="1"/>
  <c r="H13" i="3" s="1"/>
  <c r="D26" i="3" a="1"/>
  <c r="D26" i="3" s="1"/>
  <c r="F26" i="3" s="1"/>
  <c r="H26" i="3" s="1"/>
  <c r="D331" i="3" a="1"/>
  <c r="D331" i="3" s="1"/>
  <c r="F331" i="3" s="1"/>
  <c r="D354" i="3" a="1"/>
  <c r="D354" i="3" s="1"/>
  <c r="F354" i="3" s="1"/>
  <c r="D33" i="3" a="1"/>
  <c r="D33" i="3" s="1"/>
  <c r="F33" i="3" s="1"/>
  <c r="D45" i="3" a="1"/>
  <c r="D45" i="3" s="1"/>
  <c r="F45" i="3" s="1"/>
  <c r="D55" i="3" a="1"/>
  <c r="D55" i="3" s="1"/>
  <c r="F55" i="3" s="1"/>
  <c r="H55" i="3" s="1"/>
  <c r="D71" i="3" a="1"/>
  <c r="D71" i="3" s="1"/>
  <c r="F71" i="3" s="1"/>
  <c r="H71" i="3" s="1"/>
  <c r="D87" i="3" a="1"/>
  <c r="D87" i="3" s="1"/>
  <c r="F87" i="3" s="1"/>
  <c r="G87" i="3" s="1"/>
  <c r="D103" i="3" a="1"/>
  <c r="D103" i="3" s="1"/>
  <c r="F103" i="3" s="1"/>
  <c r="D119" i="3" a="1"/>
  <c r="D119" i="3" s="1"/>
  <c r="F119" i="3" s="1"/>
  <c r="D135" i="3" a="1"/>
  <c r="D135" i="3" s="1"/>
  <c r="F135" i="3" s="1"/>
  <c r="D151" i="3" a="1"/>
  <c r="D151" i="3" s="1"/>
  <c r="F151" i="3" s="1"/>
  <c r="H151" i="3" s="1"/>
  <c r="D167" i="3" a="1"/>
  <c r="D167" i="3" s="1"/>
  <c r="F167" i="3" s="1"/>
  <c r="H167" i="3" s="1"/>
  <c r="D183" i="3" a="1"/>
  <c r="D183" i="3" s="1"/>
  <c r="F183" i="3" s="1"/>
  <c r="D199" i="3" a="1"/>
  <c r="D199" i="3" s="1"/>
  <c r="F199" i="3" s="1"/>
  <c r="D215" i="3" a="1"/>
  <c r="D215" i="3" s="1"/>
  <c r="F215" i="3" s="1"/>
  <c r="G215" i="3" s="1"/>
  <c r="D233" i="3" a="1"/>
  <c r="D233" i="3" s="1"/>
  <c r="F233" i="3" s="1"/>
  <c r="D253" i="3" a="1"/>
  <c r="D253" i="3" s="1"/>
  <c r="F253" i="3" s="1"/>
  <c r="H253" i="3" s="1"/>
  <c r="D275" i="3" a="1"/>
  <c r="D275" i="3" s="1"/>
  <c r="F275" i="3" s="1"/>
  <c r="D297" i="3" a="1"/>
  <c r="D297" i="3" s="1"/>
  <c r="F297" i="3" s="1"/>
  <c r="D317" i="3" a="1"/>
  <c r="D317" i="3" s="1"/>
  <c r="F317" i="3" s="1"/>
  <c r="D360" i="3" a="1"/>
  <c r="D360" i="3" s="1"/>
  <c r="F360" i="3" s="1"/>
  <c r="D362" i="3" a="1"/>
  <c r="D362" i="3" s="1"/>
  <c r="F362" i="3" s="1"/>
  <c r="D44" i="3" a="1"/>
  <c r="D44" i="3" s="1"/>
  <c r="F44" i="3" s="1"/>
  <c r="G44" i="3" s="1"/>
  <c r="D66" i="3" a="1"/>
  <c r="D66" i="3" s="1"/>
  <c r="F66" i="3" s="1"/>
  <c r="D86" i="3" a="1"/>
  <c r="D86" i="3" s="1"/>
  <c r="F86" i="3" s="1"/>
  <c r="D108" i="3" a="1"/>
  <c r="D108" i="3" s="1"/>
  <c r="F108" i="3" s="1"/>
  <c r="H108" i="3" s="1"/>
  <c r="D130" i="3" a="1"/>
  <c r="D130" i="3" s="1"/>
  <c r="F130" i="3" s="1"/>
  <c r="D150" i="3" a="1"/>
  <c r="D150" i="3" s="1"/>
  <c r="F150" i="3" s="1"/>
  <c r="H150" i="3" s="1"/>
  <c r="D172" i="3" a="1"/>
  <c r="D172" i="3" s="1"/>
  <c r="F172" i="3" s="1"/>
  <c r="D194" i="3" a="1"/>
  <c r="D194" i="3" s="1"/>
  <c r="F194" i="3" s="1"/>
  <c r="D216" i="3" a="1"/>
  <c r="D216" i="3" s="1"/>
  <c r="F216" i="3" s="1"/>
  <c r="G216" i="3" s="1"/>
  <c r="D246" i="3" a="1"/>
  <c r="D246" i="3" s="1"/>
  <c r="F246" i="3" s="1"/>
  <c r="H246" i="3" s="1"/>
  <c r="D276" i="3" a="1"/>
  <c r="D276" i="3" s="1"/>
  <c r="F276" i="3" s="1"/>
  <c r="D302" i="3" a="1"/>
  <c r="D302" i="3" s="1"/>
  <c r="F302" i="3" s="1"/>
  <c r="D343" i="3" a="1"/>
  <c r="D343" i="3" s="1"/>
  <c r="F343" i="3" s="1"/>
  <c r="D417" i="3" a="1"/>
  <c r="D417" i="3" s="1"/>
  <c r="F417" i="3" s="1"/>
  <c r="D493" i="3" a="1"/>
  <c r="D493" i="3" s="1"/>
  <c r="F493" i="3" s="1"/>
  <c r="D565" i="3" a="1"/>
  <c r="D565" i="3" s="1"/>
  <c r="F565" i="3" s="1"/>
  <c r="D408" i="3" a="1"/>
  <c r="D408" i="3" s="1"/>
  <c r="F408" i="3" s="1"/>
  <c r="G408" i="3" s="1"/>
  <c r="D480" i="3" a="1"/>
  <c r="D480" i="3" s="1"/>
  <c r="F480" i="3" s="1"/>
  <c r="H480" i="3" s="1"/>
  <c r="D560" i="3" a="1"/>
  <c r="D560" i="3" s="1"/>
  <c r="F560" i="3" s="1"/>
  <c r="D403" i="3" a="1"/>
  <c r="D403" i="3" s="1"/>
  <c r="F403" i="3" s="1"/>
  <c r="D491" i="3" a="1"/>
  <c r="D491" i="3" s="1"/>
  <c r="F491" i="3" s="1"/>
  <c r="D382" i="3" a="1"/>
  <c r="D382" i="3" s="1"/>
  <c r="F382" i="3" s="1"/>
  <c r="D630" i="3" a="1"/>
  <c r="D630" i="3" s="1"/>
  <c r="F630" i="3" s="1"/>
  <c r="D627" i="3" a="1"/>
  <c r="D627" i="3" s="1"/>
  <c r="F627" i="3" s="1"/>
  <c r="D859" i="3" a="1"/>
  <c r="D859" i="3" s="1"/>
  <c r="D14" i="3" a="1"/>
  <c r="D14" i="3" s="1"/>
  <c r="F14" i="3" s="1"/>
  <c r="D11" i="3" a="1"/>
  <c r="D11" i="3" s="1"/>
  <c r="F11" i="3" s="1"/>
  <c r="D16" i="3" a="1"/>
  <c r="D16" i="3" s="1"/>
  <c r="F16" i="3" s="1"/>
  <c r="D23" i="3" a="1"/>
  <c r="D23" i="3" s="1"/>
  <c r="F23" i="3" s="1"/>
  <c r="D356" i="3" a="1"/>
  <c r="D356" i="3" s="1"/>
  <c r="F356" i="3" s="1"/>
  <c r="D47" i="3" a="1"/>
  <c r="D47" i="3" s="1"/>
  <c r="F47" i="3" s="1"/>
  <c r="D61" i="3" a="1"/>
  <c r="D61" i="3" s="1"/>
  <c r="F61" i="3" s="1"/>
  <c r="H61" i="3" s="1"/>
  <c r="D77" i="3" a="1"/>
  <c r="D77" i="3" s="1"/>
  <c r="F77" i="3" s="1"/>
  <c r="G77" i="3" s="1"/>
  <c r="D93" i="3" a="1"/>
  <c r="D93" i="3" s="1"/>
  <c r="F93" i="3" s="1"/>
  <c r="D109" i="3" a="1"/>
  <c r="D109" i="3" s="1"/>
  <c r="F109" i="3" s="1"/>
  <c r="D125" i="3" a="1"/>
  <c r="D125" i="3" s="1"/>
  <c r="F125" i="3" s="1"/>
  <c r="D141" i="3" a="1"/>
  <c r="D141" i="3" s="1"/>
  <c r="F141" i="3" s="1"/>
  <c r="D157" i="3" a="1"/>
  <c r="D157" i="3" s="1"/>
  <c r="F157" i="3" s="1"/>
  <c r="H157" i="3" s="1"/>
  <c r="D173" i="3" a="1"/>
  <c r="D173" i="3" s="1"/>
  <c r="F173" i="3" s="1"/>
  <c r="D189" i="3" a="1"/>
  <c r="D189" i="3" s="1"/>
  <c r="F189" i="3" s="1"/>
  <c r="D205" i="3" a="1"/>
  <c r="D205" i="3" s="1"/>
  <c r="F205" i="3" s="1"/>
  <c r="G205" i="3" s="1"/>
  <c r="D221" i="3" a="1"/>
  <c r="D221" i="3" s="1"/>
  <c r="F221" i="3" s="1"/>
  <c r="D241" i="3" a="1"/>
  <c r="D241" i="3" s="1"/>
  <c r="F241" i="3" s="1"/>
  <c r="D261" i="3" a="1"/>
  <c r="D261" i="3" s="1"/>
  <c r="F261" i="3" s="1"/>
  <c r="D283" i="3" a="1"/>
  <c r="D283" i="3" s="1"/>
  <c r="F283" i="3" s="1"/>
  <c r="D305" i="3" a="1"/>
  <c r="D305" i="3" s="1"/>
  <c r="F305" i="3" s="1"/>
  <c r="D333" i="3" a="1"/>
  <c r="D333" i="3" s="1"/>
  <c r="F333" i="3" s="1"/>
  <c r="D332" i="3" a="1"/>
  <c r="D332" i="3" s="1"/>
  <c r="F332" i="3" s="1"/>
  <c r="D34" i="3" a="1"/>
  <c r="D34" i="3" s="1"/>
  <c r="F34" i="3" s="1"/>
  <c r="G34" i="3" s="1"/>
  <c r="D46" i="3" a="1"/>
  <c r="D46" i="3" s="1"/>
  <c r="F46" i="3" s="1"/>
  <c r="D68" i="3" a="1"/>
  <c r="D68" i="3" s="1"/>
  <c r="F68" i="3" s="1"/>
  <c r="D90" i="3" a="1"/>
  <c r="D90" i="3" s="1"/>
  <c r="F90" i="3" s="1"/>
  <c r="H90" i="3" s="1"/>
  <c r="D110" i="3" a="1"/>
  <c r="D110" i="3" s="1"/>
  <c r="F110" i="3" s="1"/>
  <c r="D132" i="3" a="1"/>
  <c r="D132" i="3" s="1"/>
  <c r="F132" i="3" s="1"/>
  <c r="D154" i="3" a="1"/>
  <c r="D154" i="3" s="1"/>
  <c r="F154" i="3" s="1"/>
  <c r="D174" i="3" a="1"/>
  <c r="D174" i="3" s="1"/>
  <c r="F174" i="3" s="1"/>
  <c r="D196" i="3" a="1"/>
  <c r="D196" i="3" s="1"/>
  <c r="F196" i="3" s="1"/>
  <c r="G196" i="3" s="1"/>
  <c r="D222" i="3" a="1"/>
  <c r="D222" i="3" s="1"/>
  <c r="F222" i="3" s="1"/>
  <c r="H222" i="3" s="1"/>
  <c r="D248" i="3" a="1"/>
  <c r="D248" i="3" s="1"/>
  <c r="F248" i="3" s="1"/>
  <c r="D278" i="3" a="1"/>
  <c r="D278" i="3" s="1"/>
  <c r="F278" i="3" s="1"/>
  <c r="D308" i="3" a="1"/>
  <c r="D308" i="3" s="1"/>
  <c r="F308" i="3" s="1"/>
  <c r="D352" i="3" a="1"/>
  <c r="D352" i="3" s="1"/>
  <c r="F352" i="3" s="1"/>
  <c r="H352" i="3" s="1"/>
  <c r="D429" i="3" a="1"/>
  <c r="D429" i="3" s="1"/>
  <c r="F429" i="3" s="1"/>
  <c r="D501" i="3" a="1"/>
  <c r="D501" i="3" s="1"/>
  <c r="F501" i="3" s="1"/>
  <c r="D577" i="3" a="1"/>
  <c r="D577" i="3" s="1"/>
  <c r="F577" i="3" s="1"/>
  <c r="G577" i="3" s="1"/>
  <c r="D416" i="3" a="1"/>
  <c r="D416" i="3" s="1"/>
  <c r="F416" i="3" s="1"/>
  <c r="D496" i="3" a="1"/>
  <c r="D496" i="3" s="1"/>
  <c r="F496" i="3" s="1"/>
  <c r="D564" i="3" a="1"/>
  <c r="D564" i="3" s="1"/>
  <c r="F564" i="3" s="1"/>
  <c r="D407" i="3" a="1"/>
  <c r="D407" i="3" s="1"/>
  <c r="F407" i="3" s="1"/>
  <c r="H407" i="3" s="1"/>
  <c r="D507" i="3" a="1"/>
  <c r="D507" i="3" s="1"/>
  <c r="F507" i="3" s="1"/>
  <c r="D406" i="3" a="1"/>
  <c r="D406" i="3" s="1"/>
  <c r="F406" i="3" s="1"/>
  <c r="H406" i="3" s="1"/>
  <c r="D638" i="3" a="1"/>
  <c r="D638" i="3" s="1"/>
  <c r="F638" i="3" s="1"/>
  <c r="D717" i="3" a="1"/>
  <c r="D717" i="3" s="1"/>
  <c r="F717" i="3" s="1"/>
  <c r="G717" i="3" s="1"/>
  <c r="C526" i="3" a="1"/>
  <c r="C526" i="3" s="1"/>
  <c r="E526" i="3" s="1"/>
  <c r="C430" i="3" a="1"/>
  <c r="C430" i="3" s="1"/>
  <c r="E430" i="3" s="1"/>
  <c r="C416" i="3" a="1"/>
  <c r="C416" i="3" s="1"/>
  <c r="E416" i="3" s="1"/>
  <c r="AH1004" i="18"/>
  <c r="AH1005" i="18"/>
  <c r="D963" i="3" a="1"/>
  <c r="D963" i="3" s="1"/>
  <c r="D914" i="3" a="1"/>
  <c r="D914" i="3" s="1"/>
  <c r="D857" i="3" a="1"/>
  <c r="D857" i="3" s="1"/>
  <c r="D810" i="3" a="1"/>
  <c r="D810" i="3" s="1"/>
  <c r="D695" i="3" a="1"/>
  <c r="D695" i="3" s="1"/>
  <c r="F695" i="3" s="1"/>
  <c r="D664" i="3" a="1"/>
  <c r="D664" i="3" s="1"/>
  <c r="F664" i="3" s="1"/>
  <c r="D609" i="3" a="1"/>
  <c r="D609" i="3" s="1"/>
  <c r="F609" i="3" s="1"/>
  <c r="G609" i="3" s="1"/>
  <c r="D566" i="3" a="1"/>
  <c r="D566" i="3" s="1"/>
  <c r="F566" i="3" s="1"/>
  <c r="D486" i="3" a="1"/>
  <c r="D486" i="3" s="1"/>
  <c r="F486" i="3" s="1"/>
  <c r="D414" i="3" a="1"/>
  <c r="D414" i="3" s="1"/>
  <c r="F414" i="3" s="1"/>
  <c r="D583" i="3" a="1"/>
  <c r="D583" i="3" s="1"/>
  <c r="F583" i="3" s="1"/>
  <c r="G583" i="3" s="1"/>
  <c r="D531" i="3" a="1"/>
  <c r="D531" i="3" s="1"/>
  <c r="F531" i="3" s="1"/>
  <c r="D499" i="3" a="1"/>
  <c r="D499" i="3" s="1"/>
  <c r="F499" i="3" s="1"/>
  <c r="D467" i="3" a="1"/>
  <c r="D467" i="3" s="1"/>
  <c r="F467" i="3" s="1"/>
  <c r="D427" i="3" a="1"/>
  <c r="D427" i="3" s="1"/>
  <c r="F427" i="3" s="1"/>
  <c r="D394" i="3" a="1"/>
  <c r="D394" i="3" s="1"/>
  <c r="F394" i="3" s="1"/>
  <c r="D364" i="3" a="1"/>
  <c r="D364" i="3" s="1"/>
  <c r="F364" i="3" s="1"/>
  <c r="D576" i="3" a="1"/>
  <c r="D576" i="3" s="1"/>
  <c r="F576" i="3" s="1"/>
  <c r="D544" i="3" a="1"/>
  <c r="D544" i="3" s="1"/>
  <c r="F544" i="3" s="1"/>
  <c r="D516" i="3" a="1"/>
  <c r="D516" i="3" s="1"/>
  <c r="F516" i="3" s="1"/>
  <c r="D488" i="3" a="1"/>
  <c r="D488" i="3" s="1"/>
  <c r="F488" i="3" s="1"/>
  <c r="D456" i="3" a="1"/>
  <c r="D456" i="3" s="1"/>
  <c r="F456" i="3" s="1"/>
  <c r="D432" i="3" a="1"/>
  <c r="D432" i="3" s="1"/>
  <c r="F432" i="3" s="1"/>
  <c r="D404" i="3" a="1"/>
  <c r="D404" i="3" s="1"/>
  <c r="F404" i="3" s="1"/>
  <c r="H404" i="3" s="1"/>
  <c r="D374" i="3" a="1"/>
  <c r="D374" i="3" s="1"/>
  <c r="F374" i="3" s="1"/>
  <c r="D581" i="3" a="1"/>
  <c r="D581" i="3" s="1"/>
  <c r="F581" i="3" s="1"/>
  <c r="D557" i="3" a="1"/>
  <c r="D557" i="3" s="1"/>
  <c r="F557" i="3" s="1"/>
  <c r="D525" i="3" a="1"/>
  <c r="D525" i="3" s="1"/>
  <c r="F525" i="3" s="1"/>
  <c r="D497" i="3" a="1"/>
  <c r="D497" i="3" s="1"/>
  <c r="F497" i="3" s="1"/>
  <c r="G497" i="3" s="1"/>
  <c r="D469" i="3" a="1"/>
  <c r="D469" i="3" s="1"/>
  <c r="F469" i="3" s="1"/>
  <c r="H469" i="3" s="1"/>
  <c r="D437" i="3" a="1"/>
  <c r="D437" i="3" s="1"/>
  <c r="F437" i="3" s="1"/>
  <c r="D413" i="3" a="1"/>
  <c r="D413" i="3" s="1"/>
  <c r="F413" i="3" s="1"/>
  <c r="D388" i="3" a="1"/>
  <c r="D388" i="3" s="1"/>
  <c r="F388" i="3" s="1"/>
  <c r="H388" i="3" s="1"/>
  <c r="D357" i="3" a="1"/>
  <c r="D357" i="3" s="1"/>
  <c r="F357" i="3" s="1"/>
  <c r="H357" i="3" s="1"/>
  <c r="D334" i="3" a="1"/>
  <c r="D334" i="3" s="1"/>
  <c r="F334" i="3" s="1"/>
  <c r="G334" i="3" s="1"/>
  <c r="D316" i="3" a="1"/>
  <c r="D316" i="3" s="1"/>
  <c r="F316" i="3" s="1"/>
  <c r="H316" i="3" s="1"/>
  <c r="D304" i="3" a="1"/>
  <c r="D304" i="3" s="1"/>
  <c r="F304" i="3" s="1"/>
  <c r="D294" i="3" a="1"/>
  <c r="D294" i="3" s="1"/>
  <c r="F294" i="3" s="1"/>
  <c r="D284" i="3" a="1"/>
  <c r="D284" i="3" s="1"/>
  <c r="F284" i="3" s="1"/>
  <c r="H284" i="3" s="1"/>
  <c r="D272" i="3" a="1"/>
  <c r="D272" i="3" s="1"/>
  <c r="F272" i="3" s="1"/>
  <c r="D262" i="3" a="1"/>
  <c r="D262" i="3" s="1"/>
  <c r="F262" i="3" s="1"/>
  <c r="H262" i="3" s="1"/>
  <c r="D252" i="3" a="1"/>
  <c r="D252" i="3" s="1"/>
  <c r="F252" i="3" s="1"/>
  <c r="H252" i="3" s="1"/>
  <c r="D240" i="3" a="1"/>
  <c r="D240" i="3" s="1"/>
  <c r="F240" i="3" s="1"/>
  <c r="G240" i="3" s="1"/>
  <c r="D230" i="3" a="1"/>
  <c r="D230" i="3" s="1"/>
  <c r="F230" i="3" s="1"/>
  <c r="D220" i="3" a="1"/>
  <c r="D220" i="3" s="1"/>
  <c r="F220" i="3" s="1"/>
  <c r="G220" i="3" s="1"/>
  <c r="D208" i="3" a="1"/>
  <c r="D208" i="3" s="1"/>
  <c r="F208" i="3" s="1"/>
  <c r="D200" i="3" a="1"/>
  <c r="D200" i="3" s="1"/>
  <c r="F200" i="3" s="1"/>
  <c r="D192" i="3" a="1"/>
  <c r="D192" i="3" s="1"/>
  <c r="F192" i="3" s="1"/>
  <c r="D184" i="3" a="1"/>
  <c r="D184" i="3" s="1"/>
  <c r="F184" i="3" s="1"/>
  <c r="H184" i="3" s="1"/>
  <c r="D176" i="3" a="1"/>
  <c r="D176" i="3" s="1"/>
  <c r="F176" i="3" s="1"/>
  <c r="H176" i="3" s="1"/>
  <c r="D168" i="3" a="1"/>
  <c r="D168" i="3" s="1"/>
  <c r="F168" i="3" s="1"/>
  <c r="H168" i="3" s="1"/>
  <c r="D160" i="3" a="1"/>
  <c r="D160" i="3" s="1"/>
  <c r="F160" i="3" s="1"/>
  <c r="D152" i="3" a="1"/>
  <c r="D152" i="3" s="1"/>
  <c r="F152" i="3" s="1"/>
  <c r="H152" i="3" s="1"/>
  <c r="D144" i="3" a="1"/>
  <c r="D144" i="3" s="1"/>
  <c r="F144" i="3" s="1"/>
  <c r="D136" i="3" a="1"/>
  <c r="D136" i="3" s="1"/>
  <c r="F136" i="3" s="1"/>
  <c r="D128" i="3" a="1"/>
  <c r="D128" i="3" s="1"/>
  <c r="F128" i="3" s="1"/>
  <c r="D120" i="3" a="1"/>
  <c r="D120" i="3" s="1"/>
  <c r="F120" i="3" s="1"/>
  <c r="H120" i="3" s="1"/>
  <c r="D112" i="3" a="1"/>
  <c r="D112" i="3" s="1"/>
  <c r="F112" i="3" s="1"/>
  <c r="D104" i="3" a="1"/>
  <c r="D104" i="3" s="1"/>
  <c r="F104" i="3" s="1"/>
  <c r="G104" i="3" s="1"/>
  <c r="D96" i="3" a="1"/>
  <c r="D96" i="3" s="1"/>
  <c r="F96" i="3" s="1"/>
  <c r="D88" i="3" a="1"/>
  <c r="D88" i="3" s="1"/>
  <c r="F88" i="3" s="1"/>
  <c r="H88" i="3" s="1"/>
  <c r="D80" i="3" a="1"/>
  <c r="D80" i="3" s="1"/>
  <c r="F80" i="3" s="1"/>
  <c r="D72" i="3" a="1"/>
  <c r="D72" i="3" s="1"/>
  <c r="F72" i="3" s="1"/>
  <c r="D64" i="3" a="1"/>
  <c r="D64" i="3" s="1"/>
  <c r="F64" i="3" s="1"/>
  <c r="D56" i="3" a="1"/>
  <c r="D56" i="3" s="1"/>
  <c r="F56" i="3" s="1"/>
  <c r="D48" i="3" a="1"/>
  <c r="D48" i="3" s="1"/>
  <c r="F48" i="3" s="1"/>
  <c r="D40" i="3" a="1"/>
  <c r="D40" i="3" s="1"/>
  <c r="F40" i="3" s="1"/>
  <c r="G40" i="3" s="1"/>
  <c r="D32" i="3" a="1"/>
  <c r="D32" i="3" s="1"/>
  <c r="F32" i="3" s="1"/>
  <c r="D355" i="3" a="1"/>
  <c r="D355" i="3" s="1"/>
  <c r="F355" i="3" s="1"/>
  <c r="H355" i="3" s="1"/>
  <c r="D339" i="3" a="1"/>
  <c r="D339" i="3" s="1"/>
  <c r="F339" i="3" s="1"/>
  <c r="D323" i="3" a="1"/>
  <c r="D323" i="3" s="1"/>
  <c r="F323" i="3" s="1"/>
  <c r="H323" i="3" s="1"/>
  <c r="D351" i="3" a="1"/>
  <c r="D351" i="3" s="1"/>
  <c r="F351" i="3" s="1"/>
  <c r="D335" i="3" a="1"/>
  <c r="D335" i="3" s="1"/>
  <c r="F335" i="3" s="1"/>
  <c r="D319" i="3" a="1"/>
  <c r="D319" i="3" s="1"/>
  <c r="F319" i="3" s="1"/>
  <c r="D311" i="3" a="1"/>
  <c r="D311" i="3" s="1"/>
  <c r="F311" i="3" s="1"/>
  <c r="H311" i="3" s="1"/>
  <c r="D303" i="3" a="1"/>
  <c r="D303" i="3" s="1"/>
  <c r="F303" i="3" s="1"/>
  <c r="D295" i="3" a="1"/>
  <c r="D295" i="3" s="1"/>
  <c r="F295" i="3" s="1"/>
  <c r="D287" i="3" a="1"/>
  <c r="D287" i="3" s="1"/>
  <c r="F287" i="3" s="1"/>
  <c r="D279" i="3" a="1"/>
  <c r="D279" i="3" s="1"/>
  <c r="F279" i="3" s="1"/>
  <c r="D271" i="3" a="1"/>
  <c r="D271" i="3" s="1"/>
  <c r="F271" i="3" s="1"/>
  <c r="D263" i="3" a="1"/>
  <c r="D263" i="3" s="1"/>
  <c r="F263" i="3" s="1"/>
  <c r="D255" i="3" a="1"/>
  <c r="D255" i="3" s="1"/>
  <c r="F255" i="3" s="1"/>
  <c r="D247" i="3" a="1"/>
  <c r="D247" i="3" s="1"/>
  <c r="F247" i="3" s="1"/>
  <c r="G247" i="3" s="1"/>
  <c r="D239" i="3" a="1"/>
  <c r="D239" i="3" s="1"/>
  <c r="F239" i="3" s="1"/>
  <c r="H239" i="3" s="1"/>
  <c r="D231" i="3" a="1"/>
  <c r="D231" i="3" s="1"/>
  <c r="F231" i="3" s="1"/>
  <c r="H231" i="3" s="1"/>
  <c r="D1002" i="3" a="1"/>
  <c r="D1002" i="3" s="1"/>
  <c r="D868" i="3" a="1"/>
  <c r="D868" i="3" s="1"/>
  <c r="F868" i="3" s="1"/>
  <c r="G868" i="3" s="1"/>
  <c r="D781" i="3" a="1"/>
  <c r="D781" i="3" s="1"/>
  <c r="D611" i="3" a="1"/>
  <c r="D611" i="3" s="1"/>
  <c r="F611" i="3" s="1"/>
  <c r="D689" i="3" a="1"/>
  <c r="D689" i="3" s="1"/>
  <c r="F689" i="3" s="1"/>
  <c r="D550" i="3" a="1"/>
  <c r="D550" i="3" s="1"/>
  <c r="F550" i="3" s="1"/>
  <c r="G550" i="3" s="1"/>
  <c r="D446" i="3" a="1"/>
  <c r="D446" i="3" s="1"/>
  <c r="F446" i="3" s="1"/>
  <c r="D368" i="3" a="1"/>
  <c r="D368" i="3" s="1"/>
  <c r="F368" i="3" s="1"/>
  <c r="D519" i="3" a="1"/>
  <c r="D519" i="3" s="1"/>
  <c r="F519" i="3" s="1"/>
  <c r="D487" i="3" a="1"/>
  <c r="D487" i="3" s="1"/>
  <c r="F487" i="3" s="1"/>
  <c r="D435" i="3" a="1"/>
  <c r="D435" i="3" s="1"/>
  <c r="F435" i="3" s="1"/>
  <c r="D387" i="3" a="1"/>
  <c r="D387" i="3" s="1"/>
  <c r="F387" i="3" s="1"/>
  <c r="H387" i="3" s="1"/>
  <c r="D584" i="3" a="1"/>
  <c r="D584" i="3" s="1"/>
  <c r="F584" i="3" s="1"/>
  <c r="D552" i="3" a="1"/>
  <c r="D552" i="3" s="1"/>
  <c r="F552" i="3" s="1"/>
  <c r="G552" i="3" s="1"/>
  <c r="D512" i="3" a="1"/>
  <c r="D512" i="3" s="1"/>
  <c r="F512" i="3" s="1"/>
  <c r="D472" i="3" a="1"/>
  <c r="D472" i="3" s="1"/>
  <c r="F472" i="3" s="1"/>
  <c r="G472" i="3" s="1"/>
  <c r="D436" i="3" a="1"/>
  <c r="D436" i="3" s="1"/>
  <c r="F436" i="3" s="1"/>
  <c r="D392" i="3" a="1"/>
  <c r="D392" i="3" s="1"/>
  <c r="F392" i="3" s="1"/>
  <c r="H392" i="3" s="1"/>
  <c r="D597" i="3" a="1"/>
  <c r="D597" i="3" s="1"/>
  <c r="F597" i="3" s="1"/>
  <c r="D561" i="3" a="1"/>
  <c r="D561" i="3" s="1"/>
  <c r="F561" i="3" s="1"/>
  <c r="D517" i="3" a="1"/>
  <c r="D517" i="3" s="1"/>
  <c r="F517" i="3" s="1"/>
  <c r="D481" i="3" a="1"/>
  <c r="D481" i="3" s="1"/>
  <c r="F481" i="3" s="1"/>
  <c r="G481" i="3" s="1"/>
  <c r="D449" i="3" a="1"/>
  <c r="D449" i="3" s="1"/>
  <c r="F449" i="3" s="1"/>
  <c r="H449" i="3" s="1"/>
  <c r="D405" i="3" a="1"/>
  <c r="D405" i="3" s="1"/>
  <c r="F405" i="3" s="1"/>
  <c r="G405" i="3" s="1"/>
  <c r="D372" i="3" a="1"/>
  <c r="D372" i="3" s="1"/>
  <c r="F372" i="3" s="1"/>
  <c r="D336" i="3" a="1"/>
  <c r="D336" i="3" s="1"/>
  <c r="F336" i="3" s="1"/>
  <c r="H336" i="3" s="1"/>
  <c r="D312" i="3" a="1"/>
  <c r="D312" i="3" s="1"/>
  <c r="F312" i="3" s="1"/>
  <c r="D300" i="3" a="1"/>
  <c r="D300" i="3" s="1"/>
  <c r="F300" i="3" s="1"/>
  <c r="D286" i="3" a="1"/>
  <c r="D286" i="3" s="1"/>
  <c r="F286" i="3" s="1"/>
  <c r="D270" i="3" a="1"/>
  <c r="D270" i="3" s="1"/>
  <c r="F270" i="3" s="1"/>
  <c r="G270" i="3" s="1"/>
  <c r="D256" i="3" a="1"/>
  <c r="D256" i="3" s="1"/>
  <c r="F256" i="3" s="1"/>
  <c r="D244" i="3" a="1"/>
  <c r="D244" i="3" s="1"/>
  <c r="F244" i="3" s="1"/>
  <c r="H244" i="3" s="1"/>
  <c r="D228" i="3" a="1"/>
  <c r="D228" i="3" s="1"/>
  <c r="F228" i="3" s="1"/>
  <c r="D214" i="3" a="1"/>
  <c r="D214" i="3" s="1"/>
  <c r="F214" i="3" s="1"/>
  <c r="D202" i="3" a="1"/>
  <c r="D202" i="3" s="1"/>
  <c r="F202" i="3" s="1"/>
  <c r="D190" i="3" a="1"/>
  <c r="D190" i="3" s="1"/>
  <c r="F190" i="3" s="1"/>
  <c r="D180" i="3" a="1"/>
  <c r="D180" i="3" s="1"/>
  <c r="F180" i="3" s="1"/>
  <c r="H180" i="3" s="1"/>
  <c r="D170" i="3" a="1"/>
  <c r="D170" i="3" s="1"/>
  <c r="F170" i="3" s="1"/>
  <c r="G170" i="3" s="1"/>
  <c r="D158" i="3" a="1"/>
  <c r="D158" i="3" s="1"/>
  <c r="F158" i="3" s="1"/>
  <c r="D148" i="3" a="1"/>
  <c r="D148" i="3" s="1"/>
  <c r="F148" i="3" s="1"/>
  <c r="H148" i="3" s="1"/>
  <c r="D138" i="3" a="1"/>
  <c r="D138" i="3" s="1"/>
  <c r="F138" i="3" s="1"/>
  <c r="D126" i="3" a="1"/>
  <c r="D126" i="3" s="1"/>
  <c r="F126" i="3" s="1"/>
  <c r="D116" i="3" a="1"/>
  <c r="D116" i="3" s="1"/>
  <c r="F116" i="3" s="1"/>
  <c r="D106" i="3" a="1"/>
  <c r="D106" i="3" s="1"/>
  <c r="F106" i="3" s="1"/>
  <c r="H106" i="3" s="1"/>
  <c r="D94" i="3" a="1"/>
  <c r="D94" i="3" s="1"/>
  <c r="F94" i="3" s="1"/>
  <c r="H94" i="3" s="1"/>
  <c r="D84" i="3" a="1"/>
  <c r="D84" i="3" s="1"/>
  <c r="F84" i="3" s="1"/>
  <c r="H84" i="3" s="1"/>
  <c r="D74" i="3" a="1"/>
  <c r="D74" i="3" s="1"/>
  <c r="F74" i="3" s="1"/>
  <c r="D62" i="3" a="1"/>
  <c r="D62" i="3" s="1"/>
  <c r="F62" i="3" s="1"/>
  <c r="H62" i="3" s="1"/>
  <c r="D52" i="3" a="1"/>
  <c r="D52" i="3" s="1"/>
  <c r="F52" i="3" s="1"/>
  <c r="D30" i="3" a="1"/>
  <c r="D30" i="3" s="1"/>
  <c r="F30" i="3" s="1"/>
  <c r="H30" i="3" s="1"/>
  <c r="D348" i="3" a="1"/>
  <c r="D348" i="3" s="1"/>
  <c r="F348" i="3" s="1"/>
  <c r="H348" i="3" s="1"/>
  <c r="D330" i="3" a="1"/>
  <c r="D330" i="3" s="1"/>
  <c r="F330" i="3" s="1"/>
  <c r="D349" i="3" a="1"/>
  <c r="D349" i="3" s="1"/>
  <c r="F349" i="3" s="1"/>
  <c r="D328" i="3" a="1"/>
  <c r="D328" i="3" s="1"/>
  <c r="F328" i="3" s="1"/>
  <c r="D313" i="3" a="1"/>
  <c r="D313" i="3" s="1"/>
  <c r="F313" i="3" s="1"/>
  <c r="H313" i="3" s="1"/>
  <c r="D301" i="3" a="1"/>
  <c r="D301" i="3" s="1"/>
  <c r="F301" i="3" s="1"/>
  <c r="G301" i="3" s="1"/>
  <c r="D291" i="3" a="1"/>
  <c r="D291" i="3" s="1"/>
  <c r="F291" i="3" s="1"/>
  <c r="D281" i="3" a="1"/>
  <c r="D281" i="3" s="1"/>
  <c r="F281" i="3" s="1"/>
  <c r="D269" i="3" a="1"/>
  <c r="D269" i="3" s="1"/>
  <c r="F269" i="3" s="1"/>
  <c r="D259" i="3" a="1"/>
  <c r="D259" i="3" s="1"/>
  <c r="F259" i="3" s="1"/>
  <c r="D249" i="3" a="1"/>
  <c r="D249" i="3" s="1"/>
  <c r="F249" i="3" s="1"/>
  <c r="H249" i="3" s="1"/>
  <c r="D237" i="3" a="1"/>
  <c r="D237" i="3" s="1"/>
  <c r="F237" i="3" s="1"/>
  <c r="G237" i="3" s="1"/>
  <c r="D227" i="3" a="1"/>
  <c r="D227" i="3" s="1"/>
  <c r="F227" i="3" s="1"/>
  <c r="D219" i="3" a="1"/>
  <c r="D219" i="3" s="1"/>
  <c r="F219" i="3" s="1"/>
  <c r="H219" i="3" s="1"/>
  <c r="D211" i="3" a="1"/>
  <c r="D211" i="3" s="1"/>
  <c r="F211" i="3" s="1"/>
  <c r="D203" i="3" a="1"/>
  <c r="D203" i="3" s="1"/>
  <c r="F203" i="3" s="1"/>
  <c r="D195" i="3" a="1"/>
  <c r="D195" i="3" s="1"/>
  <c r="F195" i="3" s="1"/>
  <c r="D187" i="3" a="1"/>
  <c r="D187" i="3" s="1"/>
  <c r="F187" i="3" s="1"/>
  <c r="D179" i="3" a="1"/>
  <c r="D179" i="3" s="1"/>
  <c r="F179" i="3" s="1"/>
  <c r="D171" i="3" a="1"/>
  <c r="D171" i="3" s="1"/>
  <c r="F171" i="3" s="1"/>
  <c r="H171" i="3" s="1"/>
  <c r="D163" i="3" a="1"/>
  <c r="D163" i="3" s="1"/>
  <c r="F163" i="3" s="1"/>
  <c r="D155" i="3" a="1"/>
  <c r="D155" i="3" s="1"/>
  <c r="F155" i="3" s="1"/>
  <c r="H155" i="3" s="1"/>
  <c r="D147" i="3" a="1"/>
  <c r="D147" i="3" s="1"/>
  <c r="F147" i="3" s="1"/>
  <c r="D139" i="3" a="1"/>
  <c r="D139" i="3" s="1"/>
  <c r="F139" i="3" s="1"/>
  <c r="D131" i="3" a="1"/>
  <c r="D131" i="3" s="1"/>
  <c r="F131" i="3" s="1"/>
  <c r="D123" i="3" a="1"/>
  <c r="D123" i="3" s="1"/>
  <c r="F123" i="3" s="1"/>
  <c r="D115" i="3" a="1"/>
  <c r="D115" i="3" s="1"/>
  <c r="F115" i="3" s="1"/>
  <c r="H115" i="3" s="1"/>
  <c r="D107" i="3" a="1"/>
  <c r="D107" i="3" s="1"/>
  <c r="F107" i="3" s="1"/>
  <c r="G107" i="3" s="1"/>
  <c r="D99" i="3" a="1"/>
  <c r="D99" i="3" s="1"/>
  <c r="F99" i="3" s="1"/>
  <c r="D91" i="3" a="1"/>
  <c r="D91" i="3" s="1"/>
  <c r="F91" i="3" s="1"/>
  <c r="H91" i="3" s="1"/>
  <c r="D83" i="3" a="1"/>
  <c r="D83" i="3" s="1"/>
  <c r="F83" i="3" s="1"/>
  <c r="D75" i="3" a="1"/>
  <c r="D75" i="3" s="1"/>
  <c r="F75" i="3" s="1"/>
  <c r="D67" i="3" a="1"/>
  <c r="D67" i="3" s="1"/>
  <c r="F67" i="3" s="1"/>
  <c r="H67" i="3" s="1"/>
  <c r="D59" i="3" a="1"/>
  <c r="D59" i="3" s="1"/>
  <c r="F59" i="3" s="1"/>
  <c r="D51" i="3" a="1"/>
  <c r="D51" i="3" s="1"/>
  <c r="F51" i="3" s="1"/>
  <c r="D43" i="3" a="1"/>
  <c r="D43" i="3" s="1"/>
  <c r="F43" i="3" s="1"/>
  <c r="H43" i="3" s="1"/>
  <c r="D35" i="3" a="1"/>
  <c r="D35" i="3" s="1"/>
  <c r="F35" i="3" s="1"/>
  <c r="H35" i="3" s="1"/>
  <c r="D361" i="3" a="1"/>
  <c r="D361" i="3" s="1"/>
  <c r="F361" i="3" s="1"/>
  <c r="G361" i="3" s="1"/>
  <c r="D345" i="3" a="1"/>
  <c r="D345" i="3" s="1"/>
  <c r="F345" i="3" s="1"/>
  <c r="D329" i="3" a="1"/>
  <c r="D329" i="3" s="1"/>
  <c r="F329" i="3" s="1"/>
  <c r="D15" i="3" a="1"/>
  <c r="D15" i="3" s="1"/>
  <c r="F15" i="3" s="1"/>
  <c r="D18" i="3" a="1"/>
  <c r="D18" i="3" s="1"/>
  <c r="F18" i="3" s="1"/>
  <c r="H18" i="3" s="1"/>
  <c r="D27" i="3" a="1"/>
  <c r="D27" i="3" s="1"/>
  <c r="F27" i="3" s="1"/>
  <c r="D22" i="3" a="1"/>
  <c r="D22" i="3" s="1"/>
  <c r="F22" i="3" s="1"/>
  <c r="H22" i="3" s="1"/>
  <c r="D12" i="3" a="1"/>
  <c r="D12" i="3" s="1"/>
  <c r="F12" i="3" s="1"/>
  <c r="D950" i="3" a="1"/>
  <c r="D950" i="3" s="1"/>
  <c r="D811" i="3" a="1"/>
  <c r="D811" i="3" s="1"/>
  <c r="D777" i="3" a="1"/>
  <c r="D777" i="3" s="1"/>
  <c r="D688" i="3" a="1"/>
  <c r="D688" i="3" s="1"/>
  <c r="F688" i="3" s="1"/>
  <c r="D605" i="3" a="1"/>
  <c r="D605" i="3" s="1"/>
  <c r="F605" i="3" s="1"/>
  <c r="D526" i="3" a="1"/>
  <c r="D526" i="3" s="1"/>
  <c r="F526" i="3" s="1"/>
  <c r="D438" i="3" a="1"/>
  <c r="D438" i="3" s="1"/>
  <c r="F438" i="3" s="1"/>
  <c r="G438" i="3" s="1"/>
  <c r="D579" i="3" a="1"/>
  <c r="D579" i="3" s="1"/>
  <c r="F579" i="3" s="1"/>
  <c r="D515" i="3" a="1"/>
  <c r="D515" i="3" s="1"/>
  <c r="F515" i="3" s="1"/>
  <c r="D471" i="3" a="1"/>
  <c r="D471" i="3" s="1"/>
  <c r="F471" i="3" s="1"/>
  <c r="D411" i="3" a="1"/>
  <c r="D411" i="3" s="1"/>
  <c r="F411" i="3" s="1"/>
  <c r="D380" i="3" a="1"/>
  <c r="D380" i="3" s="1"/>
  <c r="F380" i="3" s="1"/>
  <c r="D580" i="3" a="1"/>
  <c r="D580" i="3" s="1"/>
  <c r="F580" i="3" s="1"/>
  <c r="D536" i="3" a="1"/>
  <c r="D536" i="3" s="1"/>
  <c r="F536" i="3" s="1"/>
  <c r="D500" i="3" a="1"/>
  <c r="D500" i="3" s="1"/>
  <c r="F500" i="3" s="1"/>
  <c r="G500" i="3" s="1"/>
  <c r="D468" i="3" a="1"/>
  <c r="D468" i="3" s="1"/>
  <c r="F468" i="3" s="1"/>
  <c r="D424" i="3" a="1"/>
  <c r="D424" i="3" s="1"/>
  <c r="F424" i="3" s="1"/>
  <c r="D390" i="3" a="1"/>
  <c r="D390" i="3" s="1"/>
  <c r="F390" i="3" s="1"/>
  <c r="D589" i="3" a="1"/>
  <c r="D589" i="3" s="1"/>
  <c r="F589" i="3" s="1"/>
  <c r="D545" i="3" a="1"/>
  <c r="D545" i="3" s="1"/>
  <c r="F545" i="3" s="1"/>
  <c r="D513" i="3" a="1"/>
  <c r="D513" i="3" s="1"/>
  <c r="F513" i="3" s="1"/>
  <c r="D477" i="3" a="1"/>
  <c r="D477" i="3" s="1"/>
  <c r="F477" i="3" s="1"/>
  <c r="D433" i="3" a="1"/>
  <c r="D433" i="3" s="1"/>
  <c r="F433" i="3" s="1"/>
  <c r="G433" i="3" s="1"/>
  <c r="D400" i="3" a="1"/>
  <c r="D400" i="3" s="1"/>
  <c r="F400" i="3" s="1"/>
  <c r="D370" i="3" a="1"/>
  <c r="D370" i="3" s="1"/>
  <c r="F370" i="3" s="1"/>
  <c r="G370" i="3" s="1"/>
  <c r="D327" i="3" a="1"/>
  <c r="D327" i="3" s="1"/>
  <c r="F327" i="3" s="1"/>
  <c r="D310" i="3" a="1"/>
  <c r="D310" i="3" s="1"/>
  <c r="F310" i="3" s="1"/>
  <c r="D296" i="3" a="1"/>
  <c r="D296" i="3" s="1"/>
  <c r="F296" i="3" s="1"/>
  <c r="H296" i="3" s="1"/>
  <c r="D280" i="3" a="1"/>
  <c r="D280" i="3" s="1"/>
  <c r="F280" i="3" s="1"/>
  <c r="D268" i="3" a="1"/>
  <c r="D268" i="3" s="1"/>
  <c r="F268" i="3" s="1"/>
  <c r="H268" i="3" s="1"/>
  <c r="D254" i="3" a="1"/>
  <c r="D254" i="3" s="1"/>
  <c r="F254" i="3" s="1"/>
  <c r="H254" i="3" s="1"/>
  <c r="D238" i="3" a="1"/>
  <c r="D238" i="3" s="1"/>
  <c r="F238" i="3" s="1"/>
  <c r="H238" i="3" s="1"/>
  <c r="D224" i="3" a="1"/>
  <c r="D224" i="3" s="1"/>
  <c r="F224" i="3" s="1"/>
  <c r="G224" i="3" s="1"/>
  <c r="D212" i="3" a="1"/>
  <c r="D212" i="3" s="1"/>
  <c r="F212" i="3" s="1"/>
  <c r="H212" i="3" s="1"/>
  <c r="D198" i="3" a="1"/>
  <c r="D198" i="3" s="1"/>
  <c r="F198" i="3" s="1"/>
  <c r="D188" i="3" a="1"/>
  <c r="D188" i="3" s="1"/>
  <c r="F188" i="3" s="1"/>
  <c r="D178" i="3" a="1"/>
  <c r="D178" i="3" s="1"/>
  <c r="F178" i="3" s="1"/>
  <c r="H178" i="3" s="1"/>
  <c r="D166" i="3" a="1"/>
  <c r="D166" i="3" s="1"/>
  <c r="F166" i="3" s="1"/>
  <c r="D156" i="3" a="1"/>
  <c r="D156" i="3" s="1"/>
  <c r="F156" i="3" s="1"/>
  <c r="H156" i="3" s="1"/>
  <c r="D146" i="3" a="1"/>
  <c r="D146" i="3" s="1"/>
  <c r="F146" i="3" s="1"/>
  <c r="H146" i="3" s="1"/>
  <c r="D134" i="3" a="1"/>
  <c r="D134" i="3" s="1"/>
  <c r="F134" i="3" s="1"/>
  <c r="G134" i="3" s="1"/>
  <c r="D124" i="3" a="1"/>
  <c r="D124" i="3" s="1"/>
  <c r="F124" i="3" s="1"/>
  <c r="D114" i="3" a="1"/>
  <c r="D114" i="3" s="1"/>
  <c r="F114" i="3" s="1"/>
  <c r="G114" i="3" s="1"/>
  <c r="D102" i="3" a="1"/>
  <c r="D102" i="3" s="1"/>
  <c r="F102" i="3" s="1"/>
  <c r="H102" i="3" s="1"/>
  <c r="D92" i="3" a="1"/>
  <c r="D92" i="3" s="1"/>
  <c r="F92" i="3" s="1"/>
  <c r="D82" i="3" a="1"/>
  <c r="D82" i="3" s="1"/>
  <c r="F82" i="3" s="1"/>
  <c r="H82" i="3" s="1"/>
  <c r="D70" i="3" a="1"/>
  <c r="D70" i="3" s="1"/>
  <c r="F70" i="3" s="1"/>
  <c r="G70" i="3" s="1"/>
  <c r="D60" i="3" a="1"/>
  <c r="D60" i="3" s="1"/>
  <c r="F60" i="3" s="1"/>
  <c r="D50" i="3" a="1"/>
  <c r="D50" i="3" s="1"/>
  <c r="F50" i="3" s="1"/>
  <c r="G50" i="3" s="1"/>
  <c r="D38" i="3" a="1"/>
  <c r="D38" i="3" s="1"/>
  <c r="F38" i="3" s="1"/>
  <c r="D28" i="3" a="1"/>
  <c r="D28" i="3" s="1"/>
  <c r="F28" i="3" s="1"/>
  <c r="D346" i="3" a="1"/>
  <c r="D346" i="3" s="1"/>
  <c r="F346" i="3" s="1"/>
  <c r="D321" i="3" a="1"/>
  <c r="D321" i="3" s="1"/>
  <c r="F321" i="3" s="1"/>
  <c r="D344" i="3" a="1"/>
  <c r="D344" i="3" s="1"/>
  <c r="F344" i="3" s="1"/>
  <c r="D326" i="3" a="1"/>
  <c r="D326" i="3" s="1"/>
  <c r="F326" i="3" s="1"/>
  <c r="G326" i="3" s="1"/>
  <c r="D309" i="3" a="1"/>
  <c r="D309" i="3" s="1"/>
  <c r="F309" i="3" s="1"/>
  <c r="H309" i="3" s="1"/>
  <c r="D299" i="3" a="1"/>
  <c r="D299" i="3" s="1"/>
  <c r="F299" i="3" s="1"/>
  <c r="H299" i="3" s="1"/>
  <c r="D289" i="3" a="1"/>
  <c r="D289" i="3" s="1"/>
  <c r="F289" i="3" s="1"/>
  <c r="D277" i="3" a="1"/>
  <c r="D277" i="3" s="1"/>
  <c r="F277" i="3" s="1"/>
  <c r="D267" i="3" a="1"/>
  <c r="D267" i="3" s="1"/>
  <c r="F267" i="3" s="1"/>
  <c r="D257" i="3" a="1"/>
  <c r="D257" i="3" s="1"/>
  <c r="F257" i="3" s="1"/>
  <c r="D245" i="3" a="1"/>
  <c r="D245" i="3" s="1"/>
  <c r="F245" i="3" s="1"/>
  <c r="D235" i="3" a="1"/>
  <c r="D235" i="3" s="1"/>
  <c r="F235" i="3" s="1"/>
  <c r="G235" i="3" s="1"/>
  <c r="D225" i="3" a="1"/>
  <c r="D225" i="3" s="1"/>
  <c r="F225" i="3" s="1"/>
  <c r="D217" i="3" a="1"/>
  <c r="D217" i="3" s="1"/>
  <c r="F217" i="3" s="1"/>
  <c r="D209" i="3" a="1"/>
  <c r="D209" i="3" s="1"/>
  <c r="F209" i="3" s="1"/>
  <c r="H209" i="3" s="1"/>
  <c r="D201" i="3" a="1"/>
  <c r="D201" i="3" s="1"/>
  <c r="F201" i="3" s="1"/>
  <c r="D193" i="3" a="1"/>
  <c r="D193" i="3" s="1"/>
  <c r="F193" i="3" s="1"/>
  <c r="D185" i="3" a="1"/>
  <c r="D185" i="3" s="1"/>
  <c r="F185" i="3" s="1"/>
  <c r="D177" i="3" a="1"/>
  <c r="D177" i="3" s="1"/>
  <c r="F177" i="3" s="1"/>
  <c r="D169" i="3" a="1"/>
  <c r="D169" i="3" s="1"/>
  <c r="F169" i="3" s="1"/>
  <c r="H169" i="3" s="1"/>
  <c r="D161" i="3" a="1"/>
  <c r="D161" i="3" s="1"/>
  <c r="F161" i="3" s="1"/>
  <c r="D153" i="3" a="1"/>
  <c r="D153" i="3" s="1"/>
  <c r="F153" i="3" s="1"/>
  <c r="G153" i="3" s="1"/>
  <c r="D145" i="3" a="1"/>
  <c r="D145" i="3" s="1"/>
  <c r="F145" i="3" s="1"/>
  <c r="D137" i="3" a="1"/>
  <c r="D137" i="3" s="1"/>
  <c r="F137" i="3" s="1"/>
  <c r="H137" i="3" s="1"/>
  <c r="D129" i="3" a="1"/>
  <c r="D129" i="3" s="1"/>
  <c r="F129" i="3" s="1"/>
  <c r="D121" i="3" a="1"/>
  <c r="D121" i="3" s="1"/>
  <c r="F121" i="3" s="1"/>
  <c r="D113" i="3" a="1"/>
  <c r="D113" i="3" s="1"/>
  <c r="F113" i="3" s="1"/>
  <c r="D105" i="3" a="1"/>
  <c r="D105" i="3" s="1"/>
  <c r="F105" i="3" s="1"/>
  <c r="G105" i="3" s="1"/>
  <c r="D97" i="3" a="1"/>
  <c r="D97" i="3" s="1"/>
  <c r="F97" i="3" s="1"/>
  <c r="D89" i="3" a="1"/>
  <c r="D89" i="3" s="1"/>
  <c r="F89" i="3" s="1"/>
  <c r="G89" i="3" s="1"/>
  <c r="D81" i="3" a="1"/>
  <c r="D81" i="3" s="1"/>
  <c r="F81" i="3" s="1"/>
  <c r="D73" i="3" a="1"/>
  <c r="D73" i="3" s="1"/>
  <c r="F73" i="3" s="1"/>
  <c r="D65" i="3" a="1"/>
  <c r="D65" i="3" s="1"/>
  <c r="F65" i="3" s="1"/>
  <c r="D57" i="3" a="1"/>
  <c r="D57" i="3" s="1"/>
  <c r="F57" i="3" s="1"/>
  <c r="C383" i="3" a="1"/>
  <c r="C383" i="3" s="1"/>
  <c r="E383" i="3" s="1"/>
  <c r="C429" i="3" a="1"/>
  <c r="C429" i="3" s="1"/>
  <c r="E429" i="3" s="1"/>
  <c r="C291" i="3" a="1"/>
  <c r="C291" i="3" s="1"/>
  <c r="E291" i="3" s="1"/>
  <c r="C544" i="3" a="1"/>
  <c r="C544" i="3" s="1"/>
  <c r="E544" i="3" s="1"/>
  <c r="C208" i="3" a="1"/>
  <c r="C208" i="3" s="1"/>
  <c r="E208" i="3" s="1"/>
  <c r="C709" i="3" a="1"/>
  <c r="C709" i="3" s="1"/>
  <c r="E709" i="3" s="1"/>
  <c r="C975" i="3" a="1"/>
  <c r="C975" i="3" s="1"/>
  <c r="E975" i="3" s="1"/>
  <c r="C328" i="3" a="1"/>
  <c r="C328" i="3" s="1"/>
  <c r="E328" i="3" s="1"/>
  <c r="C292" i="3" a="1"/>
  <c r="C292" i="3" s="1"/>
  <c r="E292" i="3" s="1"/>
  <c r="G292" i="3" s="1"/>
  <c r="C414" i="3" a="1"/>
  <c r="C414" i="3" s="1"/>
  <c r="E414" i="3" s="1"/>
  <c r="C541" i="3" a="1"/>
  <c r="C541" i="3" s="1"/>
  <c r="E541" i="3" s="1"/>
  <c r="C206" i="3" a="1"/>
  <c r="C206" i="3" s="1"/>
  <c r="E206" i="3" s="1"/>
  <c r="G206" i="3" s="1"/>
  <c r="C721" i="3" a="1"/>
  <c r="C721" i="3" s="1"/>
  <c r="E721" i="3" s="1"/>
  <c r="C710" i="3" a="1"/>
  <c r="C710" i="3" s="1"/>
  <c r="E710" i="3" s="1"/>
  <c r="C977" i="3" a="1"/>
  <c r="C977" i="3" s="1"/>
  <c r="E977" i="3" s="1"/>
  <c r="C202" i="3" a="1"/>
  <c r="C202" i="3" s="1"/>
  <c r="E202" i="3" s="1"/>
  <c r="C322" i="3" a="1"/>
  <c r="C322" i="3" s="1"/>
  <c r="E322" i="3" s="1"/>
  <c r="G322" i="3" s="1"/>
  <c r="C540" i="3" a="1"/>
  <c r="C540" i="3" s="1"/>
  <c r="E540" i="3" s="1"/>
  <c r="C209" i="3" a="1"/>
  <c r="C209" i="3" s="1"/>
  <c r="E209" i="3" s="1"/>
  <c r="C294" i="3" a="1"/>
  <c r="C294" i="3" s="1"/>
  <c r="E294" i="3" s="1"/>
  <c r="G294" i="3" s="1"/>
  <c r="C415" i="3" a="1"/>
  <c r="C415" i="3" s="1"/>
  <c r="E415" i="3" s="1"/>
  <c r="C431" i="3" a="1"/>
  <c r="C431" i="3" s="1"/>
  <c r="E431" i="3" s="1"/>
  <c r="C379" i="3" a="1"/>
  <c r="C379" i="3" s="1"/>
  <c r="E379" i="3" s="1"/>
  <c r="C411" i="3" a="1"/>
  <c r="C411" i="3" s="1"/>
  <c r="E411" i="3" s="1"/>
  <c r="C589" i="3" a="1"/>
  <c r="C589" i="3" s="1"/>
  <c r="E589" i="3" s="1"/>
  <c r="C653" i="3" a="1"/>
  <c r="C653" i="3" s="1"/>
  <c r="E653" i="3" s="1"/>
  <c r="C211" i="3" a="1"/>
  <c r="C211" i="3" s="1"/>
  <c r="E211" i="3" s="1"/>
  <c r="C789" i="3" a="1"/>
  <c r="C789" i="3" s="1"/>
  <c r="E789" i="3" s="1"/>
  <c r="C378" i="3" a="1"/>
  <c r="C378" i="3" s="1"/>
  <c r="E378" i="3" s="1"/>
  <c r="C748" i="3" a="1"/>
  <c r="C748" i="3" s="1"/>
  <c r="E748" i="3" s="1"/>
  <c r="C252" i="3" a="1"/>
  <c r="C252" i="3" s="1"/>
  <c r="E252" i="3" s="1"/>
  <c r="C436" i="3" a="1"/>
  <c r="C436" i="3" s="1"/>
  <c r="E436" i="3" s="1"/>
  <c r="G436" i="3" s="1"/>
  <c r="C531" i="3" a="1"/>
  <c r="C531" i="3" s="1"/>
  <c r="E531" i="3" s="1"/>
  <c r="G531" i="3" s="1"/>
  <c r="C836" i="3" a="1"/>
  <c r="C836" i="3" s="1"/>
  <c r="E836" i="3" s="1"/>
  <c r="C193" i="3" a="1"/>
  <c r="C193" i="3" s="1"/>
  <c r="E193" i="3" s="1"/>
  <c r="C580" i="3" a="1"/>
  <c r="C580" i="3" s="1"/>
  <c r="E580" i="3" s="1"/>
  <c r="G580" i="3" s="1"/>
  <c r="C640" i="3" a="1"/>
  <c r="C640" i="3" s="1"/>
  <c r="E640" i="3" s="1"/>
  <c r="C979" i="3" a="1"/>
  <c r="C979" i="3" s="1"/>
  <c r="E979" i="3" s="1"/>
  <c r="G41" i="10" a="1"/>
  <c r="G41" i="10" s="1"/>
  <c r="G44" i="10" a="1"/>
  <c r="G44" i="10" s="1"/>
  <c r="G47" i="10" a="1"/>
  <c r="G47" i="10" s="1"/>
  <c r="C195" i="3" a="1"/>
  <c r="C195" i="3" s="1"/>
  <c r="E195" i="3" s="1"/>
  <c r="C319" i="3" a="1"/>
  <c r="C319" i="3" s="1"/>
  <c r="E319" i="3" s="1"/>
  <c r="C461" i="3" a="1"/>
  <c r="C461" i="3" s="1"/>
  <c r="E461" i="3" s="1"/>
  <c r="G38" i="10" a="1"/>
  <c r="G38" i="10" s="1"/>
  <c r="G45" i="10" a="1"/>
  <c r="G45" i="10" s="1"/>
  <c r="C486" i="3" a="1"/>
  <c r="C486" i="3" s="1"/>
  <c r="E486" i="3" s="1"/>
  <c r="G42" i="10" a="1"/>
  <c r="G42" i="10" s="1"/>
  <c r="G39" i="10" a="1"/>
  <c r="G39" i="10" s="1"/>
  <c r="C389" i="3" a="1"/>
  <c r="C389" i="3" s="1"/>
  <c r="E389" i="3" s="1"/>
  <c r="G40" i="10" a="1"/>
  <c r="G40" i="10" s="1"/>
  <c r="G46" i="10" a="1"/>
  <c r="G46" i="10" s="1"/>
  <c r="G43" i="10" a="1"/>
  <c r="G43" i="10" s="1"/>
  <c r="D1007" i="3" a="1"/>
  <c r="D1007" i="3" s="1"/>
  <c r="D999" i="3" a="1"/>
  <c r="D999" i="3" s="1"/>
  <c r="D991" i="3" a="1"/>
  <c r="D991" i="3" s="1"/>
  <c r="D983" i="3" a="1"/>
  <c r="D983" i="3" s="1"/>
  <c r="D975" i="3" a="1"/>
  <c r="D975" i="3" s="1"/>
  <c r="D967" i="3" a="1"/>
  <c r="D967" i="3" s="1"/>
  <c r="D959" i="3" a="1"/>
  <c r="D959" i="3" s="1"/>
  <c r="D951" i="3" a="1"/>
  <c r="D951" i="3" s="1"/>
  <c r="D943" i="3" a="1"/>
  <c r="D943" i="3" s="1"/>
  <c r="F943" i="3" s="1"/>
  <c r="D935" i="3" a="1"/>
  <c r="D935" i="3" s="1"/>
  <c r="D927" i="3" a="1"/>
  <c r="D927" i="3" s="1"/>
  <c r="D916" i="3" a="1"/>
  <c r="D916" i="3" s="1"/>
  <c r="D900" i="3" a="1"/>
  <c r="D900" i="3" s="1"/>
  <c r="D885" i="3" a="1"/>
  <c r="D885" i="3" s="1"/>
  <c r="D909" i="3" a="1"/>
  <c r="D909" i="3" s="1"/>
  <c r="F909" i="3" s="1"/>
  <c r="G909" i="3" s="1"/>
  <c r="D894" i="3" a="1"/>
  <c r="D894" i="3" s="1"/>
  <c r="D1004" i="3" a="1"/>
  <c r="D1004" i="3" s="1"/>
  <c r="D996" i="3" a="1"/>
  <c r="D996" i="3" s="1"/>
  <c r="D988" i="3" a="1"/>
  <c r="D988" i="3" s="1"/>
  <c r="D980" i="3" a="1"/>
  <c r="D980" i="3" s="1"/>
  <c r="D972" i="3" a="1"/>
  <c r="D972" i="3" s="1"/>
  <c r="D964" i="3" a="1"/>
  <c r="D964" i="3" s="1"/>
  <c r="D956" i="3" a="1"/>
  <c r="D956" i="3" s="1"/>
  <c r="D948" i="3" a="1"/>
  <c r="D948" i="3" s="1"/>
  <c r="D940" i="3" a="1"/>
  <c r="D940" i="3" s="1"/>
  <c r="D932" i="3" a="1"/>
  <c r="D932" i="3" s="1"/>
  <c r="D924" i="3" a="1"/>
  <c r="D924" i="3" s="1"/>
  <c r="D910" i="3" a="1"/>
  <c r="D910" i="3" s="1"/>
  <c r="D919" i="3" a="1"/>
  <c r="D919" i="3" s="1"/>
  <c r="F919" i="3" s="1"/>
  <c r="G919" i="3" s="1"/>
  <c r="D887" i="3" a="1"/>
  <c r="D887" i="3" s="1"/>
  <c r="D871" i="3" a="1"/>
  <c r="D871" i="3" s="1"/>
  <c r="D855" i="3" a="1"/>
  <c r="D855" i="3" s="1"/>
  <c r="F855" i="3" s="1"/>
  <c r="I855" i="3" s="1"/>
  <c r="D839" i="3" a="1"/>
  <c r="D839" i="3" s="1"/>
  <c r="F839" i="3" s="1"/>
  <c r="I839" i="3" s="1"/>
  <c r="D880" i="3" a="1"/>
  <c r="D880" i="3" s="1"/>
  <c r="D864" i="3" a="1"/>
  <c r="D864" i="3" s="1"/>
  <c r="D848" i="3" a="1"/>
  <c r="D848" i="3" s="1"/>
  <c r="D883" i="3" a="1"/>
  <c r="D883" i="3" s="1"/>
  <c r="F883" i="3" s="1"/>
  <c r="G883" i="3" s="1"/>
  <c r="D867" i="3" a="1"/>
  <c r="D867" i="3" s="1"/>
  <c r="D851" i="3" a="1"/>
  <c r="D851" i="3" s="1"/>
  <c r="D837" i="3" a="1"/>
  <c r="D837" i="3" s="1"/>
  <c r="F837" i="3" s="1"/>
  <c r="G837" i="3" s="1"/>
  <c r="D833" i="3" a="1"/>
  <c r="D833" i="3" s="1"/>
  <c r="D829" i="3" a="1"/>
  <c r="D829" i="3" s="1"/>
  <c r="D825" i="3" a="1"/>
  <c r="D825" i="3" s="1"/>
  <c r="D895" i="3" a="1"/>
  <c r="D895" i="3" s="1"/>
  <c r="D873" i="3" a="1"/>
  <c r="D873" i="3" s="1"/>
  <c r="D841" i="3" a="1"/>
  <c r="D841" i="3" s="1"/>
  <c r="D758" i="3" a="1"/>
  <c r="D758" i="3" s="1"/>
  <c r="F758" i="3" s="1"/>
  <c r="I758" i="3" s="1"/>
  <c r="D742" i="3" a="1"/>
  <c r="D742" i="3" s="1"/>
  <c r="F742" i="3" s="1"/>
  <c r="D726" i="3" a="1"/>
  <c r="D726" i="3" s="1"/>
  <c r="F726" i="3" s="1"/>
  <c r="D710" i="3" a="1"/>
  <c r="D710" i="3" s="1"/>
  <c r="F710" i="3" s="1"/>
  <c r="D817" i="3" a="1"/>
  <c r="D817" i="3" s="1"/>
  <c r="D809" i="3" a="1"/>
  <c r="D809" i="3" s="1"/>
  <c r="D801" i="3" a="1"/>
  <c r="D801" i="3" s="1"/>
  <c r="D793" i="3" a="1"/>
  <c r="D793" i="3" s="1"/>
  <c r="D767" i="3" a="1"/>
  <c r="D767" i="3" s="1"/>
  <c r="D751" i="3" a="1"/>
  <c r="D751" i="3" s="1"/>
  <c r="F751" i="3" s="1"/>
  <c r="G751" i="3" s="1"/>
  <c r="D735" i="3" a="1"/>
  <c r="D735" i="3" s="1"/>
  <c r="F735" i="3" s="1"/>
  <c r="D772" i="3" a="1"/>
  <c r="D772" i="3" s="1"/>
  <c r="F772" i="3" s="1"/>
  <c r="D756" i="3" a="1"/>
  <c r="D756" i="3" s="1"/>
  <c r="F756" i="3" s="1"/>
  <c r="G756" i="3" s="1"/>
  <c r="D740" i="3" a="1"/>
  <c r="D740" i="3" s="1"/>
  <c r="F740" i="3" s="1"/>
  <c r="D724" i="3" a="1"/>
  <c r="D724" i="3" s="1"/>
  <c r="F724" i="3" s="1"/>
  <c r="G724" i="3" s="1"/>
  <c r="D708" i="3" a="1"/>
  <c r="D708" i="3" s="1"/>
  <c r="F708" i="3" s="1"/>
  <c r="D816" i="3" a="1"/>
  <c r="D816" i="3" s="1"/>
  <c r="F816" i="3" s="1"/>
  <c r="I816" i="3" s="1"/>
  <c r="D808" i="3" a="1"/>
  <c r="D808" i="3" s="1"/>
  <c r="F808" i="3" s="1"/>
  <c r="I808" i="3" s="1"/>
  <c r="D800" i="3" a="1"/>
  <c r="D800" i="3" s="1"/>
  <c r="D792" i="3" a="1"/>
  <c r="D792" i="3" s="1"/>
  <c r="D786" i="3" a="1"/>
  <c r="D786" i="3" s="1"/>
  <c r="D782" i="3" a="1"/>
  <c r="D782" i="3" s="1"/>
  <c r="D778" i="3" a="1"/>
  <c r="D778" i="3" s="1"/>
  <c r="D774" i="3" a="1"/>
  <c r="D774" i="3" s="1"/>
  <c r="D761" i="3" a="1"/>
  <c r="D761" i="3" s="1"/>
  <c r="D745" i="3" a="1"/>
  <c r="D745" i="3" s="1"/>
  <c r="F745" i="3" s="1"/>
  <c r="G745" i="3" s="1"/>
  <c r="D729" i="3" a="1"/>
  <c r="D729" i="3" s="1"/>
  <c r="F729" i="3" s="1"/>
  <c r="D703" i="3" a="1"/>
  <c r="D703" i="3" s="1"/>
  <c r="F703" i="3" s="1"/>
  <c r="D687" i="3" a="1"/>
  <c r="D687" i="3" s="1"/>
  <c r="F687" i="3" s="1"/>
  <c r="D671" i="3" a="1"/>
  <c r="D671" i="3" s="1"/>
  <c r="F671" i="3" s="1"/>
  <c r="G671" i="3" s="1"/>
  <c r="D655" i="3" a="1"/>
  <c r="D655" i="3" s="1"/>
  <c r="F655" i="3" s="1"/>
  <c r="G655" i="3" s="1"/>
  <c r="D639" i="3" a="1"/>
  <c r="D639" i="3" s="1"/>
  <c r="F639" i="3" s="1"/>
  <c r="D623" i="3" a="1"/>
  <c r="D623" i="3" s="1"/>
  <c r="F623" i="3" s="1"/>
  <c r="G623" i="3" s="1"/>
  <c r="D607" i="3" a="1"/>
  <c r="D607" i="3" s="1"/>
  <c r="F607" i="3" s="1"/>
  <c r="H607" i="3" s="1"/>
  <c r="D711" i="3" a="1"/>
  <c r="D711" i="3" s="1"/>
  <c r="F711" i="3" s="1"/>
  <c r="G711" i="3" s="1"/>
  <c r="D692" i="3" a="1"/>
  <c r="D692" i="3" s="1"/>
  <c r="F692" i="3" s="1"/>
  <c r="D676" i="3" a="1"/>
  <c r="D676" i="3" s="1"/>
  <c r="F676" i="3" s="1"/>
  <c r="G676" i="3" s="1"/>
  <c r="D660" i="3" a="1"/>
  <c r="D660" i="3" s="1"/>
  <c r="F660" i="3" s="1"/>
  <c r="G660" i="3" s="1"/>
  <c r="D644" i="3" a="1"/>
  <c r="D644" i="3" s="1"/>
  <c r="F644" i="3" s="1"/>
  <c r="G644" i="3" s="1"/>
  <c r="D628" i="3" a="1"/>
  <c r="D628" i="3" s="1"/>
  <c r="F628" i="3" s="1"/>
  <c r="D612" i="3" a="1"/>
  <c r="D612" i="3" s="1"/>
  <c r="F612" i="3" s="1"/>
  <c r="G612" i="3" s="1"/>
  <c r="D721" i="3" a="1"/>
  <c r="D721" i="3" s="1"/>
  <c r="F721" i="3" s="1"/>
  <c r="D697" i="3" a="1"/>
  <c r="D697" i="3" s="1"/>
  <c r="F697" i="3" s="1"/>
  <c r="D681" i="3" a="1"/>
  <c r="D681" i="3" s="1"/>
  <c r="F681" i="3" s="1"/>
  <c r="D665" i="3" a="1"/>
  <c r="D665" i="3" s="1"/>
  <c r="F665" i="3" s="1"/>
  <c r="D649" i="3" a="1"/>
  <c r="D649" i="3" s="1"/>
  <c r="F649" i="3" s="1"/>
  <c r="G649" i="3" s="1"/>
  <c r="D633" i="3" a="1"/>
  <c r="D633" i="3" s="1"/>
  <c r="F633" i="3" s="1"/>
  <c r="G633" i="3" s="1"/>
  <c r="D617" i="3" a="1"/>
  <c r="D617" i="3" s="1"/>
  <c r="F617" i="3" s="1"/>
  <c r="D601" i="3" a="1"/>
  <c r="D601" i="3" s="1"/>
  <c r="F601" i="3" s="1"/>
  <c r="G601" i="3" s="1"/>
  <c r="D698" i="3" a="1"/>
  <c r="D698" i="3" s="1"/>
  <c r="F698" i="3" s="1"/>
  <c r="G698" i="3" s="1"/>
  <c r="D682" i="3" a="1"/>
  <c r="D682" i="3" s="1"/>
  <c r="F682" i="3" s="1"/>
  <c r="D666" i="3" a="1"/>
  <c r="D666" i="3" s="1"/>
  <c r="F666" i="3" s="1"/>
  <c r="D650" i="3" a="1"/>
  <c r="D650" i="3" s="1"/>
  <c r="F650" i="3" s="1"/>
  <c r="G650" i="3" s="1"/>
  <c r="D634" i="3" a="1"/>
  <c r="D634" i="3" s="1"/>
  <c r="F634" i="3" s="1"/>
  <c r="G634" i="3" s="1"/>
  <c r="D618" i="3" a="1"/>
  <c r="D618" i="3" s="1"/>
  <c r="F618" i="3" s="1"/>
  <c r="G618" i="3" s="1"/>
  <c r="D602" i="3" a="1"/>
  <c r="D602" i="3" s="1"/>
  <c r="F602" i="3" s="1"/>
  <c r="D586" i="3" a="1"/>
  <c r="D586" i="3" s="1"/>
  <c r="F586" i="3" s="1"/>
  <c r="G586" i="3" s="1"/>
  <c r="D570" i="3" a="1"/>
  <c r="D570" i="3" s="1"/>
  <c r="F570" i="3" s="1"/>
  <c r="G570" i="3" s="1"/>
  <c r="D554" i="3" a="1"/>
  <c r="D554" i="3" s="1"/>
  <c r="F554" i="3" s="1"/>
  <c r="D538" i="3" a="1"/>
  <c r="D538" i="3" s="1"/>
  <c r="F538" i="3" s="1"/>
  <c r="D522" i="3" a="1"/>
  <c r="D522" i="3" s="1"/>
  <c r="F522" i="3" s="1"/>
  <c r="D506" i="3" a="1"/>
  <c r="D506" i="3" s="1"/>
  <c r="F506" i="3" s="1"/>
  <c r="G506" i="3" s="1"/>
  <c r="D490" i="3" a="1"/>
  <c r="D490" i="3" s="1"/>
  <c r="F490" i="3" s="1"/>
  <c r="G490" i="3" s="1"/>
  <c r="D474" i="3" a="1"/>
  <c r="D474" i="3" s="1"/>
  <c r="F474" i="3" s="1"/>
  <c r="D458" i="3" a="1"/>
  <c r="D458" i="3" s="1"/>
  <c r="F458" i="3" s="1"/>
  <c r="G458" i="3" s="1"/>
  <c r="D442" i="3" a="1"/>
  <c r="D442" i="3" s="1"/>
  <c r="F442" i="3" s="1"/>
  <c r="H442" i="3" s="1"/>
  <c r="D426" i="3" a="1"/>
  <c r="D426" i="3" s="1"/>
  <c r="F426" i="3" s="1"/>
  <c r="D410" i="3" a="1"/>
  <c r="D410" i="3" s="1"/>
  <c r="F410" i="3" s="1"/>
  <c r="D389" i="3" a="1"/>
  <c r="D389" i="3" s="1"/>
  <c r="F389" i="3" s="1"/>
  <c r="D373" i="3" a="1"/>
  <c r="D373" i="3" s="1"/>
  <c r="F373" i="3" s="1"/>
  <c r="H373" i="3" s="1"/>
  <c r="D591" i="3" a="1"/>
  <c r="D591" i="3" s="1"/>
  <c r="F591" i="3" s="1"/>
  <c r="G591" i="3" s="1"/>
  <c r="D575" i="3" a="1"/>
  <c r="D575" i="3" s="1"/>
  <c r="F575" i="3" s="1"/>
  <c r="D559" i="3" a="1"/>
  <c r="D559" i="3" s="1"/>
  <c r="F559" i="3" s="1"/>
  <c r="D543" i="3" a="1"/>
  <c r="D543" i="3" s="1"/>
  <c r="F543" i="3" s="1"/>
  <c r="D527" i="3" a="1"/>
  <c r="D527" i="3" s="1"/>
  <c r="F527" i="3" s="1"/>
  <c r="D511" i="3" a="1"/>
  <c r="D511" i="3" s="1"/>
  <c r="F511" i="3" s="1"/>
  <c r="D495" i="3" a="1"/>
  <c r="D495" i="3" s="1"/>
  <c r="F495" i="3" s="1"/>
  <c r="D479" i="3" a="1"/>
  <c r="D479" i="3" s="1"/>
  <c r="F479" i="3" s="1"/>
  <c r="G479" i="3" s="1"/>
  <c r="D463" i="3" a="1"/>
  <c r="D463" i="3" s="1"/>
  <c r="F463" i="3" s="1"/>
  <c r="H463" i="3" s="1"/>
  <c r="D447" i="3" a="1"/>
  <c r="D447" i="3" s="1"/>
  <c r="F447" i="3" s="1"/>
  <c r="D431" i="3" a="1"/>
  <c r="D431" i="3" s="1"/>
  <c r="F431" i="3" s="1"/>
  <c r="D415" i="3" a="1"/>
  <c r="D415" i="3" s="1"/>
  <c r="F415" i="3" s="1"/>
  <c r="G415" i="3" s="1"/>
  <c r="D401" i="3" a="1"/>
  <c r="D401" i="3" s="1"/>
  <c r="F401" i="3" s="1"/>
  <c r="H401" i="3" s="1"/>
  <c r="D385" i="3" a="1"/>
  <c r="D385" i="3" s="1"/>
  <c r="F385" i="3" s="1"/>
  <c r="D369" i="3" a="1"/>
  <c r="D369" i="3" s="1"/>
  <c r="F369" i="3" s="1"/>
  <c r="G369" i="3" s="1"/>
  <c r="D588" i="3" a="1"/>
  <c r="D588" i="3" s="1"/>
  <c r="F588" i="3" s="1"/>
  <c r="G588" i="3" s="1"/>
  <c r="D572" i="3" a="1"/>
  <c r="D572" i="3" s="1"/>
  <c r="F572" i="3" s="1"/>
  <c r="G572" i="3" s="1"/>
  <c r="D556" i="3" a="1"/>
  <c r="D556" i="3" s="1"/>
  <c r="F556" i="3" s="1"/>
  <c r="D540" i="3" a="1"/>
  <c r="D540" i="3" s="1"/>
  <c r="F540" i="3" s="1"/>
  <c r="D524" i="3" a="1"/>
  <c r="D524" i="3" s="1"/>
  <c r="F524" i="3" s="1"/>
  <c r="D508" i="3" a="1"/>
  <c r="D508" i="3" s="1"/>
  <c r="F508" i="3" s="1"/>
  <c r="D492" i="3" a="1"/>
  <c r="D492" i="3" s="1"/>
  <c r="F492" i="3" s="1"/>
  <c r="D476" i="3" a="1"/>
  <c r="D476" i="3" s="1"/>
  <c r="F476" i="3" s="1"/>
  <c r="H476" i="3" s="1"/>
  <c r="D460" i="3" a="1"/>
  <c r="D460" i="3" s="1"/>
  <c r="F460" i="3" s="1"/>
  <c r="H460" i="3" s="1"/>
  <c r="D444" i="3" a="1"/>
  <c r="D444" i="3" s="1"/>
  <c r="F444" i="3" s="1"/>
  <c r="H444" i="3" s="1"/>
  <c r="D428" i="3" a="1"/>
  <c r="D428" i="3" s="1"/>
  <c r="F428" i="3" s="1"/>
  <c r="D412" i="3" a="1"/>
  <c r="D412" i="3" s="1"/>
  <c r="F412" i="3" s="1"/>
  <c r="G412" i="3" s="1"/>
  <c r="D397" i="3" a="1"/>
  <c r="D397" i="3" s="1"/>
  <c r="F397" i="3" s="1"/>
  <c r="H397" i="3" s="1"/>
  <c r="D381" i="3" a="1"/>
  <c r="D381" i="3" s="1"/>
  <c r="F381" i="3" s="1"/>
  <c r="H381" i="3" s="1"/>
  <c r="D365" i="3" a="1"/>
  <c r="D365" i="3" s="1"/>
  <c r="F365" i="3" s="1"/>
  <c r="D585" i="3" a="1"/>
  <c r="D585" i="3" s="1"/>
  <c r="F585" i="3" s="1"/>
  <c r="G585" i="3" s="1"/>
  <c r="D569" i="3" a="1"/>
  <c r="D569" i="3" s="1"/>
  <c r="F569" i="3" s="1"/>
  <c r="D553" i="3" a="1"/>
  <c r="D553" i="3" s="1"/>
  <c r="F553" i="3" s="1"/>
  <c r="G553" i="3" s="1"/>
  <c r="D537" i="3" a="1"/>
  <c r="D537" i="3" s="1"/>
  <c r="F537" i="3" s="1"/>
  <c r="D521" i="3" a="1"/>
  <c r="D521" i="3" s="1"/>
  <c r="F521" i="3" s="1"/>
  <c r="G521" i="3" s="1"/>
  <c r="D505" i="3" a="1"/>
  <c r="D505" i="3" s="1"/>
  <c r="F505" i="3" s="1"/>
  <c r="G505" i="3" s="1"/>
  <c r="D489" i="3" a="1"/>
  <c r="D489" i="3" s="1"/>
  <c r="F489" i="3" s="1"/>
  <c r="H489" i="3" s="1"/>
  <c r="D473" i="3" a="1"/>
  <c r="D473" i="3" s="1"/>
  <c r="F473" i="3" s="1"/>
  <c r="D457" i="3" a="1"/>
  <c r="D457" i="3" s="1"/>
  <c r="F457" i="3" s="1"/>
  <c r="G457" i="3" s="1"/>
  <c r="D441" i="3" a="1"/>
  <c r="D441" i="3" s="1"/>
  <c r="F441" i="3" s="1"/>
  <c r="G441" i="3" s="1"/>
  <c r="D425" i="3" a="1"/>
  <c r="D425" i="3" s="1"/>
  <c r="F425" i="3" s="1"/>
  <c r="G425" i="3" s="1"/>
  <c r="D409" i="3" a="1"/>
  <c r="D409" i="3" s="1"/>
  <c r="F409" i="3" s="1"/>
  <c r="D395" i="3" a="1"/>
  <c r="D395" i="3" s="1"/>
  <c r="F395" i="3" s="1"/>
  <c r="H395" i="3" s="1"/>
  <c r="D379" i="3" a="1"/>
  <c r="D379" i="3" s="1"/>
  <c r="F379" i="3" s="1"/>
  <c r="D363" i="3" a="1"/>
  <c r="D363" i="3" s="1"/>
  <c r="F363" i="3" s="1"/>
  <c r="D350" i="3" a="1"/>
  <c r="D350" i="3" s="1"/>
  <c r="F350" i="3" s="1"/>
  <c r="H350" i="3" s="1"/>
  <c r="D1001" i="3" a="1"/>
  <c r="D1001" i="3" s="1"/>
  <c r="F1001" i="3" s="1"/>
  <c r="G1001" i="3" s="1"/>
  <c r="D989" i="3" a="1"/>
  <c r="D989" i="3" s="1"/>
  <c r="D979" i="3" a="1"/>
  <c r="D979" i="3" s="1"/>
  <c r="D969" i="3" a="1"/>
  <c r="D969" i="3" s="1"/>
  <c r="D957" i="3" a="1"/>
  <c r="D957" i="3" s="1"/>
  <c r="F957" i="3" s="1"/>
  <c r="I957" i="3" s="1"/>
  <c r="D947" i="3" a="1"/>
  <c r="D947" i="3" s="1"/>
  <c r="D937" i="3" a="1"/>
  <c r="D937" i="3" s="1"/>
  <c r="F937" i="3" s="1"/>
  <c r="I937" i="3" s="1"/>
  <c r="D925" i="3" a="1"/>
  <c r="D925" i="3" s="1"/>
  <c r="D908" i="3" a="1"/>
  <c r="D908" i="3" s="1"/>
  <c r="F908" i="3" s="1"/>
  <c r="G908" i="3" s="1"/>
  <c r="D888" i="3" a="1"/>
  <c r="D888" i="3" s="1"/>
  <c r="D905" i="3" a="1"/>
  <c r="D905" i="3" s="1"/>
  <c r="F905" i="3" s="1"/>
  <c r="D886" i="3" a="1"/>
  <c r="D886" i="3" s="1"/>
  <c r="D998" i="3" a="1"/>
  <c r="D998" i="3" s="1"/>
  <c r="F998" i="3" s="1"/>
  <c r="G998" i="3" s="1"/>
  <c r="D986" i="3" a="1"/>
  <c r="D986" i="3" s="1"/>
  <c r="D976" i="3" a="1"/>
  <c r="D976" i="3" s="1"/>
  <c r="D966" i="3" a="1"/>
  <c r="D966" i="3" s="1"/>
  <c r="D954" i="3" a="1"/>
  <c r="D954" i="3" s="1"/>
  <c r="F954" i="3" s="1"/>
  <c r="I954" i="3" s="1"/>
  <c r="D944" i="3" a="1"/>
  <c r="D944" i="3" s="1"/>
  <c r="D934" i="3" a="1"/>
  <c r="D934" i="3" s="1"/>
  <c r="F934" i="3" s="1"/>
  <c r="I934" i="3" s="1"/>
  <c r="D922" i="3" a="1"/>
  <c r="D922" i="3" s="1"/>
  <c r="F922" i="3" s="1"/>
  <c r="D902" i="3" a="1"/>
  <c r="D902" i="3" s="1"/>
  <c r="D890" i="3" a="1"/>
  <c r="D890" i="3" s="1"/>
  <c r="F890" i="3" s="1"/>
  <c r="G890" i="3" s="1"/>
  <c r="D866" i="3" a="1"/>
  <c r="D866" i="3" s="1"/>
  <c r="F866" i="3" s="1"/>
  <c r="G866" i="3" s="1"/>
  <c r="D847" i="3" a="1"/>
  <c r="D847" i="3" s="1"/>
  <c r="D889" i="3" a="1"/>
  <c r="D889" i="3" s="1"/>
  <c r="F889" i="3" s="1"/>
  <c r="I889" i="3" s="1"/>
  <c r="D861" i="3" a="1"/>
  <c r="D861" i="3" s="1"/>
  <c r="F861" i="3" s="1"/>
  <c r="G861" i="3" s="1"/>
  <c r="D840" i="3" a="1"/>
  <c r="D840" i="3" s="1"/>
  <c r="D870" i="3" a="1"/>
  <c r="D870" i="3" s="1"/>
  <c r="D846" i="3" a="1"/>
  <c r="D846" i="3" s="1"/>
  <c r="F846" i="3" s="1"/>
  <c r="G846" i="3" s="1"/>
  <c r="D835" i="3" a="1"/>
  <c r="D835" i="3" s="1"/>
  <c r="D830" i="3" a="1"/>
  <c r="D830" i="3" s="1"/>
  <c r="D824" i="3" a="1"/>
  <c r="D824" i="3" s="1"/>
  <c r="D881" i="3" a="1"/>
  <c r="D881" i="3" s="1"/>
  <c r="D860" i="3" a="1"/>
  <c r="D860" i="3" s="1"/>
  <c r="D844" i="3" a="1"/>
  <c r="D844" i="3" s="1"/>
  <c r="F844" i="3" s="1"/>
  <c r="G844" i="3" s="1"/>
  <c r="D754" i="3" a="1"/>
  <c r="D754" i="3" s="1"/>
  <c r="F754" i="3" s="1"/>
  <c r="D734" i="3" a="1"/>
  <c r="D734" i="3" s="1"/>
  <c r="F734" i="3" s="1"/>
  <c r="G734" i="3" s="1"/>
  <c r="D714" i="3" a="1"/>
  <c r="D714" i="3" s="1"/>
  <c r="F714" i="3" s="1"/>
  <c r="D815" i="3" a="1"/>
  <c r="D815" i="3" s="1"/>
  <c r="D805" i="3" a="1"/>
  <c r="D805" i="3" s="1"/>
  <c r="D795" i="3" a="1"/>
  <c r="D795" i="3" s="1"/>
  <c r="D763" i="3" a="1"/>
  <c r="D763" i="3" s="1"/>
  <c r="D743" i="3" a="1"/>
  <c r="D743" i="3" s="1"/>
  <c r="F743" i="3" s="1"/>
  <c r="D723" i="3" a="1"/>
  <c r="D723" i="3" s="1"/>
  <c r="F723" i="3" s="1"/>
  <c r="D752" i="3" a="1"/>
  <c r="D752" i="3" s="1"/>
  <c r="F752" i="3" s="1"/>
  <c r="G752" i="3" s="1"/>
  <c r="D732" i="3" a="1"/>
  <c r="D732" i="3" s="1"/>
  <c r="F732" i="3" s="1"/>
  <c r="G732" i="3" s="1"/>
  <c r="D712" i="3" a="1"/>
  <c r="D712" i="3" s="1"/>
  <c r="F712" i="3" s="1"/>
  <c r="D814" i="3" a="1"/>
  <c r="D814" i="3" s="1"/>
  <c r="D804" i="3" a="1"/>
  <c r="D804" i="3" s="1"/>
  <c r="F804" i="3" s="1"/>
  <c r="I804" i="3" s="1"/>
  <c r="D794" i="3" a="1"/>
  <c r="D794" i="3" s="1"/>
  <c r="F794" i="3" s="1"/>
  <c r="I794" i="3" s="1"/>
  <c r="D785" i="3" a="1"/>
  <c r="D785" i="3" s="1"/>
  <c r="D780" i="3" a="1"/>
  <c r="D780" i="3" s="1"/>
  <c r="F780" i="3" s="1"/>
  <c r="D775" i="3" a="1"/>
  <c r="D775" i="3" s="1"/>
  <c r="D757" i="3" a="1"/>
  <c r="D757" i="3" s="1"/>
  <c r="F757" i="3" s="1"/>
  <c r="H757" i="3" s="1"/>
  <c r="D737" i="3" a="1"/>
  <c r="D737" i="3" s="1"/>
  <c r="F737" i="3" s="1"/>
  <c r="D709" i="3" a="1"/>
  <c r="D709" i="3" s="1"/>
  <c r="F709" i="3" s="1"/>
  <c r="D683" i="3" a="1"/>
  <c r="D683" i="3" s="1"/>
  <c r="F683" i="3" s="1"/>
  <c r="G683" i="3" s="1"/>
  <c r="D663" i="3" a="1"/>
  <c r="D663" i="3" s="1"/>
  <c r="F663" i="3" s="1"/>
  <c r="G663" i="3" s="1"/>
  <c r="D643" i="3" a="1"/>
  <c r="D643" i="3" s="1"/>
  <c r="F643" i="3" s="1"/>
  <c r="G643" i="3" s="1"/>
  <c r="D619" i="3" a="1"/>
  <c r="D619" i="3" s="1"/>
  <c r="F619" i="3" s="1"/>
  <c r="D599" i="3" a="1"/>
  <c r="D599" i="3" s="1"/>
  <c r="F599" i="3" s="1"/>
  <c r="G599" i="3" s="1"/>
  <c r="D696" i="3" a="1"/>
  <c r="D696" i="3" s="1"/>
  <c r="F696" i="3" s="1"/>
  <c r="D672" i="3" a="1"/>
  <c r="D672" i="3" s="1"/>
  <c r="F672" i="3" s="1"/>
  <c r="D652" i="3" a="1"/>
  <c r="D652" i="3" s="1"/>
  <c r="F652" i="3" s="1"/>
  <c r="D632" i="3" a="1"/>
  <c r="D632" i="3" s="1"/>
  <c r="F632" i="3" s="1"/>
  <c r="D608" i="3" a="1"/>
  <c r="D608" i="3" s="1"/>
  <c r="F608" i="3" s="1"/>
  <c r="D705" i="3" a="1"/>
  <c r="D705" i="3" s="1"/>
  <c r="F705" i="3" s="1"/>
  <c r="D685" i="3" a="1"/>
  <c r="D685" i="3" s="1"/>
  <c r="F685" i="3" s="1"/>
  <c r="D661" i="3" a="1"/>
  <c r="D661" i="3" s="1"/>
  <c r="F661" i="3" s="1"/>
  <c r="G661" i="3" s="1"/>
  <c r="D641" i="3" a="1"/>
  <c r="D641" i="3" s="1"/>
  <c r="F641" i="3" s="1"/>
  <c r="G641" i="3" s="1"/>
  <c r="D621" i="3" a="1"/>
  <c r="D621" i="3" s="1"/>
  <c r="F621" i="3" s="1"/>
  <c r="D715" i="3" a="1"/>
  <c r="D715" i="3" s="1"/>
  <c r="F715" i="3" s="1"/>
  <c r="D690" i="3" a="1"/>
  <c r="D690" i="3" s="1"/>
  <c r="F690" i="3" s="1"/>
  <c r="G690" i="3" s="1"/>
  <c r="D670" i="3" a="1"/>
  <c r="D670" i="3" s="1"/>
  <c r="F670" i="3" s="1"/>
  <c r="G670" i="3" s="1"/>
  <c r="D646" i="3" a="1"/>
  <c r="D646" i="3" s="1"/>
  <c r="F646" i="3" s="1"/>
  <c r="G646" i="3" s="1"/>
  <c r="D626" i="3" a="1"/>
  <c r="D626" i="3" s="1"/>
  <c r="F626" i="3" s="1"/>
  <c r="D606" i="3" a="1"/>
  <c r="D606" i="3" s="1"/>
  <c r="F606" i="3" s="1"/>
  <c r="G606" i="3" s="1"/>
  <c r="D582" i="3" a="1"/>
  <c r="D582" i="3" s="1"/>
  <c r="F582" i="3" s="1"/>
  <c r="G582" i="3" s="1"/>
  <c r="D562" i="3" a="1"/>
  <c r="D562" i="3" s="1"/>
  <c r="F562" i="3" s="1"/>
  <c r="D542" i="3" a="1"/>
  <c r="D542" i="3" s="1"/>
  <c r="F542" i="3" s="1"/>
  <c r="D518" i="3" a="1"/>
  <c r="D518" i="3" s="1"/>
  <c r="F518" i="3" s="1"/>
  <c r="G518" i="3" s="1"/>
  <c r="D498" i="3" a="1"/>
  <c r="D498" i="3" s="1"/>
  <c r="F498" i="3" s="1"/>
  <c r="G498" i="3" s="1"/>
  <c r="D478" i="3" a="1"/>
  <c r="D478" i="3" s="1"/>
  <c r="F478" i="3" s="1"/>
  <c r="H478" i="3" s="1"/>
  <c r="D454" i="3" a="1"/>
  <c r="D454" i="3" s="1"/>
  <c r="F454" i="3" s="1"/>
  <c r="D434" i="3" a="1"/>
  <c r="D434" i="3" s="1"/>
  <c r="F434" i="3" s="1"/>
  <c r="H434" i="3" s="1"/>
  <c r="D997" i="3" a="1"/>
  <c r="D997" i="3" s="1"/>
  <c r="D987" i="3" a="1"/>
  <c r="D987" i="3" s="1"/>
  <c r="D977" i="3" a="1"/>
  <c r="D977" i="3" s="1"/>
  <c r="D965" i="3" a="1"/>
  <c r="D965" i="3" s="1"/>
  <c r="F965" i="3" s="1"/>
  <c r="D955" i="3" a="1"/>
  <c r="D955" i="3" s="1"/>
  <c r="D945" i="3" a="1"/>
  <c r="D945" i="3" s="1"/>
  <c r="D933" i="3" a="1"/>
  <c r="D933" i="3" s="1"/>
  <c r="D923" i="3" a="1"/>
  <c r="D923" i="3" s="1"/>
  <c r="F923" i="3" s="1"/>
  <c r="G923" i="3" s="1"/>
  <c r="D904" i="3" a="1"/>
  <c r="D904" i="3" s="1"/>
  <c r="D921" i="3" a="1"/>
  <c r="D921" i="3" s="1"/>
  <c r="F921" i="3" s="1"/>
  <c r="I921" i="3" s="1"/>
  <c r="D901" i="3" a="1"/>
  <c r="D901" i="3" s="1"/>
  <c r="D1006" i="3" a="1"/>
  <c r="D1006" i="3" s="1"/>
  <c r="F1006" i="3" s="1"/>
  <c r="G1006" i="3" s="1"/>
  <c r="D994" i="3" a="1"/>
  <c r="D994" i="3" s="1"/>
  <c r="D984" i="3" a="1"/>
  <c r="D984" i="3" s="1"/>
  <c r="D974" i="3" a="1"/>
  <c r="D974" i="3" s="1"/>
  <c r="D962" i="3" a="1"/>
  <c r="D962" i="3" s="1"/>
  <c r="F962" i="3" s="1"/>
  <c r="G962" i="3" s="1"/>
  <c r="D952" i="3" a="1"/>
  <c r="D952" i="3" s="1"/>
  <c r="D942" i="3" a="1"/>
  <c r="D942" i="3" s="1"/>
  <c r="D930" i="3" a="1"/>
  <c r="D930" i="3" s="1"/>
  <c r="F930" i="3" s="1"/>
  <c r="G930" i="3" s="1"/>
  <c r="D918" i="3" a="1"/>
  <c r="D918" i="3" s="1"/>
  <c r="D898" i="3" a="1"/>
  <c r="D898" i="3" s="1"/>
  <c r="D882" i="3" a="1"/>
  <c r="D882" i="3" s="1"/>
  <c r="D863" i="3" a="1"/>
  <c r="D863" i="3" s="1"/>
  <c r="D842" i="3" a="1"/>
  <c r="D842" i="3" s="1"/>
  <c r="D877" i="3" a="1"/>
  <c r="D877" i="3" s="1"/>
  <c r="D856" i="3" a="1"/>
  <c r="D856" i="3" s="1"/>
  <c r="D907" i="3" a="1"/>
  <c r="D907" i="3" s="1"/>
  <c r="F907" i="3" s="1"/>
  <c r="D862" i="3" a="1"/>
  <c r="D862" i="3" s="1"/>
  <c r="F862" i="3" s="1"/>
  <c r="G862" i="3" s="1"/>
  <c r="D843" i="3" a="1"/>
  <c r="D843" i="3" s="1"/>
  <c r="F843" i="3" s="1"/>
  <c r="I843" i="3" s="1"/>
  <c r="D834" i="3" a="1"/>
  <c r="D834" i="3" s="1"/>
  <c r="D828" i="3" a="1"/>
  <c r="D828" i="3" s="1"/>
  <c r="D823" i="3" a="1"/>
  <c r="D823" i="3" s="1"/>
  <c r="F823" i="3" s="1"/>
  <c r="G823" i="3" s="1"/>
  <c r="D876" i="3" a="1"/>
  <c r="D876" i="3" s="1"/>
  <c r="F876" i="3" s="1"/>
  <c r="I876" i="3" s="1"/>
  <c r="D770" i="3" a="1"/>
  <c r="D770" i="3" s="1"/>
  <c r="D750" i="3" a="1"/>
  <c r="D750" i="3" s="1"/>
  <c r="F750" i="3" s="1"/>
  <c r="D730" i="3" a="1"/>
  <c r="D730" i="3" s="1"/>
  <c r="F730" i="3" s="1"/>
  <c r="D706" i="3" a="1"/>
  <c r="D706" i="3" s="1"/>
  <c r="F706" i="3" s="1"/>
  <c r="G706" i="3" s="1"/>
  <c r="D813" i="3" a="1"/>
  <c r="D813" i="3" s="1"/>
  <c r="D803" i="3" a="1"/>
  <c r="D803" i="3" s="1"/>
  <c r="D791" i="3" a="1"/>
  <c r="D791" i="3" s="1"/>
  <c r="D759" i="3" a="1"/>
  <c r="D759" i="3" s="1"/>
  <c r="D739" i="3" a="1"/>
  <c r="D739" i="3" s="1"/>
  <c r="F739" i="3" s="1"/>
  <c r="D768" i="3" a="1"/>
  <c r="D768" i="3" s="1"/>
  <c r="F768" i="3" s="1"/>
  <c r="G768" i="3" s="1"/>
  <c r="D748" i="3" a="1"/>
  <c r="D748" i="3" s="1"/>
  <c r="F748" i="3" s="1"/>
  <c r="D728" i="3" a="1"/>
  <c r="D728" i="3" s="1"/>
  <c r="F728" i="3" s="1"/>
  <c r="G728" i="3" s="1"/>
  <c r="D822" i="3" a="1"/>
  <c r="D822" i="3" s="1"/>
  <c r="D812" i="3" a="1"/>
  <c r="D812" i="3" s="1"/>
  <c r="D802" i="3" a="1"/>
  <c r="D802" i="3" s="1"/>
  <c r="D790" i="3" a="1"/>
  <c r="D790" i="3" s="1"/>
  <c r="D784" i="3" a="1"/>
  <c r="D784" i="3" s="1"/>
  <c r="F784" i="3" s="1"/>
  <c r="I784" i="3" s="1"/>
  <c r="D779" i="3" a="1"/>
  <c r="D779" i="3" s="1"/>
  <c r="F779" i="3" s="1"/>
  <c r="D773" i="3" a="1"/>
  <c r="D773" i="3" s="1"/>
  <c r="D753" i="3" a="1"/>
  <c r="D753" i="3" s="1"/>
  <c r="F753" i="3" s="1"/>
  <c r="G753" i="3" s="1"/>
  <c r="D733" i="3" a="1"/>
  <c r="D733" i="3" s="1"/>
  <c r="F733" i="3" s="1"/>
  <c r="G733" i="3" s="1"/>
  <c r="D699" i="3" a="1"/>
  <c r="D699" i="3" s="1"/>
  <c r="F699" i="3" s="1"/>
  <c r="D679" i="3" a="1"/>
  <c r="D679" i="3" s="1"/>
  <c r="F679" i="3" s="1"/>
  <c r="G679" i="3" s="1"/>
  <c r="D659" i="3" a="1"/>
  <c r="D659" i="3" s="1"/>
  <c r="F659" i="3" s="1"/>
  <c r="G659" i="3" s="1"/>
  <c r="D635" i="3" a="1"/>
  <c r="D635" i="3" s="1"/>
  <c r="F635" i="3" s="1"/>
  <c r="D615" i="3" a="1"/>
  <c r="D615" i="3" s="1"/>
  <c r="F615" i="3" s="1"/>
  <c r="D719" i="3" a="1"/>
  <c r="D719" i="3" s="1"/>
  <c r="F719" i="3" s="1"/>
  <c r="D668" i="3" a="1"/>
  <c r="D668" i="3" s="1"/>
  <c r="F668" i="3" s="1"/>
  <c r="G668" i="3" s="1"/>
  <c r="D648" i="3" a="1"/>
  <c r="D648" i="3" s="1"/>
  <c r="F648" i="3" s="1"/>
  <c r="D624" i="3" a="1"/>
  <c r="D624" i="3" s="1"/>
  <c r="F624" i="3" s="1"/>
  <c r="D604" i="3" a="1"/>
  <c r="D604" i="3" s="1"/>
  <c r="F604" i="3" s="1"/>
  <c r="G604" i="3" s="1"/>
  <c r="D701" i="3" a="1"/>
  <c r="D701" i="3" s="1"/>
  <c r="F701" i="3" s="1"/>
  <c r="G701" i="3" s="1"/>
  <c r="D677" i="3" a="1"/>
  <c r="D677" i="3" s="1"/>
  <c r="F677" i="3" s="1"/>
  <c r="D657" i="3" a="1"/>
  <c r="D657" i="3" s="1"/>
  <c r="F657" i="3" s="1"/>
  <c r="H657" i="3" s="1"/>
  <c r="D637" i="3" a="1"/>
  <c r="D637" i="3" s="1"/>
  <c r="F637" i="3" s="1"/>
  <c r="G637" i="3" s="1"/>
  <c r="D613" i="3" a="1"/>
  <c r="D613" i="3" s="1"/>
  <c r="F613" i="3" s="1"/>
  <c r="G613" i="3" s="1"/>
  <c r="D707" i="3" a="1"/>
  <c r="D707" i="3" s="1"/>
  <c r="F707" i="3" s="1"/>
  <c r="H707" i="3" s="1"/>
  <c r="D686" i="3" a="1"/>
  <c r="D686" i="3" s="1"/>
  <c r="F686" i="3" s="1"/>
  <c r="D662" i="3" a="1"/>
  <c r="D662" i="3" s="1"/>
  <c r="F662" i="3" s="1"/>
  <c r="G662" i="3" s="1"/>
  <c r="D642" i="3" a="1"/>
  <c r="D642" i="3" s="1"/>
  <c r="F642" i="3" s="1"/>
  <c r="G642" i="3" s="1"/>
  <c r="D622" i="3" a="1"/>
  <c r="D622" i="3" s="1"/>
  <c r="F622" i="3" s="1"/>
  <c r="G622" i="3" s="1"/>
  <c r="D598" i="3" a="1"/>
  <c r="D598" i="3" s="1"/>
  <c r="F598" i="3" s="1"/>
  <c r="D578" i="3" a="1"/>
  <c r="D578" i="3" s="1"/>
  <c r="F578" i="3" s="1"/>
  <c r="D558" i="3" a="1"/>
  <c r="D558" i="3" s="1"/>
  <c r="F558" i="3" s="1"/>
  <c r="D1003" i="3" a="1"/>
  <c r="D1003" i="3" s="1"/>
  <c r="D993" i="3" a="1"/>
  <c r="D993" i="3" s="1"/>
  <c r="D981" i="3" a="1"/>
  <c r="D981" i="3" s="1"/>
  <c r="D971" i="3" a="1"/>
  <c r="D971" i="3" s="1"/>
  <c r="D961" i="3" a="1"/>
  <c r="D961" i="3" s="1"/>
  <c r="F961" i="3" s="1"/>
  <c r="D949" i="3" a="1"/>
  <c r="D949" i="3" s="1"/>
  <c r="D939" i="3" a="1"/>
  <c r="D939" i="3" s="1"/>
  <c r="F939" i="3" s="1"/>
  <c r="G939" i="3" s="1"/>
  <c r="D929" i="3" a="1"/>
  <c r="D929" i="3" s="1"/>
  <c r="F929" i="3" s="1"/>
  <c r="D912" i="3" a="1"/>
  <c r="D912" i="3" s="1"/>
  <c r="D893" i="3" a="1"/>
  <c r="D893" i="3" s="1"/>
  <c r="D913" i="3" a="1"/>
  <c r="D913" i="3" s="1"/>
  <c r="D891" i="3" a="1"/>
  <c r="D891" i="3" s="1"/>
  <c r="D1000" i="3" a="1"/>
  <c r="D1000" i="3" s="1"/>
  <c r="F1000" i="3" s="1"/>
  <c r="D990" i="3" a="1"/>
  <c r="D990" i="3" s="1"/>
  <c r="D978" i="3" a="1"/>
  <c r="D978" i="3" s="1"/>
  <c r="D968" i="3" a="1"/>
  <c r="D968" i="3" s="1"/>
  <c r="D958" i="3" a="1"/>
  <c r="D958" i="3" s="1"/>
  <c r="F958" i="3" s="1"/>
  <c r="G958" i="3" s="1"/>
  <c r="D946" i="3" a="1"/>
  <c r="D946" i="3" s="1"/>
  <c r="D936" i="3" a="1"/>
  <c r="D936" i="3" s="1"/>
  <c r="D926" i="3" a="1"/>
  <c r="D926" i="3" s="1"/>
  <c r="D906" i="3" a="1"/>
  <c r="D906" i="3" s="1"/>
  <c r="D899" i="3" a="1"/>
  <c r="D899" i="3" s="1"/>
  <c r="D874" i="3" a="1"/>
  <c r="D874" i="3" s="1"/>
  <c r="F874" i="3" s="1"/>
  <c r="G874" i="3" s="1"/>
  <c r="D850" i="3" a="1"/>
  <c r="D850" i="3" s="1"/>
  <c r="D892" i="3" a="1"/>
  <c r="D892" i="3" s="1"/>
  <c r="D869" i="3" a="1"/>
  <c r="D869" i="3" s="1"/>
  <c r="D845" i="3" a="1"/>
  <c r="D845" i="3" s="1"/>
  <c r="D875" i="3" a="1"/>
  <c r="D875" i="3" s="1"/>
  <c r="D854" i="3" a="1"/>
  <c r="D854" i="3" s="1"/>
  <c r="D836" i="3" a="1"/>
  <c r="D836" i="3" s="1"/>
  <c r="D831" i="3" a="1"/>
  <c r="D831" i="3" s="1"/>
  <c r="D826" i="3" a="1"/>
  <c r="D826" i="3" s="1"/>
  <c r="F826" i="3" s="1"/>
  <c r="I826" i="3" s="1"/>
  <c r="D884" i="3" a="1"/>
  <c r="D884" i="3" s="1"/>
  <c r="F884" i="3" s="1"/>
  <c r="G884" i="3" s="1"/>
  <c r="D865" i="3" a="1"/>
  <c r="D865" i="3" s="1"/>
  <c r="D849" i="3" a="1"/>
  <c r="D849" i="3" s="1"/>
  <c r="F849" i="3" s="1"/>
  <c r="I849" i="3" s="1"/>
  <c r="D762" i="3" a="1"/>
  <c r="D762" i="3" s="1"/>
  <c r="D738" i="3" a="1"/>
  <c r="D738" i="3" s="1"/>
  <c r="F738" i="3" s="1"/>
  <c r="D718" i="3" a="1"/>
  <c r="D718" i="3" s="1"/>
  <c r="F718" i="3" s="1"/>
  <c r="D819" i="3" a="1"/>
  <c r="D819" i="3" s="1"/>
  <c r="D807" i="3" a="1"/>
  <c r="D807" i="3" s="1"/>
  <c r="F807" i="3" s="1"/>
  <c r="G807" i="3" s="1"/>
  <c r="D797" i="3" a="1"/>
  <c r="D797" i="3" s="1"/>
  <c r="D771" i="3" a="1"/>
  <c r="D771" i="3" s="1"/>
  <c r="D747" i="3" a="1"/>
  <c r="D747" i="3" s="1"/>
  <c r="F747" i="3" s="1"/>
  <c r="G747" i="3" s="1"/>
  <c r="D727" i="3" a="1"/>
  <c r="D727" i="3" s="1"/>
  <c r="F727" i="3" s="1"/>
  <c r="G727" i="3" s="1"/>
  <c r="D760" i="3" a="1"/>
  <c r="D760" i="3" s="1"/>
  <c r="F760" i="3" s="1"/>
  <c r="D736" i="3" a="1"/>
  <c r="D736" i="3" s="1"/>
  <c r="F736" i="3" s="1"/>
  <c r="D716" i="3" a="1"/>
  <c r="D716" i="3" s="1"/>
  <c r="F716" i="3" s="1"/>
  <c r="G716" i="3" s="1"/>
  <c r="D818" i="3" a="1"/>
  <c r="D818" i="3" s="1"/>
  <c r="D973" i="3" a="1"/>
  <c r="D973" i="3" s="1"/>
  <c r="D931" i="3" a="1"/>
  <c r="D931" i="3" s="1"/>
  <c r="D897" i="3" a="1"/>
  <c r="D897" i="3" s="1"/>
  <c r="D970" i="3" a="1"/>
  <c r="D970" i="3" s="1"/>
  <c r="D928" i="3" a="1"/>
  <c r="D928" i="3" s="1"/>
  <c r="F928" i="3" s="1"/>
  <c r="G928" i="3" s="1"/>
  <c r="D858" i="3" a="1"/>
  <c r="D858" i="3" s="1"/>
  <c r="F858" i="3" s="1"/>
  <c r="G858" i="3" s="1"/>
  <c r="D878" i="3" a="1"/>
  <c r="D878" i="3" s="1"/>
  <c r="D827" i="3" a="1"/>
  <c r="D827" i="3" s="1"/>
  <c r="F827" i="3" s="1"/>
  <c r="D852" i="3" a="1"/>
  <c r="D852" i="3" s="1"/>
  <c r="F852" i="3" s="1"/>
  <c r="G852" i="3" s="1"/>
  <c r="D821" i="3" a="1"/>
  <c r="D821" i="3" s="1"/>
  <c r="D755" i="3" a="1"/>
  <c r="D755" i="3" s="1"/>
  <c r="F755" i="3" s="1"/>
  <c r="G755" i="3" s="1"/>
  <c r="D720" i="3" a="1"/>
  <c r="D720" i="3" s="1"/>
  <c r="F720" i="3" s="1"/>
  <c r="G720" i="3" s="1"/>
  <c r="D798" i="3" a="1"/>
  <c r="D798" i="3" s="1"/>
  <c r="D783" i="3" a="1"/>
  <c r="D783" i="3" s="1"/>
  <c r="D769" i="3" a="1"/>
  <c r="D769" i="3" s="1"/>
  <c r="D725" i="3" a="1"/>
  <c r="D725" i="3" s="1"/>
  <c r="F725" i="3" s="1"/>
  <c r="G725" i="3" s="1"/>
  <c r="D675" i="3" a="1"/>
  <c r="D675" i="3" s="1"/>
  <c r="F675" i="3" s="1"/>
  <c r="G675" i="3" s="1"/>
  <c r="D631" i="3" a="1"/>
  <c r="D631" i="3" s="1"/>
  <c r="F631" i="3" s="1"/>
  <c r="D704" i="3" a="1"/>
  <c r="D704" i="3" s="1"/>
  <c r="F704" i="3" s="1"/>
  <c r="G704" i="3" s="1"/>
  <c r="D680" i="3" a="1"/>
  <c r="D680" i="3" s="1"/>
  <c r="F680" i="3" s="1"/>
  <c r="G680" i="3" s="1"/>
  <c r="D636" i="3" a="1"/>
  <c r="D636" i="3" s="1"/>
  <c r="F636" i="3" s="1"/>
  <c r="D713" i="3" a="1"/>
  <c r="D713" i="3" s="1"/>
  <c r="F713" i="3" s="1"/>
  <c r="D669" i="3" a="1"/>
  <c r="D669" i="3" s="1"/>
  <c r="F669" i="3" s="1"/>
  <c r="D625" i="3" a="1"/>
  <c r="D625" i="3" s="1"/>
  <c r="F625" i="3" s="1"/>
  <c r="D694" i="3" a="1"/>
  <c r="D694" i="3" s="1"/>
  <c r="F694" i="3" s="1"/>
  <c r="G694" i="3" s="1"/>
  <c r="D654" i="3" a="1"/>
  <c r="D654" i="3" s="1"/>
  <c r="F654" i="3" s="1"/>
  <c r="D610" i="3" a="1"/>
  <c r="D610" i="3" s="1"/>
  <c r="F610" i="3" s="1"/>
  <c r="G610" i="3" s="1"/>
  <c r="D985" i="3" a="1"/>
  <c r="D985" i="3" s="1"/>
  <c r="D941" i="3" a="1"/>
  <c r="D941" i="3" s="1"/>
  <c r="F941" i="3" s="1"/>
  <c r="D917" i="3" a="1"/>
  <c r="D917" i="3" s="1"/>
  <c r="D982" i="3" a="1"/>
  <c r="D982" i="3" s="1"/>
  <c r="F982" i="3" s="1"/>
  <c r="D938" i="3" a="1"/>
  <c r="D938" i="3" s="1"/>
  <c r="D879" i="3" a="1"/>
  <c r="D879" i="3" s="1"/>
  <c r="D853" i="3" a="1"/>
  <c r="D853" i="3" s="1"/>
  <c r="D832" i="3" a="1"/>
  <c r="D832" i="3" s="1"/>
  <c r="D722" i="3" a="1"/>
  <c r="D722" i="3" s="1"/>
  <c r="F722" i="3" s="1"/>
  <c r="G722" i="3" s="1"/>
  <c r="D789" i="3" a="1"/>
  <c r="D789" i="3" s="1"/>
  <c r="D744" i="3" a="1"/>
  <c r="D744" i="3" s="1"/>
  <c r="F744" i="3" s="1"/>
  <c r="G744" i="3" s="1"/>
  <c r="D806" i="3" a="1"/>
  <c r="D806" i="3" s="1"/>
  <c r="F806" i="3" s="1"/>
  <c r="G806" i="3" s="1"/>
  <c r="D787" i="3" a="1"/>
  <c r="D787" i="3" s="1"/>
  <c r="D776" i="3" a="1"/>
  <c r="D776" i="3" s="1"/>
  <c r="F776" i="3" s="1"/>
  <c r="G776" i="3" s="1"/>
  <c r="D741" i="3" a="1"/>
  <c r="D741" i="3" s="1"/>
  <c r="F741" i="3" s="1"/>
  <c r="D691" i="3" a="1"/>
  <c r="D691" i="3" s="1"/>
  <c r="F691" i="3" s="1"/>
  <c r="G691" i="3" s="1"/>
  <c r="D647" i="3" a="1"/>
  <c r="D647" i="3" s="1"/>
  <c r="F647" i="3" s="1"/>
  <c r="G647" i="3" s="1"/>
  <c r="D603" i="3" a="1"/>
  <c r="D603" i="3" s="1"/>
  <c r="F603" i="3" s="1"/>
  <c r="D684" i="3" a="1"/>
  <c r="D684" i="3" s="1"/>
  <c r="F684" i="3" s="1"/>
  <c r="D640" i="3" a="1"/>
  <c r="D640" i="3" s="1"/>
  <c r="F640" i="3" s="1"/>
  <c r="D600" i="3" a="1"/>
  <c r="D600" i="3" s="1"/>
  <c r="F600" i="3" s="1"/>
  <c r="G600" i="3" s="1"/>
  <c r="D673" i="3" a="1"/>
  <c r="D673" i="3" s="1"/>
  <c r="F673" i="3" s="1"/>
  <c r="G673" i="3" s="1"/>
  <c r="D629" i="3" a="1"/>
  <c r="D629" i="3" s="1"/>
  <c r="F629" i="3" s="1"/>
  <c r="D702" i="3" a="1"/>
  <c r="D702" i="3" s="1"/>
  <c r="F702" i="3" s="1"/>
  <c r="G702" i="3" s="1"/>
  <c r="D658" i="3" a="1"/>
  <c r="D658" i="3" s="1"/>
  <c r="F658" i="3" s="1"/>
  <c r="G658" i="3" s="1"/>
  <c r="D614" i="3" a="1"/>
  <c r="D614" i="3" s="1"/>
  <c r="F614" i="3" s="1"/>
  <c r="G614" i="3" s="1"/>
  <c r="D574" i="3" a="1"/>
  <c r="D574" i="3" s="1"/>
  <c r="F574" i="3" s="1"/>
  <c r="D534" i="3" a="1"/>
  <c r="D534" i="3" s="1"/>
  <c r="F534" i="3" s="1"/>
  <c r="D510" i="3" a="1"/>
  <c r="D510" i="3" s="1"/>
  <c r="F510" i="3" s="1"/>
  <c r="G510" i="3" s="1"/>
  <c r="D482" i="3" a="1"/>
  <c r="D482" i="3" s="1"/>
  <c r="F482" i="3" s="1"/>
  <c r="D450" i="3" a="1"/>
  <c r="D450" i="3" s="1"/>
  <c r="F450" i="3" s="1"/>
  <c r="H450" i="3" s="1"/>
  <c r="D422" i="3" a="1"/>
  <c r="D422" i="3" s="1"/>
  <c r="F422" i="3" s="1"/>
  <c r="G422" i="3" s="1"/>
  <c r="D398" i="3" a="1"/>
  <c r="D398" i="3" s="1"/>
  <c r="F398" i="3" s="1"/>
  <c r="G398" i="3" s="1"/>
  <c r="D375" i="3" a="1"/>
  <c r="D375" i="3" s="1"/>
  <c r="F375" i="3" s="1"/>
  <c r="D587" i="3" a="1"/>
  <c r="D587" i="3" s="1"/>
  <c r="F587" i="3" s="1"/>
  <c r="D567" i="3" a="1"/>
  <c r="D567" i="3" s="1"/>
  <c r="F567" i="3" s="1"/>
  <c r="D547" i="3" a="1"/>
  <c r="D547" i="3" s="1"/>
  <c r="F547" i="3" s="1"/>
  <c r="D523" i="3" a="1"/>
  <c r="D523" i="3" s="1"/>
  <c r="F523" i="3" s="1"/>
  <c r="G523" i="3" s="1"/>
  <c r="D503" i="3" a="1"/>
  <c r="D503" i="3" s="1"/>
  <c r="F503" i="3" s="1"/>
  <c r="D483" i="3" a="1"/>
  <c r="D483" i="3" s="1"/>
  <c r="F483" i="3" s="1"/>
  <c r="G483" i="3" s="1"/>
  <c r="D459" i="3" a="1"/>
  <c r="D459" i="3" s="1"/>
  <c r="F459" i="3" s="1"/>
  <c r="H459" i="3" s="1"/>
  <c r="D439" i="3" a="1"/>
  <c r="D439" i="3" s="1"/>
  <c r="F439" i="3" s="1"/>
  <c r="D419" i="3" a="1"/>
  <c r="D419" i="3" s="1"/>
  <c r="F419" i="3" s="1"/>
  <c r="D396" i="3" a="1"/>
  <c r="D396" i="3" s="1"/>
  <c r="F396" i="3" s="1"/>
  <c r="D378" i="3" a="1"/>
  <c r="D378" i="3" s="1"/>
  <c r="F378" i="3" s="1"/>
  <c r="D592" i="3" a="1"/>
  <c r="D592" i="3" s="1"/>
  <c r="F592" i="3" s="1"/>
  <c r="G592" i="3" s="1"/>
  <c r="D568" i="3" a="1"/>
  <c r="D568" i="3" s="1"/>
  <c r="F568" i="3" s="1"/>
  <c r="D548" i="3" a="1"/>
  <c r="D548" i="3" s="1"/>
  <c r="F548" i="3" s="1"/>
  <c r="G548" i="3" s="1"/>
  <c r="D528" i="3" a="1"/>
  <c r="D528" i="3" s="1"/>
  <c r="F528" i="3" s="1"/>
  <c r="G528" i="3" s="1"/>
  <c r="D504" i="3" a="1"/>
  <c r="D504" i="3" s="1"/>
  <c r="F504" i="3" s="1"/>
  <c r="D484" i="3" a="1"/>
  <c r="D484" i="3" s="1"/>
  <c r="F484" i="3" s="1"/>
  <c r="D464" i="3" a="1"/>
  <c r="D464" i="3" s="1"/>
  <c r="F464" i="3" s="1"/>
  <c r="G464" i="3" s="1"/>
  <c r="D440" i="3" a="1"/>
  <c r="D440" i="3" s="1"/>
  <c r="F440" i="3" s="1"/>
  <c r="G440" i="3" s="1"/>
  <c r="D420" i="3" a="1"/>
  <c r="D420" i="3" s="1"/>
  <c r="F420" i="3" s="1"/>
  <c r="G420" i="3" s="1"/>
  <c r="D399" i="3" a="1"/>
  <c r="D399" i="3" s="1"/>
  <c r="F399" i="3" s="1"/>
  <c r="H399" i="3" s="1"/>
  <c r="D376" i="3" a="1"/>
  <c r="D376" i="3" s="1"/>
  <c r="F376" i="3" s="1"/>
  <c r="H376" i="3" s="1"/>
  <c r="D593" i="3" a="1"/>
  <c r="D593" i="3" s="1"/>
  <c r="F593" i="3" s="1"/>
  <c r="G593" i="3" s="1"/>
  <c r="D573" i="3" a="1"/>
  <c r="D573" i="3" s="1"/>
  <c r="F573" i="3" s="1"/>
  <c r="D549" i="3" a="1"/>
  <c r="D549" i="3" s="1"/>
  <c r="F549" i="3" s="1"/>
  <c r="D529" i="3" a="1"/>
  <c r="D529" i="3" s="1"/>
  <c r="F529" i="3" s="1"/>
  <c r="G529" i="3" s="1"/>
  <c r="D509" i="3" a="1"/>
  <c r="D509" i="3" s="1"/>
  <c r="F509" i="3" s="1"/>
  <c r="G509" i="3" s="1"/>
  <c r="D485" i="3" a="1"/>
  <c r="D485" i="3" s="1"/>
  <c r="F485" i="3" s="1"/>
  <c r="G485" i="3" s="1"/>
  <c r="D465" i="3" a="1"/>
  <c r="D465" i="3" s="1"/>
  <c r="F465" i="3" s="1"/>
  <c r="D445" i="3" a="1"/>
  <c r="D445" i="3" s="1"/>
  <c r="F445" i="3" s="1"/>
  <c r="H445" i="3" s="1"/>
  <c r="D421" i="3" a="1"/>
  <c r="D421" i="3" s="1"/>
  <c r="F421" i="3" s="1"/>
  <c r="G421" i="3" s="1"/>
  <c r="D402" i="3" a="1"/>
  <c r="D402" i="3" s="1"/>
  <c r="F402" i="3" s="1"/>
  <c r="D386" i="3" a="1"/>
  <c r="D386" i="3" s="1"/>
  <c r="F386" i="3" s="1"/>
  <c r="D359" i="3" a="1"/>
  <c r="D359" i="3" s="1"/>
  <c r="F359" i="3" s="1"/>
  <c r="D341" i="3" a="1"/>
  <c r="D341" i="3" s="1"/>
  <c r="F341" i="3" s="1"/>
  <c r="G341" i="3" s="1"/>
  <c r="D325" i="3" a="1"/>
  <c r="D325" i="3" s="1"/>
  <c r="F325" i="3" s="1"/>
  <c r="G325" i="3" s="1"/>
  <c r="D314" i="3" a="1"/>
  <c r="D314" i="3" s="1"/>
  <c r="F314" i="3" s="1"/>
  <c r="D306" i="3" a="1"/>
  <c r="D306" i="3" s="1"/>
  <c r="F306" i="3" s="1"/>
  <c r="G306" i="3" s="1"/>
  <c r="D298" i="3" a="1"/>
  <c r="D298" i="3" s="1"/>
  <c r="F298" i="3" s="1"/>
  <c r="G298" i="3" s="1"/>
  <c r="D290" i="3" a="1"/>
  <c r="D290" i="3" s="1"/>
  <c r="F290" i="3" s="1"/>
  <c r="D282" i="3" a="1"/>
  <c r="D282" i="3" s="1"/>
  <c r="F282" i="3" s="1"/>
  <c r="G282" i="3" s="1"/>
  <c r="D274" i="3" a="1"/>
  <c r="D274" i="3" s="1"/>
  <c r="F274" i="3" s="1"/>
  <c r="G274" i="3" s="1"/>
  <c r="D266" i="3" a="1"/>
  <c r="D266" i="3" s="1"/>
  <c r="F266" i="3" s="1"/>
  <c r="G266" i="3" s="1"/>
  <c r="D258" i="3" a="1"/>
  <c r="D258" i="3" s="1"/>
  <c r="F258" i="3" s="1"/>
  <c r="G258" i="3" s="1"/>
  <c r="D250" i="3" a="1"/>
  <c r="D250" i="3" s="1"/>
  <c r="F250" i="3" s="1"/>
  <c r="D242" i="3" a="1"/>
  <c r="D242" i="3" s="1"/>
  <c r="F242" i="3" s="1"/>
  <c r="G242" i="3" s="1"/>
  <c r="D234" i="3" a="1"/>
  <c r="D234" i="3" s="1"/>
  <c r="F234" i="3" s="1"/>
  <c r="G234" i="3" s="1"/>
  <c r="D226" i="3" a="1"/>
  <c r="D226" i="3" s="1"/>
  <c r="F226" i="3" s="1"/>
  <c r="D218" i="3" a="1"/>
  <c r="D218" i="3" s="1"/>
  <c r="F218" i="3" s="1"/>
  <c r="H218" i="3" s="1"/>
  <c r="D210" i="3" a="1"/>
  <c r="D210" i="3" s="1"/>
  <c r="F210" i="3" s="1"/>
  <c r="C742" i="3" a="1"/>
  <c r="C742" i="3" s="1"/>
  <c r="E742" i="3" s="1"/>
  <c r="G742" i="3" s="1"/>
  <c r="C743" i="3" a="1"/>
  <c r="C743" i="3" s="1"/>
  <c r="E743" i="3" s="1"/>
  <c r="C569" i="3" a="1"/>
  <c r="C569" i="3" s="1"/>
  <c r="E569" i="3" s="1"/>
  <c r="C396" i="3" a="1"/>
  <c r="C396" i="3" s="1"/>
  <c r="E396" i="3" s="1"/>
  <c r="G396" i="3" s="1"/>
  <c r="C32" i="3" a="1"/>
  <c r="C32" i="3" s="1"/>
  <c r="E32" i="3" s="1"/>
  <c r="G32" i="3" s="1"/>
  <c r="C360" i="3" a="1"/>
  <c r="C360" i="3" s="1"/>
  <c r="E360" i="3" s="1"/>
  <c r="C299" i="3" a="1"/>
  <c r="C299" i="3" s="1"/>
  <c r="E299" i="3" s="1"/>
  <c r="C271" i="3" a="1"/>
  <c r="C271" i="3" s="1"/>
  <c r="E271" i="3" s="1"/>
  <c r="C35" i="3" a="1"/>
  <c r="C35" i="3" s="1"/>
  <c r="E35" i="3" s="1"/>
  <c r="G35" i="3" s="1"/>
  <c r="C714" i="3" a="1"/>
  <c r="C714" i="3" s="1"/>
  <c r="E714" i="3" s="1"/>
  <c r="C696" i="3" a="1"/>
  <c r="C696" i="3" s="1"/>
  <c r="E696" i="3" s="1"/>
  <c r="C648" i="3" a="1"/>
  <c r="C648" i="3" s="1"/>
  <c r="E648" i="3" s="1"/>
  <c r="C632" i="3" a="1"/>
  <c r="C632" i="3" s="1"/>
  <c r="E632" i="3" s="1"/>
  <c r="C625" i="3" a="1"/>
  <c r="C625" i="3" s="1"/>
  <c r="E625" i="3" s="1"/>
  <c r="C406" i="3" a="1"/>
  <c r="C406" i="3" s="1"/>
  <c r="E406" i="3" s="1"/>
  <c r="C543" i="3" a="1"/>
  <c r="C543" i="3" s="1"/>
  <c r="E543" i="3" s="1"/>
  <c r="C480" i="3" a="1"/>
  <c r="C480" i="3" s="1"/>
  <c r="E480" i="3" s="1"/>
  <c r="C432" i="3" a="1"/>
  <c r="C432" i="3" s="1"/>
  <c r="E432" i="3" s="1"/>
  <c r="G432" i="3" s="1"/>
  <c r="C256" i="3" a="1"/>
  <c r="C256" i="3" s="1"/>
  <c r="E256" i="3" s="1"/>
  <c r="C656" i="3" a="1"/>
  <c r="C656" i="3" s="1"/>
  <c r="E656" i="3" s="1"/>
  <c r="C557" i="3" a="1"/>
  <c r="C557" i="3" s="1"/>
  <c r="E557" i="3" s="1"/>
  <c r="C489" i="3" a="1"/>
  <c r="C489" i="3" s="1"/>
  <c r="E489" i="3" s="1"/>
  <c r="C437" i="3" a="1"/>
  <c r="C437" i="3" s="1"/>
  <c r="E437" i="3" s="1"/>
  <c r="G437" i="3" s="1"/>
  <c r="C386" i="3" a="1"/>
  <c r="C386" i="3" s="1"/>
  <c r="E386" i="3" s="1"/>
  <c r="C558" i="3" a="1"/>
  <c r="C558" i="3" s="1"/>
  <c r="E558" i="3" s="1"/>
  <c r="G558" i="3" s="1"/>
  <c r="C542" i="3" a="1"/>
  <c r="C542" i="3" s="1"/>
  <c r="E542" i="3" s="1"/>
  <c r="C494" i="3" a="1"/>
  <c r="C494" i="3" s="1"/>
  <c r="E494" i="3" s="1"/>
  <c r="C524" i="3" a="1"/>
  <c r="C524" i="3" s="1"/>
  <c r="E524" i="3" s="1"/>
  <c r="C94" i="3" a="1"/>
  <c r="C94" i="3" s="1"/>
  <c r="E94" i="3" s="1"/>
  <c r="G94" i="3" s="1"/>
  <c r="C351" i="3" a="1"/>
  <c r="C351" i="3" s="1"/>
  <c r="E351" i="3" s="1"/>
  <c r="G351" i="3" s="1"/>
  <c r="C65" i="3" a="1"/>
  <c r="C65" i="3" s="1"/>
  <c r="E65" i="3" s="1"/>
  <c r="G65" i="3" s="1"/>
  <c r="C719" i="3" a="1"/>
  <c r="C719" i="3" s="1"/>
  <c r="E719" i="3" s="1"/>
  <c r="G719" i="3" s="1"/>
  <c r="C654" i="3" a="1"/>
  <c r="C654" i="3" s="1"/>
  <c r="E654" i="3" s="1"/>
  <c r="G654" i="3" s="1"/>
  <c r="C403" i="3" a="1"/>
  <c r="C403" i="3" s="1"/>
  <c r="E403" i="3" s="1"/>
  <c r="G403" i="3" s="1"/>
  <c r="C520" i="3" a="1"/>
  <c r="C520" i="3" s="1"/>
  <c r="E520" i="3" s="1"/>
  <c r="C84" i="3" a="1"/>
  <c r="C84" i="3" s="1"/>
  <c r="E84" i="3" s="1"/>
  <c r="C355" i="3" a="1"/>
  <c r="C355" i="3" s="1"/>
  <c r="E355" i="3" s="1"/>
  <c r="C55" i="3" a="1"/>
  <c r="C55" i="3" s="1"/>
  <c r="E55" i="3" s="1"/>
  <c r="G55" i="3" s="1"/>
  <c r="C9" i="3" a="1"/>
  <c r="C9" i="3" s="1"/>
  <c r="E9" i="3" s="1"/>
  <c r="C545" i="3" a="1"/>
  <c r="C545" i="3" s="1"/>
  <c r="E545" i="3" s="1"/>
  <c r="C477" i="3" a="1"/>
  <c r="C477" i="3" s="1"/>
  <c r="E477" i="3" s="1"/>
  <c r="G477" i="3" s="1"/>
  <c r="C482" i="3" a="1"/>
  <c r="C482" i="3" s="1"/>
  <c r="E482" i="3" s="1"/>
  <c r="G482" i="3" s="1"/>
  <c r="C571" i="3" a="1"/>
  <c r="C571" i="3" s="1"/>
  <c r="E571" i="3" s="1"/>
  <c r="C353" i="3" a="1"/>
  <c r="C353" i="3" s="1"/>
  <c r="E353" i="3" s="1"/>
  <c r="C559" i="3" a="1"/>
  <c r="C559" i="3" s="1"/>
  <c r="E559" i="3" s="1"/>
  <c r="C519" i="3" a="1"/>
  <c r="C519" i="3" s="1"/>
  <c r="E519" i="3" s="1"/>
  <c r="C293" i="3" a="1"/>
  <c r="C293" i="3" s="1"/>
  <c r="E293" i="3" s="1"/>
  <c r="G293" i="3" s="1"/>
  <c r="C384" i="3" a="1"/>
  <c r="C384" i="3" s="1"/>
  <c r="E384" i="3" s="1"/>
  <c r="C575" i="3" a="1"/>
  <c r="C575" i="3" s="1"/>
  <c r="E575" i="3" s="1"/>
  <c r="G575" i="3" s="1"/>
  <c r="C286" i="3" a="1"/>
  <c r="C286" i="3" s="1"/>
  <c r="E286" i="3" s="1"/>
  <c r="G286" i="3" s="1"/>
  <c r="C122" i="3" a="1"/>
  <c r="C122" i="3" s="1"/>
  <c r="E122" i="3" s="1"/>
  <c r="C61" i="3" a="1"/>
  <c r="C61" i="3" s="1"/>
  <c r="E61" i="3" s="1"/>
  <c r="G61" i="3" s="1"/>
  <c r="D423" i="3" a="1"/>
  <c r="D423" i="3" s="1"/>
  <c r="F423" i="3" s="1"/>
  <c r="G423" i="3" s="1"/>
  <c r="D451" i="3" a="1"/>
  <c r="D451" i="3" s="1"/>
  <c r="F451" i="3" s="1"/>
  <c r="G451" i="3" s="1"/>
  <c r="D475" i="3" a="1"/>
  <c r="D475" i="3" s="1"/>
  <c r="F475" i="3" s="1"/>
  <c r="D535" i="3" a="1"/>
  <c r="D535" i="3" s="1"/>
  <c r="F535" i="3" s="1"/>
  <c r="G535" i="3" s="1"/>
  <c r="D563" i="3" a="1"/>
  <c r="D563" i="3" s="1"/>
  <c r="F563" i="3" s="1"/>
  <c r="G563" i="3" s="1"/>
  <c r="D595" i="3" a="1"/>
  <c r="D595" i="3" s="1"/>
  <c r="F595" i="3" s="1"/>
  <c r="G595" i="3" s="1"/>
  <c r="D384" i="3" a="1"/>
  <c r="D384" i="3" s="1"/>
  <c r="F384" i="3" s="1"/>
  <c r="D418" i="3" a="1"/>
  <c r="D418" i="3" s="1"/>
  <c r="F418" i="3" s="1"/>
  <c r="G418" i="3" s="1"/>
  <c r="D462" i="3" a="1"/>
  <c r="D462" i="3" s="1"/>
  <c r="F462" i="3" s="1"/>
  <c r="G462" i="3" s="1"/>
  <c r="D494" i="3" a="1"/>
  <c r="D494" i="3" s="1"/>
  <c r="F494" i="3" s="1"/>
  <c r="D530" i="3" a="1"/>
  <c r="D530" i="3" s="1"/>
  <c r="F530" i="3" s="1"/>
  <c r="D590" i="3" a="1"/>
  <c r="D590" i="3" s="1"/>
  <c r="F590" i="3" s="1"/>
  <c r="D674" i="3" a="1"/>
  <c r="D674" i="3" s="1"/>
  <c r="F674" i="3" s="1"/>
  <c r="G674" i="3" s="1"/>
  <c r="D645" i="3" a="1"/>
  <c r="D645" i="3" s="1"/>
  <c r="F645" i="3" s="1"/>
  <c r="G645" i="3" s="1"/>
  <c r="D616" i="3" a="1"/>
  <c r="D616" i="3" s="1"/>
  <c r="F616" i="3" s="1"/>
  <c r="D651" i="3" a="1"/>
  <c r="D651" i="3" s="1"/>
  <c r="F651" i="3" s="1"/>
  <c r="G651" i="3" s="1"/>
  <c r="D749" i="3" a="1"/>
  <c r="D749" i="3" s="1"/>
  <c r="F749" i="3" s="1"/>
  <c r="G749" i="3" s="1"/>
  <c r="D788" i="3" a="1"/>
  <c r="D788" i="3" s="1"/>
  <c r="F788" i="3" s="1"/>
  <c r="G788" i="3" s="1"/>
  <c r="D764" i="3" a="1"/>
  <c r="D764" i="3" s="1"/>
  <c r="F764" i="3" s="1"/>
  <c r="I764" i="3" s="1"/>
  <c r="D746" i="3" a="1"/>
  <c r="D746" i="3" s="1"/>
  <c r="F746" i="3" s="1"/>
  <c r="G746" i="3" s="1"/>
  <c r="D911" i="3" a="1"/>
  <c r="D911" i="3" s="1"/>
  <c r="F911" i="3" s="1"/>
  <c r="I911" i="3" s="1"/>
  <c r="D903" i="3" a="1"/>
  <c r="D903" i="3" s="1"/>
  <c r="F903" i="3" s="1"/>
  <c r="D960" i="3" a="1"/>
  <c r="D960" i="3" s="1"/>
  <c r="D920" i="3" a="1"/>
  <c r="D920" i="3" s="1"/>
  <c r="F920" i="3" s="1"/>
  <c r="G920" i="3" s="1"/>
  <c r="D1005" i="3" a="1"/>
  <c r="D1005" i="3" s="1"/>
  <c r="D539" i="3" a="1"/>
  <c r="D539" i="3" s="1"/>
  <c r="F539" i="3" s="1"/>
  <c r="G539" i="3" s="1"/>
  <c r="D571" i="3" a="1"/>
  <c r="D571" i="3" s="1"/>
  <c r="F571" i="3" s="1"/>
  <c r="D366" i="3" a="1"/>
  <c r="D366" i="3" s="1"/>
  <c r="F366" i="3" s="1"/>
  <c r="G366" i="3" s="1"/>
  <c r="D391" i="3" a="1"/>
  <c r="D391" i="3" s="1"/>
  <c r="F391" i="3" s="1"/>
  <c r="H391" i="3" s="1"/>
  <c r="D430" i="3" a="1"/>
  <c r="D430" i="3" s="1"/>
  <c r="F430" i="3" s="1"/>
  <c r="G430" i="3" s="1"/>
  <c r="D466" i="3" a="1"/>
  <c r="D466" i="3" s="1"/>
  <c r="F466" i="3" s="1"/>
  <c r="D502" i="3" a="1"/>
  <c r="D502" i="3" s="1"/>
  <c r="F502" i="3" s="1"/>
  <c r="H502" i="3" s="1"/>
  <c r="D546" i="3" a="1"/>
  <c r="D546" i="3" s="1"/>
  <c r="F546" i="3" s="1"/>
  <c r="G546" i="3" s="1"/>
  <c r="D594" i="3" a="1"/>
  <c r="D594" i="3" s="1"/>
  <c r="F594" i="3" s="1"/>
  <c r="G594" i="3" s="1"/>
  <c r="D678" i="3" a="1"/>
  <c r="D678" i="3" s="1"/>
  <c r="F678" i="3" s="1"/>
  <c r="G678" i="3" s="1"/>
  <c r="D653" i="3" a="1"/>
  <c r="D653" i="3" s="1"/>
  <c r="F653" i="3" s="1"/>
  <c r="D620" i="3" a="1"/>
  <c r="D620" i="3" s="1"/>
  <c r="F620" i="3" s="1"/>
  <c r="G620" i="3" s="1"/>
  <c r="D700" i="3" a="1"/>
  <c r="D700" i="3" s="1"/>
  <c r="F700" i="3" s="1"/>
  <c r="G700" i="3" s="1"/>
  <c r="D667" i="3" a="1"/>
  <c r="D667" i="3" s="1"/>
  <c r="F667" i="3" s="1"/>
  <c r="D765" i="3" a="1"/>
  <c r="D765" i="3" s="1"/>
  <c r="F765" i="3" s="1"/>
  <c r="G765" i="3" s="1"/>
  <c r="D796" i="3" a="1"/>
  <c r="D796" i="3" s="1"/>
  <c r="D731" i="3" a="1"/>
  <c r="D731" i="3" s="1"/>
  <c r="F731" i="3" s="1"/>
  <c r="G731" i="3" s="1"/>
  <c r="D766" i="3" a="1"/>
  <c r="D766" i="3" s="1"/>
  <c r="F766" i="3" s="1"/>
  <c r="G766" i="3" s="1"/>
  <c r="D838" i="3" a="1"/>
  <c r="D838" i="3" s="1"/>
  <c r="F838" i="3" s="1"/>
  <c r="G838" i="3" s="1"/>
  <c r="D915" i="3" a="1"/>
  <c r="D915" i="3" s="1"/>
  <c r="F915" i="3" s="1"/>
  <c r="I915" i="3" s="1"/>
  <c r="D992" i="3" a="1"/>
  <c r="D992" i="3" s="1"/>
  <c r="D953" i="3" a="1"/>
  <c r="D953" i="3" s="1"/>
  <c r="C163" i="3" a="1"/>
  <c r="C163" i="3" s="1"/>
  <c r="E163" i="3" s="1"/>
  <c r="C295" i="3" a="1"/>
  <c r="C295" i="3" s="1"/>
  <c r="E295" i="3" s="1"/>
  <c r="C335" i="3" a="1"/>
  <c r="C335" i="3" s="1"/>
  <c r="E335" i="3" s="1"/>
  <c r="G335" i="3" s="1"/>
  <c r="C329" i="3" a="1"/>
  <c r="C329" i="3" s="1"/>
  <c r="E329" i="3" s="1"/>
  <c r="C821" i="3" a="1"/>
  <c r="C821" i="3" s="1"/>
  <c r="E821" i="3" s="1"/>
  <c r="C961" i="3" a="1"/>
  <c r="C961" i="3" s="1"/>
  <c r="E961" i="3" s="1"/>
  <c r="C515" i="3" a="1"/>
  <c r="C515" i="3" s="1"/>
  <c r="E515" i="3" s="1"/>
  <c r="C547" i="3" a="1"/>
  <c r="C547" i="3" s="1"/>
  <c r="E547" i="3" s="1"/>
  <c r="C576" i="3" a="1"/>
  <c r="C576" i="3" s="1"/>
  <c r="E576" i="3" s="1"/>
  <c r="G576" i="3" s="1"/>
  <c r="C465" i="3" a="1"/>
  <c r="C465" i="3" s="1"/>
  <c r="E465" i="3" s="1"/>
  <c r="G465" i="3" s="1"/>
  <c r="AH999" i="18"/>
  <c r="I3" i="3" s="1"/>
  <c r="C963" i="3" a="1"/>
  <c r="C963" i="3" s="1"/>
  <c r="E963" i="3" s="1"/>
  <c r="G58" i="10" a="1"/>
  <c r="G58" i="10" s="1"/>
  <c r="I58" i="10" s="1"/>
  <c r="G59" i="10" a="1"/>
  <c r="G59" i="10" s="1"/>
  <c r="I59" i="10" s="1"/>
  <c r="G62" i="10" a="1"/>
  <c r="G62" i="10" s="1"/>
  <c r="I62" i="10" s="1"/>
  <c r="G57" i="10" a="1"/>
  <c r="G57" i="10" s="1"/>
  <c r="G61" i="10" a="1"/>
  <c r="G61" i="10" s="1"/>
  <c r="I61" i="10" s="1"/>
  <c r="G53" i="10" a="1"/>
  <c r="G53" i="10" s="1"/>
  <c r="I53" i="10" s="1"/>
  <c r="J53" i="10" s="1"/>
  <c r="K50" i="10" s="1"/>
  <c r="M50" i="10" s="1"/>
  <c r="G56" i="10" a="1"/>
  <c r="G56" i="10" s="1"/>
  <c r="I56" i="10" s="1"/>
  <c r="G54" i="10" a="1"/>
  <c r="G54" i="10" s="1"/>
  <c r="I54" i="10" s="1"/>
  <c r="G55" i="10" a="1"/>
  <c r="G55" i="10" s="1"/>
  <c r="I55" i="10" s="1"/>
  <c r="G60" i="10" a="1"/>
  <c r="G60" i="10" s="1"/>
  <c r="I60" i="10" s="1"/>
  <c r="G75" i="10" a="1"/>
  <c r="G75" i="10" s="1"/>
  <c r="I75" i="10" s="1"/>
  <c r="J75" i="10" s="1"/>
  <c r="G77" i="10" a="1"/>
  <c r="G77" i="10" s="1"/>
  <c r="G70" i="10" a="1"/>
  <c r="G70" i="10" s="1"/>
  <c r="I70" i="10" s="1"/>
  <c r="X23" i="10"/>
  <c r="G76" i="10" a="1"/>
  <c r="G76" i="10" s="1"/>
  <c r="I76" i="10" s="1"/>
  <c r="G71" i="10" a="1"/>
  <c r="G71" i="10" s="1"/>
  <c r="I71" i="10" s="1"/>
  <c r="G74" i="10" a="1"/>
  <c r="G74" i="10" s="1"/>
  <c r="I74" i="10" s="1"/>
  <c r="X27" i="10"/>
  <c r="G69" i="10" a="1"/>
  <c r="G69" i="10" s="1"/>
  <c r="I69" i="10" s="1"/>
  <c r="J69" i="10" s="1"/>
  <c r="G68" i="10" a="1"/>
  <c r="G68" i="10" s="1"/>
  <c r="I68" i="10" s="1"/>
  <c r="J68" i="10" s="1"/>
  <c r="K65" i="10" s="1"/>
  <c r="K68" i="10" s="1"/>
  <c r="G73" i="10" a="1"/>
  <c r="G73" i="10" s="1"/>
  <c r="I73" i="10" s="1"/>
  <c r="J73" i="10" s="1"/>
  <c r="G72" i="10" a="1"/>
  <c r="G72" i="10" s="1"/>
  <c r="I72" i="10" s="1"/>
  <c r="X32" i="10"/>
  <c r="H62" i="10"/>
  <c r="H60" i="10"/>
  <c r="H58" i="10"/>
  <c r="H56" i="10"/>
  <c r="H54" i="10"/>
  <c r="I57" i="10"/>
  <c r="H61" i="10"/>
  <c r="H59" i="10"/>
  <c r="H57" i="10"/>
  <c r="H55" i="10"/>
  <c r="C219" i="3" a="1"/>
  <c r="C219" i="3" s="1"/>
  <c r="E219" i="3" s="1"/>
  <c r="C362" i="3" a="1"/>
  <c r="C362" i="3" s="1"/>
  <c r="E362" i="3" s="1"/>
  <c r="C399" i="3" a="1"/>
  <c r="C399" i="3" s="1"/>
  <c r="E399" i="3" s="1"/>
  <c r="G399" i="3" s="1"/>
  <c r="C409" i="3" a="1"/>
  <c r="C409" i="3" s="1"/>
  <c r="E409" i="3" s="1"/>
  <c r="G409" i="3" s="1"/>
  <c r="H77" i="10"/>
  <c r="H75" i="10"/>
  <c r="H73" i="10"/>
  <c r="H71" i="10"/>
  <c r="H69" i="10"/>
  <c r="H76" i="10"/>
  <c r="H74" i="10"/>
  <c r="H72" i="10"/>
  <c r="H70" i="10"/>
  <c r="H68" i="10"/>
  <c r="I77" i="10"/>
  <c r="C230" i="3" a="1"/>
  <c r="C230" i="3" s="1"/>
  <c r="E230" i="3" s="1"/>
  <c r="G230" i="3" s="1"/>
  <c r="C525" i="3" a="1"/>
  <c r="C525" i="3" s="1"/>
  <c r="E525" i="3" s="1"/>
  <c r="G525" i="3" s="1"/>
  <c r="C287" i="3" a="1"/>
  <c r="C287" i="3" s="1"/>
  <c r="E287" i="3" s="1"/>
  <c r="C475" i="3" a="1"/>
  <c r="C475" i="3" s="1"/>
  <c r="E475" i="3" s="1"/>
  <c r="C705" i="3" a="1"/>
  <c r="C705" i="3" s="1"/>
  <c r="E705" i="3" s="1"/>
  <c r="C608" i="3" a="1"/>
  <c r="C608" i="3" s="1"/>
  <c r="E608" i="3" s="1"/>
  <c r="H507" i="3"/>
  <c r="H457" i="3"/>
  <c r="I699" i="3"/>
  <c r="I505" i="3"/>
  <c r="I249" i="3"/>
  <c r="I348" i="3"/>
  <c r="I318" i="3"/>
  <c r="I168" i="3"/>
  <c r="I373" i="3"/>
  <c r="I562" i="3"/>
  <c r="I178" i="3"/>
  <c r="I720" i="3"/>
  <c r="I614" i="3"/>
  <c r="I749" i="3"/>
  <c r="I395" i="3"/>
  <c r="I535" i="3"/>
  <c r="I186" i="3"/>
  <c r="I120" i="3"/>
  <c r="I478" i="3"/>
  <c r="I643" i="3"/>
  <c r="I387" i="3"/>
  <c r="I576" i="3"/>
  <c r="I548" i="3"/>
  <c r="I292" i="3"/>
  <c r="I18" i="3"/>
  <c r="I667" i="3"/>
  <c r="I155" i="3"/>
  <c r="I376" i="3"/>
  <c r="I316" i="3"/>
  <c r="I678" i="3"/>
  <c r="I597" i="3"/>
  <c r="I719" i="3"/>
  <c r="I156" i="3"/>
  <c r="I401" i="3"/>
  <c r="I404" i="3"/>
  <c r="I582" i="3"/>
  <c r="I239" i="3"/>
  <c r="I84" i="3"/>
  <c r="I553" i="3"/>
  <c r="I406" i="3"/>
  <c r="I296" i="3"/>
  <c r="I682" i="3"/>
  <c r="I13" i="3"/>
  <c r="I524" i="3"/>
  <c r="I268" i="3"/>
  <c r="I754" i="3"/>
  <c r="I355" i="3"/>
  <c r="I463" i="3"/>
  <c r="I288" i="3"/>
  <c r="I106" i="3"/>
  <c r="I284" i="3"/>
  <c r="I246" i="3"/>
  <c r="I176" i="3"/>
  <c r="I309" i="3"/>
  <c r="I625" i="3"/>
  <c r="I659" i="3"/>
  <c r="I82" i="3"/>
  <c r="I656" i="3"/>
  <c r="I151" i="3"/>
  <c r="I265" i="3"/>
  <c r="I236" i="3"/>
  <c r="I262" i="3"/>
  <c r="I152" i="3"/>
  <c r="I709" i="3"/>
  <c r="I342" i="3"/>
  <c r="I579" i="3"/>
  <c r="I323" i="3"/>
  <c r="I67" i="3"/>
  <c r="I542" i="3"/>
  <c r="I184" i="3"/>
  <c r="H418" i="3"/>
  <c r="I91" i="3"/>
  <c r="I519" i="3"/>
  <c r="I665" i="3"/>
  <c r="I642" i="3"/>
  <c r="I252" i="3"/>
  <c r="I450" i="3"/>
  <c r="I371" i="3"/>
  <c r="I115" i="3"/>
  <c r="I470" i="3"/>
  <c r="I397" i="3"/>
  <c r="I35" i="3"/>
  <c r="I489" i="3"/>
  <c r="I222" i="3"/>
  <c r="I299" i="3"/>
  <c r="I43" i="3"/>
  <c r="I407" i="3"/>
  <c r="I460" i="3"/>
  <c r="I677" i="3"/>
  <c r="I626" i="3"/>
  <c r="I449" i="3"/>
  <c r="I547" i="3"/>
  <c r="I9" i="3"/>
  <c r="I391" i="3"/>
  <c r="I381" i="3"/>
  <c r="I480" i="3"/>
  <c r="I646" i="3"/>
  <c r="I254" i="3"/>
  <c r="I377" i="3"/>
  <c r="I536" i="3"/>
  <c r="I476" i="3"/>
  <c r="I561" i="3"/>
  <c r="I49" i="3"/>
  <c r="I595" i="3"/>
  <c r="I592" i="3"/>
  <c r="I336" i="3"/>
  <c r="I167" i="3"/>
  <c r="I146" i="3"/>
  <c r="I311" i="3"/>
  <c r="I558" i="3"/>
  <c r="I150" i="3"/>
  <c r="I602" i="3"/>
  <c r="I218" i="3"/>
  <c r="I88" i="3"/>
  <c r="I157" i="3"/>
  <c r="I182" i="3"/>
  <c r="I444" i="3"/>
  <c r="I94" i="3"/>
  <c r="I445" i="3"/>
  <c r="I95" i="3"/>
  <c r="I469" i="3"/>
  <c r="I213" i="3"/>
  <c r="I26" i="3"/>
  <c r="I98" i="3"/>
  <c r="I532" i="3"/>
  <c r="I350" i="3"/>
  <c r="I710" i="3"/>
  <c r="I589" i="3"/>
  <c r="I212" i="3"/>
  <c r="I169" i="3"/>
  <c r="I357" i="3"/>
  <c r="I743" i="3"/>
  <c r="I722" i="3"/>
  <c r="I22" i="3"/>
  <c r="I644" i="3"/>
  <c r="I388" i="3"/>
  <c r="I550" i="3"/>
  <c r="I313" i="3"/>
  <c r="I668" i="3"/>
  <c r="I62" i="3"/>
  <c r="I253" i="3"/>
  <c r="I79" i="3"/>
  <c r="I753" i="3"/>
  <c r="I238" i="3"/>
  <c r="I231" i="3"/>
  <c r="I528" i="3"/>
  <c r="I756" i="3"/>
  <c r="I244" i="3"/>
  <c r="I30" i="3"/>
  <c r="I180" i="3"/>
  <c r="I137" i="3"/>
  <c r="I459" i="3"/>
  <c r="I392" i="3"/>
  <c r="I90" i="3"/>
  <c r="I654" i="3"/>
  <c r="I707" i="3"/>
  <c r="I703" i="3"/>
  <c r="I502" i="3"/>
  <c r="I102" i="3"/>
  <c r="H270" i="3"/>
  <c r="I731" i="3"/>
  <c r="I219" i="3"/>
  <c r="I537" i="3"/>
  <c r="I399" i="3"/>
  <c r="I39" i="3"/>
  <c r="I61" i="3"/>
  <c r="I71" i="3"/>
  <c r="I666" i="3"/>
  <c r="I209" i="3"/>
  <c r="I755" i="3"/>
  <c r="I610" i="3"/>
  <c r="I525" i="3"/>
  <c r="I695" i="3"/>
  <c r="I442" i="3"/>
  <c r="I148" i="3"/>
  <c r="I171" i="3"/>
  <c r="I615" i="3"/>
  <c r="I55" i="3"/>
  <c r="I338" i="3"/>
  <c r="I549" i="3"/>
  <c r="I434" i="3"/>
  <c r="I108" i="3"/>
  <c r="I566" i="3"/>
  <c r="I559" i="3"/>
  <c r="I352" i="3"/>
  <c r="AE8" i="18"/>
  <c r="AI1007" i="18"/>
  <c r="F887" i="3"/>
  <c r="F761" i="3"/>
  <c r="F955" i="3"/>
  <c r="I955" i="3" s="1"/>
  <c r="F767" i="3"/>
  <c r="G767" i="3" s="1"/>
  <c r="F792" i="3"/>
  <c r="G792" i="3" s="1"/>
  <c r="F981" i="3"/>
  <c r="G981" i="3" s="1"/>
  <c r="F853" i="3"/>
  <c r="I853" i="3" s="1"/>
  <c r="F988" i="3"/>
  <c r="G988" i="3" s="1"/>
  <c r="F860" i="3"/>
  <c r="G860" i="3" s="1"/>
  <c r="F879" i="3"/>
  <c r="I879" i="3" s="1"/>
  <c r="F977" i="3"/>
  <c r="G977" i="3" s="1"/>
  <c r="F822" i="3"/>
  <c r="I822" i="3" s="1"/>
  <c r="F912" i="3"/>
  <c r="G912" i="3" s="1"/>
  <c r="F781" i="3"/>
  <c r="G781" i="3" s="1"/>
  <c r="F980" i="3"/>
  <c r="I980" i="3" s="1"/>
  <c r="F830" i="3"/>
  <c r="I830" i="3" s="1"/>
  <c r="F978" i="3"/>
  <c r="G978" i="3" s="1"/>
  <c r="F967" i="3"/>
  <c r="F815" i="3"/>
  <c r="I815" i="3" s="1"/>
  <c r="F809" i="3"/>
  <c r="G809" i="3" s="1"/>
  <c r="F782" i="3"/>
  <c r="G782" i="3" s="1"/>
  <c r="F960" i="3"/>
  <c r="G960" i="3" s="1"/>
  <c r="F872" i="3"/>
  <c r="I872" i="3" s="1"/>
  <c r="F802" i="3"/>
  <c r="G802" i="3" s="1"/>
  <c r="F1004" i="3"/>
  <c r="G1004" i="3" s="1"/>
  <c r="F854" i="3"/>
  <c r="I854" i="3" s="1"/>
  <c r="F906" i="3"/>
  <c r="G906" i="3" s="1"/>
  <c r="F991" i="3"/>
  <c r="I991" i="3" s="1"/>
  <c r="F801" i="3"/>
  <c r="I801" i="3" s="1"/>
  <c r="F867" i="3"/>
  <c r="G867" i="3" s="1"/>
  <c r="X28" i="10"/>
  <c r="F94" i="10"/>
  <c r="K94" i="10" s="1"/>
  <c r="H43" i="10"/>
  <c r="H42" i="10"/>
  <c r="F93" i="10"/>
  <c r="K93" i="10" s="1"/>
  <c r="H32" i="10" a="1"/>
  <c r="H32" i="10" s="1"/>
  <c r="H30" i="10" a="1"/>
  <c r="H30" i="10" s="1"/>
  <c r="H28" i="10" a="1"/>
  <c r="H28" i="10" s="1"/>
  <c r="H26" i="10" a="1"/>
  <c r="H26" i="10" s="1"/>
  <c r="H24" i="10" a="1"/>
  <c r="H24" i="10" s="1"/>
  <c r="G31" i="10" a="1"/>
  <c r="G31" i="10" s="1"/>
  <c r="G27" i="10" a="1"/>
  <c r="G27" i="10" s="1"/>
  <c r="G23" i="10" a="1"/>
  <c r="G23" i="10" s="1"/>
  <c r="F29" i="10" a="1"/>
  <c r="F29" i="10" s="1"/>
  <c r="F25" i="10" a="1"/>
  <c r="F25" i="10" s="1"/>
  <c r="G16" i="10" a="1"/>
  <c r="G16" i="10" s="1"/>
  <c r="I16" i="10" s="1"/>
  <c r="G12" i="10" a="1"/>
  <c r="G12" i="10" s="1"/>
  <c r="I12" i="10" s="1"/>
  <c r="G8" i="10" a="1"/>
  <c r="G8" i="10" s="1"/>
  <c r="I8" i="10" s="1"/>
  <c r="F14" i="10" a="1"/>
  <c r="F14" i="10" s="1"/>
  <c r="H14" i="10" s="1"/>
  <c r="F10" i="10" a="1"/>
  <c r="F10" i="10" s="1"/>
  <c r="H10" i="10" s="1"/>
  <c r="H31" i="10" a="1"/>
  <c r="H31" i="10" s="1"/>
  <c r="I28" i="10" a="1"/>
  <c r="I28" i="10" s="1"/>
  <c r="N28" i="10" s="1"/>
  <c r="I25" i="10" a="1"/>
  <c r="I25" i="10" s="1"/>
  <c r="N25" i="10" s="1"/>
  <c r="H23" i="10" a="1"/>
  <c r="H23" i="10" s="1"/>
  <c r="G28" i="10" a="1"/>
  <c r="G28" i="10" s="1"/>
  <c r="F32" i="10" a="1"/>
  <c r="F32" i="10" s="1"/>
  <c r="F27" i="10" a="1"/>
  <c r="F27" i="10" s="1"/>
  <c r="G17" i="10" a="1"/>
  <c r="G17" i="10" s="1"/>
  <c r="I17" i="10" s="1"/>
  <c r="G11" i="10" a="1"/>
  <c r="G11" i="10" s="1"/>
  <c r="I11" i="10" s="1"/>
  <c r="F16" i="10" a="1"/>
  <c r="F16" i="10" s="1"/>
  <c r="H16" i="10" s="1"/>
  <c r="F11" i="10" a="1"/>
  <c r="F11" i="10" s="1"/>
  <c r="H11" i="10" s="1"/>
  <c r="I32" i="10" a="1"/>
  <c r="I32" i="10" s="1"/>
  <c r="N32" i="10" s="1"/>
  <c r="I29" i="10" a="1"/>
  <c r="I29" i="10" s="1"/>
  <c r="N29" i="10" s="1"/>
  <c r="H27" i="10" a="1"/>
  <c r="H27" i="10" s="1"/>
  <c r="I24" i="10" a="1"/>
  <c r="I24" i="10" s="1"/>
  <c r="N24" i="10" s="1"/>
  <c r="G30" i="10" a="1"/>
  <c r="G30" i="10" s="1"/>
  <c r="G25" i="10" a="1"/>
  <c r="G25" i="10" s="1"/>
  <c r="F30" i="10" a="1"/>
  <c r="F30" i="10" s="1"/>
  <c r="F24" i="10" a="1"/>
  <c r="F24" i="10" s="1"/>
  <c r="G14" i="10" a="1"/>
  <c r="G14" i="10" s="1"/>
  <c r="I14" i="10" s="1"/>
  <c r="G9" i="10" a="1"/>
  <c r="G9" i="10" s="1"/>
  <c r="I9" i="10" s="1"/>
  <c r="F13" i="10" a="1"/>
  <c r="F13" i="10" s="1"/>
  <c r="H13" i="10" s="1"/>
  <c r="F8" i="10" a="1"/>
  <c r="F8" i="10" s="1"/>
  <c r="H8" i="10" s="1"/>
  <c r="I27" i="10" a="1"/>
  <c r="I27" i="10" s="1"/>
  <c r="N27" i="10" s="1"/>
  <c r="G32" i="10" a="1"/>
  <c r="G32" i="10" s="1"/>
  <c r="F31" i="10" a="1"/>
  <c r="F31" i="10" s="1"/>
  <c r="G15" i="10" a="1"/>
  <c r="G15" i="10" s="1"/>
  <c r="I15" i="10" s="1"/>
  <c r="F15" i="10" a="1"/>
  <c r="F15" i="10" s="1"/>
  <c r="H15" i="10" s="1"/>
  <c r="I31" i="10" a="1"/>
  <c r="I31" i="10" s="1"/>
  <c r="N31" i="10" s="1"/>
  <c r="I26" i="10" a="1"/>
  <c r="I26" i="10" s="1"/>
  <c r="N26" i="10" s="1"/>
  <c r="G29" i="10" a="1"/>
  <c r="G29" i="10" s="1"/>
  <c r="F28" i="10" a="1"/>
  <c r="F28" i="10" s="1"/>
  <c r="G13" i="10" a="1"/>
  <c r="G13" i="10" s="1"/>
  <c r="I13" i="10" s="1"/>
  <c r="F12" i="10" a="1"/>
  <c r="F12" i="10" s="1"/>
  <c r="H12" i="10" s="1"/>
  <c r="I30" i="10" a="1"/>
  <c r="I30" i="10" s="1"/>
  <c r="N30" i="10" s="1"/>
  <c r="H25" i="10" a="1"/>
  <c r="H25" i="10" s="1"/>
  <c r="G26" i="10" a="1"/>
  <c r="G26" i="10" s="1"/>
  <c r="F26" i="10" a="1"/>
  <c r="F26" i="10" s="1"/>
  <c r="G10" i="10" a="1"/>
  <c r="G10" i="10" s="1"/>
  <c r="I10" i="10" s="1"/>
  <c r="F9" i="10" a="1"/>
  <c r="F9" i="10" s="1"/>
  <c r="H9" i="10" s="1"/>
  <c r="G24" i="10" a="1"/>
  <c r="G24" i="10" s="1"/>
  <c r="F23" i="10" a="1"/>
  <c r="F23" i="10" s="1"/>
  <c r="H29" i="10" a="1"/>
  <c r="H29" i="10" s="1"/>
  <c r="F17" i="10" a="1"/>
  <c r="F17" i="10" s="1"/>
  <c r="H17" i="10" s="1"/>
  <c r="I23" i="10" a="1"/>
  <c r="I23" i="10" s="1"/>
  <c r="N23" i="10" s="1"/>
  <c r="F950" i="3"/>
  <c r="G950" i="3" s="1"/>
  <c r="F1007" i="3"/>
  <c r="G1007" i="3" s="1"/>
  <c r="F898" i="3"/>
  <c r="I898" i="3" s="1"/>
  <c r="F983" i="3"/>
  <c r="G983" i="3" s="1"/>
  <c r="F847" i="3"/>
  <c r="I847" i="3" s="1"/>
  <c r="F985" i="3"/>
  <c r="F857" i="3"/>
  <c r="H857" i="3" s="1"/>
  <c r="F942" i="3"/>
  <c r="G942" i="3" s="1"/>
  <c r="F795" i="3"/>
  <c r="G795" i="3" s="1"/>
  <c r="F932" i="3"/>
  <c r="I932" i="3" s="1"/>
  <c r="F888" i="3"/>
  <c r="I888" i="3" s="1"/>
  <c r="F949" i="3"/>
  <c r="F821" i="3"/>
  <c r="F842" i="3"/>
  <c r="F956" i="3"/>
  <c r="I956" i="3" s="1"/>
  <c r="F828" i="3"/>
  <c r="G828" i="3" s="1"/>
  <c r="F798" i="3"/>
  <c r="F791" i="3"/>
  <c r="F975" i="3"/>
  <c r="F831" i="3"/>
  <c r="I831" i="3" s="1"/>
  <c r="F945" i="3"/>
  <c r="G945" i="3" s="1"/>
  <c r="F817" i="3"/>
  <c r="I817" i="3" s="1"/>
  <c r="F979" i="3"/>
  <c r="G979" i="3" s="1"/>
  <c r="F851" i="3"/>
  <c r="F797" i="3"/>
  <c r="G797" i="3" s="1"/>
  <c r="F880" i="3"/>
  <c r="G880" i="3" s="1"/>
  <c r="F1005" i="3"/>
  <c r="F877" i="3"/>
  <c r="I877" i="3" s="1"/>
  <c r="F834" i="3"/>
  <c r="F948" i="3"/>
  <c r="F820" i="3"/>
  <c r="G820" i="3" s="1"/>
  <c r="F990" i="3"/>
  <c r="G990" i="3" s="1"/>
  <c r="F790" i="3"/>
  <c r="F893" i="3"/>
  <c r="G893" i="3" s="1"/>
  <c r="F946" i="3"/>
  <c r="I946" i="3" s="1"/>
  <c r="F935" i="3"/>
  <c r="I935" i="3" s="1"/>
  <c r="F759" i="3"/>
  <c r="F777" i="3"/>
  <c r="F1003" i="3"/>
  <c r="F875" i="3"/>
  <c r="F800" i="3"/>
  <c r="F968" i="3"/>
  <c r="G968" i="3" s="1"/>
  <c r="F840" i="3"/>
  <c r="G840" i="3" s="1"/>
  <c r="F933" i="3"/>
  <c r="G933" i="3" s="1"/>
  <c r="F805" i="3"/>
  <c r="G805" i="3" s="1"/>
  <c r="F778" i="3"/>
  <c r="I778" i="3" s="1"/>
  <c r="F972" i="3"/>
  <c r="F814" i="3"/>
  <c r="F1002" i="3"/>
  <c r="I1002" i="3" s="1"/>
  <c r="F850" i="3"/>
  <c r="G850" i="3" s="1"/>
  <c r="F959" i="3"/>
  <c r="G959" i="3" s="1"/>
  <c r="F799" i="3"/>
  <c r="G799" i="3" s="1"/>
  <c r="F897" i="3"/>
  <c r="F769" i="3"/>
  <c r="F963" i="3"/>
  <c r="F835" i="3"/>
  <c r="G835" i="3" s="1"/>
  <c r="X31" i="10"/>
  <c r="H46" i="10"/>
  <c r="F97" i="10"/>
  <c r="K97" i="10" s="1"/>
  <c r="H47" i="10"/>
  <c r="F98" i="10"/>
  <c r="K98" i="10" s="1"/>
  <c r="F902" i="3"/>
  <c r="F994" i="3"/>
  <c r="I994" i="3" s="1"/>
  <c r="F818" i="3"/>
  <c r="F951" i="3"/>
  <c r="I951" i="3" s="1"/>
  <c r="F783" i="3"/>
  <c r="G783" i="3" s="1"/>
  <c r="F953" i="3"/>
  <c r="G953" i="3" s="1"/>
  <c r="F825" i="3"/>
  <c r="F891" i="3"/>
  <c r="G891" i="3" s="1"/>
  <c r="F763" i="3"/>
  <c r="F992" i="3"/>
  <c r="G992" i="3" s="1"/>
  <c r="F829" i="3"/>
  <c r="I829" i="3" s="1"/>
  <c r="F836" i="3"/>
  <c r="F984" i="3"/>
  <c r="I984" i="3" s="1"/>
  <c r="F856" i="3"/>
  <c r="G856" i="3" s="1"/>
  <c r="F917" i="3"/>
  <c r="G917" i="3" s="1"/>
  <c r="F789" i="3"/>
  <c r="F924" i="3"/>
  <c r="G924" i="3" s="1"/>
  <c r="F796" i="3"/>
  <c r="G796" i="3" s="1"/>
  <c r="F900" i="3"/>
  <c r="G900" i="3" s="1"/>
  <c r="F986" i="3"/>
  <c r="I986" i="3" s="1"/>
  <c r="F786" i="3"/>
  <c r="F775" i="3"/>
  <c r="G775" i="3" s="1"/>
  <c r="F913" i="3"/>
  <c r="I913" i="3" s="1"/>
  <c r="F785" i="3"/>
  <c r="G785" i="3" s="1"/>
  <c r="F947" i="3"/>
  <c r="G947" i="3" s="1"/>
  <c r="F819" i="3"/>
  <c r="F976" i="3"/>
  <c r="G976" i="3" s="1"/>
  <c r="F848" i="3"/>
  <c r="I848" i="3" s="1"/>
  <c r="F973" i="3"/>
  <c r="G973" i="3" s="1"/>
  <c r="F845" i="3"/>
  <c r="F810" i="3"/>
  <c r="G810" i="3" s="1"/>
  <c r="F916" i="3"/>
  <c r="G916" i="3" s="1"/>
  <c r="F926" i="3"/>
  <c r="F832" i="3"/>
  <c r="F914" i="3"/>
  <c r="I914" i="3" s="1"/>
  <c r="F873" i="3"/>
  <c r="F974" i="3"/>
  <c r="F971" i="3"/>
  <c r="G971" i="3" s="1"/>
  <c r="F925" i="3"/>
  <c r="F996" i="3"/>
  <c r="I996" i="3" s="1"/>
  <c r="F936" i="3"/>
  <c r="F901" i="3"/>
  <c r="G901" i="3" s="1"/>
  <c r="F773" i="3"/>
  <c r="F940" i="3"/>
  <c r="F812" i="3"/>
  <c r="G812" i="3" s="1"/>
  <c r="F966" i="3"/>
  <c r="F774" i="3"/>
  <c r="I774" i="3" s="1"/>
  <c r="F970" i="3"/>
  <c r="G970" i="3" s="1"/>
  <c r="F927" i="3"/>
  <c r="F993" i="3"/>
  <c r="F865" i="3"/>
  <c r="G865" i="3" s="1"/>
  <c r="F931" i="3"/>
  <c r="F803" i="3"/>
  <c r="G803" i="3" s="1"/>
  <c r="F89" i="10"/>
  <c r="K89" i="10" s="1"/>
  <c r="H38" i="10"/>
  <c r="F90" i="10"/>
  <c r="K90" i="10" s="1"/>
  <c r="H39" i="10"/>
  <c r="X26" i="10"/>
  <c r="F92" i="10"/>
  <c r="K92" i="10" s="1"/>
  <c r="H41" i="10"/>
  <c r="F864" i="3"/>
  <c r="F989" i="3"/>
  <c r="F793" i="3"/>
  <c r="F987" i="3"/>
  <c r="F859" i="3"/>
  <c r="G859" i="3" s="1"/>
  <c r="F871" i="3"/>
  <c r="I871" i="3" s="1"/>
  <c r="F952" i="3"/>
  <c r="G952" i="3" s="1"/>
  <c r="F824" i="3"/>
  <c r="I824" i="3" s="1"/>
  <c r="F885" i="3"/>
  <c r="F892" i="3"/>
  <c r="I892" i="3" s="1"/>
  <c r="F886" i="3"/>
  <c r="I886" i="3" s="1"/>
  <c r="F762" i="3"/>
  <c r="G762" i="3" s="1"/>
  <c r="F881" i="3"/>
  <c r="F910" i="3"/>
  <c r="G910" i="3" s="1"/>
  <c r="F787" i="3"/>
  <c r="F944" i="3"/>
  <c r="G944" i="3" s="1"/>
  <c r="F813" i="3"/>
  <c r="F870" i="3"/>
  <c r="F882" i="3"/>
  <c r="F999" i="3"/>
  <c r="G999" i="3" s="1"/>
  <c r="F863" i="3"/>
  <c r="I863" i="3" s="1"/>
  <c r="F969" i="3"/>
  <c r="F841" i="3"/>
  <c r="G841" i="3" s="1"/>
  <c r="F894" i="3"/>
  <c r="F811" i="3"/>
  <c r="G811" i="3" s="1"/>
  <c r="F770" i="3"/>
  <c r="F904" i="3"/>
  <c r="G904" i="3" s="1"/>
  <c r="F997" i="3"/>
  <c r="F869" i="3"/>
  <c r="G869" i="3" s="1"/>
  <c r="F918" i="3"/>
  <c r="F896" i="3"/>
  <c r="I896" i="3" s="1"/>
  <c r="F964" i="3"/>
  <c r="G964" i="3" s="1"/>
  <c r="F938" i="3"/>
  <c r="G938" i="3" s="1"/>
  <c r="F895" i="3"/>
  <c r="G895" i="3" s="1"/>
  <c r="F833" i="3"/>
  <c r="F878" i="3"/>
  <c r="G878" i="3" s="1"/>
  <c r="F899" i="3"/>
  <c r="G899" i="3" s="1"/>
  <c r="F771" i="3"/>
  <c r="I771" i="3" s="1"/>
  <c r="X25" i="10"/>
  <c r="H40" i="10"/>
  <c r="F91" i="10"/>
  <c r="K91" i="10" s="1"/>
  <c r="X29" i="10"/>
  <c r="F95" i="10"/>
  <c r="K95" i="10" s="1"/>
  <c r="H44" i="10"/>
  <c r="F96" i="10"/>
  <c r="K96" i="10" s="1"/>
  <c r="H45" i="10"/>
  <c r="G362" i="3"/>
  <c r="G272" i="3"/>
  <c r="G74" i="3"/>
  <c r="G474" i="3"/>
  <c r="G42" i="3"/>
  <c r="G180" i="3"/>
  <c r="G364" i="3"/>
  <c r="G581" i="3"/>
  <c r="G69" i="3"/>
  <c r="G337" i="3"/>
  <c r="G81" i="3"/>
  <c r="G627" i="3"/>
  <c r="G371" i="3"/>
  <c r="G115" i="3"/>
  <c r="G495" i="3"/>
  <c r="G488" i="3"/>
  <c r="G11" i="3"/>
  <c r="G214" i="3"/>
  <c r="G96" i="3"/>
  <c r="G47" i="3"/>
  <c r="G182" i="3"/>
  <c r="G95" i="3"/>
  <c r="G597" i="3"/>
  <c r="G469" i="3"/>
  <c r="G213" i="3"/>
  <c r="G85" i="3"/>
  <c r="G538" i="3"/>
  <c r="G154" i="3"/>
  <c r="G159" i="3"/>
  <c r="G26" i="3"/>
  <c r="G374" i="3"/>
  <c r="G560" i="3"/>
  <c r="G304" i="3"/>
  <c r="G333" i="3"/>
  <c r="G122" i="3"/>
  <c r="G681" i="3"/>
  <c r="G682" i="3"/>
  <c r="G652" i="3"/>
  <c r="G268" i="3"/>
  <c r="G631" i="3"/>
  <c r="G741" i="3"/>
  <c r="G357" i="3"/>
  <c r="G229" i="3"/>
  <c r="G101" i="3"/>
  <c r="G303" i="3"/>
  <c r="G739" i="3"/>
  <c r="G227" i="3"/>
  <c r="G672" i="3"/>
  <c r="G416" i="3"/>
  <c r="G23" i="3"/>
  <c r="G388" i="3"/>
  <c r="G260" i="3"/>
  <c r="V5" i="18"/>
  <c r="G283" i="3"/>
  <c r="G19" i="3"/>
  <c r="G157" i="3"/>
  <c r="G345" i="3"/>
  <c r="G504" i="3"/>
  <c r="G514" i="3"/>
  <c r="G486" i="3"/>
  <c r="G273" i="3"/>
  <c r="G307" i="3"/>
  <c r="G51" i="3"/>
  <c r="G921" i="3"/>
  <c r="G941" i="3"/>
  <c r="I941" i="3"/>
  <c r="G738" i="3"/>
  <c r="G98" i="3"/>
  <c r="G532" i="3"/>
  <c r="G276" i="3"/>
  <c r="G350" i="3"/>
  <c r="G16" i="3"/>
  <c r="G710" i="3"/>
  <c r="G212" i="3"/>
  <c r="G937" i="3"/>
  <c r="G726" i="3"/>
  <c r="G491" i="3"/>
  <c r="G255" i="3"/>
  <c r="G424" i="3"/>
  <c r="I908" i="3"/>
  <c r="G110" i="3"/>
  <c r="G172" i="3"/>
  <c r="G385" i="3"/>
  <c r="G129" i="3"/>
  <c r="G718" i="3"/>
  <c r="G995" i="3"/>
  <c r="I995" i="3"/>
  <c r="I807" i="3"/>
  <c r="I928" i="3"/>
  <c r="G142" i="3"/>
  <c r="G48" i="3"/>
  <c r="G507" i="3"/>
  <c r="G251" i="3"/>
  <c r="G383" i="3"/>
  <c r="G889" i="3"/>
  <c r="G313" i="3"/>
  <c r="G57" i="3"/>
  <c r="G253" i="3"/>
  <c r="G164" i="3"/>
  <c r="G693" i="3"/>
  <c r="G181" i="3"/>
  <c r="G207" i="3"/>
  <c r="G79" i="3"/>
  <c r="G14" i="3"/>
  <c r="G241" i="3"/>
  <c r="G238" i="3"/>
  <c r="G275" i="3"/>
  <c r="G21" i="3"/>
  <c r="G367" i="3"/>
  <c r="G697" i="3"/>
  <c r="G784" i="3"/>
  <c r="G750" i="3"/>
  <c r="G310" i="3"/>
  <c r="G12" i="3"/>
  <c r="G557" i="3"/>
  <c r="G45" i="3"/>
  <c r="I922" i="3"/>
  <c r="G922" i="3"/>
  <c r="G393" i="3"/>
  <c r="G137" i="3"/>
  <c r="G715" i="3"/>
  <c r="G203" i="3"/>
  <c r="G735" i="3"/>
  <c r="G199" i="3"/>
  <c r="G194" i="3"/>
  <c r="G454" i="3"/>
  <c r="G78" i="3"/>
  <c r="G466" i="3"/>
  <c r="G90" i="3"/>
  <c r="G639" i="3"/>
  <c r="G140" i="3"/>
  <c r="G353" i="3"/>
  <c r="G97" i="3"/>
  <c r="G703" i="3"/>
  <c r="G191" i="3"/>
  <c r="G384" i="3"/>
  <c r="G162" i="3"/>
  <c r="G356" i="3"/>
  <c r="G102" i="3"/>
  <c r="AC5" i="18"/>
  <c r="G279" i="3"/>
  <c r="G537" i="3"/>
  <c r="G281" i="3"/>
  <c r="G27" i="3"/>
  <c r="G636" i="3"/>
  <c r="G380" i="3"/>
  <c r="G39" i="3"/>
  <c r="G68" i="3"/>
  <c r="G149" i="3"/>
  <c r="G71" i="3"/>
  <c r="G666" i="3"/>
  <c r="G209" i="3"/>
  <c r="G174" i="3"/>
  <c r="G499" i="3"/>
  <c r="G243" i="3"/>
  <c r="G271" i="3"/>
  <c r="G496" i="3"/>
  <c r="G232" i="3"/>
  <c r="G468" i="3"/>
  <c r="G37" i="3"/>
  <c r="G128" i="3"/>
  <c r="G269" i="3"/>
  <c r="G695" i="3"/>
  <c r="G148" i="3"/>
  <c r="G617" i="3"/>
  <c r="G574" i="3"/>
  <c r="G427" i="3"/>
  <c r="G615" i="3"/>
  <c r="G338" i="3"/>
  <c r="G616" i="3"/>
  <c r="G360" i="3"/>
  <c r="G332" i="3"/>
  <c r="G414" i="3"/>
  <c r="G46" i="3"/>
  <c r="G317" i="3"/>
  <c r="G200" i="3"/>
  <c r="G549" i="3"/>
  <c r="G108" i="3"/>
  <c r="G321" i="3"/>
  <c r="G566" i="3"/>
  <c r="G419" i="3"/>
  <c r="G163" i="3"/>
  <c r="G25" i="3"/>
  <c r="G352" i="3"/>
  <c r="G138" i="3"/>
  <c r="G324" i="3"/>
  <c r="G446" i="3"/>
  <c r="AE1006" i="18"/>
  <c r="AE1004" i="18"/>
  <c r="G699" i="3"/>
  <c r="G187" i="3"/>
  <c r="G223" i="3"/>
  <c r="G314" i="3"/>
  <c r="G249" i="3"/>
  <c r="G664" i="3"/>
  <c r="G348" i="3"/>
  <c r="G503" i="3"/>
  <c r="G629" i="3"/>
  <c r="G117" i="3"/>
  <c r="G562" i="3"/>
  <c r="G178" i="3"/>
  <c r="G188" i="3"/>
  <c r="G689" i="3"/>
  <c r="G177" i="3"/>
  <c r="G723" i="3"/>
  <c r="G467" i="3"/>
  <c r="G211" i="3"/>
  <c r="G31" i="3"/>
  <c r="G692" i="3"/>
  <c r="G24" i="3"/>
  <c r="G160" i="3"/>
  <c r="G493" i="3"/>
  <c r="G410" i="3"/>
  <c r="G343" i="3"/>
  <c r="G116" i="3"/>
  <c r="G329" i="3"/>
  <c r="G73" i="3"/>
  <c r="G494" i="3"/>
  <c r="G395" i="3"/>
  <c r="G139" i="3"/>
  <c r="G669" i="3"/>
  <c r="G186" i="3"/>
  <c r="G584" i="3"/>
  <c r="G66" i="3"/>
  <c r="G556" i="3"/>
  <c r="G300" i="3"/>
  <c r="G8" i="3"/>
  <c r="G125" i="3"/>
  <c r="G120" i="3"/>
  <c r="G517" i="3"/>
  <c r="G261" i="3"/>
  <c r="G567" i="3"/>
  <c r="G402" i="3"/>
  <c r="G76" i="3"/>
  <c r="G545" i="3"/>
  <c r="G289" i="3"/>
  <c r="G17" i="3"/>
  <c r="G387" i="3"/>
  <c r="G131" i="3"/>
  <c r="G527" i="3"/>
  <c r="G112" i="3"/>
  <c r="G320" i="3"/>
  <c r="G58" i="3"/>
  <c r="G382" i="3"/>
  <c r="G18" i="3"/>
  <c r="G667" i="3"/>
  <c r="G687" i="3"/>
  <c r="G135" i="3"/>
  <c r="G473" i="3"/>
  <c r="G217" i="3"/>
  <c r="G130" i="3"/>
  <c r="G316" i="3"/>
  <c r="G136" i="3"/>
  <c r="G657" i="3"/>
  <c r="G401" i="3"/>
  <c r="G145" i="3"/>
  <c r="G435" i="3"/>
  <c r="G179" i="3"/>
  <c r="G119" i="3"/>
  <c r="G394" i="3"/>
  <c r="G688" i="3"/>
  <c r="G354" i="3"/>
  <c r="G404" i="3"/>
  <c r="G38" i="3"/>
  <c r="G166" i="3"/>
  <c r="G461" i="3"/>
  <c r="G327" i="3"/>
  <c r="G378" i="3"/>
  <c r="G239" i="3"/>
  <c r="G297" i="3"/>
  <c r="G41" i="3"/>
  <c r="G406" i="3"/>
  <c r="G619" i="3"/>
  <c r="G363" i="3"/>
  <c r="G487" i="3"/>
  <c r="G296" i="3"/>
  <c r="G780" i="3"/>
  <c r="I780" i="3"/>
  <c r="G302" i="3"/>
  <c r="G208" i="3"/>
  <c r="G754" i="3"/>
  <c r="G175" i="3"/>
  <c r="G513" i="3"/>
  <c r="G257" i="3"/>
  <c r="G20" i="3"/>
  <c r="G611" i="3"/>
  <c r="G99" i="3"/>
  <c r="G288" i="3"/>
  <c r="I772" i="3"/>
  <c r="G772" i="3"/>
  <c r="G516" i="3"/>
  <c r="AD5" i="18"/>
  <c r="G635" i="3"/>
  <c r="G123" i="3"/>
  <c r="G551" i="3"/>
  <c r="G192" i="3"/>
  <c r="G729" i="3"/>
  <c r="G185" i="3"/>
  <c r="G344" i="3"/>
  <c r="G106" i="3"/>
  <c r="G284" i="3"/>
  <c r="G630" i="3"/>
  <c r="G246" i="3"/>
  <c r="G80" i="3"/>
  <c r="G210" i="3"/>
  <c r="G176" i="3"/>
  <c r="G565" i="3"/>
  <c r="G309" i="3"/>
  <c r="G53" i="3"/>
  <c r="G124" i="3"/>
  <c r="G113" i="3"/>
  <c r="G147" i="3"/>
  <c r="G82" i="3"/>
  <c r="G656" i="3"/>
  <c r="G400" i="3"/>
  <c r="G375" i="3"/>
  <c r="G330" i="3"/>
  <c r="G628" i="3"/>
  <c r="G372" i="3"/>
  <c r="G526" i="3"/>
  <c r="G72" i="3"/>
  <c r="G685" i="3"/>
  <c r="G173" i="3"/>
  <c r="G183" i="3"/>
  <c r="G151" i="3"/>
  <c r="G52" i="3"/>
  <c r="G777" i="3"/>
  <c r="G265" i="3"/>
  <c r="G358" i="3"/>
  <c r="G587" i="3"/>
  <c r="G331" i="3"/>
  <c r="G75" i="3"/>
  <c r="G439" i="3"/>
  <c r="G638" i="3"/>
  <c r="G520" i="3"/>
  <c r="G264" i="3"/>
  <c r="G578" i="3"/>
  <c r="G492" i="3"/>
  <c r="G236" i="3"/>
  <c r="G262" i="3"/>
  <c r="G709" i="3"/>
  <c r="G453" i="3"/>
  <c r="G197" i="3"/>
  <c r="G103" i="3"/>
  <c r="G730" i="3"/>
  <c r="G346" i="3"/>
  <c r="G111" i="3"/>
  <c r="G737" i="3"/>
  <c r="G225" i="3"/>
  <c r="G342" i="3"/>
  <c r="G579" i="3"/>
  <c r="G323" i="3"/>
  <c r="G67" i="3"/>
  <c r="G573" i="3"/>
  <c r="G512" i="3"/>
  <c r="G256" i="3"/>
  <c r="G740" i="3"/>
  <c r="G484" i="3"/>
  <c r="G228" i="3"/>
  <c r="G686" i="3"/>
  <c r="G184" i="3"/>
  <c r="AE1007" i="18"/>
  <c r="AE11" i="18"/>
  <c r="AE10" i="18"/>
  <c r="AE9" i="18"/>
  <c r="P5" i="18"/>
  <c r="P4" i="18" s="1"/>
  <c r="AE13" i="18"/>
  <c r="AE14" i="18"/>
  <c r="AE12" i="18"/>
  <c r="AE16" i="18"/>
  <c r="AE17" i="18"/>
  <c r="AE15" i="18"/>
  <c r="AE19" i="18"/>
  <c r="AE20" i="18"/>
  <c r="AE18" i="18"/>
  <c r="AE21" i="18"/>
  <c r="AE22" i="18"/>
  <c r="AE24" i="18"/>
  <c r="AE23" i="18"/>
  <c r="AE27" i="18"/>
  <c r="AE25" i="18"/>
  <c r="AE26" i="18"/>
  <c r="AE28" i="18"/>
  <c r="AE30" i="18"/>
  <c r="AE29" i="18"/>
  <c r="AE32" i="18"/>
  <c r="AE31" i="18"/>
  <c r="AE33" i="18"/>
  <c r="AE34" i="18"/>
  <c r="AE36" i="18"/>
  <c r="AE37" i="18"/>
  <c r="AE38" i="18"/>
  <c r="AE39" i="18"/>
  <c r="AE35" i="18"/>
  <c r="AE40" i="18"/>
  <c r="AE42" i="18"/>
  <c r="AE44" i="18"/>
  <c r="AE43" i="18"/>
  <c r="AE41" i="18"/>
  <c r="AE46" i="18"/>
  <c r="AE45" i="18"/>
  <c r="AE48" i="18"/>
  <c r="AE50" i="18"/>
  <c r="AE47" i="18"/>
  <c r="AE49" i="18"/>
  <c r="AE53" i="18"/>
  <c r="AE54" i="18"/>
  <c r="AE51" i="18"/>
  <c r="AE52" i="18"/>
  <c r="AE56" i="18"/>
  <c r="AE55" i="18"/>
  <c r="AE57" i="18"/>
  <c r="AE58" i="18"/>
  <c r="AE59" i="18"/>
  <c r="AE61" i="18"/>
  <c r="AE60" i="18"/>
  <c r="AE62" i="18"/>
  <c r="AE64" i="18"/>
  <c r="AE63" i="18"/>
  <c r="AE65" i="18"/>
  <c r="AE67" i="18"/>
  <c r="AE66" i="18"/>
  <c r="AE68" i="18"/>
  <c r="AE72" i="18"/>
  <c r="AE70" i="18"/>
  <c r="AE69" i="18"/>
  <c r="AE73" i="18"/>
  <c r="AE71" i="18"/>
  <c r="AE75" i="18"/>
  <c r="AE74" i="18"/>
  <c r="AE77" i="18"/>
  <c r="AE76" i="18"/>
  <c r="AE79" i="18"/>
  <c r="AE78" i="18"/>
  <c r="AE81" i="18"/>
  <c r="AE80" i="18"/>
  <c r="AE82" i="18"/>
  <c r="AE83" i="18"/>
  <c r="AE87" i="18"/>
  <c r="AE84" i="18"/>
  <c r="AE85" i="18"/>
  <c r="AE86" i="18"/>
  <c r="AE88" i="18"/>
  <c r="AE89" i="18"/>
  <c r="AE93" i="18"/>
  <c r="AE90" i="18"/>
  <c r="AE91" i="18"/>
  <c r="AE94" i="18"/>
  <c r="AE92" i="18"/>
  <c r="AE96" i="18"/>
  <c r="AE98" i="18"/>
  <c r="AE95" i="18"/>
  <c r="AE100" i="18"/>
  <c r="AE97" i="18"/>
  <c r="AE99" i="18"/>
  <c r="AE103" i="18"/>
  <c r="AE102" i="18"/>
  <c r="AE101" i="18"/>
  <c r="AE105" i="18"/>
  <c r="AE104" i="18"/>
  <c r="AE107" i="18"/>
  <c r="AE106" i="18"/>
  <c r="AE108" i="18"/>
  <c r="AE110" i="18"/>
  <c r="AE109" i="18"/>
  <c r="AE112" i="18"/>
  <c r="AE113" i="18"/>
  <c r="AE111" i="18"/>
  <c r="AE116" i="18"/>
  <c r="AE114" i="18"/>
  <c r="AE115" i="18"/>
  <c r="AE117" i="18"/>
  <c r="AE118" i="18"/>
  <c r="AE124" i="18"/>
  <c r="AE119" i="18"/>
  <c r="AE120" i="18"/>
  <c r="AE121" i="18"/>
  <c r="AE122" i="18"/>
  <c r="AE126" i="18"/>
  <c r="AE123" i="18"/>
  <c r="AE125" i="18"/>
  <c r="AE127" i="18"/>
  <c r="AE128" i="18"/>
  <c r="AE130" i="18"/>
  <c r="AE129" i="18"/>
  <c r="AE135" i="18"/>
  <c r="AE133" i="18"/>
  <c r="AE131" i="18"/>
  <c r="AE132" i="18"/>
  <c r="AE134" i="18"/>
  <c r="AE136" i="18"/>
  <c r="AE137" i="18"/>
  <c r="AE139" i="18"/>
  <c r="AE138" i="18"/>
  <c r="AE140" i="18"/>
  <c r="AE143" i="18"/>
  <c r="AE142" i="18"/>
  <c r="AE145" i="18"/>
  <c r="AE141" i="18"/>
  <c r="AE148" i="18"/>
  <c r="AE144" i="18"/>
  <c r="AE147" i="18"/>
  <c r="AE146" i="18"/>
  <c r="AE152" i="18"/>
  <c r="AE149" i="18"/>
  <c r="AE150" i="18"/>
  <c r="AE151" i="18"/>
  <c r="AE154" i="18"/>
  <c r="AE153" i="18"/>
  <c r="AE155" i="18"/>
  <c r="AE157" i="18"/>
  <c r="AE156" i="18"/>
  <c r="AE158" i="18"/>
  <c r="AE159" i="18"/>
  <c r="AE160" i="18"/>
  <c r="AE163" i="18"/>
  <c r="AE161" i="18"/>
  <c r="AE162" i="18"/>
  <c r="AE164" i="18"/>
  <c r="AE165" i="18"/>
  <c r="AE168" i="18"/>
  <c r="AE167" i="18"/>
  <c r="AE166" i="18"/>
  <c r="AE170" i="18"/>
  <c r="AE169" i="18"/>
  <c r="AE171" i="18"/>
  <c r="AE174" i="18"/>
  <c r="AE172" i="18"/>
  <c r="AE177" i="18"/>
  <c r="AE176" i="18"/>
  <c r="AE173" i="18"/>
  <c r="AE175" i="18"/>
  <c r="AE178" i="18"/>
  <c r="AE180" i="18"/>
  <c r="AE181" i="18"/>
  <c r="AE179" i="18"/>
  <c r="AE185" i="18"/>
  <c r="AE183" i="18"/>
  <c r="AE182" i="18"/>
  <c r="AE186" i="18"/>
  <c r="AE184" i="18"/>
  <c r="AE188" i="18"/>
  <c r="AE187" i="18"/>
  <c r="AE190" i="18"/>
  <c r="AE189" i="18"/>
  <c r="AE191" i="18"/>
  <c r="AE193" i="18"/>
  <c r="AE192" i="18"/>
  <c r="AE194" i="18"/>
  <c r="AE196" i="18"/>
  <c r="AE198" i="18"/>
  <c r="AE195" i="18"/>
  <c r="AE200" i="18"/>
  <c r="AE197" i="18"/>
  <c r="AE199" i="18"/>
  <c r="AE201" i="18"/>
  <c r="AE202" i="18"/>
  <c r="AE204" i="18"/>
  <c r="AE205" i="18"/>
  <c r="AE203" i="18"/>
  <c r="AE207" i="18"/>
  <c r="AE206" i="18"/>
  <c r="AE208" i="18"/>
  <c r="AE209" i="18"/>
  <c r="AE212" i="18"/>
  <c r="AE210" i="18"/>
  <c r="AE211" i="18"/>
  <c r="AE216" i="18"/>
  <c r="AE213" i="18"/>
  <c r="AE214" i="18"/>
  <c r="AE220" i="18"/>
  <c r="AE215" i="18"/>
  <c r="AE219" i="18"/>
  <c r="AE217" i="18"/>
  <c r="AE222" i="18"/>
  <c r="AE218" i="18"/>
  <c r="AE221" i="18"/>
  <c r="AE223" i="18"/>
  <c r="AE225" i="18"/>
  <c r="AE224" i="18"/>
  <c r="AE227" i="18"/>
  <c r="AE226" i="18"/>
  <c r="AE228" i="18"/>
  <c r="AE230" i="18"/>
  <c r="AE229" i="18"/>
  <c r="AE232" i="18"/>
  <c r="AE231" i="18"/>
  <c r="AE233" i="18"/>
  <c r="AE236" i="18"/>
  <c r="AE234" i="18"/>
  <c r="AE238" i="18"/>
  <c r="AE235" i="18"/>
  <c r="AE237" i="18"/>
  <c r="AE240" i="18"/>
  <c r="AE242" i="18"/>
  <c r="AE241" i="18"/>
  <c r="AE239" i="18"/>
  <c r="AE244" i="18"/>
  <c r="AE246" i="18"/>
  <c r="AE243" i="18"/>
  <c r="AE245" i="18"/>
  <c r="AE248" i="18"/>
  <c r="AE247" i="18"/>
  <c r="AE252" i="18"/>
  <c r="AE249" i="18"/>
  <c r="AE254" i="18"/>
  <c r="AE250" i="18"/>
  <c r="AE251" i="18"/>
  <c r="AE253" i="18"/>
  <c r="AE258" i="18"/>
  <c r="AE256" i="18"/>
  <c r="AE255" i="18"/>
  <c r="AE260" i="18"/>
  <c r="AE262" i="18"/>
  <c r="AE257" i="18"/>
  <c r="AE259" i="18"/>
  <c r="AE261" i="18"/>
  <c r="AE264" i="18"/>
  <c r="AE263" i="18"/>
  <c r="AE265" i="18"/>
  <c r="AE266" i="18"/>
  <c r="AE270" i="18"/>
  <c r="AE269" i="18"/>
  <c r="AE268" i="18"/>
  <c r="AE267" i="18"/>
  <c r="AE272" i="18"/>
  <c r="AE274" i="18"/>
  <c r="AE271" i="18"/>
  <c r="AE273" i="18"/>
  <c r="AE276" i="18"/>
  <c r="AE275" i="18"/>
  <c r="AE277" i="18"/>
  <c r="AE282" i="18"/>
  <c r="AE278" i="18"/>
  <c r="AE280" i="18"/>
  <c r="AE279" i="18"/>
  <c r="AE281" i="18"/>
  <c r="AE284" i="18"/>
  <c r="AE283" i="18"/>
  <c r="AE286" i="18"/>
  <c r="AE289" i="18"/>
  <c r="AE287" i="18"/>
  <c r="AE288" i="18"/>
  <c r="AE285" i="18"/>
  <c r="AE290" i="18"/>
  <c r="AE291" i="18"/>
  <c r="AE295" i="18"/>
  <c r="AE293" i="18"/>
  <c r="AE297" i="18"/>
  <c r="AE292" i="18"/>
  <c r="AE294" i="18"/>
  <c r="AE299" i="18"/>
  <c r="AE298" i="18"/>
  <c r="AE296" i="18"/>
  <c r="AE301" i="18"/>
  <c r="AE300" i="18"/>
  <c r="AE302" i="18"/>
  <c r="AE303" i="18"/>
  <c r="AE304" i="18"/>
  <c r="AE306" i="18"/>
  <c r="AE305" i="18"/>
  <c r="AE308" i="18"/>
  <c r="AE307" i="18"/>
  <c r="AE310" i="18"/>
  <c r="AE309" i="18"/>
  <c r="AE314" i="18"/>
  <c r="AE312" i="18"/>
  <c r="AE311" i="18"/>
  <c r="AE316" i="18"/>
  <c r="AE313" i="18"/>
  <c r="AE315" i="18"/>
  <c r="AE318" i="18"/>
  <c r="AE319" i="18"/>
  <c r="AE317" i="18"/>
  <c r="AE320" i="18"/>
  <c r="AE321" i="18"/>
  <c r="AE322" i="18"/>
  <c r="AE323" i="18"/>
  <c r="AE325" i="18"/>
  <c r="AE324" i="18"/>
  <c r="AE326" i="18"/>
  <c r="AE327" i="18"/>
  <c r="AE328" i="18"/>
  <c r="AE329" i="18"/>
  <c r="AE330" i="18"/>
  <c r="AE331" i="18"/>
  <c r="AE332" i="18"/>
  <c r="AE335" i="18"/>
  <c r="AE333" i="18"/>
  <c r="AE334" i="18"/>
  <c r="AE337" i="18"/>
  <c r="AE336" i="18"/>
  <c r="AE338" i="18"/>
  <c r="AE339" i="18"/>
  <c r="AE340" i="18"/>
  <c r="AE342" i="18"/>
  <c r="AE341" i="18"/>
  <c r="AE343" i="18"/>
  <c r="AE347" i="18"/>
  <c r="AE344" i="18"/>
  <c r="AE346" i="18"/>
  <c r="AE345" i="18"/>
  <c r="AE349" i="18"/>
  <c r="AE351" i="18"/>
  <c r="AE348" i="18"/>
  <c r="AE350" i="18"/>
  <c r="AE353" i="18"/>
  <c r="AE354" i="18"/>
  <c r="AE352" i="18"/>
  <c r="AE355" i="18"/>
  <c r="AE356" i="18"/>
  <c r="AE357" i="18"/>
  <c r="AE358" i="18"/>
  <c r="AE359" i="18"/>
  <c r="AE360" i="18"/>
  <c r="AE364" i="18"/>
  <c r="AE361" i="18"/>
  <c r="AE362" i="18"/>
  <c r="AE365" i="18"/>
  <c r="AE363" i="18"/>
  <c r="AE368" i="18"/>
  <c r="AE366" i="18"/>
  <c r="AE367" i="18"/>
  <c r="AE369" i="18"/>
  <c r="AE370" i="18"/>
  <c r="AE371" i="18"/>
  <c r="AE372" i="18"/>
  <c r="AE373" i="18"/>
  <c r="AE378" i="18"/>
  <c r="AE375" i="18"/>
  <c r="AE374" i="18"/>
  <c r="AE376" i="18"/>
  <c r="AE377" i="18"/>
  <c r="AE379" i="18"/>
  <c r="AE380" i="18"/>
  <c r="AE386" i="18"/>
  <c r="AE381" i="18"/>
  <c r="AE382" i="18"/>
  <c r="AE383" i="18"/>
  <c r="AE388" i="18"/>
  <c r="AE385" i="18"/>
  <c r="AE384" i="18"/>
  <c r="AE387" i="18"/>
  <c r="AE391" i="18"/>
  <c r="AE389" i="18"/>
  <c r="AE390" i="18"/>
  <c r="AE393" i="18"/>
  <c r="AE392" i="18"/>
  <c r="AE395" i="18"/>
  <c r="AE394" i="18"/>
  <c r="AE397" i="18"/>
  <c r="AE396" i="18"/>
  <c r="AE398" i="18"/>
  <c r="AE399" i="18"/>
  <c r="AE403" i="18"/>
  <c r="AE401" i="18"/>
  <c r="AE400" i="18"/>
  <c r="AE402" i="18"/>
  <c r="AE404" i="18"/>
  <c r="AE406" i="18"/>
  <c r="AE405" i="18"/>
  <c r="AE407" i="18"/>
  <c r="AE408" i="18"/>
  <c r="AE409" i="18"/>
  <c r="AE410" i="18"/>
  <c r="AE412" i="18"/>
  <c r="AE416" i="18"/>
  <c r="AE411" i="18"/>
  <c r="AE413" i="18"/>
  <c r="AE414" i="18"/>
  <c r="AE415" i="18"/>
  <c r="AE418" i="18"/>
  <c r="AE417" i="18"/>
  <c r="AE421" i="18"/>
  <c r="AE420" i="18"/>
  <c r="AE419" i="18"/>
  <c r="AE423" i="18"/>
  <c r="AE422" i="18"/>
  <c r="AE424" i="18"/>
  <c r="AE426" i="18"/>
  <c r="AE425" i="18"/>
  <c r="AE427" i="18"/>
  <c r="AE428" i="18"/>
  <c r="AE430" i="18"/>
  <c r="AE429" i="18"/>
  <c r="AE432" i="18"/>
  <c r="AE431" i="18"/>
  <c r="AE433" i="18"/>
  <c r="AE435" i="18"/>
  <c r="AE438" i="18"/>
  <c r="AE436" i="18"/>
  <c r="AE434" i="18"/>
  <c r="AE437" i="18"/>
  <c r="AE439" i="18"/>
  <c r="AE444" i="18"/>
  <c r="AE440" i="18"/>
  <c r="AE442" i="18"/>
  <c r="AE443" i="18"/>
  <c r="AE441" i="18"/>
  <c r="AE446" i="18"/>
  <c r="AE447" i="18"/>
  <c r="AE445" i="18"/>
  <c r="AE449" i="18"/>
  <c r="AE451" i="18"/>
  <c r="AE448" i="18"/>
  <c r="AE452" i="18"/>
  <c r="AE454" i="18"/>
  <c r="AE450" i="18"/>
  <c r="AE456" i="18"/>
  <c r="AE453" i="18"/>
  <c r="AE458" i="18"/>
  <c r="AE455" i="18"/>
  <c r="AE461" i="18"/>
  <c r="AE460" i="18"/>
  <c r="AE457" i="18"/>
  <c r="AE459" i="18"/>
  <c r="AE463" i="18"/>
  <c r="AE462" i="18"/>
  <c r="AE464" i="18"/>
  <c r="AE465" i="18"/>
  <c r="AE466" i="18"/>
  <c r="AE467" i="18"/>
  <c r="AE468" i="18"/>
  <c r="AE469" i="18"/>
  <c r="AE470" i="18"/>
  <c r="AE471" i="18"/>
  <c r="AE472" i="18"/>
  <c r="AE475" i="18"/>
  <c r="AE476" i="18"/>
  <c r="AE473" i="18"/>
  <c r="AE474" i="18"/>
  <c r="AE479" i="18"/>
  <c r="AE477" i="18"/>
  <c r="AE480" i="18"/>
  <c r="AE478" i="18"/>
  <c r="AE482" i="18"/>
  <c r="AE483" i="18"/>
  <c r="AE481" i="18"/>
  <c r="AE487" i="18"/>
  <c r="AE484" i="18"/>
  <c r="AE485" i="18"/>
  <c r="AE489" i="18"/>
  <c r="AE486" i="18"/>
  <c r="AE491" i="18"/>
  <c r="AE492" i="18"/>
  <c r="AE488" i="18"/>
  <c r="AE490" i="18"/>
  <c r="AE493" i="18"/>
  <c r="AE498" i="18"/>
  <c r="AE494" i="18"/>
  <c r="AE495" i="18"/>
  <c r="AE496" i="18"/>
  <c r="AE497" i="18"/>
  <c r="AE500" i="18"/>
  <c r="AE499" i="18"/>
  <c r="AE501" i="18"/>
  <c r="AE503" i="18"/>
  <c r="AE502" i="18"/>
  <c r="AE504" i="18"/>
  <c r="AE505" i="18"/>
  <c r="AE506" i="18"/>
  <c r="AE507" i="18"/>
  <c r="AE508" i="18"/>
  <c r="AE509" i="18"/>
  <c r="AE510" i="18"/>
  <c r="AE512" i="18"/>
  <c r="AE511" i="18"/>
  <c r="AE513" i="18"/>
  <c r="AE517" i="18"/>
  <c r="AE514" i="18"/>
  <c r="AE515" i="18"/>
  <c r="AE516" i="18"/>
  <c r="AE518" i="18"/>
  <c r="AE519" i="18"/>
  <c r="AE521" i="18"/>
  <c r="AE520" i="18"/>
  <c r="AE523" i="18"/>
  <c r="AE525" i="18"/>
  <c r="AE522" i="18"/>
  <c r="AE524" i="18"/>
  <c r="AE526" i="18"/>
  <c r="AE528" i="18"/>
  <c r="AE527" i="18"/>
  <c r="AE531" i="18"/>
  <c r="AE529" i="18"/>
  <c r="AE530" i="18"/>
  <c r="AE532" i="18"/>
  <c r="AE533" i="18"/>
  <c r="AE537" i="18"/>
  <c r="AE535" i="18"/>
  <c r="AE534" i="18"/>
  <c r="AE536" i="18"/>
  <c r="AE538" i="18"/>
  <c r="AE539" i="18"/>
  <c r="AE540" i="18"/>
  <c r="AE541" i="18"/>
  <c r="AE545" i="18"/>
  <c r="AE542" i="18"/>
  <c r="AE543" i="18"/>
  <c r="AE544" i="18"/>
  <c r="AE547" i="18"/>
  <c r="AE546" i="18"/>
  <c r="AE548" i="18"/>
  <c r="AE549" i="18"/>
  <c r="AE551" i="18"/>
  <c r="AE550" i="18"/>
  <c r="AE553" i="18"/>
  <c r="AE552" i="18"/>
  <c r="AE555" i="18"/>
  <c r="AE554" i="18"/>
  <c r="AE556" i="18"/>
  <c r="AE559" i="18"/>
  <c r="AE557" i="18"/>
  <c r="AE558" i="18"/>
  <c r="AE560" i="18"/>
  <c r="AE562" i="18"/>
  <c r="AE561" i="18"/>
  <c r="AE564" i="18"/>
  <c r="AE563" i="18"/>
  <c r="AE565" i="18"/>
  <c r="AE567" i="18"/>
  <c r="AE568" i="18"/>
  <c r="AE566" i="18"/>
  <c r="AE569" i="18"/>
  <c r="AE572" i="18"/>
  <c r="AE570" i="18"/>
  <c r="AE574" i="18"/>
  <c r="AE571" i="18"/>
  <c r="AE573" i="18"/>
  <c r="AE575" i="18"/>
  <c r="AE576" i="18"/>
  <c r="AE580" i="18"/>
  <c r="AE577" i="18"/>
  <c r="AE578" i="18"/>
  <c r="AE579" i="18"/>
  <c r="AE581" i="18"/>
  <c r="AE583" i="18"/>
  <c r="AE582" i="18"/>
  <c r="AE584" i="18"/>
  <c r="AE587" i="18"/>
  <c r="AE586" i="18"/>
  <c r="AE585" i="18"/>
  <c r="AE590" i="18"/>
  <c r="AE591" i="18"/>
  <c r="AE588" i="18"/>
  <c r="AE589" i="18"/>
  <c r="AE592" i="18"/>
  <c r="AE594" i="18"/>
  <c r="AE595" i="18"/>
  <c r="AE593" i="18"/>
  <c r="AE597" i="18"/>
  <c r="AE600" i="18"/>
  <c r="AE599" i="18"/>
  <c r="AE596" i="18"/>
  <c r="AE598" i="18"/>
  <c r="AE601" i="18"/>
  <c r="AE603" i="18"/>
  <c r="AE602" i="18"/>
  <c r="AE606" i="18"/>
  <c r="AE604" i="18"/>
  <c r="AE607" i="18"/>
  <c r="AE605" i="18"/>
  <c r="AE609" i="18"/>
  <c r="AE608" i="18"/>
  <c r="AE610" i="18"/>
  <c r="AE614" i="18"/>
  <c r="AE612" i="18"/>
  <c r="AE611" i="18"/>
  <c r="AE615" i="18"/>
  <c r="AE613" i="18"/>
  <c r="AE616" i="18"/>
  <c r="AE618" i="18"/>
  <c r="AE617" i="18"/>
  <c r="AE619" i="18"/>
  <c r="AE620" i="18"/>
  <c r="AE624" i="18"/>
  <c r="AE623" i="18"/>
  <c r="AE621" i="18"/>
  <c r="AE622" i="18"/>
  <c r="AE625" i="18"/>
  <c r="AE627" i="18"/>
  <c r="AE626" i="18"/>
  <c r="AE629" i="18"/>
  <c r="AE633" i="18"/>
  <c r="AE628" i="18"/>
  <c r="AE630" i="18"/>
  <c r="AE632" i="18"/>
  <c r="AE631" i="18"/>
  <c r="AE634" i="18"/>
  <c r="AE635" i="18"/>
  <c r="AE639" i="18"/>
  <c r="AE636" i="18"/>
  <c r="AE637" i="18"/>
  <c r="AE638" i="18"/>
  <c r="AE640" i="18"/>
  <c r="AE642" i="18"/>
  <c r="AE643" i="18"/>
  <c r="AE641" i="18"/>
  <c r="AE644" i="18"/>
  <c r="AE645" i="18"/>
  <c r="AE646" i="18"/>
  <c r="AE647" i="18"/>
  <c r="AE651" i="18"/>
  <c r="AE649" i="18"/>
  <c r="AE648" i="18"/>
  <c r="AE653" i="18"/>
  <c r="AE650" i="18"/>
  <c r="AE655" i="18"/>
  <c r="AE652" i="18"/>
  <c r="AE654" i="18"/>
  <c r="AE659" i="18"/>
  <c r="AE656" i="18"/>
  <c r="AE657" i="18"/>
  <c r="AE658" i="18"/>
  <c r="AE661" i="18"/>
  <c r="AE660" i="18"/>
  <c r="AE663" i="18"/>
  <c r="AE664" i="18"/>
  <c r="AE667" i="18"/>
  <c r="AE662" i="18"/>
  <c r="AE666" i="18"/>
  <c r="AE665" i="18"/>
  <c r="AE668" i="18"/>
  <c r="AE670" i="18"/>
  <c r="AE669" i="18"/>
  <c r="AE672" i="18"/>
  <c r="AE671" i="18"/>
  <c r="AE673" i="18"/>
  <c r="AE674" i="18"/>
  <c r="AE678" i="18"/>
  <c r="AE675" i="18"/>
  <c r="AE676" i="18"/>
  <c r="AE677" i="18"/>
  <c r="AE681" i="18"/>
  <c r="AE679" i="18"/>
  <c r="AE680" i="18"/>
  <c r="AE685" i="18"/>
  <c r="AE682" i="18"/>
  <c r="AE683" i="18"/>
  <c r="AE684" i="18"/>
  <c r="AE689" i="18"/>
  <c r="AE686" i="18"/>
  <c r="AE688" i="18"/>
  <c r="AE687" i="18"/>
  <c r="AE692" i="18"/>
  <c r="AE690" i="18"/>
  <c r="AE691" i="18"/>
  <c r="AE693" i="18"/>
  <c r="AE694" i="18"/>
  <c r="AE696" i="18"/>
  <c r="AE695" i="18"/>
  <c r="AE701" i="18"/>
  <c r="AE697" i="18"/>
  <c r="AE699" i="18"/>
  <c r="AE698" i="18"/>
  <c r="AE700" i="18"/>
  <c r="AE704" i="18"/>
  <c r="AE702" i="18"/>
  <c r="AE703" i="18"/>
  <c r="AE707" i="18"/>
  <c r="AE705" i="18"/>
  <c r="AE706" i="18"/>
  <c r="AE708" i="18"/>
  <c r="AE710" i="18"/>
  <c r="AE712" i="18"/>
  <c r="AE709" i="18"/>
  <c r="AE714" i="18"/>
  <c r="AE711" i="18"/>
  <c r="AE713" i="18"/>
  <c r="AE717" i="18"/>
  <c r="AE720" i="18"/>
  <c r="AE715" i="18"/>
  <c r="AE718" i="18"/>
  <c r="AE716" i="18"/>
  <c r="AE719" i="18"/>
  <c r="AE721" i="18"/>
  <c r="AE722" i="18"/>
  <c r="AE723" i="18"/>
  <c r="AE726" i="18"/>
  <c r="AE724" i="18"/>
  <c r="AE727" i="18"/>
  <c r="AE725" i="18"/>
  <c r="AE729" i="18"/>
  <c r="AE732" i="18"/>
  <c r="AE730" i="18"/>
  <c r="AE728" i="18"/>
  <c r="AE734" i="18"/>
  <c r="AE736" i="18"/>
  <c r="AE731" i="18"/>
  <c r="AE733" i="18"/>
  <c r="AE735" i="18"/>
  <c r="AE738" i="18"/>
  <c r="AE737" i="18"/>
  <c r="AE740" i="18"/>
  <c r="AE742" i="18"/>
  <c r="AE741" i="18"/>
  <c r="AE739" i="18"/>
  <c r="AE744" i="18"/>
  <c r="AE743" i="18"/>
  <c r="AE745" i="18"/>
  <c r="AE748" i="18"/>
  <c r="AE746" i="18"/>
  <c r="AE747" i="18"/>
  <c r="AE751" i="18"/>
  <c r="AE750" i="18"/>
  <c r="AE749" i="18"/>
  <c r="AE753" i="18"/>
  <c r="AE752" i="18"/>
  <c r="AE754" i="18"/>
  <c r="AE755" i="18"/>
  <c r="AE756" i="18"/>
  <c r="AE757" i="18"/>
  <c r="AE758" i="18"/>
  <c r="AE760" i="18"/>
  <c r="AE761" i="18"/>
  <c r="AE759" i="18"/>
  <c r="AE763" i="18"/>
  <c r="AE762" i="18"/>
  <c r="AE764" i="18"/>
  <c r="AE765" i="18"/>
  <c r="AE766" i="18"/>
  <c r="AE770" i="18"/>
  <c r="AE769" i="18"/>
  <c r="AE768" i="18"/>
  <c r="AE767" i="18"/>
  <c r="AE771" i="18"/>
  <c r="AE774" i="18"/>
  <c r="AE772" i="18"/>
  <c r="AE775" i="18"/>
  <c r="AE773" i="18"/>
  <c r="AE778" i="18"/>
  <c r="AE777" i="18"/>
  <c r="AE776" i="18"/>
  <c r="AE782" i="18"/>
  <c r="AE780" i="18"/>
  <c r="AE779" i="18"/>
  <c r="AE781" i="18"/>
  <c r="AE783" i="18"/>
  <c r="AE786" i="18"/>
  <c r="AE784" i="18"/>
  <c r="AE785" i="18"/>
  <c r="AE788" i="18"/>
  <c r="AE789" i="18"/>
  <c r="AE790" i="18"/>
  <c r="AE787" i="18"/>
  <c r="AE792" i="18"/>
  <c r="AE791" i="18"/>
  <c r="AE793" i="18"/>
  <c r="AE795" i="18"/>
  <c r="AE794" i="18"/>
  <c r="AE796" i="18"/>
  <c r="AE800" i="18"/>
  <c r="AE797" i="18"/>
  <c r="AE801" i="18"/>
  <c r="AE799" i="18"/>
  <c r="AE798" i="18"/>
  <c r="AE806" i="18"/>
  <c r="AE804" i="18"/>
  <c r="AE807" i="18"/>
  <c r="AE803" i="18"/>
  <c r="AE802" i="18"/>
  <c r="AE810" i="18"/>
  <c r="AE805" i="18"/>
  <c r="AE812" i="18"/>
  <c r="AE808" i="18"/>
  <c r="AE809" i="18"/>
  <c r="AE811" i="18"/>
  <c r="AE816" i="18"/>
  <c r="AE814" i="18"/>
  <c r="AE815" i="18"/>
  <c r="AE813" i="18"/>
  <c r="AE818" i="18"/>
  <c r="AE817" i="18"/>
  <c r="AE822" i="18"/>
  <c r="AE821" i="18"/>
  <c r="AE820" i="18"/>
  <c r="AE819" i="18"/>
  <c r="AE824" i="18"/>
  <c r="AE823" i="18"/>
  <c r="AE826" i="18"/>
  <c r="AE825" i="18"/>
  <c r="AE827" i="18"/>
  <c r="AE830" i="18"/>
  <c r="AE829" i="18"/>
  <c r="AE828" i="18"/>
  <c r="AE832" i="18"/>
  <c r="AE831" i="18"/>
  <c r="AE834" i="18"/>
  <c r="AE833" i="18"/>
  <c r="AE835" i="18"/>
  <c r="AE837" i="18"/>
  <c r="AE836" i="18"/>
  <c r="AE838" i="18"/>
  <c r="AE839" i="18"/>
  <c r="AE841" i="18"/>
  <c r="AE840" i="18"/>
  <c r="AE842" i="18"/>
  <c r="AE846" i="18"/>
  <c r="AE843" i="18"/>
  <c r="AE844" i="18"/>
  <c r="AE848" i="18"/>
  <c r="AE850" i="18"/>
  <c r="AE845" i="18"/>
  <c r="AE847" i="18"/>
  <c r="AE849" i="18"/>
  <c r="AE852" i="18"/>
  <c r="AE851" i="18"/>
  <c r="AE855" i="18"/>
  <c r="AE853" i="18"/>
  <c r="AE854" i="18"/>
  <c r="AE857" i="18"/>
  <c r="AE856" i="18"/>
  <c r="AE859" i="18"/>
  <c r="AE858" i="18"/>
  <c r="AE861" i="18"/>
  <c r="AE860" i="18"/>
  <c r="AE862" i="18"/>
  <c r="AE863" i="18"/>
  <c r="AE865" i="18"/>
  <c r="AE866" i="18"/>
  <c r="AE864" i="18"/>
  <c r="AE867" i="18"/>
  <c r="AE868" i="18"/>
  <c r="AE870" i="18"/>
  <c r="AE873" i="18"/>
  <c r="AE869" i="18"/>
  <c r="AE871" i="18"/>
  <c r="AE872" i="18"/>
  <c r="AE874" i="18"/>
  <c r="AE875" i="18"/>
  <c r="AE877" i="18"/>
  <c r="AE876" i="18"/>
  <c r="AE878" i="18"/>
  <c r="AE881" i="18"/>
  <c r="AE880" i="18"/>
  <c r="AE879" i="18"/>
  <c r="AE884" i="18"/>
  <c r="AE882" i="18"/>
  <c r="AE883" i="18"/>
  <c r="AE886" i="18"/>
  <c r="AE889" i="18"/>
  <c r="AE885" i="18"/>
  <c r="AE888" i="18"/>
  <c r="AE887" i="18"/>
  <c r="AE890" i="18"/>
  <c r="AE892" i="18"/>
  <c r="AE891" i="18"/>
  <c r="AE893" i="18"/>
  <c r="AE895" i="18"/>
  <c r="AE894" i="18"/>
  <c r="AE896" i="18"/>
  <c r="AE897" i="18"/>
  <c r="AE899" i="18"/>
  <c r="AE898" i="18"/>
  <c r="AE900" i="18"/>
  <c r="AE901" i="18"/>
  <c r="AE904" i="18"/>
  <c r="AE902" i="18"/>
  <c r="AE903" i="18"/>
  <c r="AE905" i="18"/>
  <c r="AE906" i="18"/>
  <c r="AE907" i="18"/>
  <c r="AE908" i="18"/>
  <c r="AE909" i="18"/>
  <c r="AE910" i="18"/>
  <c r="AE913" i="18"/>
  <c r="AE911" i="18"/>
  <c r="AE912" i="18"/>
  <c r="AE914" i="18"/>
  <c r="AE916" i="18"/>
  <c r="AE917" i="18"/>
  <c r="AE915" i="18"/>
  <c r="AE918" i="18"/>
  <c r="AE919" i="18"/>
  <c r="AE920" i="18"/>
  <c r="AE921" i="18"/>
  <c r="AE922" i="18"/>
  <c r="AE923" i="18"/>
  <c r="AE927" i="18"/>
  <c r="AE925" i="18"/>
  <c r="AE924" i="18"/>
  <c r="AE926" i="18"/>
  <c r="AE929" i="18"/>
  <c r="AE928" i="18"/>
  <c r="AE934" i="18"/>
  <c r="AE932" i="18"/>
  <c r="AE930" i="18"/>
  <c r="AE931" i="18"/>
  <c r="AE933" i="18"/>
  <c r="AE936" i="18"/>
  <c r="AE937" i="18"/>
  <c r="AE935" i="18"/>
  <c r="AE939" i="18"/>
  <c r="AE938" i="18"/>
  <c r="AE941" i="18"/>
  <c r="AE942" i="18"/>
  <c r="AE940" i="18"/>
  <c r="AE944" i="18"/>
  <c r="AE945" i="18"/>
  <c r="AE943" i="18"/>
  <c r="AE948" i="18"/>
  <c r="AE946" i="18"/>
  <c r="AE950" i="18"/>
  <c r="AE949" i="18"/>
  <c r="AE947" i="18"/>
  <c r="AE952" i="18"/>
  <c r="AE951" i="18"/>
  <c r="AE954" i="18"/>
  <c r="AE953" i="18"/>
  <c r="AE955" i="18"/>
  <c r="AE959" i="18"/>
  <c r="AE957" i="18"/>
  <c r="AE956" i="18"/>
  <c r="AE960" i="18"/>
  <c r="AE958" i="18"/>
  <c r="AE963" i="18"/>
  <c r="AE962" i="18"/>
  <c r="AE961" i="18"/>
  <c r="AE965" i="18"/>
  <c r="AE964" i="18"/>
  <c r="AE968" i="18"/>
  <c r="AE966" i="18"/>
  <c r="AE967" i="18"/>
  <c r="AE970" i="18"/>
  <c r="AE969" i="18"/>
  <c r="AE971" i="18"/>
  <c r="AE972" i="18"/>
  <c r="AE973" i="18"/>
  <c r="AE975" i="18"/>
  <c r="AE977" i="18"/>
  <c r="AE974" i="18"/>
  <c r="AE976" i="18"/>
  <c r="AE981" i="18"/>
  <c r="AE980" i="18"/>
  <c r="AE982" i="18"/>
  <c r="AE979" i="18"/>
  <c r="AE978" i="18"/>
  <c r="AE983" i="18"/>
  <c r="AE985" i="18"/>
  <c r="AE984" i="18"/>
  <c r="AE988" i="18"/>
  <c r="AE987" i="18"/>
  <c r="AE986" i="18"/>
  <c r="AE989" i="18"/>
  <c r="AE990" i="18"/>
  <c r="AE991" i="18"/>
  <c r="AE993" i="18"/>
  <c r="AE992" i="18"/>
  <c r="AE994" i="18"/>
  <c r="AE996" i="18"/>
  <c r="AE995" i="18"/>
  <c r="AE997" i="18"/>
  <c r="AE1000" i="18"/>
  <c r="G603" i="3"/>
  <c r="G347" i="3"/>
  <c r="G519" i="3"/>
  <c r="G541" i="3"/>
  <c r="G665" i="3"/>
  <c r="G390" i="3"/>
  <c r="G568" i="3"/>
  <c r="G312" i="3"/>
  <c r="I885" i="3"/>
  <c r="G508" i="3"/>
  <c r="G252" i="3"/>
  <c r="G590" i="3"/>
  <c r="G198" i="3"/>
  <c r="G10" i="3"/>
  <c r="G56" i="3"/>
  <c r="G533" i="3"/>
  <c r="G277" i="3"/>
  <c r="G450" i="3"/>
  <c r="G359" i="3"/>
  <c r="G92" i="3"/>
  <c r="G413" i="3"/>
  <c r="I887" i="3"/>
  <c r="G887" i="3"/>
  <c r="I880" i="3"/>
  <c r="G624" i="3"/>
  <c r="G368" i="3"/>
  <c r="G1005" i="3"/>
  <c r="G226" i="3"/>
  <c r="G596" i="3"/>
  <c r="G340" i="3"/>
  <c r="G886" i="3"/>
  <c r="G470" i="3"/>
  <c r="G86" i="3"/>
  <c r="G397" i="3"/>
  <c r="G141" i="3"/>
  <c r="G250" i="3"/>
  <c r="G63" i="3"/>
  <c r="G489" i="3"/>
  <c r="G233" i="3"/>
  <c r="G222" i="3"/>
  <c r="G555" i="3"/>
  <c r="G407" i="3"/>
  <c r="G93" i="3"/>
  <c r="G1000" i="3"/>
  <c r="I1000" i="3"/>
  <c r="I837" i="3"/>
  <c r="G554" i="3"/>
  <c r="G426" i="3"/>
  <c r="G677" i="3"/>
  <c r="G165" i="3"/>
  <c r="G36" i="3"/>
  <c r="G626" i="3"/>
  <c r="G855" i="3"/>
  <c r="G449" i="3"/>
  <c r="G193" i="3"/>
  <c r="G190" i="3"/>
  <c r="G291" i="3"/>
  <c r="G9" i="3"/>
  <c r="G381" i="3"/>
  <c r="G736" i="3"/>
  <c r="G480" i="3"/>
  <c r="G522" i="3"/>
  <c r="G708" i="3"/>
  <c r="G452" i="3"/>
  <c r="G15" i="3"/>
  <c r="G144" i="3"/>
  <c r="Y5" i="18"/>
  <c r="G571" i="3"/>
  <c r="G315" i="3"/>
  <c r="G59" i="3"/>
  <c r="G471" i="3"/>
  <c r="G349" i="3"/>
  <c r="G100" i="3"/>
  <c r="G377" i="3"/>
  <c r="G121" i="3"/>
  <c r="G536" i="3"/>
  <c r="G280" i="3"/>
  <c r="G534" i="3"/>
  <c r="G605" i="3"/>
  <c r="G319" i="3"/>
  <c r="G501" i="3"/>
  <c r="G245" i="3"/>
  <c r="G263" i="3"/>
  <c r="G60" i="3"/>
  <c r="G561" i="3"/>
  <c r="G305" i="3"/>
  <c r="G49" i="3"/>
  <c r="I851" i="3"/>
  <c r="G339" i="3"/>
  <c r="G83" i="3"/>
  <c r="G455" i="3"/>
  <c r="G221" i="3"/>
  <c r="G132" i="3"/>
  <c r="G848" i="3"/>
  <c r="G336" i="3"/>
  <c r="G202" i="3"/>
  <c r="G564" i="3"/>
  <c r="G308" i="3"/>
  <c r="G54" i="3"/>
  <c r="G167" i="3"/>
  <c r="G621" i="3"/>
  <c r="G365" i="3"/>
  <c r="G109" i="3"/>
  <c r="G530" i="3"/>
  <c r="G146" i="3"/>
  <c r="G28" i="3"/>
  <c r="G713" i="3"/>
  <c r="G201" i="3"/>
  <c r="G158" i="3"/>
  <c r="G267" i="3"/>
  <c r="G33" i="3"/>
  <c r="I968" i="3"/>
  <c r="G712" i="3"/>
  <c r="G456" i="3"/>
  <c r="G511" i="3"/>
  <c r="G940" i="3"/>
  <c r="G684" i="3"/>
  <c r="G428" i="3"/>
  <c r="G150" i="3"/>
  <c r="G64" i="3"/>
  <c r="G133" i="3"/>
  <c r="G602" i="3"/>
  <c r="G218" i="3"/>
  <c r="G204" i="3"/>
  <c r="G417" i="3"/>
  <c r="G161" i="3"/>
  <c r="G126" i="3"/>
  <c r="G259" i="3"/>
  <c r="G248" i="3"/>
  <c r="G287" i="3"/>
  <c r="G189" i="3"/>
  <c r="G448" i="3"/>
  <c r="G447" i="3"/>
  <c r="G290" i="3"/>
  <c r="G932" i="3"/>
  <c r="G127" i="3"/>
  <c r="G598" i="3"/>
  <c r="AB5" i="18"/>
  <c r="G653" i="3" l="1"/>
  <c r="G429" i="3"/>
  <c r="G544" i="3"/>
  <c r="G278" i="3"/>
  <c r="G830" i="3"/>
  <c r="G963" i="3"/>
  <c r="G817" i="3"/>
  <c r="G836" i="3"/>
  <c r="G540" i="3"/>
  <c r="G515" i="3"/>
  <c r="G743" i="3"/>
  <c r="G318" i="3"/>
  <c r="G171" i="3"/>
  <c r="G156" i="3"/>
  <c r="G152" i="3"/>
  <c r="I962" i="3"/>
  <c r="I909" i="3"/>
  <c r="G244" i="3"/>
  <c r="G219" i="3"/>
  <c r="G88" i="3"/>
  <c r="G155" i="3"/>
  <c r="G231" i="3"/>
  <c r="H957" i="3"/>
  <c r="G299" i="3"/>
  <c r="G957" i="3"/>
  <c r="G62" i="3"/>
  <c r="G376" i="3"/>
  <c r="G434" i="3"/>
  <c r="G295" i="3"/>
  <c r="G355" i="3"/>
  <c r="G91" i="3"/>
  <c r="G43" i="3"/>
  <c r="I883" i="3"/>
  <c r="G707" i="3"/>
  <c r="G22" i="3"/>
  <c r="G444" i="3"/>
  <c r="G463" i="3"/>
  <c r="G13" i="3"/>
  <c r="G705" i="3"/>
  <c r="H557" i="3"/>
  <c r="G311" i="3"/>
  <c r="G84" i="3"/>
  <c r="G254" i="3"/>
  <c r="G168" i="3"/>
  <c r="G169" i="3"/>
  <c r="G779" i="3"/>
  <c r="I779" i="3"/>
  <c r="H907" i="3"/>
  <c r="G907" i="3"/>
  <c r="G386" i="3"/>
  <c r="G475" i="3"/>
  <c r="G379" i="3"/>
  <c r="L53" i="10"/>
  <c r="G542" i="3"/>
  <c r="G195" i="3"/>
  <c r="I943" i="3"/>
  <c r="G943" i="3"/>
  <c r="G478" i="3"/>
  <c r="G392" i="3"/>
  <c r="I998" i="3"/>
  <c r="AH5" i="18"/>
  <c r="G30" i="3"/>
  <c r="G589" i="3"/>
  <c r="G648" i="3"/>
  <c r="G748" i="3"/>
  <c r="G431" i="3"/>
  <c r="G389" i="3"/>
  <c r="G411" i="3"/>
  <c r="G328" i="3"/>
  <c r="G771" i="3"/>
  <c r="I1001" i="3"/>
  <c r="I861" i="3"/>
  <c r="G911" i="3"/>
  <c r="G476" i="3"/>
  <c r="G849" i="3"/>
  <c r="I846" i="3"/>
  <c r="G816" i="3"/>
  <c r="I988" i="3"/>
  <c r="I792" i="3"/>
  <c r="I828" i="3"/>
  <c r="G502" i="3"/>
  <c r="G954" i="3"/>
  <c r="G445" i="3"/>
  <c r="G559" i="3"/>
  <c r="G632" i="3"/>
  <c r="G961" i="3"/>
  <c r="G547" i="3"/>
  <c r="G625" i="3"/>
  <c r="G696" i="3"/>
  <c r="G714" i="3"/>
  <c r="G569" i="3"/>
  <c r="G524" i="3"/>
  <c r="G543" i="3"/>
  <c r="G640" i="3"/>
  <c r="G721" i="3"/>
  <c r="G853" i="3"/>
  <c r="G460" i="3"/>
  <c r="G872" i="3"/>
  <c r="G980" i="3"/>
  <c r="G876" i="3"/>
  <c r="G459" i="3"/>
  <c r="G607" i="3"/>
  <c r="G373" i="3"/>
  <c r="G442" i="3"/>
  <c r="G794" i="3"/>
  <c r="H807" i="3"/>
  <c r="I838" i="3"/>
  <c r="G391" i="3"/>
  <c r="I803" i="3"/>
  <c r="I878" i="3"/>
  <c r="G951" i="3"/>
  <c r="G898" i="3"/>
  <c r="G1002" i="3"/>
  <c r="I835" i="3"/>
  <c r="G991" i="3"/>
  <c r="I782" i="3"/>
  <c r="G822" i="3"/>
  <c r="G854" i="3"/>
  <c r="I827" i="3"/>
  <c r="G827" i="3"/>
  <c r="G929" i="3"/>
  <c r="I929" i="3"/>
  <c r="I841" i="3"/>
  <c r="G608" i="3"/>
  <c r="J55" i="10"/>
  <c r="J58" i="10"/>
  <c r="G996" i="3"/>
  <c r="I916" i="3"/>
  <c r="G829" i="3"/>
  <c r="I958" i="3"/>
  <c r="I802" i="3"/>
  <c r="I757" i="3"/>
  <c r="J60" i="10"/>
  <c r="G774" i="3"/>
  <c r="I919" i="3"/>
  <c r="I884" i="3"/>
  <c r="G871" i="3"/>
  <c r="G915" i="3"/>
  <c r="G804" i="3"/>
  <c r="G831" i="3"/>
  <c r="G757" i="3"/>
  <c r="I783" i="3"/>
  <c r="G935" i="3"/>
  <c r="I939" i="3"/>
  <c r="G877" i="3"/>
  <c r="I862" i="3"/>
  <c r="I868" i="3"/>
  <c r="G896" i="3"/>
  <c r="J57" i="10"/>
  <c r="I907" i="3"/>
  <c r="J12" i="10"/>
  <c r="K12" i="10" s="1"/>
  <c r="J62" i="10"/>
  <c r="J8" i="10"/>
  <c r="L8" i="10" s="1"/>
  <c r="K53" i="10"/>
  <c r="K54" i="10" s="1"/>
  <c r="K55" i="10" s="1"/>
  <c r="K56" i="10" s="1"/>
  <c r="K57" i="10" s="1"/>
  <c r="K58" i="10" s="1"/>
  <c r="K59" i="10" s="1"/>
  <c r="K60" i="10" s="1"/>
  <c r="K61" i="10" s="1"/>
  <c r="K62" i="10" s="1"/>
  <c r="G815" i="3"/>
  <c r="G758" i="3"/>
  <c r="I806" i="3"/>
  <c r="I912" i="3"/>
  <c r="I906" i="3"/>
  <c r="G955" i="3"/>
  <c r="G879" i="3"/>
  <c r="I978" i="3"/>
  <c r="I895" i="3"/>
  <c r="I813" i="3"/>
  <c r="I999" i="3"/>
  <c r="I940" i="3"/>
  <c r="I842" i="3"/>
  <c r="I910" i="3"/>
  <c r="I859" i="3"/>
  <c r="I960" i="3"/>
  <c r="I973" i="3"/>
  <c r="I950" i="3"/>
  <c r="I894" i="3"/>
  <c r="I918" i="3"/>
  <c r="I904" i="3"/>
  <c r="I989" i="3"/>
  <c r="I799" i="3"/>
  <c r="I969" i="3"/>
  <c r="I777" i="3"/>
  <c r="I796" i="3"/>
  <c r="I800" i="3"/>
  <c r="I979" i="3"/>
  <c r="I1007" i="3"/>
  <c r="I805" i="3"/>
  <c r="I818" i="3"/>
  <c r="I768" i="3"/>
  <c r="I949" i="3"/>
  <c r="I967" i="3"/>
  <c r="I874" i="3"/>
  <c r="I920" i="3"/>
  <c r="I765" i="3"/>
  <c r="I820" i="3"/>
  <c r="I852" i="3"/>
  <c r="I866" i="3"/>
  <c r="I975" i="3"/>
  <c r="I927" i="3"/>
  <c r="I761" i="3"/>
  <c r="I825" i="3"/>
  <c r="I931" i="3"/>
  <c r="I965" i="3"/>
  <c r="I870" i="3"/>
  <c r="I1004" i="3"/>
  <c r="I982" i="3"/>
  <c r="I867" i="3"/>
  <c r="I947" i="3"/>
  <c r="I948" i="3"/>
  <c r="I775" i="3"/>
  <c r="I860" i="3"/>
  <c r="I981" i="3"/>
  <c r="I836" i="3"/>
  <c r="I890" i="3"/>
  <c r="I952" i="3"/>
  <c r="I865" i="3"/>
  <c r="I787" i="3"/>
  <c r="I789" i="3"/>
  <c r="I773" i="3"/>
  <c r="I936" i="3"/>
  <c r="I823" i="3"/>
  <c r="I759" i="3"/>
  <c r="I788" i="3"/>
  <c r="I881" i="3"/>
  <c r="I893" i="3"/>
  <c r="I858" i="3"/>
  <c r="I767" i="3"/>
  <c r="I864" i="3"/>
  <c r="I844" i="3"/>
  <c r="I974" i="3"/>
  <c r="I993" i="3"/>
  <c r="I869" i="3"/>
  <c r="I903" i="3"/>
  <c r="I781" i="3"/>
  <c r="I930" i="3"/>
  <c r="I917" i="3"/>
  <c r="I809" i="3"/>
  <c r="I944" i="3"/>
  <c r="I1006" i="3"/>
  <c r="I977" i="3"/>
  <c r="I971" i="3"/>
  <c r="I942" i="3"/>
  <c r="I900" i="3"/>
  <c r="K69" i="10"/>
  <c r="K70" i="10" s="1"/>
  <c r="K71" i="10" s="1"/>
  <c r="K72" i="10" s="1"/>
  <c r="K73" i="10" s="1"/>
  <c r="K74" i="10" s="1"/>
  <c r="K75" i="10" s="1"/>
  <c r="K76" i="10" s="1"/>
  <c r="K77" i="10" s="1"/>
  <c r="I924" i="3"/>
  <c r="I770" i="3"/>
  <c r="I763" i="3"/>
  <c r="I963" i="3"/>
  <c r="G949" i="3"/>
  <c r="G845" i="3"/>
  <c r="G864" i="3"/>
  <c r="G763" i="3"/>
  <c r="G801" i="3"/>
  <c r="G967" i="3"/>
  <c r="I845" i="3"/>
  <c r="G994" i="3"/>
  <c r="I882" i="3"/>
  <c r="G985" i="3"/>
  <c r="J16" i="10"/>
  <c r="L16" i="10" s="1"/>
  <c r="J59" i="10"/>
  <c r="I814" i="3"/>
  <c r="G965" i="3"/>
  <c r="G839" i="3"/>
  <c r="G761" i="3"/>
  <c r="G873" i="3"/>
  <c r="G857" i="3"/>
  <c r="G914" i="3"/>
  <c r="G834" i="3"/>
  <c r="G905" i="3"/>
  <c r="G826" i="3"/>
  <c r="G759" i="3"/>
  <c r="I821" i="3"/>
  <c r="G808" i="3"/>
  <c r="G913" i="3"/>
  <c r="G770" i="3"/>
  <c r="J56" i="10"/>
  <c r="I797" i="3"/>
  <c r="I972" i="3"/>
  <c r="G832" i="3"/>
  <c r="G833" i="3"/>
  <c r="I987" i="3"/>
  <c r="I1003" i="3"/>
  <c r="I819" i="3"/>
  <c r="G760" i="3"/>
  <c r="G986" i="3"/>
  <c r="G842" i="3"/>
  <c r="G894" i="3"/>
  <c r="I811" i="3"/>
  <c r="I1005" i="3"/>
  <c r="G975" i="3"/>
  <c r="G764" i="3"/>
  <c r="G824" i="3"/>
  <c r="G974" i="3"/>
  <c r="I970" i="3"/>
  <c r="I776" i="3"/>
  <c r="G843" i="3"/>
  <c r="G881" i="3"/>
  <c r="I891" i="3"/>
  <c r="I901" i="3"/>
  <c r="I762" i="3"/>
  <c r="G813" i="3"/>
  <c r="G888" i="3"/>
  <c r="I983" i="3"/>
  <c r="I899" i="3"/>
  <c r="I812" i="3"/>
  <c r="I840" i="3"/>
  <c r="G948" i="3"/>
  <c r="I976" i="3"/>
  <c r="I833" i="3"/>
  <c r="I938" i="3"/>
  <c r="G892" i="3"/>
  <c r="G918" i="3"/>
  <c r="G984" i="3"/>
  <c r="G989" i="3"/>
  <c r="G773" i="3"/>
  <c r="G819" i="3"/>
  <c r="I760" i="3"/>
  <c r="J17" i="10"/>
  <c r="L17" i="10" s="1"/>
  <c r="G969" i="3"/>
  <c r="G847" i="3"/>
  <c r="I856" i="3"/>
  <c r="I769" i="3"/>
  <c r="G825" i="3"/>
  <c r="G931" i="3"/>
  <c r="G787" i="3"/>
  <c r="I966" i="3"/>
  <c r="G818" i="3"/>
  <c r="G972" i="3"/>
  <c r="G863" i="3"/>
  <c r="G885" i="3"/>
  <c r="G982" i="3"/>
  <c r="G903" i="3"/>
  <c r="G769" i="3"/>
  <c r="G875" i="3"/>
  <c r="G814" i="3"/>
  <c r="I953" i="3"/>
  <c r="G778" i="3"/>
  <c r="I873" i="3"/>
  <c r="I834" i="3"/>
  <c r="G789" i="3"/>
  <c r="G966" i="3"/>
  <c r="I926" i="3"/>
  <c r="G798" i="3"/>
  <c r="G821" i="3"/>
  <c r="I795" i="3"/>
  <c r="I791" i="3"/>
  <c r="I875" i="3"/>
  <c r="I790" i="3"/>
  <c r="G786" i="3"/>
  <c r="I997" i="3"/>
  <c r="G897" i="3"/>
  <c r="G926" i="3"/>
  <c r="I798" i="3"/>
  <c r="J9" i="10"/>
  <c r="L9" i="10" s="1"/>
  <c r="G791" i="3"/>
  <c r="G793" i="3"/>
  <c r="G790" i="3"/>
  <c r="I786" i="3"/>
  <c r="I925" i="3"/>
  <c r="G997" i="3"/>
  <c r="I897" i="3"/>
  <c r="G936" i="3"/>
  <c r="I902" i="3"/>
  <c r="I990" i="3"/>
  <c r="G851" i="3"/>
  <c r="I964" i="3"/>
  <c r="I992" i="3"/>
  <c r="I961" i="3"/>
  <c r="G993" i="3"/>
  <c r="G934" i="3"/>
  <c r="G927" i="3"/>
  <c r="I793" i="3"/>
  <c r="I923" i="3"/>
  <c r="I832" i="3"/>
  <c r="I945" i="3"/>
  <c r="G925" i="3"/>
  <c r="G882" i="3"/>
  <c r="I810" i="3"/>
  <c r="I857" i="3"/>
  <c r="G987" i="3"/>
  <c r="G870" i="3"/>
  <c r="I850" i="3"/>
  <c r="G1003" i="3"/>
  <c r="I785" i="3"/>
  <c r="G902" i="3"/>
  <c r="G956" i="3"/>
  <c r="I985" i="3"/>
  <c r="G800" i="3"/>
  <c r="I959" i="3"/>
  <c r="I933" i="3"/>
  <c r="I766" i="3"/>
  <c r="I905" i="3"/>
  <c r="G946" i="3"/>
  <c r="J11" i="10"/>
  <c r="K11" i="10" s="1"/>
  <c r="J70" i="10"/>
  <c r="X30" i="10"/>
  <c r="J77" i="10"/>
  <c r="N56" i="10"/>
  <c r="X24" i="10"/>
  <c r="N73" i="10"/>
  <c r="O73" i="10" s="1"/>
  <c r="R73" i="10" s="1"/>
  <c r="S73" i="10" s="1"/>
  <c r="N76" i="10"/>
  <c r="I90" i="10"/>
  <c r="N90" i="10" s="1"/>
  <c r="L24" i="10"/>
  <c r="I92" i="10"/>
  <c r="N92" i="10" s="1"/>
  <c r="L26" i="10"/>
  <c r="I98" i="10"/>
  <c r="N98" i="10" s="1"/>
  <c r="L32" i="10"/>
  <c r="I91" i="10"/>
  <c r="N91" i="10" s="1"/>
  <c r="L25" i="10"/>
  <c r="I94" i="10"/>
  <c r="N94" i="10" s="1"/>
  <c r="L28" i="10"/>
  <c r="V31" i="10"/>
  <c r="W31" i="10"/>
  <c r="Y31" i="10" s="1"/>
  <c r="M31" i="10"/>
  <c r="Q31" i="10" s="1"/>
  <c r="I89" i="10"/>
  <c r="N89" i="10" s="1"/>
  <c r="L23" i="10"/>
  <c r="W26" i="10"/>
  <c r="Y26" i="10" s="1"/>
  <c r="V26" i="10"/>
  <c r="M26" i="10"/>
  <c r="Q26" i="10" s="1"/>
  <c r="N43" i="10"/>
  <c r="N74" i="10"/>
  <c r="N72" i="10"/>
  <c r="N60" i="10"/>
  <c r="G96" i="10"/>
  <c r="L96" i="10" s="1"/>
  <c r="P96" i="10" s="1"/>
  <c r="R96" i="10" s="1"/>
  <c r="I45" i="10"/>
  <c r="J45" i="10" s="1"/>
  <c r="I44" i="10"/>
  <c r="J44" i="10" s="1"/>
  <c r="G95" i="10"/>
  <c r="L95" i="10" s="1"/>
  <c r="P95" i="10" s="1"/>
  <c r="R95" i="10" s="1"/>
  <c r="G91" i="10"/>
  <c r="L91" i="10" s="1"/>
  <c r="P91" i="10" s="1"/>
  <c r="R91" i="10" s="1"/>
  <c r="I40" i="10"/>
  <c r="J40" i="10" s="1"/>
  <c r="N77" i="10"/>
  <c r="O77" i="10" s="1"/>
  <c r="R77" i="10" s="1"/>
  <c r="S77" i="10" s="1"/>
  <c r="I41" i="10"/>
  <c r="J41" i="10" s="1"/>
  <c r="G92" i="10"/>
  <c r="L92" i="10" s="1"/>
  <c r="P92" i="10" s="1"/>
  <c r="R92" i="10" s="1"/>
  <c r="G90" i="10"/>
  <c r="L90" i="10" s="1"/>
  <c r="P90" i="10" s="1"/>
  <c r="R90" i="10" s="1"/>
  <c r="I39" i="10"/>
  <c r="J39" i="10" s="1"/>
  <c r="G89" i="10"/>
  <c r="L89" i="10" s="1"/>
  <c r="P89" i="10" s="1"/>
  <c r="I38" i="10"/>
  <c r="J38" i="10" s="1"/>
  <c r="K35" i="10" s="1"/>
  <c r="N75" i="10"/>
  <c r="O75" i="10" s="1"/>
  <c r="R75" i="10" s="1"/>
  <c r="S75" i="10" s="1"/>
  <c r="G98" i="10"/>
  <c r="L98" i="10" s="1"/>
  <c r="P98" i="10" s="1"/>
  <c r="R98" i="10" s="1"/>
  <c r="I47" i="10"/>
  <c r="J47" i="10" s="1"/>
  <c r="G97" i="10"/>
  <c r="L97" i="10" s="1"/>
  <c r="P97" i="10" s="1"/>
  <c r="R97" i="10" s="1"/>
  <c r="I46" i="10"/>
  <c r="J46" i="10" s="1"/>
  <c r="J76" i="10"/>
  <c r="N69" i="10"/>
  <c r="O69" i="10" s="1"/>
  <c r="R69" i="10" s="1"/>
  <c r="S69" i="10" s="1"/>
  <c r="V25" i="10"/>
  <c r="W25" i="10"/>
  <c r="Y25" i="10" s="1"/>
  <c r="M25" i="10"/>
  <c r="Q25" i="10" s="1"/>
  <c r="H94" i="10"/>
  <c r="M94" i="10" s="1"/>
  <c r="K28" i="10"/>
  <c r="J15" i="10"/>
  <c r="I96" i="10"/>
  <c r="N96" i="10" s="1"/>
  <c r="L30" i="10"/>
  <c r="V23" i="10"/>
  <c r="W23" i="10"/>
  <c r="Y23" i="10" s="1"/>
  <c r="M23" i="10"/>
  <c r="Q23" i="10" s="1"/>
  <c r="J10" i="10"/>
  <c r="I93" i="10"/>
  <c r="N93" i="10" s="1"/>
  <c r="L27" i="10"/>
  <c r="V28" i="10"/>
  <c r="W28" i="10"/>
  <c r="Y28" i="10" s="1"/>
  <c r="M28" i="10"/>
  <c r="Q28" i="10" s="1"/>
  <c r="N42" i="10"/>
  <c r="J74" i="10"/>
  <c r="J72" i="10"/>
  <c r="N45" i="10"/>
  <c r="N44" i="10"/>
  <c r="J71" i="10"/>
  <c r="N70" i="10"/>
  <c r="O70" i="10" s="1"/>
  <c r="R70" i="10" s="1"/>
  <c r="S70" i="10" s="1"/>
  <c r="N55" i="10"/>
  <c r="N41" i="10"/>
  <c r="N39" i="10"/>
  <c r="N38" i="10"/>
  <c r="N62" i="10"/>
  <c r="N68" i="10"/>
  <c r="O68" i="10" s="1"/>
  <c r="R68" i="10" s="1"/>
  <c r="S68" i="10" s="1"/>
  <c r="N59" i="10"/>
  <c r="N58" i="10"/>
  <c r="N57" i="10"/>
  <c r="N53" i="10"/>
  <c r="O53" i="10" s="1"/>
  <c r="V29" i="10"/>
  <c r="W29" i="10"/>
  <c r="Y29" i="10" s="1"/>
  <c r="M29" i="10"/>
  <c r="Q29" i="10" s="1"/>
  <c r="I95" i="10"/>
  <c r="N95" i="10" s="1"/>
  <c r="L29" i="10"/>
  <c r="H90" i="10"/>
  <c r="M90" i="10" s="1"/>
  <c r="K24" i="10"/>
  <c r="H93" i="10"/>
  <c r="M93" i="10" s="1"/>
  <c r="K27" i="10"/>
  <c r="J14" i="10"/>
  <c r="H91" i="10"/>
  <c r="M91" i="10" s="1"/>
  <c r="Q91" i="10" s="1"/>
  <c r="K25" i="10"/>
  <c r="P25" i="10" s="1"/>
  <c r="I97" i="10"/>
  <c r="N97" i="10" s="1"/>
  <c r="L31" i="10"/>
  <c r="W30" i="10"/>
  <c r="Y30" i="10" s="1"/>
  <c r="V30" i="10"/>
  <c r="M30" i="10"/>
  <c r="Q30" i="10" s="1"/>
  <c r="N54" i="10"/>
  <c r="N61" i="10"/>
  <c r="N40" i="10"/>
  <c r="O40" i="10" s="1"/>
  <c r="N71" i="10"/>
  <c r="O71" i="10" s="1"/>
  <c r="R71" i="10" s="1"/>
  <c r="S71" i="10" s="1"/>
  <c r="N47" i="10"/>
  <c r="N46" i="10"/>
  <c r="M53" i="10"/>
  <c r="M54" i="10" s="1"/>
  <c r="M55" i="10" s="1"/>
  <c r="M56" i="10" s="1"/>
  <c r="M57" i="10" s="1"/>
  <c r="M58" i="10" s="1"/>
  <c r="M59" i="10" s="1"/>
  <c r="M60" i="10" s="1"/>
  <c r="M61" i="10" s="1"/>
  <c r="M62" i="10" s="1"/>
  <c r="H89" i="10"/>
  <c r="M89" i="10" s="1"/>
  <c r="K23" i="10"/>
  <c r="H92" i="10"/>
  <c r="M92" i="10" s="1"/>
  <c r="Q92" i="10" s="1"/>
  <c r="K26" i="10"/>
  <c r="L12" i="10"/>
  <c r="H97" i="10"/>
  <c r="M97" i="10" s="1"/>
  <c r="K31" i="10"/>
  <c r="J13" i="10"/>
  <c r="H96" i="10"/>
  <c r="M96" i="10" s="1"/>
  <c r="K30" i="10"/>
  <c r="V27" i="10"/>
  <c r="W27" i="10"/>
  <c r="Y27" i="10" s="1"/>
  <c r="M27" i="10"/>
  <c r="Q27" i="10" s="1"/>
  <c r="H98" i="10"/>
  <c r="M98" i="10" s="1"/>
  <c r="K32" i="10"/>
  <c r="H95" i="10"/>
  <c r="M95" i="10" s="1"/>
  <c r="K29" i="10"/>
  <c r="V24" i="10"/>
  <c r="W24" i="10"/>
  <c r="M24" i="10"/>
  <c r="Q24" i="10" s="1"/>
  <c r="V32" i="10"/>
  <c r="W32" i="10"/>
  <c r="Y32" i="10" s="1"/>
  <c r="M32" i="10"/>
  <c r="Q32" i="10" s="1"/>
  <c r="I42" i="10"/>
  <c r="J42" i="10" s="1"/>
  <c r="G93" i="10"/>
  <c r="L93" i="10" s="1"/>
  <c r="P93" i="10" s="1"/>
  <c r="R93" i="10" s="1"/>
  <c r="I43" i="10"/>
  <c r="J43" i="10" s="1"/>
  <c r="G94" i="10"/>
  <c r="L94" i="10" s="1"/>
  <c r="P94" i="10" s="1"/>
  <c r="R94" i="10" s="1"/>
  <c r="J54" i="10"/>
  <c r="J61" i="10"/>
  <c r="AE5" i="18"/>
  <c r="K3" i="3"/>
  <c r="K4" i="3" s="1"/>
  <c r="O58" i="10" l="1"/>
  <c r="O46" i="10"/>
  <c r="O47" i="10"/>
  <c r="O39" i="10"/>
  <c r="R89" i="10"/>
  <c r="O38" i="10"/>
  <c r="O59" i="10"/>
  <c r="R59" i="10" s="1"/>
  <c r="S59" i="10" s="1"/>
  <c r="O56" i="10"/>
  <c r="R56" i="10" s="1"/>
  <c r="S56" i="10" s="1"/>
  <c r="O41" i="10"/>
  <c r="R41" i="10" s="1"/>
  <c r="S41" i="10" s="1"/>
  <c r="O44" i="10"/>
  <c r="R44" i="10" s="1"/>
  <c r="S44" i="10" s="1"/>
  <c r="O62" i="10"/>
  <c r="O55" i="10"/>
  <c r="R55" i="10" s="1"/>
  <c r="S55" i="10" s="1"/>
  <c r="O45" i="10"/>
  <c r="O54" i="10"/>
  <c r="R54" i="10" s="1"/>
  <c r="O60" i="10"/>
  <c r="R60" i="10" s="1"/>
  <c r="S60" i="10" s="1"/>
  <c r="L58" i="10"/>
  <c r="L54" i="10"/>
  <c r="L60" i="10"/>
  <c r="O72" i="10"/>
  <c r="R72" i="10" s="1"/>
  <c r="S72" i="10" s="1"/>
  <c r="L55" i="10"/>
  <c r="L56" i="10"/>
  <c r="L59" i="10"/>
  <c r="L57" i="10"/>
  <c r="R53" i="10"/>
  <c r="S53" i="10" s="1"/>
  <c r="O42" i="10"/>
  <c r="O74" i="10"/>
  <c r="R74" i="10" s="1"/>
  <c r="S74" i="10" s="1"/>
  <c r="O76" i="10"/>
  <c r="R76" i="10" s="1"/>
  <c r="S76" i="10" s="1"/>
  <c r="L61" i="10"/>
  <c r="O61" i="10"/>
  <c r="R61" i="10" s="1"/>
  <c r="S61" i="10" s="1"/>
  <c r="O57" i="10"/>
  <c r="R57" i="10" s="1"/>
  <c r="S57" i="10" s="1"/>
  <c r="O43" i="10"/>
  <c r="L62" i="10"/>
  <c r="R58" i="10"/>
  <c r="S58" i="10" s="1"/>
  <c r="R46" i="10"/>
  <c r="R62" i="10"/>
  <c r="S62" i="10" s="1"/>
  <c r="R40" i="10"/>
  <c r="S40" i="10" s="1"/>
  <c r="R45" i="10"/>
  <c r="S45" i="10" s="1"/>
  <c r="R47" i="10"/>
  <c r="S47" i="10" s="1"/>
  <c r="R39" i="10"/>
  <c r="S39" i="10" s="1"/>
  <c r="Q97" i="10"/>
  <c r="S97" i="10" s="1"/>
  <c r="P32" i="10"/>
  <c r="R32" i="10" s="1"/>
  <c r="S32" i="10" s="1"/>
  <c r="M17" i="10" s="1"/>
  <c r="Q89" i="10"/>
  <c r="S89" i="10" s="1"/>
  <c r="P24" i="10"/>
  <c r="R24" i="10" s="1"/>
  <c r="S24" i="10" s="1"/>
  <c r="M9" i="10" s="1"/>
  <c r="P28" i="10"/>
  <c r="K16" i="10"/>
  <c r="P30" i="10"/>
  <c r="R30" i="10" s="1"/>
  <c r="S30" i="10" s="1"/>
  <c r="Q93" i="10"/>
  <c r="S93" i="10" s="1"/>
  <c r="K9" i="10"/>
  <c r="Q95" i="10"/>
  <c r="S95" i="10" s="1"/>
  <c r="K8" i="10"/>
  <c r="K17" i="10"/>
  <c r="Y24" i="10"/>
  <c r="T30" i="10" a="1"/>
  <c r="T30" i="10" s="1"/>
  <c r="M65" i="10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P26" i="10"/>
  <c r="R26" i="10" s="1"/>
  <c r="S26" i="10" s="1"/>
  <c r="S92" i="10"/>
  <c r="S91" i="10"/>
  <c r="Q96" i="10"/>
  <c r="S96" i="10" s="1"/>
  <c r="Q98" i="10"/>
  <c r="S98" i="10" s="1"/>
  <c r="P31" i="10"/>
  <c r="R31" i="10" s="1"/>
  <c r="S31" i="10" s="1"/>
  <c r="M16" i="10" s="1"/>
  <c r="L11" i="10"/>
  <c r="R25" i="10"/>
  <c r="S25" i="10" s="1"/>
  <c r="Q90" i="10"/>
  <c r="S90" i="10" s="1"/>
  <c r="Q94" i="10"/>
  <c r="S94" i="10" s="1"/>
  <c r="P29" i="10"/>
  <c r="R29" i="10" s="1"/>
  <c r="S29" i="10" s="1"/>
  <c r="R28" i="10"/>
  <c r="S28" i="10" s="1"/>
  <c r="P23" i="10"/>
  <c r="R23" i="10" s="1"/>
  <c r="S23" i="10" s="1"/>
  <c r="M8" i="10" s="1"/>
  <c r="K10" i="10"/>
  <c r="L10" i="10"/>
  <c r="L13" i="10"/>
  <c r="K13" i="10"/>
  <c r="M35" i="10"/>
  <c r="L38" i="10" s="1"/>
  <c r="K38" i="10"/>
  <c r="K39" i="10" s="1"/>
  <c r="K40" i="10" s="1"/>
  <c r="K41" i="10" s="1"/>
  <c r="K42" i="10" s="1"/>
  <c r="K43" i="10" s="1"/>
  <c r="K44" i="10" s="1"/>
  <c r="K45" i="10" s="1"/>
  <c r="K46" i="10" s="1"/>
  <c r="K47" i="10" s="1"/>
  <c r="L14" i="10"/>
  <c r="K14" i="10"/>
  <c r="P27" i="10"/>
  <c r="R27" i="10" s="1"/>
  <c r="S27" i="10" s="1"/>
  <c r="M12" i="10" s="1"/>
  <c r="K15" i="10"/>
  <c r="L15" i="10"/>
  <c r="L3" i="3"/>
  <c r="L4" i="3" s="1"/>
  <c r="L72" i="10" l="1"/>
  <c r="L69" i="10"/>
  <c r="L68" i="10"/>
  <c r="L76" i="10"/>
  <c r="L75" i="10"/>
  <c r="L74" i="10"/>
  <c r="L70" i="10"/>
  <c r="L71" i="10"/>
  <c r="L77" i="10"/>
  <c r="P77" i="10" s="1"/>
  <c r="Q77" i="10" s="1"/>
  <c r="L73" i="10"/>
  <c r="M15" i="10"/>
  <c r="R38" i="10"/>
  <c r="S38" i="10" s="1"/>
  <c r="R43" i="10"/>
  <c r="S43" i="10" s="1"/>
  <c r="S54" i="10"/>
  <c r="R42" i="10"/>
  <c r="S46" i="10"/>
  <c r="M13" i="10"/>
  <c r="M10" i="10"/>
  <c r="M11" i="10"/>
  <c r="M14" i="10"/>
  <c r="T28" i="10" a="1"/>
  <c r="T28" i="10" s="1"/>
  <c r="T27" i="10" a="1"/>
  <c r="T27" i="10" s="1"/>
  <c r="T24" i="10" a="1"/>
  <c r="T24" i="10" s="1"/>
  <c r="T25" i="10" a="1"/>
  <c r="T25" i="10" s="1"/>
  <c r="T23" i="10" a="1"/>
  <c r="T23" i="10" s="1"/>
  <c r="T26" i="10" a="1"/>
  <c r="T26" i="10" s="1"/>
  <c r="T31" i="10" a="1"/>
  <c r="T31" i="10" s="1"/>
  <c r="T32" i="10" a="1"/>
  <c r="T32" i="10" s="1"/>
  <c r="T29" i="10" a="1"/>
  <c r="T29" i="10" s="1"/>
  <c r="L42" i="10"/>
  <c r="P42" i="10" s="1"/>
  <c r="P76" i="10"/>
  <c r="Q76" i="10" s="1"/>
  <c r="L43" i="10"/>
  <c r="P43" i="10" s="1"/>
  <c r="P72" i="10"/>
  <c r="Q72" i="10" s="1"/>
  <c r="M38" i="10"/>
  <c r="M39" i="10" s="1"/>
  <c r="M40" i="10" s="1"/>
  <c r="M41" i="10" s="1"/>
  <c r="M42" i="10" s="1"/>
  <c r="M43" i="10" s="1"/>
  <c r="M44" i="10" s="1"/>
  <c r="M45" i="10" s="1"/>
  <c r="M46" i="10" s="1"/>
  <c r="M47" i="10" s="1"/>
  <c r="P70" i="10"/>
  <c r="Q70" i="10" s="1"/>
  <c r="P38" i="10"/>
  <c r="P68" i="10"/>
  <c r="Q68" i="10" s="1"/>
  <c r="P57" i="10"/>
  <c r="Q57" i="10" s="1"/>
  <c r="L47" i="10"/>
  <c r="P47" i="10" s="1"/>
  <c r="Q47" i="10" s="1"/>
  <c r="L39" i="10"/>
  <c r="P39" i="10" s="1"/>
  <c r="Q39" i="10" s="1"/>
  <c r="P71" i="10"/>
  <c r="Q71" i="10" s="1"/>
  <c r="L45" i="10"/>
  <c r="P45" i="10" s="1"/>
  <c r="Q45" i="10" s="1"/>
  <c r="P55" i="10"/>
  <c r="Q55" i="10" s="1"/>
  <c r="P62" i="10"/>
  <c r="Q62" i="10" s="1"/>
  <c r="P59" i="10"/>
  <c r="Q59" i="10" s="1"/>
  <c r="P58" i="10"/>
  <c r="Q58" i="10" s="1"/>
  <c r="P53" i="10"/>
  <c r="Q53" i="10" s="1"/>
  <c r="L46" i="10"/>
  <c r="P46" i="10" s="1"/>
  <c r="L44" i="10"/>
  <c r="P44" i="10" s="1"/>
  <c r="Q44" i="10" s="1"/>
  <c r="L41" i="10"/>
  <c r="P41" i="10" s="1"/>
  <c r="Q41" i="10" s="1"/>
  <c r="L40" i="10"/>
  <c r="P40" i="10" s="1"/>
  <c r="Q40" i="10" s="1"/>
  <c r="P75" i="10"/>
  <c r="Q75" i="10" s="1"/>
  <c r="P74" i="10"/>
  <c r="Q74" i="10" s="1"/>
  <c r="P61" i="10"/>
  <c r="Q61" i="10" s="1"/>
  <c r="P54" i="10"/>
  <c r="P69" i="10"/>
  <c r="Q69" i="10" s="1"/>
  <c r="P56" i="10"/>
  <c r="Q56" i="10" s="1"/>
  <c r="P60" i="10"/>
  <c r="Q60" i="10" s="1"/>
  <c r="P73" i="10"/>
  <c r="Q73" i="10" s="1"/>
  <c r="M3" i="3"/>
  <c r="M4" i="3" s="1"/>
  <c r="Q54" i="10" l="1"/>
  <c r="Q46" i="10"/>
  <c r="Q43" i="10"/>
  <c r="S42" i="10"/>
  <c r="Q42" i="10" s="1"/>
  <c r="Q38" i="10"/>
  <c r="N3" i="3"/>
  <c r="N4" i="3" s="1"/>
  <c r="I4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<sst xmlns="http://schemas.openxmlformats.org/spreadsheetml/2006/main" count="6393" uniqueCount="913">
  <si>
    <t>Program ID</t>
  </si>
  <si>
    <t>Project Cost</t>
  </si>
  <si>
    <t>FLISR</t>
  </si>
  <si>
    <t>Iteration No.</t>
  </si>
  <si>
    <t>Status Quo CMI (all years)</t>
  </si>
  <si>
    <t>Status Quo CMI Dollars NPV (all years)</t>
  </si>
  <si>
    <t>Status Quo Rest Dollars NPV (all years)</t>
  </si>
  <si>
    <t>Total Status Quo NPV (all years)</t>
  </si>
  <si>
    <t>Budget Scenario 5 Project Cost</t>
  </si>
  <si>
    <t>Budget Scenario 5 Plan CMI</t>
  </si>
  <si>
    <t>Budget Scenario 5 Plan CMI Dollars</t>
  </si>
  <si>
    <t>Budget Scenario 5 Plan Rest Dollars</t>
  </si>
  <si>
    <t>Budget Scenario 5 CMI plus Rest</t>
  </si>
  <si>
    <t>CMI Benefit</t>
  </si>
  <si>
    <t>CMI Dollars Benefit</t>
  </si>
  <si>
    <t>Rest Dollars Benefit</t>
  </si>
  <si>
    <t>Gross Benefit</t>
  </si>
  <si>
    <t>Net Benefit</t>
  </si>
  <si>
    <t>Rank</t>
  </si>
  <si>
    <t>Percent Exceedance (P-Value)</t>
  </si>
  <si>
    <t>Status Quo</t>
  </si>
  <si>
    <t>% Exceedence</t>
  </si>
  <si>
    <t>Plan</t>
  </si>
  <si>
    <t>Storm Protection Plan</t>
  </si>
  <si>
    <t>Storm Protection Plan Life-Cycle NPV Distribution</t>
  </si>
  <si>
    <t>Without FLISR</t>
  </si>
  <si>
    <t>WithFLISR</t>
  </si>
  <si>
    <t>Area 1</t>
  </si>
  <si>
    <t>Area 2</t>
  </si>
  <si>
    <t>Resilience NPV</t>
  </si>
  <si>
    <t>Resilience NPV:</t>
  </si>
  <si>
    <t>Billions</t>
  </si>
  <si>
    <t>Million</t>
  </si>
  <si>
    <t>Thousands</t>
  </si>
  <si>
    <t>Ones</t>
  </si>
  <si>
    <t>With FLISR</t>
  </si>
  <si>
    <t>Negative</t>
  </si>
  <si>
    <t>Positive</t>
  </si>
  <si>
    <t>P-Value Results</t>
  </si>
  <si>
    <t>P-Value</t>
  </si>
  <si>
    <t>P-Value Name</t>
  </si>
  <si>
    <t>Net Results for Graph</t>
  </si>
  <si>
    <t>Life Cycle NPV Summary Results</t>
  </si>
  <si>
    <t>Life Cycle NPV Detailed Results</t>
  </si>
  <si>
    <t>SQ Rest$</t>
  </si>
  <si>
    <t>Hardened Rest$</t>
  </si>
  <si>
    <t>SQ $CMI</t>
  </si>
  <si>
    <t>Hardened $CMI</t>
  </si>
  <si>
    <t>Restoration Reduction</t>
  </si>
  <si>
    <t>Monetized CMI Reduction</t>
  </si>
  <si>
    <t>Total Benefit</t>
  </si>
  <si>
    <t>Check</t>
  </si>
  <si>
    <t>Results Summary</t>
  </si>
  <si>
    <t>% Decrease</t>
  </si>
  <si>
    <t>50 yr Storm CMI with Plan</t>
  </si>
  <si>
    <t>50 yr Storm CMI - Status Quo</t>
  </si>
  <si>
    <t>50 Year Storm CMI Benefit</t>
  </si>
  <si>
    <t>Final Area</t>
  </si>
  <si>
    <t>50 Year Storm CMI Benefit &amp; % Decrease</t>
  </si>
  <si>
    <t>Cell Value</t>
  </si>
  <si>
    <t>Status Quo CMI</t>
  </si>
  <si>
    <t>Plan CMI</t>
  </si>
  <si>
    <t>Status Quo Restoration Cost</t>
  </si>
  <si>
    <t>Plan Restoration Cost</t>
  </si>
  <si>
    <t>Restoration Cost Benefit</t>
  </si>
  <si>
    <t>Invested Cost / CMI Reduced</t>
  </si>
  <si>
    <t>(Invested Capital - Restoration Cost Reduction Benefit) / CMI Reduced</t>
  </si>
  <si>
    <t>Before FLISR CMI</t>
  </si>
  <si>
    <t>After FLISR CMI</t>
  </si>
  <si>
    <t>FLISR CMI Benefit</t>
  </si>
  <si>
    <t>Before FLISR CMI Dollars NPV</t>
  </si>
  <si>
    <t>After FLISR CMI Dollars NPV</t>
  </si>
  <si>
    <t>FLISR CMI Dollars Benefit</t>
  </si>
  <si>
    <t>MED Before FLISR CMI</t>
  </si>
  <si>
    <t>MED After FLISR CMI</t>
  </si>
  <si>
    <t>FLISR MED CMI Benefit</t>
  </si>
  <si>
    <t>MED Before FLISR CMI Dollars NPV</t>
  </si>
  <si>
    <t>MED After FLISR CMI Dolars NPV</t>
  </si>
  <si>
    <t>FLISR MED CMI Dollars Benefit</t>
  </si>
  <si>
    <t>FLISR Net Benefit</t>
  </si>
  <si>
    <t>FLISR Hardening Net Benefit</t>
  </si>
  <si>
    <t>Percent CMI Decrease</t>
  </si>
  <si>
    <t>Percent CMI Dollars Decrease</t>
  </si>
  <si>
    <t>Percent MED CMI Decrease</t>
  </si>
  <si>
    <t>Percent MED CMI Dollars Decrease</t>
  </si>
  <si>
    <t>Match Row Number</t>
  </si>
  <si>
    <t>Life-Cycle NPV</t>
  </si>
  <si>
    <t>%Exceedence</t>
  </si>
  <si>
    <t>CMI</t>
  </si>
  <si>
    <t>SQ</t>
  </si>
  <si>
    <t>SPP</t>
  </si>
  <si>
    <t>CMI$</t>
  </si>
  <si>
    <t>Rest$</t>
  </si>
  <si>
    <t>CMI$ + Rest$</t>
  </si>
  <si>
    <t>ProjectID</t>
  </si>
  <si>
    <t>Parent ID</t>
  </si>
  <si>
    <t>Bud_Sc_1_In_Plan</t>
  </si>
  <si>
    <t>Bud_Sc_2_In_Plan</t>
  </si>
  <si>
    <t>Bud_Sc_3_In_Plan</t>
  </si>
  <si>
    <t>Bud_Sc_4_In_Plan</t>
  </si>
  <si>
    <t>Bud_Sc_5_In_Plan</t>
  </si>
  <si>
    <t>Bud_Sc_6_In_Plan</t>
  </si>
  <si>
    <t>Bud_Sc_7_In_Plan</t>
  </si>
  <si>
    <t>Bud_Sc_8_In_Plan</t>
  </si>
  <si>
    <t>Bud_Sc_9_In_Plan</t>
  </si>
  <si>
    <t>Bud_Sc_10_In_Plan</t>
  </si>
  <si>
    <t>CircuitNumber</t>
  </si>
  <si>
    <t>Mid-Cycle Discounted Project Cost</t>
  </si>
  <si>
    <t>Budget Scenario 1 Plan CMI Dollars</t>
  </si>
  <si>
    <t>Budget Scenario 2 Plan CMI Dollars</t>
  </si>
  <si>
    <t>Budget Scenario 3 Plan CMI Dollars</t>
  </si>
  <si>
    <t>Budget Scenario 4 Plan CMI Dollars</t>
  </si>
  <si>
    <t>Budget Scenario 6 Plan CMI Dollars</t>
  </si>
  <si>
    <t>Budget Scenario 7 Plan CMI Dollars</t>
  </si>
  <si>
    <t>Budget Scenario 8 Plan CMI Dollars</t>
  </si>
  <si>
    <t>Budget Scenario 9 Plan CMI Dollars</t>
  </si>
  <si>
    <t>Budget Scenario 10 Plan CMI Dollars</t>
  </si>
  <si>
    <t>Budget Scenario 1 Plan CMI</t>
  </si>
  <si>
    <t>Budget Scenario 2 Plan CMI</t>
  </si>
  <si>
    <t>Budget Scenario 3 Plan CMI</t>
  </si>
  <si>
    <t>Budget Scenario 4 Plan CMI</t>
  </si>
  <si>
    <t>Budget Scenario 6 Plan CMI</t>
  </si>
  <si>
    <t>Budget Scenario 7 Plan CMI</t>
  </si>
  <si>
    <t>Budget Scenario 8 Plan CMI</t>
  </si>
  <si>
    <t>Budget Scenario 9 Plan CMI</t>
  </si>
  <si>
    <t>Budget Scenario 10 Plan CMI</t>
  </si>
  <si>
    <t>FLISR-13367</t>
  </si>
  <si>
    <t>FLISR-13710</t>
  </si>
  <si>
    <t>FLISR-13175</t>
  </si>
  <si>
    <t>FLISR-13119</t>
  </si>
  <si>
    <t>FLISR-13308</t>
  </si>
  <si>
    <t>FLISR-13489</t>
  </si>
  <si>
    <t>FLISR-13042</t>
  </si>
  <si>
    <t>FLISR-13077</t>
  </si>
  <si>
    <t>FLISR-13808</t>
  </si>
  <si>
    <t>FLISR-13236</t>
  </si>
  <si>
    <t>FLISR-13835</t>
  </si>
  <si>
    <t>FLISR-13462</t>
  </si>
  <si>
    <t>FLISR-13373</t>
  </si>
  <si>
    <t>FLISR-13390</t>
  </si>
  <si>
    <t>FLISR-13363</t>
  </si>
  <si>
    <t>FLISR-13303</t>
  </si>
  <si>
    <t>FLISR-13151</t>
  </si>
  <si>
    <t>FLISR-13351</t>
  </si>
  <si>
    <t>FLISR-13297</t>
  </si>
  <si>
    <t>FLISR-13431</t>
  </si>
  <si>
    <t>FLISR-13695</t>
  </si>
  <si>
    <t>FLISR-13006</t>
  </si>
  <si>
    <t>FLISR-13745</t>
  </si>
  <si>
    <t>FLISR-13211</t>
  </si>
  <si>
    <t>FLISR-13633</t>
  </si>
  <si>
    <t>FLISR-13460</t>
  </si>
  <si>
    <t>FLISR-13176</t>
  </si>
  <si>
    <t>FLISR-13533</t>
  </si>
  <si>
    <t>FLISR-13358</t>
  </si>
  <si>
    <t>FLISR-13004</t>
  </si>
  <si>
    <t>FLISR-14011</t>
  </si>
  <si>
    <t>FLISR-13423</t>
  </si>
  <si>
    <t>FLISR-13696</t>
  </si>
  <si>
    <t>FLISR-13117</t>
  </si>
  <si>
    <t>FLISR-13118</t>
  </si>
  <si>
    <t>FLISR-13204</t>
  </si>
  <si>
    <t>FLISR-13772</t>
  </si>
  <si>
    <t>FLISR-13221</t>
  </si>
  <si>
    <t>FLISR-13807</t>
  </si>
  <si>
    <t>FLISR-13443</t>
  </si>
  <si>
    <t>FLISR-13442</t>
  </si>
  <si>
    <t>FLISR-13645</t>
  </si>
  <si>
    <t>FLISR-13687</t>
  </si>
  <si>
    <t>FLISR-13293</t>
  </si>
  <si>
    <t>FLISR-13330</t>
  </si>
  <si>
    <t>FLISR-13805</t>
  </si>
  <si>
    <t>FLISR-13152</t>
  </si>
  <si>
    <t>FLISR-13254</t>
  </si>
  <si>
    <t>FLISR-13123</t>
  </si>
  <si>
    <t>FLISR-13370</t>
  </si>
  <si>
    <t>FLISR-13854</t>
  </si>
  <si>
    <t>FLISR-13069</t>
  </si>
  <si>
    <t>FLISR-13021</t>
  </si>
  <si>
    <t>FLISR-13098</t>
  </si>
  <si>
    <t>FLISR-13962</t>
  </si>
  <si>
    <t>FLISR-13717</t>
  </si>
  <si>
    <t>FLISR-13699</t>
  </si>
  <si>
    <t>FLISR-13227</t>
  </si>
  <si>
    <t>FLISR-13987</t>
  </si>
  <si>
    <t>FLISR-13153</t>
  </si>
  <si>
    <t>FLISR-13657</t>
  </si>
  <si>
    <t>FLISR-13048</t>
  </si>
  <si>
    <t>FLISR-13516</t>
  </si>
  <si>
    <t>FLISR-13463</t>
  </si>
  <si>
    <t>FLISR-13030</t>
  </si>
  <si>
    <t>FLISR-13984</t>
  </si>
  <si>
    <t>FLISR-13470</t>
  </si>
  <si>
    <t>FLISR-13230</t>
  </si>
  <si>
    <t>FLISR-13279</t>
  </si>
  <si>
    <t>FLISR-13148</t>
  </si>
  <si>
    <t>FLISR-13294</t>
  </si>
  <si>
    <t>FLISR-13817</t>
  </si>
  <si>
    <t>FLISR-13656</t>
  </si>
  <si>
    <t>FLISR-13737</t>
  </si>
  <si>
    <t>FLISR-14121</t>
  </si>
  <si>
    <t>FLISR-13417</t>
  </si>
  <si>
    <t>FLISR-13291</t>
  </si>
  <si>
    <t>FLISR-13046</t>
  </si>
  <si>
    <t>FLISR-13939</t>
  </si>
  <si>
    <t>FLISR-13187</t>
  </si>
  <si>
    <t>FLISR-13892</t>
  </si>
  <si>
    <t>FLISR-13787</t>
  </si>
  <si>
    <t>FLISR-13916</t>
  </si>
  <si>
    <t>FLISR-13036</t>
  </si>
  <si>
    <t>FLISR-13479</t>
  </si>
  <si>
    <t>FLISR-14042</t>
  </si>
  <si>
    <t>FLISR-13911</t>
  </si>
  <si>
    <t>FLISR-13592</t>
  </si>
  <si>
    <t>FLISR-13198</t>
  </si>
  <si>
    <t>FLISR-13079</t>
  </si>
  <si>
    <t>FLISR-13918</t>
  </si>
  <si>
    <t>FLISR-13576</t>
  </si>
  <si>
    <t>FLISR-13461</t>
  </si>
  <si>
    <t>FLISR-13329</t>
  </si>
  <si>
    <t>FLISR-13839</t>
  </si>
  <si>
    <t>FLISR-13967</t>
  </si>
  <si>
    <t>FLISR-13698</t>
  </si>
  <si>
    <t>FLISR-13983</t>
  </si>
  <si>
    <t>FLISR-13795</t>
  </si>
  <si>
    <t>FLISR-13231</t>
  </si>
  <si>
    <t>FLISR-13106</t>
  </si>
  <si>
    <t>FLISR-13705</t>
  </si>
  <si>
    <t>FLISR-13968</t>
  </si>
  <si>
    <t>FLISR-13890</t>
  </si>
  <si>
    <t>FLISR-13115</t>
  </si>
  <si>
    <t>FLISR-13706</t>
  </si>
  <si>
    <t>FLISR-13192</t>
  </si>
  <si>
    <t>FLISR-13028</t>
  </si>
  <si>
    <t>FLISR-13278</t>
  </si>
  <si>
    <t>FLISR-13840</t>
  </si>
  <si>
    <t>FLISR-13290</t>
  </si>
  <si>
    <t>FLISR-13469</t>
  </si>
  <si>
    <t>FLISR-13422</t>
  </si>
  <si>
    <t>FLISR-13174</t>
  </si>
  <si>
    <t>FLISR-13753</t>
  </si>
  <si>
    <t>FLISR-13853</t>
  </si>
  <si>
    <t>FLISR-13026</t>
  </si>
  <si>
    <t>FLISR-13579</t>
  </si>
  <si>
    <t>FLISR-13899</t>
  </si>
  <si>
    <t>FLISR-13039</t>
  </si>
  <si>
    <t>FLISR-13099</t>
  </si>
  <si>
    <t>FLISR-13826</t>
  </si>
  <si>
    <t>FLISR-13298</t>
  </si>
  <si>
    <t>FLISR-13838</t>
  </si>
  <si>
    <t>FLISR-13035</t>
  </si>
  <si>
    <t>FLISR-13311</t>
  </si>
  <si>
    <t>FLISR-13371</t>
  </si>
  <si>
    <t>FLISR-13691</t>
  </si>
  <si>
    <t>FLISR-13126</t>
  </si>
  <si>
    <t>FLISR-13299</t>
  </si>
  <si>
    <t>FLISR-14024</t>
  </si>
  <si>
    <t>FLISR-13094</t>
  </si>
  <si>
    <t>FLISR-13037</t>
  </si>
  <si>
    <t>FLISR-13235</t>
  </si>
  <si>
    <t>FLISR-13024</t>
  </si>
  <si>
    <t>FLISR-13738</t>
  </si>
  <si>
    <t>FLISR-13797</t>
  </si>
  <si>
    <t>FLISR-13391</t>
  </si>
  <si>
    <t>FLISR-14040</t>
  </si>
  <si>
    <t>FLISR-13948</t>
  </si>
  <si>
    <t>FLISR-13815</t>
  </si>
  <si>
    <t>FLISR-13661</t>
  </si>
  <si>
    <t>FLISR-14112</t>
  </si>
  <si>
    <t>FLISR-13909</t>
  </si>
  <si>
    <t>FLISR-13830</t>
  </si>
  <si>
    <t>FLISR-13150</t>
  </si>
  <si>
    <t>FLISR-13959</t>
  </si>
  <si>
    <t>FLISR-13041</t>
  </si>
  <si>
    <t>FLISR-13125</t>
  </si>
  <si>
    <t>FLISR-14123</t>
  </si>
  <si>
    <t>FLISR-13707</t>
  </si>
  <si>
    <t>FLISR-13459</t>
  </si>
  <si>
    <t>FLISR-13206</t>
  </si>
  <si>
    <t>FLISR-13754</t>
  </si>
  <si>
    <t>FLISR-13097</t>
  </si>
  <si>
    <t>FLISR-13124</t>
  </si>
  <si>
    <t>FLISR-13114</t>
  </si>
  <si>
    <t>FLISR-13199</t>
  </si>
  <si>
    <t>FLISR-13989</t>
  </si>
  <si>
    <t>FLISR-13471</t>
  </si>
  <si>
    <t>FLISR-13850</t>
  </si>
  <si>
    <t>FLISR-13582</t>
  </si>
  <si>
    <t>FLISR-13082</t>
  </si>
  <si>
    <t>FLISR-13243</t>
  </si>
  <si>
    <t>FLISR-13109</t>
  </si>
  <si>
    <t>FLISR-13679</t>
  </si>
  <si>
    <t>FLISR-14089</t>
  </si>
  <si>
    <t>FLISR-13020</t>
  </si>
  <si>
    <t>FLISR-13080</t>
  </si>
  <si>
    <t>FLISR-13188</t>
  </si>
  <si>
    <t>FLISR-13205</t>
  </si>
  <si>
    <t>FLISR-13214</t>
  </si>
  <si>
    <t>FLISR-13388</t>
  </si>
  <si>
    <t>FLISR-13444</t>
  </si>
  <si>
    <t>FLISR-13312</t>
  </si>
  <si>
    <t>FLISR-13432</t>
  </si>
  <si>
    <t>FLISR-14020</t>
  </si>
  <si>
    <t>FLISR-13836</t>
  </si>
  <si>
    <t>FLISR-13910</t>
  </si>
  <si>
    <t>FLISR-14110</t>
  </si>
  <si>
    <t>FLISR-14218</t>
  </si>
  <si>
    <t>FLISR-13044</t>
  </si>
  <si>
    <t>FLISR-13146</t>
  </si>
  <si>
    <t>FLISR-13993</t>
  </si>
  <si>
    <t>FLISR-13884</t>
  </si>
  <si>
    <t>FLISR-13481</t>
  </si>
  <si>
    <t>FLISR-13793</t>
  </si>
  <si>
    <t>FLISR-13813</t>
  </si>
  <si>
    <t>FLISR-13722</t>
  </si>
  <si>
    <t>FLISR-13577</t>
  </si>
  <si>
    <t>FLISR-13922</t>
  </si>
  <si>
    <t>FLISR-13011</t>
  </si>
  <si>
    <t>FLISR-13314</t>
  </si>
  <si>
    <t>FLISR-13891</t>
  </si>
  <si>
    <t>FLISR-13128</t>
  </si>
  <si>
    <t>FLISR-13488</t>
  </si>
  <si>
    <t>FLISR-13136</t>
  </si>
  <si>
    <t>FLISR-13457</t>
  </si>
  <si>
    <t>FLISR-13102</t>
  </si>
  <si>
    <t>FLISR-13961</t>
  </si>
  <si>
    <t>FLISR-13158</t>
  </si>
  <si>
    <t>FLISR-13064</t>
  </si>
  <si>
    <t>FLISR-13027</t>
  </si>
  <si>
    <t>FLISR-13364</t>
  </si>
  <si>
    <t>FLISR-13920</t>
  </si>
  <si>
    <t>FLISR-13256</t>
  </si>
  <si>
    <t>FLISR-14096</t>
  </si>
  <si>
    <t>FLISR-13708</t>
  </si>
  <si>
    <t>FLISR-13171</t>
  </si>
  <si>
    <t>FLISR-13610</t>
  </si>
  <si>
    <t>FLISR-13972</t>
  </si>
  <si>
    <t>FLISR-13127</t>
  </si>
  <si>
    <t>FLISR-13490</t>
  </si>
  <si>
    <t>FLISR-13418</t>
  </si>
  <si>
    <t>FLISR-13130</t>
  </si>
  <si>
    <t>FLISR-13328</t>
  </si>
  <si>
    <t>FLISR-14012</t>
  </si>
  <si>
    <t>FLISR-13509</t>
  </si>
  <si>
    <t>FLISR-13111</t>
  </si>
  <si>
    <t>FLISR-13218</t>
  </si>
  <si>
    <t>FLISR-13454</t>
  </si>
  <si>
    <t>FLISR-13829</t>
  </si>
  <si>
    <t>FLISR-13156</t>
  </si>
  <si>
    <t>FLISR-13651</t>
  </si>
  <si>
    <t>FLISR-13219</t>
  </si>
  <si>
    <t>FLISR-13010</t>
  </si>
  <si>
    <t>FLISR-13341</t>
  </si>
  <si>
    <t>FLISR-13473</t>
  </si>
  <si>
    <t>FLISR-13924</t>
  </si>
  <si>
    <t>FLISR-13685</t>
  </si>
  <si>
    <t>FLISR-13483</t>
  </si>
  <si>
    <t>FLISR-13062</t>
  </si>
  <si>
    <t>FLISR-13022</t>
  </si>
  <si>
    <t>FLISR-13896</t>
  </si>
  <si>
    <t>FLISR-13879</t>
  </si>
  <si>
    <t>FLISR-13731</t>
  </si>
  <si>
    <t>FLISR-13419</t>
  </si>
  <si>
    <t>FLISR-13147</t>
  </si>
  <si>
    <t>FLISR-13331</t>
  </si>
  <si>
    <t>FLISR-13748</t>
  </si>
  <si>
    <t>FLISR-13007</t>
  </si>
  <si>
    <t>FLISR-13420</t>
  </si>
  <si>
    <t>FLISR-13344</t>
  </si>
  <si>
    <t>FLISR-13686</t>
  </si>
  <si>
    <t>FLISR-13229</t>
  </si>
  <si>
    <t>FLISR-13583</t>
  </si>
  <si>
    <t>FLISR-13724</t>
  </si>
  <si>
    <t>FLISR-13129</t>
  </si>
  <si>
    <t>FLISR-13921</t>
  </si>
  <si>
    <t>FLISR-13655</t>
  </si>
  <si>
    <t>FLISR-13213</t>
  </si>
  <si>
    <t>FLISR-13927</t>
  </si>
  <si>
    <t>FLISR-13897</t>
  </si>
  <si>
    <t>FLISR-13593</t>
  </si>
  <si>
    <t>FLISR-13191</t>
  </si>
  <si>
    <t>FLISR-13740</t>
  </si>
  <si>
    <t>FLISR-13107</t>
  </si>
  <si>
    <t>FLISR-13440</t>
  </si>
  <si>
    <t>FLISR-13883</t>
  </si>
  <si>
    <t>FLISR-13756</t>
  </si>
  <si>
    <t>FLISR-13282</t>
  </si>
  <si>
    <t>FLISR-13624</t>
  </si>
  <si>
    <t>FLISR-13652</t>
  </si>
  <si>
    <t>FLISR-13292</t>
  </si>
  <si>
    <t>FLISR-13873</t>
  </si>
  <si>
    <t>FLISR-13723</t>
  </si>
  <si>
    <t>FLISR-14030</t>
  </si>
  <si>
    <t>FLISR-14102</t>
  </si>
  <si>
    <t>FLISR-13289</t>
  </si>
  <si>
    <t>FLISR-13193</t>
  </si>
  <si>
    <t>FLISR-14119</t>
  </si>
  <si>
    <t>FLISR-13070</t>
  </si>
  <si>
    <t>FLISR-13660</t>
  </si>
  <si>
    <t>FLISR-13495</t>
  </si>
  <si>
    <t>FLISR-13310</t>
  </si>
  <si>
    <t>FLISR-13671</t>
  </si>
  <si>
    <t>FLISR-13906</t>
  </si>
  <si>
    <t>FLISR-14082</t>
  </si>
  <si>
    <t>FLISR-13100</t>
  </si>
  <si>
    <t>FLISR-13309</t>
  </si>
  <si>
    <t>FLISR-13047</t>
  </si>
  <si>
    <t>FLISR-13612</t>
  </si>
  <si>
    <t>FLISR-13089</t>
  </si>
  <si>
    <t>FLISR-13587</t>
  </si>
  <si>
    <t>FLISR-13584</t>
  </si>
  <si>
    <t>FLISR-13668</t>
  </si>
  <si>
    <t>FLISR-13166</t>
  </si>
  <si>
    <t>FLISR-13223</t>
  </si>
  <si>
    <t>FLISR-14111</t>
  </si>
  <si>
    <t>FLISR-14071</t>
  </si>
  <si>
    <t>FLISR-13956</t>
  </si>
  <si>
    <t>FLISR-13382</t>
  </si>
  <si>
    <t>FLISR-13780</t>
  </si>
  <si>
    <t>FLISR-13650</t>
  </si>
  <si>
    <t>FLISR-13173</t>
  </si>
  <si>
    <t>FLISR-13112</t>
  </si>
  <si>
    <t>FLISR-13159</t>
  </si>
  <si>
    <t>FLISR-13092</t>
  </si>
  <si>
    <t>FLISR-14081</t>
  </si>
  <si>
    <t>FLISR-13226</t>
  </si>
  <si>
    <t>FLISR-13456</t>
  </si>
  <si>
    <t>FLISR-13878</t>
  </si>
  <si>
    <t>FLISR-13342</t>
  </si>
  <si>
    <t>FLISR-13502</t>
  </si>
  <si>
    <t>FLISR-13523</t>
  </si>
  <si>
    <t>FLISR-13870</t>
  </si>
  <si>
    <t>FLISR-13693</t>
  </si>
  <si>
    <t>FLISR-14022</t>
  </si>
  <si>
    <t>FLISR-13622</t>
  </si>
  <si>
    <t>FLISR-13313</t>
  </si>
  <si>
    <t>FLISR-13103</t>
  </si>
  <si>
    <t>FLISR-14114</t>
  </si>
  <si>
    <t>FLISR-13377</t>
  </si>
  <si>
    <t>FLISR-13786</t>
  </si>
  <si>
    <t>FLISR-13339</t>
  </si>
  <si>
    <t>FLISR-13709</t>
  </si>
  <si>
    <t>FLISR-13621</t>
  </si>
  <si>
    <t>FLISR-13510</t>
  </si>
  <si>
    <t>FLISR-14021</t>
  </si>
  <si>
    <t>FLISR-13120</t>
  </si>
  <si>
    <t>FLISR-13678</t>
  </si>
  <si>
    <t>FLISR-13001</t>
  </si>
  <si>
    <t>FLISR-13672</t>
  </si>
  <si>
    <t>FLISR-13088</t>
  </si>
  <si>
    <t>FLISR-13005</t>
  </si>
  <si>
    <t>FLISR-14275</t>
  </si>
  <si>
    <t>FLISR-13340</t>
  </si>
  <si>
    <t>FLISR-13990</t>
  </si>
  <si>
    <t>FLISR-13139</t>
  </si>
  <si>
    <t>FLISR-13242</t>
  </si>
  <si>
    <t>FLISR-13506</t>
  </si>
  <si>
    <t>FLISR-13828</t>
  </si>
  <si>
    <t>FLISR-14079</t>
  </si>
  <si>
    <t>FLISR-13434</t>
  </si>
  <si>
    <t>FLISR-13045</t>
  </si>
  <si>
    <t>FLISR-14070</t>
  </si>
  <si>
    <t>FLISR-13540</t>
  </si>
  <si>
    <t>FLISR-13228</t>
  </si>
  <si>
    <t>FLISR-13053</t>
  </si>
  <si>
    <t>FLISR-13063</t>
  </si>
  <si>
    <t>FLISR-13591</t>
  </si>
  <si>
    <t>FLISR-14031</t>
  </si>
  <si>
    <t>FLISR-13389</t>
  </si>
  <si>
    <t>FLISR-13414</t>
  </si>
  <si>
    <t>FLISR-13493</t>
  </si>
  <si>
    <t>FLISR-13781</t>
  </si>
  <si>
    <t>FLISR-13690</t>
  </si>
  <si>
    <t>FLISR-13426</t>
  </si>
  <si>
    <t>FLISR-13590</t>
  </si>
  <si>
    <t>FLISR-13677</t>
  </si>
  <si>
    <t>FLISR-13023</t>
  </si>
  <si>
    <t>FLISR-13505</t>
  </si>
  <si>
    <t>FLISR-14274</t>
  </si>
  <si>
    <t>FLISR-13017</t>
  </si>
  <si>
    <t>FLISR-13359</t>
  </si>
  <si>
    <t>FLISR-13659</t>
  </si>
  <si>
    <t>FLISR-13167</t>
  </si>
  <si>
    <t>FLISR-13208</t>
  </si>
  <si>
    <t>FLISR-13825</t>
  </si>
  <si>
    <t>FLISR-14080</t>
  </si>
  <si>
    <t>FLISR-13003</t>
  </si>
  <si>
    <t>FLISR-13888</t>
  </si>
  <si>
    <t>FLISR-13105</t>
  </si>
  <si>
    <t>FLISR-13436</t>
  </si>
  <si>
    <t>FLISR-13049</t>
  </si>
  <si>
    <t>FLISR-13520</t>
  </si>
  <si>
    <t>FLISR-13585</t>
  </si>
  <si>
    <t>FLISR-14101</t>
  </si>
  <si>
    <t>FLISR-13713</t>
  </si>
  <si>
    <t>FLISR-13096</t>
  </si>
  <si>
    <t>FLISR-13872</t>
  </si>
  <si>
    <t>FLISR-13433</t>
  </si>
  <si>
    <t>FLISR-13220</t>
  </si>
  <si>
    <t>FLISR-13093</t>
  </si>
  <si>
    <t>FLISR-13631</t>
  </si>
  <si>
    <t>FLISR-13142</t>
  </si>
  <si>
    <t>FLISR-13889</t>
  </si>
  <si>
    <t>FLISR-13207</t>
  </si>
  <si>
    <t>FLISR-13831</t>
  </si>
  <si>
    <t>FLISR-13365</t>
  </si>
  <si>
    <t>FLISR-13104</t>
  </si>
  <si>
    <t>FLISR-13611</t>
  </si>
  <si>
    <t>FLISR-13224</t>
  </si>
  <si>
    <t>FLISR-13798</t>
  </si>
  <si>
    <t>FLISR-14120</t>
  </si>
  <si>
    <t>FLISR-13066</t>
  </si>
  <si>
    <t>FLISR-13295</t>
  </si>
  <si>
    <t>FLISR-13038</t>
  </si>
  <si>
    <t>FLISR-13777</t>
  </si>
  <si>
    <t>FLISR-13040</t>
  </si>
  <si>
    <t>FLISR-13060</t>
  </si>
  <si>
    <t>FLISR-13796</t>
  </si>
  <si>
    <t>FLISR-13090</t>
  </si>
  <si>
    <t>FLISR-13163</t>
  </si>
  <si>
    <t>FLISR-13334</t>
  </si>
  <si>
    <t>FLISR-13837</t>
  </si>
  <si>
    <t>FLISR-13648</t>
  </si>
  <si>
    <t>FLISR-14091</t>
  </si>
  <si>
    <t>FLISR-14041</t>
  </si>
  <si>
    <t>FLISR-13729</t>
  </si>
  <si>
    <t>FLISR-13882</t>
  </si>
  <si>
    <t>FLISR-14306</t>
  </si>
  <si>
    <t>FLISR-13947</t>
  </si>
  <si>
    <t>FLISR-13988</t>
  </si>
  <si>
    <t>FLISR-13162</t>
  </si>
  <si>
    <t>FLISR-13871</t>
  </si>
  <si>
    <t>FLISR-13439</t>
  </si>
  <si>
    <t>FLISR-13946</t>
  </si>
  <si>
    <t>FLISR-13210</t>
  </si>
  <si>
    <t>FLISR-13932</t>
  </si>
  <si>
    <t>FLISR-13043</t>
  </si>
  <si>
    <t>FLISR-13575</t>
  </si>
  <si>
    <t>FLISR-13081</t>
  </si>
  <si>
    <t>FLISR-13181</t>
  </si>
  <si>
    <t>FLISR-13827</t>
  </si>
  <si>
    <t>FLISR-13733</t>
  </si>
  <si>
    <t>FLISR-13008</t>
  </si>
  <si>
    <t>FLISR-13283</t>
  </si>
  <si>
    <t>FLISR-13073</t>
  </si>
  <si>
    <t>FLISR-14065</t>
  </si>
  <si>
    <t>FLISR-13225</t>
  </si>
  <si>
    <t>FLISR-13492</t>
  </si>
  <si>
    <t>FLISR-13799</t>
  </si>
  <si>
    <t>FLISR-13632</t>
  </si>
  <si>
    <t>FLISR-13122</t>
  </si>
  <si>
    <t>FLISR-13769</t>
  </si>
  <si>
    <t>FLISR-13157</t>
  </si>
  <si>
    <t>FLISR-13305</t>
  </si>
  <si>
    <t>FLISR-13517</t>
  </si>
  <si>
    <t>FLISR-13428</t>
  </si>
  <si>
    <t>FLISR-13900</t>
  </si>
  <si>
    <t>FLISR-13101</t>
  </si>
  <si>
    <t>FLISR-14050</t>
  </si>
  <si>
    <t>FLISR-13061</t>
  </si>
  <si>
    <t>FLISR-13692</t>
  </si>
  <si>
    <t>FLISR-13991</t>
  </si>
  <si>
    <t>FLISR-13241</t>
  </si>
  <si>
    <t>FLISR-13059</t>
  </si>
  <si>
    <t>FLISR-13458</t>
  </si>
  <si>
    <t>FLISR-13600</t>
  </si>
  <si>
    <t>FLISR-14116</t>
  </si>
  <si>
    <t>FLISR-13137</t>
  </si>
  <si>
    <t>FLISR-13464</t>
  </si>
  <si>
    <t>FLISR-13869</t>
  </si>
  <si>
    <t>FLISR-13712</t>
  </si>
  <si>
    <t>FLISR-13964</t>
  </si>
  <si>
    <t>FLISR-13133</t>
  </si>
  <si>
    <t>FLISR-13866</t>
  </si>
  <si>
    <t>FLISR-13143</t>
  </si>
  <si>
    <t>FLISR-13169</t>
  </si>
  <si>
    <t>FLISR-13400</t>
  </si>
  <si>
    <t>FLISR-13379</t>
  </si>
  <si>
    <t>FLISR-13951</t>
  </si>
  <si>
    <t>FLISR-14090</t>
  </si>
  <si>
    <t>FLISR-13935</t>
  </si>
  <si>
    <t>FLISR-14083</t>
  </si>
  <si>
    <t>FLISR-13270</t>
  </si>
  <si>
    <t>FLISR-13349</t>
  </si>
  <si>
    <t>FLISR-13546</t>
  </si>
  <si>
    <t>FLISR-13547</t>
  </si>
  <si>
    <t>FLISR-13832</t>
  </si>
  <si>
    <t>FLISR-13494</t>
  </si>
  <si>
    <t>FLISR-13054</t>
  </si>
  <si>
    <t>FLISR-13326</t>
  </si>
  <si>
    <t>FLISR-13110</t>
  </si>
  <si>
    <t>FLISR-13172</t>
  </si>
  <si>
    <t>FLISR-13574</t>
  </si>
  <si>
    <t>FLISR-13002</t>
  </si>
  <si>
    <t>FLISR-13009</t>
  </si>
  <si>
    <t>FLISR-13012</t>
  </si>
  <si>
    <t>FLISR-13013</t>
  </si>
  <si>
    <t>FLISR-13016</t>
  </si>
  <si>
    <t>FLISR-13019</t>
  </si>
  <si>
    <t>FLISR-13029</t>
  </si>
  <si>
    <t>FLISR-13031</t>
  </si>
  <si>
    <t>FLISR-13034</t>
  </si>
  <si>
    <t>FLISR-13051</t>
  </si>
  <si>
    <t>FLISR-13052</t>
  </si>
  <si>
    <t>FLISR-13055</t>
  </si>
  <si>
    <t>FLISR-13057</t>
  </si>
  <si>
    <t>FLISR-13065</t>
  </si>
  <si>
    <t>FLISR-13067</t>
  </si>
  <si>
    <t>FLISR-13068</t>
  </si>
  <si>
    <t>FLISR-13071</t>
  </si>
  <si>
    <t>FLISR-13072</t>
  </si>
  <si>
    <t>FLISR-13076</t>
  </si>
  <si>
    <t>FLISR-13078</t>
  </si>
  <si>
    <t>FLISR-13084</t>
  </si>
  <si>
    <t>FLISR-13086</t>
  </si>
  <si>
    <t>FLISR-13087</t>
  </si>
  <si>
    <t>FLISR-13091</t>
  </si>
  <si>
    <t>FLISR-13113</t>
  </si>
  <si>
    <t>FLISR-13121</t>
  </si>
  <si>
    <t>FLISR-13132</t>
  </si>
  <si>
    <t>FLISR-13134</t>
  </si>
  <si>
    <t>FLISR-13138</t>
  </si>
  <si>
    <t>FLISR-13140</t>
  </si>
  <si>
    <t>FLISR-13141</t>
  </si>
  <si>
    <t>FLISR-13154</t>
  </si>
  <si>
    <t>FLISR-13155</t>
  </si>
  <si>
    <t>FLISR-13160</t>
  </si>
  <si>
    <t>FLISR-13161</t>
  </si>
  <si>
    <t>FLISR-13164</t>
  </si>
  <si>
    <t>FLISR-13165</t>
  </si>
  <si>
    <t>FLISR-13170</t>
  </si>
  <si>
    <t>FLISR-13177</t>
  </si>
  <si>
    <t>FLISR-13178</t>
  </si>
  <si>
    <t>FLISR-13180</t>
  </si>
  <si>
    <t>FLISR-13183</t>
  </si>
  <si>
    <t>FLISR-13184</t>
  </si>
  <si>
    <t>FLISR-13185</t>
  </si>
  <si>
    <t>FLISR-13186</t>
  </si>
  <si>
    <t>FLISR-13189</t>
  </si>
  <si>
    <t>FLISR-13190</t>
  </si>
  <si>
    <t>FLISR-13194</t>
  </si>
  <si>
    <t>FLISR-13195</t>
  </si>
  <si>
    <t>FLISR-13201</t>
  </si>
  <si>
    <t>FLISR-13217</t>
  </si>
  <si>
    <t>FLISR-13222</t>
  </si>
  <si>
    <t>FLISR-13233</t>
  </si>
  <si>
    <t>FLISR-13237</t>
  </si>
  <si>
    <t>FLISR-13238</t>
  </si>
  <si>
    <t>FLISR-13264</t>
  </si>
  <si>
    <t>FLISR-13267</t>
  </si>
  <si>
    <t>FLISR-13268</t>
  </si>
  <si>
    <t>FLISR-13276</t>
  </si>
  <si>
    <t>FLISR-13280</t>
  </si>
  <si>
    <t>FLISR-13281</t>
  </si>
  <si>
    <t>FLISR-13288</t>
  </si>
  <si>
    <t>FLISR-13302</t>
  </si>
  <si>
    <t>FLISR-13304</t>
  </si>
  <si>
    <t>FLISR-13322</t>
  </si>
  <si>
    <t>FLISR-13323</t>
  </si>
  <si>
    <t>FLISR-13324</t>
  </si>
  <si>
    <t>FLISR-13325</t>
  </si>
  <si>
    <t>FLISR-13327</t>
  </si>
  <si>
    <t>FLISR-13332</t>
  </si>
  <si>
    <t>FLISR-13333</t>
  </si>
  <si>
    <t>FLISR-13335</t>
  </si>
  <si>
    <t>FLISR-13336</t>
  </si>
  <si>
    <t>FLISR-13337</t>
  </si>
  <si>
    <t>FLISR-13338</t>
  </si>
  <si>
    <t>FLISR-13343</t>
  </si>
  <si>
    <t>FLISR-13348</t>
  </si>
  <si>
    <t>FLISR-13352</t>
  </si>
  <si>
    <t>FLISR-13354</t>
  </si>
  <si>
    <t>FLISR-13360</t>
  </si>
  <si>
    <t>FLISR-13366</t>
  </si>
  <si>
    <t>FLISR-13368</t>
  </si>
  <si>
    <t>FLISR-13372</t>
  </si>
  <si>
    <t>FLISR-13397</t>
  </si>
  <si>
    <t>FLISR-13398</t>
  </si>
  <si>
    <t>FLISR-13399</t>
  </si>
  <si>
    <t>FLISR-13405</t>
  </si>
  <si>
    <t>FLISR-13406</t>
  </si>
  <si>
    <t>FLISR-13412</t>
  </si>
  <si>
    <t>FLISR-13425</t>
  </si>
  <si>
    <t>FLISR-13427</t>
  </si>
  <si>
    <t>FLISR-13435</t>
  </si>
  <si>
    <t>FLISR-13438</t>
  </si>
  <si>
    <t>FLISR-13447</t>
  </si>
  <si>
    <t>FLISR-13448</t>
  </si>
  <si>
    <t>FLISR-13449</t>
  </si>
  <si>
    <t>FLISR-13450</t>
  </si>
  <si>
    <t>FLISR-13451</t>
  </si>
  <si>
    <t>FLISR-13452</t>
  </si>
  <si>
    <t>FLISR-13453</t>
  </si>
  <si>
    <t>FLISR-13455</t>
  </si>
  <si>
    <t>FLISR-13466</t>
  </si>
  <si>
    <t>FLISR-13467</t>
  </si>
  <si>
    <t>FLISR-13468</t>
  </si>
  <si>
    <t>FLISR-13480</t>
  </si>
  <si>
    <t>FLISR-13482</t>
  </si>
  <si>
    <t>FLISR-13484</t>
  </si>
  <si>
    <t>FLISR-13485</t>
  </si>
  <si>
    <t>FLISR-13491</t>
  </si>
  <si>
    <t>FLISR-13496</t>
  </si>
  <si>
    <t>FLISR-13497</t>
  </si>
  <si>
    <t>FLISR-13499</t>
  </si>
  <si>
    <t>FLISR-13501</t>
  </si>
  <si>
    <t>FLISR-13507</t>
  </si>
  <si>
    <t>FLISR-13511</t>
  </si>
  <si>
    <t>FLISR-13512</t>
  </si>
  <si>
    <t>FLISR-13513</t>
  </si>
  <si>
    <t>FLISR-13514</t>
  </si>
  <si>
    <t>FLISR-13518</t>
  </si>
  <si>
    <t>FLISR-13521</t>
  </si>
  <si>
    <t>FLISR-13522</t>
  </si>
  <si>
    <t>FLISR-13524</t>
  </si>
  <si>
    <t>FLISR-13530</t>
  </si>
  <si>
    <t>FLISR-13531</t>
  </si>
  <si>
    <t>FLISR-13532</t>
  </si>
  <si>
    <t>FLISR-13535</t>
  </si>
  <si>
    <t>FLISR-13538</t>
  </si>
  <si>
    <t>FLISR-13539</t>
  </si>
  <si>
    <t>FLISR-13541</t>
  </si>
  <si>
    <t>FLISR-13544</t>
  </si>
  <si>
    <t>FLISR-13551</t>
  </si>
  <si>
    <t>FLISR-13552</t>
  </si>
  <si>
    <t>FLISR-13553</t>
  </si>
  <si>
    <t>FLISR-13572</t>
  </si>
  <si>
    <t>FLISR-13573</t>
  </si>
  <si>
    <t>FLISR-13586</t>
  </si>
  <si>
    <t>FLISR-13605</t>
  </si>
  <si>
    <t>FLISR-13606</t>
  </si>
  <si>
    <t>FLISR-13613</t>
  </si>
  <si>
    <t>FLISR-13630</t>
  </si>
  <si>
    <t>FLISR-13635</t>
  </si>
  <si>
    <t>FLISR-13636</t>
  </si>
  <si>
    <t>FLISR-13637</t>
  </si>
  <si>
    <t>FLISR-13638</t>
  </si>
  <si>
    <t>FLISR-13639</t>
  </si>
  <si>
    <t>FLISR-13643</t>
  </si>
  <si>
    <t>FLISR-13649</t>
  </si>
  <si>
    <t>FLISR-13669</t>
  </si>
  <si>
    <t>FLISR-13674</t>
  </si>
  <si>
    <t>FLISR-13697</t>
  </si>
  <si>
    <t>FLISR-13711</t>
  </si>
  <si>
    <t>FLISR-13714</t>
  </si>
  <si>
    <t>FLISR-13715</t>
  </si>
  <si>
    <t>FLISR-13716</t>
  </si>
  <si>
    <t>FLISR-13718</t>
  </si>
  <si>
    <t>FLISR-13719</t>
  </si>
  <si>
    <t>FLISR-13732</t>
  </si>
  <si>
    <t>FLISR-13739</t>
  </si>
  <si>
    <t>FLISR-13747</t>
  </si>
  <si>
    <t>FLISR-13749</t>
  </si>
  <si>
    <t>FLISR-13750</t>
  </si>
  <si>
    <t>FLISR-13761</t>
  </si>
  <si>
    <t>FLISR-13764</t>
  </si>
  <si>
    <t>FLISR-13785</t>
  </si>
  <si>
    <t>FLISR-13818</t>
  </si>
  <si>
    <t>FLISR-13820</t>
  </si>
  <si>
    <t>FLISR-13844</t>
  </si>
  <si>
    <t>FLISR-13860</t>
  </si>
  <si>
    <t>FLISR-13863</t>
  </si>
  <si>
    <t>FLISR-13864</t>
  </si>
  <si>
    <t>FLISR-13865</t>
  </si>
  <si>
    <t>FLISR-13867</t>
  </si>
  <si>
    <t>FLISR-13880</t>
  </si>
  <si>
    <t>FLISR-13885</t>
  </si>
  <si>
    <t>FLISR-13886</t>
  </si>
  <si>
    <t>FLISR-13895</t>
  </si>
  <si>
    <t>FLISR-13898</t>
  </si>
  <si>
    <t>FLISR-13919</t>
  </si>
  <si>
    <t>FLISR-13934</t>
  </si>
  <si>
    <t>FLISR-13942</t>
  </si>
  <si>
    <t>FLISR-13943</t>
  </si>
  <si>
    <t>FLISR-13944</t>
  </si>
  <si>
    <t>FLISR-13953</t>
  </si>
  <si>
    <t>FLISR-13954</t>
  </si>
  <si>
    <t>FLISR-13955</t>
  </si>
  <si>
    <t>FLISR-13963</t>
  </si>
  <si>
    <t>FLISR-13971</t>
  </si>
  <si>
    <t>FLISR-13980</t>
  </si>
  <si>
    <t>FLISR-13982</t>
  </si>
  <si>
    <t>FLISR-13985</t>
  </si>
  <si>
    <t>FLISR-13986</t>
  </si>
  <si>
    <t>FLISR-14000</t>
  </si>
  <si>
    <t>FLISR-14001</t>
  </si>
  <si>
    <t>FLISR-14002</t>
  </si>
  <si>
    <t>FLISR-14010</t>
  </si>
  <si>
    <t>FLISR-14014</t>
  </si>
  <si>
    <t>FLISR-14023</t>
  </si>
  <si>
    <t>FLISR-14025</t>
  </si>
  <si>
    <t>FLISR-14026</t>
  </si>
  <si>
    <t>FLISR-14032</t>
  </si>
  <si>
    <t>FLISR-14035</t>
  </si>
  <si>
    <t>FLISR-14036</t>
  </si>
  <si>
    <t>FLISR-14037</t>
  </si>
  <si>
    <t>FLISR-14069</t>
  </si>
  <si>
    <t>FLISR-14084</t>
  </si>
  <si>
    <t>FLISR-14094</t>
  </si>
  <si>
    <t>FLISR-14095</t>
  </si>
  <si>
    <t>FLISR-14099</t>
  </si>
  <si>
    <t>FLISR-14100</t>
  </si>
  <si>
    <t>FLISR-14109</t>
  </si>
  <si>
    <t>FLISR-14115</t>
  </si>
  <si>
    <t>FLISR-14117</t>
  </si>
  <si>
    <t>FLISR-14122</t>
  </si>
  <si>
    <t>FLISR-14144</t>
  </si>
  <si>
    <t>FLISR-14145</t>
  </si>
  <si>
    <t>FLISR-14197</t>
  </si>
  <si>
    <t>FLISR-14198</t>
  </si>
  <si>
    <t>FLISR-14199</t>
  </si>
  <si>
    <t>FLISR-14216</t>
  </si>
  <si>
    <t>FLISR-14217</t>
  </si>
  <si>
    <t>FLISR-14341</t>
  </si>
  <si>
    <t>FLISR-13296</t>
  </si>
  <si>
    <t>FLISR-13770</t>
  </si>
  <si>
    <t>CMI$ Benefit</t>
  </si>
  <si>
    <t>50 Year Storm $CMI Benefit &amp; % Decrease</t>
  </si>
  <si>
    <t>50 yr Storm $CMI with Plan</t>
  </si>
  <si>
    <t>50 yr Storm $CMI - Status Quo</t>
  </si>
  <si>
    <t>50 Year Storm $CMI Benefit</t>
  </si>
  <si>
    <t>Restoration Cost</t>
  </si>
  <si>
    <t>50 yr Storm Rest$ with Plan</t>
  </si>
  <si>
    <t>50 Year Storm Rest$ Benefit &amp; % Decrease</t>
  </si>
  <si>
    <t>50 yr Storm Rest$ - Status Quo</t>
  </si>
  <si>
    <t>Thousands Place</t>
  </si>
  <si>
    <t>Hundrends Place</t>
  </si>
  <si>
    <t>Prioritize_Type</t>
  </si>
  <si>
    <t>Tab_Name</t>
  </si>
  <si>
    <t>Weighted</t>
  </si>
  <si>
    <t>1.33B</t>
  </si>
  <si>
    <t>Distribution Feeder Hardening</t>
  </si>
  <si>
    <t>FLISR-13670</t>
  </si>
  <si>
    <t>FLISR-13673</t>
  </si>
  <si>
    <t>FLISR-13973</t>
  </si>
  <si>
    <t>FLISR-14266</t>
  </si>
  <si>
    <t>FLISR-14267</t>
  </si>
  <si>
    <t>FLISR-14268</t>
  </si>
  <si>
    <t>FLISR-14355</t>
  </si>
  <si>
    <t>FLISR-14356</t>
  </si>
  <si>
    <t>FLISR-13050</t>
  </si>
  <si>
    <t>FLISR-13085</t>
  </si>
  <si>
    <t>FLISR-13200</t>
  </si>
  <si>
    <t>FLISR-13215</t>
  </si>
  <si>
    <t>FLISR-13239</t>
  </si>
  <si>
    <t>FLISR-13251</t>
  </si>
  <si>
    <t>FLISR-13252</t>
  </si>
  <si>
    <t>FLISR-13253</t>
  </si>
  <si>
    <t>FLISR-13258</t>
  </si>
  <si>
    <t>FLISR-13259</t>
  </si>
  <si>
    <t>FLISR-13260</t>
  </si>
  <si>
    <t>FLISR-13261</t>
  </si>
  <si>
    <t>FLISR-13262</t>
  </si>
  <si>
    <t>FLISR-13265</t>
  </si>
  <si>
    <t>FLISR-13275</t>
  </si>
  <si>
    <t>FLISR-13315</t>
  </si>
  <si>
    <t>FLISR-13317</t>
  </si>
  <si>
    <t>FLISR-13318</t>
  </si>
  <si>
    <t>FLISR-13319</t>
  </si>
  <si>
    <t>FLISR-13321</t>
  </si>
  <si>
    <t>FLISR-13346</t>
  </si>
  <si>
    <t>FLISR-13350</t>
  </si>
  <si>
    <t>FLISR-13353</t>
  </si>
  <si>
    <t>FLISR-13355</t>
  </si>
  <si>
    <t>FLISR-13362</t>
  </si>
  <si>
    <t>FLISR-13369</t>
  </si>
  <si>
    <t>FLISR-13375</t>
  </si>
  <si>
    <t>FLISR-13376</t>
  </si>
  <si>
    <t>FLISR-13381</t>
  </si>
  <si>
    <t>FLISR-13383</t>
  </si>
  <si>
    <t>FLISR-13384</t>
  </si>
  <si>
    <t>FLISR-13446</t>
  </si>
  <si>
    <t>FLISR-13498</t>
  </si>
  <si>
    <t>FLISR-13504</t>
  </si>
  <si>
    <t>FLISR-13519</t>
  </si>
  <si>
    <t>FLISR-13554</t>
  </si>
  <si>
    <t>FLISR-13560</t>
  </si>
  <si>
    <t>FLISR-13562</t>
  </si>
  <si>
    <t>FLISR-13563</t>
  </si>
  <si>
    <t>FLISR-13564</t>
  </si>
  <si>
    <t>FLISR-13589</t>
  </si>
  <si>
    <t>FLISR-13640</t>
  </si>
  <si>
    <t>FLISR-13641</t>
  </si>
  <si>
    <t>FLISR-13646</t>
  </si>
  <si>
    <t>FLISR-13647</t>
  </si>
  <si>
    <t>FLISR-13762</t>
  </si>
  <si>
    <t>FLISR-13763</t>
  </si>
  <si>
    <t>FLISR-13765</t>
  </si>
  <si>
    <t>FLISR-13819</t>
  </si>
  <si>
    <t>FLISR-13845</t>
  </si>
  <si>
    <t>FLISR-13858</t>
  </si>
  <si>
    <t>FLISR-13881</t>
  </si>
  <si>
    <t>FLISR-13928</t>
  </si>
  <si>
    <t>FLISR-13929</t>
  </si>
  <si>
    <t>FLISR-13952</t>
  </si>
  <si>
    <t>FLISR-13957</t>
  </si>
  <si>
    <t>FLISR-13994</t>
  </si>
  <si>
    <t>FLISR-14004</t>
  </si>
  <si>
    <t>FLISR-14051</t>
  </si>
  <si>
    <t>FLISR-14059</t>
  </si>
  <si>
    <t>FLISR-14064</t>
  </si>
  <si>
    <t>FLISR-14066</t>
  </si>
  <si>
    <t>FLISR-14124</t>
  </si>
  <si>
    <t>FLISR-14196</t>
  </si>
  <si>
    <t>FLISR-14200</t>
  </si>
  <si>
    <t>FLISR-14202</t>
  </si>
  <si>
    <t>FLISR-14207</t>
  </si>
  <si>
    <t>FLISR-14208</t>
  </si>
  <si>
    <t>FLISR-14209</t>
  </si>
  <si>
    <t>FLISR-14310</t>
  </si>
  <si>
    <t>FLISR-14358</t>
  </si>
  <si>
    <t>FLISR-14529</t>
  </si>
  <si>
    <t>FLISR-14937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</si>
</sst>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0.0%"/>
    <numFmt numFmtId="166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8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5" applyNumberFormat="0" applyAlignment="0" applyProtection="0"/>
    <xf numFmtId="0" fontId="14" fillId="13" borderId="6" applyNumberFormat="0" applyAlignment="0" applyProtection="0"/>
    <xf numFmtId="0" fontId="15" fillId="13" borderId="5" applyNumberFormat="0" applyAlignment="0" applyProtection="0"/>
    <xf numFmtId="0" fontId="16" fillId="0" borderId="7" applyNumberFormat="0" applyFill="0" applyAlignment="0" applyProtection="0"/>
    <xf numFmtId="0" fontId="17" fillId="14" borderId="8" applyNumberFormat="0" applyAlignment="0" applyProtection="0"/>
    <xf numFmtId="0" fontId="18" fillId="0" borderId="0" applyNumberFormat="0" applyFill="0" applyBorder="0" applyAlignment="0" applyProtection="0"/>
    <xf numFmtId="0" fontId="1" fillId="15" borderId="9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</cellStyleXfs>
  <cellXfs count="45">
    <xf numFmtId="0" fontId="0" fillId="0" borderId="0" xfId="0"/>
    <xf numFmtId="0" fontId="3" fillId="0" borderId="0" xfId="0" applyFont="1"/>
    <xf numFmtId="0" fontId="2" fillId="2" borderId="0" xfId="0" applyFont="1" applyFill="1" applyAlignment="1">
      <alignment horizontal="center" wrapText="1"/>
    </xf>
    <xf numFmtId="164" fontId="0" fillId="0" borderId="0" xfId="0" applyNumberFormat="1"/>
    <xf numFmtId="0" fontId="0" fillId="3" borderId="0" xfId="0" applyFont="1" applyFill="1" applyAlignment="1">
      <alignment horizontal="center"/>
    </xf>
    <xf numFmtId="1" fontId="0" fillId="0" borderId="0" xfId="0" applyNumberFormat="1"/>
    <xf numFmtId="10" fontId="0" fillId="0" borderId="0" xfId="0" applyNumberFormat="1"/>
    <xf numFmtId="0" fontId="2" fillId="2" borderId="0" xfId="0" applyFont="1" applyFill="1"/>
    <xf numFmtId="0" fontId="4" fillId="5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4" borderId="0" xfId="0" applyFont="1" applyFill="1" applyAlignment="1">
      <alignment horizontal="center" wrapText="1"/>
    </xf>
    <xf numFmtId="0" fontId="0" fillId="3" borderId="0" xfId="0" applyFont="1" applyFill="1"/>
    <xf numFmtId="3" fontId="0" fillId="0" borderId="0" xfId="0" applyNumberFormat="1"/>
    <xf numFmtId="165" fontId="0" fillId="0" borderId="0" xfId="1" applyNumberFormat="1" applyFont="1"/>
    <xf numFmtId="0" fontId="0" fillId="6" borderId="0" xfId="0" applyFont="1" applyFill="1"/>
    <xf numFmtId="0" fontId="0" fillId="6" borderId="0" xfId="0" applyFill="1"/>
    <xf numFmtId="0" fontId="0" fillId="3" borderId="0" xfId="0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9" fontId="0" fillId="0" borderId="0" xfId="1" applyFont="1"/>
    <xf numFmtId="165" fontId="0" fillId="0" borderId="0" xfId="0" applyNumberFormat="1" applyAlignment="1">
      <alignment horizontal="right"/>
    </xf>
    <xf numFmtId="0" fontId="0" fillId="6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2" fillId="7" borderId="0" xfId="0" applyFont="1" applyFill="1" applyAlignment="1">
      <alignment horizontal="center" wrapText="1"/>
    </xf>
    <xf numFmtId="0" fontId="0" fillId="7" borderId="0" xfId="0" applyFill="1"/>
    <xf numFmtId="0" fontId="2" fillId="7" borderId="0" xfId="0" applyFont="1" applyFill="1"/>
    <xf numFmtId="0" fontId="2" fillId="8" borderId="0" xfId="0" applyFont="1" applyFill="1"/>
    <xf numFmtId="0" fontId="0" fillId="8" borderId="0" xfId="0" applyFill="1"/>
    <xf numFmtId="166" fontId="0" fillId="0" borderId="0" xfId="0" applyNumberFormat="1"/>
    <xf numFmtId="3" fontId="5" fillId="8" borderId="0" xfId="0" applyNumberFormat="1" applyFont="1" applyFill="1"/>
    <xf numFmtId="3" fontId="0" fillId="8" borderId="0" xfId="0" applyNumberFormat="1" applyFill="1"/>
    <xf numFmtId="164" fontId="0" fillId="8" borderId="0" xfId="0" applyNumberFormat="1" applyFill="1"/>
    <xf numFmtId="11" fontId="0" fillId="0" borderId="0" xfId="0" applyNumberFormat="1"/>
    <xf numFmtId="0" fontId="0" fillId="0" borderId="0" xfId="0"/>
    <xf numFmtId="0" fontId="0" fillId="0" borderId="0" xfId="0"/>
    <xf numFmtId="164" fontId="0" fillId="3" borderId="0" xfId="0" applyNumberFormat="1" applyFill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4" borderId="0" xfId="0" applyNumberForma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theme" Target="theme/theme1.xml"/><Relationship Id="rId10" Type="http://schemas.openxmlformats.org/officeDocument/2006/relationships/chartsheet" Target="chart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561276152947"/>
          <c:y val="5.8962826370991039E-2"/>
          <c:w val="0.80564469783858528"/>
          <c:h val="0.8216990678924912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4"/>
        <c:axId val="852136335"/>
        <c:axId val="135268694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spPr>
                  <a:noFill/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'Life-Cycle NPV'!$B$8:$B$1007</c15:sqref>
                        </c15:formulaRef>
                      </c:ext>
                    </c:extLst>
                    <c:numCache>
                      <c:formatCode>0.00%</c:formatCode>
                      <c:ptCount val="1000"/>
                      <c:pt idx="0">
                        <c:v>1E-3</c:v>
                      </c:pt>
                      <c:pt idx="1">
                        <c:v>2E-3</c:v>
                      </c:pt>
                      <c:pt idx="2">
                        <c:v>3.0000000000000001E-3</c:v>
                      </c:pt>
                      <c:pt idx="3">
                        <c:v>4.0000000000000001E-3</c:v>
                      </c:pt>
                      <c:pt idx="4">
                        <c:v>5.0000000000000001E-3</c:v>
                      </c:pt>
                      <c:pt idx="5">
                        <c:v>6.0000000000000001E-3</c:v>
                      </c:pt>
                      <c:pt idx="6">
                        <c:v>7.0000000000000001E-3</c:v>
                      </c:pt>
                      <c:pt idx="7">
                        <c:v>8.0000000000000002E-3</c:v>
                      </c:pt>
                      <c:pt idx="8">
                        <c:v>8.9999999999999993E-3</c:v>
                      </c:pt>
                      <c:pt idx="9">
                        <c:v>0.01</c:v>
                      </c:pt>
                      <c:pt idx="10">
                        <c:v>1.0999999999999999E-2</c:v>
                      </c:pt>
                      <c:pt idx="11">
                        <c:v>1.2E-2</c:v>
                      </c:pt>
                      <c:pt idx="12">
                        <c:v>1.2999999999999999E-2</c:v>
                      </c:pt>
                      <c:pt idx="13">
                        <c:v>1.4E-2</c:v>
                      </c:pt>
                      <c:pt idx="14">
                        <c:v>1.4999999999999999E-2</c:v>
                      </c:pt>
                      <c:pt idx="15">
                        <c:v>1.6E-2</c:v>
                      </c:pt>
                      <c:pt idx="16">
                        <c:v>1.7000000000000001E-2</c:v>
                      </c:pt>
                      <c:pt idx="17">
                        <c:v>1.7999999999999999E-2</c:v>
                      </c:pt>
                      <c:pt idx="18">
                        <c:v>1.9E-2</c:v>
                      </c:pt>
                      <c:pt idx="19">
                        <c:v>0.02</c:v>
                      </c:pt>
                      <c:pt idx="20">
                        <c:v>2.1000000000000001E-2</c:v>
                      </c:pt>
                      <c:pt idx="21">
                        <c:v>2.1999999999999999E-2</c:v>
                      </c:pt>
                      <c:pt idx="22">
                        <c:v>2.3E-2</c:v>
                      </c:pt>
                      <c:pt idx="23">
                        <c:v>2.4E-2</c:v>
                      </c:pt>
                      <c:pt idx="24">
                        <c:v>2.5000000000000001E-2</c:v>
                      </c:pt>
                      <c:pt idx="25">
                        <c:v>2.5999999999999999E-2</c:v>
                      </c:pt>
                      <c:pt idx="26">
                        <c:v>2.7E-2</c:v>
                      </c:pt>
                      <c:pt idx="27">
                        <c:v>2.8000000000000001E-2</c:v>
                      </c:pt>
                      <c:pt idx="28">
                        <c:v>2.9000000000000001E-2</c:v>
                      </c:pt>
                      <c:pt idx="29">
                        <c:v>0.03</c:v>
                      </c:pt>
                      <c:pt idx="30">
                        <c:v>3.1E-2</c:v>
                      </c:pt>
                      <c:pt idx="31">
                        <c:v>3.2000000000000001E-2</c:v>
                      </c:pt>
                      <c:pt idx="32">
                        <c:v>3.3000000000000002E-2</c:v>
                      </c:pt>
                      <c:pt idx="33">
                        <c:v>3.4000000000000002E-2</c:v>
                      </c:pt>
                      <c:pt idx="34">
                        <c:v>3.5000000000000003E-2</c:v>
                      </c:pt>
                      <c:pt idx="35">
                        <c:v>3.5999999999999997E-2</c:v>
                      </c:pt>
                      <c:pt idx="36">
                        <c:v>3.6999999999999998E-2</c:v>
                      </c:pt>
                      <c:pt idx="37">
                        <c:v>3.7999999999999999E-2</c:v>
                      </c:pt>
                      <c:pt idx="38">
                        <c:v>3.9E-2</c:v>
                      </c:pt>
                      <c:pt idx="39">
                        <c:v>0.04</c:v>
                      </c:pt>
                      <c:pt idx="40">
                        <c:v>4.1000000000000002E-2</c:v>
                      </c:pt>
                      <c:pt idx="41">
                        <c:v>4.2000000000000003E-2</c:v>
                      </c:pt>
                      <c:pt idx="42">
                        <c:v>4.2999999999999997E-2</c:v>
                      </c:pt>
                      <c:pt idx="43">
                        <c:v>4.3999999999999997E-2</c:v>
                      </c:pt>
                      <c:pt idx="44">
                        <c:v>4.4999999999999998E-2</c:v>
                      </c:pt>
                      <c:pt idx="45">
                        <c:v>4.5999999999999999E-2</c:v>
                      </c:pt>
                      <c:pt idx="46">
                        <c:v>4.7E-2</c:v>
                      </c:pt>
                      <c:pt idx="47">
                        <c:v>4.8000000000000001E-2</c:v>
                      </c:pt>
                      <c:pt idx="48">
                        <c:v>4.9000000000000002E-2</c:v>
                      </c:pt>
                      <c:pt idx="49">
                        <c:v>0.05</c:v>
                      </c:pt>
                      <c:pt idx="50">
                        <c:v>5.0999999999999997E-2</c:v>
                      </c:pt>
                      <c:pt idx="51">
                        <c:v>5.1999999999999998E-2</c:v>
                      </c:pt>
                      <c:pt idx="52">
                        <c:v>5.2999999999999999E-2</c:v>
                      </c:pt>
                      <c:pt idx="53">
                        <c:v>5.3999999999999999E-2</c:v>
                      </c:pt>
                      <c:pt idx="54">
                        <c:v>5.5E-2</c:v>
                      </c:pt>
                      <c:pt idx="55">
                        <c:v>5.6000000000000001E-2</c:v>
                      </c:pt>
                      <c:pt idx="56">
                        <c:v>5.7000000000000002E-2</c:v>
                      </c:pt>
                      <c:pt idx="57">
                        <c:v>5.8000000000000003E-2</c:v>
                      </c:pt>
                      <c:pt idx="58">
                        <c:v>5.8999999999999997E-2</c:v>
                      </c:pt>
                      <c:pt idx="59">
                        <c:v>0.06</c:v>
                      </c:pt>
                      <c:pt idx="60">
                        <c:v>6.0999999999999999E-2</c:v>
                      </c:pt>
                      <c:pt idx="61">
                        <c:v>6.2E-2</c:v>
                      </c:pt>
                      <c:pt idx="62">
                        <c:v>6.3E-2</c:v>
                      </c:pt>
                      <c:pt idx="63">
                        <c:v>6.4000000000000001E-2</c:v>
                      </c:pt>
                      <c:pt idx="64">
                        <c:v>6.5000000000000002E-2</c:v>
                      </c:pt>
                      <c:pt idx="65">
                        <c:v>6.6000000000000003E-2</c:v>
                      </c:pt>
                      <c:pt idx="66">
                        <c:v>6.7000000000000004E-2</c:v>
                      </c:pt>
                      <c:pt idx="67">
                        <c:v>6.8000000000000005E-2</c:v>
                      </c:pt>
                      <c:pt idx="68">
                        <c:v>6.9000000000000006E-2</c:v>
                      </c:pt>
                      <c:pt idx="69">
                        <c:v>7.0000000000000007E-2</c:v>
                      </c:pt>
                      <c:pt idx="70">
                        <c:v>7.0999999999999994E-2</c:v>
                      </c:pt>
                      <c:pt idx="71">
                        <c:v>7.1999999999999995E-2</c:v>
                      </c:pt>
                      <c:pt idx="72">
                        <c:v>7.2999999999999995E-2</c:v>
                      </c:pt>
                      <c:pt idx="73">
                        <c:v>7.3999999999999996E-2</c:v>
                      </c:pt>
                      <c:pt idx="74">
                        <c:v>7.4999999999999997E-2</c:v>
                      </c:pt>
                      <c:pt idx="75">
                        <c:v>7.5999999999999998E-2</c:v>
                      </c:pt>
                      <c:pt idx="76">
                        <c:v>7.6999999999999999E-2</c:v>
                      </c:pt>
                      <c:pt idx="77">
                        <c:v>7.8E-2</c:v>
                      </c:pt>
                      <c:pt idx="78">
                        <c:v>7.9000000000000001E-2</c:v>
                      </c:pt>
                      <c:pt idx="79">
                        <c:v>0.08</c:v>
                      </c:pt>
                      <c:pt idx="80">
                        <c:v>8.1000000000000003E-2</c:v>
                      </c:pt>
                      <c:pt idx="81">
                        <c:v>8.2000000000000003E-2</c:v>
                      </c:pt>
                      <c:pt idx="82">
                        <c:v>8.3000000000000004E-2</c:v>
                      </c:pt>
                      <c:pt idx="83">
                        <c:v>8.4000000000000005E-2</c:v>
                      </c:pt>
                      <c:pt idx="84">
                        <c:v>8.5000000000000006E-2</c:v>
                      </c:pt>
                      <c:pt idx="85">
                        <c:v>8.5999999999999993E-2</c:v>
                      </c:pt>
                      <c:pt idx="86">
                        <c:v>8.6999999999999994E-2</c:v>
                      </c:pt>
                      <c:pt idx="87">
                        <c:v>8.7999999999999995E-2</c:v>
                      </c:pt>
                      <c:pt idx="88">
                        <c:v>8.8999999999999996E-2</c:v>
                      </c:pt>
                      <c:pt idx="89">
                        <c:v>0.09</c:v>
                      </c:pt>
                      <c:pt idx="90">
                        <c:v>9.0999999999999998E-2</c:v>
                      </c:pt>
                      <c:pt idx="91">
                        <c:v>9.1999999999999998E-2</c:v>
                      </c:pt>
                      <c:pt idx="92">
                        <c:v>9.2999999999999999E-2</c:v>
                      </c:pt>
                      <c:pt idx="93">
                        <c:v>9.4E-2</c:v>
                      </c:pt>
                      <c:pt idx="94">
                        <c:v>9.5000000000000001E-2</c:v>
                      </c:pt>
                      <c:pt idx="95">
                        <c:v>9.6000000000000002E-2</c:v>
                      </c:pt>
                      <c:pt idx="96">
                        <c:v>9.7000000000000003E-2</c:v>
                      </c:pt>
                      <c:pt idx="97">
                        <c:v>9.8000000000000004E-2</c:v>
                      </c:pt>
                      <c:pt idx="98">
                        <c:v>9.9000000000000005E-2</c:v>
                      </c:pt>
                      <c:pt idx="99">
                        <c:v>0.1</c:v>
                      </c:pt>
                      <c:pt idx="100">
                        <c:v>0.10100000000000001</c:v>
                      </c:pt>
                      <c:pt idx="101">
                        <c:v>0.10199999999999999</c:v>
                      </c:pt>
                      <c:pt idx="102">
                        <c:v>0.10299999999999999</c:v>
                      </c:pt>
                      <c:pt idx="103">
                        <c:v>0.104</c:v>
                      </c:pt>
                      <c:pt idx="104">
                        <c:v>0.105</c:v>
                      </c:pt>
                      <c:pt idx="105">
                        <c:v>0.106</c:v>
                      </c:pt>
                      <c:pt idx="106">
                        <c:v>0.107</c:v>
                      </c:pt>
                      <c:pt idx="107">
                        <c:v>0.108</c:v>
                      </c:pt>
                      <c:pt idx="108">
                        <c:v>0.109</c:v>
                      </c:pt>
                      <c:pt idx="109">
                        <c:v>0.11</c:v>
                      </c:pt>
                      <c:pt idx="110">
                        <c:v>0.111</c:v>
                      </c:pt>
                      <c:pt idx="111">
                        <c:v>0.112</c:v>
                      </c:pt>
                      <c:pt idx="112">
                        <c:v>0.113</c:v>
                      </c:pt>
                      <c:pt idx="113">
                        <c:v>0.114</c:v>
                      </c:pt>
                      <c:pt idx="114">
                        <c:v>0.115</c:v>
                      </c:pt>
                      <c:pt idx="115">
                        <c:v>0.11600000000000001</c:v>
                      </c:pt>
                      <c:pt idx="116">
                        <c:v>0.11700000000000001</c:v>
                      </c:pt>
                      <c:pt idx="117">
                        <c:v>0.11799999999999999</c:v>
                      </c:pt>
                      <c:pt idx="118">
                        <c:v>0.11899999999999999</c:v>
                      </c:pt>
                      <c:pt idx="119">
                        <c:v>0.12</c:v>
                      </c:pt>
                      <c:pt idx="120">
                        <c:v>0.121</c:v>
                      </c:pt>
                      <c:pt idx="121">
                        <c:v>0.122</c:v>
                      </c:pt>
                      <c:pt idx="122">
                        <c:v>0.123</c:v>
                      </c:pt>
                      <c:pt idx="123">
                        <c:v>0.124</c:v>
                      </c:pt>
                      <c:pt idx="124">
                        <c:v>0.125</c:v>
                      </c:pt>
                      <c:pt idx="125">
                        <c:v>0.126</c:v>
                      </c:pt>
                      <c:pt idx="126">
                        <c:v>0.127</c:v>
                      </c:pt>
                      <c:pt idx="127">
                        <c:v>0.128</c:v>
                      </c:pt>
                      <c:pt idx="128">
                        <c:v>0.129</c:v>
                      </c:pt>
                      <c:pt idx="129">
                        <c:v>0.13</c:v>
                      </c:pt>
                      <c:pt idx="130">
                        <c:v>0.13100000000000001</c:v>
                      </c:pt>
                      <c:pt idx="131">
                        <c:v>0.13200000000000001</c:v>
                      </c:pt>
                      <c:pt idx="132">
                        <c:v>0.13300000000000001</c:v>
                      </c:pt>
                      <c:pt idx="133">
                        <c:v>0.13400000000000001</c:v>
                      </c:pt>
                      <c:pt idx="134">
                        <c:v>0.13500000000000001</c:v>
                      </c:pt>
                      <c:pt idx="135">
                        <c:v>0.13600000000000001</c:v>
                      </c:pt>
                      <c:pt idx="136">
                        <c:v>0.13700000000000001</c:v>
                      </c:pt>
                      <c:pt idx="137">
                        <c:v>0.13800000000000001</c:v>
                      </c:pt>
                      <c:pt idx="138">
                        <c:v>0.13900000000000001</c:v>
                      </c:pt>
                      <c:pt idx="139">
                        <c:v>0.14000000000000001</c:v>
                      </c:pt>
                      <c:pt idx="140">
                        <c:v>0.14099999999999999</c:v>
                      </c:pt>
                      <c:pt idx="141">
                        <c:v>0.14199999999999999</c:v>
                      </c:pt>
                      <c:pt idx="142">
                        <c:v>0.14299999999999999</c:v>
                      </c:pt>
                      <c:pt idx="143">
                        <c:v>0.14399999999999999</c:v>
                      </c:pt>
                      <c:pt idx="144">
                        <c:v>0.14499999999999999</c:v>
                      </c:pt>
                      <c:pt idx="145">
                        <c:v>0.14599999999999999</c:v>
                      </c:pt>
                      <c:pt idx="146">
                        <c:v>0.14699999999999999</c:v>
                      </c:pt>
                      <c:pt idx="147">
                        <c:v>0.14799999999999999</c:v>
                      </c:pt>
                      <c:pt idx="148">
                        <c:v>0.14899999999999999</c:v>
                      </c:pt>
                      <c:pt idx="149">
                        <c:v>0.15</c:v>
                      </c:pt>
                      <c:pt idx="150">
                        <c:v>0.151</c:v>
                      </c:pt>
                      <c:pt idx="151">
                        <c:v>0.152</c:v>
                      </c:pt>
                      <c:pt idx="152">
                        <c:v>0.153</c:v>
                      </c:pt>
                      <c:pt idx="153">
                        <c:v>0.154</c:v>
                      </c:pt>
                      <c:pt idx="154">
                        <c:v>0.155</c:v>
                      </c:pt>
                      <c:pt idx="155">
                        <c:v>0.156</c:v>
                      </c:pt>
                      <c:pt idx="156">
                        <c:v>0.157</c:v>
                      </c:pt>
                      <c:pt idx="157">
                        <c:v>0.158</c:v>
                      </c:pt>
                      <c:pt idx="158">
                        <c:v>0.159</c:v>
                      </c:pt>
                      <c:pt idx="159">
                        <c:v>0.16</c:v>
                      </c:pt>
                      <c:pt idx="160">
                        <c:v>0.161</c:v>
                      </c:pt>
                      <c:pt idx="161">
                        <c:v>0.16200000000000001</c:v>
                      </c:pt>
                      <c:pt idx="162">
                        <c:v>0.16300000000000001</c:v>
                      </c:pt>
                      <c:pt idx="163">
                        <c:v>0.16400000000000001</c:v>
                      </c:pt>
                      <c:pt idx="164">
                        <c:v>0.16500000000000001</c:v>
                      </c:pt>
                      <c:pt idx="165">
                        <c:v>0.16600000000000001</c:v>
                      </c:pt>
                      <c:pt idx="166">
                        <c:v>0.16700000000000001</c:v>
                      </c:pt>
                      <c:pt idx="167">
                        <c:v>0.16800000000000001</c:v>
                      </c:pt>
                      <c:pt idx="168">
                        <c:v>0.16900000000000001</c:v>
                      </c:pt>
                      <c:pt idx="169">
                        <c:v>0.17</c:v>
                      </c:pt>
                      <c:pt idx="170">
                        <c:v>0.17100000000000001</c:v>
                      </c:pt>
                      <c:pt idx="171">
                        <c:v>0.17199999999999999</c:v>
                      </c:pt>
                      <c:pt idx="172">
                        <c:v>0.17299999999999999</c:v>
                      </c:pt>
                      <c:pt idx="173">
                        <c:v>0.17399999999999999</c:v>
                      </c:pt>
                      <c:pt idx="174">
                        <c:v>0.17499999999999999</c:v>
                      </c:pt>
                      <c:pt idx="175">
                        <c:v>0.17599999999999999</c:v>
                      </c:pt>
                      <c:pt idx="176">
                        <c:v>0.17699999999999999</c:v>
                      </c:pt>
                      <c:pt idx="177">
                        <c:v>0.17799999999999999</c:v>
                      </c:pt>
                      <c:pt idx="178">
                        <c:v>0.17899999999999999</c:v>
                      </c:pt>
                      <c:pt idx="179">
                        <c:v>0.18</c:v>
                      </c:pt>
                      <c:pt idx="180">
                        <c:v>0.18099999999999999</c:v>
                      </c:pt>
                      <c:pt idx="181">
                        <c:v>0.182</c:v>
                      </c:pt>
                      <c:pt idx="182">
                        <c:v>0.183</c:v>
                      </c:pt>
                      <c:pt idx="183">
                        <c:v>0.184</c:v>
                      </c:pt>
                      <c:pt idx="184">
                        <c:v>0.185</c:v>
                      </c:pt>
                      <c:pt idx="185">
                        <c:v>0.186</c:v>
                      </c:pt>
                      <c:pt idx="186">
                        <c:v>0.187</c:v>
                      </c:pt>
                      <c:pt idx="187">
                        <c:v>0.188</c:v>
                      </c:pt>
                      <c:pt idx="188">
                        <c:v>0.189</c:v>
                      </c:pt>
                      <c:pt idx="189">
                        <c:v>0.19</c:v>
                      </c:pt>
                      <c:pt idx="190">
                        <c:v>0.191</c:v>
                      </c:pt>
                      <c:pt idx="191">
                        <c:v>0.192</c:v>
                      </c:pt>
                      <c:pt idx="192">
                        <c:v>0.193</c:v>
                      </c:pt>
                      <c:pt idx="193">
                        <c:v>0.19400000000000001</c:v>
                      </c:pt>
                      <c:pt idx="194">
                        <c:v>0.19500000000000001</c:v>
                      </c:pt>
                      <c:pt idx="195">
                        <c:v>0.19600000000000001</c:v>
                      </c:pt>
                      <c:pt idx="196">
                        <c:v>0.19700000000000001</c:v>
                      </c:pt>
                      <c:pt idx="197">
                        <c:v>0.19800000000000001</c:v>
                      </c:pt>
                      <c:pt idx="198">
                        <c:v>0.19900000000000001</c:v>
                      </c:pt>
                      <c:pt idx="199">
                        <c:v>0.2</c:v>
                      </c:pt>
                      <c:pt idx="200">
                        <c:v>0.20100000000000001</c:v>
                      </c:pt>
                      <c:pt idx="201">
                        <c:v>0.20200000000000001</c:v>
                      </c:pt>
                      <c:pt idx="202">
                        <c:v>0.20300000000000001</c:v>
                      </c:pt>
                      <c:pt idx="203">
                        <c:v>0.20399999999999999</c:v>
                      </c:pt>
                      <c:pt idx="204">
                        <c:v>0.20499999999999999</c:v>
                      </c:pt>
                      <c:pt idx="205">
                        <c:v>0.20599999999999999</c:v>
                      </c:pt>
                      <c:pt idx="206">
                        <c:v>0.20699999999999999</c:v>
                      </c:pt>
                      <c:pt idx="207">
                        <c:v>0.20799999999999999</c:v>
                      </c:pt>
                      <c:pt idx="208">
                        <c:v>0.20899999999999999</c:v>
                      </c:pt>
                      <c:pt idx="209">
                        <c:v>0.21</c:v>
                      </c:pt>
                      <c:pt idx="210">
                        <c:v>0.21099999999999999</c:v>
                      </c:pt>
                      <c:pt idx="211">
                        <c:v>0.21199999999999999</c:v>
                      </c:pt>
                      <c:pt idx="212">
                        <c:v>0.21299999999999999</c:v>
                      </c:pt>
                      <c:pt idx="213">
                        <c:v>0.214</c:v>
                      </c:pt>
                      <c:pt idx="214">
                        <c:v>0.215</c:v>
                      </c:pt>
                      <c:pt idx="215">
                        <c:v>0.216</c:v>
                      </c:pt>
                      <c:pt idx="216">
                        <c:v>0.217</c:v>
                      </c:pt>
                      <c:pt idx="217">
                        <c:v>0.218</c:v>
                      </c:pt>
                      <c:pt idx="218">
                        <c:v>0.219</c:v>
                      </c:pt>
                      <c:pt idx="219">
                        <c:v>0.22</c:v>
                      </c:pt>
                      <c:pt idx="220">
                        <c:v>0.221</c:v>
                      </c:pt>
                      <c:pt idx="221">
                        <c:v>0.222</c:v>
                      </c:pt>
                      <c:pt idx="222">
                        <c:v>0.223</c:v>
                      </c:pt>
                      <c:pt idx="223">
                        <c:v>0.224</c:v>
                      </c:pt>
                      <c:pt idx="224">
                        <c:v>0.22500000000000001</c:v>
                      </c:pt>
                      <c:pt idx="225">
                        <c:v>0.22600000000000001</c:v>
                      </c:pt>
                      <c:pt idx="226">
                        <c:v>0.22700000000000001</c:v>
                      </c:pt>
                      <c:pt idx="227">
                        <c:v>0.22800000000000001</c:v>
                      </c:pt>
                      <c:pt idx="228">
                        <c:v>0.22900000000000001</c:v>
                      </c:pt>
                      <c:pt idx="229">
                        <c:v>0.23</c:v>
                      </c:pt>
                      <c:pt idx="230">
                        <c:v>0.23100000000000001</c:v>
                      </c:pt>
                      <c:pt idx="231">
                        <c:v>0.23200000000000001</c:v>
                      </c:pt>
                      <c:pt idx="232">
                        <c:v>0.23300000000000001</c:v>
                      </c:pt>
                      <c:pt idx="233">
                        <c:v>0.23400000000000001</c:v>
                      </c:pt>
                      <c:pt idx="234">
                        <c:v>0.23499999999999999</c:v>
                      </c:pt>
                      <c:pt idx="235">
                        <c:v>0.23599999999999999</c:v>
                      </c:pt>
                      <c:pt idx="236">
                        <c:v>0.23699999999999999</c:v>
                      </c:pt>
                      <c:pt idx="237">
                        <c:v>0.23799999999999999</c:v>
                      </c:pt>
                      <c:pt idx="238">
                        <c:v>0.23899999999999999</c:v>
                      </c:pt>
                      <c:pt idx="239">
                        <c:v>0.24</c:v>
                      </c:pt>
                      <c:pt idx="240">
                        <c:v>0.24099999999999999</c:v>
                      </c:pt>
                      <c:pt idx="241">
                        <c:v>0.24199999999999999</c:v>
                      </c:pt>
                      <c:pt idx="242">
                        <c:v>0.24299999999999999</c:v>
                      </c:pt>
                      <c:pt idx="243">
                        <c:v>0.24399999999999999</c:v>
                      </c:pt>
                      <c:pt idx="244">
                        <c:v>0.245</c:v>
                      </c:pt>
                      <c:pt idx="245">
                        <c:v>0.246</c:v>
                      </c:pt>
                      <c:pt idx="246">
                        <c:v>0.247</c:v>
                      </c:pt>
                      <c:pt idx="247">
                        <c:v>0.248</c:v>
                      </c:pt>
                      <c:pt idx="248">
                        <c:v>0.249</c:v>
                      </c:pt>
                      <c:pt idx="249">
                        <c:v>0.25</c:v>
                      </c:pt>
                      <c:pt idx="250">
                        <c:v>0.251</c:v>
                      </c:pt>
                      <c:pt idx="251">
                        <c:v>0.252</c:v>
                      </c:pt>
                      <c:pt idx="252">
                        <c:v>0.253</c:v>
                      </c:pt>
                      <c:pt idx="253">
                        <c:v>0.254</c:v>
                      </c:pt>
                      <c:pt idx="254">
                        <c:v>0.255</c:v>
                      </c:pt>
                      <c:pt idx="255">
                        <c:v>0.25600000000000001</c:v>
                      </c:pt>
                      <c:pt idx="256">
                        <c:v>0.25700000000000001</c:v>
                      </c:pt>
                      <c:pt idx="257">
                        <c:v>0.25800000000000001</c:v>
                      </c:pt>
                      <c:pt idx="258">
                        <c:v>0.25900000000000001</c:v>
                      </c:pt>
                      <c:pt idx="259">
                        <c:v>0.26</c:v>
                      </c:pt>
                      <c:pt idx="260">
                        <c:v>0.26100000000000001</c:v>
                      </c:pt>
                      <c:pt idx="261">
                        <c:v>0.26200000000000001</c:v>
                      </c:pt>
                      <c:pt idx="262">
                        <c:v>0.26300000000000001</c:v>
                      </c:pt>
                      <c:pt idx="263">
                        <c:v>0.26400000000000001</c:v>
                      </c:pt>
                      <c:pt idx="264">
                        <c:v>0.26500000000000001</c:v>
                      </c:pt>
                      <c:pt idx="265">
                        <c:v>0.26600000000000001</c:v>
                      </c:pt>
                      <c:pt idx="266">
                        <c:v>0.26700000000000002</c:v>
                      </c:pt>
                      <c:pt idx="267">
                        <c:v>0.26800000000000002</c:v>
                      </c:pt>
                      <c:pt idx="268">
                        <c:v>0.26900000000000002</c:v>
                      </c:pt>
                      <c:pt idx="269">
                        <c:v>0.27</c:v>
                      </c:pt>
                      <c:pt idx="270">
                        <c:v>0.27100000000000002</c:v>
                      </c:pt>
                      <c:pt idx="271">
                        <c:v>0.27200000000000002</c:v>
                      </c:pt>
                      <c:pt idx="272">
                        <c:v>0.27300000000000002</c:v>
                      </c:pt>
                      <c:pt idx="273">
                        <c:v>0.27400000000000002</c:v>
                      </c:pt>
                      <c:pt idx="274">
                        <c:v>0.27500000000000002</c:v>
                      </c:pt>
                      <c:pt idx="275">
                        <c:v>0.27600000000000002</c:v>
                      </c:pt>
                      <c:pt idx="276">
                        <c:v>0.27700000000000002</c:v>
                      </c:pt>
                      <c:pt idx="277">
                        <c:v>0.27800000000000002</c:v>
                      </c:pt>
                      <c:pt idx="278">
                        <c:v>0.27900000000000003</c:v>
                      </c:pt>
                      <c:pt idx="279">
                        <c:v>0.28000000000000003</c:v>
                      </c:pt>
                      <c:pt idx="280">
                        <c:v>0.28100000000000003</c:v>
                      </c:pt>
                      <c:pt idx="281">
                        <c:v>0.28199999999999997</c:v>
                      </c:pt>
                      <c:pt idx="282">
                        <c:v>0.28299999999999997</c:v>
                      </c:pt>
                      <c:pt idx="283">
                        <c:v>0.28399999999999997</c:v>
                      </c:pt>
                      <c:pt idx="284">
                        <c:v>0.28499999999999998</c:v>
                      </c:pt>
                      <c:pt idx="285">
                        <c:v>0.28599999999999998</c:v>
                      </c:pt>
                      <c:pt idx="286">
                        <c:v>0.28699999999999998</c:v>
                      </c:pt>
                      <c:pt idx="287">
                        <c:v>0.28799999999999998</c:v>
                      </c:pt>
                      <c:pt idx="288">
                        <c:v>0.28899999999999998</c:v>
                      </c:pt>
                      <c:pt idx="289">
                        <c:v>0.28999999999999998</c:v>
                      </c:pt>
                      <c:pt idx="290">
                        <c:v>0.29099999999999998</c:v>
                      </c:pt>
                      <c:pt idx="291">
                        <c:v>0.29199999999999998</c:v>
                      </c:pt>
                      <c:pt idx="292">
                        <c:v>0.29299999999999998</c:v>
                      </c:pt>
                      <c:pt idx="293">
                        <c:v>0.29399999999999998</c:v>
                      </c:pt>
                      <c:pt idx="294">
                        <c:v>0.29499999999999998</c:v>
                      </c:pt>
                      <c:pt idx="295">
                        <c:v>0.29599999999999999</c:v>
                      </c:pt>
                      <c:pt idx="296">
                        <c:v>0.29699999999999999</c:v>
                      </c:pt>
                      <c:pt idx="297">
                        <c:v>0.29799999999999999</c:v>
                      </c:pt>
                      <c:pt idx="298">
                        <c:v>0.29899999999999999</c:v>
                      </c:pt>
                      <c:pt idx="299">
                        <c:v>0.3</c:v>
                      </c:pt>
                      <c:pt idx="300">
                        <c:v>0.30099999999999999</c:v>
                      </c:pt>
                      <c:pt idx="301">
                        <c:v>0.30199999999999999</c:v>
                      </c:pt>
                      <c:pt idx="302">
                        <c:v>0.30299999999999999</c:v>
                      </c:pt>
                      <c:pt idx="303">
                        <c:v>0.30399999999999999</c:v>
                      </c:pt>
                      <c:pt idx="304">
                        <c:v>0.30499999999999999</c:v>
                      </c:pt>
                      <c:pt idx="305">
                        <c:v>0.30599999999999999</c:v>
                      </c:pt>
                      <c:pt idx="306">
                        <c:v>0.307</c:v>
                      </c:pt>
                      <c:pt idx="307">
                        <c:v>0.308</c:v>
                      </c:pt>
                      <c:pt idx="308">
                        <c:v>0.309</c:v>
                      </c:pt>
                      <c:pt idx="309">
                        <c:v>0.31</c:v>
                      </c:pt>
                      <c:pt idx="310">
                        <c:v>0.311</c:v>
                      </c:pt>
                      <c:pt idx="311">
                        <c:v>0.312</c:v>
                      </c:pt>
                      <c:pt idx="312">
                        <c:v>0.313</c:v>
                      </c:pt>
                      <c:pt idx="313">
                        <c:v>0.314</c:v>
                      </c:pt>
                      <c:pt idx="314">
                        <c:v>0.315</c:v>
                      </c:pt>
                      <c:pt idx="315">
                        <c:v>0.316</c:v>
                      </c:pt>
                      <c:pt idx="316">
                        <c:v>0.317</c:v>
                      </c:pt>
                      <c:pt idx="317">
                        <c:v>0.318</c:v>
                      </c:pt>
                      <c:pt idx="318">
                        <c:v>0.31900000000000001</c:v>
                      </c:pt>
                      <c:pt idx="319">
                        <c:v>0.32</c:v>
                      </c:pt>
                      <c:pt idx="320">
                        <c:v>0.32100000000000001</c:v>
                      </c:pt>
                      <c:pt idx="321">
                        <c:v>0.32200000000000001</c:v>
                      </c:pt>
                      <c:pt idx="322">
                        <c:v>0.32300000000000001</c:v>
                      </c:pt>
                      <c:pt idx="323">
                        <c:v>0.32400000000000001</c:v>
                      </c:pt>
                      <c:pt idx="324">
                        <c:v>0.32500000000000001</c:v>
                      </c:pt>
                      <c:pt idx="325">
                        <c:v>0.32600000000000001</c:v>
                      </c:pt>
                      <c:pt idx="326">
                        <c:v>0.32700000000000001</c:v>
                      </c:pt>
                      <c:pt idx="327">
                        <c:v>0.32800000000000001</c:v>
                      </c:pt>
                      <c:pt idx="328">
                        <c:v>0.32900000000000001</c:v>
                      </c:pt>
                      <c:pt idx="329">
                        <c:v>0.33</c:v>
                      </c:pt>
                      <c:pt idx="330">
                        <c:v>0.33100000000000002</c:v>
                      </c:pt>
                      <c:pt idx="331">
                        <c:v>0.33200000000000002</c:v>
                      </c:pt>
                      <c:pt idx="332">
                        <c:v>0.33300000000000002</c:v>
                      </c:pt>
                      <c:pt idx="333">
                        <c:v>0.33400000000000002</c:v>
                      </c:pt>
                      <c:pt idx="334">
                        <c:v>0.33500000000000002</c:v>
                      </c:pt>
                      <c:pt idx="335">
                        <c:v>0.33600000000000002</c:v>
                      </c:pt>
                      <c:pt idx="336">
                        <c:v>0.33700000000000002</c:v>
                      </c:pt>
                      <c:pt idx="337">
                        <c:v>0.33800000000000002</c:v>
                      </c:pt>
                      <c:pt idx="338">
                        <c:v>0.33900000000000002</c:v>
                      </c:pt>
                      <c:pt idx="339">
                        <c:v>0.34</c:v>
                      </c:pt>
                      <c:pt idx="340">
                        <c:v>0.34100000000000003</c:v>
                      </c:pt>
                      <c:pt idx="341">
                        <c:v>0.34200000000000003</c:v>
                      </c:pt>
                      <c:pt idx="342">
                        <c:v>0.34300000000000003</c:v>
                      </c:pt>
                      <c:pt idx="343">
                        <c:v>0.34399999999999997</c:v>
                      </c:pt>
                      <c:pt idx="344">
                        <c:v>0.34499999999999997</c:v>
                      </c:pt>
                      <c:pt idx="345">
                        <c:v>0.34599999999999997</c:v>
                      </c:pt>
                      <c:pt idx="346">
                        <c:v>0.34699999999999998</c:v>
                      </c:pt>
                      <c:pt idx="347">
                        <c:v>0.34799999999999998</c:v>
                      </c:pt>
                      <c:pt idx="348">
                        <c:v>0.34899999999999998</c:v>
                      </c:pt>
                      <c:pt idx="349">
                        <c:v>0.35</c:v>
                      </c:pt>
                      <c:pt idx="350">
                        <c:v>0.35099999999999998</c:v>
                      </c:pt>
                      <c:pt idx="351">
                        <c:v>0.35199999999999998</c:v>
                      </c:pt>
                      <c:pt idx="352">
                        <c:v>0.35299999999999998</c:v>
                      </c:pt>
                      <c:pt idx="353">
                        <c:v>0.35399999999999998</c:v>
                      </c:pt>
                      <c:pt idx="354">
                        <c:v>0.35499999999999998</c:v>
                      </c:pt>
                      <c:pt idx="355">
                        <c:v>0.35599999999999998</c:v>
                      </c:pt>
                      <c:pt idx="356">
                        <c:v>0.35699999999999998</c:v>
                      </c:pt>
                      <c:pt idx="357">
                        <c:v>0.35799999999999998</c:v>
                      </c:pt>
                      <c:pt idx="358">
                        <c:v>0.35899999999999999</c:v>
                      </c:pt>
                      <c:pt idx="359">
                        <c:v>0.36</c:v>
                      </c:pt>
                      <c:pt idx="360">
                        <c:v>0.36099999999999999</c:v>
                      </c:pt>
                      <c:pt idx="361">
                        <c:v>0.36199999999999999</c:v>
                      </c:pt>
                      <c:pt idx="362">
                        <c:v>0.36299999999999999</c:v>
                      </c:pt>
                      <c:pt idx="363">
                        <c:v>0.36399999999999999</c:v>
                      </c:pt>
                      <c:pt idx="364">
                        <c:v>0.36499999999999999</c:v>
                      </c:pt>
                      <c:pt idx="365">
                        <c:v>0.36599999999999999</c:v>
                      </c:pt>
                      <c:pt idx="366">
                        <c:v>0.36699999999999999</c:v>
                      </c:pt>
                      <c:pt idx="367">
                        <c:v>0.36799999999999999</c:v>
                      </c:pt>
                      <c:pt idx="368">
                        <c:v>0.36899999999999999</c:v>
                      </c:pt>
                      <c:pt idx="369">
                        <c:v>0.37</c:v>
                      </c:pt>
                      <c:pt idx="370">
                        <c:v>0.371</c:v>
                      </c:pt>
                      <c:pt idx="371">
                        <c:v>0.372</c:v>
                      </c:pt>
                      <c:pt idx="372">
                        <c:v>0.373</c:v>
                      </c:pt>
                      <c:pt idx="373">
                        <c:v>0.374</c:v>
                      </c:pt>
                      <c:pt idx="374">
                        <c:v>0.375</c:v>
                      </c:pt>
                      <c:pt idx="375">
                        <c:v>0.376</c:v>
                      </c:pt>
                      <c:pt idx="376">
                        <c:v>0.377</c:v>
                      </c:pt>
                      <c:pt idx="377">
                        <c:v>0.378</c:v>
                      </c:pt>
                      <c:pt idx="378">
                        <c:v>0.379</c:v>
                      </c:pt>
                      <c:pt idx="379">
                        <c:v>0.38</c:v>
                      </c:pt>
                      <c:pt idx="380">
                        <c:v>0.38100000000000001</c:v>
                      </c:pt>
                      <c:pt idx="381">
                        <c:v>0.38200000000000001</c:v>
                      </c:pt>
                      <c:pt idx="382">
                        <c:v>0.38300000000000001</c:v>
                      </c:pt>
                      <c:pt idx="383">
                        <c:v>0.38400000000000001</c:v>
                      </c:pt>
                      <c:pt idx="384">
                        <c:v>0.38500000000000001</c:v>
                      </c:pt>
                      <c:pt idx="385">
                        <c:v>0.38600000000000001</c:v>
                      </c:pt>
                      <c:pt idx="386">
                        <c:v>0.38700000000000001</c:v>
                      </c:pt>
                      <c:pt idx="387">
                        <c:v>0.38800000000000001</c:v>
                      </c:pt>
                      <c:pt idx="388">
                        <c:v>0.38900000000000001</c:v>
                      </c:pt>
                      <c:pt idx="389">
                        <c:v>0.39</c:v>
                      </c:pt>
                      <c:pt idx="390">
                        <c:v>0.39100000000000001</c:v>
                      </c:pt>
                      <c:pt idx="391">
                        <c:v>0.39200000000000002</c:v>
                      </c:pt>
                      <c:pt idx="392">
                        <c:v>0.39300000000000002</c:v>
                      </c:pt>
                      <c:pt idx="393">
                        <c:v>0.39400000000000002</c:v>
                      </c:pt>
                      <c:pt idx="394">
                        <c:v>0.39500000000000002</c:v>
                      </c:pt>
                      <c:pt idx="395">
                        <c:v>0.39600000000000002</c:v>
                      </c:pt>
                      <c:pt idx="396">
                        <c:v>0.39700000000000002</c:v>
                      </c:pt>
                      <c:pt idx="397">
                        <c:v>0.39800000000000002</c:v>
                      </c:pt>
                      <c:pt idx="398">
                        <c:v>0.39900000000000002</c:v>
                      </c:pt>
                      <c:pt idx="399">
                        <c:v>0.4</c:v>
                      </c:pt>
                      <c:pt idx="400">
                        <c:v>0.40100000000000002</c:v>
                      </c:pt>
                      <c:pt idx="401">
                        <c:v>0.40200000000000002</c:v>
                      </c:pt>
                      <c:pt idx="402">
                        <c:v>0.40300000000000002</c:v>
                      </c:pt>
                      <c:pt idx="403">
                        <c:v>0.40400000000000003</c:v>
                      </c:pt>
                      <c:pt idx="404">
                        <c:v>0.40500000000000003</c:v>
                      </c:pt>
                      <c:pt idx="405">
                        <c:v>0.40600000000000003</c:v>
                      </c:pt>
                      <c:pt idx="406">
                        <c:v>0.40699999999999997</c:v>
                      </c:pt>
                      <c:pt idx="407">
                        <c:v>0.40799999999999997</c:v>
                      </c:pt>
                      <c:pt idx="408">
                        <c:v>0.40899999999999997</c:v>
                      </c:pt>
                      <c:pt idx="409">
                        <c:v>0.41</c:v>
                      </c:pt>
                      <c:pt idx="410">
                        <c:v>0.41099999999999998</c:v>
                      </c:pt>
                      <c:pt idx="411">
                        <c:v>0.41199999999999998</c:v>
                      </c:pt>
                      <c:pt idx="412">
                        <c:v>0.41299999999999998</c:v>
                      </c:pt>
                      <c:pt idx="413">
                        <c:v>0.41399999999999998</c:v>
                      </c:pt>
                      <c:pt idx="414">
                        <c:v>0.41499999999999998</c:v>
                      </c:pt>
                      <c:pt idx="415">
                        <c:v>0.41599999999999998</c:v>
                      </c:pt>
                      <c:pt idx="416">
                        <c:v>0.41699999999999998</c:v>
                      </c:pt>
                      <c:pt idx="417">
                        <c:v>0.41799999999999998</c:v>
                      </c:pt>
                      <c:pt idx="418">
                        <c:v>0.41899999999999998</c:v>
                      </c:pt>
                      <c:pt idx="419">
                        <c:v>0.42</c:v>
                      </c:pt>
                      <c:pt idx="420">
                        <c:v>0.42099999999999999</c:v>
                      </c:pt>
                      <c:pt idx="421">
                        <c:v>0.42199999999999999</c:v>
                      </c:pt>
                      <c:pt idx="422">
                        <c:v>0.42299999999999999</c:v>
                      </c:pt>
                      <c:pt idx="423">
                        <c:v>0.42399999999999999</c:v>
                      </c:pt>
                      <c:pt idx="424">
                        <c:v>0.42499999999999999</c:v>
                      </c:pt>
                      <c:pt idx="425">
                        <c:v>0.42599999999999999</c:v>
                      </c:pt>
                      <c:pt idx="426">
                        <c:v>0.42699999999999999</c:v>
                      </c:pt>
                      <c:pt idx="427">
                        <c:v>0.42799999999999999</c:v>
                      </c:pt>
                      <c:pt idx="428">
                        <c:v>0.42899999999999999</c:v>
                      </c:pt>
                      <c:pt idx="429">
                        <c:v>0.43</c:v>
                      </c:pt>
                      <c:pt idx="430">
                        <c:v>0.43099999999999999</c:v>
                      </c:pt>
                      <c:pt idx="431">
                        <c:v>0.432</c:v>
                      </c:pt>
                      <c:pt idx="432">
                        <c:v>0.433</c:v>
                      </c:pt>
                      <c:pt idx="433">
                        <c:v>0.434</c:v>
                      </c:pt>
                      <c:pt idx="434">
                        <c:v>0.435</c:v>
                      </c:pt>
                      <c:pt idx="435">
                        <c:v>0.436</c:v>
                      </c:pt>
                      <c:pt idx="436">
                        <c:v>0.437</c:v>
                      </c:pt>
                      <c:pt idx="437">
                        <c:v>0.438</c:v>
                      </c:pt>
                      <c:pt idx="438">
                        <c:v>0.439</c:v>
                      </c:pt>
                      <c:pt idx="439">
                        <c:v>0.44</c:v>
                      </c:pt>
                      <c:pt idx="440">
                        <c:v>0.441</c:v>
                      </c:pt>
                      <c:pt idx="441">
                        <c:v>0.442</c:v>
                      </c:pt>
                      <c:pt idx="442">
                        <c:v>0.443</c:v>
                      </c:pt>
                      <c:pt idx="443">
                        <c:v>0.44400000000000001</c:v>
                      </c:pt>
                      <c:pt idx="444">
                        <c:v>0.44500000000000001</c:v>
                      </c:pt>
                      <c:pt idx="445">
                        <c:v>0.44600000000000001</c:v>
                      </c:pt>
                      <c:pt idx="446">
                        <c:v>0.44700000000000001</c:v>
                      </c:pt>
                      <c:pt idx="447">
                        <c:v>0.44800000000000001</c:v>
                      </c:pt>
                      <c:pt idx="448">
                        <c:v>0.44900000000000001</c:v>
                      </c:pt>
                      <c:pt idx="449">
                        <c:v>0.45</c:v>
                      </c:pt>
                      <c:pt idx="450">
                        <c:v>0.45100000000000001</c:v>
                      </c:pt>
                      <c:pt idx="451">
                        <c:v>0.45200000000000001</c:v>
                      </c:pt>
                      <c:pt idx="452">
                        <c:v>0.45300000000000001</c:v>
                      </c:pt>
                      <c:pt idx="453">
                        <c:v>0.45400000000000001</c:v>
                      </c:pt>
                      <c:pt idx="454">
                        <c:v>0.45500000000000002</c:v>
                      </c:pt>
                      <c:pt idx="455">
                        <c:v>0.45600000000000002</c:v>
                      </c:pt>
                      <c:pt idx="456">
                        <c:v>0.45700000000000002</c:v>
                      </c:pt>
                      <c:pt idx="457">
                        <c:v>0.45800000000000002</c:v>
                      </c:pt>
                      <c:pt idx="458">
                        <c:v>0.45900000000000002</c:v>
                      </c:pt>
                      <c:pt idx="459">
                        <c:v>0.46</c:v>
                      </c:pt>
                      <c:pt idx="460">
                        <c:v>0.46100000000000002</c:v>
                      </c:pt>
                      <c:pt idx="461">
                        <c:v>0.46200000000000002</c:v>
                      </c:pt>
                      <c:pt idx="462">
                        <c:v>0.46300000000000002</c:v>
                      </c:pt>
                      <c:pt idx="463">
                        <c:v>0.46400000000000002</c:v>
                      </c:pt>
                      <c:pt idx="464">
                        <c:v>0.46500000000000002</c:v>
                      </c:pt>
                      <c:pt idx="465">
                        <c:v>0.46600000000000003</c:v>
                      </c:pt>
                      <c:pt idx="466">
                        <c:v>0.46700000000000003</c:v>
                      </c:pt>
                      <c:pt idx="467">
                        <c:v>0.46800000000000003</c:v>
                      </c:pt>
                      <c:pt idx="468">
                        <c:v>0.46899999999999997</c:v>
                      </c:pt>
                      <c:pt idx="469">
                        <c:v>0.47</c:v>
                      </c:pt>
                      <c:pt idx="470">
                        <c:v>0.47099999999999997</c:v>
                      </c:pt>
                      <c:pt idx="471">
                        <c:v>0.47199999999999998</c:v>
                      </c:pt>
                      <c:pt idx="472">
                        <c:v>0.47299999999999998</c:v>
                      </c:pt>
                      <c:pt idx="473">
                        <c:v>0.47399999999999998</c:v>
                      </c:pt>
                      <c:pt idx="474">
                        <c:v>0.47499999999999998</c:v>
                      </c:pt>
                      <c:pt idx="475">
                        <c:v>0.47599999999999998</c:v>
                      </c:pt>
                      <c:pt idx="476">
                        <c:v>0.47699999999999998</c:v>
                      </c:pt>
                      <c:pt idx="477">
                        <c:v>0.47799999999999998</c:v>
                      </c:pt>
                      <c:pt idx="478">
                        <c:v>0.47899999999999998</c:v>
                      </c:pt>
                      <c:pt idx="479">
                        <c:v>0.48</c:v>
                      </c:pt>
                      <c:pt idx="480">
                        <c:v>0.48099999999999998</c:v>
                      </c:pt>
                      <c:pt idx="481">
                        <c:v>0.48199999999999998</c:v>
                      </c:pt>
                      <c:pt idx="482">
                        <c:v>0.48299999999999998</c:v>
                      </c:pt>
                      <c:pt idx="483">
                        <c:v>0.48399999999999999</c:v>
                      </c:pt>
                      <c:pt idx="484">
                        <c:v>0.48499999999999999</c:v>
                      </c:pt>
                      <c:pt idx="485">
                        <c:v>0.48599999999999999</c:v>
                      </c:pt>
                      <c:pt idx="486">
                        <c:v>0.48699999999999999</c:v>
                      </c:pt>
                      <c:pt idx="487">
                        <c:v>0.48799999999999999</c:v>
                      </c:pt>
                      <c:pt idx="488">
                        <c:v>0.48899999999999999</c:v>
                      </c:pt>
                      <c:pt idx="489">
                        <c:v>0.49</c:v>
                      </c:pt>
                      <c:pt idx="490">
                        <c:v>0.49099999999999999</c:v>
                      </c:pt>
                      <c:pt idx="491">
                        <c:v>0.49199999999999999</c:v>
                      </c:pt>
                      <c:pt idx="492">
                        <c:v>0.49299999999999999</c:v>
                      </c:pt>
                      <c:pt idx="493">
                        <c:v>0.49399999999999999</c:v>
                      </c:pt>
                      <c:pt idx="494">
                        <c:v>0.495</c:v>
                      </c:pt>
                      <c:pt idx="495">
                        <c:v>0.496</c:v>
                      </c:pt>
                      <c:pt idx="496">
                        <c:v>0.497</c:v>
                      </c:pt>
                      <c:pt idx="497">
                        <c:v>0.498</c:v>
                      </c:pt>
                      <c:pt idx="498">
                        <c:v>0.499</c:v>
                      </c:pt>
                      <c:pt idx="499">
                        <c:v>0.5</c:v>
                      </c:pt>
                      <c:pt idx="500">
                        <c:v>0.501</c:v>
                      </c:pt>
                      <c:pt idx="501">
                        <c:v>0.502</c:v>
                      </c:pt>
                      <c:pt idx="502">
                        <c:v>0.503</c:v>
                      </c:pt>
                      <c:pt idx="503">
                        <c:v>0.504</c:v>
                      </c:pt>
                      <c:pt idx="504">
                        <c:v>0.505</c:v>
                      </c:pt>
                      <c:pt idx="505">
                        <c:v>0.50600000000000001</c:v>
                      </c:pt>
                      <c:pt idx="506">
                        <c:v>0.50700000000000001</c:v>
                      </c:pt>
                      <c:pt idx="507">
                        <c:v>0.50800000000000001</c:v>
                      </c:pt>
                      <c:pt idx="508">
                        <c:v>0.50900000000000001</c:v>
                      </c:pt>
                      <c:pt idx="509">
                        <c:v>0.51</c:v>
                      </c:pt>
                      <c:pt idx="510">
                        <c:v>0.51100000000000001</c:v>
                      </c:pt>
                      <c:pt idx="511">
                        <c:v>0.51200000000000001</c:v>
                      </c:pt>
                      <c:pt idx="512">
                        <c:v>0.51300000000000001</c:v>
                      </c:pt>
                      <c:pt idx="513">
                        <c:v>0.51400000000000001</c:v>
                      </c:pt>
                      <c:pt idx="514">
                        <c:v>0.51500000000000001</c:v>
                      </c:pt>
                      <c:pt idx="515">
                        <c:v>0.51600000000000001</c:v>
                      </c:pt>
                      <c:pt idx="516">
                        <c:v>0.51700000000000002</c:v>
                      </c:pt>
                      <c:pt idx="517">
                        <c:v>0.51800000000000002</c:v>
                      </c:pt>
                      <c:pt idx="518">
                        <c:v>0.51900000000000002</c:v>
                      </c:pt>
                      <c:pt idx="519">
                        <c:v>0.52</c:v>
                      </c:pt>
                      <c:pt idx="520">
                        <c:v>0.52100000000000002</c:v>
                      </c:pt>
                      <c:pt idx="521">
                        <c:v>0.52200000000000002</c:v>
                      </c:pt>
                      <c:pt idx="522">
                        <c:v>0.52300000000000002</c:v>
                      </c:pt>
                      <c:pt idx="523">
                        <c:v>0.52400000000000002</c:v>
                      </c:pt>
                      <c:pt idx="524">
                        <c:v>0.52500000000000002</c:v>
                      </c:pt>
                      <c:pt idx="525">
                        <c:v>0.52600000000000002</c:v>
                      </c:pt>
                      <c:pt idx="526">
                        <c:v>0.52700000000000002</c:v>
                      </c:pt>
                      <c:pt idx="527">
                        <c:v>0.52800000000000002</c:v>
                      </c:pt>
                      <c:pt idx="528">
                        <c:v>0.52900000000000003</c:v>
                      </c:pt>
                      <c:pt idx="529">
                        <c:v>0.53</c:v>
                      </c:pt>
                      <c:pt idx="530">
                        <c:v>0.53100000000000003</c:v>
                      </c:pt>
                      <c:pt idx="531">
                        <c:v>0.53200000000000003</c:v>
                      </c:pt>
                      <c:pt idx="532">
                        <c:v>0.53300000000000003</c:v>
                      </c:pt>
                      <c:pt idx="533">
                        <c:v>0.53400000000000003</c:v>
                      </c:pt>
                      <c:pt idx="534">
                        <c:v>0.53500000000000003</c:v>
                      </c:pt>
                      <c:pt idx="535">
                        <c:v>0.53600000000000003</c:v>
                      </c:pt>
                      <c:pt idx="536">
                        <c:v>0.53700000000000003</c:v>
                      </c:pt>
                      <c:pt idx="537">
                        <c:v>0.53800000000000003</c:v>
                      </c:pt>
                      <c:pt idx="538">
                        <c:v>0.53900000000000003</c:v>
                      </c:pt>
                      <c:pt idx="539">
                        <c:v>0.54</c:v>
                      </c:pt>
                      <c:pt idx="540">
                        <c:v>0.54100000000000004</c:v>
                      </c:pt>
                      <c:pt idx="541">
                        <c:v>0.54200000000000004</c:v>
                      </c:pt>
                      <c:pt idx="542">
                        <c:v>0.54300000000000004</c:v>
                      </c:pt>
                      <c:pt idx="543">
                        <c:v>0.54400000000000004</c:v>
                      </c:pt>
                      <c:pt idx="544">
                        <c:v>0.54500000000000004</c:v>
                      </c:pt>
                      <c:pt idx="545">
                        <c:v>0.54600000000000004</c:v>
                      </c:pt>
                      <c:pt idx="546">
                        <c:v>0.54700000000000004</c:v>
                      </c:pt>
                      <c:pt idx="547">
                        <c:v>0.54800000000000004</c:v>
                      </c:pt>
                      <c:pt idx="548">
                        <c:v>0.54900000000000004</c:v>
                      </c:pt>
                      <c:pt idx="549">
                        <c:v>0.55000000000000004</c:v>
                      </c:pt>
                      <c:pt idx="550">
                        <c:v>0.55100000000000005</c:v>
                      </c:pt>
                      <c:pt idx="551">
                        <c:v>0.55200000000000005</c:v>
                      </c:pt>
                      <c:pt idx="552">
                        <c:v>0.55300000000000005</c:v>
                      </c:pt>
                      <c:pt idx="553">
                        <c:v>0.55400000000000005</c:v>
                      </c:pt>
                      <c:pt idx="554">
                        <c:v>0.55500000000000005</c:v>
                      </c:pt>
                      <c:pt idx="555">
                        <c:v>0.55600000000000005</c:v>
                      </c:pt>
                      <c:pt idx="556">
                        <c:v>0.55700000000000005</c:v>
                      </c:pt>
                      <c:pt idx="557">
                        <c:v>0.55800000000000005</c:v>
                      </c:pt>
                      <c:pt idx="558">
                        <c:v>0.55900000000000005</c:v>
                      </c:pt>
                      <c:pt idx="559">
                        <c:v>0.56000000000000005</c:v>
                      </c:pt>
                      <c:pt idx="560">
                        <c:v>0.56100000000000005</c:v>
                      </c:pt>
                      <c:pt idx="561">
                        <c:v>0.56200000000000006</c:v>
                      </c:pt>
                      <c:pt idx="562">
                        <c:v>0.56299999999999994</c:v>
                      </c:pt>
                      <c:pt idx="563">
                        <c:v>0.56399999999999995</c:v>
                      </c:pt>
                      <c:pt idx="564">
                        <c:v>0.56499999999999995</c:v>
                      </c:pt>
                      <c:pt idx="565">
                        <c:v>0.56599999999999995</c:v>
                      </c:pt>
                      <c:pt idx="566">
                        <c:v>0.56699999999999995</c:v>
                      </c:pt>
                      <c:pt idx="567">
                        <c:v>0.56799999999999995</c:v>
                      </c:pt>
                      <c:pt idx="568">
                        <c:v>0.56899999999999995</c:v>
                      </c:pt>
                      <c:pt idx="569">
                        <c:v>0.56999999999999995</c:v>
                      </c:pt>
                      <c:pt idx="570">
                        <c:v>0.57099999999999995</c:v>
                      </c:pt>
                      <c:pt idx="571">
                        <c:v>0.57199999999999995</c:v>
                      </c:pt>
                      <c:pt idx="572">
                        <c:v>0.57299999999999995</c:v>
                      </c:pt>
                      <c:pt idx="573">
                        <c:v>0.57399999999999995</c:v>
                      </c:pt>
                      <c:pt idx="574">
                        <c:v>0.57499999999999996</c:v>
                      </c:pt>
                      <c:pt idx="575">
                        <c:v>0.57599999999999996</c:v>
                      </c:pt>
                      <c:pt idx="576">
                        <c:v>0.57699999999999996</c:v>
                      </c:pt>
                      <c:pt idx="577">
                        <c:v>0.57799999999999996</c:v>
                      </c:pt>
                      <c:pt idx="578">
                        <c:v>0.57899999999999996</c:v>
                      </c:pt>
                      <c:pt idx="579">
                        <c:v>0.57999999999999996</c:v>
                      </c:pt>
                      <c:pt idx="580">
                        <c:v>0.58099999999999996</c:v>
                      </c:pt>
                      <c:pt idx="581">
                        <c:v>0.58199999999999996</c:v>
                      </c:pt>
                      <c:pt idx="582">
                        <c:v>0.58299999999999996</c:v>
                      </c:pt>
                      <c:pt idx="583">
                        <c:v>0.58399999999999996</c:v>
                      </c:pt>
                      <c:pt idx="584">
                        <c:v>0.58499999999999996</c:v>
                      </c:pt>
                      <c:pt idx="585">
                        <c:v>0.58599999999999997</c:v>
                      </c:pt>
                      <c:pt idx="586">
                        <c:v>0.58699999999999997</c:v>
                      </c:pt>
                      <c:pt idx="587">
                        <c:v>0.58799999999999997</c:v>
                      </c:pt>
                      <c:pt idx="588">
                        <c:v>0.58899999999999997</c:v>
                      </c:pt>
                      <c:pt idx="589">
                        <c:v>0.59</c:v>
                      </c:pt>
                      <c:pt idx="590">
                        <c:v>0.59099999999999997</c:v>
                      </c:pt>
                      <c:pt idx="591">
                        <c:v>0.59199999999999997</c:v>
                      </c:pt>
                      <c:pt idx="592">
                        <c:v>0.59299999999999997</c:v>
                      </c:pt>
                      <c:pt idx="593">
                        <c:v>0.59399999999999997</c:v>
                      </c:pt>
                      <c:pt idx="594">
                        <c:v>0.59499999999999997</c:v>
                      </c:pt>
                      <c:pt idx="595">
                        <c:v>0.59599999999999997</c:v>
                      </c:pt>
                      <c:pt idx="596">
                        <c:v>0.59699999999999998</c:v>
                      </c:pt>
                      <c:pt idx="597">
                        <c:v>0.59799999999999998</c:v>
                      </c:pt>
                      <c:pt idx="598">
                        <c:v>0.59899999999999998</c:v>
                      </c:pt>
                      <c:pt idx="599">
                        <c:v>0.6</c:v>
                      </c:pt>
                      <c:pt idx="600">
                        <c:v>0.60099999999999998</c:v>
                      </c:pt>
                      <c:pt idx="601">
                        <c:v>0.60199999999999998</c:v>
                      </c:pt>
                      <c:pt idx="602">
                        <c:v>0.60299999999999998</c:v>
                      </c:pt>
                      <c:pt idx="603">
                        <c:v>0.60399999999999998</c:v>
                      </c:pt>
                      <c:pt idx="604">
                        <c:v>0.60499999999999998</c:v>
                      </c:pt>
                      <c:pt idx="605">
                        <c:v>0.60599999999999998</c:v>
                      </c:pt>
                      <c:pt idx="606">
                        <c:v>0.60699999999999998</c:v>
                      </c:pt>
                      <c:pt idx="607">
                        <c:v>0.60799999999999998</c:v>
                      </c:pt>
                      <c:pt idx="608">
                        <c:v>0.60899999999999999</c:v>
                      </c:pt>
                      <c:pt idx="609">
                        <c:v>0.61</c:v>
                      </c:pt>
                      <c:pt idx="610">
                        <c:v>0.61099999999999999</c:v>
                      </c:pt>
                      <c:pt idx="611">
                        <c:v>0.61199999999999999</c:v>
                      </c:pt>
                      <c:pt idx="612">
                        <c:v>0.61299999999999999</c:v>
                      </c:pt>
                      <c:pt idx="613">
                        <c:v>0.61399999999999999</c:v>
                      </c:pt>
                      <c:pt idx="614">
                        <c:v>0.61499999999999999</c:v>
                      </c:pt>
                      <c:pt idx="615">
                        <c:v>0.61599999999999999</c:v>
                      </c:pt>
                      <c:pt idx="616">
                        <c:v>0.61699999999999999</c:v>
                      </c:pt>
                      <c:pt idx="617">
                        <c:v>0.61799999999999999</c:v>
                      </c:pt>
                      <c:pt idx="618">
                        <c:v>0.61899999999999999</c:v>
                      </c:pt>
                      <c:pt idx="619">
                        <c:v>0.62</c:v>
                      </c:pt>
                      <c:pt idx="620">
                        <c:v>0.621</c:v>
                      </c:pt>
                      <c:pt idx="621">
                        <c:v>0.622</c:v>
                      </c:pt>
                      <c:pt idx="622">
                        <c:v>0.623</c:v>
                      </c:pt>
                      <c:pt idx="623">
                        <c:v>0.624</c:v>
                      </c:pt>
                      <c:pt idx="624">
                        <c:v>0.625</c:v>
                      </c:pt>
                      <c:pt idx="625">
                        <c:v>0.626</c:v>
                      </c:pt>
                      <c:pt idx="626">
                        <c:v>0.627</c:v>
                      </c:pt>
                      <c:pt idx="627">
                        <c:v>0.628</c:v>
                      </c:pt>
                      <c:pt idx="628">
                        <c:v>0.629</c:v>
                      </c:pt>
                      <c:pt idx="629">
                        <c:v>0.63</c:v>
                      </c:pt>
                      <c:pt idx="630">
                        <c:v>0.63100000000000001</c:v>
                      </c:pt>
                      <c:pt idx="631">
                        <c:v>0.63200000000000001</c:v>
                      </c:pt>
                      <c:pt idx="632">
                        <c:v>0.63300000000000001</c:v>
                      </c:pt>
                      <c:pt idx="633">
                        <c:v>0.63400000000000001</c:v>
                      </c:pt>
                      <c:pt idx="634">
                        <c:v>0.63500000000000001</c:v>
                      </c:pt>
                      <c:pt idx="635">
                        <c:v>0.63600000000000001</c:v>
                      </c:pt>
                      <c:pt idx="636">
                        <c:v>0.63700000000000001</c:v>
                      </c:pt>
                      <c:pt idx="637">
                        <c:v>0.63800000000000001</c:v>
                      </c:pt>
                      <c:pt idx="638">
                        <c:v>0.63900000000000001</c:v>
                      </c:pt>
                      <c:pt idx="639">
                        <c:v>0.64</c:v>
                      </c:pt>
                      <c:pt idx="640">
                        <c:v>0.64100000000000001</c:v>
                      </c:pt>
                      <c:pt idx="641">
                        <c:v>0.64200000000000002</c:v>
                      </c:pt>
                      <c:pt idx="642">
                        <c:v>0.64300000000000002</c:v>
                      </c:pt>
                      <c:pt idx="643">
                        <c:v>0.64400000000000002</c:v>
                      </c:pt>
                      <c:pt idx="644">
                        <c:v>0.64500000000000002</c:v>
                      </c:pt>
                      <c:pt idx="645">
                        <c:v>0.64600000000000002</c:v>
                      </c:pt>
                      <c:pt idx="646">
                        <c:v>0.64700000000000002</c:v>
                      </c:pt>
                      <c:pt idx="647">
                        <c:v>0.64800000000000002</c:v>
                      </c:pt>
                      <c:pt idx="648">
                        <c:v>0.64900000000000002</c:v>
                      </c:pt>
                      <c:pt idx="649">
                        <c:v>0.65</c:v>
                      </c:pt>
                      <c:pt idx="650">
                        <c:v>0.65100000000000002</c:v>
                      </c:pt>
                      <c:pt idx="651">
                        <c:v>0.65200000000000002</c:v>
                      </c:pt>
                      <c:pt idx="652">
                        <c:v>0.65300000000000002</c:v>
                      </c:pt>
                      <c:pt idx="653">
                        <c:v>0.65400000000000003</c:v>
                      </c:pt>
                      <c:pt idx="654">
                        <c:v>0.65500000000000003</c:v>
                      </c:pt>
                      <c:pt idx="655">
                        <c:v>0.65600000000000003</c:v>
                      </c:pt>
                      <c:pt idx="656">
                        <c:v>0.65700000000000003</c:v>
                      </c:pt>
                      <c:pt idx="657">
                        <c:v>0.65800000000000003</c:v>
                      </c:pt>
                      <c:pt idx="658">
                        <c:v>0.65900000000000003</c:v>
                      </c:pt>
                      <c:pt idx="659">
                        <c:v>0.66</c:v>
                      </c:pt>
                      <c:pt idx="660">
                        <c:v>0.66100000000000003</c:v>
                      </c:pt>
                      <c:pt idx="661">
                        <c:v>0.66200000000000003</c:v>
                      </c:pt>
                      <c:pt idx="662">
                        <c:v>0.66300000000000003</c:v>
                      </c:pt>
                      <c:pt idx="663">
                        <c:v>0.66400000000000003</c:v>
                      </c:pt>
                      <c:pt idx="664">
                        <c:v>0.66500000000000004</c:v>
                      </c:pt>
                      <c:pt idx="665">
                        <c:v>0.66600000000000004</c:v>
                      </c:pt>
                      <c:pt idx="666">
                        <c:v>0.66700000000000004</c:v>
                      </c:pt>
                      <c:pt idx="667">
                        <c:v>0.66800000000000004</c:v>
                      </c:pt>
                      <c:pt idx="668">
                        <c:v>0.66900000000000004</c:v>
                      </c:pt>
                      <c:pt idx="669">
                        <c:v>0.67</c:v>
                      </c:pt>
                      <c:pt idx="670">
                        <c:v>0.67100000000000004</c:v>
                      </c:pt>
                      <c:pt idx="671">
                        <c:v>0.67200000000000004</c:v>
                      </c:pt>
                      <c:pt idx="672">
                        <c:v>0.67300000000000004</c:v>
                      </c:pt>
                      <c:pt idx="673">
                        <c:v>0.67400000000000004</c:v>
                      </c:pt>
                      <c:pt idx="674">
                        <c:v>0.67500000000000004</c:v>
                      </c:pt>
                      <c:pt idx="675">
                        <c:v>0.67600000000000005</c:v>
                      </c:pt>
                      <c:pt idx="676">
                        <c:v>0.67700000000000005</c:v>
                      </c:pt>
                      <c:pt idx="677">
                        <c:v>0.67800000000000005</c:v>
                      </c:pt>
                      <c:pt idx="678">
                        <c:v>0.67900000000000005</c:v>
                      </c:pt>
                      <c:pt idx="679">
                        <c:v>0.68</c:v>
                      </c:pt>
                      <c:pt idx="680">
                        <c:v>0.68100000000000005</c:v>
                      </c:pt>
                      <c:pt idx="681">
                        <c:v>0.68200000000000005</c:v>
                      </c:pt>
                      <c:pt idx="682">
                        <c:v>0.68300000000000005</c:v>
                      </c:pt>
                      <c:pt idx="683">
                        <c:v>0.68400000000000005</c:v>
                      </c:pt>
                      <c:pt idx="684">
                        <c:v>0.68500000000000005</c:v>
                      </c:pt>
                      <c:pt idx="685">
                        <c:v>0.68600000000000005</c:v>
                      </c:pt>
                      <c:pt idx="686">
                        <c:v>0.68700000000000006</c:v>
                      </c:pt>
                      <c:pt idx="687">
                        <c:v>0.68799999999999994</c:v>
                      </c:pt>
                      <c:pt idx="688">
                        <c:v>0.68899999999999995</c:v>
                      </c:pt>
                      <c:pt idx="689">
                        <c:v>0.69</c:v>
                      </c:pt>
                      <c:pt idx="690">
                        <c:v>0.69099999999999995</c:v>
                      </c:pt>
                      <c:pt idx="691">
                        <c:v>0.69199999999999995</c:v>
                      </c:pt>
                      <c:pt idx="692">
                        <c:v>0.69299999999999995</c:v>
                      </c:pt>
                      <c:pt idx="693">
                        <c:v>0.69399999999999995</c:v>
                      </c:pt>
                      <c:pt idx="694">
                        <c:v>0.69499999999999995</c:v>
                      </c:pt>
                      <c:pt idx="695">
                        <c:v>0.69599999999999995</c:v>
                      </c:pt>
                      <c:pt idx="696">
                        <c:v>0.69699999999999995</c:v>
                      </c:pt>
                      <c:pt idx="697">
                        <c:v>0.69799999999999995</c:v>
                      </c:pt>
                      <c:pt idx="698">
                        <c:v>0.69899999999999995</c:v>
                      </c:pt>
                      <c:pt idx="699">
                        <c:v>0.7</c:v>
                      </c:pt>
                      <c:pt idx="700">
                        <c:v>0.70099999999999996</c:v>
                      </c:pt>
                      <c:pt idx="701">
                        <c:v>0.70199999999999996</c:v>
                      </c:pt>
                      <c:pt idx="702">
                        <c:v>0.70299999999999996</c:v>
                      </c:pt>
                      <c:pt idx="703">
                        <c:v>0.70399999999999996</c:v>
                      </c:pt>
                      <c:pt idx="704">
                        <c:v>0.70499999999999996</c:v>
                      </c:pt>
                      <c:pt idx="705">
                        <c:v>0.70599999999999996</c:v>
                      </c:pt>
                      <c:pt idx="706">
                        <c:v>0.70699999999999996</c:v>
                      </c:pt>
                      <c:pt idx="707">
                        <c:v>0.70799999999999996</c:v>
                      </c:pt>
                      <c:pt idx="708">
                        <c:v>0.70899999999999996</c:v>
                      </c:pt>
                      <c:pt idx="709">
                        <c:v>0.71</c:v>
                      </c:pt>
                      <c:pt idx="710">
                        <c:v>0.71099999999999997</c:v>
                      </c:pt>
                      <c:pt idx="711">
                        <c:v>0.71199999999999997</c:v>
                      </c:pt>
                      <c:pt idx="712">
                        <c:v>0.71299999999999997</c:v>
                      </c:pt>
                      <c:pt idx="713">
                        <c:v>0.71399999999999997</c:v>
                      </c:pt>
                      <c:pt idx="714">
                        <c:v>0.71499999999999997</c:v>
                      </c:pt>
                      <c:pt idx="715">
                        <c:v>0.71599999999999997</c:v>
                      </c:pt>
                      <c:pt idx="716">
                        <c:v>0.71699999999999997</c:v>
                      </c:pt>
                      <c:pt idx="717">
                        <c:v>0.71799999999999997</c:v>
                      </c:pt>
                      <c:pt idx="718">
                        <c:v>0.71899999999999997</c:v>
                      </c:pt>
                      <c:pt idx="719">
                        <c:v>0.72</c:v>
                      </c:pt>
                      <c:pt idx="720">
                        <c:v>0.72099999999999997</c:v>
                      </c:pt>
                      <c:pt idx="721">
                        <c:v>0.72199999999999998</c:v>
                      </c:pt>
                      <c:pt idx="722">
                        <c:v>0.72299999999999998</c:v>
                      </c:pt>
                      <c:pt idx="723">
                        <c:v>0.72399999999999998</c:v>
                      </c:pt>
                      <c:pt idx="724">
                        <c:v>0.72499999999999998</c:v>
                      </c:pt>
                      <c:pt idx="725">
                        <c:v>0.72599999999999998</c:v>
                      </c:pt>
                      <c:pt idx="726">
                        <c:v>0.72699999999999998</c:v>
                      </c:pt>
                      <c:pt idx="727">
                        <c:v>0.72799999999999998</c:v>
                      </c:pt>
                      <c:pt idx="728">
                        <c:v>0.72899999999999998</c:v>
                      </c:pt>
                      <c:pt idx="729">
                        <c:v>0.73</c:v>
                      </c:pt>
                      <c:pt idx="730">
                        <c:v>0.73099999999999998</c:v>
                      </c:pt>
                      <c:pt idx="731">
                        <c:v>0.73199999999999998</c:v>
                      </c:pt>
                      <c:pt idx="732">
                        <c:v>0.73299999999999998</c:v>
                      </c:pt>
                      <c:pt idx="733">
                        <c:v>0.73399999999999999</c:v>
                      </c:pt>
                      <c:pt idx="734">
                        <c:v>0.73499999999999999</c:v>
                      </c:pt>
                      <c:pt idx="735">
                        <c:v>0.73599999999999999</c:v>
                      </c:pt>
                      <c:pt idx="736">
                        <c:v>0.73699999999999999</c:v>
                      </c:pt>
                      <c:pt idx="737">
                        <c:v>0.73799999999999999</c:v>
                      </c:pt>
                      <c:pt idx="738">
                        <c:v>0.73899999999999999</c:v>
                      </c:pt>
                      <c:pt idx="739">
                        <c:v>0.74</c:v>
                      </c:pt>
                      <c:pt idx="740">
                        <c:v>0.74099999999999999</c:v>
                      </c:pt>
                      <c:pt idx="741">
                        <c:v>0.74199999999999999</c:v>
                      </c:pt>
                      <c:pt idx="742">
                        <c:v>0.74299999999999999</c:v>
                      </c:pt>
                      <c:pt idx="743">
                        <c:v>0.74399999999999999</c:v>
                      </c:pt>
                      <c:pt idx="744">
                        <c:v>0.745</c:v>
                      </c:pt>
                      <c:pt idx="745">
                        <c:v>0.746</c:v>
                      </c:pt>
                      <c:pt idx="746">
                        <c:v>0.747</c:v>
                      </c:pt>
                      <c:pt idx="747">
                        <c:v>0.748</c:v>
                      </c:pt>
                      <c:pt idx="748">
                        <c:v>0.749</c:v>
                      </c:pt>
                      <c:pt idx="749">
                        <c:v>0.75</c:v>
                      </c:pt>
                      <c:pt idx="750">
                        <c:v>0.751</c:v>
                      </c:pt>
                      <c:pt idx="751">
                        <c:v>0.752</c:v>
                      </c:pt>
                      <c:pt idx="752">
                        <c:v>0.753</c:v>
                      </c:pt>
                      <c:pt idx="753">
                        <c:v>0.754</c:v>
                      </c:pt>
                      <c:pt idx="754">
                        <c:v>0.755</c:v>
                      </c:pt>
                      <c:pt idx="755">
                        <c:v>0.75600000000000001</c:v>
                      </c:pt>
                      <c:pt idx="756">
                        <c:v>0.75700000000000001</c:v>
                      </c:pt>
                      <c:pt idx="757">
                        <c:v>0.75800000000000001</c:v>
                      </c:pt>
                      <c:pt idx="758">
                        <c:v>0.75900000000000001</c:v>
                      </c:pt>
                      <c:pt idx="759">
                        <c:v>0.76</c:v>
                      </c:pt>
                      <c:pt idx="760">
                        <c:v>0.76100000000000001</c:v>
                      </c:pt>
                      <c:pt idx="761">
                        <c:v>0.76200000000000001</c:v>
                      </c:pt>
                      <c:pt idx="762">
                        <c:v>0.76300000000000001</c:v>
                      </c:pt>
                      <c:pt idx="763">
                        <c:v>0.76400000000000001</c:v>
                      </c:pt>
                      <c:pt idx="764">
                        <c:v>0.76500000000000001</c:v>
                      </c:pt>
                      <c:pt idx="765">
                        <c:v>0.76600000000000001</c:v>
                      </c:pt>
                      <c:pt idx="766">
                        <c:v>0.76700000000000002</c:v>
                      </c:pt>
                      <c:pt idx="767">
                        <c:v>0.76800000000000002</c:v>
                      </c:pt>
                      <c:pt idx="768">
                        <c:v>0.76900000000000002</c:v>
                      </c:pt>
                      <c:pt idx="769">
                        <c:v>0.77</c:v>
                      </c:pt>
                      <c:pt idx="770">
                        <c:v>0.77100000000000002</c:v>
                      </c:pt>
                      <c:pt idx="771">
                        <c:v>0.77200000000000002</c:v>
                      </c:pt>
                      <c:pt idx="772">
                        <c:v>0.77300000000000002</c:v>
                      </c:pt>
                      <c:pt idx="773">
                        <c:v>0.77400000000000002</c:v>
                      </c:pt>
                      <c:pt idx="774">
                        <c:v>0.77500000000000002</c:v>
                      </c:pt>
                      <c:pt idx="775">
                        <c:v>0.77600000000000002</c:v>
                      </c:pt>
                      <c:pt idx="776">
                        <c:v>0.77700000000000002</c:v>
                      </c:pt>
                      <c:pt idx="777">
                        <c:v>0.77800000000000002</c:v>
                      </c:pt>
                      <c:pt idx="778">
                        <c:v>0.77900000000000003</c:v>
                      </c:pt>
                      <c:pt idx="779">
                        <c:v>0.78</c:v>
                      </c:pt>
                      <c:pt idx="780">
                        <c:v>0.78100000000000003</c:v>
                      </c:pt>
                      <c:pt idx="781">
                        <c:v>0.78200000000000003</c:v>
                      </c:pt>
                      <c:pt idx="782">
                        <c:v>0.78300000000000003</c:v>
                      </c:pt>
                      <c:pt idx="783">
                        <c:v>0.78400000000000003</c:v>
                      </c:pt>
                      <c:pt idx="784">
                        <c:v>0.78500000000000003</c:v>
                      </c:pt>
                      <c:pt idx="785">
                        <c:v>0.78600000000000003</c:v>
                      </c:pt>
                      <c:pt idx="786">
                        <c:v>0.78700000000000003</c:v>
                      </c:pt>
                      <c:pt idx="787">
                        <c:v>0.78800000000000003</c:v>
                      </c:pt>
                      <c:pt idx="788">
                        <c:v>0.78900000000000003</c:v>
                      </c:pt>
                      <c:pt idx="789">
                        <c:v>0.79</c:v>
                      </c:pt>
                      <c:pt idx="790">
                        <c:v>0.79100000000000004</c:v>
                      </c:pt>
                      <c:pt idx="791">
                        <c:v>0.79200000000000004</c:v>
                      </c:pt>
                      <c:pt idx="792">
                        <c:v>0.79300000000000004</c:v>
                      </c:pt>
                      <c:pt idx="793">
                        <c:v>0.79400000000000004</c:v>
                      </c:pt>
                      <c:pt idx="794">
                        <c:v>0.79500000000000004</c:v>
                      </c:pt>
                      <c:pt idx="795">
                        <c:v>0.79600000000000004</c:v>
                      </c:pt>
                      <c:pt idx="796">
                        <c:v>0.79700000000000004</c:v>
                      </c:pt>
                      <c:pt idx="797">
                        <c:v>0.79800000000000004</c:v>
                      </c:pt>
                      <c:pt idx="798">
                        <c:v>0.79900000000000004</c:v>
                      </c:pt>
                      <c:pt idx="799">
                        <c:v>0.8</c:v>
                      </c:pt>
                      <c:pt idx="800">
                        <c:v>0.80100000000000005</c:v>
                      </c:pt>
                      <c:pt idx="801">
                        <c:v>0.80200000000000005</c:v>
                      </c:pt>
                      <c:pt idx="802">
                        <c:v>0.80300000000000005</c:v>
                      </c:pt>
                      <c:pt idx="803">
                        <c:v>0.80400000000000005</c:v>
                      </c:pt>
                      <c:pt idx="804">
                        <c:v>0.80500000000000005</c:v>
                      </c:pt>
                      <c:pt idx="805">
                        <c:v>0.80600000000000005</c:v>
                      </c:pt>
                      <c:pt idx="806">
                        <c:v>0.80700000000000005</c:v>
                      </c:pt>
                      <c:pt idx="807">
                        <c:v>0.80800000000000005</c:v>
                      </c:pt>
                      <c:pt idx="808">
                        <c:v>0.80900000000000005</c:v>
                      </c:pt>
                      <c:pt idx="809">
                        <c:v>0.81</c:v>
                      </c:pt>
                      <c:pt idx="810">
                        <c:v>0.81100000000000005</c:v>
                      </c:pt>
                      <c:pt idx="811">
                        <c:v>0.81200000000000006</c:v>
                      </c:pt>
                      <c:pt idx="812">
                        <c:v>0.81299999999999994</c:v>
                      </c:pt>
                      <c:pt idx="813">
                        <c:v>0.81399999999999995</c:v>
                      </c:pt>
                      <c:pt idx="814">
                        <c:v>0.81499999999999995</c:v>
                      </c:pt>
                      <c:pt idx="815">
                        <c:v>0.81599999999999995</c:v>
                      </c:pt>
                      <c:pt idx="816">
                        <c:v>0.81699999999999995</c:v>
                      </c:pt>
                      <c:pt idx="817">
                        <c:v>0.81799999999999995</c:v>
                      </c:pt>
                      <c:pt idx="818">
                        <c:v>0.81899999999999995</c:v>
                      </c:pt>
                      <c:pt idx="819">
                        <c:v>0.82</c:v>
                      </c:pt>
                      <c:pt idx="820">
                        <c:v>0.82099999999999995</c:v>
                      </c:pt>
                      <c:pt idx="821">
                        <c:v>0.82199999999999995</c:v>
                      </c:pt>
                      <c:pt idx="822">
                        <c:v>0.82299999999999995</c:v>
                      </c:pt>
                      <c:pt idx="823">
                        <c:v>0.82399999999999995</c:v>
                      </c:pt>
                      <c:pt idx="824">
                        <c:v>0.82499999999999996</c:v>
                      </c:pt>
                      <c:pt idx="825">
                        <c:v>0.82599999999999996</c:v>
                      </c:pt>
                      <c:pt idx="826">
                        <c:v>0.82699999999999996</c:v>
                      </c:pt>
                      <c:pt idx="827">
                        <c:v>0.82799999999999996</c:v>
                      </c:pt>
                      <c:pt idx="828">
                        <c:v>0.82899999999999996</c:v>
                      </c:pt>
                      <c:pt idx="829">
                        <c:v>0.83</c:v>
                      </c:pt>
                      <c:pt idx="830">
                        <c:v>0.83099999999999996</c:v>
                      </c:pt>
                      <c:pt idx="831">
                        <c:v>0.83199999999999996</c:v>
                      </c:pt>
                      <c:pt idx="832">
                        <c:v>0.83299999999999996</c:v>
                      </c:pt>
                      <c:pt idx="833">
                        <c:v>0.83399999999999996</c:v>
                      </c:pt>
                      <c:pt idx="834">
                        <c:v>0.83499999999999996</c:v>
                      </c:pt>
                      <c:pt idx="835">
                        <c:v>0.83599999999999997</c:v>
                      </c:pt>
                      <c:pt idx="836">
                        <c:v>0.83699999999999997</c:v>
                      </c:pt>
                      <c:pt idx="837">
                        <c:v>0.83799999999999997</c:v>
                      </c:pt>
                      <c:pt idx="838">
                        <c:v>0.83899999999999997</c:v>
                      </c:pt>
                      <c:pt idx="839">
                        <c:v>0.84</c:v>
                      </c:pt>
                      <c:pt idx="840">
                        <c:v>0.84099999999999997</c:v>
                      </c:pt>
                      <c:pt idx="841">
                        <c:v>0.84199999999999997</c:v>
                      </c:pt>
                      <c:pt idx="842">
                        <c:v>0.84299999999999997</c:v>
                      </c:pt>
                      <c:pt idx="843">
                        <c:v>0.84399999999999997</c:v>
                      </c:pt>
                      <c:pt idx="844">
                        <c:v>0.84499999999999997</c:v>
                      </c:pt>
                      <c:pt idx="845">
                        <c:v>0.84599999999999997</c:v>
                      </c:pt>
                      <c:pt idx="846">
                        <c:v>0.84699999999999998</c:v>
                      </c:pt>
                      <c:pt idx="847">
                        <c:v>0.84799999999999998</c:v>
                      </c:pt>
                      <c:pt idx="848">
                        <c:v>0.84899999999999998</c:v>
                      </c:pt>
                      <c:pt idx="849">
                        <c:v>0.85</c:v>
                      </c:pt>
                      <c:pt idx="850">
                        <c:v>0.85099999999999998</c:v>
                      </c:pt>
                      <c:pt idx="851">
                        <c:v>0.85199999999999998</c:v>
                      </c:pt>
                      <c:pt idx="852">
                        <c:v>0.85299999999999998</c:v>
                      </c:pt>
                      <c:pt idx="853">
                        <c:v>0.85399999999999998</c:v>
                      </c:pt>
                      <c:pt idx="854">
                        <c:v>0.85499999999999998</c:v>
                      </c:pt>
                      <c:pt idx="855">
                        <c:v>0.85599999999999998</c:v>
                      </c:pt>
                      <c:pt idx="856">
                        <c:v>0.85699999999999998</c:v>
                      </c:pt>
                      <c:pt idx="857">
                        <c:v>0.85799999999999998</c:v>
                      </c:pt>
                      <c:pt idx="858">
                        <c:v>0.85899999999999999</c:v>
                      </c:pt>
                      <c:pt idx="859">
                        <c:v>0.86</c:v>
                      </c:pt>
                      <c:pt idx="860">
                        <c:v>0.86099999999999999</c:v>
                      </c:pt>
                      <c:pt idx="861">
                        <c:v>0.86199999999999999</c:v>
                      </c:pt>
                      <c:pt idx="862">
                        <c:v>0.86299999999999999</c:v>
                      </c:pt>
                      <c:pt idx="863">
                        <c:v>0.86399999999999999</c:v>
                      </c:pt>
                      <c:pt idx="864">
                        <c:v>0.86499999999999999</c:v>
                      </c:pt>
                      <c:pt idx="865">
                        <c:v>0.86599999999999999</c:v>
                      </c:pt>
                      <c:pt idx="866">
                        <c:v>0.86699999999999999</c:v>
                      </c:pt>
                      <c:pt idx="867">
                        <c:v>0.86799999999999999</c:v>
                      </c:pt>
                      <c:pt idx="868">
                        <c:v>0.86899999999999999</c:v>
                      </c:pt>
                      <c:pt idx="869">
                        <c:v>0.87</c:v>
                      </c:pt>
                      <c:pt idx="870">
                        <c:v>0.871</c:v>
                      </c:pt>
                      <c:pt idx="871">
                        <c:v>0.872</c:v>
                      </c:pt>
                      <c:pt idx="872">
                        <c:v>0.873</c:v>
                      </c:pt>
                      <c:pt idx="873">
                        <c:v>0.874</c:v>
                      </c:pt>
                      <c:pt idx="874">
                        <c:v>0.875</c:v>
                      </c:pt>
                      <c:pt idx="875">
                        <c:v>0.876</c:v>
                      </c:pt>
                      <c:pt idx="876">
                        <c:v>0.877</c:v>
                      </c:pt>
                      <c:pt idx="877">
                        <c:v>0.878</c:v>
                      </c:pt>
                      <c:pt idx="878">
                        <c:v>0.879</c:v>
                      </c:pt>
                      <c:pt idx="879">
                        <c:v>0.88</c:v>
                      </c:pt>
                      <c:pt idx="880">
                        <c:v>0.88100000000000001</c:v>
                      </c:pt>
                      <c:pt idx="881">
                        <c:v>0.88200000000000001</c:v>
                      </c:pt>
                      <c:pt idx="882">
                        <c:v>0.88300000000000001</c:v>
                      </c:pt>
                      <c:pt idx="883">
                        <c:v>0.88400000000000001</c:v>
                      </c:pt>
                      <c:pt idx="884">
                        <c:v>0.88500000000000001</c:v>
                      </c:pt>
                      <c:pt idx="885">
                        <c:v>0.88600000000000001</c:v>
                      </c:pt>
                      <c:pt idx="886">
                        <c:v>0.88700000000000001</c:v>
                      </c:pt>
                      <c:pt idx="887">
                        <c:v>0.88800000000000001</c:v>
                      </c:pt>
                      <c:pt idx="888">
                        <c:v>0.88900000000000001</c:v>
                      </c:pt>
                      <c:pt idx="889">
                        <c:v>0.89</c:v>
                      </c:pt>
                      <c:pt idx="890">
                        <c:v>0.89100000000000001</c:v>
                      </c:pt>
                      <c:pt idx="891">
                        <c:v>0.89200000000000002</c:v>
                      </c:pt>
                      <c:pt idx="892">
                        <c:v>0.89300000000000002</c:v>
                      </c:pt>
                      <c:pt idx="893">
                        <c:v>0.89400000000000002</c:v>
                      </c:pt>
                      <c:pt idx="894">
                        <c:v>0.89500000000000002</c:v>
                      </c:pt>
                      <c:pt idx="895">
                        <c:v>0.89600000000000002</c:v>
                      </c:pt>
                      <c:pt idx="896">
                        <c:v>0.89700000000000002</c:v>
                      </c:pt>
                      <c:pt idx="897">
                        <c:v>0.89800000000000002</c:v>
                      </c:pt>
                      <c:pt idx="898">
                        <c:v>0.89900000000000002</c:v>
                      </c:pt>
                      <c:pt idx="899">
                        <c:v>0.9</c:v>
                      </c:pt>
                      <c:pt idx="900">
                        <c:v>0.90100000000000002</c:v>
                      </c:pt>
                      <c:pt idx="901">
                        <c:v>0.90200000000000002</c:v>
                      </c:pt>
                      <c:pt idx="902">
                        <c:v>0.90300000000000002</c:v>
                      </c:pt>
                      <c:pt idx="903">
                        <c:v>0.90400000000000003</c:v>
                      </c:pt>
                      <c:pt idx="904">
                        <c:v>0.90500000000000003</c:v>
                      </c:pt>
                      <c:pt idx="905">
                        <c:v>0.90600000000000003</c:v>
                      </c:pt>
                      <c:pt idx="906">
                        <c:v>0.90700000000000003</c:v>
                      </c:pt>
                      <c:pt idx="907">
                        <c:v>0.90800000000000003</c:v>
                      </c:pt>
                      <c:pt idx="908">
                        <c:v>0.90900000000000003</c:v>
                      </c:pt>
                      <c:pt idx="909">
                        <c:v>0.91</c:v>
                      </c:pt>
                      <c:pt idx="910">
                        <c:v>0.91100000000000003</c:v>
                      </c:pt>
                      <c:pt idx="911">
                        <c:v>0.91200000000000003</c:v>
                      </c:pt>
                      <c:pt idx="912">
                        <c:v>0.91300000000000003</c:v>
                      </c:pt>
                      <c:pt idx="913">
                        <c:v>0.91400000000000003</c:v>
                      </c:pt>
                      <c:pt idx="914">
                        <c:v>0.91500000000000004</c:v>
                      </c:pt>
                      <c:pt idx="915">
                        <c:v>0.91600000000000004</c:v>
                      </c:pt>
                      <c:pt idx="916">
                        <c:v>0.91700000000000004</c:v>
                      </c:pt>
                      <c:pt idx="917">
                        <c:v>0.91800000000000004</c:v>
                      </c:pt>
                      <c:pt idx="918">
                        <c:v>0.91900000000000004</c:v>
                      </c:pt>
                      <c:pt idx="919">
                        <c:v>0.92</c:v>
                      </c:pt>
                      <c:pt idx="920">
                        <c:v>0.92100000000000004</c:v>
                      </c:pt>
                      <c:pt idx="921">
                        <c:v>0.92200000000000004</c:v>
                      </c:pt>
                      <c:pt idx="922">
                        <c:v>0.92300000000000004</c:v>
                      </c:pt>
                      <c:pt idx="923">
                        <c:v>0.92400000000000004</c:v>
                      </c:pt>
                      <c:pt idx="924">
                        <c:v>0.92500000000000004</c:v>
                      </c:pt>
                      <c:pt idx="925">
                        <c:v>0.92600000000000005</c:v>
                      </c:pt>
                      <c:pt idx="926">
                        <c:v>0.92700000000000005</c:v>
                      </c:pt>
                      <c:pt idx="927">
                        <c:v>0.92800000000000005</c:v>
                      </c:pt>
                      <c:pt idx="928">
                        <c:v>0.92900000000000005</c:v>
                      </c:pt>
                      <c:pt idx="929">
                        <c:v>0.93</c:v>
                      </c:pt>
                      <c:pt idx="930">
                        <c:v>0.93100000000000005</c:v>
                      </c:pt>
                      <c:pt idx="931">
                        <c:v>0.93200000000000005</c:v>
                      </c:pt>
                      <c:pt idx="932">
                        <c:v>0.93300000000000005</c:v>
                      </c:pt>
                      <c:pt idx="933">
                        <c:v>0.93400000000000005</c:v>
                      </c:pt>
                      <c:pt idx="934">
                        <c:v>0.93500000000000005</c:v>
                      </c:pt>
                      <c:pt idx="935">
                        <c:v>0.93600000000000005</c:v>
                      </c:pt>
                      <c:pt idx="936">
                        <c:v>0.93700000000000006</c:v>
                      </c:pt>
                      <c:pt idx="937">
                        <c:v>0.93799999999999994</c:v>
                      </c:pt>
                      <c:pt idx="938">
                        <c:v>0.93899999999999995</c:v>
                      </c:pt>
                      <c:pt idx="939">
                        <c:v>0.94</c:v>
                      </c:pt>
                      <c:pt idx="940">
                        <c:v>0.94099999999999995</c:v>
                      </c:pt>
                      <c:pt idx="941">
                        <c:v>0.94199999999999995</c:v>
                      </c:pt>
                      <c:pt idx="942">
                        <c:v>0.94299999999999995</c:v>
                      </c:pt>
                      <c:pt idx="943">
                        <c:v>0.94399999999999995</c:v>
                      </c:pt>
                      <c:pt idx="944">
                        <c:v>0.94499999999999995</c:v>
                      </c:pt>
                      <c:pt idx="945">
                        <c:v>0.94599999999999995</c:v>
                      </c:pt>
                      <c:pt idx="946">
                        <c:v>0.94699999999999995</c:v>
                      </c:pt>
                      <c:pt idx="947">
                        <c:v>0.94799999999999995</c:v>
                      </c:pt>
                      <c:pt idx="948">
                        <c:v>0.94899999999999995</c:v>
                      </c:pt>
                      <c:pt idx="949">
                        <c:v>0.95</c:v>
                      </c:pt>
                      <c:pt idx="950">
                        <c:v>0.95099999999999996</c:v>
                      </c:pt>
                      <c:pt idx="951">
                        <c:v>0.95199999999999996</c:v>
                      </c:pt>
                      <c:pt idx="952">
                        <c:v>0.95299999999999996</c:v>
                      </c:pt>
                      <c:pt idx="953">
                        <c:v>0.95399999999999996</c:v>
                      </c:pt>
                      <c:pt idx="954">
                        <c:v>0.95499999999999996</c:v>
                      </c:pt>
                      <c:pt idx="955">
                        <c:v>0.95599999999999996</c:v>
                      </c:pt>
                      <c:pt idx="956">
                        <c:v>0.95699999999999996</c:v>
                      </c:pt>
                      <c:pt idx="957">
                        <c:v>0.95799999999999996</c:v>
                      </c:pt>
                      <c:pt idx="958">
                        <c:v>0.95899999999999996</c:v>
                      </c:pt>
                      <c:pt idx="959">
                        <c:v>0.96</c:v>
                      </c:pt>
                      <c:pt idx="960">
                        <c:v>0.96099999999999997</c:v>
                      </c:pt>
                      <c:pt idx="961">
                        <c:v>0.96199999999999997</c:v>
                      </c:pt>
                      <c:pt idx="962">
                        <c:v>0.96299999999999997</c:v>
                      </c:pt>
                      <c:pt idx="963">
                        <c:v>0.96399999999999997</c:v>
                      </c:pt>
                      <c:pt idx="964">
                        <c:v>0.96499999999999997</c:v>
                      </c:pt>
                      <c:pt idx="965">
                        <c:v>0.96599999999999997</c:v>
                      </c:pt>
                      <c:pt idx="966">
                        <c:v>0.96699999999999997</c:v>
                      </c:pt>
                      <c:pt idx="967">
                        <c:v>0.96799999999999997</c:v>
                      </c:pt>
                      <c:pt idx="968">
                        <c:v>0.96899999999999997</c:v>
                      </c:pt>
                      <c:pt idx="969">
                        <c:v>0.97</c:v>
                      </c:pt>
                      <c:pt idx="970">
                        <c:v>0.97099999999999997</c:v>
                      </c:pt>
                      <c:pt idx="971">
                        <c:v>0.97199999999999998</c:v>
                      </c:pt>
                      <c:pt idx="972">
                        <c:v>0.97299999999999998</c:v>
                      </c:pt>
                      <c:pt idx="973">
                        <c:v>0.97399999999999998</c:v>
                      </c:pt>
                      <c:pt idx="974">
                        <c:v>0.97499999999999998</c:v>
                      </c:pt>
                      <c:pt idx="975">
                        <c:v>0.97599999999999998</c:v>
                      </c:pt>
                      <c:pt idx="976">
                        <c:v>0.97699999999999998</c:v>
                      </c:pt>
                      <c:pt idx="977">
                        <c:v>0.97799999999999998</c:v>
                      </c:pt>
                      <c:pt idx="978">
                        <c:v>0.97899999999999998</c:v>
                      </c:pt>
                      <c:pt idx="979">
                        <c:v>0.98</c:v>
                      </c:pt>
                      <c:pt idx="980">
                        <c:v>0.98099999999999998</c:v>
                      </c:pt>
                      <c:pt idx="981">
                        <c:v>0.98199999999999998</c:v>
                      </c:pt>
                      <c:pt idx="982">
                        <c:v>0.98299999999999998</c:v>
                      </c:pt>
                      <c:pt idx="983">
                        <c:v>0.98399999999999999</c:v>
                      </c:pt>
                      <c:pt idx="984">
                        <c:v>0.98499999999999999</c:v>
                      </c:pt>
                      <c:pt idx="985">
                        <c:v>0.98599999999999999</c:v>
                      </c:pt>
                      <c:pt idx="986">
                        <c:v>0.98699999999999999</c:v>
                      </c:pt>
                      <c:pt idx="987">
                        <c:v>0.98799999999999999</c:v>
                      </c:pt>
                      <c:pt idx="988">
                        <c:v>0.98899999999999999</c:v>
                      </c:pt>
                      <c:pt idx="989">
                        <c:v>0.99</c:v>
                      </c:pt>
                      <c:pt idx="990">
                        <c:v>0.99099999999999999</c:v>
                      </c:pt>
                      <c:pt idx="991">
                        <c:v>0.99199999999999999</c:v>
                      </c:pt>
                      <c:pt idx="992">
                        <c:v>0.99299999999999999</c:v>
                      </c:pt>
                      <c:pt idx="993">
                        <c:v>0.99399999999999999</c:v>
                      </c:pt>
                      <c:pt idx="994">
                        <c:v>0.995</c:v>
                      </c:pt>
                      <c:pt idx="995">
                        <c:v>0.996</c:v>
                      </c:pt>
                      <c:pt idx="996">
                        <c:v>0.997</c:v>
                      </c:pt>
                      <c:pt idx="997">
                        <c:v>0.998</c:v>
                      </c:pt>
                      <c:pt idx="998">
                        <c:v>0.999</c:v>
                      </c:pt>
                      <c:pt idx="999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'Life-Cycle NPV'!$G$8:$G$1007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2121187164.9567218</c:v>
                      </c:pt>
                      <c:pt idx="1">
                        <c:v>2123888632.8218546</c:v>
                      </c:pt>
                      <c:pt idx="2">
                        <c:v>2140731042.2520666</c:v>
                      </c:pt>
                      <c:pt idx="3">
                        <c:v>2166376730.2745113</c:v>
                      </c:pt>
                      <c:pt idx="4">
                        <c:v>2167849207.0281558</c:v>
                      </c:pt>
                      <c:pt idx="5">
                        <c:v>2168630226.1280241</c:v>
                      </c:pt>
                      <c:pt idx="6">
                        <c:v>2179583895.7589178</c:v>
                      </c:pt>
                      <c:pt idx="7">
                        <c:v>2184823034.8149033</c:v>
                      </c:pt>
                      <c:pt idx="8">
                        <c:v>2190015698.7760053</c:v>
                      </c:pt>
                      <c:pt idx="9">
                        <c:v>2191536262.4704485</c:v>
                      </c:pt>
                      <c:pt idx="10">
                        <c:v>2198991534.973165</c:v>
                      </c:pt>
                      <c:pt idx="11">
                        <c:v>2200374015.9776516</c:v>
                      </c:pt>
                      <c:pt idx="12">
                        <c:v>2200716124.904459</c:v>
                      </c:pt>
                      <c:pt idx="13">
                        <c:v>2202135837.8408737</c:v>
                      </c:pt>
                      <c:pt idx="14">
                        <c:v>2212151368.25068</c:v>
                      </c:pt>
                      <c:pt idx="15">
                        <c:v>2221461161.3218517</c:v>
                      </c:pt>
                      <c:pt idx="16">
                        <c:v>2227734445.9335413</c:v>
                      </c:pt>
                      <c:pt idx="17">
                        <c:v>2230918002.1973491</c:v>
                      </c:pt>
                      <c:pt idx="18">
                        <c:v>2233819924.9516463</c:v>
                      </c:pt>
                      <c:pt idx="19">
                        <c:v>2233943413.563313</c:v>
                      </c:pt>
                      <c:pt idx="20">
                        <c:v>2237375578.8790717</c:v>
                      </c:pt>
                      <c:pt idx="21">
                        <c:v>2238685050.4917812</c:v>
                      </c:pt>
                      <c:pt idx="22">
                        <c:v>2239716946.8158846</c:v>
                      </c:pt>
                      <c:pt idx="23">
                        <c:v>2242509547.732399</c:v>
                      </c:pt>
                      <c:pt idx="24">
                        <c:v>2247821541.2546973</c:v>
                      </c:pt>
                      <c:pt idx="25">
                        <c:v>2250478639.7172728</c:v>
                      </c:pt>
                      <c:pt idx="26">
                        <c:v>2251569865.7047172</c:v>
                      </c:pt>
                      <c:pt idx="27">
                        <c:v>2254598270.556613</c:v>
                      </c:pt>
                      <c:pt idx="28">
                        <c:v>2256010875.4272494</c:v>
                      </c:pt>
                      <c:pt idx="29">
                        <c:v>2257935366.9338722</c:v>
                      </c:pt>
                      <c:pt idx="30">
                        <c:v>2261251690.7640004</c:v>
                      </c:pt>
                      <c:pt idx="31">
                        <c:v>2261596796.7080965</c:v>
                      </c:pt>
                      <c:pt idx="32">
                        <c:v>2262136261.4475918</c:v>
                      </c:pt>
                      <c:pt idx="33">
                        <c:v>2262641133.4661984</c:v>
                      </c:pt>
                      <c:pt idx="34">
                        <c:v>2264421271.4602551</c:v>
                      </c:pt>
                      <c:pt idx="35">
                        <c:v>2265902213.981102</c:v>
                      </c:pt>
                      <c:pt idx="36">
                        <c:v>2266010854.8518095</c:v>
                      </c:pt>
                      <c:pt idx="37">
                        <c:v>2268581944.9492655</c:v>
                      </c:pt>
                      <c:pt idx="38">
                        <c:v>2271082020.6426764</c:v>
                      </c:pt>
                      <c:pt idx="39">
                        <c:v>2271157784.191287</c:v>
                      </c:pt>
                      <c:pt idx="40">
                        <c:v>2273726557.3344221</c:v>
                      </c:pt>
                      <c:pt idx="41">
                        <c:v>2274049578.5495715</c:v>
                      </c:pt>
                      <c:pt idx="42">
                        <c:v>2274166148.8604193</c:v>
                      </c:pt>
                      <c:pt idx="43">
                        <c:v>2276292228.8900557</c:v>
                      </c:pt>
                      <c:pt idx="44">
                        <c:v>2276730325.125123</c:v>
                      </c:pt>
                      <c:pt idx="45">
                        <c:v>2278991864.3102269</c:v>
                      </c:pt>
                      <c:pt idx="46">
                        <c:v>2279484178.2287846</c:v>
                      </c:pt>
                      <c:pt idx="47">
                        <c:v>2279601220.277976</c:v>
                      </c:pt>
                      <c:pt idx="48">
                        <c:v>2279814411.4300289</c:v>
                      </c:pt>
                      <c:pt idx="49">
                        <c:v>2280353252.6902022</c:v>
                      </c:pt>
                      <c:pt idx="50">
                        <c:v>2282395945.0623808</c:v>
                      </c:pt>
                      <c:pt idx="51">
                        <c:v>2283071157.5942187</c:v>
                      </c:pt>
                      <c:pt idx="52">
                        <c:v>2283660718.6687489</c:v>
                      </c:pt>
                      <c:pt idx="53">
                        <c:v>2283899265.1839991</c:v>
                      </c:pt>
                      <c:pt idx="54">
                        <c:v>2284187645.7204819</c:v>
                      </c:pt>
                      <c:pt idx="55">
                        <c:v>2284438058.7623982</c:v>
                      </c:pt>
                      <c:pt idx="56">
                        <c:v>2285275066.7110639</c:v>
                      </c:pt>
                      <c:pt idx="57">
                        <c:v>2285512677.7046442</c:v>
                      </c:pt>
                      <c:pt idx="58">
                        <c:v>2285962306.1780295</c:v>
                      </c:pt>
                      <c:pt idx="59">
                        <c:v>2286522736.1534195</c:v>
                      </c:pt>
                      <c:pt idx="60">
                        <c:v>2289311022.0234246</c:v>
                      </c:pt>
                      <c:pt idx="61">
                        <c:v>2294047660.2774739</c:v>
                      </c:pt>
                      <c:pt idx="62">
                        <c:v>2294797665.6306238</c:v>
                      </c:pt>
                      <c:pt idx="63">
                        <c:v>2299027931.0827742</c:v>
                      </c:pt>
                      <c:pt idx="64">
                        <c:v>2299226201.8641195</c:v>
                      </c:pt>
                      <c:pt idx="65">
                        <c:v>2299596289.8469405</c:v>
                      </c:pt>
                      <c:pt idx="66">
                        <c:v>2299651877.8828526</c:v>
                      </c:pt>
                      <c:pt idx="67">
                        <c:v>2302165680.848856</c:v>
                      </c:pt>
                      <c:pt idx="68">
                        <c:v>2302210435.9682417</c:v>
                      </c:pt>
                      <c:pt idx="69">
                        <c:v>2302995569.9863477</c:v>
                      </c:pt>
                      <c:pt idx="70">
                        <c:v>2303885364.1056695</c:v>
                      </c:pt>
                      <c:pt idx="71">
                        <c:v>2305306451.8332272</c:v>
                      </c:pt>
                      <c:pt idx="72">
                        <c:v>2305644813.4029264</c:v>
                      </c:pt>
                      <c:pt idx="73">
                        <c:v>2306368763.0612698</c:v>
                      </c:pt>
                      <c:pt idx="74">
                        <c:v>2306455476.2997589</c:v>
                      </c:pt>
                      <c:pt idx="75">
                        <c:v>2308392203.6155367</c:v>
                      </c:pt>
                      <c:pt idx="76">
                        <c:v>2312007173.4110508</c:v>
                      </c:pt>
                      <c:pt idx="77">
                        <c:v>2313654743.0801387</c:v>
                      </c:pt>
                      <c:pt idx="78">
                        <c:v>2316871470.9291854</c:v>
                      </c:pt>
                      <c:pt idx="79">
                        <c:v>2317539203.6567411</c:v>
                      </c:pt>
                      <c:pt idx="80">
                        <c:v>2319587431.4941382</c:v>
                      </c:pt>
                      <c:pt idx="81">
                        <c:v>2320280108.3111062</c:v>
                      </c:pt>
                      <c:pt idx="82">
                        <c:v>2320892073.9525304</c:v>
                      </c:pt>
                      <c:pt idx="83">
                        <c:v>2321110355.3253522</c:v>
                      </c:pt>
                      <c:pt idx="84">
                        <c:v>2321285998.2550073</c:v>
                      </c:pt>
                      <c:pt idx="85">
                        <c:v>2322006865.3332167</c:v>
                      </c:pt>
                      <c:pt idx="86">
                        <c:v>2322547432.7889886</c:v>
                      </c:pt>
                      <c:pt idx="87">
                        <c:v>2322809130.375093</c:v>
                      </c:pt>
                      <c:pt idx="88">
                        <c:v>2323890797.3025346</c:v>
                      </c:pt>
                      <c:pt idx="89">
                        <c:v>2326150536.874507</c:v>
                      </c:pt>
                      <c:pt idx="90">
                        <c:v>2326999161.9296885</c:v>
                      </c:pt>
                      <c:pt idx="91">
                        <c:v>2327066471.5813651</c:v>
                      </c:pt>
                      <c:pt idx="92">
                        <c:v>2327536455.3464241</c:v>
                      </c:pt>
                      <c:pt idx="93">
                        <c:v>2327903577.5077424</c:v>
                      </c:pt>
                      <c:pt idx="94">
                        <c:v>2329910914.3290153</c:v>
                      </c:pt>
                      <c:pt idx="95">
                        <c:v>2335759810.9081497</c:v>
                      </c:pt>
                      <c:pt idx="96">
                        <c:v>2335774670.3210964</c:v>
                      </c:pt>
                      <c:pt idx="97">
                        <c:v>2337941933.5302911</c:v>
                      </c:pt>
                      <c:pt idx="98">
                        <c:v>2337992393.3230648</c:v>
                      </c:pt>
                      <c:pt idx="99">
                        <c:v>2338207382.3237672</c:v>
                      </c:pt>
                      <c:pt idx="100">
                        <c:v>2340469509.2721376</c:v>
                      </c:pt>
                      <c:pt idx="101">
                        <c:v>2340697642.3082528</c:v>
                      </c:pt>
                      <c:pt idx="102">
                        <c:v>2344290768.7280121</c:v>
                      </c:pt>
                      <c:pt idx="103">
                        <c:v>2344742188.8347445</c:v>
                      </c:pt>
                      <c:pt idx="104">
                        <c:v>2345209535.5370736</c:v>
                      </c:pt>
                      <c:pt idx="105">
                        <c:v>2345434779.168313</c:v>
                      </c:pt>
                      <c:pt idx="106">
                        <c:v>2345469428.7840762</c:v>
                      </c:pt>
                      <c:pt idx="107">
                        <c:v>2346482134.7888403</c:v>
                      </c:pt>
                      <c:pt idx="108">
                        <c:v>2348980486.3552999</c:v>
                      </c:pt>
                      <c:pt idx="109">
                        <c:v>2349697490.8826561</c:v>
                      </c:pt>
                      <c:pt idx="110">
                        <c:v>2349919571.0604014</c:v>
                      </c:pt>
                      <c:pt idx="111">
                        <c:v>2352333618.1917658</c:v>
                      </c:pt>
                      <c:pt idx="112">
                        <c:v>2353031700.0352097</c:v>
                      </c:pt>
                      <c:pt idx="113">
                        <c:v>2355142372.2907906</c:v>
                      </c:pt>
                      <c:pt idx="114">
                        <c:v>2356113111.9615192</c:v>
                      </c:pt>
                      <c:pt idx="115">
                        <c:v>2357792775.6744385</c:v>
                      </c:pt>
                      <c:pt idx="116">
                        <c:v>2359754175.631175</c:v>
                      </c:pt>
                      <c:pt idx="117">
                        <c:v>2359795500.0591526</c:v>
                      </c:pt>
                      <c:pt idx="118">
                        <c:v>2361417689.7172623</c:v>
                      </c:pt>
                      <c:pt idx="119">
                        <c:v>2362493684.9878407</c:v>
                      </c:pt>
                      <c:pt idx="120">
                        <c:v>2363140311.4913902</c:v>
                      </c:pt>
                      <c:pt idx="121">
                        <c:v>2364348540.8463144</c:v>
                      </c:pt>
                      <c:pt idx="122">
                        <c:v>2364743525.3789387</c:v>
                      </c:pt>
                      <c:pt idx="123">
                        <c:v>2364994827.6426306</c:v>
                      </c:pt>
                      <c:pt idx="124">
                        <c:v>2365451969.7598038</c:v>
                      </c:pt>
                      <c:pt idx="125">
                        <c:v>2366304439.2533712</c:v>
                      </c:pt>
                      <c:pt idx="126">
                        <c:v>2366491595.6579103</c:v>
                      </c:pt>
                      <c:pt idx="127">
                        <c:v>2368477134.3052034</c:v>
                      </c:pt>
                      <c:pt idx="128">
                        <c:v>2369806449.0550985</c:v>
                      </c:pt>
                      <c:pt idx="129">
                        <c:v>2371345224.4598036</c:v>
                      </c:pt>
                      <c:pt idx="130">
                        <c:v>2373728190.7258253</c:v>
                      </c:pt>
                      <c:pt idx="131">
                        <c:v>2374837315.0391197</c:v>
                      </c:pt>
                      <c:pt idx="132">
                        <c:v>2374934160.1364679</c:v>
                      </c:pt>
                      <c:pt idx="133">
                        <c:v>2375204268.3194895</c:v>
                      </c:pt>
                      <c:pt idx="134">
                        <c:v>2377468371.2160931</c:v>
                      </c:pt>
                      <c:pt idx="135">
                        <c:v>2377805790.5161562</c:v>
                      </c:pt>
                      <c:pt idx="136">
                        <c:v>2377888638.0996122</c:v>
                      </c:pt>
                      <c:pt idx="137">
                        <c:v>2379102552.5915356</c:v>
                      </c:pt>
                      <c:pt idx="138">
                        <c:v>2379557594.7315359</c:v>
                      </c:pt>
                      <c:pt idx="139">
                        <c:v>2379610267.529213</c:v>
                      </c:pt>
                      <c:pt idx="140">
                        <c:v>2380391239.1817064</c:v>
                      </c:pt>
                      <c:pt idx="141">
                        <c:v>2380592159.4779539</c:v>
                      </c:pt>
                      <c:pt idx="142">
                        <c:v>2380667974.6898518</c:v>
                      </c:pt>
                      <c:pt idx="143">
                        <c:v>2381319581.4337034</c:v>
                      </c:pt>
                      <c:pt idx="144">
                        <c:v>2383674594.1994114</c:v>
                      </c:pt>
                      <c:pt idx="145">
                        <c:v>2386173807.7639856</c:v>
                      </c:pt>
                      <c:pt idx="146">
                        <c:v>2386738297.8928623</c:v>
                      </c:pt>
                      <c:pt idx="147">
                        <c:v>2387099232.5178623</c:v>
                      </c:pt>
                      <c:pt idx="148">
                        <c:v>2387379004.4596806</c:v>
                      </c:pt>
                      <c:pt idx="149">
                        <c:v>2387444129.5266666</c:v>
                      </c:pt>
                      <c:pt idx="150">
                        <c:v>2387605549.8015203</c:v>
                      </c:pt>
                      <c:pt idx="151">
                        <c:v>2388211083.5512886</c:v>
                      </c:pt>
                      <c:pt idx="152">
                        <c:v>2388712692.2273445</c:v>
                      </c:pt>
                      <c:pt idx="153">
                        <c:v>2389553802.7315855</c:v>
                      </c:pt>
                      <c:pt idx="154">
                        <c:v>2389985221.84517</c:v>
                      </c:pt>
                      <c:pt idx="155">
                        <c:v>2393158539.1548018</c:v>
                      </c:pt>
                      <c:pt idx="156">
                        <c:v>2393836447.3283634</c:v>
                      </c:pt>
                      <c:pt idx="157">
                        <c:v>2393954774.4433088</c:v>
                      </c:pt>
                      <c:pt idx="158">
                        <c:v>2394196895.0074167</c:v>
                      </c:pt>
                      <c:pt idx="159">
                        <c:v>2394980960.0389023</c:v>
                      </c:pt>
                      <c:pt idx="160">
                        <c:v>2395731169.6472397</c:v>
                      </c:pt>
                      <c:pt idx="161">
                        <c:v>2395895141.7344866</c:v>
                      </c:pt>
                      <c:pt idx="162">
                        <c:v>2396150356.7006969</c:v>
                      </c:pt>
                      <c:pt idx="163">
                        <c:v>2396166797.0014706</c:v>
                      </c:pt>
                      <c:pt idx="164">
                        <c:v>2397826727.5188498</c:v>
                      </c:pt>
                      <c:pt idx="165">
                        <c:v>2398746800.738059</c:v>
                      </c:pt>
                      <c:pt idx="166">
                        <c:v>2399367451.8698797</c:v>
                      </c:pt>
                      <c:pt idx="167">
                        <c:v>2399375620.7316408</c:v>
                      </c:pt>
                      <c:pt idx="168">
                        <c:v>2400514049.8661509</c:v>
                      </c:pt>
                      <c:pt idx="169">
                        <c:v>2400955437.4291744</c:v>
                      </c:pt>
                      <c:pt idx="170">
                        <c:v>2402863513.5629134</c:v>
                      </c:pt>
                      <c:pt idx="171">
                        <c:v>2403118053.3497734</c:v>
                      </c:pt>
                      <c:pt idx="172">
                        <c:v>2403954616.0245085</c:v>
                      </c:pt>
                      <c:pt idx="173">
                        <c:v>2404329693.5421324</c:v>
                      </c:pt>
                      <c:pt idx="174">
                        <c:v>2405182955.5816851</c:v>
                      </c:pt>
                      <c:pt idx="175">
                        <c:v>2406003903.7271385</c:v>
                      </c:pt>
                      <c:pt idx="176">
                        <c:v>2407230458.2954478</c:v>
                      </c:pt>
                      <c:pt idx="177">
                        <c:v>2407719507.5305562</c:v>
                      </c:pt>
                      <c:pt idx="178">
                        <c:v>2408342426.8570251</c:v>
                      </c:pt>
                      <c:pt idx="179">
                        <c:v>2408827710.5128965</c:v>
                      </c:pt>
                      <c:pt idx="180">
                        <c:v>2409628029.4773703</c:v>
                      </c:pt>
                      <c:pt idx="181">
                        <c:v>2410469612.7141161</c:v>
                      </c:pt>
                      <c:pt idx="182">
                        <c:v>2410785554.2911119</c:v>
                      </c:pt>
                      <c:pt idx="183">
                        <c:v>2410806802.3594141</c:v>
                      </c:pt>
                      <c:pt idx="184">
                        <c:v>2411537937.3364573</c:v>
                      </c:pt>
                      <c:pt idx="185">
                        <c:v>2411643211.6437235</c:v>
                      </c:pt>
                      <c:pt idx="186">
                        <c:v>2411973652.4448509</c:v>
                      </c:pt>
                      <c:pt idx="187">
                        <c:v>2412406207.7032595</c:v>
                      </c:pt>
                      <c:pt idx="188">
                        <c:v>2413328680.3088226</c:v>
                      </c:pt>
                      <c:pt idx="189">
                        <c:v>2414600290.200593</c:v>
                      </c:pt>
                      <c:pt idx="190">
                        <c:v>2415021900.3782797</c:v>
                      </c:pt>
                      <c:pt idx="191">
                        <c:v>2415085436.742631</c:v>
                      </c:pt>
                      <c:pt idx="192">
                        <c:v>2415889826.2152276</c:v>
                      </c:pt>
                      <c:pt idx="193">
                        <c:v>2415946032.1147594</c:v>
                      </c:pt>
                      <c:pt idx="194">
                        <c:v>2419021257.6957622</c:v>
                      </c:pt>
                      <c:pt idx="195">
                        <c:v>2420085480.6953373</c:v>
                      </c:pt>
                      <c:pt idx="196">
                        <c:v>2421121650.474679</c:v>
                      </c:pt>
                      <c:pt idx="197">
                        <c:v>2421436242.0292892</c:v>
                      </c:pt>
                      <c:pt idx="198">
                        <c:v>2421468129.3460951</c:v>
                      </c:pt>
                      <c:pt idx="199">
                        <c:v>2421594623.5036154</c:v>
                      </c:pt>
                      <c:pt idx="200">
                        <c:v>2421804367.7961226</c:v>
                      </c:pt>
                      <c:pt idx="201">
                        <c:v>2422119404.4323373</c:v>
                      </c:pt>
                      <c:pt idx="202">
                        <c:v>2422378525.1644182</c:v>
                      </c:pt>
                      <c:pt idx="203">
                        <c:v>2422448798.2155619</c:v>
                      </c:pt>
                      <c:pt idx="204">
                        <c:v>2422786263.7636065</c:v>
                      </c:pt>
                      <c:pt idx="205">
                        <c:v>2423212791.0535016</c:v>
                      </c:pt>
                      <c:pt idx="206">
                        <c:v>2423213516.4910612</c:v>
                      </c:pt>
                      <c:pt idx="207">
                        <c:v>2423321158.881526</c:v>
                      </c:pt>
                      <c:pt idx="208">
                        <c:v>2423358008.2967215</c:v>
                      </c:pt>
                      <c:pt idx="209">
                        <c:v>2425138226.794848</c:v>
                      </c:pt>
                      <c:pt idx="210">
                        <c:v>2426269205.8857212</c:v>
                      </c:pt>
                      <c:pt idx="211">
                        <c:v>2426339452.2362938</c:v>
                      </c:pt>
                      <c:pt idx="212">
                        <c:v>2426837735.076335</c:v>
                      </c:pt>
                      <c:pt idx="213">
                        <c:v>2426906775.896843</c:v>
                      </c:pt>
                      <c:pt idx="214">
                        <c:v>2427049458.7185221</c:v>
                      </c:pt>
                      <c:pt idx="215">
                        <c:v>2427053096.2548809</c:v>
                      </c:pt>
                      <c:pt idx="216">
                        <c:v>2427975213.9214878</c:v>
                      </c:pt>
                      <c:pt idx="217">
                        <c:v>2428454968.3837748</c:v>
                      </c:pt>
                      <c:pt idx="218">
                        <c:v>2430747614.8609858</c:v>
                      </c:pt>
                      <c:pt idx="219">
                        <c:v>2430942366.6016893</c:v>
                      </c:pt>
                      <c:pt idx="220">
                        <c:v>2431324278.7036095</c:v>
                      </c:pt>
                      <c:pt idx="221">
                        <c:v>2432052406.524519</c:v>
                      </c:pt>
                      <c:pt idx="222">
                        <c:v>2432937727.8758879</c:v>
                      </c:pt>
                      <c:pt idx="223">
                        <c:v>2433295153.3864069</c:v>
                      </c:pt>
                      <c:pt idx="224">
                        <c:v>2433720986.9824724</c:v>
                      </c:pt>
                      <c:pt idx="225">
                        <c:v>2433838492.3771286</c:v>
                      </c:pt>
                      <c:pt idx="226">
                        <c:v>2433906802.0930157</c:v>
                      </c:pt>
                      <c:pt idx="227">
                        <c:v>2434707498.989934</c:v>
                      </c:pt>
                      <c:pt idx="228">
                        <c:v>2435765322.1224022</c:v>
                      </c:pt>
                      <c:pt idx="229">
                        <c:v>2435831690.2630682</c:v>
                      </c:pt>
                      <c:pt idx="230">
                        <c:v>2436301159.4614487</c:v>
                      </c:pt>
                      <c:pt idx="231">
                        <c:v>2436754859.2223864</c:v>
                      </c:pt>
                      <c:pt idx="232">
                        <c:v>2436910446.038168</c:v>
                      </c:pt>
                      <c:pt idx="233">
                        <c:v>2438092479.733428</c:v>
                      </c:pt>
                      <c:pt idx="234">
                        <c:v>2438746500.7129183</c:v>
                      </c:pt>
                      <c:pt idx="235">
                        <c:v>2439992873.1357918</c:v>
                      </c:pt>
                      <c:pt idx="236">
                        <c:v>2440220640.0382538</c:v>
                      </c:pt>
                      <c:pt idx="237">
                        <c:v>2441940727.5303426</c:v>
                      </c:pt>
                      <c:pt idx="238">
                        <c:v>2441992287.2647309</c:v>
                      </c:pt>
                      <c:pt idx="239">
                        <c:v>2442354230.2937336</c:v>
                      </c:pt>
                      <c:pt idx="240">
                        <c:v>2445057897.6130638</c:v>
                      </c:pt>
                      <c:pt idx="241">
                        <c:v>2445635574.6832275</c:v>
                      </c:pt>
                      <c:pt idx="242">
                        <c:v>2446087608.3322086</c:v>
                      </c:pt>
                      <c:pt idx="243">
                        <c:v>2446191836.773262</c:v>
                      </c:pt>
                      <c:pt idx="244">
                        <c:v>2447275683.5726004</c:v>
                      </c:pt>
                      <c:pt idx="245">
                        <c:v>2448108418.1034937</c:v>
                      </c:pt>
                      <c:pt idx="246">
                        <c:v>2448942653.5110407</c:v>
                      </c:pt>
                      <c:pt idx="247">
                        <c:v>2450483043.5322609</c:v>
                      </c:pt>
                      <c:pt idx="248">
                        <c:v>2450537874.8774509</c:v>
                      </c:pt>
                      <c:pt idx="249">
                        <c:v>2453190907.657073</c:v>
                      </c:pt>
                      <c:pt idx="250">
                        <c:v>2454010123.9677906</c:v>
                      </c:pt>
                      <c:pt idx="251">
                        <c:v>2454029547.526588</c:v>
                      </c:pt>
                      <c:pt idx="252">
                        <c:v>2454173890.3652563</c:v>
                      </c:pt>
                      <c:pt idx="253">
                        <c:v>2454177839.6129074</c:v>
                      </c:pt>
                      <c:pt idx="254">
                        <c:v>2454410589.264307</c:v>
                      </c:pt>
                      <c:pt idx="255">
                        <c:v>2454849317.4581232</c:v>
                      </c:pt>
                      <c:pt idx="256">
                        <c:v>2455328550.7956395</c:v>
                      </c:pt>
                      <c:pt idx="257">
                        <c:v>2456004353.3860741</c:v>
                      </c:pt>
                      <c:pt idx="258">
                        <c:v>2456358145.98946</c:v>
                      </c:pt>
                      <c:pt idx="259">
                        <c:v>2457131486.229907</c:v>
                      </c:pt>
                      <c:pt idx="260">
                        <c:v>2457966664.1772366</c:v>
                      </c:pt>
                      <c:pt idx="261">
                        <c:v>2458200716.6658878</c:v>
                      </c:pt>
                      <c:pt idx="262">
                        <c:v>2458337338.7980032</c:v>
                      </c:pt>
                      <c:pt idx="263">
                        <c:v>2458994941.8165102</c:v>
                      </c:pt>
                      <c:pt idx="264">
                        <c:v>2459080086.1378908</c:v>
                      </c:pt>
                      <c:pt idx="265">
                        <c:v>2460078688.100255</c:v>
                      </c:pt>
                      <c:pt idx="266">
                        <c:v>2460379411.5256228</c:v>
                      </c:pt>
                      <c:pt idx="267">
                        <c:v>2460802830.0103931</c:v>
                      </c:pt>
                      <c:pt idx="268">
                        <c:v>2461178808.9707937</c:v>
                      </c:pt>
                      <c:pt idx="269">
                        <c:v>2461302949.6392403</c:v>
                      </c:pt>
                      <c:pt idx="270">
                        <c:v>2461347765.7916336</c:v>
                      </c:pt>
                      <c:pt idx="271">
                        <c:v>2461620073.7238445</c:v>
                      </c:pt>
                      <c:pt idx="272">
                        <c:v>2461878842.2865381</c:v>
                      </c:pt>
                      <c:pt idx="273">
                        <c:v>2463701281.0002899</c:v>
                      </c:pt>
                      <c:pt idx="274">
                        <c:v>2463877446.0899062</c:v>
                      </c:pt>
                      <c:pt idx="275">
                        <c:v>2463906538.8440676</c:v>
                      </c:pt>
                      <c:pt idx="276">
                        <c:v>2464653781.0801058</c:v>
                      </c:pt>
                      <c:pt idx="277">
                        <c:v>2464830651.3053517</c:v>
                      </c:pt>
                      <c:pt idx="278">
                        <c:v>2464949020.6134348</c:v>
                      </c:pt>
                      <c:pt idx="279">
                        <c:v>2465040134.6235209</c:v>
                      </c:pt>
                      <c:pt idx="280">
                        <c:v>2465129172.9653139</c:v>
                      </c:pt>
                      <c:pt idx="281">
                        <c:v>2465170713.0117617</c:v>
                      </c:pt>
                      <c:pt idx="282">
                        <c:v>2465621348.362463</c:v>
                      </c:pt>
                      <c:pt idx="283">
                        <c:v>2466533148.2976427</c:v>
                      </c:pt>
                      <c:pt idx="284">
                        <c:v>2467079117.2249537</c:v>
                      </c:pt>
                      <c:pt idx="285">
                        <c:v>2467502451.9753065</c:v>
                      </c:pt>
                      <c:pt idx="286">
                        <c:v>2468013871.5202703</c:v>
                      </c:pt>
                      <c:pt idx="287">
                        <c:v>2468247704.7735262</c:v>
                      </c:pt>
                      <c:pt idx="288">
                        <c:v>2468816573.8909149</c:v>
                      </c:pt>
                      <c:pt idx="289">
                        <c:v>2470676293.8710032</c:v>
                      </c:pt>
                      <c:pt idx="290">
                        <c:v>2471468233.8100815</c:v>
                      </c:pt>
                      <c:pt idx="291">
                        <c:v>2471638554.4445848</c:v>
                      </c:pt>
                      <c:pt idx="292">
                        <c:v>2471854622.9830065</c:v>
                      </c:pt>
                      <c:pt idx="293">
                        <c:v>2473404254.5476093</c:v>
                      </c:pt>
                      <c:pt idx="294">
                        <c:v>2473904570.3130817</c:v>
                      </c:pt>
                      <c:pt idx="295">
                        <c:v>2474540714.5779171</c:v>
                      </c:pt>
                      <c:pt idx="296">
                        <c:v>2475066043.6397505</c:v>
                      </c:pt>
                      <c:pt idx="297">
                        <c:v>2475269442.3498001</c:v>
                      </c:pt>
                      <c:pt idx="298">
                        <c:v>2475514955.3457222</c:v>
                      </c:pt>
                      <c:pt idx="299">
                        <c:v>2475856652.002203</c:v>
                      </c:pt>
                      <c:pt idx="300">
                        <c:v>2475965127.7248859</c:v>
                      </c:pt>
                      <c:pt idx="301">
                        <c:v>2475967253.8476877</c:v>
                      </c:pt>
                      <c:pt idx="302">
                        <c:v>2476247465.2276726</c:v>
                      </c:pt>
                      <c:pt idx="303">
                        <c:v>2476920713.2021041</c:v>
                      </c:pt>
                      <c:pt idx="304">
                        <c:v>2477582859.4480448</c:v>
                      </c:pt>
                      <c:pt idx="305">
                        <c:v>2477631075.9431553</c:v>
                      </c:pt>
                      <c:pt idx="306">
                        <c:v>2478604584.7774005</c:v>
                      </c:pt>
                      <c:pt idx="307">
                        <c:v>2479271513.1265488</c:v>
                      </c:pt>
                      <c:pt idx="308">
                        <c:v>2479583165.5704956</c:v>
                      </c:pt>
                      <c:pt idx="309">
                        <c:v>2480175374.7276745</c:v>
                      </c:pt>
                      <c:pt idx="310">
                        <c:v>2480463380.269423</c:v>
                      </c:pt>
                      <c:pt idx="311">
                        <c:v>2480577005.4807434</c:v>
                      </c:pt>
                      <c:pt idx="312">
                        <c:v>2481109909.0675611</c:v>
                      </c:pt>
                      <c:pt idx="313">
                        <c:v>2481919584.7601681</c:v>
                      </c:pt>
                      <c:pt idx="314">
                        <c:v>2482070535.5691051</c:v>
                      </c:pt>
                      <c:pt idx="315">
                        <c:v>2483305246.0697107</c:v>
                      </c:pt>
                      <c:pt idx="316">
                        <c:v>2483741866.051012</c:v>
                      </c:pt>
                      <c:pt idx="317">
                        <c:v>2483876752.9578972</c:v>
                      </c:pt>
                      <c:pt idx="318">
                        <c:v>2484255828.5359688</c:v>
                      </c:pt>
                      <c:pt idx="319">
                        <c:v>2484530847.5119143</c:v>
                      </c:pt>
                      <c:pt idx="320">
                        <c:v>2485604593.2667646</c:v>
                      </c:pt>
                      <c:pt idx="321">
                        <c:v>2485795115.536891</c:v>
                      </c:pt>
                      <c:pt idx="322">
                        <c:v>2487495793.9167929</c:v>
                      </c:pt>
                      <c:pt idx="323">
                        <c:v>2487851095.9056911</c:v>
                      </c:pt>
                      <c:pt idx="324">
                        <c:v>2487980055.8213482</c:v>
                      </c:pt>
                      <c:pt idx="325">
                        <c:v>2488704911.6939821</c:v>
                      </c:pt>
                      <c:pt idx="326">
                        <c:v>2489719152.7129483</c:v>
                      </c:pt>
                      <c:pt idx="327">
                        <c:v>2490640468.7466531</c:v>
                      </c:pt>
                      <c:pt idx="328">
                        <c:v>2490969076.1535759</c:v>
                      </c:pt>
                      <c:pt idx="329">
                        <c:v>2491222031.6066856</c:v>
                      </c:pt>
                      <c:pt idx="330">
                        <c:v>2491358531.0518169</c:v>
                      </c:pt>
                      <c:pt idx="331">
                        <c:v>2491740144.2040348</c:v>
                      </c:pt>
                      <c:pt idx="332">
                        <c:v>2491940045.2078533</c:v>
                      </c:pt>
                      <c:pt idx="333">
                        <c:v>2492164601.2688913</c:v>
                      </c:pt>
                      <c:pt idx="334">
                        <c:v>2492863230.1643028</c:v>
                      </c:pt>
                      <c:pt idx="335">
                        <c:v>2493087341.5751171</c:v>
                      </c:pt>
                      <c:pt idx="336">
                        <c:v>2493537665.5090523</c:v>
                      </c:pt>
                      <c:pt idx="337">
                        <c:v>2494107360.2898211</c:v>
                      </c:pt>
                      <c:pt idx="338">
                        <c:v>2494346682.4225678</c:v>
                      </c:pt>
                      <c:pt idx="339">
                        <c:v>2494511834.8747692</c:v>
                      </c:pt>
                      <c:pt idx="340">
                        <c:v>2495455406.163857</c:v>
                      </c:pt>
                      <c:pt idx="341">
                        <c:v>2495687283.8497553</c:v>
                      </c:pt>
                      <c:pt idx="342">
                        <c:v>2495705784.0770807</c:v>
                      </c:pt>
                      <c:pt idx="343">
                        <c:v>2495909843.3636103</c:v>
                      </c:pt>
                      <c:pt idx="344">
                        <c:v>2495937524.8806849</c:v>
                      </c:pt>
                      <c:pt idx="345">
                        <c:v>2495964326.4053574</c:v>
                      </c:pt>
                      <c:pt idx="346">
                        <c:v>2495977130.8968182</c:v>
                      </c:pt>
                      <c:pt idx="347">
                        <c:v>2496013963.7332978</c:v>
                      </c:pt>
                      <c:pt idx="348">
                        <c:v>2497348866.6163979</c:v>
                      </c:pt>
                      <c:pt idx="349">
                        <c:v>2497378987.2347522</c:v>
                      </c:pt>
                      <c:pt idx="350">
                        <c:v>2498399639.4352665</c:v>
                      </c:pt>
                      <c:pt idx="351">
                        <c:v>2499228512.4309568</c:v>
                      </c:pt>
                      <c:pt idx="352">
                        <c:v>2499481341.9956946</c:v>
                      </c:pt>
                      <c:pt idx="353">
                        <c:v>2499508483.0132999</c:v>
                      </c:pt>
                      <c:pt idx="354">
                        <c:v>2499814789.8602171</c:v>
                      </c:pt>
                      <c:pt idx="355">
                        <c:v>2500135930.8578572</c:v>
                      </c:pt>
                      <c:pt idx="356">
                        <c:v>2500350869.2768211</c:v>
                      </c:pt>
                      <c:pt idx="357">
                        <c:v>2501230158.5843925</c:v>
                      </c:pt>
                      <c:pt idx="358">
                        <c:v>2501563329.6790619</c:v>
                      </c:pt>
                      <c:pt idx="359">
                        <c:v>2502479475.2629433</c:v>
                      </c:pt>
                      <c:pt idx="360">
                        <c:v>2502492036.6095076</c:v>
                      </c:pt>
                      <c:pt idx="361">
                        <c:v>2503162208.8356671</c:v>
                      </c:pt>
                      <c:pt idx="362">
                        <c:v>2503651129.6151295</c:v>
                      </c:pt>
                      <c:pt idx="363">
                        <c:v>2503826498.626915</c:v>
                      </c:pt>
                      <c:pt idx="364">
                        <c:v>2505315614.8191757</c:v>
                      </c:pt>
                      <c:pt idx="365">
                        <c:v>2505370433.456955</c:v>
                      </c:pt>
                      <c:pt idx="366">
                        <c:v>2505431651.2674599</c:v>
                      </c:pt>
                      <c:pt idx="367">
                        <c:v>2505734334.4761515</c:v>
                      </c:pt>
                      <c:pt idx="368">
                        <c:v>2506079966.6680107</c:v>
                      </c:pt>
                      <c:pt idx="369">
                        <c:v>2506648271.3123598</c:v>
                      </c:pt>
                      <c:pt idx="370">
                        <c:v>2508419090.7712002</c:v>
                      </c:pt>
                      <c:pt idx="371">
                        <c:v>2508470021.9840503</c:v>
                      </c:pt>
                      <c:pt idx="372">
                        <c:v>2510035187.0451393</c:v>
                      </c:pt>
                      <c:pt idx="373">
                        <c:v>2510107907.8580017</c:v>
                      </c:pt>
                      <c:pt idx="374">
                        <c:v>2510563985.2498646</c:v>
                      </c:pt>
                      <c:pt idx="375">
                        <c:v>2510747601.128356</c:v>
                      </c:pt>
                      <c:pt idx="376">
                        <c:v>2511273107.5650539</c:v>
                      </c:pt>
                      <c:pt idx="377">
                        <c:v>2511639880.9355779</c:v>
                      </c:pt>
                      <c:pt idx="378">
                        <c:v>2511872980.2154379</c:v>
                      </c:pt>
                      <c:pt idx="379">
                        <c:v>2512408444.7186127</c:v>
                      </c:pt>
                      <c:pt idx="380">
                        <c:v>2512970488.6008124</c:v>
                      </c:pt>
                      <c:pt idx="381">
                        <c:v>2513286496.7095251</c:v>
                      </c:pt>
                      <c:pt idx="382">
                        <c:v>2513583009.8617897</c:v>
                      </c:pt>
                      <c:pt idx="383">
                        <c:v>2513692455.3147469</c:v>
                      </c:pt>
                      <c:pt idx="384">
                        <c:v>2514165026.572546</c:v>
                      </c:pt>
                      <c:pt idx="385">
                        <c:v>2514967696.1929474</c:v>
                      </c:pt>
                      <c:pt idx="386">
                        <c:v>2515546826.0549574</c:v>
                      </c:pt>
                      <c:pt idx="387">
                        <c:v>2515647169.804306</c:v>
                      </c:pt>
                      <c:pt idx="388">
                        <c:v>2516254764.3433146</c:v>
                      </c:pt>
                      <c:pt idx="389">
                        <c:v>2516501335.0445557</c:v>
                      </c:pt>
                      <c:pt idx="390">
                        <c:v>2516734139.1001139</c:v>
                      </c:pt>
                      <c:pt idx="391">
                        <c:v>2517016802.4909596</c:v>
                      </c:pt>
                      <c:pt idx="392">
                        <c:v>2517326187.7805376</c:v>
                      </c:pt>
                      <c:pt idx="393">
                        <c:v>2517353618.533596</c:v>
                      </c:pt>
                      <c:pt idx="394">
                        <c:v>2517511102.4616241</c:v>
                      </c:pt>
                      <c:pt idx="395">
                        <c:v>2517612097.3151073</c:v>
                      </c:pt>
                      <c:pt idx="396">
                        <c:v>2517744114.2821379</c:v>
                      </c:pt>
                      <c:pt idx="397">
                        <c:v>2518421580.8622789</c:v>
                      </c:pt>
                      <c:pt idx="398">
                        <c:v>2519368245.4905243</c:v>
                      </c:pt>
                      <c:pt idx="399">
                        <c:v>2519656720.6101017</c:v>
                      </c:pt>
                      <c:pt idx="400">
                        <c:v>2520204023.4933939</c:v>
                      </c:pt>
                      <c:pt idx="401">
                        <c:v>2520207248.8496189</c:v>
                      </c:pt>
                      <c:pt idx="402">
                        <c:v>2521039988.7214327</c:v>
                      </c:pt>
                      <c:pt idx="403">
                        <c:v>2521611287.5733523</c:v>
                      </c:pt>
                      <c:pt idx="404">
                        <c:v>2523503954.6661654</c:v>
                      </c:pt>
                      <c:pt idx="405">
                        <c:v>2525222333.170681</c:v>
                      </c:pt>
                      <c:pt idx="406">
                        <c:v>2525498685.2840552</c:v>
                      </c:pt>
                      <c:pt idx="407">
                        <c:v>2525527055.3788939</c:v>
                      </c:pt>
                      <c:pt idx="408">
                        <c:v>2525617182.7680411</c:v>
                      </c:pt>
                      <c:pt idx="409">
                        <c:v>2526160599.1369753</c:v>
                      </c:pt>
                      <c:pt idx="410">
                        <c:v>2526168235.7120352</c:v>
                      </c:pt>
                      <c:pt idx="411">
                        <c:v>2527476911.1245661</c:v>
                      </c:pt>
                      <c:pt idx="412">
                        <c:v>2527713920.8835754</c:v>
                      </c:pt>
                      <c:pt idx="413">
                        <c:v>2527984415.7004499</c:v>
                      </c:pt>
                      <c:pt idx="414">
                        <c:v>2528879140.6576223</c:v>
                      </c:pt>
                      <c:pt idx="415">
                        <c:v>2528948653.875721</c:v>
                      </c:pt>
                      <c:pt idx="416">
                        <c:v>2529725331.4454432</c:v>
                      </c:pt>
                      <c:pt idx="417">
                        <c:v>2529807195.3335972</c:v>
                      </c:pt>
                      <c:pt idx="418">
                        <c:v>2530166441.3789988</c:v>
                      </c:pt>
                      <c:pt idx="419">
                        <c:v>2531342072.0756483</c:v>
                      </c:pt>
                      <c:pt idx="420">
                        <c:v>2531957231.5172653</c:v>
                      </c:pt>
                      <c:pt idx="421">
                        <c:v>2532743112.2165937</c:v>
                      </c:pt>
                      <c:pt idx="422">
                        <c:v>2533155174.4694805</c:v>
                      </c:pt>
                      <c:pt idx="423">
                        <c:v>2533413669.4564934</c:v>
                      </c:pt>
                      <c:pt idx="424">
                        <c:v>2534642603.1039953</c:v>
                      </c:pt>
                      <c:pt idx="425">
                        <c:v>2535835949.7001867</c:v>
                      </c:pt>
                      <c:pt idx="426">
                        <c:v>2536066637.6661282</c:v>
                      </c:pt>
                      <c:pt idx="427">
                        <c:v>2536864349.2520351</c:v>
                      </c:pt>
                      <c:pt idx="428">
                        <c:v>2537072577.8334398</c:v>
                      </c:pt>
                      <c:pt idx="429">
                        <c:v>2537091130.7219877</c:v>
                      </c:pt>
                      <c:pt idx="430">
                        <c:v>2537296759.5983648</c:v>
                      </c:pt>
                      <c:pt idx="431">
                        <c:v>2539208233.7262011</c:v>
                      </c:pt>
                      <c:pt idx="432">
                        <c:v>2539985737.8805923</c:v>
                      </c:pt>
                      <c:pt idx="433">
                        <c:v>2540066383.0950751</c:v>
                      </c:pt>
                      <c:pt idx="434">
                        <c:v>2540069500.2648497</c:v>
                      </c:pt>
                      <c:pt idx="435">
                        <c:v>2540650422.2921076</c:v>
                      </c:pt>
                      <c:pt idx="436">
                        <c:v>2540661609.8125086</c:v>
                      </c:pt>
                      <c:pt idx="437">
                        <c:v>2541460740.0252085</c:v>
                      </c:pt>
                      <c:pt idx="438">
                        <c:v>2541538247.0734434</c:v>
                      </c:pt>
                      <c:pt idx="439">
                        <c:v>2542373504.5593624</c:v>
                      </c:pt>
                      <c:pt idx="440">
                        <c:v>2542795441.7814255</c:v>
                      </c:pt>
                      <c:pt idx="441">
                        <c:v>2542811948.9917965</c:v>
                      </c:pt>
                      <c:pt idx="442">
                        <c:v>2545306016.2094049</c:v>
                      </c:pt>
                      <c:pt idx="443">
                        <c:v>2546043677.7319741</c:v>
                      </c:pt>
                      <c:pt idx="444">
                        <c:v>2546115082.006835</c:v>
                      </c:pt>
                      <c:pt idx="445">
                        <c:v>2547837541.0075474</c:v>
                      </c:pt>
                      <c:pt idx="446">
                        <c:v>2548817237.422761</c:v>
                      </c:pt>
                      <c:pt idx="447">
                        <c:v>2548992273.2645798</c:v>
                      </c:pt>
                      <c:pt idx="448">
                        <c:v>2549173521.2346535</c:v>
                      </c:pt>
                      <c:pt idx="449">
                        <c:v>2549304519.5826435</c:v>
                      </c:pt>
                      <c:pt idx="450">
                        <c:v>2550398947.9796534</c:v>
                      </c:pt>
                      <c:pt idx="451">
                        <c:v>2550528236.503089</c:v>
                      </c:pt>
                      <c:pt idx="452">
                        <c:v>2551075996.8061118</c:v>
                      </c:pt>
                      <c:pt idx="453">
                        <c:v>2552149964.2315102</c:v>
                      </c:pt>
                      <c:pt idx="454">
                        <c:v>2552344143.8664212</c:v>
                      </c:pt>
                      <c:pt idx="455">
                        <c:v>2552656897.1566544</c:v>
                      </c:pt>
                      <c:pt idx="456">
                        <c:v>2554210865.5040436</c:v>
                      </c:pt>
                      <c:pt idx="457">
                        <c:v>2554361117.5020142</c:v>
                      </c:pt>
                      <c:pt idx="458">
                        <c:v>2554526786.0924578</c:v>
                      </c:pt>
                      <c:pt idx="459">
                        <c:v>2554891674.1430101</c:v>
                      </c:pt>
                      <c:pt idx="460">
                        <c:v>2555122660.454319</c:v>
                      </c:pt>
                      <c:pt idx="461">
                        <c:v>2556054688.8312674</c:v>
                      </c:pt>
                      <c:pt idx="462">
                        <c:v>2556257343.2642841</c:v>
                      </c:pt>
                      <c:pt idx="463">
                        <c:v>2557952861.638629</c:v>
                      </c:pt>
                      <c:pt idx="464">
                        <c:v>2558125521.2790098</c:v>
                      </c:pt>
                      <c:pt idx="465">
                        <c:v>2558317344.6638269</c:v>
                      </c:pt>
                      <c:pt idx="466">
                        <c:v>2558693709.8266916</c:v>
                      </c:pt>
                      <c:pt idx="467">
                        <c:v>2558755440.8008118</c:v>
                      </c:pt>
                      <c:pt idx="468">
                        <c:v>2559694061.8552485</c:v>
                      </c:pt>
                      <c:pt idx="469">
                        <c:v>2560290137.1481752</c:v>
                      </c:pt>
                      <c:pt idx="470">
                        <c:v>2562039929.9482584</c:v>
                      </c:pt>
                      <c:pt idx="471">
                        <c:v>2563051709.5094995</c:v>
                      </c:pt>
                      <c:pt idx="472">
                        <c:v>2563683521.5015869</c:v>
                      </c:pt>
                      <c:pt idx="473">
                        <c:v>2564200045.468307</c:v>
                      </c:pt>
                      <c:pt idx="474">
                        <c:v>2564340467.9269562</c:v>
                      </c:pt>
                      <c:pt idx="475">
                        <c:v>2565129952.2921386</c:v>
                      </c:pt>
                      <c:pt idx="476">
                        <c:v>2565220444.8080587</c:v>
                      </c:pt>
                      <c:pt idx="477">
                        <c:v>2565674601.7774382</c:v>
                      </c:pt>
                      <c:pt idx="478">
                        <c:v>2565905775.7949586</c:v>
                      </c:pt>
                      <c:pt idx="479">
                        <c:v>2566066134.7088041</c:v>
                      </c:pt>
                      <c:pt idx="480">
                        <c:v>2566772668.0378389</c:v>
                      </c:pt>
                      <c:pt idx="481">
                        <c:v>2567173441.7925291</c:v>
                      </c:pt>
                      <c:pt idx="482">
                        <c:v>2567201660.8155537</c:v>
                      </c:pt>
                      <c:pt idx="483">
                        <c:v>2567549975.3140392</c:v>
                      </c:pt>
                      <c:pt idx="484">
                        <c:v>2567811714.1526947</c:v>
                      </c:pt>
                      <c:pt idx="485">
                        <c:v>2567999604.6041059</c:v>
                      </c:pt>
                      <c:pt idx="486">
                        <c:v>2568428080.4338226</c:v>
                      </c:pt>
                      <c:pt idx="487">
                        <c:v>2568448567.1476278</c:v>
                      </c:pt>
                      <c:pt idx="488">
                        <c:v>2568763699.7646017</c:v>
                      </c:pt>
                      <c:pt idx="489">
                        <c:v>2569058900.9235516</c:v>
                      </c:pt>
                      <c:pt idx="490">
                        <c:v>2569477333.2912469</c:v>
                      </c:pt>
                      <c:pt idx="491">
                        <c:v>2571863769.8946943</c:v>
                      </c:pt>
                      <c:pt idx="492">
                        <c:v>2572104372.7719154</c:v>
                      </c:pt>
                      <c:pt idx="493">
                        <c:v>2573803061.5890627</c:v>
                      </c:pt>
                      <c:pt idx="494">
                        <c:v>2574469819.7178302</c:v>
                      </c:pt>
                      <c:pt idx="495">
                        <c:v>2575256753.5761127</c:v>
                      </c:pt>
                      <c:pt idx="496">
                        <c:v>2575801504.2607059</c:v>
                      </c:pt>
                      <c:pt idx="497">
                        <c:v>2576015825.7912235</c:v>
                      </c:pt>
                      <c:pt idx="498">
                        <c:v>2576232643.1666231</c:v>
                      </c:pt>
                      <c:pt idx="499">
                        <c:v>2576463608.4660416</c:v>
                      </c:pt>
                      <c:pt idx="500">
                        <c:v>2576698558.6362882</c:v>
                      </c:pt>
                      <c:pt idx="501">
                        <c:v>2576832613.9949927</c:v>
                      </c:pt>
                      <c:pt idx="502">
                        <c:v>2577216191.1001253</c:v>
                      </c:pt>
                      <c:pt idx="503">
                        <c:v>2577504368.144949</c:v>
                      </c:pt>
                      <c:pt idx="504">
                        <c:v>2578262813.8301506</c:v>
                      </c:pt>
                      <c:pt idx="505">
                        <c:v>2578636316.2692471</c:v>
                      </c:pt>
                      <c:pt idx="506">
                        <c:v>2578753393.1000738</c:v>
                      </c:pt>
                      <c:pt idx="507">
                        <c:v>2579842387.3278871</c:v>
                      </c:pt>
                      <c:pt idx="508">
                        <c:v>2580218339.1479092</c:v>
                      </c:pt>
                      <c:pt idx="509">
                        <c:v>2580700000.3661647</c:v>
                      </c:pt>
                      <c:pt idx="510">
                        <c:v>2581127565.0193801</c:v>
                      </c:pt>
                      <c:pt idx="511">
                        <c:v>2581535770.3224978</c:v>
                      </c:pt>
                      <c:pt idx="512">
                        <c:v>2582676163.038641</c:v>
                      </c:pt>
                      <c:pt idx="513">
                        <c:v>2582817341.6120553</c:v>
                      </c:pt>
                      <c:pt idx="514">
                        <c:v>2582868564.3088369</c:v>
                      </c:pt>
                      <c:pt idx="515">
                        <c:v>2583073226.7458048</c:v>
                      </c:pt>
                      <c:pt idx="516">
                        <c:v>2584964570.6086569</c:v>
                      </c:pt>
                      <c:pt idx="517">
                        <c:v>2585336169.2009325</c:v>
                      </c:pt>
                      <c:pt idx="518">
                        <c:v>2586624508.1345272</c:v>
                      </c:pt>
                      <c:pt idx="519">
                        <c:v>2586865372.5928936</c:v>
                      </c:pt>
                      <c:pt idx="520">
                        <c:v>2587006195.1466837</c:v>
                      </c:pt>
                      <c:pt idx="521">
                        <c:v>2587583556.6053419</c:v>
                      </c:pt>
                      <c:pt idx="522">
                        <c:v>2587761749.428731</c:v>
                      </c:pt>
                      <c:pt idx="523">
                        <c:v>2588195966.7151089</c:v>
                      </c:pt>
                      <c:pt idx="524">
                        <c:v>2588340398.6267223</c:v>
                      </c:pt>
                      <c:pt idx="525">
                        <c:v>2589446295.0537453</c:v>
                      </c:pt>
                      <c:pt idx="526">
                        <c:v>2589497665.2823725</c:v>
                      </c:pt>
                      <c:pt idx="527">
                        <c:v>2589631626.3512936</c:v>
                      </c:pt>
                      <c:pt idx="528">
                        <c:v>2590702307.2273369</c:v>
                      </c:pt>
                      <c:pt idx="529">
                        <c:v>2591452105.1123476</c:v>
                      </c:pt>
                      <c:pt idx="530">
                        <c:v>2591506108.2770643</c:v>
                      </c:pt>
                      <c:pt idx="531">
                        <c:v>2592395217.7047253</c:v>
                      </c:pt>
                      <c:pt idx="532">
                        <c:v>2592535890.1604176</c:v>
                      </c:pt>
                      <c:pt idx="533">
                        <c:v>2592665617.8977075</c:v>
                      </c:pt>
                      <c:pt idx="534">
                        <c:v>2592715411.0500789</c:v>
                      </c:pt>
                      <c:pt idx="535">
                        <c:v>2593691855.5286207</c:v>
                      </c:pt>
                      <c:pt idx="536">
                        <c:v>2594284934.6943941</c:v>
                      </c:pt>
                      <c:pt idx="537">
                        <c:v>2594316832.8046474</c:v>
                      </c:pt>
                      <c:pt idx="538">
                        <c:v>2594442269.5943861</c:v>
                      </c:pt>
                      <c:pt idx="539">
                        <c:v>2594609800.5708504</c:v>
                      </c:pt>
                      <c:pt idx="540">
                        <c:v>2594726947.5261698</c:v>
                      </c:pt>
                      <c:pt idx="541">
                        <c:v>2594781079.8996286</c:v>
                      </c:pt>
                      <c:pt idx="542">
                        <c:v>2594932122.1775932</c:v>
                      </c:pt>
                      <c:pt idx="543">
                        <c:v>2595109683.0782709</c:v>
                      </c:pt>
                      <c:pt idx="544">
                        <c:v>2595578057.990202</c:v>
                      </c:pt>
                      <c:pt idx="545">
                        <c:v>2595612326.3536367</c:v>
                      </c:pt>
                      <c:pt idx="546">
                        <c:v>2595771791.5472426</c:v>
                      </c:pt>
                      <c:pt idx="547">
                        <c:v>2596036614.612112</c:v>
                      </c:pt>
                      <c:pt idx="548">
                        <c:v>2596358779.8751273</c:v>
                      </c:pt>
                      <c:pt idx="549">
                        <c:v>2596491797.3618536</c:v>
                      </c:pt>
                      <c:pt idx="550">
                        <c:v>2596582404.9022512</c:v>
                      </c:pt>
                      <c:pt idx="551">
                        <c:v>2596599783.6224203</c:v>
                      </c:pt>
                      <c:pt idx="552">
                        <c:v>2596622565.3075762</c:v>
                      </c:pt>
                      <c:pt idx="553">
                        <c:v>2597084094.0780373</c:v>
                      </c:pt>
                      <c:pt idx="554">
                        <c:v>2597611936.1989985</c:v>
                      </c:pt>
                      <c:pt idx="555">
                        <c:v>2597990523.0887556</c:v>
                      </c:pt>
                      <c:pt idx="556">
                        <c:v>2598302833.5550857</c:v>
                      </c:pt>
                      <c:pt idx="557">
                        <c:v>2598629811.7131195</c:v>
                      </c:pt>
                      <c:pt idx="558">
                        <c:v>2598788284.4413757</c:v>
                      </c:pt>
                      <c:pt idx="559">
                        <c:v>2599842950.8156891</c:v>
                      </c:pt>
                      <c:pt idx="560">
                        <c:v>2600379413.9663053</c:v>
                      </c:pt>
                      <c:pt idx="561">
                        <c:v>2600516063.0830479</c:v>
                      </c:pt>
                      <c:pt idx="562">
                        <c:v>2601468554.0376177</c:v>
                      </c:pt>
                      <c:pt idx="563">
                        <c:v>2602406873.5829153</c:v>
                      </c:pt>
                      <c:pt idx="564">
                        <c:v>2602612486.1197877</c:v>
                      </c:pt>
                      <c:pt idx="565">
                        <c:v>2604148290.1078176</c:v>
                      </c:pt>
                      <c:pt idx="566">
                        <c:v>2604303690.5729761</c:v>
                      </c:pt>
                      <c:pt idx="567">
                        <c:v>2605086816.8162661</c:v>
                      </c:pt>
                      <c:pt idx="568">
                        <c:v>2607983078.436337</c:v>
                      </c:pt>
                      <c:pt idx="569">
                        <c:v>2608605540.3994398</c:v>
                      </c:pt>
                      <c:pt idx="570">
                        <c:v>2608885666.5135517</c:v>
                      </c:pt>
                      <c:pt idx="571">
                        <c:v>2608960404.9301825</c:v>
                      </c:pt>
                      <c:pt idx="572">
                        <c:v>2609575772.3628607</c:v>
                      </c:pt>
                      <c:pt idx="573">
                        <c:v>2609603971.707406</c:v>
                      </c:pt>
                      <c:pt idx="574">
                        <c:v>2610084045.8334141</c:v>
                      </c:pt>
                      <c:pt idx="575">
                        <c:v>2611307272.4738474</c:v>
                      </c:pt>
                      <c:pt idx="576">
                        <c:v>2611385908.8119154</c:v>
                      </c:pt>
                      <c:pt idx="577">
                        <c:v>2611737902.3914804</c:v>
                      </c:pt>
                      <c:pt idx="578">
                        <c:v>2612817580.121027</c:v>
                      </c:pt>
                      <c:pt idx="579">
                        <c:v>2613280176.4715252</c:v>
                      </c:pt>
                      <c:pt idx="580">
                        <c:v>2613974689.7298841</c:v>
                      </c:pt>
                      <c:pt idx="581">
                        <c:v>2615836553.8188152</c:v>
                      </c:pt>
                      <c:pt idx="582">
                        <c:v>2615958050.258317</c:v>
                      </c:pt>
                      <c:pt idx="583">
                        <c:v>2616108137.6779137</c:v>
                      </c:pt>
                      <c:pt idx="584">
                        <c:v>2616606734.8115587</c:v>
                      </c:pt>
                      <c:pt idx="585">
                        <c:v>2618328725.2984982</c:v>
                      </c:pt>
                      <c:pt idx="586">
                        <c:v>2619962119.0468946</c:v>
                      </c:pt>
                      <c:pt idx="587">
                        <c:v>2620146453.7169104</c:v>
                      </c:pt>
                      <c:pt idx="588">
                        <c:v>2620579396.047411</c:v>
                      </c:pt>
                      <c:pt idx="589">
                        <c:v>2621879516.9728651</c:v>
                      </c:pt>
                      <c:pt idx="590">
                        <c:v>2622432271.7392111</c:v>
                      </c:pt>
                      <c:pt idx="591">
                        <c:v>2622764587.3223562</c:v>
                      </c:pt>
                      <c:pt idx="592">
                        <c:v>2622800643.1581588</c:v>
                      </c:pt>
                      <c:pt idx="593">
                        <c:v>2622804737.7362885</c:v>
                      </c:pt>
                      <c:pt idx="594">
                        <c:v>2623000244.3610892</c:v>
                      </c:pt>
                      <c:pt idx="595">
                        <c:v>2623879181.2605381</c:v>
                      </c:pt>
                      <c:pt idx="596">
                        <c:v>2624024260.9106989</c:v>
                      </c:pt>
                      <c:pt idx="597">
                        <c:v>2624149329.9183383</c:v>
                      </c:pt>
                      <c:pt idx="598">
                        <c:v>2624252820.6921716</c:v>
                      </c:pt>
                      <c:pt idx="599">
                        <c:v>2624576100.3583841</c:v>
                      </c:pt>
                      <c:pt idx="600">
                        <c:v>2624760034.4160013</c:v>
                      </c:pt>
                      <c:pt idx="601">
                        <c:v>2624892248.1306286</c:v>
                      </c:pt>
                      <c:pt idx="602">
                        <c:v>2625382075.7681427</c:v>
                      </c:pt>
                      <c:pt idx="603">
                        <c:v>2626279226.0813217</c:v>
                      </c:pt>
                      <c:pt idx="604">
                        <c:v>2626353126.9925594</c:v>
                      </c:pt>
                      <c:pt idx="605">
                        <c:v>2627140697.0055804</c:v>
                      </c:pt>
                      <c:pt idx="606">
                        <c:v>2629547417.4076514</c:v>
                      </c:pt>
                      <c:pt idx="607">
                        <c:v>2629711092.4076033</c:v>
                      </c:pt>
                      <c:pt idx="608">
                        <c:v>2629733016.0704336</c:v>
                      </c:pt>
                      <c:pt idx="609">
                        <c:v>2630763982.5438347</c:v>
                      </c:pt>
                      <c:pt idx="610">
                        <c:v>2631212909.9024167</c:v>
                      </c:pt>
                      <c:pt idx="611">
                        <c:v>2631353333.4652228</c:v>
                      </c:pt>
                      <c:pt idx="612">
                        <c:v>2631696546.5089731</c:v>
                      </c:pt>
                      <c:pt idx="613">
                        <c:v>2631907553.3810701</c:v>
                      </c:pt>
                      <c:pt idx="614">
                        <c:v>2631939928.0630803</c:v>
                      </c:pt>
                      <c:pt idx="615">
                        <c:v>2632684801.9058552</c:v>
                      </c:pt>
                      <c:pt idx="616">
                        <c:v>2635052172.5532732</c:v>
                      </c:pt>
                      <c:pt idx="617">
                        <c:v>2635730651.4549513</c:v>
                      </c:pt>
                      <c:pt idx="618">
                        <c:v>2635833505.770246</c:v>
                      </c:pt>
                      <c:pt idx="619">
                        <c:v>2637638765.2243519</c:v>
                      </c:pt>
                      <c:pt idx="620">
                        <c:v>2638465323.7037611</c:v>
                      </c:pt>
                      <c:pt idx="621">
                        <c:v>2638686229.7684336</c:v>
                      </c:pt>
                      <c:pt idx="622">
                        <c:v>2639442121.3263254</c:v>
                      </c:pt>
                      <c:pt idx="623">
                        <c:v>2639987706.114255</c:v>
                      </c:pt>
                      <c:pt idx="624">
                        <c:v>2640064334.8237062</c:v>
                      </c:pt>
                      <c:pt idx="625">
                        <c:v>2640475466.5312166</c:v>
                      </c:pt>
                      <c:pt idx="626">
                        <c:v>2640717151.7517586</c:v>
                      </c:pt>
                      <c:pt idx="627">
                        <c:v>2641805453.713068</c:v>
                      </c:pt>
                      <c:pt idx="628">
                        <c:v>2642071401.163722</c:v>
                      </c:pt>
                      <c:pt idx="629">
                        <c:v>2642114928.2152576</c:v>
                      </c:pt>
                      <c:pt idx="630">
                        <c:v>2644002275.1645975</c:v>
                      </c:pt>
                      <c:pt idx="631">
                        <c:v>2644388203.816227</c:v>
                      </c:pt>
                      <c:pt idx="632">
                        <c:v>2644630728.9052811</c:v>
                      </c:pt>
                      <c:pt idx="633">
                        <c:v>2645297917.7977905</c:v>
                      </c:pt>
                      <c:pt idx="634">
                        <c:v>2645752197.3122449</c:v>
                      </c:pt>
                      <c:pt idx="635">
                        <c:v>2647113806.8921089</c:v>
                      </c:pt>
                      <c:pt idx="636">
                        <c:v>2647218168.4627991</c:v>
                      </c:pt>
                      <c:pt idx="637">
                        <c:v>2647513049.405365</c:v>
                      </c:pt>
                      <c:pt idx="638">
                        <c:v>2647566369.8505888</c:v>
                      </c:pt>
                      <c:pt idx="639">
                        <c:v>2648661233.3318357</c:v>
                      </c:pt>
                      <c:pt idx="640">
                        <c:v>2648761819.58429</c:v>
                      </c:pt>
                      <c:pt idx="641">
                        <c:v>2648834510.592505</c:v>
                      </c:pt>
                      <c:pt idx="642">
                        <c:v>2649164327.3745785</c:v>
                      </c:pt>
                      <c:pt idx="643">
                        <c:v>2649613109.7240553</c:v>
                      </c:pt>
                      <c:pt idx="644">
                        <c:v>2649881897.8744888</c:v>
                      </c:pt>
                      <c:pt idx="645">
                        <c:v>2650052494.9143615</c:v>
                      </c:pt>
                      <c:pt idx="646">
                        <c:v>2650056321.950592</c:v>
                      </c:pt>
                      <c:pt idx="647">
                        <c:v>2651332393.381114</c:v>
                      </c:pt>
                      <c:pt idx="648">
                        <c:v>2651632078.4324541</c:v>
                      </c:pt>
                      <c:pt idx="649">
                        <c:v>2652205384.2599936</c:v>
                      </c:pt>
                      <c:pt idx="650">
                        <c:v>2652355078.0085773</c:v>
                      </c:pt>
                      <c:pt idx="651">
                        <c:v>2652485579.3686709</c:v>
                      </c:pt>
                      <c:pt idx="652">
                        <c:v>2652575630.7816634</c:v>
                      </c:pt>
                      <c:pt idx="653">
                        <c:v>2652635479.9365568</c:v>
                      </c:pt>
                      <c:pt idx="654">
                        <c:v>2652746965.2326894</c:v>
                      </c:pt>
                      <c:pt idx="655">
                        <c:v>2652766439.2469006</c:v>
                      </c:pt>
                      <c:pt idx="656">
                        <c:v>2653357872.0677357</c:v>
                      </c:pt>
                      <c:pt idx="657">
                        <c:v>2653399335.5711966</c:v>
                      </c:pt>
                      <c:pt idx="658">
                        <c:v>2653911854.1395683</c:v>
                      </c:pt>
                      <c:pt idx="659">
                        <c:v>2654003501.5379233</c:v>
                      </c:pt>
                      <c:pt idx="660">
                        <c:v>2654153120.9572067</c:v>
                      </c:pt>
                      <c:pt idx="661">
                        <c:v>2655938527.6053891</c:v>
                      </c:pt>
                      <c:pt idx="662">
                        <c:v>2656183824.9977312</c:v>
                      </c:pt>
                      <c:pt idx="663">
                        <c:v>2657187407.1245737</c:v>
                      </c:pt>
                      <c:pt idx="664">
                        <c:v>2657208623.6043539</c:v>
                      </c:pt>
                      <c:pt idx="665">
                        <c:v>2657877134.5818472</c:v>
                      </c:pt>
                      <c:pt idx="666">
                        <c:v>2658269585.9659853</c:v>
                      </c:pt>
                      <c:pt idx="667">
                        <c:v>2658941432.5293751</c:v>
                      </c:pt>
                      <c:pt idx="668">
                        <c:v>2659085857.3868847</c:v>
                      </c:pt>
                      <c:pt idx="669">
                        <c:v>2659117143.1890283</c:v>
                      </c:pt>
                      <c:pt idx="670">
                        <c:v>2659358780.4529138</c:v>
                      </c:pt>
                      <c:pt idx="671">
                        <c:v>2660652950.488503</c:v>
                      </c:pt>
                      <c:pt idx="672">
                        <c:v>2660801679.5064716</c:v>
                      </c:pt>
                      <c:pt idx="673">
                        <c:v>2660980363.1128874</c:v>
                      </c:pt>
                      <c:pt idx="674">
                        <c:v>2662509063.5287471</c:v>
                      </c:pt>
                      <c:pt idx="675">
                        <c:v>2662746650.0470099</c:v>
                      </c:pt>
                      <c:pt idx="676">
                        <c:v>2663234818.4900656</c:v>
                      </c:pt>
                      <c:pt idx="677">
                        <c:v>2663491317.3178701</c:v>
                      </c:pt>
                      <c:pt idx="678">
                        <c:v>2663539047.0893345</c:v>
                      </c:pt>
                      <c:pt idx="679">
                        <c:v>2663652690.9323244</c:v>
                      </c:pt>
                      <c:pt idx="680">
                        <c:v>2663908580.5219078</c:v>
                      </c:pt>
                      <c:pt idx="681">
                        <c:v>2664586278.2929125</c:v>
                      </c:pt>
                      <c:pt idx="682">
                        <c:v>2665271094.3677874</c:v>
                      </c:pt>
                      <c:pt idx="683">
                        <c:v>2665590981.1368594</c:v>
                      </c:pt>
                      <c:pt idx="684">
                        <c:v>2666574859.2997069</c:v>
                      </c:pt>
                      <c:pt idx="685">
                        <c:v>2666620644.5750103</c:v>
                      </c:pt>
                      <c:pt idx="686">
                        <c:v>2666737808.8791151</c:v>
                      </c:pt>
                      <c:pt idx="687">
                        <c:v>2667031803.3973684</c:v>
                      </c:pt>
                      <c:pt idx="688">
                        <c:v>2667106858.0344019</c:v>
                      </c:pt>
                      <c:pt idx="689">
                        <c:v>2668105190.2474003</c:v>
                      </c:pt>
                      <c:pt idx="690">
                        <c:v>2669529281.6507044</c:v>
                      </c:pt>
                      <c:pt idx="691">
                        <c:v>2671634758.0733886</c:v>
                      </c:pt>
                      <c:pt idx="692">
                        <c:v>2672808102.9420691</c:v>
                      </c:pt>
                      <c:pt idx="693">
                        <c:v>2672951782.4188595</c:v>
                      </c:pt>
                      <c:pt idx="694">
                        <c:v>2672992771.7962065</c:v>
                      </c:pt>
                      <c:pt idx="695">
                        <c:v>2673507866.7548532</c:v>
                      </c:pt>
                      <c:pt idx="696">
                        <c:v>2673864463.8807545</c:v>
                      </c:pt>
                      <c:pt idx="697">
                        <c:v>2674693854.2016191</c:v>
                      </c:pt>
                      <c:pt idx="698">
                        <c:v>2675368893.1954384</c:v>
                      </c:pt>
                      <c:pt idx="699">
                        <c:v>2675870004.5762987</c:v>
                      </c:pt>
                      <c:pt idx="700">
                        <c:v>2677678141.819171</c:v>
                      </c:pt>
                      <c:pt idx="701">
                        <c:v>2677778177.2142677</c:v>
                      </c:pt>
                      <c:pt idx="702">
                        <c:v>2678117500.1936002</c:v>
                      </c:pt>
                      <c:pt idx="703">
                        <c:v>2678165211.9856219</c:v>
                      </c:pt>
                      <c:pt idx="704">
                        <c:v>2678505640.614912</c:v>
                      </c:pt>
                      <c:pt idx="705">
                        <c:v>2680929114.4056878</c:v>
                      </c:pt>
                      <c:pt idx="706">
                        <c:v>2681077030.545373</c:v>
                      </c:pt>
                      <c:pt idx="707">
                        <c:v>2681427702.6598206</c:v>
                      </c:pt>
                      <c:pt idx="708">
                        <c:v>2683191640.7407598</c:v>
                      </c:pt>
                      <c:pt idx="709">
                        <c:v>2683811487.4516144</c:v>
                      </c:pt>
                      <c:pt idx="710">
                        <c:v>2685113732.8624029</c:v>
                      </c:pt>
                      <c:pt idx="711">
                        <c:v>2685233409.5124674</c:v>
                      </c:pt>
                      <c:pt idx="712">
                        <c:v>2685860236.4100657</c:v>
                      </c:pt>
                      <c:pt idx="713">
                        <c:v>2686752540.1434369</c:v>
                      </c:pt>
                      <c:pt idx="714">
                        <c:v>2686958828.0173726</c:v>
                      </c:pt>
                      <c:pt idx="715">
                        <c:v>2688074880.7721543</c:v>
                      </c:pt>
                      <c:pt idx="716">
                        <c:v>2688372283.6929998</c:v>
                      </c:pt>
                      <c:pt idx="717">
                        <c:v>2688971367.9257579</c:v>
                      </c:pt>
                      <c:pt idx="718">
                        <c:v>2689121034.0769582</c:v>
                      </c:pt>
                      <c:pt idx="719">
                        <c:v>2689363950.613616</c:v>
                      </c:pt>
                      <c:pt idx="720">
                        <c:v>2693368212.0423617</c:v>
                      </c:pt>
                      <c:pt idx="721">
                        <c:v>2693528613.8281126</c:v>
                      </c:pt>
                      <c:pt idx="722">
                        <c:v>2694735896.3806391</c:v>
                      </c:pt>
                      <c:pt idx="723">
                        <c:v>2695325841.0732889</c:v>
                      </c:pt>
                      <c:pt idx="724">
                        <c:v>2695733760.0395408</c:v>
                      </c:pt>
                      <c:pt idx="725">
                        <c:v>2695940269.0936313</c:v>
                      </c:pt>
                      <c:pt idx="726">
                        <c:v>2696272211.9532375</c:v>
                      </c:pt>
                      <c:pt idx="727">
                        <c:v>2696406444.291543</c:v>
                      </c:pt>
                      <c:pt idx="728">
                        <c:v>2696892230.1430979</c:v>
                      </c:pt>
                      <c:pt idx="729">
                        <c:v>2697022651.7717562</c:v>
                      </c:pt>
                      <c:pt idx="730">
                        <c:v>2697174508.283421</c:v>
                      </c:pt>
                      <c:pt idx="731">
                        <c:v>2697982491.8409252</c:v>
                      </c:pt>
                      <c:pt idx="732">
                        <c:v>2698806775.4800587</c:v>
                      </c:pt>
                      <c:pt idx="733">
                        <c:v>2700318617.0364656</c:v>
                      </c:pt>
                      <c:pt idx="734">
                        <c:v>2700726919.025804</c:v>
                      </c:pt>
                      <c:pt idx="735">
                        <c:v>2701969550.0901184</c:v>
                      </c:pt>
                      <c:pt idx="736">
                        <c:v>2702031995.8520708</c:v>
                      </c:pt>
                      <c:pt idx="737">
                        <c:v>2703528827.100215</c:v>
                      </c:pt>
                      <c:pt idx="738">
                        <c:v>2704872358.8647661</c:v>
                      </c:pt>
                      <c:pt idx="739">
                        <c:v>2705557218.8142233</c:v>
                      </c:pt>
                      <c:pt idx="740">
                        <c:v>2706498969.5197282</c:v>
                      </c:pt>
                      <c:pt idx="741">
                        <c:v>2707799055.4651504</c:v>
                      </c:pt>
                      <c:pt idx="742">
                        <c:v>2710473469.8816376</c:v>
                      </c:pt>
                      <c:pt idx="743">
                        <c:v>2710764485.9112234</c:v>
                      </c:pt>
                      <c:pt idx="744">
                        <c:v>2711278299.5070381</c:v>
                      </c:pt>
                      <c:pt idx="745">
                        <c:v>2711920442.0826073</c:v>
                      </c:pt>
                      <c:pt idx="746">
                        <c:v>2712776573.2001562</c:v>
                      </c:pt>
                      <c:pt idx="747">
                        <c:v>2713239407.7574997</c:v>
                      </c:pt>
                      <c:pt idx="748">
                        <c:v>2713243569.6468444</c:v>
                      </c:pt>
                      <c:pt idx="749">
                        <c:v>2714017569.2064695</c:v>
                      </c:pt>
                      <c:pt idx="750">
                        <c:v>2714603991.7795172</c:v>
                      </c:pt>
                      <c:pt idx="751">
                        <c:v>2714869078.010932</c:v>
                      </c:pt>
                      <c:pt idx="752">
                        <c:v>2715524239.2453499</c:v>
                      </c:pt>
                      <c:pt idx="753">
                        <c:v>2715683737.5992489</c:v>
                      </c:pt>
                      <c:pt idx="754">
                        <c:v>2715750361.6396723</c:v>
                      </c:pt>
                      <c:pt idx="755">
                        <c:v>2717142131.5020127</c:v>
                      </c:pt>
                      <c:pt idx="756">
                        <c:v>2717892815.1126156</c:v>
                      </c:pt>
                      <c:pt idx="757">
                        <c:v>2717940803.5890217</c:v>
                      </c:pt>
                      <c:pt idx="758">
                        <c:v>2718122010.3924823</c:v>
                      </c:pt>
                      <c:pt idx="759">
                        <c:v>2718481740.1661253</c:v>
                      </c:pt>
                      <c:pt idx="760">
                        <c:v>2718947503.6906757</c:v>
                      </c:pt>
                      <c:pt idx="761">
                        <c:v>2719129490.4657497</c:v>
                      </c:pt>
                      <c:pt idx="762">
                        <c:v>2720081003.1945763</c:v>
                      </c:pt>
                      <c:pt idx="763">
                        <c:v>2720932680.9158926</c:v>
                      </c:pt>
                      <c:pt idx="764">
                        <c:v>2720981030.9154196</c:v>
                      </c:pt>
                      <c:pt idx="765">
                        <c:v>2721115298.2623978</c:v>
                      </c:pt>
                      <c:pt idx="766">
                        <c:v>2723794486.6213078</c:v>
                      </c:pt>
                      <c:pt idx="767">
                        <c:v>2724144600.3898172</c:v>
                      </c:pt>
                      <c:pt idx="768">
                        <c:v>2724307332.8572483</c:v>
                      </c:pt>
                      <c:pt idx="769">
                        <c:v>2724501622.5027885</c:v>
                      </c:pt>
                      <c:pt idx="770">
                        <c:v>2724504301.1553493</c:v>
                      </c:pt>
                      <c:pt idx="771">
                        <c:v>2725395750.6198907</c:v>
                      </c:pt>
                      <c:pt idx="772">
                        <c:v>2726084207.9437399</c:v>
                      </c:pt>
                      <c:pt idx="773">
                        <c:v>2726190840.043766</c:v>
                      </c:pt>
                      <c:pt idx="774">
                        <c:v>2726374050.5340824</c:v>
                      </c:pt>
                      <c:pt idx="775">
                        <c:v>2727961478.8350601</c:v>
                      </c:pt>
                      <c:pt idx="776">
                        <c:v>2728840421.7839851</c:v>
                      </c:pt>
                      <c:pt idx="777">
                        <c:v>2729154182.0363216</c:v>
                      </c:pt>
                      <c:pt idx="778">
                        <c:v>2731222720.1535292</c:v>
                      </c:pt>
                      <c:pt idx="779">
                        <c:v>2731673896.7566867</c:v>
                      </c:pt>
                      <c:pt idx="780">
                        <c:v>2731798737.8795509</c:v>
                      </c:pt>
                      <c:pt idx="781">
                        <c:v>2733067601.4262924</c:v>
                      </c:pt>
                      <c:pt idx="782">
                        <c:v>2733266611.6708107</c:v>
                      </c:pt>
                      <c:pt idx="783">
                        <c:v>2733851521.5331059</c:v>
                      </c:pt>
                      <c:pt idx="784">
                        <c:v>2734148735.5954056</c:v>
                      </c:pt>
                      <c:pt idx="785">
                        <c:v>2734373067.5343962</c:v>
                      </c:pt>
                      <c:pt idx="786">
                        <c:v>2735112229.2302384</c:v>
                      </c:pt>
                      <c:pt idx="787">
                        <c:v>2735270466.8247852</c:v>
                      </c:pt>
                      <c:pt idx="788">
                        <c:v>2735554300.2818871</c:v>
                      </c:pt>
                      <c:pt idx="789">
                        <c:v>2735846285.612319</c:v>
                      </c:pt>
                      <c:pt idx="790">
                        <c:v>2735926738.7570047</c:v>
                      </c:pt>
                      <c:pt idx="791">
                        <c:v>2736392222.7328053</c:v>
                      </c:pt>
                      <c:pt idx="792">
                        <c:v>2739053379.1677504</c:v>
                      </c:pt>
                      <c:pt idx="793">
                        <c:v>2739402061.3898864</c:v>
                      </c:pt>
                      <c:pt idx="794">
                        <c:v>2739949859.350214</c:v>
                      </c:pt>
                      <c:pt idx="795">
                        <c:v>2740502204.235733</c:v>
                      </c:pt>
                      <c:pt idx="796">
                        <c:v>2742015851.5969181</c:v>
                      </c:pt>
                      <c:pt idx="797">
                        <c:v>2742323633.2367487</c:v>
                      </c:pt>
                      <c:pt idx="798">
                        <c:v>2742919838.1883531</c:v>
                      </c:pt>
                      <c:pt idx="799">
                        <c:v>2743291932.3177943</c:v>
                      </c:pt>
                      <c:pt idx="800">
                        <c:v>2743713842.3307681</c:v>
                      </c:pt>
                      <c:pt idx="801">
                        <c:v>2744143401.4097271</c:v>
                      </c:pt>
                      <c:pt idx="802">
                        <c:v>2744305654.6596966</c:v>
                      </c:pt>
                      <c:pt idx="803">
                        <c:v>2745996143.8633509</c:v>
                      </c:pt>
                      <c:pt idx="804">
                        <c:v>2746502351.0650721</c:v>
                      </c:pt>
                      <c:pt idx="805">
                        <c:v>2746780498.9897604</c:v>
                      </c:pt>
                      <c:pt idx="806">
                        <c:v>2747653561.7200909</c:v>
                      </c:pt>
                      <c:pt idx="807">
                        <c:v>2749237425.7537365</c:v>
                      </c:pt>
                      <c:pt idx="808">
                        <c:v>2749931766.3541613</c:v>
                      </c:pt>
                      <c:pt idx="809">
                        <c:v>2753301630.8958597</c:v>
                      </c:pt>
                      <c:pt idx="810">
                        <c:v>2755399237.5305533</c:v>
                      </c:pt>
                      <c:pt idx="811">
                        <c:v>2758002935.0289221</c:v>
                      </c:pt>
                      <c:pt idx="812">
                        <c:v>2758103683.2533317</c:v>
                      </c:pt>
                      <c:pt idx="813">
                        <c:v>2759218644.4707165</c:v>
                      </c:pt>
                      <c:pt idx="814">
                        <c:v>2759851403.0163679</c:v>
                      </c:pt>
                      <c:pt idx="815">
                        <c:v>2760177370.679718</c:v>
                      </c:pt>
                      <c:pt idx="816">
                        <c:v>2760955636.108181</c:v>
                      </c:pt>
                      <c:pt idx="817">
                        <c:v>2761385614.5653548</c:v>
                      </c:pt>
                      <c:pt idx="818">
                        <c:v>2761615693.9710035</c:v>
                      </c:pt>
                      <c:pt idx="819">
                        <c:v>2761709867.2309704</c:v>
                      </c:pt>
                      <c:pt idx="820">
                        <c:v>2763472662.3131514</c:v>
                      </c:pt>
                      <c:pt idx="821">
                        <c:v>2763697273.6328764</c:v>
                      </c:pt>
                      <c:pt idx="822">
                        <c:v>2764032597.6401739</c:v>
                      </c:pt>
                      <c:pt idx="823">
                        <c:v>2764368196.2199478</c:v>
                      </c:pt>
                      <c:pt idx="824">
                        <c:v>2764422430.3162537</c:v>
                      </c:pt>
                      <c:pt idx="825">
                        <c:v>2765995273.8186002</c:v>
                      </c:pt>
                      <c:pt idx="826">
                        <c:v>2766620871.0460215</c:v>
                      </c:pt>
                      <c:pt idx="827">
                        <c:v>2769070868.825304</c:v>
                      </c:pt>
                      <c:pt idx="828">
                        <c:v>2771398385.7002239</c:v>
                      </c:pt>
                      <c:pt idx="829">
                        <c:v>2771625177.6008873</c:v>
                      </c:pt>
                      <c:pt idx="830">
                        <c:v>2772575011.2455206</c:v>
                      </c:pt>
                      <c:pt idx="831">
                        <c:v>2773368845.3687072</c:v>
                      </c:pt>
                      <c:pt idx="832">
                        <c:v>2773766269.035759</c:v>
                      </c:pt>
                      <c:pt idx="833">
                        <c:v>2774064827.9348464</c:v>
                      </c:pt>
                      <c:pt idx="834">
                        <c:v>2774405622.1953936</c:v>
                      </c:pt>
                      <c:pt idx="835">
                        <c:v>2774408297.0906582</c:v>
                      </c:pt>
                      <c:pt idx="836">
                        <c:v>2775825805.9237328</c:v>
                      </c:pt>
                      <c:pt idx="837">
                        <c:v>2775826177.2174292</c:v>
                      </c:pt>
                      <c:pt idx="838">
                        <c:v>2776452404.1187811</c:v>
                      </c:pt>
                      <c:pt idx="839">
                        <c:v>2778358289.6609917</c:v>
                      </c:pt>
                      <c:pt idx="840">
                        <c:v>2778644550.7161531</c:v>
                      </c:pt>
                      <c:pt idx="841">
                        <c:v>2780393732.7879286</c:v>
                      </c:pt>
                      <c:pt idx="842">
                        <c:v>2780540161.5763206</c:v>
                      </c:pt>
                      <c:pt idx="843">
                        <c:v>2780735306.981698</c:v>
                      </c:pt>
                      <c:pt idx="844">
                        <c:v>2781609604.6402454</c:v>
                      </c:pt>
                      <c:pt idx="845">
                        <c:v>2781816068.9674945</c:v>
                      </c:pt>
                      <c:pt idx="846">
                        <c:v>2783351123.527421</c:v>
                      </c:pt>
                      <c:pt idx="847">
                        <c:v>2784008103.8588991</c:v>
                      </c:pt>
                      <c:pt idx="848">
                        <c:v>2784636186.0419497</c:v>
                      </c:pt>
                      <c:pt idx="849">
                        <c:v>2784704713.7806578</c:v>
                      </c:pt>
                      <c:pt idx="850">
                        <c:v>2784981046.9280024</c:v>
                      </c:pt>
                      <c:pt idx="851">
                        <c:v>2786228486.8683777</c:v>
                      </c:pt>
                      <c:pt idx="852">
                        <c:v>2786428901.2450604</c:v>
                      </c:pt>
                      <c:pt idx="853">
                        <c:v>2787321355.5220904</c:v>
                      </c:pt>
                      <c:pt idx="854">
                        <c:v>2787548046.1574383</c:v>
                      </c:pt>
                      <c:pt idx="855">
                        <c:v>2787835537.5907164</c:v>
                      </c:pt>
                      <c:pt idx="856">
                        <c:v>2788806224.1011143</c:v>
                      </c:pt>
                      <c:pt idx="857">
                        <c:v>2789034761.6175914</c:v>
                      </c:pt>
                      <c:pt idx="858">
                        <c:v>2790371203.7498674</c:v>
                      </c:pt>
                      <c:pt idx="859">
                        <c:v>2791602740.1267476</c:v>
                      </c:pt>
                      <c:pt idx="860">
                        <c:v>2792441934.4773407</c:v>
                      </c:pt>
                      <c:pt idx="861">
                        <c:v>2792805136.6808653</c:v>
                      </c:pt>
                      <c:pt idx="862">
                        <c:v>2793568459.8198147</c:v>
                      </c:pt>
                      <c:pt idx="863">
                        <c:v>2793689240.6913624</c:v>
                      </c:pt>
                      <c:pt idx="864">
                        <c:v>2794032301.1615973</c:v>
                      </c:pt>
                      <c:pt idx="865">
                        <c:v>2795335972.6524572</c:v>
                      </c:pt>
                      <c:pt idx="866">
                        <c:v>2796055985.5482574</c:v>
                      </c:pt>
                      <c:pt idx="867">
                        <c:v>2796524078.5612411</c:v>
                      </c:pt>
                      <c:pt idx="868">
                        <c:v>2797816935.8408375</c:v>
                      </c:pt>
                      <c:pt idx="869">
                        <c:v>2798585064.9573879</c:v>
                      </c:pt>
                      <c:pt idx="870">
                        <c:v>2798773795.7811298</c:v>
                      </c:pt>
                      <c:pt idx="871">
                        <c:v>2799887158.7656136</c:v>
                      </c:pt>
                      <c:pt idx="872">
                        <c:v>2800848096.5514212</c:v>
                      </c:pt>
                      <c:pt idx="873">
                        <c:v>2801043244.9988213</c:v>
                      </c:pt>
                      <c:pt idx="874">
                        <c:v>2801453403.119729</c:v>
                      </c:pt>
                      <c:pt idx="875">
                        <c:v>2802583637.3060179</c:v>
                      </c:pt>
                      <c:pt idx="876">
                        <c:v>2802660121.9490585</c:v>
                      </c:pt>
                      <c:pt idx="877">
                        <c:v>2803148521.8641844</c:v>
                      </c:pt>
                      <c:pt idx="878">
                        <c:v>2803879440.1882868</c:v>
                      </c:pt>
                      <c:pt idx="879">
                        <c:v>2804824430.6462831</c:v>
                      </c:pt>
                      <c:pt idx="880">
                        <c:v>2805106072.3126345</c:v>
                      </c:pt>
                      <c:pt idx="881">
                        <c:v>2806539569.6389503</c:v>
                      </c:pt>
                      <c:pt idx="882">
                        <c:v>2807617015.5813847</c:v>
                      </c:pt>
                      <c:pt idx="883">
                        <c:v>2808589496.3264465</c:v>
                      </c:pt>
                      <c:pt idx="884">
                        <c:v>2808711449.8083549</c:v>
                      </c:pt>
                      <c:pt idx="885">
                        <c:v>2810495080.8093395</c:v>
                      </c:pt>
                      <c:pt idx="886">
                        <c:v>2811416926.5704174</c:v>
                      </c:pt>
                      <c:pt idx="887">
                        <c:v>2812658480.4050398</c:v>
                      </c:pt>
                      <c:pt idx="888">
                        <c:v>2813206590.6873951</c:v>
                      </c:pt>
                      <c:pt idx="889">
                        <c:v>2813215332.7482085</c:v>
                      </c:pt>
                      <c:pt idx="890">
                        <c:v>2815556802.9806967</c:v>
                      </c:pt>
                      <c:pt idx="891">
                        <c:v>2818461212.5538692</c:v>
                      </c:pt>
                      <c:pt idx="892">
                        <c:v>2821101374.9238253</c:v>
                      </c:pt>
                      <c:pt idx="893">
                        <c:v>2822239288.065135</c:v>
                      </c:pt>
                      <c:pt idx="894">
                        <c:v>2824320949.2972422</c:v>
                      </c:pt>
                      <c:pt idx="895">
                        <c:v>2824392573.375494</c:v>
                      </c:pt>
                      <c:pt idx="896">
                        <c:v>2825811239.2158909</c:v>
                      </c:pt>
                      <c:pt idx="897">
                        <c:v>2826816118.7483797</c:v>
                      </c:pt>
                      <c:pt idx="898">
                        <c:v>2827232999.3468161</c:v>
                      </c:pt>
                      <c:pt idx="899">
                        <c:v>2827542844.7498226</c:v>
                      </c:pt>
                      <c:pt idx="900">
                        <c:v>2829720582.3535376</c:v>
                      </c:pt>
                      <c:pt idx="901">
                        <c:v>2830789383.2073135</c:v>
                      </c:pt>
                      <c:pt idx="902">
                        <c:v>2831657811.2727284</c:v>
                      </c:pt>
                      <c:pt idx="903">
                        <c:v>2831729070.6333971</c:v>
                      </c:pt>
                      <c:pt idx="904">
                        <c:v>2833745043.4397526</c:v>
                      </c:pt>
                      <c:pt idx="905">
                        <c:v>2834199605.4303212</c:v>
                      </c:pt>
                      <c:pt idx="906">
                        <c:v>2834637819.7810431</c:v>
                      </c:pt>
                      <c:pt idx="907">
                        <c:v>2836580578.8236895</c:v>
                      </c:pt>
                      <c:pt idx="908">
                        <c:v>2838165370.5829697</c:v>
                      </c:pt>
                      <c:pt idx="909">
                        <c:v>2838812164.9860907</c:v>
                      </c:pt>
                      <c:pt idx="910">
                        <c:v>2839399960.3649006</c:v>
                      </c:pt>
                      <c:pt idx="911">
                        <c:v>2841042718.0987844</c:v>
                      </c:pt>
                      <c:pt idx="912">
                        <c:v>2846709216.7111864</c:v>
                      </c:pt>
                      <c:pt idx="913">
                        <c:v>2847377953.9337053</c:v>
                      </c:pt>
                      <c:pt idx="914">
                        <c:v>2847891162.8968625</c:v>
                      </c:pt>
                      <c:pt idx="915">
                        <c:v>2851115356.6065083</c:v>
                      </c:pt>
                      <c:pt idx="916">
                        <c:v>2854403283.3217602</c:v>
                      </c:pt>
                      <c:pt idx="917">
                        <c:v>2856440909.7034473</c:v>
                      </c:pt>
                      <c:pt idx="918">
                        <c:v>2857014660.1249151</c:v>
                      </c:pt>
                      <c:pt idx="919">
                        <c:v>2857606775.9425631</c:v>
                      </c:pt>
                      <c:pt idx="920">
                        <c:v>2857976920.7835083</c:v>
                      </c:pt>
                      <c:pt idx="921">
                        <c:v>2860029470.7430582</c:v>
                      </c:pt>
                      <c:pt idx="922">
                        <c:v>2860670037.1465778</c:v>
                      </c:pt>
                      <c:pt idx="923">
                        <c:v>2861557006.3766842</c:v>
                      </c:pt>
                      <c:pt idx="924">
                        <c:v>2862117110.1144223</c:v>
                      </c:pt>
                      <c:pt idx="925">
                        <c:v>2862642410.6202455</c:v>
                      </c:pt>
                      <c:pt idx="926">
                        <c:v>2864610485.8262224</c:v>
                      </c:pt>
                      <c:pt idx="927">
                        <c:v>2864716762.8769855</c:v>
                      </c:pt>
                      <c:pt idx="928">
                        <c:v>2866804094.4426312</c:v>
                      </c:pt>
                      <c:pt idx="929">
                        <c:v>2867995989.5926514</c:v>
                      </c:pt>
                      <c:pt idx="930">
                        <c:v>2868375349.7211652</c:v>
                      </c:pt>
                      <c:pt idx="931">
                        <c:v>2871723649.4156885</c:v>
                      </c:pt>
                      <c:pt idx="932">
                        <c:v>2872528771.8922644</c:v>
                      </c:pt>
                      <c:pt idx="933">
                        <c:v>2874580126.0817747</c:v>
                      </c:pt>
                      <c:pt idx="934">
                        <c:v>2877537435.9347382</c:v>
                      </c:pt>
                      <c:pt idx="935">
                        <c:v>2877749585.0054216</c:v>
                      </c:pt>
                      <c:pt idx="936">
                        <c:v>2885860516.770402</c:v>
                      </c:pt>
                      <c:pt idx="937">
                        <c:v>2887221773.6633105</c:v>
                      </c:pt>
                      <c:pt idx="938">
                        <c:v>2887739038.1321874</c:v>
                      </c:pt>
                      <c:pt idx="939">
                        <c:v>2888361679.8516283</c:v>
                      </c:pt>
                      <c:pt idx="940">
                        <c:v>2888745209.4488254</c:v>
                      </c:pt>
                      <c:pt idx="941">
                        <c:v>2889220003.1992054</c:v>
                      </c:pt>
                      <c:pt idx="942">
                        <c:v>2892294802.7955003</c:v>
                      </c:pt>
                      <c:pt idx="943">
                        <c:v>2892493096.3890772</c:v>
                      </c:pt>
                      <c:pt idx="944">
                        <c:v>2894212070.7610435</c:v>
                      </c:pt>
                      <c:pt idx="945">
                        <c:v>2899137328.639637</c:v>
                      </c:pt>
                      <c:pt idx="946">
                        <c:v>2900227426.6005611</c:v>
                      </c:pt>
                      <c:pt idx="947">
                        <c:v>2900412756.711627</c:v>
                      </c:pt>
                      <c:pt idx="948">
                        <c:v>2900578818.1218443</c:v>
                      </c:pt>
                      <c:pt idx="949">
                        <c:v>2902695732.1036553</c:v>
                      </c:pt>
                      <c:pt idx="950">
                        <c:v>2902865551.3045864</c:v>
                      </c:pt>
                      <c:pt idx="951">
                        <c:v>2903004181.9356794</c:v>
                      </c:pt>
                      <c:pt idx="952">
                        <c:v>2904360458.3992743</c:v>
                      </c:pt>
                      <c:pt idx="953">
                        <c:v>2906726879.4345994</c:v>
                      </c:pt>
                      <c:pt idx="954">
                        <c:v>2909003671.727273</c:v>
                      </c:pt>
                      <c:pt idx="955">
                        <c:v>2909362081.3255692</c:v>
                      </c:pt>
                      <c:pt idx="956">
                        <c:v>2915528801.5712185</c:v>
                      </c:pt>
                      <c:pt idx="957">
                        <c:v>2916479190.7893214</c:v>
                      </c:pt>
                      <c:pt idx="958">
                        <c:v>2917346937.4086456</c:v>
                      </c:pt>
                      <c:pt idx="959">
                        <c:v>2918982240.0345893</c:v>
                      </c:pt>
                      <c:pt idx="960">
                        <c:v>2920661270.2036667</c:v>
                      </c:pt>
                      <c:pt idx="961">
                        <c:v>2921345955.2068691</c:v>
                      </c:pt>
                      <c:pt idx="962">
                        <c:v>2923282476.1436577</c:v>
                      </c:pt>
                      <c:pt idx="963">
                        <c:v>2925216406.5616531</c:v>
                      </c:pt>
                      <c:pt idx="964">
                        <c:v>2930798834.3646708</c:v>
                      </c:pt>
                      <c:pt idx="965">
                        <c:v>2931521433.273674</c:v>
                      </c:pt>
                      <c:pt idx="966">
                        <c:v>2933006915.7377796</c:v>
                      </c:pt>
                      <c:pt idx="967">
                        <c:v>2934131520.5950255</c:v>
                      </c:pt>
                      <c:pt idx="968">
                        <c:v>2939958848.5968752</c:v>
                      </c:pt>
                      <c:pt idx="969">
                        <c:v>2940206313.9455795</c:v>
                      </c:pt>
                      <c:pt idx="970">
                        <c:v>2944877788.9770346</c:v>
                      </c:pt>
                      <c:pt idx="971">
                        <c:v>2945176767.0863562</c:v>
                      </c:pt>
                      <c:pt idx="972">
                        <c:v>2950296257.0112619</c:v>
                      </c:pt>
                      <c:pt idx="973">
                        <c:v>2950552743.1154284</c:v>
                      </c:pt>
                      <c:pt idx="974">
                        <c:v>2958095469.9586391</c:v>
                      </c:pt>
                      <c:pt idx="975">
                        <c:v>2967948226.1276174</c:v>
                      </c:pt>
                      <c:pt idx="976">
                        <c:v>2973997228.7435026</c:v>
                      </c:pt>
                      <c:pt idx="977">
                        <c:v>2974200553.4469714</c:v>
                      </c:pt>
                      <c:pt idx="978">
                        <c:v>2978019663.0540552</c:v>
                      </c:pt>
                      <c:pt idx="979">
                        <c:v>2983937968.7812533</c:v>
                      </c:pt>
                      <c:pt idx="980">
                        <c:v>2987168312.7660065</c:v>
                      </c:pt>
                      <c:pt idx="981">
                        <c:v>2991296269.9331584</c:v>
                      </c:pt>
                      <c:pt idx="982">
                        <c:v>2991610630.2117743</c:v>
                      </c:pt>
                      <c:pt idx="983">
                        <c:v>2994212659.231267</c:v>
                      </c:pt>
                      <c:pt idx="984">
                        <c:v>3012566120.3963113</c:v>
                      </c:pt>
                      <c:pt idx="985">
                        <c:v>3023519130.9779634</c:v>
                      </c:pt>
                      <c:pt idx="986">
                        <c:v>3029517505.9607224</c:v>
                      </c:pt>
                      <c:pt idx="987">
                        <c:v>3032158029.7596645</c:v>
                      </c:pt>
                      <c:pt idx="988">
                        <c:v>3039267038.8981442</c:v>
                      </c:pt>
                      <c:pt idx="989">
                        <c:v>3044046665.8138523</c:v>
                      </c:pt>
                      <c:pt idx="990">
                        <c:v>3056846610.0881534</c:v>
                      </c:pt>
                      <c:pt idx="991">
                        <c:v>3057429367.2178726</c:v>
                      </c:pt>
                      <c:pt idx="992">
                        <c:v>3065575143.6211543</c:v>
                      </c:pt>
                      <c:pt idx="993">
                        <c:v>3076541447.2787962</c:v>
                      </c:pt>
                      <c:pt idx="994">
                        <c:v>3096609563.1069903</c:v>
                      </c:pt>
                      <c:pt idx="995">
                        <c:v>3098532437.9658985</c:v>
                      </c:pt>
                      <c:pt idx="996">
                        <c:v>3106779555.5437851</c:v>
                      </c:pt>
                      <c:pt idx="997">
                        <c:v>3107427536.23666</c:v>
                      </c:pt>
                      <c:pt idx="998">
                        <c:v>3131612890.0453882</c:v>
                      </c:pt>
                      <c:pt idx="999">
                        <c:v>3152054914.9212437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B54-4ECE-A8C2-7EEE1DAB570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5">
                      <a:alpha val="75000"/>
                    </a:schemeClr>
                  </a:solidFill>
                  <a:ln w="25400" cap="flat">
                    <a:solidFill>
                      <a:schemeClr val="accent5"/>
                    </a:solidFill>
                    <a:miter lim="800000"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'Life-Cycle NPV'!$H$8:$H$1007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1722098933.2016115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1753901744.6849566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1791776600.2454653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1818063571.9636478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1854015491.600852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1905184770.5925379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1942382231.5196939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1985872074.8787107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2046316202.8356266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2136138180.707294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B54-4ECE-A8C2-7EEE1DAB5703}"/>
                  </c:ext>
                </c:extLst>
              </c15:ser>
            </c15:filteredBarSeries>
          </c:ext>
        </c:extLst>
      </c:barChar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3239790508.3587046</c:v>
                </c:pt>
                <c:pt idx="1">
                  <c:v>3248889715.9888582</c:v>
                </c:pt>
                <c:pt idx="2">
                  <c:v>3290684583.5932178</c:v>
                </c:pt>
                <c:pt idx="3">
                  <c:v>3359645514.7554884</c:v>
                </c:pt>
                <c:pt idx="4">
                  <c:v>3363382721.2373853</c:v>
                </c:pt>
                <c:pt idx="5">
                  <c:v>3365021616.9065094</c:v>
                </c:pt>
                <c:pt idx="6">
                  <c:v>3365765621.6581731</c:v>
                </c:pt>
                <c:pt idx="7">
                  <c:v>3384097765.3238912</c:v>
                </c:pt>
                <c:pt idx="8">
                  <c:v>3388565989.0978584</c:v>
                </c:pt>
                <c:pt idx="9">
                  <c:v>3414761653.7801771</c:v>
                </c:pt>
                <c:pt idx="10">
                  <c:v>3422575507.6017971</c:v>
                </c:pt>
                <c:pt idx="11">
                  <c:v>3427411096.0521183</c:v>
                </c:pt>
                <c:pt idx="12">
                  <c:v>3432486558.0205088</c:v>
                </c:pt>
                <c:pt idx="13">
                  <c:v>3435004658.226737</c:v>
                </c:pt>
                <c:pt idx="14">
                  <c:v>3467764636.2127662</c:v>
                </c:pt>
                <c:pt idx="15">
                  <c:v>3486851845.0326891</c:v>
                </c:pt>
                <c:pt idx="16">
                  <c:v>3501178049.4067259</c:v>
                </c:pt>
                <c:pt idx="17">
                  <c:v>3504650836.775032</c:v>
                </c:pt>
                <c:pt idx="18">
                  <c:v>3504723637.3027534</c:v>
                </c:pt>
                <c:pt idx="19">
                  <c:v>3514838365.2945995</c:v>
                </c:pt>
                <c:pt idx="20">
                  <c:v>3515221511.1482353</c:v>
                </c:pt>
                <c:pt idx="21">
                  <c:v>3517727599.2732062</c:v>
                </c:pt>
                <c:pt idx="22">
                  <c:v>3520112913.340229</c:v>
                </c:pt>
                <c:pt idx="23">
                  <c:v>3520545169.152586</c:v>
                </c:pt>
                <c:pt idx="24">
                  <c:v>3529687818.6084013</c:v>
                </c:pt>
                <c:pt idx="25">
                  <c:v>3548951919.7699175</c:v>
                </c:pt>
                <c:pt idx="26">
                  <c:v>3549781256.3469028</c:v>
                </c:pt>
                <c:pt idx="27">
                  <c:v>3549998913.4186473</c:v>
                </c:pt>
                <c:pt idx="28">
                  <c:v>3553174309.3081303</c:v>
                </c:pt>
                <c:pt idx="29">
                  <c:v>3554755920.2991171</c:v>
                </c:pt>
                <c:pt idx="30">
                  <c:v>3555104819.50383</c:v>
                </c:pt>
                <c:pt idx="31">
                  <c:v>3563447189.070756</c:v>
                </c:pt>
                <c:pt idx="32">
                  <c:v>3567383204.3795033</c:v>
                </c:pt>
                <c:pt idx="33">
                  <c:v>3569345420.7770796</c:v>
                </c:pt>
                <c:pt idx="34">
                  <c:v>3569667857.421937</c:v>
                </c:pt>
                <c:pt idx="35">
                  <c:v>3570771248.1737671</c:v>
                </c:pt>
                <c:pt idx="36">
                  <c:v>3573254724.6084733</c:v>
                </c:pt>
                <c:pt idx="37">
                  <c:v>3573928525.3257961</c:v>
                </c:pt>
                <c:pt idx="38">
                  <c:v>3579317952.5108991</c:v>
                </c:pt>
                <c:pt idx="39">
                  <c:v>3582435579.6844811</c:v>
                </c:pt>
                <c:pt idx="40">
                  <c:v>3590268737.1200643</c:v>
                </c:pt>
                <c:pt idx="41">
                  <c:v>3593176511.1459265</c:v>
                </c:pt>
                <c:pt idx="42">
                  <c:v>3599852749.1620588</c:v>
                </c:pt>
                <c:pt idx="43">
                  <c:v>3603105895.7064023</c:v>
                </c:pt>
                <c:pt idx="44">
                  <c:v>3607917469.8048081</c:v>
                </c:pt>
                <c:pt idx="45">
                  <c:v>3608609044.3195429</c:v>
                </c:pt>
                <c:pt idx="46">
                  <c:v>3610189142.0226393</c:v>
                </c:pt>
                <c:pt idx="47">
                  <c:v>3611446505.6629095</c:v>
                </c:pt>
                <c:pt idx="48">
                  <c:v>3611790768.7997141</c:v>
                </c:pt>
                <c:pt idx="49">
                  <c:v>3612903330.1391554</c:v>
                </c:pt>
                <c:pt idx="50">
                  <c:v>3616949517.6863594</c:v>
                </c:pt>
                <c:pt idx="51">
                  <c:v>3622489009.538106</c:v>
                </c:pt>
                <c:pt idx="52">
                  <c:v>3625451320.1855922</c:v>
                </c:pt>
                <c:pt idx="53">
                  <c:v>3627722125.035059</c:v>
                </c:pt>
                <c:pt idx="54">
                  <c:v>3632375087.7911921</c:v>
                </c:pt>
                <c:pt idx="55">
                  <c:v>3635686822.0818958</c:v>
                </c:pt>
                <c:pt idx="56">
                  <c:v>3636698474.2066731</c:v>
                </c:pt>
                <c:pt idx="57">
                  <c:v>3639349281.5812683</c:v>
                </c:pt>
                <c:pt idx="58">
                  <c:v>3639830277.6224971</c:v>
                </c:pt>
                <c:pt idx="59">
                  <c:v>3641197355.667438</c:v>
                </c:pt>
                <c:pt idx="60">
                  <c:v>3643201123.2380352</c:v>
                </c:pt>
                <c:pt idx="61">
                  <c:v>3643756366.8256683</c:v>
                </c:pt>
                <c:pt idx="62">
                  <c:v>3645975713.1074133</c:v>
                </c:pt>
                <c:pt idx="63">
                  <c:v>3647444895.8850164</c:v>
                </c:pt>
                <c:pt idx="64">
                  <c:v>3652905878.3671808</c:v>
                </c:pt>
                <c:pt idx="65">
                  <c:v>3654326029.0295715</c:v>
                </c:pt>
                <c:pt idx="66">
                  <c:v>3657824005.9941034</c:v>
                </c:pt>
                <c:pt idx="67">
                  <c:v>3670562546.6484542</c:v>
                </c:pt>
                <c:pt idx="68">
                  <c:v>3672132356.4436002</c:v>
                </c:pt>
                <c:pt idx="69">
                  <c:v>3672978185.4282174</c:v>
                </c:pt>
                <c:pt idx="70">
                  <c:v>3675159200.7696881</c:v>
                </c:pt>
                <c:pt idx="71">
                  <c:v>3675699120.2274742</c:v>
                </c:pt>
                <c:pt idx="72">
                  <c:v>3678585566.2167182</c:v>
                </c:pt>
                <c:pt idx="73">
                  <c:v>3682700055.056118</c:v>
                </c:pt>
                <c:pt idx="74">
                  <c:v>3683110874.2784982</c:v>
                </c:pt>
                <c:pt idx="75">
                  <c:v>3685346372.3130884</c:v>
                </c:pt>
                <c:pt idx="76">
                  <c:v>3689384276.5028448</c:v>
                </c:pt>
                <c:pt idx="77">
                  <c:v>3689759476.4364052</c:v>
                </c:pt>
                <c:pt idx="78">
                  <c:v>3692365850.3031845</c:v>
                </c:pt>
                <c:pt idx="79">
                  <c:v>3694621751.5641713</c:v>
                </c:pt>
                <c:pt idx="80">
                  <c:v>3697273077.9900303</c:v>
                </c:pt>
                <c:pt idx="81">
                  <c:v>3699806909.5162239</c:v>
                </c:pt>
                <c:pt idx="82">
                  <c:v>3700501980.3075418</c:v>
                </c:pt>
                <c:pt idx="83">
                  <c:v>3702788612.0880032</c:v>
                </c:pt>
                <c:pt idx="84">
                  <c:v>3709529243.0668411</c:v>
                </c:pt>
                <c:pt idx="85">
                  <c:v>3710402664.0687613</c:v>
                </c:pt>
                <c:pt idx="86">
                  <c:v>3714267732.3672781</c:v>
                </c:pt>
                <c:pt idx="87">
                  <c:v>3721252868.2219009</c:v>
                </c:pt>
                <c:pt idx="88">
                  <c:v>3722141134.8060379</c:v>
                </c:pt>
                <c:pt idx="89">
                  <c:v>3722640947.7315474</c:v>
                </c:pt>
                <c:pt idx="90">
                  <c:v>3726501268.6417503</c:v>
                </c:pt>
                <c:pt idx="91">
                  <c:v>3728148115.4624205</c:v>
                </c:pt>
                <c:pt idx="92">
                  <c:v>3734621268.3664823</c:v>
                </c:pt>
                <c:pt idx="93">
                  <c:v>3736491670.9404669</c:v>
                </c:pt>
                <c:pt idx="94">
                  <c:v>3737247514.1343699</c:v>
                </c:pt>
                <c:pt idx="95">
                  <c:v>3738545046.604991</c:v>
                </c:pt>
                <c:pt idx="96">
                  <c:v>3743917876.5408921</c:v>
                </c:pt>
                <c:pt idx="97">
                  <c:v>3746639752.2872419</c:v>
                </c:pt>
                <c:pt idx="98">
                  <c:v>3750826557.7109962</c:v>
                </c:pt>
                <c:pt idx="99">
                  <c:v>3752623990.6496792</c:v>
                </c:pt>
                <c:pt idx="100">
                  <c:v>3754670659.9916534</c:v>
                </c:pt>
                <c:pt idx="101">
                  <c:v>3756049100.0514193</c:v>
                </c:pt>
                <c:pt idx="102">
                  <c:v>3757001179.0441732</c:v>
                </c:pt>
                <c:pt idx="103">
                  <c:v>3763340460.1788778</c:v>
                </c:pt>
                <c:pt idx="104">
                  <c:v>3763422423.575449</c:v>
                </c:pt>
                <c:pt idx="105">
                  <c:v>3766827511.4364004</c:v>
                </c:pt>
                <c:pt idx="106">
                  <c:v>3771111159.373631</c:v>
                </c:pt>
                <c:pt idx="107">
                  <c:v>3775139544.4801512</c:v>
                </c:pt>
                <c:pt idx="108">
                  <c:v>3778679840.3065662</c:v>
                </c:pt>
                <c:pt idx="109">
                  <c:v>3778848271.7538319</c:v>
                </c:pt>
                <c:pt idx="110">
                  <c:v>3779723871.8414941</c:v>
                </c:pt>
                <c:pt idx="111">
                  <c:v>3781443120.7107735</c:v>
                </c:pt>
                <c:pt idx="112">
                  <c:v>3784240265.6954403</c:v>
                </c:pt>
                <c:pt idx="113">
                  <c:v>3790062201.0388961</c:v>
                </c:pt>
                <c:pt idx="114">
                  <c:v>3790250062.7708778</c:v>
                </c:pt>
                <c:pt idx="115">
                  <c:v>3795244937.4420424</c:v>
                </c:pt>
                <c:pt idx="116">
                  <c:v>3796004942.7759895</c:v>
                </c:pt>
                <c:pt idx="117">
                  <c:v>3796717545.7773094</c:v>
                </c:pt>
                <c:pt idx="118">
                  <c:v>3802260690.4768772</c:v>
                </c:pt>
                <c:pt idx="119">
                  <c:v>3802294701.7310872</c:v>
                </c:pt>
                <c:pt idx="120">
                  <c:v>3803983724.4958229</c:v>
                </c:pt>
                <c:pt idx="121">
                  <c:v>3805530956.9319019</c:v>
                </c:pt>
                <c:pt idx="122">
                  <c:v>3819361312.0177565</c:v>
                </c:pt>
                <c:pt idx="123">
                  <c:v>3819427584.6070943</c:v>
                </c:pt>
                <c:pt idx="124">
                  <c:v>3820616435.027463</c:v>
                </c:pt>
                <c:pt idx="125">
                  <c:v>3822709234.8463902</c:v>
                </c:pt>
                <c:pt idx="126">
                  <c:v>3825993061.8858042</c:v>
                </c:pt>
                <c:pt idx="127">
                  <c:v>3830463425.7594261</c:v>
                </c:pt>
                <c:pt idx="128">
                  <c:v>3830716588.6421304</c:v>
                </c:pt>
                <c:pt idx="129">
                  <c:v>3830936013.3726339</c:v>
                </c:pt>
                <c:pt idx="130">
                  <c:v>3832078683.1808901</c:v>
                </c:pt>
                <c:pt idx="131">
                  <c:v>3832598608.3789053</c:v>
                </c:pt>
                <c:pt idx="132">
                  <c:v>3837924635.864388</c:v>
                </c:pt>
                <c:pt idx="133">
                  <c:v>3838568554.7608223</c:v>
                </c:pt>
                <c:pt idx="134">
                  <c:v>3839194257.95467</c:v>
                </c:pt>
                <c:pt idx="135">
                  <c:v>3845407954.7133865</c:v>
                </c:pt>
                <c:pt idx="136">
                  <c:v>3845468334.8478813</c:v>
                </c:pt>
                <c:pt idx="137">
                  <c:v>3846993539.2386341</c:v>
                </c:pt>
                <c:pt idx="138">
                  <c:v>3849331212.5084171</c:v>
                </c:pt>
                <c:pt idx="139">
                  <c:v>3851143156.8465433</c:v>
                </c:pt>
                <c:pt idx="140">
                  <c:v>3853470423.9105635</c:v>
                </c:pt>
                <c:pt idx="141">
                  <c:v>3854034441.3775921</c:v>
                </c:pt>
                <c:pt idx="142">
                  <c:v>3854332955.0295153</c:v>
                </c:pt>
                <c:pt idx="143">
                  <c:v>3855556631.0673342</c:v>
                </c:pt>
                <c:pt idx="144">
                  <c:v>3857519388.3429732</c:v>
                </c:pt>
                <c:pt idx="145">
                  <c:v>3860685799.1525173</c:v>
                </c:pt>
                <c:pt idx="146">
                  <c:v>3862294423.2803755</c:v>
                </c:pt>
                <c:pt idx="147">
                  <c:v>3866766790.0605512</c:v>
                </c:pt>
                <c:pt idx="148">
                  <c:v>3870263111.7964354</c:v>
                </c:pt>
                <c:pt idx="149">
                  <c:v>3871892729.6397452</c:v>
                </c:pt>
                <c:pt idx="150">
                  <c:v>3873816451.861342</c:v>
                </c:pt>
                <c:pt idx="151">
                  <c:v>3874317138.795197</c:v>
                </c:pt>
                <c:pt idx="152">
                  <c:v>3875223122.0794992</c:v>
                </c:pt>
                <c:pt idx="153">
                  <c:v>3878578699.3299131</c:v>
                </c:pt>
                <c:pt idx="154">
                  <c:v>3878687717.5043883</c:v>
                </c:pt>
                <c:pt idx="155">
                  <c:v>3879244596.2322192</c:v>
                </c:pt>
                <c:pt idx="156">
                  <c:v>3882425767.7982154</c:v>
                </c:pt>
                <c:pt idx="157">
                  <c:v>3883570194.3544211</c:v>
                </c:pt>
                <c:pt idx="158">
                  <c:v>3883778764.0569062</c:v>
                </c:pt>
                <c:pt idx="159">
                  <c:v>3885512789.3619332</c:v>
                </c:pt>
                <c:pt idx="160">
                  <c:v>3885757947.1637983</c:v>
                </c:pt>
                <c:pt idx="161">
                  <c:v>3886101011.786098</c:v>
                </c:pt>
                <c:pt idx="162">
                  <c:v>3890489701.6378922</c:v>
                </c:pt>
                <c:pt idx="163">
                  <c:v>3892653983.3219204</c:v>
                </c:pt>
                <c:pt idx="164">
                  <c:v>3893857647.306284</c:v>
                </c:pt>
                <c:pt idx="165">
                  <c:v>3898208047.5789061</c:v>
                </c:pt>
                <c:pt idx="166">
                  <c:v>3898565702.1021981</c:v>
                </c:pt>
                <c:pt idx="167">
                  <c:v>3900087428.1040373</c:v>
                </c:pt>
                <c:pt idx="168">
                  <c:v>3900427712.03898</c:v>
                </c:pt>
                <c:pt idx="169">
                  <c:v>3900624503.7305884</c:v>
                </c:pt>
                <c:pt idx="170">
                  <c:v>3901180446.7500362</c:v>
                </c:pt>
                <c:pt idx="171">
                  <c:v>3901879138.8939571</c:v>
                </c:pt>
                <c:pt idx="172">
                  <c:v>3903901665.379529</c:v>
                </c:pt>
                <c:pt idx="173">
                  <c:v>3904667617.8655114</c:v>
                </c:pt>
                <c:pt idx="174">
                  <c:v>3905269681.8664331</c:v>
                </c:pt>
                <c:pt idx="175">
                  <c:v>3906093459.2343082</c:v>
                </c:pt>
                <c:pt idx="176">
                  <c:v>3906932535.712059</c:v>
                </c:pt>
                <c:pt idx="177">
                  <c:v>3906975205.5764003</c:v>
                </c:pt>
                <c:pt idx="178">
                  <c:v>3907247312.972156</c:v>
                </c:pt>
                <c:pt idx="179">
                  <c:v>3911703323.7982273</c:v>
                </c:pt>
                <c:pt idx="180">
                  <c:v>3914390019.8198023</c:v>
                </c:pt>
                <c:pt idx="181">
                  <c:v>3916967726.560977</c:v>
                </c:pt>
                <c:pt idx="182">
                  <c:v>3917625191.109148</c:v>
                </c:pt>
                <c:pt idx="183">
                  <c:v>3920066908.9363494</c:v>
                </c:pt>
                <c:pt idx="184">
                  <c:v>3921780538.2160883</c:v>
                </c:pt>
                <c:pt idx="185">
                  <c:v>3921830707.8351779</c:v>
                </c:pt>
                <c:pt idx="186">
                  <c:v>3925608738.4044991</c:v>
                </c:pt>
                <c:pt idx="187">
                  <c:v>3927528852.3623672</c:v>
                </c:pt>
                <c:pt idx="188">
                  <c:v>3928435469.0794382</c:v>
                </c:pt>
                <c:pt idx="189">
                  <c:v>3931777574.3409772</c:v>
                </c:pt>
                <c:pt idx="190">
                  <c:v>3932183497.4434371</c:v>
                </c:pt>
                <c:pt idx="191">
                  <c:v>3932564594.2039075</c:v>
                </c:pt>
                <c:pt idx="192">
                  <c:v>3936849639.4172845</c:v>
                </c:pt>
                <c:pt idx="193">
                  <c:v>3937007059.3003864</c:v>
                </c:pt>
                <c:pt idx="194">
                  <c:v>3937127877.8013964</c:v>
                </c:pt>
                <c:pt idx="195">
                  <c:v>3937294263.5554881</c:v>
                </c:pt>
                <c:pt idx="196">
                  <c:v>3939921924.082408</c:v>
                </c:pt>
                <c:pt idx="197">
                  <c:v>3942972345.0437822</c:v>
                </c:pt>
                <c:pt idx="198">
                  <c:v>3944717358.9984975</c:v>
                </c:pt>
                <c:pt idx="199">
                  <c:v>3945220127.6614113</c:v>
                </c:pt>
                <c:pt idx="200">
                  <c:v>3947017801.3860302</c:v>
                </c:pt>
                <c:pt idx="201">
                  <c:v>3947305366.3867602</c:v>
                </c:pt>
                <c:pt idx="202">
                  <c:v>3947531514.434278</c:v>
                </c:pt>
                <c:pt idx="203">
                  <c:v>3948248831.0293078</c:v>
                </c:pt>
                <c:pt idx="204">
                  <c:v>3948692827.4801092</c:v>
                </c:pt>
                <c:pt idx="205">
                  <c:v>3948929902.9573822</c:v>
                </c:pt>
                <c:pt idx="206">
                  <c:v>3949395630.4198151</c:v>
                </c:pt>
                <c:pt idx="207">
                  <c:v>3949611125.9257879</c:v>
                </c:pt>
                <c:pt idx="208">
                  <c:v>3950123608.0360541</c:v>
                </c:pt>
                <c:pt idx="209">
                  <c:v>3950883559.0499225</c:v>
                </c:pt>
                <c:pt idx="210">
                  <c:v>3950908299.545927</c:v>
                </c:pt>
                <c:pt idx="211">
                  <c:v>3952666410.7437754</c:v>
                </c:pt>
                <c:pt idx="212">
                  <c:v>3956303644.1662731</c:v>
                </c:pt>
                <c:pt idx="213">
                  <c:v>3956631100.9114022</c:v>
                </c:pt>
                <c:pt idx="214">
                  <c:v>3959079814.2224245</c:v>
                </c:pt>
                <c:pt idx="215">
                  <c:v>3959093209.2896633</c:v>
                </c:pt>
                <c:pt idx="216">
                  <c:v>3959868583.4581251</c:v>
                </c:pt>
                <c:pt idx="217">
                  <c:v>3959963411.6159754</c:v>
                </c:pt>
                <c:pt idx="218">
                  <c:v>3960042825.0919132</c:v>
                </c:pt>
                <c:pt idx="219">
                  <c:v>3964255647.345109</c:v>
                </c:pt>
                <c:pt idx="220">
                  <c:v>3965987664.8217144</c:v>
                </c:pt>
                <c:pt idx="221">
                  <c:v>3967140017.2994514</c:v>
                </c:pt>
                <c:pt idx="222">
                  <c:v>3969351484.5707254</c:v>
                </c:pt>
                <c:pt idx="223">
                  <c:v>3972200196.1013103</c:v>
                </c:pt>
                <c:pt idx="224">
                  <c:v>3973737168.4986043</c:v>
                </c:pt>
                <c:pt idx="225">
                  <c:v>3974752813.745646</c:v>
                </c:pt>
                <c:pt idx="226">
                  <c:v>3976034818.6223464</c:v>
                </c:pt>
                <c:pt idx="227">
                  <c:v>3976536333.551363</c:v>
                </c:pt>
                <c:pt idx="228">
                  <c:v>3976548211.8383613</c:v>
                </c:pt>
                <c:pt idx="229">
                  <c:v>3979386883.6197691</c:v>
                </c:pt>
                <c:pt idx="230">
                  <c:v>3980711917.2450461</c:v>
                </c:pt>
                <c:pt idx="231">
                  <c:v>3982043300.4245281</c:v>
                </c:pt>
                <c:pt idx="232">
                  <c:v>3982461061.6623721</c:v>
                </c:pt>
                <c:pt idx="233">
                  <c:v>3982470651.6256223</c:v>
                </c:pt>
                <c:pt idx="234">
                  <c:v>3989888225.7000985</c:v>
                </c:pt>
                <c:pt idx="235">
                  <c:v>3991110232.4081044</c:v>
                </c:pt>
                <c:pt idx="236">
                  <c:v>4000307280.9961152</c:v>
                </c:pt>
                <c:pt idx="237">
                  <c:v>4003470493.0194769</c:v>
                </c:pt>
                <c:pt idx="238">
                  <c:v>4005114184.8861032</c:v>
                </c:pt>
                <c:pt idx="239">
                  <c:v>4005490749.3009553</c:v>
                </c:pt>
                <c:pt idx="240">
                  <c:v>4006598870.6282291</c:v>
                </c:pt>
                <c:pt idx="241">
                  <c:v>4008153532.0288324</c:v>
                </c:pt>
                <c:pt idx="242">
                  <c:v>4008346562.9446163</c:v>
                </c:pt>
                <c:pt idx="243">
                  <c:v>4010303186.5909243</c:v>
                </c:pt>
                <c:pt idx="244">
                  <c:v>4011474855.5235562</c:v>
                </c:pt>
                <c:pt idx="245">
                  <c:v>4011733102.4439373</c:v>
                </c:pt>
                <c:pt idx="246">
                  <c:v>4012149962.491816</c:v>
                </c:pt>
                <c:pt idx="247">
                  <c:v>4013517953.6617265</c:v>
                </c:pt>
                <c:pt idx="248">
                  <c:v>4015842171.9027691</c:v>
                </c:pt>
                <c:pt idx="249">
                  <c:v>4016236284.1939483</c:v>
                </c:pt>
                <c:pt idx="250">
                  <c:v>4016571204.6063643</c:v>
                </c:pt>
                <c:pt idx="251">
                  <c:v>4020074138.8832932</c:v>
                </c:pt>
                <c:pt idx="252">
                  <c:v>4020856792.1508698</c:v>
                </c:pt>
                <c:pt idx="253">
                  <c:v>4021663625.5301414</c:v>
                </c:pt>
                <c:pt idx="254">
                  <c:v>4021974260.6555734</c:v>
                </c:pt>
                <c:pt idx="255">
                  <c:v>4021994183.0641823</c:v>
                </c:pt>
                <c:pt idx="256">
                  <c:v>4022282577.3725581</c:v>
                </c:pt>
                <c:pt idx="257">
                  <c:v>4026334202.6169171</c:v>
                </c:pt>
                <c:pt idx="258">
                  <c:v>4029306411.8918962</c:v>
                </c:pt>
                <c:pt idx="259">
                  <c:v>4031243686.3651452</c:v>
                </c:pt>
                <c:pt idx="260">
                  <c:v>4032080455.6579919</c:v>
                </c:pt>
                <c:pt idx="261">
                  <c:v>4033856160.159688</c:v>
                </c:pt>
                <c:pt idx="262">
                  <c:v>4033917968.9672103</c:v>
                </c:pt>
                <c:pt idx="263">
                  <c:v>4033960446.9659181</c:v>
                </c:pt>
                <c:pt idx="264">
                  <c:v>4036060649.1263714</c:v>
                </c:pt>
                <c:pt idx="265">
                  <c:v>4036967691.3886242</c:v>
                </c:pt>
                <c:pt idx="266">
                  <c:v>4038083830.3418255</c:v>
                </c:pt>
                <c:pt idx="267">
                  <c:v>4038542080.4969773</c:v>
                </c:pt>
                <c:pt idx="268">
                  <c:v>4040645232.9407554</c:v>
                </c:pt>
                <c:pt idx="269">
                  <c:v>4041794987.061769</c:v>
                </c:pt>
                <c:pt idx="270">
                  <c:v>4042600790.8542581</c:v>
                </c:pt>
                <c:pt idx="271">
                  <c:v>4044112517.8559165</c:v>
                </c:pt>
                <c:pt idx="272">
                  <c:v>4044800439.5939231</c:v>
                </c:pt>
                <c:pt idx="273">
                  <c:v>4045222602.1425099</c:v>
                </c:pt>
                <c:pt idx="274">
                  <c:v>4045796056.769628</c:v>
                </c:pt>
                <c:pt idx="275">
                  <c:v>4045879760.1517816</c:v>
                </c:pt>
                <c:pt idx="276">
                  <c:v>4046017388.7794414</c:v>
                </c:pt>
                <c:pt idx="277">
                  <c:v>4046563576.1997771</c:v>
                </c:pt>
                <c:pt idx="278">
                  <c:v>4048961077.715313</c:v>
                </c:pt>
                <c:pt idx="279">
                  <c:v>4049629594.132844</c:v>
                </c:pt>
                <c:pt idx="280">
                  <c:v>4049831587.080997</c:v>
                </c:pt>
                <c:pt idx="281">
                  <c:v>4050173493.8279896</c:v>
                </c:pt>
                <c:pt idx="282">
                  <c:v>4052552859.1081042</c:v>
                </c:pt>
                <c:pt idx="283">
                  <c:v>4052648172.9846821</c:v>
                </c:pt>
                <c:pt idx="284">
                  <c:v>4054643589.9741511</c:v>
                </c:pt>
                <c:pt idx="285">
                  <c:v>4055546287.1694512</c:v>
                </c:pt>
                <c:pt idx="286">
                  <c:v>4056127794.1358042</c:v>
                </c:pt>
                <c:pt idx="287">
                  <c:v>4057420490.5779471</c:v>
                </c:pt>
                <c:pt idx="288">
                  <c:v>4058209956.6938663</c:v>
                </c:pt>
                <c:pt idx="289">
                  <c:v>4060174109.9913201</c:v>
                </c:pt>
                <c:pt idx="290">
                  <c:v>4062012749.3950362</c:v>
                </c:pt>
                <c:pt idx="291">
                  <c:v>4062743392.5829344</c:v>
                </c:pt>
                <c:pt idx="292">
                  <c:v>4065830551.3057561</c:v>
                </c:pt>
                <c:pt idx="293">
                  <c:v>4066058943.8321662</c:v>
                </c:pt>
                <c:pt idx="294">
                  <c:v>4066926499.81004</c:v>
                </c:pt>
                <c:pt idx="295">
                  <c:v>4067704845.8184214</c:v>
                </c:pt>
                <c:pt idx="296">
                  <c:v>4068123244.4391885</c:v>
                </c:pt>
                <c:pt idx="297">
                  <c:v>4068931311.4845362</c:v>
                </c:pt>
                <c:pt idx="298">
                  <c:v>4071841387.8192592</c:v>
                </c:pt>
                <c:pt idx="299">
                  <c:v>4075031112.0884094</c:v>
                </c:pt>
                <c:pt idx="300">
                  <c:v>4075122064.1922278</c:v>
                </c:pt>
                <c:pt idx="301">
                  <c:v>4075223594.7267842</c:v>
                </c:pt>
                <c:pt idx="302">
                  <c:v>4076315452.0431242</c:v>
                </c:pt>
                <c:pt idx="303">
                  <c:v>4076367749.0664535</c:v>
                </c:pt>
                <c:pt idx="304">
                  <c:v>4078579669.1222901</c:v>
                </c:pt>
                <c:pt idx="305">
                  <c:v>4082166067.0654182</c:v>
                </c:pt>
                <c:pt idx="306">
                  <c:v>4082523567.3528419</c:v>
                </c:pt>
                <c:pt idx="307">
                  <c:v>4082869335.6225319</c:v>
                </c:pt>
                <c:pt idx="308">
                  <c:v>4083176077.5764399</c:v>
                </c:pt>
                <c:pt idx="309">
                  <c:v>4083635157.8307452</c:v>
                </c:pt>
                <c:pt idx="310">
                  <c:v>4084172124.7840848</c:v>
                </c:pt>
                <c:pt idx="311">
                  <c:v>4086035239.8806071</c:v>
                </c:pt>
                <c:pt idx="312">
                  <c:v>4086357282.4983582</c:v>
                </c:pt>
                <c:pt idx="313">
                  <c:v>4086597236.3334498</c:v>
                </c:pt>
                <c:pt idx="314">
                  <c:v>4086859932.3586235</c:v>
                </c:pt>
                <c:pt idx="315">
                  <c:v>4088270511.448103</c:v>
                </c:pt>
                <c:pt idx="316">
                  <c:v>4088516287.2418633</c:v>
                </c:pt>
                <c:pt idx="317">
                  <c:v>4089187490.2719212</c:v>
                </c:pt>
                <c:pt idx="318">
                  <c:v>4091299966.5087962</c:v>
                </c:pt>
                <c:pt idx="319">
                  <c:v>4091475230.9682922</c:v>
                </c:pt>
                <c:pt idx="320">
                  <c:v>4092441642.060174</c:v>
                </c:pt>
                <c:pt idx="321">
                  <c:v>4092782783.7325044</c:v>
                </c:pt>
                <c:pt idx="322">
                  <c:v>4093331737.1823173</c:v>
                </c:pt>
                <c:pt idx="323">
                  <c:v>4094505619.6103234</c:v>
                </c:pt>
                <c:pt idx="324">
                  <c:v>4097222427.4289432</c:v>
                </c:pt>
                <c:pt idx="325">
                  <c:v>4097964971.241035</c:v>
                </c:pt>
                <c:pt idx="326">
                  <c:v>4100136999.1385536</c:v>
                </c:pt>
                <c:pt idx="327">
                  <c:v>4100939741.2279201</c:v>
                </c:pt>
                <c:pt idx="328">
                  <c:v>4104192598.9332004</c:v>
                </c:pt>
                <c:pt idx="329">
                  <c:v>4104870604.284472</c:v>
                </c:pt>
                <c:pt idx="330">
                  <c:v>4104926668.6753845</c:v>
                </c:pt>
                <c:pt idx="331">
                  <c:v>4105184525.3322821</c:v>
                </c:pt>
                <c:pt idx="332">
                  <c:v>4105499823.9103231</c:v>
                </c:pt>
                <c:pt idx="333">
                  <c:v>4105776429.0898623</c:v>
                </c:pt>
                <c:pt idx="334">
                  <c:v>4111254116.1577291</c:v>
                </c:pt>
                <c:pt idx="335">
                  <c:v>4111890947.8050833</c:v>
                </c:pt>
                <c:pt idx="336">
                  <c:v>4111988957.2589555</c:v>
                </c:pt>
                <c:pt idx="337">
                  <c:v>4112285189.6731782</c:v>
                </c:pt>
                <c:pt idx="338">
                  <c:v>4113430565.4651961</c:v>
                </c:pt>
                <c:pt idx="339">
                  <c:v>4114918002.845521</c:v>
                </c:pt>
                <c:pt idx="340">
                  <c:v>4116448027.6928034</c:v>
                </c:pt>
                <c:pt idx="341">
                  <c:v>4117716200.088851</c:v>
                </c:pt>
                <c:pt idx="342">
                  <c:v>4118332242.9608912</c:v>
                </c:pt>
                <c:pt idx="343">
                  <c:v>4119062354.9166474</c:v>
                </c:pt>
                <c:pt idx="344">
                  <c:v>4120529196.0573373</c:v>
                </c:pt>
                <c:pt idx="345">
                  <c:v>4123670210.3871541</c:v>
                </c:pt>
                <c:pt idx="346">
                  <c:v>4125536097.943572</c:v>
                </c:pt>
                <c:pt idx="347">
                  <c:v>4128309952.9535232</c:v>
                </c:pt>
                <c:pt idx="348">
                  <c:v>4128384533.5945983</c:v>
                </c:pt>
                <c:pt idx="349">
                  <c:v>4128592810.197814</c:v>
                </c:pt>
                <c:pt idx="350">
                  <c:v>4128692092.4146695</c:v>
                </c:pt>
                <c:pt idx="351">
                  <c:v>4129055966.5864234</c:v>
                </c:pt>
                <c:pt idx="352">
                  <c:v>4130339381.3391194</c:v>
                </c:pt>
                <c:pt idx="353">
                  <c:v>4130463097.1436715</c:v>
                </c:pt>
                <c:pt idx="354">
                  <c:v>4130634108.3240309</c:v>
                </c:pt>
                <c:pt idx="355">
                  <c:v>4133130566.8674402</c:v>
                </c:pt>
                <c:pt idx="356">
                  <c:v>4133396775.371264</c:v>
                </c:pt>
                <c:pt idx="357">
                  <c:v>4134896026.6782732</c:v>
                </c:pt>
                <c:pt idx="358">
                  <c:v>4135051606.0042844</c:v>
                </c:pt>
                <c:pt idx="359">
                  <c:v>4135280893.4228611</c:v>
                </c:pt>
                <c:pt idx="360">
                  <c:v>4135517035.4770484</c:v>
                </c:pt>
                <c:pt idx="361">
                  <c:v>4138101200.2663612</c:v>
                </c:pt>
                <c:pt idx="362">
                  <c:v>4139366333.5764861</c:v>
                </c:pt>
                <c:pt idx="363">
                  <c:v>4139761294.8739295</c:v>
                </c:pt>
                <c:pt idx="364">
                  <c:v>4139994737.5431352</c:v>
                </c:pt>
                <c:pt idx="365">
                  <c:v>4142165719.9057178</c:v>
                </c:pt>
                <c:pt idx="366">
                  <c:v>4143308946.8558092</c:v>
                </c:pt>
                <c:pt idx="367">
                  <c:v>4145301124.3014312</c:v>
                </c:pt>
                <c:pt idx="368">
                  <c:v>4147768003.9620709</c:v>
                </c:pt>
                <c:pt idx="369">
                  <c:v>4149255721.9025264</c:v>
                </c:pt>
                <c:pt idx="370">
                  <c:v>4149530326.3154759</c:v>
                </c:pt>
                <c:pt idx="371">
                  <c:v>4151276129.1566362</c:v>
                </c:pt>
                <c:pt idx="372">
                  <c:v>4151647680.6812263</c:v>
                </c:pt>
                <c:pt idx="373">
                  <c:v>4152255788.2506652</c:v>
                </c:pt>
                <c:pt idx="374">
                  <c:v>4152709691.0537353</c:v>
                </c:pt>
                <c:pt idx="375">
                  <c:v>4152827975.0953932</c:v>
                </c:pt>
                <c:pt idx="376">
                  <c:v>4154365363.9815884</c:v>
                </c:pt>
                <c:pt idx="377">
                  <c:v>4154377223.1506882</c:v>
                </c:pt>
                <c:pt idx="378">
                  <c:v>4154816246.717298</c:v>
                </c:pt>
                <c:pt idx="379">
                  <c:v>4156350134.9363618</c:v>
                </c:pt>
                <c:pt idx="380">
                  <c:v>4156735262.1596951</c:v>
                </c:pt>
                <c:pt idx="381">
                  <c:v>4157903494.0657864</c:v>
                </c:pt>
                <c:pt idx="382">
                  <c:v>4158164507.1447792</c:v>
                </c:pt>
                <c:pt idx="383">
                  <c:v>4158626473.074018</c:v>
                </c:pt>
                <c:pt idx="384">
                  <c:v>4159603681.5387383</c:v>
                </c:pt>
                <c:pt idx="385">
                  <c:v>4160737612.9466181</c:v>
                </c:pt>
                <c:pt idx="386">
                  <c:v>4161048788.1594472</c:v>
                </c:pt>
                <c:pt idx="387">
                  <c:v>4161219733.0230203</c:v>
                </c:pt>
                <c:pt idx="388">
                  <c:v>4166107966.0905852</c:v>
                </c:pt>
                <c:pt idx="389">
                  <c:v>4166374517.1604562</c:v>
                </c:pt>
                <c:pt idx="390">
                  <c:v>4166532934.5360665</c:v>
                </c:pt>
                <c:pt idx="391">
                  <c:v>4166553794.5507183</c:v>
                </c:pt>
                <c:pt idx="392">
                  <c:v>4167290043.1812563</c:v>
                </c:pt>
                <c:pt idx="393">
                  <c:v>4167782353.249639</c:v>
                </c:pt>
                <c:pt idx="394">
                  <c:v>4168250579.9374704</c:v>
                </c:pt>
                <c:pt idx="395">
                  <c:v>4169608568.5261993</c:v>
                </c:pt>
                <c:pt idx="396">
                  <c:v>4170569575.9147959</c:v>
                </c:pt>
                <c:pt idx="397">
                  <c:v>4171379566.9603801</c:v>
                </c:pt>
                <c:pt idx="398">
                  <c:v>4174226651.9199834</c:v>
                </c:pt>
                <c:pt idx="399">
                  <c:v>4174740125.3537202</c:v>
                </c:pt>
                <c:pt idx="400">
                  <c:v>4176277217.1173024</c:v>
                </c:pt>
                <c:pt idx="401">
                  <c:v>4177472818.7032442</c:v>
                </c:pt>
                <c:pt idx="402">
                  <c:v>4177520166.4429111</c:v>
                </c:pt>
                <c:pt idx="403">
                  <c:v>4178098445.0151949</c:v>
                </c:pt>
                <c:pt idx="404">
                  <c:v>4178893383.5794263</c:v>
                </c:pt>
                <c:pt idx="405">
                  <c:v>4179195255.1834025</c:v>
                </c:pt>
                <c:pt idx="406">
                  <c:v>4180239253.1783843</c:v>
                </c:pt>
                <c:pt idx="407">
                  <c:v>4181479161.7224264</c:v>
                </c:pt>
                <c:pt idx="408">
                  <c:v>4185600940.5862412</c:v>
                </c:pt>
                <c:pt idx="409">
                  <c:v>4185616479.198544</c:v>
                </c:pt>
                <c:pt idx="410">
                  <c:v>4185627320.1122355</c:v>
                </c:pt>
                <c:pt idx="411">
                  <c:v>4186506306.3418193</c:v>
                </c:pt>
                <c:pt idx="412">
                  <c:v>4187774932.6779971</c:v>
                </c:pt>
                <c:pt idx="413">
                  <c:v>4189511322.8254886</c:v>
                </c:pt>
                <c:pt idx="414">
                  <c:v>4191652603.1096807</c:v>
                </c:pt>
                <c:pt idx="415">
                  <c:v>4193399062.698113</c:v>
                </c:pt>
                <c:pt idx="416">
                  <c:v>4196988799.5672364</c:v>
                </c:pt>
                <c:pt idx="417">
                  <c:v>4201065514.2579012</c:v>
                </c:pt>
                <c:pt idx="418">
                  <c:v>4202026972.4527302</c:v>
                </c:pt>
                <c:pt idx="419">
                  <c:v>4203218279.0412235</c:v>
                </c:pt>
                <c:pt idx="420">
                  <c:v>4204137179.089397</c:v>
                </c:pt>
                <c:pt idx="421">
                  <c:v>4205154642.2874022</c:v>
                </c:pt>
                <c:pt idx="422">
                  <c:v>4207859893.2194901</c:v>
                </c:pt>
                <c:pt idx="423">
                  <c:v>4209970734.4792852</c:v>
                </c:pt>
                <c:pt idx="424">
                  <c:v>4210041322.8324671</c:v>
                </c:pt>
                <c:pt idx="425">
                  <c:v>4212139136.7488141</c:v>
                </c:pt>
                <c:pt idx="426">
                  <c:v>4214462739.7873173</c:v>
                </c:pt>
                <c:pt idx="427">
                  <c:v>4214557471.1985345</c:v>
                </c:pt>
                <c:pt idx="428">
                  <c:v>4216256871.0471711</c:v>
                </c:pt>
                <c:pt idx="429">
                  <c:v>4216468068.5418339</c:v>
                </c:pt>
                <c:pt idx="430">
                  <c:v>4218151844.7697129</c:v>
                </c:pt>
                <c:pt idx="431">
                  <c:v>4219138944.944366</c:v>
                </c:pt>
                <c:pt idx="432">
                  <c:v>4219284573.5331893</c:v>
                </c:pt>
                <c:pt idx="433">
                  <c:v>4219395353.8727508</c:v>
                </c:pt>
                <c:pt idx="434">
                  <c:v>4220216082.9340873</c:v>
                </c:pt>
                <c:pt idx="435">
                  <c:v>4221078288.3629313</c:v>
                </c:pt>
                <c:pt idx="436">
                  <c:v>4221602795.9940004</c:v>
                </c:pt>
                <c:pt idx="437">
                  <c:v>4221943329.4061093</c:v>
                </c:pt>
                <c:pt idx="438">
                  <c:v>4223781755.4060946</c:v>
                </c:pt>
                <c:pt idx="439">
                  <c:v>4224620033.1259613</c:v>
                </c:pt>
                <c:pt idx="440">
                  <c:v>4225966150.0042381</c:v>
                </c:pt>
                <c:pt idx="441">
                  <c:v>4228217792.558691</c:v>
                </c:pt>
                <c:pt idx="442">
                  <c:v>4228474271.7293506</c:v>
                </c:pt>
                <c:pt idx="443">
                  <c:v>4228908769.2989173</c:v>
                </c:pt>
                <c:pt idx="444">
                  <c:v>4233335677.2664461</c:v>
                </c:pt>
                <c:pt idx="445">
                  <c:v>4233662969.7660141</c:v>
                </c:pt>
                <c:pt idx="446">
                  <c:v>4234180717.9690514</c:v>
                </c:pt>
                <c:pt idx="447">
                  <c:v>4235036448.061727</c:v>
                </c:pt>
                <c:pt idx="448">
                  <c:v>4235465061.7019253</c:v>
                </c:pt>
                <c:pt idx="449">
                  <c:v>4238562738.5475831</c:v>
                </c:pt>
                <c:pt idx="450">
                  <c:v>4240929765.8149123</c:v>
                </c:pt>
                <c:pt idx="451">
                  <c:v>4241510592.5252995</c:v>
                </c:pt>
                <c:pt idx="452">
                  <c:v>4244874159.2726669</c:v>
                </c:pt>
                <c:pt idx="453">
                  <c:v>4245437220.2580509</c:v>
                </c:pt>
                <c:pt idx="454">
                  <c:v>4245775018.900208</c:v>
                </c:pt>
                <c:pt idx="455">
                  <c:v>4245835490.7679114</c:v>
                </c:pt>
                <c:pt idx="456">
                  <c:v>4246934267.1414423</c:v>
                </c:pt>
                <c:pt idx="457">
                  <c:v>4247722608.7119951</c:v>
                </c:pt>
                <c:pt idx="458">
                  <c:v>4249660792.5650702</c:v>
                </c:pt>
                <c:pt idx="459">
                  <c:v>4250077390.2751112</c:v>
                </c:pt>
                <c:pt idx="460">
                  <c:v>4252511796.4406052</c:v>
                </c:pt>
                <c:pt idx="461">
                  <c:v>4254978356.9891863</c:v>
                </c:pt>
                <c:pt idx="462">
                  <c:v>4259409207.5140953</c:v>
                </c:pt>
                <c:pt idx="463">
                  <c:v>4260558892.7241793</c:v>
                </c:pt>
                <c:pt idx="464">
                  <c:v>4261535939.9083142</c:v>
                </c:pt>
                <c:pt idx="465">
                  <c:v>4262404533.769979</c:v>
                </c:pt>
                <c:pt idx="466">
                  <c:v>4264525277.0529532</c:v>
                </c:pt>
                <c:pt idx="467">
                  <c:v>4265684836.2609601</c:v>
                </c:pt>
                <c:pt idx="468">
                  <c:v>4265748113.5602813</c:v>
                </c:pt>
                <c:pt idx="469">
                  <c:v>4265960170.1316881</c:v>
                </c:pt>
                <c:pt idx="470">
                  <c:v>4268192670.3729262</c:v>
                </c:pt>
                <c:pt idx="471">
                  <c:v>4268511202.1987238</c:v>
                </c:pt>
                <c:pt idx="472">
                  <c:v>4269431252.9762883</c:v>
                </c:pt>
                <c:pt idx="473">
                  <c:v>4269506173.4963932</c:v>
                </c:pt>
                <c:pt idx="474">
                  <c:v>4271794926.9222431</c:v>
                </c:pt>
                <c:pt idx="475">
                  <c:v>4271855307.5898333</c:v>
                </c:pt>
                <c:pt idx="476">
                  <c:v>4273119947.8629742</c:v>
                </c:pt>
                <c:pt idx="477">
                  <c:v>4273781481.7760024</c:v>
                </c:pt>
                <c:pt idx="478">
                  <c:v>4274548819.4641604</c:v>
                </c:pt>
                <c:pt idx="479">
                  <c:v>4274873091.4154429</c:v>
                </c:pt>
                <c:pt idx="480">
                  <c:v>4277854966.1304364</c:v>
                </c:pt>
                <c:pt idx="481">
                  <c:v>4278444080.2423782</c:v>
                </c:pt>
                <c:pt idx="482">
                  <c:v>4279265441.6871505</c:v>
                </c:pt>
                <c:pt idx="483">
                  <c:v>4279464109.4625483</c:v>
                </c:pt>
                <c:pt idx="484">
                  <c:v>4279582602.3661251</c:v>
                </c:pt>
                <c:pt idx="485">
                  <c:v>4281951206.3418412</c:v>
                </c:pt>
                <c:pt idx="486">
                  <c:v>4282919618.11096</c:v>
                </c:pt>
                <c:pt idx="487">
                  <c:v>4283714046.1293883</c:v>
                </c:pt>
                <c:pt idx="488">
                  <c:v>4285061847.6233525</c:v>
                </c:pt>
                <c:pt idx="489">
                  <c:v>4287461151.6528831</c:v>
                </c:pt>
                <c:pt idx="490">
                  <c:v>4289433578.5446105</c:v>
                </c:pt>
                <c:pt idx="491">
                  <c:v>4289804004.2965984</c:v>
                </c:pt>
                <c:pt idx="492">
                  <c:v>4291325304.9202471</c:v>
                </c:pt>
                <c:pt idx="493">
                  <c:v>4291873581.9777842</c:v>
                </c:pt>
                <c:pt idx="494">
                  <c:v>4295977525.8419323</c:v>
                </c:pt>
                <c:pt idx="495">
                  <c:v>4296526960.8359947</c:v>
                </c:pt>
                <c:pt idx="496">
                  <c:v>4297093577.4995384</c:v>
                </c:pt>
                <c:pt idx="497">
                  <c:v>4297717596.7155504</c:v>
                </c:pt>
                <c:pt idx="498">
                  <c:v>4298466478.0569897</c:v>
                </c:pt>
                <c:pt idx="499">
                  <c:v>4298562541.6676531</c:v>
                </c:pt>
                <c:pt idx="500">
                  <c:v>4299177411.2672472</c:v>
                </c:pt>
                <c:pt idx="501">
                  <c:v>4299925051.4129572</c:v>
                </c:pt>
                <c:pt idx="502">
                  <c:v>4301467012.882699</c:v>
                </c:pt>
                <c:pt idx="503">
                  <c:v>4302553102.5923214</c:v>
                </c:pt>
                <c:pt idx="504">
                  <c:v>4302621171.7681656</c:v>
                </c:pt>
                <c:pt idx="505">
                  <c:v>4304988318.5279827</c:v>
                </c:pt>
                <c:pt idx="506">
                  <c:v>4305031430.423708</c:v>
                </c:pt>
                <c:pt idx="507">
                  <c:v>4306275294.8274603</c:v>
                </c:pt>
                <c:pt idx="508">
                  <c:v>4306441643.9266005</c:v>
                </c:pt>
                <c:pt idx="509">
                  <c:v>4306937146.0698404</c:v>
                </c:pt>
                <c:pt idx="510">
                  <c:v>4308384605.100174</c:v>
                </c:pt>
                <c:pt idx="511">
                  <c:v>4308497686.4170742</c:v>
                </c:pt>
                <c:pt idx="512">
                  <c:v>4310501858.4449272</c:v>
                </c:pt>
                <c:pt idx="513">
                  <c:v>4310571577.10079</c:v>
                </c:pt>
                <c:pt idx="514">
                  <c:v>4311800284.5770206</c:v>
                </c:pt>
                <c:pt idx="515">
                  <c:v>4313123106.2327518</c:v>
                </c:pt>
                <c:pt idx="516">
                  <c:v>4314706636.2850323</c:v>
                </c:pt>
                <c:pt idx="517">
                  <c:v>4315045273.7535496</c:v>
                </c:pt>
                <c:pt idx="518">
                  <c:v>4315783923.1058722</c:v>
                </c:pt>
                <c:pt idx="519">
                  <c:v>4317107117.3712692</c:v>
                </c:pt>
                <c:pt idx="520">
                  <c:v>4317279389.3726597</c:v>
                </c:pt>
                <c:pt idx="521">
                  <c:v>4318128152.5615063</c:v>
                </c:pt>
                <c:pt idx="522">
                  <c:v>4320396477.8658752</c:v>
                </c:pt>
                <c:pt idx="523">
                  <c:v>4320525554.3029671</c:v>
                </c:pt>
                <c:pt idx="524">
                  <c:v>4321525620.5068417</c:v>
                </c:pt>
                <c:pt idx="525">
                  <c:v>4323475698.7162886</c:v>
                </c:pt>
                <c:pt idx="526">
                  <c:v>4323511343.6337643</c:v>
                </c:pt>
                <c:pt idx="527">
                  <c:v>4325258280.3927851</c:v>
                </c:pt>
                <c:pt idx="528">
                  <c:v>4329766059.8158703</c:v>
                </c:pt>
                <c:pt idx="529">
                  <c:v>4330416019.9569721</c:v>
                </c:pt>
                <c:pt idx="530">
                  <c:v>4332228131.4306335</c:v>
                </c:pt>
                <c:pt idx="531">
                  <c:v>4334063386.2090731</c:v>
                </c:pt>
                <c:pt idx="532">
                  <c:v>4334608916.5051651</c:v>
                </c:pt>
                <c:pt idx="533">
                  <c:v>4335415121.6566143</c:v>
                </c:pt>
                <c:pt idx="534">
                  <c:v>4337478707.7091866</c:v>
                </c:pt>
                <c:pt idx="535">
                  <c:v>4339227614.4532461</c:v>
                </c:pt>
                <c:pt idx="536">
                  <c:v>4340935810.7296257</c:v>
                </c:pt>
                <c:pt idx="537">
                  <c:v>4342425129.0193014</c:v>
                </c:pt>
                <c:pt idx="538">
                  <c:v>4344041338.7291374</c:v>
                </c:pt>
                <c:pt idx="539">
                  <c:v>4344563565.081234</c:v>
                </c:pt>
                <c:pt idx="540">
                  <c:v>4345244687.5704441</c:v>
                </c:pt>
                <c:pt idx="541">
                  <c:v>4345474073.7673883</c:v>
                </c:pt>
                <c:pt idx="542">
                  <c:v>4345705135.9474964</c:v>
                </c:pt>
                <c:pt idx="543">
                  <c:v>4345716721.6555138</c:v>
                </c:pt>
                <c:pt idx="544">
                  <c:v>4347510920.6840639</c:v>
                </c:pt>
                <c:pt idx="545">
                  <c:v>4348119145.1957664</c:v>
                </c:pt>
                <c:pt idx="546">
                  <c:v>4348689589.4335022</c:v>
                </c:pt>
                <c:pt idx="547">
                  <c:v>4348748929.7388325</c:v>
                </c:pt>
                <c:pt idx="548">
                  <c:v>4350273274.0517883</c:v>
                </c:pt>
                <c:pt idx="549">
                  <c:v>4350393542.0468102</c:v>
                </c:pt>
                <c:pt idx="550">
                  <c:v>4351542608.5041904</c:v>
                </c:pt>
                <c:pt idx="551">
                  <c:v>4351597525.8610077</c:v>
                </c:pt>
                <c:pt idx="552">
                  <c:v>4353562431.9097204</c:v>
                </c:pt>
                <c:pt idx="553">
                  <c:v>4356511053.0142326</c:v>
                </c:pt>
                <c:pt idx="554">
                  <c:v>4358203285.4773169</c:v>
                </c:pt>
                <c:pt idx="555">
                  <c:v>4362589051.1918955</c:v>
                </c:pt>
                <c:pt idx="556">
                  <c:v>4364864431.0842781</c:v>
                </c:pt>
                <c:pt idx="557">
                  <c:v>4365594492.9623842</c:v>
                </c:pt>
                <c:pt idx="558">
                  <c:v>4365600798.2406254</c:v>
                </c:pt>
                <c:pt idx="559">
                  <c:v>4366121700.0563564</c:v>
                </c:pt>
                <c:pt idx="560">
                  <c:v>4366371325.3710136</c:v>
                </c:pt>
                <c:pt idx="561">
                  <c:v>4367991259.5507393</c:v>
                </c:pt>
                <c:pt idx="562">
                  <c:v>4368701261.7094622</c:v>
                </c:pt>
                <c:pt idx="563">
                  <c:v>4369110813.477684</c:v>
                </c:pt>
                <c:pt idx="564">
                  <c:v>4369377759.5509148</c:v>
                </c:pt>
                <c:pt idx="565">
                  <c:v>4369668780.3934889</c:v>
                </c:pt>
                <c:pt idx="566">
                  <c:v>4370246131.5319843</c:v>
                </c:pt>
                <c:pt idx="567">
                  <c:v>4371029607.495369</c:v>
                </c:pt>
                <c:pt idx="568">
                  <c:v>4373141429.5926962</c:v>
                </c:pt>
                <c:pt idx="569">
                  <c:v>4374514667.9889908</c:v>
                </c:pt>
                <c:pt idx="570">
                  <c:v>4375505915.6077766</c:v>
                </c:pt>
                <c:pt idx="571">
                  <c:v>4377113377.2113113</c:v>
                </c:pt>
                <c:pt idx="572">
                  <c:v>4378690187.0307178</c:v>
                </c:pt>
                <c:pt idx="573">
                  <c:v>4380396342.3630018</c:v>
                </c:pt>
                <c:pt idx="574">
                  <c:v>4382776600.9814129</c:v>
                </c:pt>
                <c:pt idx="575">
                  <c:v>4383106696.1841698</c:v>
                </c:pt>
                <c:pt idx="576">
                  <c:v>4383664173.4876556</c:v>
                </c:pt>
                <c:pt idx="577">
                  <c:v>4383721356.3043919</c:v>
                </c:pt>
                <c:pt idx="578">
                  <c:v>4385777614.6655283</c:v>
                </c:pt>
                <c:pt idx="579">
                  <c:v>4387729427.8680496</c:v>
                </c:pt>
                <c:pt idx="580">
                  <c:v>4389343233.3891735</c:v>
                </c:pt>
                <c:pt idx="581">
                  <c:v>4391974588.4980679</c:v>
                </c:pt>
                <c:pt idx="582">
                  <c:v>4395139402.0881958</c:v>
                </c:pt>
                <c:pt idx="583">
                  <c:v>4395746004.1406918</c:v>
                </c:pt>
                <c:pt idx="584">
                  <c:v>4396605562.1933289</c:v>
                </c:pt>
                <c:pt idx="585">
                  <c:v>4396625771.3779869</c:v>
                </c:pt>
                <c:pt idx="586">
                  <c:v>4397160139.924036</c:v>
                </c:pt>
                <c:pt idx="587">
                  <c:v>4397821943.4730034</c:v>
                </c:pt>
                <c:pt idx="588">
                  <c:v>4397932047.240118</c:v>
                </c:pt>
                <c:pt idx="589">
                  <c:v>4399616183.3195686</c:v>
                </c:pt>
                <c:pt idx="590">
                  <c:v>4400903410.8151159</c:v>
                </c:pt>
                <c:pt idx="591">
                  <c:v>4401091358.8603983</c:v>
                </c:pt>
                <c:pt idx="592">
                  <c:v>4403220491.8827515</c:v>
                </c:pt>
                <c:pt idx="593">
                  <c:v>4408329681.2566147</c:v>
                </c:pt>
                <c:pt idx="594">
                  <c:v>4409086896.4498558</c:v>
                </c:pt>
                <c:pt idx="595">
                  <c:v>4409262320.917716</c:v>
                </c:pt>
                <c:pt idx="596">
                  <c:v>4409653229.3026161</c:v>
                </c:pt>
                <c:pt idx="597">
                  <c:v>4412041567.9050217</c:v>
                </c:pt>
                <c:pt idx="598">
                  <c:v>4412183069.1465569</c:v>
                </c:pt>
                <c:pt idx="599">
                  <c:v>4416352700.6038494</c:v>
                </c:pt>
                <c:pt idx="600">
                  <c:v>4418133360.7224846</c:v>
                </c:pt>
                <c:pt idx="601">
                  <c:v>4419295213.2357903</c:v>
                </c:pt>
                <c:pt idx="602">
                  <c:v>4419491336.0733404</c:v>
                </c:pt>
                <c:pt idx="603">
                  <c:v>4423420633.838912</c:v>
                </c:pt>
                <c:pt idx="604">
                  <c:v>4423726016.1668415</c:v>
                </c:pt>
                <c:pt idx="605">
                  <c:v>4425440149.9221182</c:v>
                </c:pt>
                <c:pt idx="606">
                  <c:v>4425470703.8036098</c:v>
                </c:pt>
                <c:pt idx="607">
                  <c:v>4426156368.2157946</c:v>
                </c:pt>
                <c:pt idx="608">
                  <c:v>4426225142.4650955</c:v>
                </c:pt>
                <c:pt idx="609">
                  <c:v>4426262693.4155273</c:v>
                </c:pt>
                <c:pt idx="610">
                  <c:v>4429524182.1374722</c:v>
                </c:pt>
                <c:pt idx="611">
                  <c:v>4429631541.9594212</c:v>
                </c:pt>
                <c:pt idx="612">
                  <c:v>4429823539.5352478</c:v>
                </c:pt>
                <c:pt idx="613">
                  <c:v>4431942772.174962</c:v>
                </c:pt>
                <c:pt idx="614">
                  <c:v>4432018501.8969784</c:v>
                </c:pt>
                <c:pt idx="615">
                  <c:v>4434391679.2604389</c:v>
                </c:pt>
                <c:pt idx="616">
                  <c:v>4435275478.20611</c:v>
                </c:pt>
                <c:pt idx="617">
                  <c:v>4436128518.8855476</c:v>
                </c:pt>
                <c:pt idx="618">
                  <c:v>4438703525.3069401</c:v>
                </c:pt>
                <c:pt idx="619">
                  <c:v>4438888176.3638458</c:v>
                </c:pt>
                <c:pt idx="620">
                  <c:v>4439132602.2565308</c:v>
                </c:pt>
                <c:pt idx="621">
                  <c:v>4440952814.4068012</c:v>
                </c:pt>
                <c:pt idx="622">
                  <c:v>4440982948.0925255</c:v>
                </c:pt>
                <c:pt idx="623">
                  <c:v>4441430366.1558075</c:v>
                </c:pt>
                <c:pt idx="624">
                  <c:v>4441431804.5611439</c:v>
                </c:pt>
                <c:pt idx="625">
                  <c:v>4441640529.0293732</c:v>
                </c:pt>
                <c:pt idx="626">
                  <c:v>4441926478.4558716</c:v>
                </c:pt>
                <c:pt idx="627">
                  <c:v>4443550135.4225245</c:v>
                </c:pt>
                <c:pt idx="628">
                  <c:v>4443612788.8965626</c:v>
                </c:pt>
                <c:pt idx="629">
                  <c:v>4444247920.4215946</c:v>
                </c:pt>
                <c:pt idx="630">
                  <c:v>4444780817.7484913</c:v>
                </c:pt>
                <c:pt idx="631">
                  <c:v>4444947833.286953</c:v>
                </c:pt>
                <c:pt idx="632">
                  <c:v>4445214750.4033337</c:v>
                </c:pt>
                <c:pt idx="633">
                  <c:v>4449706669.0267105</c:v>
                </c:pt>
                <c:pt idx="634">
                  <c:v>4450967636.3436022</c:v>
                </c:pt>
                <c:pt idx="635">
                  <c:v>4452536286.5662899</c:v>
                </c:pt>
                <c:pt idx="636">
                  <c:v>4452902862.5350819</c:v>
                </c:pt>
                <c:pt idx="637">
                  <c:v>4453272611.7181702</c:v>
                </c:pt>
                <c:pt idx="638">
                  <c:v>4454290829.9459667</c:v>
                </c:pt>
                <c:pt idx="639">
                  <c:v>4455157292.6331091</c:v>
                </c:pt>
                <c:pt idx="640">
                  <c:v>4457208208.3707333</c:v>
                </c:pt>
                <c:pt idx="641">
                  <c:v>4457791811.388134</c:v>
                </c:pt>
                <c:pt idx="642">
                  <c:v>4458163041.1887131</c:v>
                </c:pt>
                <c:pt idx="643">
                  <c:v>4460391061.7102184</c:v>
                </c:pt>
                <c:pt idx="644">
                  <c:v>4460533569.8807402</c:v>
                </c:pt>
                <c:pt idx="645">
                  <c:v>4461021622.9730778</c:v>
                </c:pt>
                <c:pt idx="646">
                  <c:v>4461063905.238718</c:v>
                </c:pt>
                <c:pt idx="647">
                  <c:v>4466577331.806366</c:v>
                </c:pt>
                <c:pt idx="648">
                  <c:v>4466583520.4159946</c:v>
                </c:pt>
                <c:pt idx="649">
                  <c:v>4470268956.2236414</c:v>
                </c:pt>
                <c:pt idx="650">
                  <c:v>4470977469.9638538</c:v>
                </c:pt>
                <c:pt idx="651">
                  <c:v>4471430185.7475739</c:v>
                </c:pt>
                <c:pt idx="652">
                  <c:v>4475608339.963542</c:v>
                </c:pt>
                <c:pt idx="653">
                  <c:v>4475854701.2419252</c:v>
                </c:pt>
                <c:pt idx="654">
                  <c:v>4476452765.0523529</c:v>
                </c:pt>
                <c:pt idx="655">
                  <c:v>4476750044.9194174</c:v>
                </c:pt>
                <c:pt idx="656">
                  <c:v>4477131620.6170063</c:v>
                </c:pt>
                <c:pt idx="657">
                  <c:v>4477487363.8709126</c:v>
                </c:pt>
                <c:pt idx="658">
                  <c:v>4478635784.5549803</c:v>
                </c:pt>
                <c:pt idx="659">
                  <c:v>4479319335.3167248</c:v>
                </c:pt>
                <c:pt idx="660">
                  <c:v>4479815463.8010044</c:v>
                </c:pt>
                <c:pt idx="661">
                  <c:v>4479927969.5169964</c:v>
                </c:pt>
                <c:pt idx="662">
                  <c:v>4480648810.3793316</c:v>
                </c:pt>
                <c:pt idx="663">
                  <c:v>4480824595.9734993</c:v>
                </c:pt>
                <c:pt idx="664">
                  <c:v>4481349140.3914165</c:v>
                </c:pt>
                <c:pt idx="665">
                  <c:v>4482150119.9563026</c:v>
                </c:pt>
                <c:pt idx="666">
                  <c:v>4483241987.6630287</c:v>
                </c:pt>
                <c:pt idx="667">
                  <c:v>4485370784.8868141</c:v>
                </c:pt>
                <c:pt idx="668">
                  <c:v>4491465092.8197641</c:v>
                </c:pt>
                <c:pt idx="669">
                  <c:v>4492227571.8123512</c:v>
                </c:pt>
                <c:pt idx="670">
                  <c:v>4492836644.2429256</c:v>
                </c:pt>
                <c:pt idx="671">
                  <c:v>4492997287.2719936</c:v>
                </c:pt>
                <c:pt idx="672">
                  <c:v>4493712153.6917419</c:v>
                </c:pt>
                <c:pt idx="673">
                  <c:v>4496488086.8632736</c:v>
                </c:pt>
                <c:pt idx="674">
                  <c:v>4501897182.6808901</c:v>
                </c:pt>
                <c:pt idx="675">
                  <c:v>4502799608.7202854</c:v>
                </c:pt>
                <c:pt idx="676">
                  <c:v>4503550871.5166588</c:v>
                </c:pt>
                <c:pt idx="677">
                  <c:v>4503656253.6941948</c:v>
                </c:pt>
                <c:pt idx="678">
                  <c:v>4503753075.884511</c:v>
                </c:pt>
                <c:pt idx="679">
                  <c:v>4504318438.45014</c:v>
                </c:pt>
                <c:pt idx="680">
                  <c:v>4505003423.3340969</c:v>
                </c:pt>
                <c:pt idx="681">
                  <c:v>4505140891.3257513</c:v>
                </c:pt>
                <c:pt idx="682">
                  <c:v>4506878079.3662758</c:v>
                </c:pt>
                <c:pt idx="683">
                  <c:v>4507385710.6128569</c:v>
                </c:pt>
                <c:pt idx="684">
                  <c:v>4508527060.3461647</c:v>
                </c:pt>
                <c:pt idx="685">
                  <c:v>4509499469.6129923</c:v>
                </c:pt>
                <c:pt idx="686">
                  <c:v>4509985220.0953112</c:v>
                </c:pt>
                <c:pt idx="687">
                  <c:v>4511215540.7393227</c:v>
                </c:pt>
                <c:pt idx="688">
                  <c:v>4511658063.8738728</c:v>
                </c:pt>
                <c:pt idx="689">
                  <c:v>4511780615.6564932</c:v>
                </c:pt>
                <c:pt idx="690">
                  <c:v>4514073124.2547388</c:v>
                </c:pt>
                <c:pt idx="691">
                  <c:v>4516863770.5151043</c:v>
                </c:pt>
                <c:pt idx="692">
                  <c:v>4519238210.8953247</c:v>
                </c:pt>
                <c:pt idx="693">
                  <c:v>4520459305.436285</c:v>
                </c:pt>
                <c:pt idx="694">
                  <c:v>4523539505.9531555</c:v>
                </c:pt>
                <c:pt idx="695">
                  <c:v>4525490815.0766907</c:v>
                </c:pt>
                <c:pt idx="696">
                  <c:v>4525520922.2842007</c:v>
                </c:pt>
                <c:pt idx="697">
                  <c:v>4527128664.945528</c:v>
                </c:pt>
                <c:pt idx="698">
                  <c:v>4528546911.1116762</c:v>
                </c:pt>
                <c:pt idx="699">
                  <c:v>4529885496.1771507</c:v>
                </c:pt>
                <c:pt idx="700">
                  <c:v>4530779624.2705412</c:v>
                </c:pt>
                <c:pt idx="701">
                  <c:v>4533322597.395155</c:v>
                </c:pt>
                <c:pt idx="702">
                  <c:v>4533447190.9636784</c:v>
                </c:pt>
                <c:pt idx="703">
                  <c:v>4534950409.5859871</c:v>
                </c:pt>
                <c:pt idx="704">
                  <c:v>4538200233.7953815</c:v>
                </c:pt>
                <c:pt idx="705">
                  <c:v>4539702316.8074722</c:v>
                </c:pt>
                <c:pt idx="706">
                  <c:v>4540129607.4986858</c:v>
                </c:pt>
                <c:pt idx="707">
                  <c:v>4544888370.3316097</c:v>
                </c:pt>
                <c:pt idx="708">
                  <c:v>4545030982.5055599</c:v>
                </c:pt>
                <c:pt idx="709">
                  <c:v>4546551619.6272125</c:v>
                </c:pt>
                <c:pt idx="710">
                  <c:v>4546638397.9017944</c:v>
                </c:pt>
                <c:pt idx="711">
                  <c:v>4547585020.649931</c:v>
                </c:pt>
                <c:pt idx="712">
                  <c:v>4547630170.4611712</c:v>
                </c:pt>
                <c:pt idx="713">
                  <c:v>4550595163.173543</c:v>
                </c:pt>
                <c:pt idx="714">
                  <c:v>4552901763.3064823</c:v>
                </c:pt>
                <c:pt idx="715">
                  <c:v>4554642481.4838333</c:v>
                </c:pt>
                <c:pt idx="716">
                  <c:v>4555335689.40625</c:v>
                </c:pt>
                <c:pt idx="717">
                  <c:v>4558231714.961134</c:v>
                </c:pt>
                <c:pt idx="718">
                  <c:v>4558376797.3884573</c:v>
                </c:pt>
                <c:pt idx="719">
                  <c:v>4559316392.5125408</c:v>
                </c:pt>
                <c:pt idx="720">
                  <c:v>4560531278.7408047</c:v>
                </c:pt>
                <c:pt idx="721">
                  <c:v>4560539270.249115</c:v>
                </c:pt>
                <c:pt idx="722">
                  <c:v>4562524996.6177788</c:v>
                </c:pt>
                <c:pt idx="723">
                  <c:v>4563591522.1125221</c:v>
                </c:pt>
                <c:pt idx="724">
                  <c:v>4563673864.2070484</c:v>
                </c:pt>
                <c:pt idx="725">
                  <c:v>4564775255.6034002</c:v>
                </c:pt>
                <c:pt idx="726">
                  <c:v>4570591484.9140987</c:v>
                </c:pt>
                <c:pt idx="727">
                  <c:v>4572807408.1882038</c:v>
                </c:pt>
                <c:pt idx="728">
                  <c:v>4573786025.605381</c:v>
                </c:pt>
                <c:pt idx="729">
                  <c:v>4574995511.7534599</c:v>
                </c:pt>
                <c:pt idx="730">
                  <c:v>4575805480.1257725</c:v>
                </c:pt>
                <c:pt idx="731">
                  <c:v>4577291688.9684792</c:v>
                </c:pt>
                <c:pt idx="732">
                  <c:v>4579052082.4146442</c:v>
                </c:pt>
                <c:pt idx="733">
                  <c:v>4579245913.2494488</c:v>
                </c:pt>
                <c:pt idx="734">
                  <c:v>4580836092.5699673</c:v>
                </c:pt>
                <c:pt idx="735">
                  <c:v>4583172846.3904438</c:v>
                </c:pt>
                <c:pt idx="736">
                  <c:v>4590354735.3583994</c:v>
                </c:pt>
                <c:pt idx="737">
                  <c:v>4592538393.9486027</c:v>
                </c:pt>
                <c:pt idx="738">
                  <c:v>4592642850.1896791</c:v>
                </c:pt>
                <c:pt idx="739">
                  <c:v>4594095767.6814098</c:v>
                </c:pt>
                <c:pt idx="740">
                  <c:v>4594368099.6851645</c:v>
                </c:pt>
                <c:pt idx="741">
                  <c:v>4597437002.9353027</c:v>
                </c:pt>
                <c:pt idx="742">
                  <c:v>4600927863.7107048</c:v>
                </c:pt>
                <c:pt idx="743">
                  <c:v>4601726280.0568829</c:v>
                </c:pt>
                <c:pt idx="744">
                  <c:v>4602242161.6983671</c:v>
                </c:pt>
                <c:pt idx="745">
                  <c:v>4605687341.176857</c:v>
                </c:pt>
                <c:pt idx="746">
                  <c:v>4607200766.8266392</c:v>
                </c:pt>
                <c:pt idx="747">
                  <c:v>4613522104.7009506</c:v>
                </c:pt>
                <c:pt idx="748">
                  <c:v>4615698245.9603043</c:v>
                </c:pt>
                <c:pt idx="749">
                  <c:v>4619202339.7990074</c:v>
                </c:pt>
                <c:pt idx="750">
                  <c:v>4619236856.8036385</c:v>
                </c:pt>
                <c:pt idx="751">
                  <c:v>4619395830.118124</c:v>
                </c:pt>
                <c:pt idx="752">
                  <c:v>4620299988.8972607</c:v>
                </c:pt>
                <c:pt idx="753">
                  <c:v>4621128191.1563835</c:v>
                </c:pt>
                <c:pt idx="754">
                  <c:v>4621549260.9738951</c:v>
                </c:pt>
                <c:pt idx="755">
                  <c:v>4625618288.8446846</c:v>
                </c:pt>
                <c:pt idx="756">
                  <c:v>4626450231.182291</c:v>
                </c:pt>
                <c:pt idx="757">
                  <c:v>4626815143.4388008</c:v>
                </c:pt>
                <c:pt idx="758">
                  <c:v>4627010220.4572773</c:v>
                </c:pt>
                <c:pt idx="759">
                  <c:v>4628643561.1873283</c:v>
                </c:pt>
                <c:pt idx="760">
                  <c:v>4629474307.8944645</c:v>
                </c:pt>
                <c:pt idx="761">
                  <c:v>4629787766.9891043</c:v>
                </c:pt>
                <c:pt idx="762">
                  <c:v>4633728057.4792471</c:v>
                </c:pt>
                <c:pt idx="763">
                  <c:v>4636770033.5892353</c:v>
                </c:pt>
                <c:pt idx="764">
                  <c:v>4638789627.4479198</c:v>
                </c:pt>
                <c:pt idx="765">
                  <c:v>4639119265.0361004</c:v>
                </c:pt>
                <c:pt idx="766">
                  <c:v>4643279483.739399</c:v>
                </c:pt>
                <c:pt idx="767">
                  <c:v>4645301747.8303432</c:v>
                </c:pt>
                <c:pt idx="768">
                  <c:v>4645377051.5214329</c:v>
                </c:pt>
                <c:pt idx="769">
                  <c:v>4647211290.6369133</c:v>
                </c:pt>
                <c:pt idx="770">
                  <c:v>4648700792.8893719</c:v>
                </c:pt>
                <c:pt idx="771">
                  <c:v>4650511765.3039665</c:v>
                </c:pt>
                <c:pt idx="772">
                  <c:v>4650559589.4745789</c:v>
                </c:pt>
                <c:pt idx="773">
                  <c:v>4651700503.8854933</c:v>
                </c:pt>
                <c:pt idx="774">
                  <c:v>4651845578.1676073</c:v>
                </c:pt>
                <c:pt idx="775">
                  <c:v>4652215320.5648193</c:v>
                </c:pt>
                <c:pt idx="776">
                  <c:v>4652368033.1408873</c:v>
                </c:pt>
                <c:pt idx="777">
                  <c:v>4652405677.0125866</c:v>
                </c:pt>
                <c:pt idx="778">
                  <c:v>4652555693.5002136</c:v>
                </c:pt>
                <c:pt idx="779">
                  <c:v>4652621957.5963631</c:v>
                </c:pt>
                <c:pt idx="780">
                  <c:v>4653098771.9497089</c:v>
                </c:pt>
                <c:pt idx="781">
                  <c:v>4655647030.8249016</c:v>
                </c:pt>
                <c:pt idx="782">
                  <c:v>4655711570.7722139</c:v>
                </c:pt>
                <c:pt idx="783">
                  <c:v>4656123872.0503092</c:v>
                </c:pt>
                <c:pt idx="784">
                  <c:v>4657055166.9988203</c:v>
                </c:pt>
                <c:pt idx="785">
                  <c:v>4657082186.1220779</c:v>
                </c:pt>
                <c:pt idx="786">
                  <c:v>4657550644.4703617</c:v>
                </c:pt>
                <c:pt idx="787">
                  <c:v>4658786360.0345135</c:v>
                </c:pt>
                <c:pt idx="788">
                  <c:v>4660706527.0822859</c:v>
                </c:pt>
                <c:pt idx="789">
                  <c:v>4660790990.0009041</c:v>
                </c:pt>
                <c:pt idx="790">
                  <c:v>4662245464.126009</c:v>
                </c:pt>
                <c:pt idx="791">
                  <c:v>4667859671.5199699</c:v>
                </c:pt>
                <c:pt idx="792">
                  <c:v>4669009449.7527657</c:v>
                </c:pt>
                <c:pt idx="793">
                  <c:v>4670299736.650939</c:v>
                </c:pt>
                <c:pt idx="794">
                  <c:v>4672981000.1454573</c:v>
                </c:pt>
                <c:pt idx="795">
                  <c:v>4674593134.3869791</c:v>
                </c:pt>
                <c:pt idx="796">
                  <c:v>4676752013.8058376</c:v>
                </c:pt>
                <c:pt idx="797">
                  <c:v>4680145800.9266653</c:v>
                </c:pt>
                <c:pt idx="798">
                  <c:v>4685004443.3327236</c:v>
                </c:pt>
                <c:pt idx="799">
                  <c:v>4685674163.8374882</c:v>
                </c:pt>
                <c:pt idx="800">
                  <c:v>4688224481.6878681</c:v>
                </c:pt>
                <c:pt idx="801">
                  <c:v>4693823889.8142223</c:v>
                </c:pt>
                <c:pt idx="802">
                  <c:v>4693982097.9225626</c:v>
                </c:pt>
                <c:pt idx="803">
                  <c:v>4695878218.3796759</c:v>
                </c:pt>
                <c:pt idx="804">
                  <c:v>4696449862.3788319</c:v>
                </c:pt>
                <c:pt idx="805">
                  <c:v>4696912514.8677139</c:v>
                </c:pt>
                <c:pt idx="806">
                  <c:v>4699842558.2073431</c:v>
                </c:pt>
                <c:pt idx="807">
                  <c:v>4701512109.1150894</c:v>
                </c:pt>
                <c:pt idx="808">
                  <c:v>4703845313.5226593</c:v>
                </c:pt>
                <c:pt idx="809">
                  <c:v>4706969281.3348579</c:v>
                </c:pt>
                <c:pt idx="810">
                  <c:v>4708362758.5634575</c:v>
                </c:pt>
                <c:pt idx="811">
                  <c:v>4709709047.6068497</c:v>
                </c:pt>
                <c:pt idx="812">
                  <c:v>4710285738.3906269</c:v>
                </c:pt>
                <c:pt idx="813">
                  <c:v>4710362548.7628384</c:v>
                </c:pt>
                <c:pt idx="814">
                  <c:v>4713114336.5660658</c:v>
                </c:pt>
                <c:pt idx="815">
                  <c:v>4713297997.0103102</c:v>
                </c:pt>
                <c:pt idx="816">
                  <c:v>4717566816.3965206</c:v>
                </c:pt>
                <c:pt idx="817">
                  <c:v>4718411672.4435873</c:v>
                </c:pt>
                <c:pt idx="818">
                  <c:v>4723534308.0655479</c:v>
                </c:pt>
                <c:pt idx="819">
                  <c:v>4723555525.6508408</c:v>
                </c:pt>
                <c:pt idx="820">
                  <c:v>4725576760.5488396</c:v>
                </c:pt>
                <c:pt idx="821">
                  <c:v>4726598453.3229351</c:v>
                </c:pt>
                <c:pt idx="822">
                  <c:v>4727745781.8237715</c:v>
                </c:pt>
                <c:pt idx="823">
                  <c:v>4730078325.3091373</c:v>
                </c:pt>
                <c:pt idx="824">
                  <c:v>4730610846.6854668</c:v>
                </c:pt>
                <c:pt idx="825">
                  <c:v>4732237694.21945</c:v>
                </c:pt>
                <c:pt idx="826">
                  <c:v>4736116403.3143711</c:v>
                </c:pt>
                <c:pt idx="827">
                  <c:v>4737410150.6315079</c:v>
                </c:pt>
                <c:pt idx="828">
                  <c:v>4738039514.9514427</c:v>
                </c:pt>
                <c:pt idx="829">
                  <c:v>4739752983.3703289</c:v>
                </c:pt>
                <c:pt idx="830">
                  <c:v>4742387049.6422806</c:v>
                </c:pt>
                <c:pt idx="831">
                  <c:v>4743529089.0770264</c:v>
                </c:pt>
                <c:pt idx="832">
                  <c:v>4745024923.6579723</c:v>
                </c:pt>
                <c:pt idx="833">
                  <c:v>4745804352.8353233</c:v>
                </c:pt>
                <c:pt idx="834">
                  <c:v>4748465210.9200478</c:v>
                </c:pt>
                <c:pt idx="835">
                  <c:v>4748690979.9545622</c:v>
                </c:pt>
                <c:pt idx="836">
                  <c:v>4750737665.7823868</c:v>
                </c:pt>
                <c:pt idx="837">
                  <c:v>4751517381.1328773</c:v>
                </c:pt>
                <c:pt idx="838">
                  <c:v>4754027207.4072371</c:v>
                </c:pt>
                <c:pt idx="839">
                  <c:v>4754874571.7952423</c:v>
                </c:pt>
                <c:pt idx="840">
                  <c:v>4755598900.1963596</c:v>
                </c:pt>
                <c:pt idx="841">
                  <c:v>4757870203.1243305</c:v>
                </c:pt>
                <c:pt idx="842">
                  <c:v>4758700528.5555582</c:v>
                </c:pt>
                <c:pt idx="843">
                  <c:v>4759569397.800395</c:v>
                </c:pt>
                <c:pt idx="844">
                  <c:v>4759722164.3053226</c:v>
                </c:pt>
                <c:pt idx="845">
                  <c:v>4761738567.9588699</c:v>
                </c:pt>
                <c:pt idx="846">
                  <c:v>4764828057.6678257</c:v>
                </c:pt>
                <c:pt idx="847">
                  <c:v>4767590039.7221985</c:v>
                </c:pt>
                <c:pt idx="848">
                  <c:v>4769798245.8611126</c:v>
                </c:pt>
                <c:pt idx="849">
                  <c:v>4770576788.6593685</c:v>
                </c:pt>
                <c:pt idx="850">
                  <c:v>4772682722.4943447</c:v>
                </c:pt>
                <c:pt idx="851">
                  <c:v>4774004616.8177757</c:v>
                </c:pt>
                <c:pt idx="852">
                  <c:v>4775558557.8190899</c:v>
                </c:pt>
                <c:pt idx="853">
                  <c:v>4777924818.1642494</c:v>
                </c:pt>
                <c:pt idx="854">
                  <c:v>4779858779.043664</c:v>
                </c:pt>
                <c:pt idx="855">
                  <c:v>4780181444.50846</c:v>
                </c:pt>
                <c:pt idx="856">
                  <c:v>4782096707.3667545</c:v>
                </c:pt>
                <c:pt idx="857">
                  <c:v>4782669641.6555824</c:v>
                </c:pt>
                <c:pt idx="858">
                  <c:v>4784559323.0683308</c:v>
                </c:pt>
                <c:pt idx="859">
                  <c:v>4784562400.5683298</c:v>
                </c:pt>
                <c:pt idx="860">
                  <c:v>4785507444.8849087</c:v>
                </c:pt>
                <c:pt idx="861">
                  <c:v>4786682346.649807</c:v>
                </c:pt>
                <c:pt idx="862">
                  <c:v>4787633175.7296696</c:v>
                </c:pt>
                <c:pt idx="863">
                  <c:v>4793556553.8449192</c:v>
                </c:pt>
                <c:pt idx="864">
                  <c:v>4797030479.0543423</c:v>
                </c:pt>
                <c:pt idx="865">
                  <c:v>4797261717.0245895</c:v>
                </c:pt>
                <c:pt idx="866">
                  <c:v>4798833913.3219471</c:v>
                </c:pt>
                <c:pt idx="867">
                  <c:v>4800653359.8534527</c:v>
                </c:pt>
                <c:pt idx="868">
                  <c:v>4802114269.9158831</c:v>
                </c:pt>
                <c:pt idx="869">
                  <c:v>4802464901.6895895</c:v>
                </c:pt>
                <c:pt idx="870">
                  <c:v>4804065855.1999149</c:v>
                </c:pt>
                <c:pt idx="871">
                  <c:v>4807412168.3348398</c:v>
                </c:pt>
                <c:pt idx="872">
                  <c:v>4807505501.6355495</c:v>
                </c:pt>
                <c:pt idx="873">
                  <c:v>4808748505.419487</c:v>
                </c:pt>
                <c:pt idx="874">
                  <c:v>4814527072.956295</c:v>
                </c:pt>
                <c:pt idx="875">
                  <c:v>4817257055.271534</c:v>
                </c:pt>
                <c:pt idx="876">
                  <c:v>4817954341.3380356</c:v>
                </c:pt>
                <c:pt idx="877">
                  <c:v>4823804930.5699482</c:v>
                </c:pt>
                <c:pt idx="878">
                  <c:v>4826182979.1887417</c:v>
                </c:pt>
                <c:pt idx="879">
                  <c:v>4827092802.1110649</c:v>
                </c:pt>
                <c:pt idx="880">
                  <c:v>4827837591.0292931</c:v>
                </c:pt>
                <c:pt idx="881">
                  <c:v>4828646685.8939667</c:v>
                </c:pt>
                <c:pt idx="882">
                  <c:v>4829413610.3733101</c:v>
                </c:pt>
                <c:pt idx="883">
                  <c:v>4831333277.6138353</c:v>
                </c:pt>
                <c:pt idx="884">
                  <c:v>4832488845.4173756</c:v>
                </c:pt>
                <c:pt idx="885">
                  <c:v>4846243452.6740055</c:v>
                </c:pt>
                <c:pt idx="886">
                  <c:v>4848142479.536787</c:v>
                </c:pt>
                <c:pt idx="887">
                  <c:v>4848930539.8485069</c:v>
                </c:pt>
                <c:pt idx="888">
                  <c:v>4851731751.8931808</c:v>
                </c:pt>
                <c:pt idx="889">
                  <c:v>4852319004.3756208</c:v>
                </c:pt>
                <c:pt idx="890">
                  <c:v>4854861921.1705685</c:v>
                </c:pt>
                <c:pt idx="891">
                  <c:v>4856433898.4117107</c:v>
                </c:pt>
                <c:pt idx="892">
                  <c:v>4859094611.4183407</c:v>
                </c:pt>
                <c:pt idx="893">
                  <c:v>4860657837.8423882</c:v>
                </c:pt>
                <c:pt idx="894">
                  <c:v>4862982829.9411316</c:v>
                </c:pt>
                <c:pt idx="895">
                  <c:v>4866520913.9309673</c:v>
                </c:pt>
                <c:pt idx="896">
                  <c:v>4867189754.4111004</c:v>
                </c:pt>
                <c:pt idx="897">
                  <c:v>4869470142.9726124</c:v>
                </c:pt>
                <c:pt idx="898">
                  <c:v>4870239527.5311546</c:v>
                </c:pt>
                <c:pt idx="899">
                  <c:v>4873859047.5854492</c:v>
                </c:pt>
                <c:pt idx="900">
                  <c:v>4875547042.8301392</c:v>
                </c:pt>
                <c:pt idx="901">
                  <c:v>4876023454.0355511</c:v>
                </c:pt>
                <c:pt idx="902">
                  <c:v>4876542322.8105249</c:v>
                </c:pt>
                <c:pt idx="903">
                  <c:v>4879236791.790657</c:v>
                </c:pt>
                <c:pt idx="904">
                  <c:v>4879495261.4842472</c:v>
                </c:pt>
                <c:pt idx="905">
                  <c:v>4885725583.5137901</c:v>
                </c:pt>
                <c:pt idx="906">
                  <c:v>4891776678.1103182</c:v>
                </c:pt>
                <c:pt idx="907">
                  <c:v>4892784364.9509335</c:v>
                </c:pt>
                <c:pt idx="908">
                  <c:v>4894108559.724947</c:v>
                </c:pt>
                <c:pt idx="909">
                  <c:v>4900071291.1227608</c:v>
                </c:pt>
                <c:pt idx="910">
                  <c:v>4906184378.4879208</c:v>
                </c:pt>
                <c:pt idx="911">
                  <c:v>4908207811.2552605</c:v>
                </c:pt>
                <c:pt idx="912">
                  <c:v>4910811248.6179314</c:v>
                </c:pt>
                <c:pt idx="913">
                  <c:v>4913823895.6429958</c:v>
                </c:pt>
                <c:pt idx="914">
                  <c:v>4921790072.073041</c:v>
                </c:pt>
                <c:pt idx="915">
                  <c:v>4924340115.2017155</c:v>
                </c:pt>
                <c:pt idx="916">
                  <c:v>4927571054.0393219</c:v>
                </c:pt>
                <c:pt idx="917">
                  <c:v>4932933787.5815067</c:v>
                </c:pt>
                <c:pt idx="918">
                  <c:v>4934414212.4318495</c:v>
                </c:pt>
                <c:pt idx="919">
                  <c:v>4934834920.91012</c:v>
                </c:pt>
                <c:pt idx="920">
                  <c:v>4937455337.5701199</c:v>
                </c:pt>
                <c:pt idx="921">
                  <c:v>4937491561.0509109</c:v>
                </c:pt>
                <c:pt idx="922">
                  <c:v>4939613718.1096439</c:v>
                </c:pt>
                <c:pt idx="923">
                  <c:v>4942255461.3730392</c:v>
                </c:pt>
                <c:pt idx="924">
                  <c:v>4942662788.0082512</c:v>
                </c:pt>
                <c:pt idx="925">
                  <c:v>4947460145.0123091</c:v>
                </c:pt>
                <c:pt idx="926">
                  <c:v>4947519917.9099264</c:v>
                </c:pt>
                <c:pt idx="927">
                  <c:v>4947691716.0459652</c:v>
                </c:pt>
                <c:pt idx="928">
                  <c:v>4952196992.8174477</c:v>
                </c:pt>
                <c:pt idx="929">
                  <c:v>4957488407.8889132</c:v>
                </c:pt>
                <c:pt idx="930">
                  <c:v>4961920791.4566078</c:v>
                </c:pt>
                <c:pt idx="931">
                  <c:v>4965606280.0210419</c:v>
                </c:pt>
                <c:pt idx="932">
                  <c:v>4966525329.1724625</c:v>
                </c:pt>
                <c:pt idx="933">
                  <c:v>4967058958.9387541</c:v>
                </c:pt>
                <c:pt idx="934">
                  <c:v>4967362210.9306784</c:v>
                </c:pt>
                <c:pt idx="935">
                  <c:v>4982754809.1384592</c:v>
                </c:pt>
                <c:pt idx="936">
                  <c:v>4989744730.2299461</c:v>
                </c:pt>
                <c:pt idx="937">
                  <c:v>4991961258.8490105</c:v>
                </c:pt>
                <c:pt idx="938">
                  <c:v>5001074036.9458694</c:v>
                </c:pt>
                <c:pt idx="939">
                  <c:v>5005888754.9229879</c:v>
                </c:pt>
                <c:pt idx="940">
                  <c:v>5008276770.7903042</c:v>
                </c:pt>
                <c:pt idx="941">
                  <c:v>5010791518.04809</c:v>
                </c:pt>
                <c:pt idx="942">
                  <c:v>5015130305.8977737</c:v>
                </c:pt>
                <c:pt idx="943">
                  <c:v>5019839081.3713245</c:v>
                </c:pt>
                <c:pt idx="944">
                  <c:v>5026732330.9506121</c:v>
                </c:pt>
                <c:pt idx="945">
                  <c:v>5027019961.5035143</c:v>
                </c:pt>
                <c:pt idx="946">
                  <c:v>5030103512.509306</c:v>
                </c:pt>
                <c:pt idx="947">
                  <c:v>5030641263.108078</c:v>
                </c:pt>
                <c:pt idx="948">
                  <c:v>5032902681.1357021</c:v>
                </c:pt>
                <c:pt idx="949">
                  <c:v>5038833912.8109493</c:v>
                </c:pt>
                <c:pt idx="950">
                  <c:v>5041340002.520647</c:v>
                </c:pt>
                <c:pt idx="951">
                  <c:v>5042743457.1942244</c:v>
                </c:pt>
                <c:pt idx="952">
                  <c:v>5056808156.9798164</c:v>
                </c:pt>
                <c:pt idx="953">
                  <c:v>5065401406.7246037</c:v>
                </c:pt>
                <c:pt idx="954">
                  <c:v>5067743295.3884277</c:v>
                </c:pt>
                <c:pt idx="955">
                  <c:v>5073292039.2986546</c:v>
                </c:pt>
                <c:pt idx="956">
                  <c:v>5074481374.3291101</c:v>
                </c:pt>
                <c:pt idx="957">
                  <c:v>5075423433.3414917</c:v>
                </c:pt>
                <c:pt idx="958">
                  <c:v>5079975357.0356178</c:v>
                </c:pt>
                <c:pt idx="959">
                  <c:v>5080538565.380722</c:v>
                </c:pt>
                <c:pt idx="960">
                  <c:v>5081934375.9070187</c:v>
                </c:pt>
                <c:pt idx="961">
                  <c:v>5083869861.6858263</c:v>
                </c:pt>
                <c:pt idx="962">
                  <c:v>5085163645.0343075</c:v>
                </c:pt>
                <c:pt idx="963">
                  <c:v>5085224583.5622673</c:v>
                </c:pt>
                <c:pt idx="964">
                  <c:v>5096728607.2796078</c:v>
                </c:pt>
                <c:pt idx="965">
                  <c:v>5108765450.8888588</c:v>
                </c:pt>
                <c:pt idx="966">
                  <c:v>5116075901.3519135</c:v>
                </c:pt>
                <c:pt idx="967">
                  <c:v>5117027101.9445858</c:v>
                </c:pt>
                <c:pt idx="968">
                  <c:v>5129442943.9236507</c:v>
                </c:pt>
                <c:pt idx="969">
                  <c:v>5131160764.0459833</c:v>
                </c:pt>
                <c:pt idx="970">
                  <c:v>5141864278.4113398</c:v>
                </c:pt>
                <c:pt idx="971">
                  <c:v>5146041753.0485954</c:v>
                </c:pt>
                <c:pt idx="972">
                  <c:v>5152323793.6658936</c:v>
                </c:pt>
                <c:pt idx="973">
                  <c:v>5153472794.4582767</c:v>
                </c:pt>
                <c:pt idx="974">
                  <c:v>5174980525.8119612</c:v>
                </c:pt>
                <c:pt idx="975">
                  <c:v>5194334252.5320721</c:v>
                </c:pt>
                <c:pt idx="976">
                  <c:v>5214154332.4166851</c:v>
                </c:pt>
                <c:pt idx="977">
                  <c:v>5223495037.7053471</c:v>
                </c:pt>
                <c:pt idx="978">
                  <c:v>5224682816.6241627</c:v>
                </c:pt>
                <c:pt idx="979">
                  <c:v>5228341912.7877274</c:v>
                </c:pt>
                <c:pt idx="980">
                  <c:v>5242468482.8184433</c:v>
                </c:pt>
                <c:pt idx="981">
                  <c:v>5246123671.5516882</c:v>
                </c:pt>
                <c:pt idx="982">
                  <c:v>5252881754.6869144</c:v>
                </c:pt>
                <c:pt idx="983">
                  <c:v>5257967824.1148329</c:v>
                </c:pt>
                <c:pt idx="984">
                  <c:v>5303839131.1646719</c:v>
                </c:pt>
                <c:pt idx="985">
                  <c:v>5322483778.3516998</c:v>
                </c:pt>
                <c:pt idx="986">
                  <c:v>5338645209.7360592</c:v>
                </c:pt>
                <c:pt idx="987">
                  <c:v>5342876998.9041367</c:v>
                </c:pt>
                <c:pt idx="988">
                  <c:v>5354235725.0997849</c:v>
                </c:pt>
                <c:pt idx="989">
                  <c:v>5366941716.7246151</c:v>
                </c:pt>
                <c:pt idx="990">
                  <c:v>5398394506.4268074</c:v>
                </c:pt>
                <c:pt idx="991">
                  <c:v>5403080480.2646503</c:v>
                </c:pt>
                <c:pt idx="992">
                  <c:v>5419097447.5333424</c:v>
                </c:pt>
                <c:pt idx="993">
                  <c:v>5453207185.7979927</c:v>
                </c:pt>
                <c:pt idx="994">
                  <c:v>5492655895.7174492</c:v>
                </c:pt>
                <c:pt idx="995">
                  <c:v>5494830465.5018024</c:v>
                </c:pt>
                <c:pt idx="996">
                  <c:v>5515376220.6993885</c:v>
                </c:pt>
                <c:pt idx="997">
                  <c:v>5520688649.5817986</c:v>
                </c:pt>
                <c:pt idx="998">
                  <c:v>5575028798.6952477</c:v>
                </c:pt>
                <c:pt idx="999">
                  <c:v>5629500905.1105156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54-4ECE-A8C2-7EEE1DAB5703}"/>
            </c:ext>
          </c:extLst>
        </c:ser>
        <c:ser>
          <c:idx val="1"/>
          <c:order val="1"/>
          <c:tx>
            <c:v>Feeder Hardening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2121187164.9567218</c:v>
                </c:pt>
                <c:pt idx="1">
                  <c:v>2123888632.8218546</c:v>
                </c:pt>
                <c:pt idx="2">
                  <c:v>2140731042.2520666</c:v>
                </c:pt>
                <c:pt idx="3">
                  <c:v>2166376730.2745113</c:v>
                </c:pt>
                <c:pt idx="4">
                  <c:v>2167849207.0281558</c:v>
                </c:pt>
                <c:pt idx="5">
                  <c:v>2168630226.1280241</c:v>
                </c:pt>
                <c:pt idx="6">
                  <c:v>2179583895.7589178</c:v>
                </c:pt>
                <c:pt idx="7">
                  <c:v>2184823034.8149033</c:v>
                </c:pt>
                <c:pt idx="8">
                  <c:v>2190015698.7760053</c:v>
                </c:pt>
                <c:pt idx="9">
                  <c:v>2191536262.4704485</c:v>
                </c:pt>
                <c:pt idx="10">
                  <c:v>2198991534.973165</c:v>
                </c:pt>
                <c:pt idx="11">
                  <c:v>2200374015.9776516</c:v>
                </c:pt>
                <c:pt idx="12">
                  <c:v>2200716124.904459</c:v>
                </c:pt>
                <c:pt idx="13">
                  <c:v>2202135837.8408737</c:v>
                </c:pt>
                <c:pt idx="14">
                  <c:v>2212151368.25068</c:v>
                </c:pt>
                <c:pt idx="15">
                  <c:v>2221461161.3218517</c:v>
                </c:pt>
                <c:pt idx="16">
                  <c:v>2227734445.9335413</c:v>
                </c:pt>
                <c:pt idx="17">
                  <c:v>2230918002.1973491</c:v>
                </c:pt>
                <c:pt idx="18">
                  <c:v>2233819924.9516463</c:v>
                </c:pt>
                <c:pt idx="19">
                  <c:v>2233943413.563313</c:v>
                </c:pt>
                <c:pt idx="20">
                  <c:v>2237375578.8790717</c:v>
                </c:pt>
                <c:pt idx="21">
                  <c:v>2238685050.4917812</c:v>
                </c:pt>
                <c:pt idx="22">
                  <c:v>2239716946.8158846</c:v>
                </c:pt>
                <c:pt idx="23">
                  <c:v>2242509547.732399</c:v>
                </c:pt>
                <c:pt idx="24">
                  <c:v>2247821541.2546973</c:v>
                </c:pt>
                <c:pt idx="25">
                  <c:v>2250478639.7172728</c:v>
                </c:pt>
                <c:pt idx="26">
                  <c:v>2251569865.7047172</c:v>
                </c:pt>
                <c:pt idx="27">
                  <c:v>2254598270.556613</c:v>
                </c:pt>
                <c:pt idx="28">
                  <c:v>2256010875.4272494</c:v>
                </c:pt>
                <c:pt idx="29">
                  <c:v>2257935366.9338722</c:v>
                </c:pt>
                <c:pt idx="30">
                  <c:v>2261251690.7640004</c:v>
                </c:pt>
                <c:pt idx="31">
                  <c:v>2261596796.7080965</c:v>
                </c:pt>
                <c:pt idx="32">
                  <c:v>2262136261.4475918</c:v>
                </c:pt>
                <c:pt idx="33">
                  <c:v>2262641133.4661984</c:v>
                </c:pt>
                <c:pt idx="34">
                  <c:v>2264421271.4602551</c:v>
                </c:pt>
                <c:pt idx="35">
                  <c:v>2265902213.981102</c:v>
                </c:pt>
                <c:pt idx="36">
                  <c:v>2266010854.8518095</c:v>
                </c:pt>
                <c:pt idx="37">
                  <c:v>2268581944.9492655</c:v>
                </c:pt>
                <c:pt idx="38">
                  <c:v>2271082020.6426764</c:v>
                </c:pt>
                <c:pt idx="39">
                  <c:v>2271157784.191287</c:v>
                </c:pt>
                <c:pt idx="40">
                  <c:v>2273726557.3344221</c:v>
                </c:pt>
                <c:pt idx="41">
                  <c:v>2274049578.5495715</c:v>
                </c:pt>
                <c:pt idx="42">
                  <c:v>2274166148.8604193</c:v>
                </c:pt>
                <c:pt idx="43">
                  <c:v>2276292228.8900557</c:v>
                </c:pt>
                <c:pt idx="44">
                  <c:v>2276730325.125123</c:v>
                </c:pt>
                <c:pt idx="45">
                  <c:v>2278991864.3102269</c:v>
                </c:pt>
                <c:pt idx="46">
                  <c:v>2279484178.2287846</c:v>
                </c:pt>
                <c:pt idx="47">
                  <c:v>2279601220.277976</c:v>
                </c:pt>
                <c:pt idx="48">
                  <c:v>2279814411.4300289</c:v>
                </c:pt>
                <c:pt idx="49">
                  <c:v>2280353252.6902022</c:v>
                </c:pt>
                <c:pt idx="50">
                  <c:v>2282395945.0623808</c:v>
                </c:pt>
                <c:pt idx="51">
                  <c:v>2283071157.5942187</c:v>
                </c:pt>
                <c:pt idx="52">
                  <c:v>2283660718.6687489</c:v>
                </c:pt>
                <c:pt idx="53">
                  <c:v>2283899265.1839991</c:v>
                </c:pt>
                <c:pt idx="54">
                  <c:v>2284187645.7204819</c:v>
                </c:pt>
                <c:pt idx="55">
                  <c:v>2284438058.7623982</c:v>
                </c:pt>
                <c:pt idx="56">
                  <c:v>2285275066.7110639</c:v>
                </c:pt>
                <c:pt idx="57">
                  <c:v>2285512677.7046442</c:v>
                </c:pt>
                <c:pt idx="58">
                  <c:v>2285962306.1780295</c:v>
                </c:pt>
                <c:pt idx="59">
                  <c:v>2286522736.1534195</c:v>
                </c:pt>
                <c:pt idx="60">
                  <c:v>2289311022.0234246</c:v>
                </c:pt>
                <c:pt idx="61">
                  <c:v>2294047660.2774739</c:v>
                </c:pt>
                <c:pt idx="62">
                  <c:v>2294797665.6306238</c:v>
                </c:pt>
                <c:pt idx="63">
                  <c:v>2299027931.0827742</c:v>
                </c:pt>
                <c:pt idx="64">
                  <c:v>2299226201.8641195</c:v>
                </c:pt>
                <c:pt idx="65">
                  <c:v>2299596289.8469405</c:v>
                </c:pt>
                <c:pt idx="66">
                  <c:v>2299651877.8828526</c:v>
                </c:pt>
                <c:pt idx="67">
                  <c:v>2302165680.848856</c:v>
                </c:pt>
                <c:pt idx="68">
                  <c:v>2302210435.9682417</c:v>
                </c:pt>
                <c:pt idx="69">
                  <c:v>2302995569.9863477</c:v>
                </c:pt>
                <c:pt idx="70">
                  <c:v>2303885364.1056695</c:v>
                </c:pt>
                <c:pt idx="71">
                  <c:v>2305306451.8332272</c:v>
                </c:pt>
                <c:pt idx="72">
                  <c:v>2305644813.4029264</c:v>
                </c:pt>
                <c:pt idx="73">
                  <c:v>2306368763.0612698</c:v>
                </c:pt>
                <c:pt idx="74">
                  <c:v>2306455476.2997589</c:v>
                </c:pt>
                <c:pt idx="75">
                  <c:v>2308392203.6155367</c:v>
                </c:pt>
                <c:pt idx="76">
                  <c:v>2312007173.4110508</c:v>
                </c:pt>
                <c:pt idx="77">
                  <c:v>2313654743.0801387</c:v>
                </c:pt>
                <c:pt idx="78">
                  <c:v>2316871470.9291854</c:v>
                </c:pt>
                <c:pt idx="79">
                  <c:v>2317539203.6567411</c:v>
                </c:pt>
                <c:pt idx="80">
                  <c:v>2319587431.4941382</c:v>
                </c:pt>
                <c:pt idx="81">
                  <c:v>2320280108.3111062</c:v>
                </c:pt>
                <c:pt idx="82">
                  <c:v>2320892073.9525304</c:v>
                </c:pt>
                <c:pt idx="83">
                  <c:v>2321110355.3253522</c:v>
                </c:pt>
                <c:pt idx="84">
                  <c:v>2321285998.2550073</c:v>
                </c:pt>
                <c:pt idx="85">
                  <c:v>2322006865.3332167</c:v>
                </c:pt>
                <c:pt idx="86">
                  <c:v>2322547432.7889886</c:v>
                </c:pt>
                <c:pt idx="87">
                  <c:v>2322809130.375093</c:v>
                </c:pt>
                <c:pt idx="88">
                  <c:v>2323890797.3025346</c:v>
                </c:pt>
                <c:pt idx="89">
                  <c:v>2326150536.874507</c:v>
                </c:pt>
                <c:pt idx="90">
                  <c:v>2326999161.9296885</c:v>
                </c:pt>
                <c:pt idx="91">
                  <c:v>2327066471.5813651</c:v>
                </c:pt>
                <c:pt idx="92">
                  <c:v>2327536455.3464241</c:v>
                </c:pt>
                <c:pt idx="93">
                  <c:v>2327903577.5077424</c:v>
                </c:pt>
                <c:pt idx="94">
                  <c:v>2329910914.3290153</c:v>
                </c:pt>
                <c:pt idx="95">
                  <c:v>2335759810.9081497</c:v>
                </c:pt>
                <c:pt idx="96">
                  <c:v>2335774670.3210964</c:v>
                </c:pt>
                <c:pt idx="97">
                  <c:v>2337941933.5302911</c:v>
                </c:pt>
                <c:pt idx="98">
                  <c:v>2337992393.3230648</c:v>
                </c:pt>
                <c:pt idx="99">
                  <c:v>2338207382.3237672</c:v>
                </c:pt>
                <c:pt idx="100">
                  <c:v>2340469509.2721376</c:v>
                </c:pt>
                <c:pt idx="101">
                  <c:v>2340697642.3082528</c:v>
                </c:pt>
                <c:pt idx="102">
                  <c:v>2344290768.7280121</c:v>
                </c:pt>
                <c:pt idx="103">
                  <c:v>2344742188.8347445</c:v>
                </c:pt>
                <c:pt idx="104">
                  <c:v>2345209535.5370736</c:v>
                </c:pt>
                <c:pt idx="105">
                  <c:v>2345434779.168313</c:v>
                </c:pt>
                <c:pt idx="106">
                  <c:v>2345469428.7840762</c:v>
                </c:pt>
                <c:pt idx="107">
                  <c:v>2346482134.7888403</c:v>
                </c:pt>
                <c:pt idx="108">
                  <c:v>2348980486.3552999</c:v>
                </c:pt>
                <c:pt idx="109">
                  <c:v>2349697490.8826561</c:v>
                </c:pt>
                <c:pt idx="110">
                  <c:v>2349919571.0604014</c:v>
                </c:pt>
                <c:pt idx="111">
                  <c:v>2352333618.1917658</c:v>
                </c:pt>
                <c:pt idx="112">
                  <c:v>2353031700.0352097</c:v>
                </c:pt>
                <c:pt idx="113">
                  <c:v>2355142372.2907906</c:v>
                </c:pt>
                <c:pt idx="114">
                  <c:v>2356113111.9615192</c:v>
                </c:pt>
                <c:pt idx="115">
                  <c:v>2357792775.6744385</c:v>
                </c:pt>
                <c:pt idx="116">
                  <c:v>2359754175.631175</c:v>
                </c:pt>
                <c:pt idx="117">
                  <c:v>2359795500.0591526</c:v>
                </c:pt>
                <c:pt idx="118">
                  <c:v>2361417689.7172623</c:v>
                </c:pt>
                <c:pt idx="119">
                  <c:v>2362493684.9878407</c:v>
                </c:pt>
                <c:pt idx="120">
                  <c:v>2363140311.4913902</c:v>
                </c:pt>
                <c:pt idx="121">
                  <c:v>2364348540.8463144</c:v>
                </c:pt>
                <c:pt idx="122">
                  <c:v>2364743525.3789387</c:v>
                </c:pt>
                <c:pt idx="123">
                  <c:v>2364994827.6426306</c:v>
                </c:pt>
                <c:pt idx="124">
                  <c:v>2365451969.7598038</c:v>
                </c:pt>
                <c:pt idx="125">
                  <c:v>2366304439.2533712</c:v>
                </c:pt>
                <c:pt idx="126">
                  <c:v>2366491595.6579103</c:v>
                </c:pt>
                <c:pt idx="127">
                  <c:v>2368477134.3052034</c:v>
                </c:pt>
                <c:pt idx="128">
                  <c:v>2369806449.0550985</c:v>
                </c:pt>
                <c:pt idx="129">
                  <c:v>2371345224.4598036</c:v>
                </c:pt>
                <c:pt idx="130">
                  <c:v>2373728190.7258253</c:v>
                </c:pt>
                <c:pt idx="131">
                  <c:v>2374837315.0391197</c:v>
                </c:pt>
                <c:pt idx="132">
                  <c:v>2374934160.1364679</c:v>
                </c:pt>
                <c:pt idx="133">
                  <c:v>2375204268.3194895</c:v>
                </c:pt>
                <c:pt idx="134">
                  <c:v>2377468371.2160931</c:v>
                </c:pt>
                <c:pt idx="135">
                  <c:v>2377805790.5161562</c:v>
                </c:pt>
                <c:pt idx="136">
                  <c:v>2377888638.0996122</c:v>
                </c:pt>
                <c:pt idx="137">
                  <c:v>2379102552.5915356</c:v>
                </c:pt>
                <c:pt idx="138">
                  <c:v>2379557594.7315359</c:v>
                </c:pt>
                <c:pt idx="139">
                  <c:v>2379610267.529213</c:v>
                </c:pt>
                <c:pt idx="140">
                  <c:v>2380391239.1817064</c:v>
                </c:pt>
                <c:pt idx="141">
                  <c:v>2380592159.4779539</c:v>
                </c:pt>
                <c:pt idx="142">
                  <c:v>2380667974.6898518</c:v>
                </c:pt>
                <c:pt idx="143">
                  <c:v>2381319581.4337034</c:v>
                </c:pt>
                <c:pt idx="144">
                  <c:v>2383674594.1994114</c:v>
                </c:pt>
                <c:pt idx="145">
                  <c:v>2386173807.7639856</c:v>
                </c:pt>
                <c:pt idx="146">
                  <c:v>2386738297.8928623</c:v>
                </c:pt>
                <c:pt idx="147">
                  <c:v>2387099232.5178623</c:v>
                </c:pt>
                <c:pt idx="148">
                  <c:v>2387379004.4596806</c:v>
                </c:pt>
                <c:pt idx="149">
                  <c:v>2387444129.5266666</c:v>
                </c:pt>
                <c:pt idx="150">
                  <c:v>2387605549.8015203</c:v>
                </c:pt>
                <c:pt idx="151">
                  <c:v>2388211083.5512886</c:v>
                </c:pt>
                <c:pt idx="152">
                  <c:v>2388712692.2273445</c:v>
                </c:pt>
                <c:pt idx="153">
                  <c:v>2389553802.7315855</c:v>
                </c:pt>
                <c:pt idx="154">
                  <c:v>2389985221.84517</c:v>
                </c:pt>
                <c:pt idx="155">
                  <c:v>2393158539.1548018</c:v>
                </c:pt>
                <c:pt idx="156">
                  <c:v>2393836447.3283634</c:v>
                </c:pt>
                <c:pt idx="157">
                  <c:v>2393954774.4433088</c:v>
                </c:pt>
                <c:pt idx="158">
                  <c:v>2394196895.0074167</c:v>
                </c:pt>
                <c:pt idx="159">
                  <c:v>2394980960.0389023</c:v>
                </c:pt>
                <c:pt idx="160">
                  <c:v>2395731169.6472397</c:v>
                </c:pt>
                <c:pt idx="161">
                  <c:v>2395895141.7344866</c:v>
                </c:pt>
                <c:pt idx="162">
                  <c:v>2396150356.7006969</c:v>
                </c:pt>
                <c:pt idx="163">
                  <c:v>2396166797.0014706</c:v>
                </c:pt>
                <c:pt idx="164">
                  <c:v>2397826727.5188498</c:v>
                </c:pt>
                <c:pt idx="165">
                  <c:v>2398746800.738059</c:v>
                </c:pt>
                <c:pt idx="166">
                  <c:v>2399367451.8698797</c:v>
                </c:pt>
                <c:pt idx="167">
                  <c:v>2399375620.7316408</c:v>
                </c:pt>
                <c:pt idx="168">
                  <c:v>2400514049.8661509</c:v>
                </c:pt>
                <c:pt idx="169">
                  <c:v>2400955437.4291744</c:v>
                </c:pt>
                <c:pt idx="170">
                  <c:v>2402863513.5629134</c:v>
                </c:pt>
                <c:pt idx="171">
                  <c:v>2403118053.3497734</c:v>
                </c:pt>
                <c:pt idx="172">
                  <c:v>2403954616.0245085</c:v>
                </c:pt>
                <c:pt idx="173">
                  <c:v>2404329693.5421324</c:v>
                </c:pt>
                <c:pt idx="174">
                  <c:v>2405182955.5816851</c:v>
                </c:pt>
                <c:pt idx="175">
                  <c:v>2406003903.7271385</c:v>
                </c:pt>
                <c:pt idx="176">
                  <c:v>2407230458.2954478</c:v>
                </c:pt>
                <c:pt idx="177">
                  <c:v>2407719507.5305562</c:v>
                </c:pt>
                <c:pt idx="178">
                  <c:v>2408342426.8570251</c:v>
                </c:pt>
                <c:pt idx="179">
                  <c:v>2408827710.5128965</c:v>
                </c:pt>
                <c:pt idx="180">
                  <c:v>2409628029.4773703</c:v>
                </c:pt>
                <c:pt idx="181">
                  <c:v>2410469612.7141161</c:v>
                </c:pt>
                <c:pt idx="182">
                  <c:v>2410785554.2911119</c:v>
                </c:pt>
                <c:pt idx="183">
                  <c:v>2410806802.3594141</c:v>
                </c:pt>
                <c:pt idx="184">
                  <c:v>2411537937.3364573</c:v>
                </c:pt>
                <c:pt idx="185">
                  <c:v>2411643211.6437235</c:v>
                </c:pt>
                <c:pt idx="186">
                  <c:v>2411973652.4448509</c:v>
                </c:pt>
                <c:pt idx="187">
                  <c:v>2412406207.7032595</c:v>
                </c:pt>
                <c:pt idx="188">
                  <c:v>2413328680.3088226</c:v>
                </c:pt>
                <c:pt idx="189">
                  <c:v>2414600290.200593</c:v>
                </c:pt>
                <c:pt idx="190">
                  <c:v>2415021900.3782797</c:v>
                </c:pt>
                <c:pt idx="191">
                  <c:v>2415085436.742631</c:v>
                </c:pt>
                <c:pt idx="192">
                  <c:v>2415889826.2152276</c:v>
                </c:pt>
                <c:pt idx="193">
                  <c:v>2415946032.1147594</c:v>
                </c:pt>
                <c:pt idx="194">
                  <c:v>2419021257.6957622</c:v>
                </c:pt>
                <c:pt idx="195">
                  <c:v>2420085480.6953373</c:v>
                </c:pt>
                <c:pt idx="196">
                  <c:v>2421121650.474679</c:v>
                </c:pt>
                <c:pt idx="197">
                  <c:v>2421436242.0292892</c:v>
                </c:pt>
                <c:pt idx="198">
                  <c:v>2421468129.3460951</c:v>
                </c:pt>
                <c:pt idx="199">
                  <c:v>2421594623.5036154</c:v>
                </c:pt>
                <c:pt idx="200">
                  <c:v>2421804367.7961226</c:v>
                </c:pt>
                <c:pt idx="201">
                  <c:v>2422119404.4323373</c:v>
                </c:pt>
                <c:pt idx="202">
                  <c:v>2422378525.1644182</c:v>
                </c:pt>
                <c:pt idx="203">
                  <c:v>2422448798.2155619</c:v>
                </c:pt>
                <c:pt idx="204">
                  <c:v>2422786263.7636065</c:v>
                </c:pt>
                <c:pt idx="205">
                  <c:v>2423212791.0535016</c:v>
                </c:pt>
                <c:pt idx="206">
                  <c:v>2423213516.4910612</c:v>
                </c:pt>
                <c:pt idx="207">
                  <c:v>2423321158.881526</c:v>
                </c:pt>
                <c:pt idx="208">
                  <c:v>2423358008.2967215</c:v>
                </c:pt>
                <c:pt idx="209">
                  <c:v>2425138226.794848</c:v>
                </c:pt>
                <c:pt idx="210">
                  <c:v>2426269205.8857212</c:v>
                </c:pt>
                <c:pt idx="211">
                  <c:v>2426339452.2362938</c:v>
                </c:pt>
                <c:pt idx="212">
                  <c:v>2426837735.076335</c:v>
                </c:pt>
                <c:pt idx="213">
                  <c:v>2426906775.896843</c:v>
                </c:pt>
                <c:pt idx="214">
                  <c:v>2427049458.7185221</c:v>
                </c:pt>
                <c:pt idx="215">
                  <c:v>2427053096.2548809</c:v>
                </c:pt>
                <c:pt idx="216">
                  <c:v>2427975213.9214878</c:v>
                </c:pt>
                <c:pt idx="217">
                  <c:v>2428454968.3837748</c:v>
                </c:pt>
                <c:pt idx="218">
                  <c:v>2430747614.8609858</c:v>
                </c:pt>
                <c:pt idx="219">
                  <c:v>2430942366.6016893</c:v>
                </c:pt>
                <c:pt idx="220">
                  <c:v>2431324278.7036095</c:v>
                </c:pt>
                <c:pt idx="221">
                  <c:v>2432052406.524519</c:v>
                </c:pt>
                <c:pt idx="222">
                  <c:v>2432937727.8758879</c:v>
                </c:pt>
                <c:pt idx="223">
                  <c:v>2433295153.3864069</c:v>
                </c:pt>
                <c:pt idx="224">
                  <c:v>2433720986.9824724</c:v>
                </c:pt>
                <c:pt idx="225">
                  <c:v>2433838492.3771286</c:v>
                </c:pt>
                <c:pt idx="226">
                  <c:v>2433906802.0930157</c:v>
                </c:pt>
                <c:pt idx="227">
                  <c:v>2434707498.989934</c:v>
                </c:pt>
                <c:pt idx="228">
                  <c:v>2435765322.1224022</c:v>
                </c:pt>
                <c:pt idx="229">
                  <c:v>2435831690.2630682</c:v>
                </c:pt>
                <c:pt idx="230">
                  <c:v>2436301159.4614487</c:v>
                </c:pt>
                <c:pt idx="231">
                  <c:v>2436754859.2223864</c:v>
                </c:pt>
                <c:pt idx="232">
                  <c:v>2436910446.038168</c:v>
                </c:pt>
                <c:pt idx="233">
                  <c:v>2438092479.733428</c:v>
                </c:pt>
                <c:pt idx="234">
                  <c:v>2438746500.7129183</c:v>
                </c:pt>
                <c:pt idx="235">
                  <c:v>2439992873.1357918</c:v>
                </c:pt>
                <c:pt idx="236">
                  <c:v>2440220640.0382538</c:v>
                </c:pt>
                <c:pt idx="237">
                  <c:v>2441940727.5303426</c:v>
                </c:pt>
                <c:pt idx="238">
                  <c:v>2441992287.2647309</c:v>
                </c:pt>
                <c:pt idx="239">
                  <c:v>2442354230.2937336</c:v>
                </c:pt>
                <c:pt idx="240">
                  <c:v>2445057897.6130638</c:v>
                </c:pt>
                <c:pt idx="241">
                  <c:v>2445635574.6832275</c:v>
                </c:pt>
                <c:pt idx="242">
                  <c:v>2446087608.3322086</c:v>
                </c:pt>
                <c:pt idx="243">
                  <c:v>2446191836.773262</c:v>
                </c:pt>
                <c:pt idx="244">
                  <c:v>2447275683.5726004</c:v>
                </c:pt>
                <c:pt idx="245">
                  <c:v>2448108418.1034937</c:v>
                </c:pt>
                <c:pt idx="246">
                  <c:v>2448942653.5110407</c:v>
                </c:pt>
                <c:pt idx="247">
                  <c:v>2450483043.5322609</c:v>
                </c:pt>
                <c:pt idx="248">
                  <c:v>2450537874.8774509</c:v>
                </c:pt>
                <c:pt idx="249">
                  <c:v>2453190907.657073</c:v>
                </c:pt>
                <c:pt idx="250">
                  <c:v>2454010123.9677906</c:v>
                </c:pt>
                <c:pt idx="251">
                  <c:v>2454029547.526588</c:v>
                </c:pt>
                <c:pt idx="252">
                  <c:v>2454173890.3652563</c:v>
                </c:pt>
                <c:pt idx="253">
                  <c:v>2454177839.6129074</c:v>
                </c:pt>
                <c:pt idx="254">
                  <c:v>2454410589.264307</c:v>
                </c:pt>
                <c:pt idx="255">
                  <c:v>2454849317.4581232</c:v>
                </c:pt>
                <c:pt idx="256">
                  <c:v>2455328550.7956395</c:v>
                </c:pt>
                <c:pt idx="257">
                  <c:v>2456004353.3860741</c:v>
                </c:pt>
                <c:pt idx="258">
                  <c:v>2456358145.98946</c:v>
                </c:pt>
                <c:pt idx="259">
                  <c:v>2457131486.229907</c:v>
                </c:pt>
                <c:pt idx="260">
                  <c:v>2457966664.1772366</c:v>
                </c:pt>
                <c:pt idx="261">
                  <c:v>2458200716.6658878</c:v>
                </c:pt>
                <c:pt idx="262">
                  <c:v>2458337338.7980032</c:v>
                </c:pt>
                <c:pt idx="263">
                  <c:v>2458994941.8165102</c:v>
                </c:pt>
                <c:pt idx="264">
                  <c:v>2459080086.1378908</c:v>
                </c:pt>
                <c:pt idx="265">
                  <c:v>2460078688.100255</c:v>
                </c:pt>
                <c:pt idx="266">
                  <c:v>2460379411.5256228</c:v>
                </c:pt>
                <c:pt idx="267">
                  <c:v>2460802830.0103931</c:v>
                </c:pt>
                <c:pt idx="268">
                  <c:v>2461178808.9707937</c:v>
                </c:pt>
                <c:pt idx="269">
                  <c:v>2461302949.6392403</c:v>
                </c:pt>
                <c:pt idx="270">
                  <c:v>2461347765.7916336</c:v>
                </c:pt>
                <c:pt idx="271">
                  <c:v>2461620073.7238445</c:v>
                </c:pt>
                <c:pt idx="272">
                  <c:v>2461878842.2865381</c:v>
                </c:pt>
                <c:pt idx="273">
                  <c:v>2463701281.0002899</c:v>
                </c:pt>
                <c:pt idx="274">
                  <c:v>2463877446.0899062</c:v>
                </c:pt>
                <c:pt idx="275">
                  <c:v>2463906538.8440676</c:v>
                </c:pt>
                <c:pt idx="276">
                  <c:v>2464653781.0801058</c:v>
                </c:pt>
                <c:pt idx="277">
                  <c:v>2464830651.3053517</c:v>
                </c:pt>
                <c:pt idx="278">
                  <c:v>2464949020.6134348</c:v>
                </c:pt>
                <c:pt idx="279">
                  <c:v>2465040134.6235209</c:v>
                </c:pt>
                <c:pt idx="280">
                  <c:v>2465129172.9653139</c:v>
                </c:pt>
                <c:pt idx="281">
                  <c:v>2465170713.0117617</c:v>
                </c:pt>
                <c:pt idx="282">
                  <c:v>2465621348.362463</c:v>
                </c:pt>
                <c:pt idx="283">
                  <c:v>2466533148.2976427</c:v>
                </c:pt>
                <c:pt idx="284">
                  <c:v>2467079117.2249537</c:v>
                </c:pt>
                <c:pt idx="285">
                  <c:v>2467502451.9753065</c:v>
                </c:pt>
                <c:pt idx="286">
                  <c:v>2468013871.5202703</c:v>
                </c:pt>
                <c:pt idx="287">
                  <c:v>2468247704.7735262</c:v>
                </c:pt>
                <c:pt idx="288">
                  <c:v>2468816573.8909149</c:v>
                </c:pt>
                <c:pt idx="289">
                  <c:v>2470676293.8710032</c:v>
                </c:pt>
                <c:pt idx="290">
                  <c:v>2471468233.8100815</c:v>
                </c:pt>
                <c:pt idx="291">
                  <c:v>2471638554.4445848</c:v>
                </c:pt>
                <c:pt idx="292">
                  <c:v>2471854622.9830065</c:v>
                </c:pt>
                <c:pt idx="293">
                  <c:v>2473404254.5476093</c:v>
                </c:pt>
                <c:pt idx="294">
                  <c:v>2473904570.3130817</c:v>
                </c:pt>
                <c:pt idx="295">
                  <c:v>2474540714.5779171</c:v>
                </c:pt>
                <c:pt idx="296">
                  <c:v>2475066043.6397505</c:v>
                </c:pt>
                <c:pt idx="297">
                  <c:v>2475269442.3498001</c:v>
                </c:pt>
                <c:pt idx="298">
                  <c:v>2475514955.3457222</c:v>
                </c:pt>
                <c:pt idx="299">
                  <c:v>2475856652.002203</c:v>
                </c:pt>
                <c:pt idx="300">
                  <c:v>2475965127.7248859</c:v>
                </c:pt>
                <c:pt idx="301">
                  <c:v>2475967253.8476877</c:v>
                </c:pt>
                <c:pt idx="302">
                  <c:v>2476247465.2276726</c:v>
                </c:pt>
                <c:pt idx="303">
                  <c:v>2476920713.2021041</c:v>
                </c:pt>
                <c:pt idx="304">
                  <c:v>2477582859.4480448</c:v>
                </c:pt>
                <c:pt idx="305">
                  <c:v>2477631075.9431553</c:v>
                </c:pt>
                <c:pt idx="306">
                  <c:v>2478604584.7774005</c:v>
                </c:pt>
                <c:pt idx="307">
                  <c:v>2479271513.1265488</c:v>
                </c:pt>
                <c:pt idx="308">
                  <c:v>2479583165.5704956</c:v>
                </c:pt>
                <c:pt idx="309">
                  <c:v>2480175374.7276745</c:v>
                </c:pt>
                <c:pt idx="310">
                  <c:v>2480463380.269423</c:v>
                </c:pt>
                <c:pt idx="311">
                  <c:v>2480577005.4807434</c:v>
                </c:pt>
                <c:pt idx="312">
                  <c:v>2481109909.0675611</c:v>
                </c:pt>
                <c:pt idx="313">
                  <c:v>2481919584.7601681</c:v>
                </c:pt>
                <c:pt idx="314">
                  <c:v>2482070535.5691051</c:v>
                </c:pt>
                <c:pt idx="315">
                  <c:v>2483305246.0697107</c:v>
                </c:pt>
                <c:pt idx="316">
                  <c:v>2483741866.051012</c:v>
                </c:pt>
                <c:pt idx="317">
                  <c:v>2483876752.9578972</c:v>
                </c:pt>
                <c:pt idx="318">
                  <c:v>2484255828.5359688</c:v>
                </c:pt>
                <c:pt idx="319">
                  <c:v>2484530847.5119143</c:v>
                </c:pt>
                <c:pt idx="320">
                  <c:v>2485604593.2667646</c:v>
                </c:pt>
                <c:pt idx="321">
                  <c:v>2485795115.536891</c:v>
                </c:pt>
                <c:pt idx="322">
                  <c:v>2487495793.9167929</c:v>
                </c:pt>
                <c:pt idx="323">
                  <c:v>2487851095.9056911</c:v>
                </c:pt>
                <c:pt idx="324">
                  <c:v>2487980055.8213482</c:v>
                </c:pt>
                <c:pt idx="325">
                  <c:v>2488704911.6939821</c:v>
                </c:pt>
                <c:pt idx="326">
                  <c:v>2489719152.7129483</c:v>
                </c:pt>
                <c:pt idx="327">
                  <c:v>2490640468.7466531</c:v>
                </c:pt>
                <c:pt idx="328">
                  <c:v>2490969076.1535759</c:v>
                </c:pt>
                <c:pt idx="329">
                  <c:v>2491222031.6066856</c:v>
                </c:pt>
                <c:pt idx="330">
                  <c:v>2491358531.0518169</c:v>
                </c:pt>
                <c:pt idx="331">
                  <c:v>2491740144.2040348</c:v>
                </c:pt>
                <c:pt idx="332">
                  <c:v>2491940045.2078533</c:v>
                </c:pt>
                <c:pt idx="333">
                  <c:v>2492164601.2688913</c:v>
                </c:pt>
                <c:pt idx="334">
                  <c:v>2492863230.1643028</c:v>
                </c:pt>
                <c:pt idx="335">
                  <c:v>2493087341.5751171</c:v>
                </c:pt>
                <c:pt idx="336">
                  <c:v>2493537665.5090523</c:v>
                </c:pt>
                <c:pt idx="337">
                  <c:v>2494107360.2898211</c:v>
                </c:pt>
                <c:pt idx="338">
                  <c:v>2494346682.4225678</c:v>
                </c:pt>
                <c:pt idx="339">
                  <c:v>2494511834.8747692</c:v>
                </c:pt>
                <c:pt idx="340">
                  <c:v>2495455406.163857</c:v>
                </c:pt>
                <c:pt idx="341">
                  <c:v>2495687283.8497553</c:v>
                </c:pt>
                <c:pt idx="342">
                  <c:v>2495705784.0770807</c:v>
                </c:pt>
                <c:pt idx="343">
                  <c:v>2495909843.3636103</c:v>
                </c:pt>
                <c:pt idx="344">
                  <c:v>2495937524.8806849</c:v>
                </c:pt>
                <c:pt idx="345">
                  <c:v>2495964326.4053574</c:v>
                </c:pt>
                <c:pt idx="346">
                  <c:v>2495977130.8968182</c:v>
                </c:pt>
                <c:pt idx="347">
                  <c:v>2496013963.7332978</c:v>
                </c:pt>
                <c:pt idx="348">
                  <c:v>2497348866.6163979</c:v>
                </c:pt>
                <c:pt idx="349">
                  <c:v>2497378987.2347522</c:v>
                </c:pt>
                <c:pt idx="350">
                  <c:v>2498399639.4352665</c:v>
                </c:pt>
                <c:pt idx="351">
                  <c:v>2499228512.4309568</c:v>
                </c:pt>
                <c:pt idx="352">
                  <c:v>2499481341.9956946</c:v>
                </c:pt>
                <c:pt idx="353">
                  <c:v>2499508483.0132999</c:v>
                </c:pt>
                <c:pt idx="354">
                  <c:v>2499814789.8602171</c:v>
                </c:pt>
                <c:pt idx="355">
                  <c:v>2500135930.8578572</c:v>
                </c:pt>
                <c:pt idx="356">
                  <c:v>2500350869.2768211</c:v>
                </c:pt>
                <c:pt idx="357">
                  <c:v>2501230158.5843925</c:v>
                </c:pt>
                <c:pt idx="358">
                  <c:v>2501563329.6790619</c:v>
                </c:pt>
                <c:pt idx="359">
                  <c:v>2502479475.2629433</c:v>
                </c:pt>
                <c:pt idx="360">
                  <c:v>2502492036.6095076</c:v>
                </c:pt>
                <c:pt idx="361">
                  <c:v>2503162208.8356671</c:v>
                </c:pt>
                <c:pt idx="362">
                  <c:v>2503651129.6151295</c:v>
                </c:pt>
                <c:pt idx="363">
                  <c:v>2503826498.626915</c:v>
                </c:pt>
                <c:pt idx="364">
                  <c:v>2505315614.8191757</c:v>
                </c:pt>
                <c:pt idx="365">
                  <c:v>2505370433.456955</c:v>
                </c:pt>
                <c:pt idx="366">
                  <c:v>2505431651.2674599</c:v>
                </c:pt>
                <c:pt idx="367">
                  <c:v>2505734334.4761515</c:v>
                </c:pt>
                <c:pt idx="368">
                  <c:v>2506079966.6680107</c:v>
                </c:pt>
                <c:pt idx="369">
                  <c:v>2506648271.3123598</c:v>
                </c:pt>
                <c:pt idx="370">
                  <c:v>2508419090.7712002</c:v>
                </c:pt>
                <c:pt idx="371">
                  <c:v>2508470021.9840503</c:v>
                </c:pt>
                <c:pt idx="372">
                  <c:v>2510035187.0451393</c:v>
                </c:pt>
                <c:pt idx="373">
                  <c:v>2510107907.8580017</c:v>
                </c:pt>
                <c:pt idx="374">
                  <c:v>2510563985.2498646</c:v>
                </c:pt>
                <c:pt idx="375">
                  <c:v>2510747601.128356</c:v>
                </c:pt>
                <c:pt idx="376">
                  <c:v>2511273107.5650539</c:v>
                </c:pt>
                <c:pt idx="377">
                  <c:v>2511639880.9355779</c:v>
                </c:pt>
                <c:pt idx="378">
                  <c:v>2511872980.2154379</c:v>
                </c:pt>
                <c:pt idx="379">
                  <c:v>2512408444.7186127</c:v>
                </c:pt>
                <c:pt idx="380">
                  <c:v>2512970488.6008124</c:v>
                </c:pt>
                <c:pt idx="381">
                  <c:v>2513286496.7095251</c:v>
                </c:pt>
                <c:pt idx="382">
                  <c:v>2513583009.8617897</c:v>
                </c:pt>
                <c:pt idx="383">
                  <c:v>2513692455.3147469</c:v>
                </c:pt>
                <c:pt idx="384">
                  <c:v>2514165026.572546</c:v>
                </c:pt>
                <c:pt idx="385">
                  <c:v>2514967696.1929474</c:v>
                </c:pt>
                <c:pt idx="386">
                  <c:v>2515546826.0549574</c:v>
                </c:pt>
                <c:pt idx="387">
                  <c:v>2515647169.804306</c:v>
                </c:pt>
                <c:pt idx="388">
                  <c:v>2516254764.3433146</c:v>
                </c:pt>
                <c:pt idx="389">
                  <c:v>2516501335.0445557</c:v>
                </c:pt>
                <c:pt idx="390">
                  <c:v>2516734139.1001139</c:v>
                </c:pt>
                <c:pt idx="391">
                  <c:v>2517016802.4909596</c:v>
                </c:pt>
                <c:pt idx="392">
                  <c:v>2517326187.7805376</c:v>
                </c:pt>
                <c:pt idx="393">
                  <c:v>2517353618.533596</c:v>
                </c:pt>
                <c:pt idx="394">
                  <c:v>2517511102.4616241</c:v>
                </c:pt>
                <c:pt idx="395">
                  <c:v>2517612097.3151073</c:v>
                </c:pt>
                <c:pt idx="396">
                  <c:v>2517744114.2821379</c:v>
                </c:pt>
                <c:pt idx="397">
                  <c:v>2518421580.8622789</c:v>
                </c:pt>
                <c:pt idx="398">
                  <c:v>2519368245.4905243</c:v>
                </c:pt>
                <c:pt idx="399">
                  <c:v>2519656720.6101017</c:v>
                </c:pt>
                <c:pt idx="400">
                  <c:v>2520204023.4933939</c:v>
                </c:pt>
                <c:pt idx="401">
                  <c:v>2520207248.8496189</c:v>
                </c:pt>
                <c:pt idx="402">
                  <c:v>2521039988.7214327</c:v>
                </c:pt>
                <c:pt idx="403">
                  <c:v>2521611287.5733523</c:v>
                </c:pt>
                <c:pt idx="404">
                  <c:v>2523503954.6661654</c:v>
                </c:pt>
                <c:pt idx="405">
                  <c:v>2525222333.170681</c:v>
                </c:pt>
                <c:pt idx="406">
                  <c:v>2525498685.2840552</c:v>
                </c:pt>
                <c:pt idx="407">
                  <c:v>2525527055.3788939</c:v>
                </c:pt>
                <c:pt idx="408">
                  <c:v>2525617182.7680411</c:v>
                </c:pt>
                <c:pt idx="409">
                  <c:v>2526160599.1369753</c:v>
                </c:pt>
                <c:pt idx="410">
                  <c:v>2526168235.7120352</c:v>
                </c:pt>
                <c:pt idx="411">
                  <c:v>2527476911.1245661</c:v>
                </c:pt>
                <c:pt idx="412">
                  <c:v>2527713920.8835754</c:v>
                </c:pt>
                <c:pt idx="413">
                  <c:v>2527984415.7004499</c:v>
                </c:pt>
                <c:pt idx="414">
                  <c:v>2528879140.6576223</c:v>
                </c:pt>
                <c:pt idx="415">
                  <c:v>2528948653.875721</c:v>
                </c:pt>
                <c:pt idx="416">
                  <c:v>2529725331.4454432</c:v>
                </c:pt>
                <c:pt idx="417">
                  <c:v>2529807195.3335972</c:v>
                </c:pt>
                <c:pt idx="418">
                  <c:v>2530166441.3789988</c:v>
                </c:pt>
                <c:pt idx="419">
                  <c:v>2531342072.0756483</c:v>
                </c:pt>
                <c:pt idx="420">
                  <c:v>2531957231.5172653</c:v>
                </c:pt>
                <c:pt idx="421">
                  <c:v>2532743112.2165937</c:v>
                </c:pt>
                <c:pt idx="422">
                  <c:v>2533155174.4694805</c:v>
                </c:pt>
                <c:pt idx="423">
                  <c:v>2533413669.4564934</c:v>
                </c:pt>
                <c:pt idx="424">
                  <c:v>2534642603.1039953</c:v>
                </c:pt>
                <c:pt idx="425">
                  <c:v>2535835949.7001867</c:v>
                </c:pt>
                <c:pt idx="426">
                  <c:v>2536066637.6661282</c:v>
                </c:pt>
                <c:pt idx="427">
                  <c:v>2536864349.2520351</c:v>
                </c:pt>
                <c:pt idx="428">
                  <c:v>2537072577.8334398</c:v>
                </c:pt>
                <c:pt idx="429">
                  <c:v>2537091130.7219877</c:v>
                </c:pt>
                <c:pt idx="430">
                  <c:v>2537296759.5983648</c:v>
                </c:pt>
                <c:pt idx="431">
                  <c:v>2539208233.7262011</c:v>
                </c:pt>
                <c:pt idx="432">
                  <c:v>2539985737.8805923</c:v>
                </c:pt>
                <c:pt idx="433">
                  <c:v>2540066383.0950751</c:v>
                </c:pt>
                <c:pt idx="434">
                  <c:v>2540069500.2648497</c:v>
                </c:pt>
                <c:pt idx="435">
                  <c:v>2540650422.2921076</c:v>
                </c:pt>
                <c:pt idx="436">
                  <c:v>2540661609.8125086</c:v>
                </c:pt>
                <c:pt idx="437">
                  <c:v>2541460740.0252085</c:v>
                </c:pt>
                <c:pt idx="438">
                  <c:v>2541538247.0734434</c:v>
                </c:pt>
                <c:pt idx="439">
                  <c:v>2542373504.5593624</c:v>
                </c:pt>
                <c:pt idx="440">
                  <c:v>2542795441.7814255</c:v>
                </c:pt>
                <c:pt idx="441">
                  <c:v>2542811948.9917965</c:v>
                </c:pt>
                <c:pt idx="442">
                  <c:v>2545306016.2094049</c:v>
                </c:pt>
                <c:pt idx="443">
                  <c:v>2546043677.7319741</c:v>
                </c:pt>
                <c:pt idx="444">
                  <c:v>2546115082.006835</c:v>
                </c:pt>
                <c:pt idx="445">
                  <c:v>2547837541.0075474</c:v>
                </c:pt>
                <c:pt idx="446">
                  <c:v>2548817237.422761</c:v>
                </c:pt>
                <c:pt idx="447">
                  <c:v>2548992273.2645798</c:v>
                </c:pt>
                <c:pt idx="448">
                  <c:v>2549173521.2346535</c:v>
                </c:pt>
                <c:pt idx="449">
                  <c:v>2549304519.5826435</c:v>
                </c:pt>
                <c:pt idx="450">
                  <c:v>2550398947.9796534</c:v>
                </c:pt>
                <c:pt idx="451">
                  <c:v>2550528236.503089</c:v>
                </c:pt>
                <c:pt idx="452">
                  <c:v>2551075996.8061118</c:v>
                </c:pt>
                <c:pt idx="453">
                  <c:v>2552149964.2315102</c:v>
                </c:pt>
                <c:pt idx="454">
                  <c:v>2552344143.8664212</c:v>
                </c:pt>
                <c:pt idx="455">
                  <c:v>2552656897.1566544</c:v>
                </c:pt>
                <c:pt idx="456">
                  <c:v>2554210865.5040436</c:v>
                </c:pt>
                <c:pt idx="457">
                  <c:v>2554361117.5020142</c:v>
                </c:pt>
                <c:pt idx="458">
                  <c:v>2554526786.0924578</c:v>
                </c:pt>
                <c:pt idx="459">
                  <c:v>2554891674.1430101</c:v>
                </c:pt>
                <c:pt idx="460">
                  <c:v>2555122660.454319</c:v>
                </c:pt>
                <c:pt idx="461">
                  <c:v>2556054688.8312674</c:v>
                </c:pt>
                <c:pt idx="462">
                  <c:v>2556257343.2642841</c:v>
                </c:pt>
                <c:pt idx="463">
                  <c:v>2557952861.638629</c:v>
                </c:pt>
                <c:pt idx="464">
                  <c:v>2558125521.2790098</c:v>
                </c:pt>
                <c:pt idx="465">
                  <c:v>2558317344.6638269</c:v>
                </c:pt>
                <c:pt idx="466">
                  <c:v>2558693709.8266916</c:v>
                </c:pt>
                <c:pt idx="467">
                  <c:v>2558755440.8008118</c:v>
                </c:pt>
                <c:pt idx="468">
                  <c:v>2559694061.8552485</c:v>
                </c:pt>
                <c:pt idx="469">
                  <c:v>2560290137.1481752</c:v>
                </c:pt>
                <c:pt idx="470">
                  <c:v>2562039929.9482584</c:v>
                </c:pt>
                <c:pt idx="471">
                  <c:v>2563051709.5094995</c:v>
                </c:pt>
                <c:pt idx="472">
                  <c:v>2563683521.5015869</c:v>
                </c:pt>
                <c:pt idx="473">
                  <c:v>2564200045.468307</c:v>
                </c:pt>
                <c:pt idx="474">
                  <c:v>2564340467.9269562</c:v>
                </c:pt>
                <c:pt idx="475">
                  <c:v>2565129952.2921386</c:v>
                </c:pt>
                <c:pt idx="476">
                  <c:v>2565220444.8080587</c:v>
                </c:pt>
                <c:pt idx="477">
                  <c:v>2565674601.7774382</c:v>
                </c:pt>
                <c:pt idx="478">
                  <c:v>2565905775.7949586</c:v>
                </c:pt>
                <c:pt idx="479">
                  <c:v>2566066134.7088041</c:v>
                </c:pt>
                <c:pt idx="480">
                  <c:v>2566772668.0378389</c:v>
                </c:pt>
                <c:pt idx="481">
                  <c:v>2567173441.7925291</c:v>
                </c:pt>
                <c:pt idx="482">
                  <c:v>2567201660.8155537</c:v>
                </c:pt>
                <c:pt idx="483">
                  <c:v>2567549975.3140392</c:v>
                </c:pt>
                <c:pt idx="484">
                  <c:v>2567811714.1526947</c:v>
                </c:pt>
                <c:pt idx="485">
                  <c:v>2567999604.6041059</c:v>
                </c:pt>
                <c:pt idx="486">
                  <c:v>2568428080.4338226</c:v>
                </c:pt>
                <c:pt idx="487">
                  <c:v>2568448567.1476278</c:v>
                </c:pt>
                <c:pt idx="488">
                  <c:v>2568763699.7646017</c:v>
                </c:pt>
                <c:pt idx="489">
                  <c:v>2569058900.9235516</c:v>
                </c:pt>
                <c:pt idx="490">
                  <c:v>2569477333.2912469</c:v>
                </c:pt>
                <c:pt idx="491">
                  <c:v>2571863769.8946943</c:v>
                </c:pt>
                <c:pt idx="492">
                  <c:v>2572104372.7719154</c:v>
                </c:pt>
                <c:pt idx="493">
                  <c:v>2573803061.5890627</c:v>
                </c:pt>
                <c:pt idx="494">
                  <c:v>2574469819.7178302</c:v>
                </c:pt>
                <c:pt idx="495">
                  <c:v>2575256753.5761127</c:v>
                </c:pt>
                <c:pt idx="496">
                  <c:v>2575801504.2607059</c:v>
                </c:pt>
                <c:pt idx="497">
                  <c:v>2576015825.7912235</c:v>
                </c:pt>
                <c:pt idx="498">
                  <c:v>2576232643.1666231</c:v>
                </c:pt>
                <c:pt idx="499">
                  <c:v>2576463608.4660416</c:v>
                </c:pt>
                <c:pt idx="500">
                  <c:v>2576698558.6362882</c:v>
                </c:pt>
                <c:pt idx="501">
                  <c:v>2576832613.9949927</c:v>
                </c:pt>
                <c:pt idx="502">
                  <c:v>2577216191.1001253</c:v>
                </c:pt>
                <c:pt idx="503">
                  <c:v>2577504368.144949</c:v>
                </c:pt>
                <c:pt idx="504">
                  <c:v>2578262813.8301506</c:v>
                </c:pt>
                <c:pt idx="505">
                  <c:v>2578636316.2692471</c:v>
                </c:pt>
                <c:pt idx="506">
                  <c:v>2578753393.1000738</c:v>
                </c:pt>
                <c:pt idx="507">
                  <c:v>2579842387.3278871</c:v>
                </c:pt>
                <c:pt idx="508">
                  <c:v>2580218339.1479092</c:v>
                </c:pt>
                <c:pt idx="509">
                  <c:v>2580700000.3661647</c:v>
                </c:pt>
                <c:pt idx="510">
                  <c:v>2581127565.0193801</c:v>
                </c:pt>
                <c:pt idx="511">
                  <c:v>2581535770.3224978</c:v>
                </c:pt>
                <c:pt idx="512">
                  <c:v>2582676163.038641</c:v>
                </c:pt>
                <c:pt idx="513">
                  <c:v>2582817341.6120553</c:v>
                </c:pt>
                <c:pt idx="514">
                  <c:v>2582868564.3088369</c:v>
                </c:pt>
                <c:pt idx="515">
                  <c:v>2583073226.7458048</c:v>
                </c:pt>
                <c:pt idx="516">
                  <c:v>2584964570.6086569</c:v>
                </c:pt>
                <c:pt idx="517">
                  <c:v>2585336169.2009325</c:v>
                </c:pt>
                <c:pt idx="518">
                  <c:v>2586624508.1345272</c:v>
                </c:pt>
                <c:pt idx="519">
                  <c:v>2586865372.5928936</c:v>
                </c:pt>
                <c:pt idx="520">
                  <c:v>2587006195.1466837</c:v>
                </c:pt>
                <c:pt idx="521">
                  <c:v>2587583556.6053419</c:v>
                </c:pt>
                <c:pt idx="522">
                  <c:v>2587761749.428731</c:v>
                </c:pt>
                <c:pt idx="523">
                  <c:v>2588195966.7151089</c:v>
                </c:pt>
                <c:pt idx="524">
                  <c:v>2588340398.6267223</c:v>
                </c:pt>
                <c:pt idx="525">
                  <c:v>2589446295.0537453</c:v>
                </c:pt>
                <c:pt idx="526">
                  <c:v>2589497665.2823725</c:v>
                </c:pt>
                <c:pt idx="527">
                  <c:v>2589631626.3512936</c:v>
                </c:pt>
                <c:pt idx="528">
                  <c:v>2590702307.2273369</c:v>
                </c:pt>
                <c:pt idx="529">
                  <c:v>2591452105.1123476</c:v>
                </c:pt>
                <c:pt idx="530">
                  <c:v>2591506108.2770643</c:v>
                </c:pt>
                <c:pt idx="531">
                  <c:v>2592395217.7047253</c:v>
                </c:pt>
                <c:pt idx="532">
                  <c:v>2592535890.1604176</c:v>
                </c:pt>
                <c:pt idx="533">
                  <c:v>2592665617.8977075</c:v>
                </c:pt>
                <c:pt idx="534">
                  <c:v>2592715411.0500789</c:v>
                </c:pt>
                <c:pt idx="535">
                  <c:v>2593691855.5286207</c:v>
                </c:pt>
                <c:pt idx="536">
                  <c:v>2594284934.6943941</c:v>
                </c:pt>
                <c:pt idx="537">
                  <c:v>2594316832.8046474</c:v>
                </c:pt>
                <c:pt idx="538">
                  <c:v>2594442269.5943861</c:v>
                </c:pt>
                <c:pt idx="539">
                  <c:v>2594609800.5708504</c:v>
                </c:pt>
                <c:pt idx="540">
                  <c:v>2594726947.5261698</c:v>
                </c:pt>
                <c:pt idx="541">
                  <c:v>2594781079.8996286</c:v>
                </c:pt>
                <c:pt idx="542">
                  <c:v>2594932122.1775932</c:v>
                </c:pt>
                <c:pt idx="543">
                  <c:v>2595109683.0782709</c:v>
                </c:pt>
                <c:pt idx="544">
                  <c:v>2595578057.990202</c:v>
                </c:pt>
                <c:pt idx="545">
                  <c:v>2595612326.3536367</c:v>
                </c:pt>
                <c:pt idx="546">
                  <c:v>2595771791.5472426</c:v>
                </c:pt>
                <c:pt idx="547">
                  <c:v>2596036614.612112</c:v>
                </c:pt>
                <c:pt idx="548">
                  <c:v>2596358779.8751273</c:v>
                </c:pt>
                <c:pt idx="549">
                  <c:v>2596491797.3618536</c:v>
                </c:pt>
                <c:pt idx="550">
                  <c:v>2596582404.9022512</c:v>
                </c:pt>
                <c:pt idx="551">
                  <c:v>2596599783.6224203</c:v>
                </c:pt>
                <c:pt idx="552">
                  <c:v>2596622565.3075762</c:v>
                </c:pt>
                <c:pt idx="553">
                  <c:v>2597084094.0780373</c:v>
                </c:pt>
                <c:pt idx="554">
                  <c:v>2597611936.1989985</c:v>
                </c:pt>
                <c:pt idx="555">
                  <c:v>2597990523.0887556</c:v>
                </c:pt>
                <c:pt idx="556">
                  <c:v>2598302833.5550857</c:v>
                </c:pt>
                <c:pt idx="557">
                  <c:v>2598629811.7131195</c:v>
                </c:pt>
                <c:pt idx="558">
                  <c:v>2598788284.4413757</c:v>
                </c:pt>
                <c:pt idx="559">
                  <c:v>2599842950.8156891</c:v>
                </c:pt>
                <c:pt idx="560">
                  <c:v>2600379413.9663053</c:v>
                </c:pt>
                <c:pt idx="561">
                  <c:v>2600516063.0830479</c:v>
                </c:pt>
                <c:pt idx="562">
                  <c:v>2601468554.0376177</c:v>
                </c:pt>
                <c:pt idx="563">
                  <c:v>2602406873.5829153</c:v>
                </c:pt>
                <c:pt idx="564">
                  <c:v>2602612486.1197877</c:v>
                </c:pt>
                <c:pt idx="565">
                  <c:v>2604148290.1078176</c:v>
                </c:pt>
                <c:pt idx="566">
                  <c:v>2604303690.5729761</c:v>
                </c:pt>
                <c:pt idx="567">
                  <c:v>2605086816.8162661</c:v>
                </c:pt>
                <c:pt idx="568">
                  <c:v>2607983078.436337</c:v>
                </c:pt>
                <c:pt idx="569">
                  <c:v>2608605540.3994398</c:v>
                </c:pt>
                <c:pt idx="570">
                  <c:v>2608885666.5135517</c:v>
                </c:pt>
                <c:pt idx="571">
                  <c:v>2608960404.9301825</c:v>
                </c:pt>
                <c:pt idx="572">
                  <c:v>2609575772.3628607</c:v>
                </c:pt>
                <c:pt idx="573">
                  <c:v>2609603971.707406</c:v>
                </c:pt>
                <c:pt idx="574">
                  <c:v>2610084045.8334141</c:v>
                </c:pt>
                <c:pt idx="575">
                  <c:v>2611307272.4738474</c:v>
                </c:pt>
                <c:pt idx="576">
                  <c:v>2611385908.8119154</c:v>
                </c:pt>
                <c:pt idx="577">
                  <c:v>2611737902.3914804</c:v>
                </c:pt>
                <c:pt idx="578">
                  <c:v>2612817580.121027</c:v>
                </c:pt>
                <c:pt idx="579">
                  <c:v>2613280176.4715252</c:v>
                </c:pt>
                <c:pt idx="580">
                  <c:v>2613974689.7298841</c:v>
                </c:pt>
                <c:pt idx="581">
                  <c:v>2615836553.8188152</c:v>
                </c:pt>
                <c:pt idx="582">
                  <c:v>2615958050.258317</c:v>
                </c:pt>
                <c:pt idx="583">
                  <c:v>2616108137.6779137</c:v>
                </c:pt>
                <c:pt idx="584">
                  <c:v>2616606734.8115587</c:v>
                </c:pt>
                <c:pt idx="585">
                  <c:v>2618328725.2984982</c:v>
                </c:pt>
                <c:pt idx="586">
                  <c:v>2619962119.0468946</c:v>
                </c:pt>
                <c:pt idx="587">
                  <c:v>2620146453.7169104</c:v>
                </c:pt>
                <c:pt idx="588">
                  <c:v>2620579396.047411</c:v>
                </c:pt>
                <c:pt idx="589">
                  <c:v>2621879516.9728651</c:v>
                </c:pt>
                <c:pt idx="590">
                  <c:v>2622432271.7392111</c:v>
                </c:pt>
                <c:pt idx="591">
                  <c:v>2622764587.3223562</c:v>
                </c:pt>
                <c:pt idx="592">
                  <c:v>2622800643.1581588</c:v>
                </c:pt>
                <c:pt idx="593">
                  <c:v>2622804737.7362885</c:v>
                </c:pt>
                <c:pt idx="594">
                  <c:v>2623000244.3610892</c:v>
                </c:pt>
                <c:pt idx="595">
                  <c:v>2623879181.2605381</c:v>
                </c:pt>
                <c:pt idx="596">
                  <c:v>2624024260.9106989</c:v>
                </c:pt>
                <c:pt idx="597">
                  <c:v>2624149329.9183383</c:v>
                </c:pt>
                <c:pt idx="598">
                  <c:v>2624252820.6921716</c:v>
                </c:pt>
                <c:pt idx="599">
                  <c:v>2624576100.3583841</c:v>
                </c:pt>
                <c:pt idx="600">
                  <c:v>2624760034.4160013</c:v>
                </c:pt>
                <c:pt idx="601">
                  <c:v>2624892248.1306286</c:v>
                </c:pt>
                <c:pt idx="602">
                  <c:v>2625382075.7681427</c:v>
                </c:pt>
                <c:pt idx="603">
                  <c:v>2626279226.0813217</c:v>
                </c:pt>
                <c:pt idx="604">
                  <c:v>2626353126.9925594</c:v>
                </c:pt>
                <c:pt idx="605">
                  <c:v>2627140697.0055804</c:v>
                </c:pt>
                <c:pt idx="606">
                  <c:v>2629547417.4076514</c:v>
                </c:pt>
                <c:pt idx="607">
                  <c:v>2629711092.4076033</c:v>
                </c:pt>
                <c:pt idx="608">
                  <c:v>2629733016.0704336</c:v>
                </c:pt>
                <c:pt idx="609">
                  <c:v>2630763982.5438347</c:v>
                </c:pt>
                <c:pt idx="610">
                  <c:v>2631212909.9024167</c:v>
                </c:pt>
                <c:pt idx="611">
                  <c:v>2631353333.4652228</c:v>
                </c:pt>
                <c:pt idx="612">
                  <c:v>2631696546.5089731</c:v>
                </c:pt>
                <c:pt idx="613">
                  <c:v>2631907553.3810701</c:v>
                </c:pt>
                <c:pt idx="614">
                  <c:v>2631939928.0630803</c:v>
                </c:pt>
                <c:pt idx="615">
                  <c:v>2632684801.9058552</c:v>
                </c:pt>
                <c:pt idx="616">
                  <c:v>2635052172.5532732</c:v>
                </c:pt>
                <c:pt idx="617">
                  <c:v>2635730651.4549513</c:v>
                </c:pt>
                <c:pt idx="618">
                  <c:v>2635833505.770246</c:v>
                </c:pt>
                <c:pt idx="619">
                  <c:v>2637638765.2243519</c:v>
                </c:pt>
                <c:pt idx="620">
                  <c:v>2638465323.7037611</c:v>
                </c:pt>
                <c:pt idx="621">
                  <c:v>2638686229.7684336</c:v>
                </c:pt>
                <c:pt idx="622">
                  <c:v>2639442121.3263254</c:v>
                </c:pt>
                <c:pt idx="623">
                  <c:v>2639987706.114255</c:v>
                </c:pt>
                <c:pt idx="624">
                  <c:v>2640064334.8237062</c:v>
                </c:pt>
                <c:pt idx="625">
                  <c:v>2640475466.5312166</c:v>
                </c:pt>
                <c:pt idx="626">
                  <c:v>2640717151.7517586</c:v>
                </c:pt>
                <c:pt idx="627">
                  <c:v>2641805453.713068</c:v>
                </c:pt>
                <c:pt idx="628">
                  <c:v>2642071401.163722</c:v>
                </c:pt>
                <c:pt idx="629">
                  <c:v>2642114928.2152576</c:v>
                </c:pt>
                <c:pt idx="630">
                  <c:v>2644002275.1645975</c:v>
                </c:pt>
                <c:pt idx="631">
                  <c:v>2644388203.816227</c:v>
                </c:pt>
                <c:pt idx="632">
                  <c:v>2644630728.9052811</c:v>
                </c:pt>
                <c:pt idx="633">
                  <c:v>2645297917.7977905</c:v>
                </c:pt>
                <c:pt idx="634">
                  <c:v>2645752197.3122449</c:v>
                </c:pt>
                <c:pt idx="635">
                  <c:v>2647113806.8921089</c:v>
                </c:pt>
                <c:pt idx="636">
                  <c:v>2647218168.4627991</c:v>
                </c:pt>
                <c:pt idx="637">
                  <c:v>2647513049.405365</c:v>
                </c:pt>
                <c:pt idx="638">
                  <c:v>2647566369.8505888</c:v>
                </c:pt>
                <c:pt idx="639">
                  <c:v>2648661233.3318357</c:v>
                </c:pt>
                <c:pt idx="640">
                  <c:v>2648761819.58429</c:v>
                </c:pt>
                <c:pt idx="641">
                  <c:v>2648834510.592505</c:v>
                </c:pt>
                <c:pt idx="642">
                  <c:v>2649164327.3745785</c:v>
                </c:pt>
                <c:pt idx="643">
                  <c:v>2649613109.7240553</c:v>
                </c:pt>
                <c:pt idx="644">
                  <c:v>2649881897.8744888</c:v>
                </c:pt>
                <c:pt idx="645">
                  <c:v>2650052494.9143615</c:v>
                </c:pt>
                <c:pt idx="646">
                  <c:v>2650056321.950592</c:v>
                </c:pt>
                <c:pt idx="647">
                  <c:v>2651332393.381114</c:v>
                </c:pt>
                <c:pt idx="648">
                  <c:v>2651632078.4324541</c:v>
                </c:pt>
                <c:pt idx="649">
                  <c:v>2652205384.2599936</c:v>
                </c:pt>
                <c:pt idx="650">
                  <c:v>2652355078.0085773</c:v>
                </c:pt>
                <c:pt idx="651">
                  <c:v>2652485579.3686709</c:v>
                </c:pt>
                <c:pt idx="652">
                  <c:v>2652575630.7816634</c:v>
                </c:pt>
                <c:pt idx="653">
                  <c:v>2652635479.9365568</c:v>
                </c:pt>
                <c:pt idx="654">
                  <c:v>2652746965.2326894</c:v>
                </c:pt>
                <c:pt idx="655">
                  <c:v>2652766439.2469006</c:v>
                </c:pt>
                <c:pt idx="656">
                  <c:v>2653357872.0677357</c:v>
                </c:pt>
                <c:pt idx="657">
                  <c:v>2653399335.5711966</c:v>
                </c:pt>
                <c:pt idx="658">
                  <c:v>2653911854.1395683</c:v>
                </c:pt>
                <c:pt idx="659">
                  <c:v>2654003501.5379233</c:v>
                </c:pt>
                <c:pt idx="660">
                  <c:v>2654153120.9572067</c:v>
                </c:pt>
                <c:pt idx="661">
                  <c:v>2655938527.6053891</c:v>
                </c:pt>
                <c:pt idx="662">
                  <c:v>2656183824.9977312</c:v>
                </c:pt>
                <c:pt idx="663">
                  <c:v>2657187407.1245737</c:v>
                </c:pt>
                <c:pt idx="664">
                  <c:v>2657208623.6043539</c:v>
                </c:pt>
                <c:pt idx="665">
                  <c:v>2657877134.5818472</c:v>
                </c:pt>
                <c:pt idx="666">
                  <c:v>2658269585.9659853</c:v>
                </c:pt>
                <c:pt idx="667">
                  <c:v>2658941432.5293751</c:v>
                </c:pt>
                <c:pt idx="668">
                  <c:v>2659085857.3868847</c:v>
                </c:pt>
                <c:pt idx="669">
                  <c:v>2659117143.1890283</c:v>
                </c:pt>
                <c:pt idx="670">
                  <c:v>2659358780.4529138</c:v>
                </c:pt>
                <c:pt idx="671">
                  <c:v>2660652950.488503</c:v>
                </c:pt>
                <c:pt idx="672">
                  <c:v>2660801679.5064716</c:v>
                </c:pt>
                <c:pt idx="673">
                  <c:v>2660980363.1128874</c:v>
                </c:pt>
                <c:pt idx="674">
                  <c:v>2662509063.5287471</c:v>
                </c:pt>
                <c:pt idx="675">
                  <c:v>2662746650.0470099</c:v>
                </c:pt>
                <c:pt idx="676">
                  <c:v>2663234818.4900656</c:v>
                </c:pt>
                <c:pt idx="677">
                  <c:v>2663491317.3178701</c:v>
                </c:pt>
                <c:pt idx="678">
                  <c:v>2663539047.0893345</c:v>
                </c:pt>
                <c:pt idx="679">
                  <c:v>2663652690.9323244</c:v>
                </c:pt>
                <c:pt idx="680">
                  <c:v>2663908580.5219078</c:v>
                </c:pt>
                <c:pt idx="681">
                  <c:v>2664586278.2929125</c:v>
                </c:pt>
                <c:pt idx="682">
                  <c:v>2665271094.3677874</c:v>
                </c:pt>
                <c:pt idx="683">
                  <c:v>2665590981.1368594</c:v>
                </c:pt>
                <c:pt idx="684">
                  <c:v>2666574859.2997069</c:v>
                </c:pt>
                <c:pt idx="685">
                  <c:v>2666620644.5750103</c:v>
                </c:pt>
                <c:pt idx="686">
                  <c:v>2666737808.8791151</c:v>
                </c:pt>
                <c:pt idx="687">
                  <c:v>2667031803.3973684</c:v>
                </c:pt>
                <c:pt idx="688">
                  <c:v>2667106858.0344019</c:v>
                </c:pt>
                <c:pt idx="689">
                  <c:v>2668105190.2474003</c:v>
                </c:pt>
                <c:pt idx="690">
                  <c:v>2669529281.6507044</c:v>
                </c:pt>
                <c:pt idx="691">
                  <c:v>2671634758.0733886</c:v>
                </c:pt>
                <c:pt idx="692">
                  <c:v>2672808102.9420691</c:v>
                </c:pt>
                <c:pt idx="693">
                  <c:v>2672951782.4188595</c:v>
                </c:pt>
                <c:pt idx="694">
                  <c:v>2672992771.7962065</c:v>
                </c:pt>
                <c:pt idx="695">
                  <c:v>2673507866.7548532</c:v>
                </c:pt>
                <c:pt idx="696">
                  <c:v>2673864463.8807545</c:v>
                </c:pt>
                <c:pt idx="697">
                  <c:v>2674693854.2016191</c:v>
                </c:pt>
                <c:pt idx="698">
                  <c:v>2675368893.1954384</c:v>
                </c:pt>
                <c:pt idx="699">
                  <c:v>2675870004.5762987</c:v>
                </c:pt>
                <c:pt idx="700">
                  <c:v>2677678141.819171</c:v>
                </c:pt>
                <c:pt idx="701">
                  <c:v>2677778177.2142677</c:v>
                </c:pt>
                <c:pt idx="702">
                  <c:v>2678117500.1936002</c:v>
                </c:pt>
                <c:pt idx="703">
                  <c:v>2678165211.9856219</c:v>
                </c:pt>
                <c:pt idx="704">
                  <c:v>2678505640.614912</c:v>
                </c:pt>
                <c:pt idx="705">
                  <c:v>2680929114.4056878</c:v>
                </c:pt>
                <c:pt idx="706">
                  <c:v>2681077030.545373</c:v>
                </c:pt>
                <c:pt idx="707">
                  <c:v>2681427702.6598206</c:v>
                </c:pt>
                <c:pt idx="708">
                  <c:v>2683191640.7407598</c:v>
                </c:pt>
                <c:pt idx="709">
                  <c:v>2683811487.4516144</c:v>
                </c:pt>
                <c:pt idx="710">
                  <c:v>2685113732.8624029</c:v>
                </c:pt>
                <c:pt idx="711">
                  <c:v>2685233409.5124674</c:v>
                </c:pt>
                <c:pt idx="712">
                  <c:v>2685860236.4100657</c:v>
                </c:pt>
                <c:pt idx="713">
                  <c:v>2686752540.1434369</c:v>
                </c:pt>
                <c:pt idx="714">
                  <c:v>2686958828.0173726</c:v>
                </c:pt>
                <c:pt idx="715">
                  <c:v>2688074880.7721543</c:v>
                </c:pt>
                <c:pt idx="716">
                  <c:v>2688372283.6929998</c:v>
                </c:pt>
                <c:pt idx="717">
                  <c:v>2688971367.9257579</c:v>
                </c:pt>
                <c:pt idx="718">
                  <c:v>2689121034.0769582</c:v>
                </c:pt>
                <c:pt idx="719">
                  <c:v>2689363950.613616</c:v>
                </c:pt>
                <c:pt idx="720">
                  <c:v>2693368212.0423617</c:v>
                </c:pt>
                <c:pt idx="721">
                  <c:v>2693528613.8281126</c:v>
                </c:pt>
                <c:pt idx="722">
                  <c:v>2694735896.3806391</c:v>
                </c:pt>
                <c:pt idx="723">
                  <c:v>2695325841.0732889</c:v>
                </c:pt>
                <c:pt idx="724">
                  <c:v>2695733760.0395408</c:v>
                </c:pt>
                <c:pt idx="725">
                  <c:v>2695940269.0936313</c:v>
                </c:pt>
                <c:pt idx="726">
                  <c:v>2696272211.9532375</c:v>
                </c:pt>
                <c:pt idx="727">
                  <c:v>2696406444.291543</c:v>
                </c:pt>
                <c:pt idx="728">
                  <c:v>2696892230.1430979</c:v>
                </c:pt>
                <c:pt idx="729">
                  <c:v>2697022651.7717562</c:v>
                </c:pt>
                <c:pt idx="730">
                  <c:v>2697174508.283421</c:v>
                </c:pt>
                <c:pt idx="731">
                  <c:v>2697982491.8409252</c:v>
                </c:pt>
                <c:pt idx="732">
                  <c:v>2698806775.4800587</c:v>
                </c:pt>
                <c:pt idx="733">
                  <c:v>2700318617.0364656</c:v>
                </c:pt>
                <c:pt idx="734">
                  <c:v>2700726919.025804</c:v>
                </c:pt>
                <c:pt idx="735">
                  <c:v>2701969550.0901184</c:v>
                </c:pt>
                <c:pt idx="736">
                  <c:v>2702031995.8520708</c:v>
                </c:pt>
                <c:pt idx="737">
                  <c:v>2703528827.100215</c:v>
                </c:pt>
                <c:pt idx="738">
                  <c:v>2704872358.8647661</c:v>
                </c:pt>
                <c:pt idx="739">
                  <c:v>2705557218.8142233</c:v>
                </c:pt>
                <c:pt idx="740">
                  <c:v>2706498969.5197282</c:v>
                </c:pt>
                <c:pt idx="741">
                  <c:v>2707799055.4651504</c:v>
                </c:pt>
                <c:pt idx="742">
                  <c:v>2710473469.8816376</c:v>
                </c:pt>
                <c:pt idx="743">
                  <c:v>2710764485.9112234</c:v>
                </c:pt>
                <c:pt idx="744">
                  <c:v>2711278299.5070381</c:v>
                </c:pt>
                <c:pt idx="745">
                  <c:v>2711920442.0826073</c:v>
                </c:pt>
                <c:pt idx="746">
                  <c:v>2712776573.2001562</c:v>
                </c:pt>
                <c:pt idx="747">
                  <c:v>2713239407.7574997</c:v>
                </c:pt>
                <c:pt idx="748">
                  <c:v>2713243569.6468444</c:v>
                </c:pt>
                <c:pt idx="749">
                  <c:v>2714017569.2064695</c:v>
                </c:pt>
                <c:pt idx="750">
                  <c:v>2714603991.7795172</c:v>
                </c:pt>
                <c:pt idx="751">
                  <c:v>2714869078.010932</c:v>
                </c:pt>
                <c:pt idx="752">
                  <c:v>2715524239.2453499</c:v>
                </c:pt>
                <c:pt idx="753">
                  <c:v>2715683737.5992489</c:v>
                </c:pt>
                <c:pt idx="754">
                  <c:v>2715750361.6396723</c:v>
                </c:pt>
                <c:pt idx="755">
                  <c:v>2717142131.5020127</c:v>
                </c:pt>
                <c:pt idx="756">
                  <c:v>2717892815.1126156</c:v>
                </c:pt>
                <c:pt idx="757">
                  <c:v>2717940803.5890217</c:v>
                </c:pt>
                <c:pt idx="758">
                  <c:v>2718122010.3924823</c:v>
                </c:pt>
                <c:pt idx="759">
                  <c:v>2718481740.1661253</c:v>
                </c:pt>
                <c:pt idx="760">
                  <c:v>2718947503.6906757</c:v>
                </c:pt>
                <c:pt idx="761">
                  <c:v>2719129490.4657497</c:v>
                </c:pt>
                <c:pt idx="762">
                  <c:v>2720081003.1945763</c:v>
                </c:pt>
                <c:pt idx="763">
                  <c:v>2720932680.9158926</c:v>
                </c:pt>
                <c:pt idx="764">
                  <c:v>2720981030.9154196</c:v>
                </c:pt>
                <c:pt idx="765">
                  <c:v>2721115298.2623978</c:v>
                </c:pt>
                <c:pt idx="766">
                  <c:v>2723794486.6213078</c:v>
                </c:pt>
                <c:pt idx="767">
                  <c:v>2724144600.3898172</c:v>
                </c:pt>
                <c:pt idx="768">
                  <c:v>2724307332.8572483</c:v>
                </c:pt>
                <c:pt idx="769">
                  <c:v>2724501622.5027885</c:v>
                </c:pt>
                <c:pt idx="770">
                  <c:v>2724504301.1553493</c:v>
                </c:pt>
                <c:pt idx="771">
                  <c:v>2725395750.6198907</c:v>
                </c:pt>
                <c:pt idx="772">
                  <c:v>2726084207.9437399</c:v>
                </c:pt>
                <c:pt idx="773">
                  <c:v>2726190840.043766</c:v>
                </c:pt>
                <c:pt idx="774">
                  <c:v>2726374050.5340824</c:v>
                </c:pt>
                <c:pt idx="775">
                  <c:v>2727961478.8350601</c:v>
                </c:pt>
                <c:pt idx="776">
                  <c:v>2728840421.7839851</c:v>
                </c:pt>
                <c:pt idx="777">
                  <c:v>2729154182.0363216</c:v>
                </c:pt>
                <c:pt idx="778">
                  <c:v>2731222720.1535292</c:v>
                </c:pt>
                <c:pt idx="779">
                  <c:v>2731673896.7566867</c:v>
                </c:pt>
                <c:pt idx="780">
                  <c:v>2731798737.8795509</c:v>
                </c:pt>
                <c:pt idx="781">
                  <c:v>2733067601.4262924</c:v>
                </c:pt>
                <c:pt idx="782">
                  <c:v>2733266611.6708107</c:v>
                </c:pt>
                <c:pt idx="783">
                  <c:v>2733851521.5331059</c:v>
                </c:pt>
                <c:pt idx="784">
                  <c:v>2734148735.5954056</c:v>
                </c:pt>
                <c:pt idx="785">
                  <c:v>2734373067.5343962</c:v>
                </c:pt>
                <c:pt idx="786">
                  <c:v>2735112229.2302384</c:v>
                </c:pt>
                <c:pt idx="787">
                  <c:v>2735270466.8247852</c:v>
                </c:pt>
                <c:pt idx="788">
                  <c:v>2735554300.2818871</c:v>
                </c:pt>
                <c:pt idx="789">
                  <c:v>2735846285.612319</c:v>
                </c:pt>
                <c:pt idx="790">
                  <c:v>2735926738.7570047</c:v>
                </c:pt>
                <c:pt idx="791">
                  <c:v>2736392222.7328053</c:v>
                </c:pt>
                <c:pt idx="792">
                  <c:v>2739053379.1677504</c:v>
                </c:pt>
                <c:pt idx="793">
                  <c:v>2739402061.3898864</c:v>
                </c:pt>
                <c:pt idx="794">
                  <c:v>2739949859.350214</c:v>
                </c:pt>
                <c:pt idx="795">
                  <c:v>2740502204.235733</c:v>
                </c:pt>
                <c:pt idx="796">
                  <c:v>2742015851.5969181</c:v>
                </c:pt>
                <c:pt idx="797">
                  <c:v>2742323633.2367487</c:v>
                </c:pt>
                <c:pt idx="798">
                  <c:v>2742919838.1883531</c:v>
                </c:pt>
                <c:pt idx="799">
                  <c:v>2743291932.3177943</c:v>
                </c:pt>
                <c:pt idx="800">
                  <c:v>2743713842.3307681</c:v>
                </c:pt>
                <c:pt idx="801">
                  <c:v>2744143401.4097271</c:v>
                </c:pt>
                <c:pt idx="802">
                  <c:v>2744305654.6596966</c:v>
                </c:pt>
                <c:pt idx="803">
                  <c:v>2745996143.8633509</c:v>
                </c:pt>
                <c:pt idx="804">
                  <c:v>2746502351.0650721</c:v>
                </c:pt>
                <c:pt idx="805">
                  <c:v>2746780498.9897604</c:v>
                </c:pt>
                <c:pt idx="806">
                  <c:v>2747653561.7200909</c:v>
                </c:pt>
                <c:pt idx="807">
                  <c:v>2749237425.7537365</c:v>
                </c:pt>
                <c:pt idx="808">
                  <c:v>2749931766.3541613</c:v>
                </c:pt>
                <c:pt idx="809">
                  <c:v>2753301630.8958597</c:v>
                </c:pt>
                <c:pt idx="810">
                  <c:v>2755399237.5305533</c:v>
                </c:pt>
                <c:pt idx="811">
                  <c:v>2758002935.0289221</c:v>
                </c:pt>
                <c:pt idx="812">
                  <c:v>2758103683.2533317</c:v>
                </c:pt>
                <c:pt idx="813">
                  <c:v>2759218644.4707165</c:v>
                </c:pt>
                <c:pt idx="814">
                  <c:v>2759851403.0163679</c:v>
                </c:pt>
                <c:pt idx="815">
                  <c:v>2760177370.679718</c:v>
                </c:pt>
                <c:pt idx="816">
                  <c:v>2760955636.108181</c:v>
                </c:pt>
                <c:pt idx="817">
                  <c:v>2761385614.5653548</c:v>
                </c:pt>
                <c:pt idx="818">
                  <c:v>2761615693.9710035</c:v>
                </c:pt>
                <c:pt idx="819">
                  <c:v>2761709867.2309704</c:v>
                </c:pt>
                <c:pt idx="820">
                  <c:v>2763472662.3131514</c:v>
                </c:pt>
                <c:pt idx="821">
                  <c:v>2763697273.6328764</c:v>
                </c:pt>
                <c:pt idx="822">
                  <c:v>2764032597.6401739</c:v>
                </c:pt>
                <c:pt idx="823">
                  <c:v>2764368196.2199478</c:v>
                </c:pt>
                <c:pt idx="824">
                  <c:v>2764422430.3162537</c:v>
                </c:pt>
                <c:pt idx="825">
                  <c:v>2765995273.8186002</c:v>
                </c:pt>
                <c:pt idx="826">
                  <c:v>2766620871.0460215</c:v>
                </c:pt>
                <c:pt idx="827">
                  <c:v>2769070868.825304</c:v>
                </c:pt>
                <c:pt idx="828">
                  <c:v>2771398385.7002239</c:v>
                </c:pt>
                <c:pt idx="829">
                  <c:v>2771625177.6008873</c:v>
                </c:pt>
                <c:pt idx="830">
                  <c:v>2772575011.2455206</c:v>
                </c:pt>
                <c:pt idx="831">
                  <c:v>2773368845.3687072</c:v>
                </c:pt>
                <c:pt idx="832">
                  <c:v>2773766269.035759</c:v>
                </c:pt>
                <c:pt idx="833">
                  <c:v>2774064827.9348464</c:v>
                </c:pt>
                <c:pt idx="834">
                  <c:v>2774405622.1953936</c:v>
                </c:pt>
                <c:pt idx="835">
                  <c:v>2774408297.0906582</c:v>
                </c:pt>
                <c:pt idx="836">
                  <c:v>2775825805.9237328</c:v>
                </c:pt>
                <c:pt idx="837">
                  <c:v>2775826177.2174292</c:v>
                </c:pt>
                <c:pt idx="838">
                  <c:v>2776452404.1187811</c:v>
                </c:pt>
                <c:pt idx="839">
                  <c:v>2778358289.6609917</c:v>
                </c:pt>
                <c:pt idx="840">
                  <c:v>2778644550.7161531</c:v>
                </c:pt>
                <c:pt idx="841">
                  <c:v>2780393732.7879286</c:v>
                </c:pt>
                <c:pt idx="842">
                  <c:v>2780540161.5763206</c:v>
                </c:pt>
                <c:pt idx="843">
                  <c:v>2780735306.981698</c:v>
                </c:pt>
                <c:pt idx="844">
                  <c:v>2781609604.6402454</c:v>
                </c:pt>
                <c:pt idx="845">
                  <c:v>2781816068.9674945</c:v>
                </c:pt>
                <c:pt idx="846">
                  <c:v>2783351123.527421</c:v>
                </c:pt>
                <c:pt idx="847">
                  <c:v>2784008103.8588991</c:v>
                </c:pt>
                <c:pt idx="848">
                  <c:v>2784636186.0419497</c:v>
                </c:pt>
                <c:pt idx="849">
                  <c:v>2784704713.7806578</c:v>
                </c:pt>
                <c:pt idx="850">
                  <c:v>2784981046.9280024</c:v>
                </c:pt>
                <c:pt idx="851">
                  <c:v>2786228486.8683777</c:v>
                </c:pt>
                <c:pt idx="852">
                  <c:v>2786428901.2450604</c:v>
                </c:pt>
                <c:pt idx="853">
                  <c:v>2787321355.5220904</c:v>
                </c:pt>
                <c:pt idx="854">
                  <c:v>2787548046.1574383</c:v>
                </c:pt>
                <c:pt idx="855">
                  <c:v>2787835537.5907164</c:v>
                </c:pt>
                <c:pt idx="856">
                  <c:v>2788806224.1011143</c:v>
                </c:pt>
                <c:pt idx="857">
                  <c:v>2789034761.6175914</c:v>
                </c:pt>
                <c:pt idx="858">
                  <c:v>2790371203.7498674</c:v>
                </c:pt>
                <c:pt idx="859">
                  <c:v>2791602740.1267476</c:v>
                </c:pt>
                <c:pt idx="860">
                  <c:v>2792441934.4773407</c:v>
                </c:pt>
                <c:pt idx="861">
                  <c:v>2792805136.6808653</c:v>
                </c:pt>
                <c:pt idx="862">
                  <c:v>2793568459.8198147</c:v>
                </c:pt>
                <c:pt idx="863">
                  <c:v>2793689240.6913624</c:v>
                </c:pt>
                <c:pt idx="864">
                  <c:v>2794032301.1615973</c:v>
                </c:pt>
                <c:pt idx="865">
                  <c:v>2795335972.6524572</c:v>
                </c:pt>
                <c:pt idx="866">
                  <c:v>2796055985.5482574</c:v>
                </c:pt>
                <c:pt idx="867">
                  <c:v>2796524078.5612411</c:v>
                </c:pt>
                <c:pt idx="868">
                  <c:v>2797816935.8408375</c:v>
                </c:pt>
                <c:pt idx="869">
                  <c:v>2798585064.9573879</c:v>
                </c:pt>
                <c:pt idx="870">
                  <c:v>2798773795.7811298</c:v>
                </c:pt>
                <c:pt idx="871">
                  <c:v>2799887158.7656136</c:v>
                </c:pt>
                <c:pt idx="872">
                  <c:v>2800848096.5514212</c:v>
                </c:pt>
                <c:pt idx="873">
                  <c:v>2801043244.9988213</c:v>
                </c:pt>
                <c:pt idx="874">
                  <c:v>2801453403.119729</c:v>
                </c:pt>
                <c:pt idx="875">
                  <c:v>2802583637.3060179</c:v>
                </c:pt>
                <c:pt idx="876">
                  <c:v>2802660121.9490585</c:v>
                </c:pt>
                <c:pt idx="877">
                  <c:v>2803148521.8641844</c:v>
                </c:pt>
                <c:pt idx="878">
                  <c:v>2803879440.1882868</c:v>
                </c:pt>
                <c:pt idx="879">
                  <c:v>2804824430.6462831</c:v>
                </c:pt>
                <c:pt idx="880">
                  <c:v>2805106072.3126345</c:v>
                </c:pt>
                <c:pt idx="881">
                  <c:v>2806539569.6389503</c:v>
                </c:pt>
                <c:pt idx="882">
                  <c:v>2807617015.5813847</c:v>
                </c:pt>
                <c:pt idx="883">
                  <c:v>2808589496.3264465</c:v>
                </c:pt>
                <c:pt idx="884">
                  <c:v>2808711449.8083549</c:v>
                </c:pt>
                <c:pt idx="885">
                  <c:v>2810495080.8093395</c:v>
                </c:pt>
                <c:pt idx="886">
                  <c:v>2811416926.5704174</c:v>
                </c:pt>
                <c:pt idx="887">
                  <c:v>2812658480.4050398</c:v>
                </c:pt>
                <c:pt idx="888">
                  <c:v>2813206590.6873951</c:v>
                </c:pt>
                <c:pt idx="889">
                  <c:v>2813215332.7482085</c:v>
                </c:pt>
                <c:pt idx="890">
                  <c:v>2815556802.9806967</c:v>
                </c:pt>
                <c:pt idx="891">
                  <c:v>2818461212.5538692</c:v>
                </c:pt>
                <c:pt idx="892">
                  <c:v>2821101374.9238253</c:v>
                </c:pt>
                <c:pt idx="893">
                  <c:v>2822239288.065135</c:v>
                </c:pt>
                <c:pt idx="894">
                  <c:v>2824320949.2972422</c:v>
                </c:pt>
                <c:pt idx="895">
                  <c:v>2824392573.375494</c:v>
                </c:pt>
                <c:pt idx="896">
                  <c:v>2825811239.2158909</c:v>
                </c:pt>
                <c:pt idx="897">
                  <c:v>2826816118.7483797</c:v>
                </c:pt>
                <c:pt idx="898">
                  <c:v>2827232999.3468161</c:v>
                </c:pt>
                <c:pt idx="899">
                  <c:v>2827542844.7498226</c:v>
                </c:pt>
                <c:pt idx="900">
                  <c:v>2829720582.3535376</c:v>
                </c:pt>
                <c:pt idx="901">
                  <c:v>2830789383.2073135</c:v>
                </c:pt>
                <c:pt idx="902">
                  <c:v>2831657811.2727284</c:v>
                </c:pt>
                <c:pt idx="903">
                  <c:v>2831729070.6333971</c:v>
                </c:pt>
                <c:pt idx="904">
                  <c:v>2833745043.4397526</c:v>
                </c:pt>
                <c:pt idx="905">
                  <c:v>2834199605.4303212</c:v>
                </c:pt>
                <c:pt idx="906">
                  <c:v>2834637819.7810431</c:v>
                </c:pt>
                <c:pt idx="907">
                  <c:v>2836580578.8236895</c:v>
                </c:pt>
                <c:pt idx="908">
                  <c:v>2838165370.5829697</c:v>
                </c:pt>
                <c:pt idx="909">
                  <c:v>2838812164.9860907</c:v>
                </c:pt>
                <c:pt idx="910">
                  <c:v>2839399960.3649006</c:v>
                </c:pt>
                <c:pt idx="911">
                  <c:v>2841042718.0987844</c:v>
                </c:pt>
                <c:pt idx="912">
                  <c:v>2846709216.7111864</c:v>
                </c:pt>
                <c:pt idx="913">
                  <c:v>2847377953.9337053</c:v>
                </c:pt>
                <c:pt idx="914">
                  <c:v>2847891162.8968625</c:v>
                </c:pt>
                <c:pt idx="915">
                  <c:v>2851115356.6065083</c:v>
                </c:pt>
                <c:pt idx="916">
                  <c:v>2854403283.3217602</c:v>
                </c:pt>
                <c:pt idx="917">
                  <c:v>2856440909.7034473</c:v>
                </c:pt>
                <c:pt idx="918">
                  <c:v>2857014660.1249151</c:v>
                </c:pt>
                <c:pt idx="919">
                  <c:v>2857606775.9425631</c:v>
                </c:pt>
                <c:pt idx="920">
                  <c:v>2857976920.7835083</c:v>
                </c:pt>
                <c:pt idx="921">
                  <c:v>2860029470.7430582</c:v>
                </c:pt>
                <c:pt idx="922">
                  <c:v>2860670037.1465778</c:v>
                </c:pt>
                <c:pt idx="923">
                  <c:v>2861557006.3766842</c:v>
                </c:pt>
                <c:pt idx="924">
                  <c:v>2862117110.1144223</c:v>
                </c:pt>
                <c:pt idx="925">
                  <c:v>2862642410.6202455</c:v>
                </c:pt>
                <c:pt idx="926">
                  <c:v>2864610485.8262224</c:v>
                </c:pt>
                <c:pt idx="927">
                  <c:v>2864716762.8769855</c:v>
                </c:pt>
                <c:pt idx="928">
                  <c:v>2866804094.4426312</c:v>
                </c:pt>
                <c:pt idx="929">
                  <c:v>2867995989.5926514</c:v>
                </c:pt>
                <c:pt idx="930">
                  <c:v>2868375349.7211652</c:v>
                </c:pt>
                <c:pt idx="931">
                  <c:v>2871723649.4156885</c:v>
                </c:pt>
                <c:pt idx="932">
                  <c:v>2872528771.8922644</c:v>
                </c:pt>
                <c:pt idx="933">
                  <c:v>2874580126.0817747</c:v>
                </c:pt>
                <c:pt idx="934">
                  <c:v>2877537435.9347382</c:v>
                </c:pt>
                <c:pt idx="935">
                  <c:v>2877749585.0054216</c:v>
                </c:pt>
                <c:pt idx="936">
                  <c:v>2885860516.770402</c:v>
                </c:pt>
                <c:pt idx="937">
                  <c:v>2887221773.6633105</c:v>
                </c:pt>
                <c:pt idx="938">
                  <c:v>2887739038.1321874</c:v>
                </c:pt>
                <c:pt idx="939">
                  <c:v>2888361679.8516283</c:v>
                </c:pt>
                <c:pt idx="940">
                  <c:v>2888745209.4488254</c:v>
                </c:pt>
                <c:pt idx="941">
                  <c:v>2889220003.1992054</c:v>
                </c:pt>
                <c:pt idx="942">
                  <c:v>2892294802.7955003</c:v>
                </c:pt>
                <c:pt idx="943">
                  <c:v>2892493096.3890772</c:v>
                </c:pt>
                <c:pt idx="944">
                  <c:v>2894212070.7610435</c:v>
                </c:pt>
                <c:pt idx="945">
                  <c:v>2899137328.639637</c:v>
                </c:pt>
                <c:pt idx="946">
                  <c:v>2900227426.6005611</c:v>
                </c:pt>
                <c:pt idx="947">
                  <c:v>2900412756.711627</c:v>
                </c:pt>
                <c:pt idx="948">
                  <c:v>2900578818.1218443</c:v>
                </c:pt>
                <c:pt idx="949">
                  <c:v>2902695732.1036553</c:v>
                </c:pt>
                <c:pt idx="950">
                  <c:v>2902865551.3045864</c:v>
                </c:pt>
                <c:pt idx="951">
                  <c:v>2903004181.9356794</c:v>
                </c:pt>
                <c:pt idx="952">
                  <c:v>2904360458.3992743</c:v>
                </c:pt>
                <c:pt idx="953">
                  <c:v>2906726879.4345994</c:v>
                </c:pt>
                <c:pt idx="954">
                  <c:v>2909003671.727273</c:v>
                </c:pt>
                <c:pt idx="955">
                  <c:v>2909362081.3255692</c:v>
                </c:pt>
                <c:pt idx="956">
                  <c:v>2915528801.5712185</c:v>
                </c:pt>
                <c:pt idx="957">
                  <c:v>2916479190.7893214</c:v>
                </c:pt>
                <c:pt idx="958">
                  <c:v>2917346937.4086456</c:v>
                </c:pt>
                <c:pt idx="959">
                  <c:v>2918982240.0345893</c:v>
                </c:pt>
                <c:pt idx="960">
                  <c:v>2920661270.2036667</c:v>
                </c:pt>
                <c:pt idx="961">
                  <c:v>2921345955.2068691</c:v>
                </c:pt>
                <c:pt idx="962">
                  <c:v>2923282476.1436577</c:v>
                </c:pt>
                <c:pt idx="963">
                  <c:v>2925216406.5616531</c:v>
                </c:pt>
                <c:pt idx="964">
                  <c:v>2930798834.3646708</c:v>
                </c:pt>
                <c:pt idx="965">
                  <c:v>2931521433.273674</c:v>
                </c:pt>
                <c:pt idx="966">
                  <c:v>2933006915.7377796</c:v>
                </c:pt>
                <c:pt idx="967">
                  <c:v>2934131520.5950255</c:v>
                </c:pt>
                <c:pt idx="968">
                  <c:v>2939958848.5968752</c:v>
                </c:pt>
                <c:pt idx="969">
                  <c:v>2940206313.9455795</c:v>
                </c:pt>
                <c:pt idx="970">
                  <c:v>2944877788.9770346</c:v>
                </c:pt>
                <c:pt idx="971">
                  <c:v>2945176767.0863562</c:v>
                </c:pt>
                <c:pt idx="972">
                  <c:v>2950296257.0112619</c:v>
                </c:pt>
                <c:pt idx="973">
                  <c:v>2950552743.1154284</c:v>
                </c:pt>
                <c:pt idx="974">
                  <c:v>2958095469.9586391</c:v>
                </c:pt>
                <c:pt idx="975">
                  <c:v>2967948226.1276174</c:v>
                </c:pt>
                <c:pt idx="976">
                  <c:v>2973997228.7435026</c:v>
                </c:pt>
                <c:pt idx="977">
                  <c:v>2974200553.4469714</c:v>
                </c:pt>
                <c:pt idx="978">
                  <c:v>2978019663.0540552</c:v>
                </c:pt>
                <c:pt idx="979">
                  <c:v>2983937968.7812533</c:v>
                </c:pt>
                <c:pt idx="980">
                  <c:v>2987168312.7660065</c:v>
                </c:pt>
                <c:pt idx="981">
                  <c:v>2991296269.9331584</c:v>
                </c:pt>
                <c:pt idx="982">
                  <c:v>2991610630.2117743</c:v>
                </c:pt>
                <c:pt idx="983">
                  <c:v>2994212659.231267</c:v>
                </c:pt>
                <c:pt idx="984">
                  <c:v>3012566120.3963113</c:v>
                </c:pt>
                <c:pt idx="985">
                  <c:v>3023519130.9779634</c:v>
                </c:pt>
                <c:pt idx="986">
                  <c:v>3029517505.9607224</c:v>
                </c:pt>
                <c:pt idx="987">
                  <c:v>3032158029.7596645</c:v>
                </c:pt>
                <c:pt idx="988">
                  <c:v>3039267038.8981442</c:v>
                </c:pt>
                <c:pt idx="989">
                  <c:v>3044046665.8138523</c:v>
                </c:pt>
                <c:pt idx="990">
                  <c:v>3056846610.0881534</c:v>
                </c:pt>
                <c:pt idx="991">
                  <c:v>3057429367.2178726</c:v>
                </c:pt>
                <c:pt idx="992">
                  <c:v>3065575143.6211543</c:v>
                </c:pt>
                <c:pt idx="993">
                  <c:v>3076541447.2787962</c:v>
                </c:pt>
                <c:pt idx="994">
                  <c:v>3096609563.1069903</c:v>
                </c:pt>
                <c:pt idx="995">
                  <c:v>3098532437.9658985</c:v>
                </c:pt>
                <c:pt idx="996">
                  <c:v>3106779555.5437851</c:v>
                </c:pt>
                <c:pt idx="997">
                  <c:v>3107427536.23666</c:v>
                </c:pt>
                <c:pt idx="998">
                  <c:v>3131612890.0453882</c:v>
                </c:pt>
                <c:pt idx="999">
                  <c:v>3152054914.9212437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54-4ECE-A8C2-7EEE1DAB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1650969031433307"/>
              <c:y val="0.94570686743563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valAx>
        <c:axId val="1352686943"/>
        <c:scaling>
          <c:orientation val="minMax"/>
          <c:max val="15000000000"/>
          <c:min val="0"/>
        </c:scaling>
        <c:delete val="0"/>
        <c:axPos val="t"/>
        <c:numFmt formatCode="&quot;$&quot;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136335"/>
        <c:crosses val="max"/>
        <c:crossBetween val="between"/>
      </c:valAx>
      <c:catAx>
        <c:axId val="852136335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52686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91858401150148"/>
          <c:y val="1.8555968996096982E-2"/>
          <c:w val="0.78173442764419143"/>
          <c:h val="0.82168363555232204"/>
        </c:manualLayout>
      </c:layout>
      <c:scatterChart>
        <c:scatterStyle val="smoothMarker"/>
        <c:varyColors val="0"/>
        <c:ser>
          <c:idx val="0"/>
          <c:order val="0"/>
          <c:tx>
            <c:v>Status Quo Scenario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3239790508.3587046</c:v>
                </c:pt>
                <c:pt idx="1">
                  <c:v>3248889715.9888582</c:v>
                </c:pt>
                <c:pt idx="2">
                  <c:v>3290684583.5932178</c:v>
                </c:pt>
                <c:pt idx="3">
                  <c:v>3359645514.7554884</c:v>
                </c:pt>
                <c:pt idx="4">
                  <c:v>3363382721.2373853</c:v>
                </c:pt>
                <c:pt idx="5">
                  <c:v>3365021616.9065094</c:v>
                </c:pt>
                <c:pt idx="6">
                  <c:v>3365765621.6581731</c:v>
                </c:pt>
                <c:pt idx="7">
                  <c:v>3384097765.3238912</c:v>
                </c:pt>
                <c:pt idx="8">
                  <c:v>3388565989.0978584</c:v>
                </c:pt>
                <c:pt idx="9">
                  <c:v>3414761653.7801771</c:v>
                </c:pt>
                <c:pt idx="10">
                  <c:v>3422575507.6017971</c:v>
                </c:pt>
                <c:pt idx="11">
                  <c:v>3427411096.0521183</c:v>
                </c:pt>
                <c:pt idx="12">
                  <c:v>3432486558.0205088</c:v>
                </c:pt>
                <c:pt idx="13">
                  <c:v>3435004658.226737</c:v>
                </c:pt>
                <c:pt idx="14">
                  <c:v>3467764636.2127662</c:v>
                </c:pt>
                <c:pt idx="15">
                  <c:v>3486851845.0326891</c:v>
                </c:pt>
                <c:pt idx="16">
                  <c:v>3501178049.4067259</c:v>
                </c:pt>
                <c:pt idx="17">
                  <c:v>3504650836.775032</c:v>
                </c:pt>
                <c:pt idx="18">
                  <c:v>3504723637.3027534</c:v>
                </c:pt>
                <c:pt idx="19">
                  <c:v>3514838365.2945995</c:v>
                </c:pt>
                <c:pt idx="20">
                  <c:v>3515221511.1482353</c:v>
                </c:pt>
                <c:pt idx="21">
                  <c:v>3517727599.2732062</c:v>
                </c:pt>
                <c:pt idx="22">
                  <c:v>3520112913.340229</c:v>
                </c:pt>
                <c:pt idx="23">
                  <c:v>3520545169.152586</c:v>
                </c:pt>
                <c:pt idx="24">
                  <c:v>3529687818.6084013</c:v>
                </c:pt>
                <c:pt idx="25">
                  <c:v>3548951919.7699175</c:v>
                </c:pt>
                <c:pt idx="26">
                  <c:v>3549781256.3469028</c:v>
                </c:pt>
                <c:pt idx="27">
                  <c:v>3549998913.4186473</c:v>
                </c:pt>
                <c:pt idx="28">
                  <c:v>3553174309.3081303</c:v>
                </c:pt>
                <c:pt idx="29">
                  <c:v>3554755920.2991171</c:v>
                </c:pt>
                <c:pt idx="30">
                  <c:v>3555104819.50383</c:v>
                </c:pt>
                <c:pt idx="31">
                  <c:v>3563447189.070756</c:v>
                </c:pt>
                <c:pt idx="32">
                  <c:v>3567383204.3795033</c:v>
                </c:pt>
                <c:pt idx="33">
                  <c:v>3569345420.7770796</c:v>
                </c:pt>
                <c:pt idx="34">
                  <c:v>3569667857.421937</c:v>
                </c:pt>
                <c:pt idx="35">
                  <c:v>3570771248.1737671</c:v>
                </c:pt>
                <c:pt idx="36">
                  <c:v>3573254724.6084733</c:v>
                </c:pt>
                <c:pt idx="37">
                  <c:v>3573928525.3257961</c:v>
                </c:pt>
                <c:pt idx="38">
                  <c:v>3579317952.5108991</c:v>
                </c:pt>
                <c:pt idx="39">
                  <c:v>3582435579.6844811</c:v>
                </c:pt>
                <c:pt idx="40">
                  <c:v>3590268737.1200643</c:v>
                </c:pt>
                <c:pt idx="41">
                  <c:v>3593176511.1459265</c:v>
                </c:pt>
                <c:pt idx="42">
                  <c:v>3599852749.1620588</c:v>
                </c:pt>
                <c:pt idx="43">
                  <c:v>3603105895.7064023</c:v>
                </c:pt>
                <c:pt idx="44">
                  <c:v>3607917469.8048081</c:v>
                </c:pt>
                <c:pt idx="45">
                  <c:v>3608609044.3195429</c:v>
                </c:pt>
                <c:pt idx="46">
                  <c:v>3610189142.0226393</c:v>
                </c:pt>
                <c:pt idx="47">
                  <c:v>3611446505.6629095</c:v>
                </c:pt>
                <c:pt idx="48">
                  <c:v>3611790768.7997141</c:v>
                </c:pt>
                <c:pt idx="49">
                  <c:v>3612903330.1391554</c:v>
                </c:pt>
                <c:pt idx="50">
                  <c:v>3616949517.6863594</c:v>
                </c:pt>
                <c:pt idx="51">
                  <c:v>3622489009.538106</c:v>
                </c:pt>
                <c:pt idx="52">
                  <c:v>3625451320.1855922</c:v>
                </c:pt>
                <c:pt idx="53">
                  <c:v>3627722125.035059</c:v>
                </c:pt>
                <c:pt idx="54">
                  <c:v>3632375087.7911921</c:v>
                </c:pt>
                <c:pt idx="55">
                  <c:v>3635686822.0818958</c:v>
                </c:pt>
                <c:pt idx="56">
                  <c:v>3636698474.2066731</c:v>
                </c:pt>
                <c:pt idx="57">
                  <c:v>3639349281.5812683</c:v>
                </c:pt>
                <c:pt idx="58">
                  <c:v>3639830277.6224971</c:v>
                </c:pt>
                <c:pt idx="59">
                  <c:v>3641197355.667438</c:v>
                </c:pt>
                <c:pt idx="60">
                  <c:v>3643201123.2380352</c:v>
                </c:pt>
                <c:pt idx="61">
                  <c:v>3643756366.8256683</c:v>
                </c:pt>
                <c:pt idx="62">
                  <c:v>3645975713.1074133</c:v>
                </c:pt>
                <c:pt idx="63">
                  <c:v>3647444895.8850164</c:v>
                </c:pt>
                <c:pt idx="64">
                  <c:v>3652905878.3671808</c:v>
                </c:pt>
                <c:pt idx="65">
                  <c:v>3654326029.0295715</c:v>
                </c:pt>
                <c:pt idx="66">
                  <c:v>3657824005.9941034</c:v>
                </c:pt>
                <c:pt idx="67">
                  <c:v>3670562546.6484542</c:v>
                </c:pt>
                <c:pt idx="68">
                  <c:v>3672132356.4436002</c:v>
                </c:pt>
                <c:pt idx="69">
                  <c:v>3672978185.4282174</c:v>
                </c:pt>
                <c:pt idx="70">
                  <c:v>3675159200.7696881</c:v>
                </c:pt>
                <c:pt idx="71">
                  <c:v>3675699120.2274742</c:v>
                </c:pt>
                <c:pt idx="72">
                  <c:v>3678585566.2167182</c:v>
                </c:pt>
                <c:pt idx="73">
                  <c:v>3682700055.056118</c:v>
                </c:pt>
                <c:pt idx="74">
                  <c:v>3683110874.2784982</c:v>
                </c:pt>
                <c:pt idx="75">
                  <c:v>3685346372.3130884</c:v>
                </c:pt>
                <c:pt idx="76">
                  <c:v>3689384276.5028448</c:v>
                </c:pt>
                <c:pt idx="77">
                  <c:v>3689759476.4364052</c:v>
                </c:pt>
                <c:pt idx="78">
                  <c:v>3692365850.3031845</c:v>
                </c:pt>
                <c:pt idx="79">
                  <c:v>3694621751.5641713</c:v>
                </c:pt>
                <c:pt idx="80">
                  <c:v>3697273077.9900303</c:v>
                </c:pt>
                <c:pt idx="81">
                  <c:v>3699806909.5162239</c:v>
                </c:pt>
                <c:pt idx="82">
                  <c:v>3700501980.3075418</c:v>
                </c:pt>
                <c:pt idx="83">
                  <c:v>3702788612.0880032</c:v>
                </c:pt>
                <c:pt idx="84">
                  <c:v>3709529243.0668411</c:v>
                </c:pt>
                <c:pt idx="85">
                  <c:v>3710402664.0687613</c:v>
                </c:pt>
                <c:pt idx="86">
                  <c:v>3714267732.3672781</c:v>
                </c:pt>
                <c:pt idx="87">
                  <c:v>3721252868.2219009</c:v>
                </c:pt>
                <c:pt idx="88">
                  <c:v>3722141134.8060379</c:v>
                </c:pt>
                <c:pt idx="89">
                  <c:v>3722640947.7315474</c:v>
                </c:pt>
                <c:pt idx="90">
                  <c:v>3726501268.6417503</c:v>
                </c:pt>
                <c:pt idx="91">
                  <c:v>3728148115.4624205</c:v>
                </c:pt>
                <c:pt idx="92">
                  <c:v>3734621268.3664823</c:v>
                </c:pt>
                <c:pt idx="93">
                  <c:v>3736491670.9404669</c:v>
                </c:pt>
                <c:pt idx="94">
                  <c:v>3737247514.1343699</c:v>
                </c:pt>
                <c:pt idx="95">
                  <c:v>3738545046.604991</c:v>
                </c:pt>
                <c:pt idx="96">
                  <c:v>3743917876.5408921</c:v>
                </c:pt>
                <c:pt idx="97">
                  <c:v>3746639752.2872419</c:v>
                </c:pt>
                <c:pt idx="98">
                  <c:v>3750826557.7109962</c:v>
                </c:pt>
                <c:pt idx="99">
                  <c:v>3752623990.6496792</c:v>
                </c:pt>
                <c:pt idx="100">
                  <c:v>3754670659.9916534</c:v>
                </c:pt>
                <c:pt idx="101">
                  <c:v>3756049100.0514193</c:v>
                </c:pt>
                <c:pt idx="102">
                  <c:v>3757001179.0441732</c:v>
                </c:pt>
                <c:pt idx="103">
                  <c:v>3763340460.1788778</c:v>
                </c:pt>
                <c:pt idx="104">
                  <c:v>3763422423.575449</c:v>
                </c:pt>
                <c:pt idx="105">
                  <c:v>3766827511.4364004</c:v>
                </c:pt>
                <c:pt idx="106">
                  <c:v>3771111159.373631</c:v>
                </c:pt>
                <c:pt idx="107">
                  <c:v>3775139544.4801512</c:v>
                </c:pt>
                <c:pt idx="108">
                  <c:v>3778679840.3065662</c:v>
                </c:pt>
                <c:pt idx="109">
                  <c:v>3778848271.7538319</c:v>
                </c:pt>
                <c:pt idx="110">
                  <c:v>3779723871.8414941</c:v>
                </c:pt>
                <c:pt idx="111">
                  <c:v>3781443120.7107735</c:v>
                </c:pt>
                <c:pt idx="112">
                  <c:v>3784240265.6954403</c:v>
                </c:pt>
                <c:pt idx="113">
                  <c:v>3790062201.0388961</c:v>
                </c:pt>
                <c:pt idx="114">
                  <c:v>3790250062.7708778</c:v>
                </c:pt>
                <c:pt idx="115">
                  <c:v>3795244937.4420424</c:v>
                </c:pt>
                <c:pt idx="116">
                  <c:v>3796004942.7759895</c:v>
                </c:pt>
                <c:pt idx="117">
                  <c:v>3796717545.7773094</c:v>
                </c:pt>
                <c:pt idx="118">
                  <c:v>3802260690.4768772</c:v>
                </c:pt>
                <c:pt idx="119">
                  <c:v>3802294701.7310872</c:v>
                </c:pt>
                <c:pt idx="120">
                  <c:v>3803983724.4958229</c:v>
                </c:pt>
                <c:pt idx="121">
                  <c:v>3805530956.9319019</c:v>
                </c:pt>
                <c:pt idx="122">
                  <c:v>3819361312.0177565</c:v>
                </c:pt>
                <c:pt idx="123">
                  <c:v>3819427584.6070943</c:v>
                </c:pt>
                <c:pt idx="124">
                  <c:v>3820616435.027463</c:v>
                </c:pt>
                <c:pt idx="125">
                  <c:v>3822709234.8463902</c:v>
                </c:pt>
                <c:pt idx="126">
                  <c:v>3825993061.8858042</c:v>
                </c:pt>
                <c:pt idx="127">
                  <c:v>3830463425.7594261</c:v>
                </c:pt>
                <c:pt idx="128">
                  <c:v>3830716588.6421304</c:v>
                </c:pt>
                <c:pt idx="129">
                  <c:v>3830936013.3726339</c:v>
                </c:pt>
                <c:pt idx="130">
                  <c:v>3832078683.1808901</c:v>
                </c:pt>
                <c:pt idx="131">
                  <c:v>3832598608.3789053</c:v>
                </c:pt>
                <c:pt idx="132">
                  <c:v>3837924635.864388</c:v>
                </c:pt>
                <c:pt idx="133">
                  <c:v>3838568554.7608223</c:v>
                </c:pt>
                <c:pt idx="134">
                  <c:v>3839194257.95467</c:v>
                </c:pt>
                <c:pt idx="135">
                  <c:v>3845407954.7133865</c:v>
                </c:pt>
                <c:pt idx="136">
                  <c:v>3845468334.8478813</c:v>
                </c:pt>
                <c:pt idx="137">
                  <c:v>3846993539.2386341</c:v>
                </c:pt>
                <c:pt idx="138">
                  <c:v>3849331212.5084171</c:v>
                </c:pt>
                <c:pt idx="139">
                  <c:v>3851143156.8465433</c:v>
                </c:pt>
                <c:pt idx="140">
                  <c:v>3853470423.9105635</c:v>
                </c:pt>
                <c:pt idx="141">
                  <c:v>3854034441.3775921</c:v>
                </c:pt>
                <c:pt idx="142">
                  <c:v>3854332955.0295153</c:v>
                </c:pt>
                <c:pt idx="143">
                  <c:v>3855556631.0673342</c:v>
                </c:pt>
                <c:pt idx="144">
                  <c:v>3857519388.3429732</c:v>
                </c:pt>
                <c:pt idx="145">
                  <c:v>3860685799.1525173</c:v>
                </c:pt>
                <c:pt idx="146">
                  <c:v>3862294423.2803755</c:v>
                </c:pt>
                <c:pt idx="147">
                  <c:v>3866766790.0605512</c:v>
                </c:pt>
                <c:pt idx="148">
                  <c:v>3870263111.7964354</c:v>
                </c:pt>
                <c:pt idx="149">
                  <c:v>3871892729.6397452</c:v>
                </c:pt>
                <c:pt idx="150">
                  <c:v>3873816451.861342</c:v>
                </c:pt>
                <c:pt idx="151">
                  <c:v>3874317138.795197</c:v>
                </c:pt>
                <c:pt idx="152">
                  <c:v>3875223122.0794992</c:v>
                </c:pt>
                <c:pt idx="153">
                  <c:v>3878578699.3299131</c:v>
                </c:pt>
                <c:pt idx="154">
                  <c:v>3878687717.5043883</c:v>
                </c:pt>
                <c:pt idx="155">
                  <c:v>3879244596.2322192</c:v>
                </c:pt>
                <c:pt idx="156">
                  <c:v>3882425767.7982154</c:v>
                </c:pt>
                <c:pt idx="157">
                  <c:v>3883570194.3544211</c:v>
                </c:pt>
                <c:pt idx="158">
                  <c:v>3883778764.0569062</c:v>
                </c:pt>
                <c:pt idx="159">
                  <c:v>3885512789.3619332</c:v>
                </c:pt>
                <c:pt idx="160">
                  <c:v>3885757947.1637983</c:v>
                </c:pt>
                <c:pt idx="161">
                  <c:v>3886101011.786098</c:v>
                </c:pt>
                <c:pt idx="162">
                  <c:v>3890489701.6378922</c:v>
                </c:pt>
                <c:pt idx="163">
                  <c:v>3892653983.3219204</c:v>
                </c:pt>
                <c:pt idx="164">
                  <c:v>3893857647.306284</c:v>
                </c:pt>
                <c:pt idx="165">
                  <c:v>3898208047.5789061</c:v>
                </c:pt>
                <c:pt idx="166">
                  <c:v>3898565702.1021981</c:v>
                </c:pt>
                <c:pt idx="167">
                  <c:v>3900087428.1040373</c:v>
                </c:pt>
                <c:pt idx="168">
                  <c:v>3900427712.03898</c:v>
                </c:pt>
                <c:pt idx="169">
                  <c:v>3900624503.7305884</c:v>
                </c:pt>
                <c:pt idx="170">
                  <c:v>3901180446.7500362</c:v>
                </c:pt>
                <c:pt idx="171">
                  <c:v>3901879138.8939571</c:v>
                </c:pt>
                <c:pt idx="172">
                  <c:v>3903901665.379529</c:v>
                </c:pt>
                <c:pt idx="173">
                  <c:v>3904667617.8655114</c:v>
                </c:pt>
                <c:pt idx="174">
                  <c:v>3905269681.8664331</c:v>
                </c:pt>
                <c:pt idx="175">
                  <c:v>3906093459.2343082</c:v>
                </c:pt>
                <c:pt idx="176">
                  <c:v>3906932535.712059</c:v>
                </c:pt>
                <c:pt idx="177">
                  <c:v>3906975205.5764003</c:v>
                </c:pt>
                <c:pt idx="178">
                  <c:v>3907247312.972156</c:v>
                </c:pt>
                <c:pt idx="179">
                  <c:v>3911703323.7982273</c:v>
                </c:pt>
                <c:pt idx="180">
                  <c:v>3914390019.8198023</c:v>
                </c:pt>
                <c:pt idx="181">
                  <c:v>3916967726.560977</c:v>
                </c:pt>
                <c:pt idx="182">
                  <c:v>3917625191.109148</c:v>
                </c:pt>
                <c:pt idx="183">
                  <c:v>3920066908.9363494</c:v>
                </c:pt>
                <c:pt idx="184">
                  <c:v>3921780538.2160883</c:v>
                </c:pt>
                <c:pt idx="185">
                  <c:v>3921830707.8351779</c:v>
                </c:pt>
                <c:pt idx="186">
                  <c:v>3925608738.4044991</c:v>
                </c:pt>
                <c:pt idx="187">
                  <c:v>3927528852.3623672</c:v>
                </c:pt>
                <c:pt idx="188">
                  <c:v>3928435469.0794382</c:v>
                </c:pt>
                <c:pt idx="189">
                  <c:v>3931777574.3409772</c:v>
                </c:pt>
                <c:pt idx="190">
                  <c:v>3932183497.4434371</c:v>
                </c:pt>
                <c:pt idx="191">
                  <c:v>3932564594.2039075</c:v>
                </c:pt>
                <c:pt idx="192">
                  <c:v>3936849639.4172845</c:v>
                </c:pt>
                <c:pt idx="193">
                  <c:v>3937007059.3003864</c:v>
                </c:pt>
                <c:pt idx="194">
                  <c:v>3937127877.8013964</c:v>
                </c:pt>
                <c:pt idx="195">
                  <c:v>3937294263.5554881</c:v>
                </c:pt>
                <c:pt idx="196">
                  <c:v>3939921924.082408</c:v>
                </c:pt>
                <c:pt idx="197">
                  <c:v>3942972345.0437822</c:v>
                </c:pt>
                <c:pt idx="198">
                  <c:v>3944717358.9984975</c:v>
                </c:pt>
                <c:pt idx="199">
                  <c:v>3945220127.6614113</c:v>
                </c:pt>
                <c:pt idx="200">
                  <c:v>3947017801.3860302</c:v>
                </c:pt>
                <c:pt idx="201">
                  <c:v>3947305366.3867602</c:v>
                </c:pt>
                <c:pt idx="202">
                  <c:v>3947531514.434278</c:v>
                </c:pt>
                <c:pt idx="203">
                  <c:v>3948248831.0293078</c:v>
                </c:pt>
                <c:pt idx="204">
                  <c:v>3948692827.4801092</c:v>
                </c:pt>
                <c:pt idx="205">
                  <c:v>3948929902.9573822</c:v>
                </c:pt>
                <c:pt idx="206">
                  <c:v>3949395630.4198151</c:v>
                </c:pt>
                <c:pt idx="207">
                  <c:v>3949611125.9257879</c:v>
                </c:pt>
                <c:pt idx="208">
                  <c:v>3950123608.0360541</c:v>
                </c:pt>
                <c:pt idx="209">
                  <c:v>3950883559.0499225</c:v>
                </c:pt>
                <c:pt idx="210">
                  <c:v>3950908299.545927</c:v>
                </c:pt>
                <c:pt idx="211">
                  <c:v>3952666410.7437754</c:v>
                </c:pt>
                <c:pt idx="212">
                  <c:v>3956303644.1662731</c:v>
                </c:pt>
                <c:pt idx="213">
                  <c:v>3956631100.9114022</c:v>
                </c:pt>
                <c:pt idx="214">
                  <c:v>3959079814.2224245</c:v>
                </c:pt>
                <c:pt idx="215">
                  <c:v>3959093209.2896633</c:v>
                </c:pt>
                <c:pt idx="216">
                  <c:v>3959868583.4581251</c:v>
                </c:pt>
                <c:pt idx="217">
                  <c:v>3959963411.6159754</c:v>
                </c:pt>
                <c:pt idx="218">
                  <c:v>3960042825.0919132</c:v>
                </c:pt>
                <c:pt idx="219">
                  <c:v>3964255647.345109</c:v>
                </c:pt>
                <c:pt idx="220">
                  <c:v>3965987664.8217144</c:v>
                </c:pt>
                <c:pt idx="221">
                  <c:v>3967140017.2994514</c:v>
                </c:pt>
                <c:pt idx="222">
                  <c:v>3969351484.5707254</c:v>
                </c:pt>
                <c:pt idx="223">
                  <c:v>3972200196.1013103</c:v>
                </c:pt>
                <c:pt idx="224">
                  <c:v>3973737168.4986043</c:v>
                </c:pt>
                <c:pt idx="225">
                  <c:v>3974752813.745646</c:v>
                </c:pt>
                <c:pt idx="226">
                  <c:v>3976034818.6223464</c:v>
                </c:pt>
                <c:pt idx="227">
                  <c:v>3976536333.551363</c:v>
                </c:pt>
                <c:pt idx="228">
                  <c:v>3976548211.8383613</c:v>
                </c:pt>
                <c:pt idx="229">
                  <c:v>3979386883.6197691</c:v>
                </c:pt>
                <c:pt idx="230">
                  <c:v>3980711917.2450461</c:v>
                </c:pt>
                <c:pt idx="231">
                  <c:v>3982043300.4245281</c:v>
                </c:pt>
                <c:pt idx="232">
                  <c:v>3982461061.6623721</c:v>
                </c:pt>
                <c:pt idx="233">
                  <c:v>3982470651.6256223</c:v>
                </c:pt>
                <c:pt idx="234">
                  <c:v>3989888225.7000985</c:v>
                </c:pt>
                <c:pt idx="235">
                  <c:v>3991110232.4081044</c:v>
                </c:pt>
                <c:pt idx="236">
                  <c:v>4000307280.9961152</c:v>
                </c:pt>
                <c:pt idx="237">
                  <c:v>4003470493.0194769</c:v>
                </c:pt>
                <c:pt idx="238">
                  <c:v>4005114184.8861032</c:v>
                </c:pt>
                <c:pt idx="239">
                  <c:v>4005490749.3009553</c:v>
                </c:pt>
                <c:pt idx="240">
                  <c:v>4006598870.6282291</c:v>
                </c:pt>
                <c:pt idx="241">
                  <c:v>4008153532.0288324</c:v>
                </c:pt>
                <c:pt idx="242">
                  <c:v>4008346562.9446163</c:v>
                </c:pt>
                <c:pt idx="243">
                  <c:v>4010303186.5909243</c:v>
                </c:pt>
                <c:pt idx="244">
                  <c:v>4011474855.5235562</c:v>
                </c:pt>
                <c:pt idx="245">
                  <c:v>4011733102.4439373</c:v>
                </c:pt>
                <c:pt idx="246">
                  <c:v>4012149962.491816</c:v>
                </c:pt>
                <c:pt idx="247">
                  <c:v>4013517953.6617265</c:v>
                </c:pt>
                <c:pt idx="248">
                  <c:v>4015842171.9027691</c:v>
                </c:pt>
                <c:pt idx="249">
                  <c:v>4016236284.1939483</c:v>
                </c:pt>
                <c:pt idx="250">
                  <c:v>4016571204.6063643</c:v>
                </c:pt>
                <c:pt idx="251">
                  <c:v>4020074138.8832932</c:v>
                </c:pt>
                <c:pt idx="252">
                  <c:v>4020856792.1508698</c:v>
                </c:pt>
                <c:pt idx="253">
                  <c:v>4021663625.5301414</c:v>
                </c:pt>
                <c:pt idx="254">
                  <c:v>4021974260.6555734</c:v>
                </c:pt>
                <c:pt idx="255">
                  <c:v>4021994183.0641823</c:v>
                </c:pt>
                <c:pt idx="256">
                  <c:v>4022282577.3725581</c:v>
                </c:pt>
                <c:pt idx="257">
                  <c:v>4026334202.6169171</c:v>
                </c:pt>
                <c:pt idx="258">
                  <c:v>4029306411.8918962</c:v>
                </c:pt>
                <c:pt idx="259">
                  <c:v>4031243686.3651452</c:v>
                </c:pt>
                <c:pt idx="260">
                  <c:v>4032080455.6579919</c:v>
                </c:pt>
                <c:pt idx="261">
                  <c:v>4033856160.159688</c:v>
                </c:pt>
                <c:pt idx="262">
                  <c:v>4033917968.9672103</c:v>
                </c:pt>
                <c:pt idx="263">
                  <c:v>4033960446.9659181</c:v>
                </c:pt>
                <c:pt idx="264">
                  <c:v>4036060649.1263714</c:v>
                </c:pt>
                <c:pt idx="265">
                  <c:v>4036967691.3886242</c:v>
                </c:pt>
                <c:pt idx="266">
                  <c:v>4038083830.3418255</c:v>
                </c:pt>
                <c:pt idx="267">
                  <c:v>4038542080.4969773</c:v>
                </c:pt>
                <c:pt idx="268">
                  <c:v>4040645232.9407554</c:v>
                </c:pt>
                <c:pt idx="269">
                  <c:v>4041794987.061769</c:v>
                </c:pt>
                <c:pt idx="270">
                  <c:v>4042600790.8542581</c:v>
                </c:pt>
                <c:pt idx="271">
                  <c:v>4044112517.8559165</c:v>
                </c:pt>
                <c:pt idx="272">
                  <c:v>4044800439.5939231</c:v>
                </c:pt>
                <c:pt idx="273">
                  <c:v>4045222602.1425099</c:v>
                </c:pt>
                <c:pt idx="274">
                  <c:v>4045796056.769628</c:v>
                </c:pt>
                <c:pt idx="275">
                  <c:v>4045879760.1517816</c:v>
                </c:pt>
                <c:pt idx="276">
                  <c:v>4046017388.7794414</c:v>
                </c:pt>
                <c:pt idx="277">
                  <c:v>4046563576.1997771</c:v>
                </c:pt>
                <c:pt idx="278">
                  <c:v>4048961077.715313</c:v>
                </c:pt>
                <c:pt idx="279">
                  <c:v>4049629594.132844</c:v>
                </c:pt>
                <c:pt idx="280">
                  <c:v>4049831587.080997</c:v>
                </c:pt>
                <c:pt idx="281">
                  <c:v>4050173493.8279896</c:v>
                </c:pt>
                <c:pt idx="282">
                  <c:v>4052552859.1081042</c:v>
                </c:pt>
                <c:pt idx="283">
                  <c:v>4052648172.9846821</c:v>
                </c:pt>
                <c:pt idx="284">
                  <c:v>4054643589.9741511</c:v>
                </c:pt>
                <c:pt idx="285">
                  <c:v>4055546287.1694512</c:v>
                </c:pt>
                <c:pt idx="286">
                  <c:v>4056127794.1358042</c:v>
                </c:pt>
                <c:pt idx="287">
                  <c:v>4057420490.5779471</c:v>
                </c:pt>
                <c:pt idx="288">
                  <c:v>4058209956.6938663</c:v>
                </c:pt>
                <c:pt idx="289">
                  <c:v>4060174109.9913201</c:v>
                </c:pt>
                <c:pt idx="290">
                  <c:v>4062012749.3950362</c:v>
                </c:pt>
                <c:pt idx="291">
                  <c:v>4062743392.5829344</c:v>
                </c:pt>
                <c:pt idx="292">
                  <c:v>4065830551.3057561</c:v>
                </c:pt>
                <c:pt idx="293">
                  <c:v>4066058943.8321662</c:v>
                </c:pt>
                <c:pt idx="294">
                  <c:v>4066926499.81004</c:v>
                </c:pt>
                <c:pt idx="295">
                  <c:v>4067704845.8184214</c:v>
                </c:pt>
                <c:pt idx="296">
                  <c:v>4068123244.4391885</c:v>
                </c:pt>
                <c:pt idx="297">
                  <c:v>4068931311.4845362</c:v>
                </c:pt>
                <c:pt idx="298">
                  <c:v>4071841387.8192592</c:v>
                </c:pt>
                <c:pt idx="299">
                  <c:v>4075031112.0884094</c:v>
                </c:pt>
                <c:pt idx="300">
                  <c:v>4075122064.1922278</c:v>
                </c:pt>
                <c:pt idx="301">
                  <c:v>4075223594.7267842</c:v>
                </c:pt>
                <c:pt idx="302">
                  <c:v>4076315452.0431242</c:v>
                </c:pt>
                <c:pt idx="303">
                  <c:v>4076367749.0664535</c:v>
                </c:pt>
                <c:pt idx="304">
                  <c:v>4078579669.1222901</c:v>
                </c:pt>
                <c:pt idx="305">
                  <c:v>4082166067.0654182</c:v>
                </c:pt>
                <c:pt idx="306">
                  <c:v>4082523567.3528419</c:v>
                </c:pt>
                <c:pt idx="307">
                  <c:v>4082869335.6225319</c:v>
                </c:pt>
                <c:pt idx="308">
                  <c:v>4083176077.5764399</c:v>
                </c:pt>
                <c:pt idx="309">
                  <c:v>4083635157.8307452</c:v>
                </c:pt>
                <c:pt idx="310">
                  <c:v>4084172124.7840848</c:v>
                </c:pt>
                <c:pt idx="311">
                  <c:v>4086035239.8806071</c:v>
                </c:pt>
                <c:pt idx="312">
                  <c:v>4086357282.4983582</c:v>
                </c:pt>
                <c:pt idx="313">
                  <c:v>4086597236.3334498</c:v>
                </c:pt>
                <c:pt idx="314">
                  <c:v>4086859932.3586235</c:v>
                </c:pt>
                <c:pt idx="315">
                  <c:v>4088270511.448103</c:v>
                </c:pt>
                <c:pt idx="316">
                  <c:v>4088516287.2418633</c:v>
                </c:pt>
                <c:pt idx="317">
                  <c:v>4089187490.2719212</c:v>
                </c:pt>
                <c:pt idx="318">
                  <c:v>4091299966.5087962</c:v>
                </c:pt>
                <c:pt idx="319">
                  <c:v>4091475230.9682922</c:v>
                </c:pt>
                <c:pt idx="320">
                  <c:v>4092441642.060174</c:v>
                </c:pt>
                <c:pt idx="321">
                  <c:v>4092782783.7325044</c:v>
                </c:pt>
                <c:pt idx="322">
                  <c:v>4093331737.1823173</c:v>
                </c:pt>
                <c:pt idx="323">
                  <c:v>4094505619.6103234</c:v>
                </c:pt>
                <c:pt idx="324">
                  <c:v>4097222427.4289432</c:v>
                </c:pt>
                <c:pt idx="325">
                  <c:v>4097964971.241035</c:v>
                </c:pt>
                <c:pt idx="326">
                  <c:v>4100136999.1385536</c:v>
                </c:pt>
                <c:pt idx="327">
                  <c:v>4100939741.2279201</c:v>
                </c:pt>
                <c:pt idx="328">
                  <c:v>4104192598.9332004</c:v>
                </c:pt>
                <c:pt idx="329">
                  <c:v>4104870604.284472</c:v>
                </c:pt>
                <c:pt idx="330">
                  <c:v>4104926668.6753845</c:v>
                </c:pt>
                <c:pt idx="331">
                  <c:v>4105184525.3322821</c:v>
                </c:pt>
                <c:pt idx="332">
                  <c:v>4105499823.9103231</c:v>
                </c:pt>
                <c:pt idx="333">
                  <c:v>4105776429.0898623</c:v>
                </c:pt>
                <c:pt idx="334">
                  <c:v>4111254116.1577291</c:v>
                </c:pt>
                <c:pt idx="335">
                  <c:v>4111890947.8050833</c:v>
                </c:pt>
                <c:pt idx="336">
                  <c:v>4111988957.2589555</c:v>
                </c:pt>
                <c:pt idx="337">
                  <c:v>4112285189.6731782</c:v>
                </c:pt>
                <c:pt idx="338">
                  <c:v>4113430565.4651961</c:v>
                </c:pt>
                <c:pt idx="339">
                  <c:v>4114918002.845521</c:v>
                </c:pt>
                <c:pt idx="340">
                  <c:v>4116448027.6928034</c:v>
                </c:pt>
                <c:pt idx="341">
                  <c:v>4117716200.088851</c:v>
                </c:pt>
                <c:pt idx="342">
                  <c:v>4118332242.9608912</c:v>
                </c:pt>
                <c:pt idx="343">
                  <c:v>4119062354.9166474</c:v>
                </c:pt>
                <c:pt idx="344">
                  <c:v>4120529196.0573373</c:v>
                </c:pt>
                <c:pt idx="345">
                  <c:v>4123670210.3871541</c:v>
                </c:pt>
                <c:pt idx="346">
                  <c:v>4125536097.943572</c:v>
                </c:pt>
                <c:pt idx="347">
                  <c:v>4128309952.9535232</c:v>
                </c:pt>
                <c:pt idx="348">
                  <c:v>4128384533.5945983</c:v>
                </c:pt>
                <c:pt idx="349">
                  <c:v>4128592810.197814</c:v>
                </c:pt>
                <c:pt idx="350">
                  <c:v>4128692092.4146695</c:v>
                </c:pt>
                <c:pt idx="351">
                  <c:v>4129055966.5864234</c:v>
                </c:pt>
                <c:pt idx="352">
                  <c:v>4130339381.3391194</c:v>
                </c:pt>
                <c:pt idx="353">
                  <c:v>4130463097.1436715</c:v>
                </c:pt>
                <c:pt idx="354">
                  <c:v>4130634108.3240309</c:v>
                </c:pt>
                <c:pt idx="355">
                  <c:v>4133130566.8674402</c:v>
                </c:pt>
                <c:pt idx="356">
                  <c:v>4133396775.371264</c:v>
                </c:pt>
                <c:pt idx="357">
                  <c:v>4134896026.6782732</c:v>
                </c:pt>
                <c:pt idx="358">
                  <c:v>4135051606.0042844</c:v>
                </c:pt>
                <c:pt idx="359">
                  <c:v>4135280893.4228611</c:v>
                </c:pt>
                <c:pt idx="360">
                  <c:v>4135517035.4770484</c:v>
                </c:pt>
                <c:pt idx="361">
                  <c:v>4138101200.2663612</c:v>
                </c:pt>
                <c:pt idx="362">
                  <c:v>4139366333.5764861</c:v>
                </c:pt>
                <c:pt idx="363">
                  <c:v>4139761294.8739295</c:v>
                </c:pt>
                <c:pt idx="364">
                  <c:v>4139994737.5431352</c:v>
                </c:pt>
                <c:pt idx="365">
                  <c:v>4142165719.9057178</c:v>
                </c:pt>
                <c:pt idx="366">
                  <c:v>4143308946.8558092</c:v>
                </c:pt>
                <c:pt idx="367">
                  <c:v>4145301124.3014312</c:v>
                </c:pt>
                <c:pt idx="368">
                  <c:v>4147768003.9620709</c:v>
                </c:pt>
                <c:pt idx="369">
                  <c:v>4149255721.9025264</c:v>
                </c:pt>
                <c:pt idx="370">
                  <c:v>4149530326.3154759</c:v>
                </c:pt>
                <c:pt idx="371">
                  <c:v>4151276129.1566362</c:v>
                </c:pt>
                <c:pt idx="372">
                  <c:v>4151647680.6812263</c:v>
                </c:pt>
                <c:pt idx="373">
                  <c:v>4152255788.2506652</c:v>
                </c:pt>
                <c:pt idx="374">
                  <c:v>4152709691.0537353</c:v>
                </c:pt>
                <c:pt idx="375">
                  <c:v>4152827975.0953932</c:v>
                </c:pt>
                <c:pt idx="376">
                  <c:v>4154365363.9815884</c:v>
                </c:pt>
                <c:pt idx="377">
                  <c:v>4154377223.1506882</c:v>
                </c:pt>
                <c:pt idx="378">
                  <c:v>4154816246.717298</c:v>
                </c:pt>
                <c:pt idx="379">
                  <c:v>4156350134.9363618</c:v>
                </c:pt>
                <c:pt idx="380">
                  <c:v>4156735262.1596951</c:v>
                </c:pt>
                <c:pt idx="381">
                  <c:v>4157903494.0657864</c:v>
                </c:pt>
                <c:pt idx="382">
                  <c:v>4158164507.1447792</c:v>
                </c:pt>
                <c:pt idx="383">
                  <c:v>4158626473.074018</c:v>
                </c:pt>
                <c:pt idx="384">
                  <c:v>4159603681.5387383</c:v>
                </c:pt>
                <c:pt idx="385">
                  <c:v>4160737612.9466181</c:v>
                </c:pt>
                <c:pt idx="386">
                  <c:v>4161048788.1594472</c:v>
                </c:pt>
                <c:pt idx="387">
                  <c:v>4161219733.0230203</c:v>
                </c:pt>
                <c:pt idx="388">
                  <c:v>4166107966.0905852</c:v>
                </c:pt>
                <c:pt idx="389">
                  <c:v>4166374517.1604562</c:v>
                </c:pt>
                <c:pt idx="390">
                  <c:v>4166532934.5360665</c:v>
                </c:pt>
                <c:pt idx="391">
                  <c:v>4166553794.5507183</c:v>
                </c:pt>
                <c:pt idx="392">
                  <c:v>4167290043.1812563</c:v>
                </c:pt>
                <c:pt idx="393">
                  <c:v>4167782353.249639</c:v>
                </c:pt>
                <c:pt idx="394">
                  <c:v>4168250579.9374704</c:v>
                </c:pt>
                <c:pt idx="395">
                  <c:v>4169608568.5261993</c:v>
                </c:pt>
                <c:pt idx="396">
                  <c:v>4170569575.9147959</c:v>
                </c:pt>
                <c:pt idx="397">
                  <c:v>4171379566.9603801</c:v>
                </c:pt>
                <c:pt idx="398">
                  <c:v>4174226651.9199834</c:v>
                </c:pt>
                <c:pt idx="399">
                  <c:v>4174740125.3537202</c:v>
                </c:pt>
                <c:pt idx="400">
                  <c:v>4176277217.1173024</c:v>
                </c:pt>
                <c:pt idx="401">
                  <c:v>4177472818.7032442</c:v>
                </c:pt>
                <c:pt idx="402">
                  <c:v>4177520166.4429111</c:v>
                </c:pt>
                <c:pt idx="403">
                  <c:v>4178098445.0151949</c:v>
                </c:pt>
                <c:pt idx="404">
                  <c:v>4178893383.5794263</c:v>
                </c:pt>
                <c:pt idx="405">
                  <c:v>4179195255.1834025</c:v>
                </c:pt>
                <c:pt idx="406">
                  <c:v>4180239253.1783843</c:v>
                </c:pt>
                <c:pt idx="407">
                  <c:v>4181479161.7224264</c:v>
                </c:pt>
                <c:pt idx="408">
                  <c:v>4185600940.5862412</c:v>
                </c:pt>
                <c:pt idx="409">
                  <c:v>4185616479.198544</c:v>
                </c:pt>
                <c:pt idx="410">
                  <c:v>4185627320.1122355</c:v>
                </c:pt>
                <c:pt idx="411">
                  <c:v>4186506306.3418193</c:v>
                </c:pt>
                <c:pt idx="412">
                  <c:v>4187774932.6779971</c:v>
                </c:pt>
                <c:pt idx="413">
                  <c:v>4189511322.8254886</c:v>
                </c:pt>
                <c:pt idx="414">
                  <c:v>4191652603.1096807</c:v>
                </c:pt>
                <c:pt idx="415">
                  <c:v>4193399062.698113</c:v>
                </c:pt>
                <c:pt idx="416">
                  <c:v>4196988799.5672364</c:v>
                </c:pt>
                <c:pt idx="417">
                  <c:v>4201065514.2579012</c:v>
                </c:pt>
                <c:pt idx="418">
                  <c:v>4202026972.4527302</c:v>
                </c:pt>
                <c:pt idx="419">
                  <c:v>4203218279.0412235</c:v>
                </c:pt>
                <c:pt idx="420">
                  <c:v>4204137179.089397</c:v>
                </c:pt>
                <c:pt idx="421">
                  <c:v>4205154642.2874022</c:v>
                </c:pt>
                <c:pt idx="422">
                  <c:v>4207859893.2194901</c:v>
                </c:pt>
                <c:pt idx="423">
                  <c:v>4209970734.4792852</c:v>
                </c:pt>
                <c:pt idx="424">
                  <c:v>4210041322.8324671</c:v>
                </c:pt>
                <c:pt idx="425">
                  <c:v>4212139136.7488141</c:v>
                </c:pt>
                <c:pt idx="426">
                  <c:v>4214462739.7873173</c:v>
                </c:pt>
                <c:pt idx="427">
                  <c:v>4214557471.1985345</c:v>
                </c:pt>
                <c:pt idx="428">
                  <c:v>4216256871.0471711</c:v>
                </c:pt>
                <c:pt idx="429">
                  <c:v>4216468068.5418339</c:v>
                </c:pt>
                <c:pt idx="430">
                  <c:v>4218151844.7697129</c:v>
                </c:pt>
                <c:pt idx="431">
                  <c:v>4219138944.944366</c:v>
                </c:pt>
                <c:pt idx="432">
                  <c:v>4219284573.5331893</c:v>
                </c:pt>
                <c:pt idx="433">
                  <c:v>4219395353.8727508</c:v>
                </c:pt>
                <c:pt idx="434">
                  <c:v>4220216082.9340873</c:v>
                </c:pt>
                <c:pt idx="435">
                  <c:v>4221078288.3629313</c:v>
                </c:pt>
                <c:pt idx="436">
                  <c:v>4221602795.9940004</c:v>
                </c:pt>
                <c:pt idx="437">
                  <c:v>4221943329.4061093</c:v>
                </c:pt>
                <c:pt idx="438">
                  <c:v>4223781755.4060946</c:v>
                </c:pt>
                <c:pt idx="439">
                  <c:v>4224620033.1259613</c:v>
                </c:pt>
                <c:pt idx="440">
                  <c:v>4225966150.0042381</c:v>
                </c:pt>
                <c:pt idx="441">
                  <c:v>4228217792.558691</c:v>
                </c:pt>
                <c:pt idx="442">
                  <c:v>4228474271.7293506</c:v>
                </c:pt>
                <c:pt idx="443">
                  <c:v>4228908769.2989173</c:v>
                </c:pt>
                <c:pt idx="444">
                  <c:v>4233335677.2664461</c:v>
                </c:pt>
                <c:pt idx="445">
                  <c:v>4233662969.7660141</c:v>
                </c:pt>
                <c:pt idx="446">
                  <c:v>4234180717.9690514</c:v>
                </c:pt>
                <c:pt idx="447">
                  <c:v>4235036448.061727</c:v>
                </c:pt>
                <c:pt idx="448">
                  <c:v>4235465061.7019253</c:v>
                </c:pt>
                <c:pt idx="449">
                  <c:v>4238562738.5475831</c:v>
                </c:pt>
                <c:pt idx="450">
                  <c:v>4240929765.8149123</c:v>
                </c:pt>
                <c:pt idx="451">
                  <c:v>4241510592.5252995</c:v>
                </c:pt>
                <c:pt idx="452">
                  <c:v>4244874159.2726669</c:v>
                </c:pt>
                <c:pt idx="453">
                  <c:v>4245437220.2580509</c:v>
                </c:pt>
                <c:pt idx="454">
                  <c:v>4245775018.900208</c:v>
                </c:pt>
                <c:pt idx="455">
                  <c:v>4245835490.7679114</c:v>
                </c:pt>
                <c:pt idx="456">
                  <c:v>4246934267.1414423</c:v>
                </c:pt>
                <c:pt idx="457">
                  <c:v>4247722608.7119951</c:v>
                </c:pt>
                <c:pt idx="458">
                  <c:v>4249660792.5650702</c:v>
                </c:pt>
                <c:pt idx="459">
                  <c:v>4250077390.2751112</c:v>
                </c:pt>
                <c:pt idx="460">
                  <c:v>4252511796.4406052</c:v>
                </c:pt>
                <c:pt idx="461">
                  <c:v>4254978356.9891863</c:v>
                </c:pt>
                <c:pt idx="462">
                  <c:v>4259409207.5140953</c:v>
                </c:pt>
                <c:pt idx="463">
                  <c:v>4260558892.7241793</c:v>
                </c:pt>
                <c:pt idx="464">
                  <c:v>4261535939.9083142</c:v>
                </c:pt>
                <c:pt idx="465">
                  <c:v>4262404533.769979</c:v>
                </c:pt>
                <c:pt idx="466">
                  <c:v>4264525277.0529532</c:v>
                </c:pt>
                <c:pt idx="467">
                  <c:v>4265684836.2609601</c:v>
                </c:pt>
                <c:pt idx="468">
                  <c:v>4265748113.5602813</c:v>
                </c:pt>
                <c:pt idx="469">
                  <c:v>4265960170.1316881</c:v>
                </c:pt>
                <c:pt idx="470">
                  <c:v>4268192670.3729262</c:v>
                </c:pt>
                <c:pt idx="471">
                  <c:v>4268511202.1987238</c:v>
                </c:pt>
                <c:pt idx="472">
                  <c:v>4269431252.9762883</c:v>
                </c:pt>
                <c:pt idx="473">
                  <c:v>4269506173.4963932</c:v>
                </c:pt>
                <c:pt idx="474">
                  <c:v>4271794926.9222431</c:v>
                </c:pt>
                <c:pt idx="475">
                  <c:v>4271855307.5898333</c:v>
                </c:pt>
                <c:pt idx="476">
                  <c:v>4273119947.8629742</c:v>
                </c:pt>
                <c:pt idx="477">
                  <c:v>4273781481.7760024</c:v>
                </c:pt>
                <c:pt idx="478">
                  <c:v>4274548819.4641604</c:v>
                </c:pt>
                <c:pt idx="479">
                  <c:v>4274873091.4154429</c:v>
                </c:pt>
                <c:pt idx="480">
                  <c:v>4277854966.1304364</c:v>
                </c:pt>
                <c:pt idx="481">
                  <c:v>4278444080.2423782</c:v>
                </c:pt>
                <c:pt idx="482">
                  <c:v>4279265441.6871505</c:v>
                </c:pt>
                <c:pt idx="483">
                  <c:v>4279464109.4625483</c:v>
                </c:pt>
                <c:pt idx="484">
                  <c:v>4279582602.3661251</c:v>
                </c:pt>
                <c:pt idx="485">
                  <c:v>4281951206.3418412</c:v>
                </c:pt>
                <c:pt idx="486">
                  <c:v>4282919618.11096</c:v>
                </c:pt>
                <c:pt idx="487">
                  <c:v>4283714046.1293883</c:v>
                </c:pt>
                <c:pt idx="488">
                  <c:v>4285061847.6233525</c:v>
                </c:pt>
                <c:pt idx="489">
                  <c:v>4287461151.6528831</c:v>
                </c:pt>
                <c:pt idx="490">
                  <c:v>4289433578.5446105</c:v>
                </c:pt>
                <c:pt idx="491">
                  <c:v>4289804004.2965984</c:v>
                </c:pt>
                <c:pt idx="492">
                  <c:v>4291325304.9202471</c:v>
                </c:pt>
                <c:pt idx="493">
                  <c:v>4291873581.9777842</c:v>
                </c:pt>
                <c:pt idx="494">
                  <c:v>4295977525.8419323</c:v>
                </c:pt>
                <c:pt idx="495">
                  <c:v>4296526960.8359947</c:v>
                </c:pt>
                <c:pt idx="496">
                  <c:v>4297093577.4995384</c:v>
                </c:pt>
                <c:pt idx="497">
                  <c:v>4297717596.7155504</c:v>
                </c:pt>
                <c:pt idx="498">
                  <c:v>4298466478.0569897</c:v>
                </c:pt>
                <c:pt idx="499">
                  <c:v>4298562541.6676531</c:v>
                </c:pt>
                <c:pt idx="500">
                  <c:v>4299177411.2672472</c:v>
                </c:pt>
                <c:pt idx="501">
                  <c:v>4299925051.4129572</c:v>
                </c:pt>
                <c:pt idx="502">
                  <c:v>4301467012.882699</c:v>
                </c:pt>
                <c:pt idx="503">
                  <c:v>4302553102.5923214</c:v>
                </c:pt>
                <c:pt idx="504">
                  <c:v>4302621171.7681656</c:v>
                </c:pt>
                <c:pt idx="505">
                  <c:v>4304988318.5279827</c:v>
                </c:pt>
                <c:pt idx="506">
                  <c:v>4305031430.423708</c:v>
                </c:pt>
                <c:pt idx="507">
                  <c:v>4306275294.8274603</c:v>
                </c:pt>
                <c:pt idx="508">
                  <c:v>4306441643.9266005</c:v>
                </c:pt>
                <c:pt idx="509">
                  <c:v>4306937146.0698404</c:v>
                </c:pt>
                <c:pt idx="510">
                  <c:v>4308384605.100174</c:v>
                </c:pt>
                <c:pt idx="511">
                  <c:v>4308497686.4170742</c:v>
                </c:pt>
                <c:pt idx="512">
                  <c:v>4310501858.4449272</c:v>
                </c:pt>
                <c:pt idx="513">
                  <c:v>4310571577.10079</c:v>
                </c:pt>
                <c:pt idx="514">
                  <c:v>4311800284.5770206</c:v>
                </c:pt>
                <c:pt idx="515">
                  <c:v>4313123106.2327518</c:v>
                </c:pt>
                <c:pt idx="516">
                  <c:v>4314706636.2850323</c:v>
                </c:pt>
                <c:pt idx="517">
                  <c:v>4315045273.7535496</c:v>
                </c:pt>
                <c:pt idx="518">
                  <c:v>4315783923.1058722</c:v>
                </c:pt>
                <c:pt idx="519">
                  <c:v>4317107117.3712692</c:v>
                </c:pt>
                <c:pt idx="520">
                  <c:v>4317279389.3726597</c:v>
                </c:pt>
                <c:pt idx="521">
                  <c:v>4318128152.5615063</c:v>
                </c:pt>
                <c:pt idx="522">
                  <c:v>4320396477.8658752</c:v>
                </c:pt>
                <c:pt idx="523">
                  <c:v>4320525554.3029671</c:v>
                </c:pt>
                <c:pt idx="524">
                  <c:v>4321525620.5068417</c:v>
                </c:pt>
                <c:pt idx="525">
                  <c:v>4323475698.7162886</c:v>
                </c:pt>
                <c:pt idx="526">
                  <c:v>4323511343.6337643</c:v>
                </c:pt>
                <c:pt idx="527">
                  <c:v>4325258280.3927851</c:v>
                </c:pt>
                <c:pt idx="528">
                  <c:v>4329766059.8158703</c:v>
                </c:pt>
                <c:pt idx="529">
                  <c:v>4330416019.9569721</c:v>
                </c:pt>
                <c:pt idx="530">
                  <c:v>4332228131.4306335</c:v>
                </c:pt>
                <c:pt idx="531">
                  <c:v>4334063386.2090731</c:v>
                </c:pt>
                <c:pt idx="532">
                  <c:v>4334608916.5051651</c:v>
                </c:pt>
                <c:pt idx="533">
                  <c:v>4335415121.6566143</c:v>
                </c:pt>
                <c:pt idx="534">
                  <c:v>4337478707.7091866</c:v>
                </c:pt>
                <c:pt idx="535">
                  <c:v>4339227614.4532461</c:v>
                </c:pt>
                <c:pt idx="536">
                  <c:v>4340935810.7296257</c:v>
                </c:pt>
                <c:pt idx="537">
                  <c:v>4342425129.0193014</c:v>
                </c:pt>
                <c:pt idx="538">
                  <c:v>4344041338.7291374</c:v>
                </c:pt>
                <c:pt idx="539">
                  <c:v>4344563565.081234</c:v>
                </c:pt>
                <c:pt idx="540">
                  <c:v>4345244687.5704441</c:v>
                </c:pt>
                <c:pt idx="541">
                  <c:v>4345474073.7673883</c:v>
                </c:pt>
                <c:pt idx="542">
                  <c:v>4345705135.9474964</c:v>
                </c:pt>
                <c:pt idx="543">
                  <c:v>4345716721.6555138</c:v>
                </c:pt>
                <c:pt idx="544">
                  <c:v>4347510920.6840639</c:v>
                </c:pt>
                <c:pt idx="545">
                  <c:v>4348119145.1957664</c:v>
                </c:pt>
                <c:pt idx="546">
                  <c:v>4348689589.4335022</c:v>
                </c:pt>
                <c:pt idx="547">
                  <c:v>4348748929.7388325</c:v>
                </c:pt>
                <c:pt idx="548">
                  <c:v>4350273274.0517883</c:v>
                </c:pt>
                <c:pt idx="549">
                  <c:v>4350393542.0468102</c:v>
                </c:pt>
                <c:pt idx="550">
                  <c:v>4351542608.5041904</c:v>
                </c:pt>
                <c:pt idx="551">
                  <c:v>4351597525.8610077</c:v>
                </c:pt>
                <c:pt idx="552">
                  <c:v>4353562431.9097204</c:v>
                </c:pt>
                <c:pt idx="553">
                  <c:v>4356511053.0142326</c:v>
                </c:pt>
                <c:pt idx="554">
                  <c:v>4358203285.4773169</c:v>
                </c:pt>
                <c:pt idx="555">
                  <c:v>4362589051.1918955</c:v>
                </c:pt>
                <c:pt idx="556">
                  <c:v>4364864431.0842781</c:v>
                </c:pt>
                <c:pt idx="557">
                  <c:v>4365594492.9623842</c:v>
                </c:pt>
                <c:pt idx="558">
                  <c:v>4365600798.2406254</c:v>
                </c:pt>
                <c:pt idx="559">
                  <c:v>4366121700.0563564</c:v>
                </c:pt>
                <c:pt idx="560">
                  <c:v>4366371325.3710136</c:v>
                </c:pt>
                <c:pt idx="561">
                  <c:v>4367991259.5507393</c:v>
                </c:pt>
                <c:pt idx="562">
                  <c:v>4368701261.7094622</c:v>
                </c:pt>
                <c:pt idx="563">
                  <c:v>4369110813.477684</c:v>
                </c:pt>
                <c:pt idx="564">
                  <c:v>4369377759.5509148</c:v>
                </c:pt>
                <c:pt idx="565">
                  <c:v>4369668780.3934889</c:v>
                </c:pt>
                <c:pt idx="566">
                  <c:v>4370246131.5319843</c:v>
                </c:pt>
                <c:pt idx="567">
                  <c:v>4371029607.495369</c:v>
                </c:pt>
                <c:pt idx="568">
                  <c:v>4373141429.5926962</c:v>
                </c:pt>
                <c:pt idx="569">
                  <c:v>4374514667.9889908</c:v>
                </c:pt>
                <c:pt idx="570">
                  <c:v>4375505915.6077766</c:v>
                </c:pt>
                <c:pt idx="571">
                  <c:v>4377113377.2113113</c:v>
                </c:pt>
                <c:pt idx="572">
                  <c:v>4378690187.0307178</c:v>
                </c:pt>
                <c:pt idx="573">
                  <c:v>4380396342.3630018</c:v>
                </c:pt>
                <c:pt idx="574">
                  <c:v>4382776600.9814129</c:v>
                </c:pt>
                <c:pt idx="575">
                  <c:v>4383106696.1841698</c:v>
                </c:pt>
                <c:pt idx="576">
                  <c:v>4383664173.4876556</c:v>
                </c:pt>
                <c:pt idx="577">
                  <c:v>4383721356.3043919</c:v>
                </c:pt>
                <c:pt idx="578">
                  <c:v>4385777614.6655283</c:v>
                </c:pt>
                <c:pt idx="579">
                  <c:v>4387729427.8680496</c:v>
                </c:pt>
                <c:pt idx="580">
                  <c:v>4389343233.3891735</c:v>
                </c:pt>
                <c:pt idx="581">
                  <c:v>4391974588.4980679</c:v>
                </c:pt>
                <c:pt idx="582">
                  <c:v>4395139402.0881958</c:v>
                </c:pt>
                <c:pt idx="583">
                  <c:v>4395746004.1406918</c:v>
                </c:pt>
                <c:pt idx="584">
                  <c:v>4396605562.1933289</c:v>
                </c:pt>
                <c:pt idx="585">
                  <c:v>4396625771.3779869</c:v>
                </c:pt>
                <c:pt idx="586">
                  <c:v>4397160139.924036</c:v>
                </c:pt>
                <c:pt idx="587">
                  <c:v>4397821943.4730034</c:v>
                </c:pt>
                <c:pt idx="588">
                  <c:v>4397932047.240118</c:v>
                </c:pt>
                <c:pt idx="589">
                  <c:v>4399616183.3195686</c:v>
                </c:pt>
                <c:pt idx="590">
                  <c:v>4400903410.8151159</c:v>
                </c:pt>
                <c:pt idx="591">
                  <c:v>4401091358.8603983</c:v>
                </c:pt>
                <c:pt idx="592">
                  <c:v>4403220491.8827515</c:v>
                </c:pt>
                <c:pt idx="593">
                  <c:v>4408329681.2566147</c:v>
                </c:pt>
                <c:pt idx="594">
                  <c:v>4409086896.4498558</c:v>
                </c:pt>
                <c:pt idx="595">
                  <c:v>4409262320.917716</c:v>
                </c:pt>
                <c:pt idx="596">
                  <c:v>4409653229.3026161</c:v>
                </c:pt>
                <c:pt idx="597">
                  <c:v>4412041567.9050217</c:v>
                </c:pt>
                <c:pt idx="598">
                  <c:v>4412183069.1465569</c:v>
                </c:pt>
                <c:pt idx="599">
                  <c:v>4416352700.6038494</c:v>
                </c:pt>
                <c:pt idx="600">
                  <c:v>4418133360.7224846</c:v>
                </c:pt>
                <c:pt idx="601">
                  <c:v>4419295213.2357903</c:v>
                </c:pt>
                <c:pt idx="602">
                  <c:v>4419491336.0733404</c:v>
                </c:pt>
                <c:pt idx="603">
                  <c:v>4423420633.838912</c:v>
                </c:pt>
                <c:pt idx="604">
                  <c:v>4423726016.1668415</c:v>
                </c:pt>
                <c:pt idx="605">
                  <c:v>4425440149.9221182</c:v>
                </c:pt>
                <c:pt idx="606">
                  <c:v>4425470703.8036098</c:v>
                </c:pt>
                <c:pt idx="607">
                  <c:v>4426156368.2157946</c:v>
                </c:pt>
                <c:pt idx="608">
                  <c:v>4426225142.4650955</c:v>
                </c:pt>
                <c:pt idx="609">
                  <c:v>4426262693.4155273</c:v>
                </c:pt>
                <c:pt idx="610">
                  <c:v>4429524182.1374722</c:v>
                </c:pt>
                <c:pt idx="611">
                  <c:v>4429631541.9594212</c:v>
                </c:pt>
                <c:pt idx="612">
                  <c:v>4429823539.5352478</c:v>
                </c:pt>
                <c:pt idx="613">
                  <c:v>4431942772.174962</c:v>
                </c:pt>
                <c:pt idx="614">
                  <c:v>4432018501.8969784</c:v>
                </c:pt>
                <c:pt idx="615">
                  <c:v>4434391679.2604389</c:v>
                </c:pt>
                <c:pt idx="616">
                  <c:v>4435275478.20611</c:v>
                </c:pt>
                <c:pt idx="617">
                  <c:v>4436128518.8855476</c:v>
                </c:pt>
                <c:pt idx="618">
                  <c:v>4438703525.3069401</c:v>
                </c:pt>
                <c:pt idx="619">
                  <c:v>4438888176.3638458</c:v>
                </c:pt>
                <c:pt idx="620">
                  <c:v>4439132602.2565308</c:v>
                </c:pt>
                <c:pt idx="621">
                  <c:v>4440952814.4068012</c:v>
                </c:pt>
                <c:pt idx="622">
                  <c:v>4440982948.0925255</c:v>
                </c:pt>
                <c:pt idx="623">
                  <c:v>4441430366.1558075</c:v>
                </c:pt>
                <c:pt idx="624">
                  <c:v>4441431804.5611439</c:v>
                </c:pt>
                <c:pt idx="625">
                  <c:v>4441640529.0293732</c:v>
                </c:pt>
                <c:pt idx="626">
                  <c:v>4441926478.4558716</c:v>
                </c:pt>
                <c:pt idx="627">
                  <c:v>4443550135.4225245</c:v>
                </c:pt>
                <c:pt idx="628">
                  <c:v>4443612788.8965626</c:v>
                </c:pt>
                <c:pt idx="629">
                  <c:v>4444247920.4215946</c:v>
                </c:pt>
                <c:pt idx="630">
                  <c:v>4444780817.7484913</c:v>
                </c:pt>
                <c:pt idx="631">
                  <c:v>4444947833.286953</c:v>
                </c:pt>
                <c:pt idx="632">
                  <c:v>4445214750.4033337</c:v>
                </c:pt>
                <c:pt idx="633">
                  <c:v>4449706669.0267105</c:v>
                </c:pt>
                <c:pt idx="634">
                  <c:v>4450967636.3436022</c:v>
                </c:pt>
                <c:pt idx="635">
                  <c:v>4452536286.5662899</c:v>
                </c:pt>
                <c:pt idx="636">
                  <c:v>4452902862.5350819</c:v>
                </c:pt>
                <c:pt idx="637">
                  <c:v>4453272611.7181702</c:v>
                </c:pt>
                <c:pt idx="638">
                  <c:v>4454290829.9459667</c:v>
                </c:pt>
                <c:pt idx="639">
                  <c:v>4455157292.6331091</c:v>
                </c:pt>
                <c:pt idx="640">
                  <c:v>4457208208.3707333</c:v>
                </c:pt>
                <c:pt idx="641">
                  <c:v>4457791811.388134</c:v>
                </c:pt>
                <c:pt idx="642">
                  <c:v>4458163041.1887131</c:v>
                </c:pt>
                <c:pt idx="643">
                  <c:v>4460391061.7102184</c:v>
                </c:pt>
                <c:pt idx="644">
                  <c:v>4460533569.8807402</c:v>
                </c:pt>
                <c:pt idx="645">
                  <c:v>4461021622.9730778</c:v>
                </c:pt>
                <c:pt idx="646">
                  <c:v>4461063905.238718</c:v>
                </c:pt>
                <c:pt idx="647">
                  <c:v>4466577331.806366</c:v>
                </c:pt>
                <c:pt idx="648">
                  <c:v>4466583520.4159946</c:v>
                </c:pt>
                <c:pt idx="649">
                  <c:v>4470268956.2236414</c:v>
                </c:pt>
                <c:pt idx="650">
                  <c:v>4470977469.9638538</c:v>
                </c:pt>
                <c:pt idx="651">
                  <c:v>4471430185.7475739</c:v>
                </c:pt>
                <c:pt idx="652">
                  <c:v>4475608339.963542</c:v>
                </c:pt>
                <c:pt idx="653">
                  <c:v>4475854701.2419252</c:v>
                </c:pt>
                <c:pt idx="654">
                  <c:v>4476452765.0523529</c:v>
                </c:pt>
                <c:pt idx="655">
                  <c:v>4476750044.9194174</c:v>
                </c:pt>
                <c:pt idx="656">
                  <c:v>4477131620.6170063</c:v>
                </c:pt>
                <c:pt idx="657">
                  <c:v>4477487363.8709126</c:v>
                </c:pt>
                <c:pt idx="658">
                  <c:v>4478635784.5549803</c:v>
                </c:pt>
                <c:pt idx="659">
                  <c:v>4479319335.3167248</c:v>
                </c:pt>
                <c:pt idx="660">
                  <c:v>4479815463.8010044</c:v>
                </c:pt>
                <c:pt idx="661">
                  <c:v>4479927969.5169964</c:v>
                </c:pt>
                <c:pt idx="662">
                  <c:v>4480648810.3793316</c:v>
                </c:pt>
                <c:pt idx="663">
                  <c:v>4480824595.9734993</c:v>
                </c:pt>
                <c:pt idx="664">
                  <c:v>4481349140.3914165</c:v>
                </c:pt>
                <c:pt idx="665">
                  <c:v>4482150119.9563026</c:v>
                </c:pt>
                <c:pt idx="666">
                  <c:v>4483241987.6630287</c:v>
                </c:pt>
                <c:pt idx="667">
                  <c:v>4485370784.8868141</c:v>
                </c:pt>
                <c:pt idx="668">
                  <c:v>4491465092.8197641</c:v>
                </c:pt>
                <c:pt idx="669">
                  <c:v>4492227571.8123512</c:v>
                </c:pt>
                <c:pt idx="670">
                  <c:v>4492836644.2429256</c:v>
                </c:pt>
                <c:pt idx="671">
                  <c:v>4492997287.2719936</c:v>
                </c:pt>
                <c:pt idx="672">
                  <c:v>4493712153.6917419</c:v>
                </c:pt>
                <c:pt idx="673">
                  <c:v>4496488086.8632736</c:v>
                </c:pt>
                <c:pt idx="674">
                  <c:v>4501897182.6808901</c:v>
                </c:pt>
                <c:pt idx="675">
                  <c:v>4502799608.7202854</c:v>
                </c:pt>
                <c:pt idx="676">
                  <c:v>4503550871.5166588</c:v>
                </c:pt>
                <c:pt idx="677">
                  <c:v>4503656253.6941948</c:v>
                </c:pt>
                <c:pt idx="678">
                  <c:v>4503753075.884511</c:v>
                </c:pt>
                <c:pt idx="679">
                  <c:v>4504318438.45014</c:v>
                </c:pt>
                <c:pt idx="680">
                  <c:v>4505003423.3340969</c:v>
                </c:pt>
                <c:pt idx="681">
                  <c:v>4505140891.3257513</c:v>
                </c:pt>
                <c:pt idx="682">
                  <c:v>4506878079.3662758</c:v>
                </c:pt>
                <c:pt idx="683">
                  <c:v>4507385710.6128569</c:v>
                </c:pt>
                <c:pt idx="684">
                  <c:v>4508527060.3461647</c:v>
                </c:pt>
                <c:pt idx="685">
                  <c:v>4509499469.6129923</c:v>
                </c:pt>
                <c:pt idx="686">
                  <c:v>4509985220.0953112</c:v>
                </c:pt>
                <c:pt idx="687">
                  <c:v>4511215540.7393227</c:v>
                </c:pt>
                <c:pt idx="688">
                  <c:v>4511658063.8738728</c:v>
                </c:pt>
                <c:pt idx="689">
                  <c:v>4511780615.6564932</c:v>
                </c:pt>
                <c:pt idx="690">
                  <c:v>4514073124.2547388</c:v>
                </c:pt>
                <c:pt idx="691">
                  <c:v>4516863770.5151043</c:v>
                </c:pt>
                <c:pt idx="692">
                  <c:v>4519238210.8953247</c:v>
                </c:pt>
                <c:pt idx="693">
                  <c:v>4520459305.436285</c:v>
                </c:pt>
                <c:pt idx="694">
                  <c:v>4523539505.9531555</c:v>
                </c:pt>
                <c:pt idx="695">
                  <c:v>4525490815.0766907</c:v>
                </c:pt>
                <c:pt idx="696">
                  <c:v>4525520922.2842007</c:v>
                </c:pt>
                <c:pt idx="697">
                  <c:v>4527128664.945528</c:v>
                </c:pt>
                <c:pt idx="698">
                  <c:v>4528546911.1116762</c:v>
                </c:pt>
                <c:pt idx="699">
                  <c:v>4529885496.1771507</c:v>
                </c:pt>
                <c:pt idx="700">
                  <c:v>4530779624.2705412</c:v>
                </c:pt>
                <c:pt idx="701">
                  <c:v>4533322597.395155</c:v>
                </c:pt>
                <c:pt idx="702">
                  <c:v>4533447190.9636784</c:v>
                </c:pt>
                <c:pt idx="703">
                  <c:v>4534950409.5859871</c:v>
                </c:pt>
                <c:pt idx="704">
                  <c:v>4538200233.7953815</c:v>
                </c:pt>
                <c:pt idx="705">
                  <c:v>4539702316.8074722</c:v>
                </c:pt>
                <c:pt idx="706">
                  <c:v>4540129607.4986858</c:v>
                </c:pt>
                <c:pt idx="707">
                  <c:v>4544888370.3316097</c:v>
                </c:pt>
                <c:pt idx="708">
                  <c:v>4545030982.5055599</c:v>
                </c:pt>
                <c:pt idx="709">
                  <c:v>4546551619.6272125</c:v>
                </c:pt>
                <c:pt idx="710">
                  <c:v>4546638397.9017944</c:v>
                </c:pt>
                <c:pt idx="711">
                  <c:v>4547585020.649931</c:v>
                </c:pt>
                <c:pt idx="712">
                  <c:v>4547630170.4611712</c:v>
                </c:pt>
                <c:pt idx="713">
                  <c:v>4550595163.173543</c:v>
                </c:pt>
                <c:pt idx="714">
                  <c:v>4552901763.3064823</c:v>
                </c:pt>
                <c:pt idx="715">
                  <c:v>4554642481.4838333</c:v>
                </c:pt>
                <c:pt idx="716">
                  <c:v>4555335689.40625</c:v>
                </c:pt>
                <c:pt idx="717">
                  <c:v>4558231714.961134</c:v>
                </c:pt>
                <c:pt idx="718">
                  <c:v>4558376797.3884573</c:v>
                </c:pt>
                <c:pt idx="719">
                  <c:v>4559316392.5125408</c:v>
                </c:pt>
                <c:pt idx="720">
                  <c:v>4560531278.7408047</c:v>
                </c:pt>
                <c:pt idx="721">
                  <c:v>4560539270.249115</c:v>
                </c:pt>
                <c:pt idx="722">
                  <c:v>4562524996.6177788</c:v>
                </c:pt>
                <c:pt idx="723">
                  <c:v>4563591522.1125221</c:v>
                </c:pt>
                <c:pt idx="724">
                  <c:v>4563673864.2070484</c:v>
                </c:pt>
                <c:pt idx="725">
                  <c:v>4564775255.6034002</c:v>
                </c:pt>
                <c:pt idx="726">
                  <c:v>4570591484.9140987</c:v>
                </c:pt>
                <c:pt idx="727">
                  <c:v>4572807408.1882038</c:v>
                </c:pt>
                <c:pt idx="728">
                  <c:v>4573786025.605381</c:v>
                </c:pt>
                <c:pt idx="729">
                  <c:v>4574995511.7534599</c:v>
                </c:pt>
                <c:pt idx="730">
                  <c:v>4575805480.1257725</c:v>
                </c:pt>
                <c:pt idx="731">
                  <c:v>4577291688.9684792</c:v>
                </c:pt>
                <c:pt idx="732">
                  <c:v>4579052082.4146442</c:v>
                </c:pt>
                <c:pt idx="733">
                  <c:v>4579245913.2494488</c:v>
                </c:pt>
                <c:pt idx="734">
                  <c:v>4580836092.5699673</c:v>
                </c:pt>
                <c:pt idx="735">
                  <c:v>4583172846.3904438</c:v>
                </c:pt>
                <c:pt idx="736">
                  <c:v>4590354735.3583994</c:v>
                </c:pt>
                <c:pt idx="737">
                  <c:v>4592538393.9486027</c:v>
                </c:pt>
                <c:pt idx="738">
                  <c:v>4592642850.1896791</c:v>
                </c:pt>
                <c:pt idx="739">
                  <c:v>4594095767.6814098</c:v>
                </c:pt>
                <c:pt idx="740">
                  <c:v>4594368099.6851645</c:v>
                </c:pt>
                <c:pt idx="741">
                  <c:v>4597437002.9353027</c:v>
                </c:pt>
                <c:pt idx="742">
                  <c:v>4600927863.7107048</c:v>
                </c:pt>
                <c:pt idx="743">
                  <c:v>4601726280.0568829</c:v>
                </c:pt>
                <c:pt idx="744">
                  <c:v>4602242161.6983671</c:v>
                </c:pt>
                <c:pt idx="745">
                  <c:v>4605687341.176857</c:v>
                </c:pt>
                <c:pt idx="746">
                  <c:v>4607200766.8266392</c:v>
                </c:pt>
                <c:pt idx="747">
                  <c:v>4613522104.7009506</c:v>
                </c:pt>
                <c:pt idx="748">
                  <c:v>4615698245.9603043</c:v>
                </c:pt>
                <c:pt idx="749">
                  <c:v>4619202339.7990074</c:v>
                </c:pt>
                <c:pt idx="750">
                  <c:v>4619236856.8036385</c:v>
                </c:pt>
                <c:pt idx="751">
                  <c:v>4619395830.118124</c:v>
                </c:pt>
                <c:pt idx="752">
                  <c:v>4620299988.8972607</c:v>
                </c:pt>
                <c:pt idx="753">
                  <c:v>4621128191.1563835</c:v>
                </c:pt>
                <c:pt idx="754">
                  <c:v>4621549260.9738951</c:v>
                </c:pt>
                <c:pt idx="755">
                  <c:v>4625618288.8446846</c:v>
                </c:pt>
                <c:pt idx="756">
                  <c:v>4626450231.182291</c:v>
                </c:pt>
                <c:pt idx="757">
                  <c:v>4626815143.4388008</c:v>
                </c:pt>
                <c:pt idx="758">
                  <c:v>4627010220.4572773</c:v>
                </c:pt>
                <c:pt idx="759">
                  <c:v>4628643561.1873283</c:v>
                </c:pt>
                <c:pt idx="760">
                  <c:v>4629474307.8944645</c:v>
                </c:pt>
                <c:pt idx="761">
                  <c:v>4629787766.9891043</c:v>
                </c:pt>
                <c:pt idx="762">
                  <c:v>4633728057.4792471</c:v>
                </c:pt>
                <c:pt idx="763">
                  <c:v>4636770033.5892353</c:v>
                </c:pt>
                <c:pt idx="764">
                  <c:v>4638789627.4479198</c:v>
                </c:pt>
                <c:pt idx="765">
                  <c:v>4639119265.0361004</c:v>
                </c:pt>
                <c:pt idx="766">
                  <c:v>4643279483.739399</c:v>
                </c:pt>
                <c:pt idx="767">
                  <c:v>4645301747.8303432</c:v>
                </c:pt>
                <c:pt idx="768">
                  <c:v>4645377051.5214329</c:v>
                </c:pt>
                <c:pt idx="769">
                  <c:v>4647211290.6369133</c:v>
                </c:pt>
                <c:pt idx="770">
                  <c:v>4648700792.8893719</c:v>
                </c:pt>
                <c:pt idx="771">
                  <c:v>4650511765.3039665</c:v>
                </c:pt>
                <c:pt idx="772">
                  <c:v>4650559589.4745789</c:v>
                </c:pt>
                <c:pt idx="773">
                  <c:v>4651700503.8854933</c:v>
                </c:pt>
                <c:pt idx="774">
                  <c:v>4651845578.1676073</c:v>
                </c:pt>
                <c:pt idx="775">
                  <c:v>4652215320.5648193</c:v>
                </c:pt>
                <c:pt idx="776">
                  <c:v>4652368033.1408873</c:v>
                </c:pt>
                <c:pt idx="777">
                  <c:v>4652405677.0125866</c:v>
                </c:pt>
                <c:pt idx="778">
                  <c:v>4652555693.5002136</c:v>
                </c:pt>
                <c:pt idx="779">
                  <c:v>4652621957.5963631</c:v>
                </c:pt>
                <c:pt idx="780">
                  <c:v>4653098771.9497089</c:v>
                </c:pt>
                <c:pt idx="781">
                  <c:v>4655647030.8249016</c:v>
                </c:pt>
                <c:pt idx="782">
                  <c:v>4655711570.7722139</c:v>
                </c:pt>
                <c:pt idx="783">
                  <c:v>4656123872.0503092</c:v>
                </c:pt>
                <c:pt idx="784">
                  <c:v>4657055166.9988203</c:v>
                </c:pt>
                <c:pt idx="785">
                  <c:v>4657082186.1220779</c:v>
                </c:pt>
                <c:pt idx="786">
                  <c:v>4657550644.4703617</c:v>
                </c:pt>
                <c:pt idx="787">
                  <c:v>4658786360.0345135</c:v>
                </c:pt>
                <c:pt idx="788">
                  <c:v>4660706527.0822859</c:v>
                </c:pt>
                <c:pt idx="789">
                  <c:v>4660790990.0009041</c:v>
                </c:pt>
                <c:pt idx="790">
                  <c:v>4662245464.126009</c:v>
                </c:pt>
                <c:pt idx="791">
                  <c:v>4667859671.5199699</c:v>
                </c:pt>
                <c:pt idx="792">
                  <c:v>4669009449.7527657</c:v>
                </c:pt>
                <c:pt idx="793">
                  <c:v>4670299736.650939</c:v>
                </c:pt>
                <c:pt idx="794">
                  <c:v>4672981000.1454573</c:v>
                </c:pt>
                <c:pt idx="795">
                  <c:v>4674593134.3869791</c:v>
                </c:pt>
                <c:pt idx="796">
                  <c:v>4676752013.8058376</c:v>
                </c:pt>
                <c:pt idx="797">
                  <c:v>4680145800.9266653</c:v>
                </c:pt>
                <c:pt idx="798">
                  <c:v>4685004443.3327236</c:v>
                </c:pt>
                <c:pt idx="799">
                  <c:v>4685674163.8374882</c:v>
                </c:pt>
                <c:pt idx="800">
                  <c:v>4688224481.6878681</c:v>
                </c:pt>
                <c:pt idx="801">
                  <c:v>4693823889.8142223</c:v>
                </c:pt>
                <c:pt idx="802">
                  <c:v>4693982097.9225626</c:v>
                </c:pt>
                <c:pt idx="803">
                  <c:v>4695878218.3796759</c:v>
                </c:pt>
                <c:pt idx="804">
                  <c:v>4696449862.3788319</c:v>
                </c:pt>
                <c:pt idx="805">
                  <c:v>4696912514.8677139</c:v>
                </c:pt>
                <c:pt idx="806">
                  <c:v>4699842558.2073431</c:v>
                </c:pt>
                <c:pt idx="807">
                  <c:v>4701512109.1150894</c:v>
                </c:pt>
                <c:pt idx="808">
                  <c:v>4703845313.5226593</c:v>
                </c:pt>
                <c:pt idx="809">
                  <c:v>4706969281.3348579</c:v>
                </c:pt>
                <c:pt idx="810">
                  <c:v>4708362758.5634575</c:v>
                </c:pt>
                <c:pt idx="811">
                  <c:v>4709709047.6068497</c:v>
                </c:pt>
                <c:pt idx="812">
                  <c:v>4710285738.3906269</c:v>
                </c:pt>
                <c:pt idx="813">
                  <c:v>4710362548.7628384</c:v>
                </c:pt>
                <c:pt idx="814">
                  <c:v>4713114336.5660658</c:v>
                </c:pt>
                <c:pt idx="815">
                  <c:v>4713297997.0103102</c:v>
                </c:pt>
                <c:pt idx="816">
                  <c:v>4717566816.3965206</c:v>
                </c:pt>
                <c:pt idx="817">
                  <c:v>4718411672.4435873</c:v>
                </c:pt>
                <c:pt idx="818">
                  <c:v>4723534308.0655479</c:v>
                </c:pt>
                <c:pt idx="819">
                  <c:v>4723555525.6508408</c:v>
                </c:pt>
                <c:pt idx="820">
                  <c:v>4725576760.5488396</c:v>
                </c:pt>
                <c:pt idx="821">
                  <c:v>4726598453.3229351</c:v>
                </c:pt>
                <c:pt idx="822">
                  <c:v>4727745781.8237715</c:v>
                </c:pt>
                <c:pt idx="823">
                  <c:v>4730078325.3091373</c:v>
                </c:pt>
                <c:pt idx="824">
                  <c:v>4730610846.6854668</c:v>
                </c:pt>
                <c:pt idx="825">
                  <c:v>4732237694.21945</c:v>
                </c:pt>
                <c:pt idx="826">
                  <c:v>4736116403.3143711</c:v>
                </c:pt>
                <c:pt idx="827">
                  <c:v>4737410150.6315079</c:v>
                </c:pt>
                <c:pt idx="828">
                  <c:v>4738039514.9514427</c:v>
                </c:pt>
                <c:pt idx="829">
                  <c:v>4739752983.3703289</c:v>
                </c:pt>
                <c:pt idx="830">
                  <c:v>4742387049.6422806</c:v>
                </c:pt>
                <c:pt idx="831">
                  <c:v>4743529089.0770264</c:v>
                </c:pt>
                <c:pt idx="832">
                  <c:v>4745024923.6579723</c:v>
                </c:pt>
                <c:pt idx="833">
                  <c:v>4745804352.8353233</c:v>
                </c:pt>
                <c:pt idx="834">
                  <c:v>4748465210.9200478</c:v>
                </c:pt>
                <c:pt idx="835">
                  <c:v>4748690979.9545622</c:v>
                </c:pt>
                <c:pt idx="836">
                  <c:v>4750737665.7823868</c:v>
                </c:pt>
                <c:pt idx="837">
                  <c:v>4751517381.1328773</c:v>
                </c:pt>
                <c:pt idx="838">
                  <c:v>4754027207.4072371</c:v>
                </c:pt>
                <c:pt idx="839">
                  <c:v>4754874571.7952423</c:v>
                </c:pt>
                <c:pt idx="840">
                  <c:v>4755598900.1963596</c:v>
                </c:pt>
                <c:pt idx="841">
                  <c:v>4757870203.1243305</c:v>
                </c:pt>
                <c:pt idx="842">
                  <c:v>4758700528.5555582</c:v>
                </c:pt>
                <c:pt idx="843">
                  <c:v>4759569397.800395</c:v>
                </c:pt>
                <c:pt idx="844">
                  <c:v>4759722164.3053226</c:v>
                </c:pt>
                <c:pt idx="845">
                  <c:v>4761738567.9588699</c:v>
                </c:pt>
                <c:pt idx="846">
                  <c:v>4764828057.6678257</c:v>
                </c:pt>
                <c:pt idx="847">
                  <c:v>4767590039.7221985</c:v>
                </c:pt>
                <c:pt idx="848">
                  <c:v>4769798245.8611126</c:v>
                </c:pt>
                <c:pt idx="849">
                  <c:v>4770576788.6593685</c:v>
                </c:pt>
                <c:pt idx="850">
                  <c:v>4772682722.4943447</c:v>
                </c:pt>
                <c:pt idx="851">
                  <c:v>4774004616.8177757</c:v>
                </c:pt>
                <c:pt idx="852">
                  <c:v>4775558557.8190899</c:v>
                </c:pt>
                <c:pt idx="853">
                  <c:v>4777924818.1642494</c:v>
                </c:pt>
                <c:pt idx="854">
                  <c:v>4779858779.043664</c:v>
                </c:pt>
                <c:pt idx="855">
                  <c:v>4780181444.50846</c:v>
                </c:pt>
                <c:pt idx="856">
                  <c:v>4782096707.3667545</c:v>
                </c:pt>
                <c:pt idx="857">
                  <c:v>4782669641.6555824</c:v>
                </c:pt>
                <c:pt idx="858">
                  <c:v>4784559323.0683308</c:v>
                </c:pt>
                <c:pt idx="859">
                  <c:v>4784562400.5683298</c:v>
                </c:pt>
                <c:pt idx="860">
                  <c:v>4785507444.8849087</c:v>
                </c:pt>
                <c:pt idx="861">
                  <c:v>4786682346.649807</c:v>
                </c:pt>
                <c:pt idx="862">
                  <c:v>4787633175.7296696</c:v>
                </c:pt>
                <c:pt idx="863">
                  <c:v>4793556553.8449192</c:v>
                </c:pt>
                <c:pt idx="864">
                  <c:v>4797030479.0543423</c:v>
                </c:pt>
                <c:pt idx="865">
                  <c:v>4797261717.0245895</c:v>
                </c:pt>
                <c:pt idx="866">
                  <c:v>4798833913.3219471</c:v>
                </c:pt>
                <c:pt idx="867">
                  <c:v>4800653359.8534527</c:v>
                </c:pt>
                <c:pt idx="868">
                  <c:v>4802114269.9158831</c:v>
                </c:pt>
                <c:pt idx="869">
                  <c:v>4802464901.6895895</c:v>
                </c:pt>
                <c:pt idx="870">
                  <c:v>4804065855.1999149</c:v>
                </c:pt>
                <c:pt idx="871">
                  <c:v>4807412168.3348398</c:v>
                </c:pt>
                <c:pt idx="872">
                  <c:v>4807505501.6355495</c:v>
                </c:pt>
                <c:pt idx="873">
                  <c:v>4808748505.419487</c:v>
                </c:pt>
                <c:pt idx="874">
                  <c:v>4814527072.956295</c:v>
                </c:pt>
                <c:pt idx="875">
                  <c:v>4817257055.271534</c:v>
                </c:pt>
                <c:pt idx="876">
                  <c:v>4817954341.3380356</c:v>
                </c:pt>
                <c:pt idx="877">
                  <c:v>4823804930.5699482</c:v>
                </c:pt>
                <c:pt idx="878">
                  <c:v>4826182979.1887417</c:v>
                </c:pt>
                <c:pt idx="879">
                  <c:v>4827092802.1110649</c:v>
                </c:pt>
                <c:pt idx="880">
                  <c:v>4827837591.0292931</c:v>
                </c:pt>
                <c:pt idx="881">
                  <c:v>4828646685.8939667</c:v>
                </c:pt>
                <c:pt idx="882">
                  <c:v>4829413610.3733101</c:v>
                </c:pt>
                <c:pt idx="883">
                  <c:v>4831333277.6138353</c:v>
                </c:pt>
                <c:pt idx="884">
                  <c:v>4832488845.4173756</c:v>
                </c:pt>
                <c:pt idx="885">
                  <c:v>4846243452.6740055</c:v>
                </c:pt>
                <c:pt idx="886">
                  <c:v>4848142479.536787</c:v>
                </c:pt>
                <c:pt idx="887">
                  <c:v>4848930539.8485069</c:v>
                </c:pt>
                <c:pt idx="888">
                  <c:v>4851731751.8931808</c:v>
                </c:pt>
                <c:pt idx="889">
                  <c:v>4852319004.3756208</c:v>
                </c:pt>
                <c:pt idx="890">
                  <c:v>4854861921.1705685</c:v>
                </c:pt>
                <c:pt idx="891">
                  <c:v>4856433898.4117107</c:v>
                </c:pt>
                <c:pt idx="892">
                  <c:v>4859094611.4183407</c:v>
                </c:pt>
                <c:pt idx="893">
                  <c:v>4860657837.8423882</c:v>
                </c:pt>
                <c:pt idx="894">
                  <c:v>4862982829.9411316</c:v>
                </c:pt>
                <c:pt idx="895">
                  <c:v>4866520913.9309673</c:v>
                </c:pt>
                <c:pt idx="896">
                  <c:v>4867189754.4111004</c:v>
                </c:pt>
                <c:pt idx="897">
                  <c:v>4869470142.9726124</c:v>
                </c:pt>
                <c:pt idx="898">
                  <c:v>4870239527.5311546</c:v>
                </c:pt>
                <c:pt idx="899">
                  <c:v>4873859047.5854492</c:v>
                </c:pt>
                <c:pt idx="900">
                  <c:v>4875547042.8301392</c:v>
                </c:pt>
                <c:pt idx="901">
                  <c:v>4876023454.0355511</c:v>
                </c:pt>
                <c:pt idx="902">
                  <c:v>4876542322.8105249</c:v>
                </c:pt>
                <c:pt idx="903">
                  <c:v>4879236791.790657</c:v>
                </c:pt>
                <c:pt idx="904">
                  <c:v>4879495261.4842472</c:v>
                </c:pt>
                <c:pt idx="905">
                  <c:v>4885725583.5137901</c:v>
                </c:pt>
                <c:pt idx="906">
                  <c:v>4891776678.1103182</c:v>
                </c:pt>
                <c:pt idx="907">
                  <c:v>4892784364.9509335</c:v>
                </c:pt>
                <c:pt idx="908">
                  <c:v>4894108559.724947</c:v>
                </c:pt>
                <c:pt idx="909">
                  <c:v>4900071291.1227608</c:v>
                </c:pt>
                <c:pt idx="910">
                  <c:v>4906184378.4879208</c:v>
                </c:pt>
                <c:pt idx="911">
                  <c:v>4908207811.2552605</c:v>
                </c:pt>
                <c:pt idx="912">
                  <c:v>4910811248.6179314</c:v>
                </c:pt>
                <c:pt idx="913">
                  <c:v>4913823895.6429958</c:v>
                </c:pt>
                <c:pt idx="914">
                  <c:v>4921790072.073041</c:v>
                </c:pt>
                <c:pt idx="915">
                  <c:v>4924340115.2017155</c:v>
                </c:pt>
                <c:pt idx="916">
                  <c:v>4927571054.0393219</c:v>
                </c:pt>
                <c:pt idx="917">
                  <c:v>4932933787.5815067</c:v>
                </c:pt>
                <c:pt idx="918">
                  <c:v>4934414212.4318495</c:v>
                </c:pt>
                <c:pt idx="919">
                  <c:v>4934834920.91012</c:v>
                </c:pt>
                <c:pt idx="920">
                  <c:v>4937455337.5701199</c:v>
                </c:pt>
                <c:pt idx="921">
                  <c:v>4937491561.0509109</c:v>
                </c:pt>
                <c:pt idx="922">
                  <c:v>4939613718.1096439</c:v>
                </c:pt>
                <c:pt idx="923">
                  <c:v>4942255461.3730392</c:v>
                </c:pt>
                <c:pt idx="924">
                  <c:v>4942662788.0082512</c:v>
                </c:pt>
                <c:pt idx="925">
                  <c:v>4947460145.0123091</c:v>
                </c:pt>
                <c:pt idx="926">
                  <c:v>4947519917.9099264</c:v>
                </c:pt>
                <c:pt idx="927">
                  <c:v>4947691716.0459652</c:v>
                </c:pt>
                <c:pt idx="928">
                  <c:v>4952196992.8174477</c:v>
                </c:pt>
                <c:pt idx="929">
                  <c:v>4957488407.8889132</c:v>
                </c:pt>
                <c:pt idx="930">
                  <c:v>4961920791.4566078</c:v>
                </c:pt>
                <c:pt idx="931">
                  <c:v>4965606280.0210419</c:v>
                </c:pt>
                <c:pt idx="932">
                  <c:v>4966525329.1724625</c:v>
                </c:pt>
                <c:pt idx="933">
                  <c:v>4967058958.9387541</c:v>
                </c:pt>
                <c:pt idx="934">
                  <c:v>4967362210.9306784</c:v>
                </c:pt>
                <c:pt idx="935">
                  <c:v>4982754809.1384592</c:v>
                </c:pt>
                <c:pt idx="936">
                  <c:v>4989744730.2299461</c:v>
                </c:pt>
                <c:pt idx="937">
                  <c:v>4991961258.8490105</c:v>
                </c:pt>
                <c:pt idx="938">
                  <c:v>5001074036.9458694</c:v>
                </c:pt>
                <c:pt idx="939">
                  <c:v>5005888754.9229879</c:v>
                </c:pt>
                <c:pt idx="940">
                  <c:v>5008276770.7903042</c:v>
                </c:pt>
                <c:pt idx="941">
                  <c:v>5010791518.04809</c:v>
                </c:pt>
                <c:pt idx="942">
                  <c:v>5015130305.8977737</c:v>
                </c:pt>
                <c:pt idx="943">
                  <c:v>5019839081.3713245</c:v>
                </c:pt>
                <c:pt idx="944">
                  <c:v>5026732330.9506121</c:v>
                </c:pt>
                <c:pt idx="945">
                  <c:v>5027019961.5035143</c:v>
                </c:pt>
                <c:pt idx="946">
                  <c:v>5030103512.509306</c:v>
                </c:pt>
                <c:pt idx="947">
                  <c:v>5030641263.108078</c:v>
                </c:pt>
                <c:pt idx="948">
                  <c:v>5032902681.1357021</c:v>
                </c:pt>
                <c:pt idx="949">
                  <c:v>5038833912.8109493</c:v>
                </c:pt>
                <c:pt idx="950">
                  <c:v>5041340002.520647</c:v>
                </c:pt>
                <c:pt idx="951">
                  <c:v>5042743457.1942244</c:v>
                </c:pt>
                <c:pt idx="952">
                  <c:v>5056808156.9798164</c:v>
                </c:pt>
                <c:pt idx="953">
                  <c:v>5065401406.7246037</c:v>
                </c:pt>
                <c:pt idx="954">
                  <c:v>5067743295.3884277</c:v>
                </c:pt>
                <c:pt idx="955">
                  <c:v>5073292039.2986546</c:v>
                </c:pt>
                <c:pt idx="956">
                  <c:v>5074481374.3291101</c:v>
                </c:pt>
                <c:pt idx="957">
                  <c:v>5075423433.3414917</c:v>
                </c:pt>
                <c:pt idx="958">
                  <c:v>5079975357.0356178</c:v>
                </c:pt>
                <c:pt idx="959">
                  <c:v>5080538565.380722</c:v>
                </c:pt>
                <c:pt idx="960">
                  <c:v>5081934375.9070187</c:v>
                </c:pt>
                <c:pt idx="961">
                  <c:v>5083869861.6858263</c:v>
                </c:pt>
                <c:pt idx="962">
                  <c:v>5085163645.0343075</c:v>
                </c:pt>
                <c:pt idx="963">
                  <c:v>5085224583.5622673</c:v>
                </c:pt>
                <c:pt idx="964">
                  <c:v>5096728607.2796078</c:v>
                </c:pt>
                <c:pt idx="965">
                  <c:v>5108765450.8888588</c:v>
                </c:pt>
                <c:pt idx="966">
                  <c:v>5116075901.3519135</c:v>
                </c:pt>
                <c:pt idx="967">
                  <c:v>5117027101.9445858</c:v>
                </c:pt>
                <c:pt idx="968">
                  <c:v>5129442943.9236507</c:v>
                </c:pt>
                <c:pt idx="969">
                  <c:v>5131160764.0459833</c:v>
                </c:pt>
                <c:pt idx="970">
                  <c:v>5141864278.4113398</c:v>
                </c:pt>
                <c:pt idx="971">
                  <c:v>5146041753.0485954</c:v>
                </c:pt>
                <c:pt idx="972">
                  <c:v>5152323793.6658936</c:v>
                </c:pt>
                <c:pt idx="973">
                  <c:v>5153472794.4582767</c:v>
                </c:pt>
                <c:pt idx="974">
                  <c:v>5174980525.8119612</c:v>
                </c:pt>
                <c:pt idx="975">
                  <c:v>5194334252.5320721</c:v>
                </c:pt>
                <c:pt idx="976">
                  <c:v>5214154332.4166851</c:v>
                </c:pt>
                <c:pt idx="977">
                  <c:v>5223495037.7053471</c:v>
                </c:pt>
                <c:pt idx="978">
                  <c:v>5224682816.6241627</c:v>
                </c:pt>
                <c:pt idx="979">
                  <c:v>5228341912.7877274</c:v>
                </c:pt>
                <c:pt idx="980">
                  <c:v>5242468482.8184433</c:v>
                </c:pt>
                <c:pt idx="981">
                  <c:v>5246123671.5516882</c:v>
                </c:pt>
                <c:pt idx="982">
                  <c:v>5252881754.6869144</c:v>
                </c:pt>
                <c:pt idx="983">
                  <c:v>5257967824.1148329</c:v>
                </c:pt>
                <c:pt idx="984">
                  <c:v>5303839131.1646719</c:v>
                </c:pt>
                <c:pt idx="985">
                  <c:v>5322483778.3516998</c:v>
                </c:pt>
                <c:pt idx="986">
                  <c:v>5338645209.7360592</c:v>
                </c:pt>
                <c:pt idx="987">
                  <c:v>5342876998.9041367</c:v>
                </c:pt>
                <c:pt idx="988">
                  <c:v>5354235725.0997849</c:v>
                </c:pt>
                <c:pt idx="989">
                  <c:v>5366941716.7246151</c:v>
                </c:pt>
                <c:pt idx="990">
                  <c:v>5398394506.4268074</c:v>
                </c:pt>
                <c:pt idx="991">
                  <c:v>5403080480.2646503</c:v>
                </c:pt>
                <c:pt idx="992">
                  <c:v>5419097447.5333424</c:v>
                </c:pt>
                <c:pt idx="993">
                  <c:v>5453207185.7979927</c:v>
                </c:pt>
                <c:pt idx="994">
                  <c:v>5492655895.7174492</c:v>
                </c:pt>
                <c:pt idx="995">
                  <c:v>5494830465.5018024</c:v>
                </c:pt>
                <c:pt idx="996">
                  <c:v>5515376220.6993885</c:v>
                </c:pt>
                <c:pt idx="997">
                  <c:v>5520688649.5817986</c:v>
                </c:pt>
                <c:pt idx="998">
                  <c:v>5575028798.6952477</c:v>
                </c:pt>
                <c:pt idx="999">
                  <c:v>5629500905.1105156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89-487A-AE61-874EAEC576CA}"/>
            </c:ext>
          </c:extLst>
        </c:ser>
        <c:ser>
          <c:idx val="1"/>
          <c:order val="1"/>
          <c:tx>
            <c:v>Hardened Scenario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2121187164.9567218</c:v>
                </c:pt>
                <c:pt idx="1">
                  <c:v>2123888632.8218546</c:v>
                </c:pt>
                <c:pt idx="2">
                  <c:v>2140731042.2520666</c:v>
                </c:pt>
                <c:pt idx="3">
                  <c:v>2166376730.2745113</c:v>
                </c:pt>
                <c:pt idx="4">
                  <c:v>2167849207.0281558</c:v>
                </c:pt>
                <c:pt idx="5">
                  <c:v>2168630226.1280241</c:v>
                </c:pt>
                <c:pt idx="6">
                  <c:v>2179583895.7589178</c:v>
                </c:pt>
                <c:pt idx="7">
                  <c:v>2184823034.8149033</c:v>
                </c:pt>
                <c:pt idx="8">
                  <c:v>2190015698.7760053</c:v>
                </c:pt>
                <c:pt idx="9">
                  <c:v>2191536262.4704485</c:v>
                </c:pt>
                <c:pt idx="10">
                  <c:v>2198991534.973165</c:v>
                </c:pt>
                <c:pt idx="11">
                  <c:v>2200374015.9776516</c:v>
                </c:pt>
                <c:pt idx="12">
                  <c:v>2200716124.904459</c:v>
                </c:pt>
                <c:pt idx="13">
                  <c:v>2202135837.8408737</c:v>
                </c:pt>
                <c:pt idx="14">
                  <c:v>2212151368.25068</c:v>
                </c:pt>
                <c:pt idx="15">
                  <c:v>2221461161.3218517</c:v>
                </c:pt>
                <c:pt idx="16">
                  <c:v>2227734445.9335413</c:v>
                </c:pt>
                <c:pt idx="17">
                  <c:v>2230918002.1973491</c:v>
                </c:pt>
                <c:pt idx="18">
                  <c:v>2233819924.9516463</c:v>
                </c:pt>
                <c:pt idx="19">
                  <c:v>2233943413.563313</c:v>
                </c:pt>
                <c:pt idx="20">
                  <c:v>2237375578.8790717</c:v>
                </c:pt>
                <c:pt idx="21">
                  <c:v>2238685050.4917812</c:v>
                </c:pt>
                <c:pt idx="22">
                  <c:v>2239716946.8158846</c:v>
                </c:pt>
                <c:pt idx="23">
                  <c:v>2242509547.732399</c:v>
                </c:pt>
                <c:pt idx="24">
                  <c:v>2247821541.2546973</c:v>
                </c:pt>
                <c:pt idx="25">
                  <c:v>2250478639.7172728</c:v>
                </c:pt>
                <c:pt idx="26">
                  <c:v>2251569865.7047172</c:v>
                </c:pt>
                <c:pt idx="27">
                  <c:v>2254598270.556613</c:v>
                </c:pt>
                <c:pt idx="28">
                  <c:v>2256010875.4272494</c:v>
                </c:pt>
                <c:pt idx="29">
                  <c:v>2257935366.9338722</c:v>
                </c:pt>
                <c:pt idx="30">
                  <c:v>2261251690.7640004</c:v>
                </c:pt>
                <c:pt idx="31">
                  <c:v>2261596796.7080965</c:v>
                </c:pt>
                <c:pt idx="32">
                  <c:v>2262136261.4475918</c:v>
                </c:pt>
                <c:pt idx="33">
                  <c:v>2262641133.4661984</c:v>
                </c:pt>
                <c:pt idx="34">
                  <c:v>2264421271.4602551</c:v>
                </c:pt>
                <c:pt idx="35">
                  <c:v>2265902213.981102</c:v>
                </c:pt>
                <c:pt idx="36">
                  <c:v>2266010854.8518095</c:v>
                </c:pt>
                <c:pt idx="37">
                  <c:v>2268581944.9492655</c:v>
                </c:pt>
                <c:pt idx="38">
                  <c:v>2271082020.6426764</c:v>
                </c:pt>
                <c:pt idx="39">
                  <c:v>2271157784.191287</c:v>
                </c:pt>
                <c:pt idx="40">
                  <c:v>2273726557.3344221</c:v>
                </c:pt>
                <c:pt idx="41">
                  <c:v>2274049578.5495715</c:v>
                </c:pt>
                <c:pt idx="42">
                  <c:v>2274166148.8604193</c:v>
                </c:pt>
                <c:pt idx="43">
                  <c:v>2276292228.8900557</c:v>
                </c:pt>
                <c:pt idx="44">
                  <c:v>2276730325.125123</c:v>
                </c:pt>
                <c:pt idx="45">
                  <c:v>2278991864.3102269</c:v>
                </c:pt>
                <c:pt idx="46">
                  <c:v>2279484178.2287846</c:v>
                </c:pt>
                <c:pt idx="47">
                  <c:v>2279601220.277976</c:v>
                </c:pt>
                <c:pt idx="48">
                  <c:v>2279814411.4300289</c:v>
                </c:pt>
                <c:pt idx="49">
                  <c:v>2280353252.6902022</c:v>
                </c:pt>
                <c:pt idx="50">
                  <c:v>2282395945.0623808</c:v>
                </c:pt>
                <c:pt idx="51">
                  <c:v>2283071157.5942187</c:v>
                </c:pt>
                <c:pt idx="52">
                  <c:v>2283660718.6687489</c:v>
                </c:pt>
                <c:pt idx="53">
                  <c:v>2283899265.1839991</c:v>
                </c:pt>
                <c:pt idx="54">
                  <c:v>2284187645.7204819</c:v>
                </c:pt>
                <c:pt idx="55">
                  <c:v>2284438058.7623982</c:v>
                </c:pt>
                <c:pt idx="56">
                  <c:v>2285275066.7110639</c:v>
                </c:pt>
                <c:pt idx="57">
                  <c:v>2285512677.7046442</c:v>
                </c:pt>
                <c:pt idx="58">
                  <c:v>2285962306.1780295</c:v>
                </c:pt>
                <c:pt idx="59">
                  <c:v>2286522736.1534195</c:v>
                </c:pt>
                <c:pt idx="60">
                  <c:v>2289311022.0234246</c:v>
                </c:pt>
                <c:pt idx="61">
                  <c:v>2294047660.2774739</c:v>
                </c:pt>
                <c:pt idx="62">
                  <c:v>2294797665.6306238</c:v>
                </c:pt>
                <c:pt idx="63">
                  <c:v>2299027931.0827742</c:v>
                </c:pt>
                <c:pt idx="64">
                  <c:v>2299226201.8641195</c:v>
                </c:pt>
                <c:pt idx="65">
                  <c:v>2299596289.8469405</c:v>
                </c:pt>
                <c:pt idx="66">
                  <c:v>2299651877.8828526</c:v>
                </c:pt>
                <c:pt idx="67">
                  <c:v>2302165680.848856</c:v>
                </c:pt>
                <c:pt idx="68">
                  <c:v>2302210435.9682417</c:v>
                </c:pt>
                <c:pt idx="69">
                  <c:v>2302995569.9863477</c:v>
                </c:pt>
                <c:pt idx="70">
                  <c:v>2303885364.1056695</c:v>
                </c:pt>
                <c:pt idx="71">
                  <c:v>2305306451.8332272</c:v>
                </c:pt>
                <c:pt idx="72">
                  <c:v>2305644813.4029264</c:v>
                </c:pt>
                <c:pt idx="73">
                  <c:v>2306368763.0612698</c:v>
                </c:pt>
                <c:pt idx="74">
                  <c:v>2306455476.2997589</c:v>
                </c:pt>
                <c:pt idx="75">
                  <c:v>2308392203.6155367</c:v>
                </c:pt>
                <c:pt idx="76">
                  <c:v>2312007173.4110508</c:v>
                </c:pt>
                <c:pt idx="77">
                  <c:v>2313654743.0801387</c:v>
                </c:pt>
                <c:pt idx="78">
                  <c:v>2316871470.9291854</c:v>
                </c:pt>
                <c:pt idx="79">
                  <c:v>2317539203.6567411</c:v>
                </c:pt>
                <c:pt idx="80">
                  <c:v>2319587431.4941382</c:v>
                </c:pt>
                <c:pt idx="81">
                  <c:v>2320280108.3111062</c:v>
                </c:pt>
                <c:pt idx="82">
                  <c:v>2320892073.9525304</c:v>
                </c:pt>
                <c:pt idx="83">
                  <c:v>2321110355.3253522</c:v>
                </c:pt>
                <c:pt idx="84">
                  <c:v>2321285998.2550073</c:v>
                </c:pt>
                <c:pt idx="85">
                  <c:v>2322006865.3332167</c:v>
                </c:pt>
                <c:pt idx="86">
                  <c:v>2322547432.7889886</c:v>
                </c:pt>
                <c:pt idx="87">
                  <c:v>2322809130.375093</c:v>
                </c:pt>
                <c:pt idx="88">
                  <c:v>2323890797.3025346</c:v>
                </c:pt>
                <c:pt idx="89">
                  <c:v>2326150536.874507</c:v>
                </c:pt>
                <c:pt idx="90">
                  <c:v>2326999161.9296885</c:v>
                </c:pt>
                <c:pt idx="91">
                  <c:v>2327066471.5813651</c:v>
                </c:pt>
                <c:pt idx="92">
                  <c:v>2327536455.3464241</c:v>
                </c:pt>
                <c:pt idx="93">
                  <c:v>2327903577.5077424</c:v>
                </c:pt>
                <c:pt idx="94">
                  <c:v>2329910914.3290153</c:v>
                </c:pt>
                <c:pt idx="95">
                  <c:v>2335759810.9081497</c:v>
                </c:pt>
                <c:pt idx="96">
                  <c:v>2335774670.3210964</c:v>
                </c:pt>
                <c:pt idx="97">
                  <c:v>2337941933.5302911</c:v>
                </c:pt>
                <c:pt idx="98">
                  <c:v>2337992393.3230648</c:v>
                </c:pt>
                <c:pt idx="99">
                  <c:v>2338207382.3237672</c:v>
                </c:pt>
                <c:pt idx="100">
                  <c:v>2340469509.2721376</c:v>
                </c:pt>
                <c:pt idx="101">
                  <c:v>2340697642.3082528</c:v>
                </c:pt>
                <c:pt idx="102">
                  <c:v>2344290768.7280121</c:v>
                </c:pt>
                <c:pt idx="103">
                  <c:v>2344742188.8347445</c:v>
                </c:pt>
                <c:pt idx="104">
                  <c:v>2345209535.5370736</c:v>
                </c:pt>
                <c:pt idx="105">
                  <c:v>2345434779.168313</c:v>
                </c:pt>
                <c:pt idx="106">
                  <c:v>2345469428.7840762</c:v>
                </c:pt>
                <c:pt idx="107">
                  <c:v>2346482134.7888403</c:v>
                </c:pt>
                <c:pt idx="108">
                  <c:v>2348980486.3552999</c:v>
                </c:pt>
                <c:pt idx="109">
                  <c:v>2349697490.8826561</c:v>
                </c:pt>
                <c:pt idx="110">
                  <c:v>2349919571.0604014</c:v>
                </c:pt>
                <c:pt idx="111">
                  <c:v>2352333618.1917658</c:v>
                </c:pt>
                <c:pt idx="112">
                  <c:v>2353031700.0352097</c:v>
                </c:pt>
                <c:pt idx="113">
                  <c:v>2355142372.2907906</c:v>
                </c:pt>
                <c:pt idx="114">
                  <c:v>2356113111.9615192</c:v>
                </c:pt>
                <c:pt idx="115">
                  <c:v>2357792775.6744385</c:v>
                </c:pt>
                <c:pt idx="116">
                  <c:v>2359754175.631175</c:v>
                </c:pt>
                <c:pt idx="117">
                  <c:v>2359795500.0591526</c:v>
                </c:pt>
                <c:pt idx="118">
                  <c:v>2361417689.7172623</c:v>
                </c:pt>
                <c:pt idx="119">
                  <c:v>2362493684.9878407</c:v>
                </c:pt>
                <c:pt idx="120">
                  <c:v>2363140311.4913902</c:v>
                </c:pt>
                <c:pt idx="121">
                  <c:v>2364348540.8463144</c:v>
                </c:pt>
                <c:pt idx="122">
                  <c:v>2364743525.3789387</c:v>
                </c:pt>
                <c:pt idx="123">
                  <c:v>2364994827.6426306</c:v>
                </c:pt>
                <c:pt idx="124">
                  <c:v>2365451969.7598038</c:v>
                </c:pt>
                <c:pt idx="125">
                  <c:v>2366304439.2533712</c:v>
                </c:pt>
                <c:pt idx="126">
                  <c:v>2366491595.6579103</c:v>
                </c:pt>
                <c:pt idx="127">
                  <c:v>2368477134.3052034</c:v>
                </c:pt>
                <c:pt idx="128">
                  <c:v>2369806449.0550985</c:v>
                </c:pt>
                <c:pt idx="129">
                  <c:v>2371345224.4598036</c:v>
                </c:pt>
                <c:pt idx="130">
                  <c:v>2373728190.7258253</c:v>
                </c:pt>
                <c:pt idx="131">
                  <c:v>2374837315.0391197</c:v>
                </c:pt>
                <c:pt idx="132">
                  <c:v>2374934160.1364679</c:v>
                </c:pt>
                <c:pt idx="133">
                  <c:v>2375204268.3194895</c:v>
                </c:pt>
                <c:pt idx="134">
                  <c:v>2377468371.2160931</c:v>
                </c:pt>
                <c:pt idx="135">
                  <c:v>2377805790.5161562</c:v>
                </c:pt>
                <c:pt idx="136">
                  <c:v>2377888638.0996122</c:v>
                </c:pt>
                <c:pt idx="137">
                  <c:v>2379102552.5915356</c:v>
                </c:pt>
                <c:pt idx="138">
                  <c:v>2379557594.7315359</c:v>
                </c:pt>
                <c:pt idx="139">
                  <c:v>2379610267.529213</c:v>
                </c:pt>
                <c:pt idx="140">
                  <c:v>2380391239.1817064</c:v>
                </c:pt>
                <c:pt idx="141">
                  <c:v>2380592159.4779539</c:v>
                </c:pt>
                <c:pt idx="142">
                  <c:v>2380667974.6898518</c:v>
                </c:pt>
                <c:pt idx="143">
                  <c:v>2381319581.4337034</c:v>
                </c:pt>
                <c:pt idx="144">
                  <c:v>2383674594.1994114</c:v>
                </c:pt>
                <c:pt idx="145">
                  <c:v>2386173807.7639856</c:v>
                </c:pt>
                <c:pt idx="146">
                  <c:v>2386738297.8928623</c:v>
                </c:pt>
                <c:pt idx="147">
                  <c:v>2387099232.5178623</c:v>
                </c:pt>
                <c:pt idx="148">
                  <c:v>2387379004.4596806</c:v>
                </c:pt>
                <c:pt idx="149">
                  <c:v>2387444129.5266666</c:v>
                </c:pt>
                <c:pt idx="150">
                  <c:v>2387605549.8015203</c:v>
                </c:pt>
                <c:pt idx="151">
                  <c:v>2388211083.5512886</c:v>
                </c:pt>
                <c:pt idx="152">
                  <c:v>2388712692.2273445</c:v>
                </c:pt>
                <c:pt idx="153">
                  <c:v>2389553802.7315855</c:v>
                </c:pt>
                <c:pt idx="154">
                  <c:v>2389985221.84517</c:v>
                </c:pt>
                <c:pt idx="155">
                  <c:v>2393158539.1548018</c:v>
                </c:pt>
                <c:pt idx="156">
                  <c:v>2393836447.3283634</c:v>
                </c:pt>
                <c:pt idx="157">
                  <c:v>2393954774.4433088</c:v>
                </c:pt>
                <c:pt idx="158">
                  <c:v>2394196895.0074167</c:v>
                </c:pt>
                <c:pt idx="159">
                  <c:v>2394980960.0389023</c:v>
                </c:pt>
                <c:pt idx="160">
                  <c:v>2395731169.6472397</c:v>
                </c:pt>
                <c:pt idx="161">
                  <c:v>2395895141.7344866</c:v>
                </c:pt>
                <c:pt idx="162">
                  <c:v>2396150356.7006969</c:v>
                </c:pt>
                <c:pt idx="163">
                  <c:v>2396166797.0014706</c:v>
                </c:pt>
                <c:pt idx="164">
                  <c:v>2397826727.5188498</c:v>
                </c:pt>
                <c:pt idx="165">
                  <c:v>2398746800.738059</c:v>
                </c:pt>
                <c:pt idx="166">
                  <c:v>2399367451.8698797</c:v>
                </c:pt>
                <c:pt idx="167">
                  <c:v>2399375620.7316408</c:v>
                </c:pt>
                <c:pt idx="168">
                  <c:v>2400514049.8661509</c:v>
                </c:pt>
                <c:pt idx="169">
                  <c:v>2400955437.4291744</c:v>
                </c:pt>
                <c:pt idx="170">
                  <c:v>2402863513.5629134</c:v>
                </c:pt>
                <c:pt idx="171">
                  <c:v>2403118053.3497734</c:v>
                </c:pt>
                <c:pt idx="172">
                  <c:v>2403954616.0245085</c:v>
                </c:pt>
                <c:pt idx="173">
                  <c:v>2404329693.5421324</c:v>
                </c:pt>
                <c:pt idx="174">
                  <c:v>2405182955.5816851</c:v>
                </c:pt>
                <c:pt idx="175">
                  <c:v>2406003903.7271385</c:v>
                </c:pt>
                <c:pt idx="176">
                  <c:v>2407230458.2954478</c:v>
                </c:pt>
                <c:pt idx="177">
                  <c:v>2407719507.5305562</c:v>
                </c:pt>
                <c:pt idx="178">
                  <c:v>2408342426.8570251</c:v>
                </c:pt>
                <c:pt idx="179">
                  <c:v>2408827710.5128965</c:v>
                </c:pt>
                <c:pt idx="180">
                  <c:v>2409628029.4773703</c:v>
                </c:pt>
                <c:pt idx="181">
                  <c:v>2410469612.7141161</c:v>
                </c:pt>
                <c:pt idx="182">
                  <c:v>2410785554.2911119</c:v>
                </c:pt>
                <c:pt idx="183">
                  <c:v>2410806802.3594141</c:v>
                </c:pt>
                <c:pt idx="184">
                  <c:v>2411537937.3364573</c:v>
                </c:pt>
                <c:pt idx="185">
                  <c:v>2411643211.6437235</c:v>
                </c:pt>
                <c:pt idx="186">
                  <c:v>2411973652.4448509</c:v>
                </c:pt>
                <c:pt idx="187">
                  <c:v>2412406207.7032595</c:v>
                </c:pt>
                <c:pt idx="188">
                  <c:v>2413328680.3088226</c:v>
                </c:pt>
                <c:pt idx="189">
                  <c:v>2414600290.200593</c:v>
                </c:pt>
                <c:pt idx="190">
                  <c:v>2415021900.3782797</c:v>
                </c:pt>
                <c:pt idx="191">
                  <c:v>2415085436.742631</c:v>
                </c:pt>
                <c:pt idx="192">
                  <c:v>2415889826.2152276</c:v>
                </c:pt>
                <c:pt idx="193">
                  <c:v>2415946032.1147594</c:v>
                </c:pt>
                <c:pt idx="194">
                  <c:v>2419021257.6957622</c:v>
                </c:pt>
                <c:pt idx="195">
                  <c:v>2420085480.6953373</c:v>
                </c:pt>
                <c:pt idx="196">
                  <c:v>2421121650.474679</c:v>
                </c:pt>
                <c:pt idx="197">
                  <c:v>2421436242.0292892</c:v>
                </c:pt>
                <c:pt idx="198">
                  <c:v>2421468129.3460951</c:v>
                </c:pt>
                <c:pt idx="199">
                  <c:v>2421594623.5036154</c:v>
                </c:pt>
                <c:pt idx="200">
                  <c:v>2421804367.7961226</c:v>
                </c:pt>
                <c:pt idx="201">
                  <c:v>2422119404.4323373</c:v>
                </c:pt>
                <c:pt idx="202">
                  <c:v>2422378525.1644182</c:v>
                </c:pt>
                <c:pt idx="203">
                  <c:v>2422448798.2155619</c:v>
                </c:pt>
                <c:pt idx="204">
                  <c:v>2422786263.7636065</c:v>
                </c:pt>
                <c:pt idx="205">
                  <c:v>2423212791.0535016</c:v>
                </c:pt>
                <c:pt idx="206">
                  <c:v>2423213516.4910612</c:v>
                </c:pt>
                <c:pt idx="207">
                  <c:v>2423321158.881526</c:v>
                </c:pt>
                <c:pt idx="208">
                  <c:v>2423358008.2967215</c:v>
                </c:pt>
                <c:pt idx="209">
                  <c:v>2425138226.794848</c:v>
                </c:pt>
                <c:pt idx="210">
                  <c:v>2426269205.8857212</c:v>
                </c:pt>
                <c:pt idx="211">
                  <c:v>2426339452.2362938</c:v>
                </c:pt>
                <c:pt idx="212">
                  <c:v>2426837735.076335</c:v>
                </c:pt>
                <c:pt idx="213">
                  <c:v>2426906775.896843</c:v>
                </c:pt>
                <c:pt idx="214">
                  <c:v>2427049458.7185221</c:v>
                </c:pt>
                <c:pt idx="215">
                  <c:v>2427053096.2548809</c:v>
                </c:pt>
                <c:pt idx="216">
                  <c:v>2427975213.9214878</c:v>
                </c:pt>
                <c:pt idx="217">
                  <c:v>2428454968.3837748</c:v>
                </c:pt>
                <c:pt idx="218">
                  <c:v>2430747614.8609858</c:v>
                </c:pt>
                <c:pt idx="219">
                  <c:v>2430942366.6016893</c:v>
                </c:pt>
                <c:pt idx="220">
                  <c:v>2431324278.7036095</c:v>
                </c:pt>
                <c:pt idx="221">
                  <c:v>2432052406.524519</c:v>
                </c:pt>
                <c:pt idx="222">
                  <c:v>2432937727.8758879</c:v>
                </c:pt>
                <c:pt idx="223">
                  <c:v>2433295153.3864069</c:v>
                </c:pt>
                <c:pt idx="224">
                  <c:v>2433720986.9824724</c:v>
                </c:pt>
                <c:pt idx="225">
                  <c:v>2433838492.3771286</c:v>
                </c:pt>
                <c:pt idx="226">
                  <c:v>2433906802.0930157</c:v>
                </c:pt>
                <c:pt idx="227">
                  <c:v>2434707498.989934</c:v>
                </c:pt>
                <c:pt idx="228">
                  <c:v>2435765322.1224022</c:v>
                </c:pt>
                <c:pt idx="229">
                  <c:v>2435831690.2630682</c:v>
                </c:pt>
                <c:pt idx="230">
                  <c:v>2436301159.4614487</c:v>
                </c:pt>
                <c:pt idx="231">
                  <c:v>2436754859.2223864</c:v>
                </c:pt>
                <c:pt idx="232">
                  <c:v>2436910446.038168</c:v>
                </c:pt>
                <c:pt idx="233">
                  <c:v>2438092479.733428</c:v>
                </c:pt>
                <c:pt idx="234">
                  <c:v>2438746500.7129183</c:v>
                </c:pt>
                <c:pt idx="235">
                  <c:v>2439992873.1357918</c:v>
                </c:pt>
                <c:pt idx="236">
                  <c:v>2440220640.0382538</c:v>
                </c:pt>
                <c:pt idx="237">
                  <c:v>2441940727.5303426</c:v>
                </c:pt>
                <c:pt idx="238">
                  <c:v>2441992287.2647309</c:v>
                </c:pt>
                <c:pt idx="239">
                  <c:v>2442354230.2937336</c:v>
                </c:pt>
                <c:pt idx="240">
                  <c:v>2445057897.6130638</c:v>
                </c:pt>
                <c:pt idx="241">
                  <c:v>2445635574.6832275</c:v>
                </c:pt>
                <c:pt idx="242">
                  <c:v>2446087608.3322086</c:v>
                </c:pt>
                <c:pt idx="243">
                  <c:v>2446191836.773262</c:v>
                </c:pt>
                <c:pt idx="244">
                  <c:v>2447275683.5726004</c:v>
                </c:pt>
                <c:pt idx="245">
                  <c:v>2448108418.1034937</c:v>
                </c:pt>
                <c:pt idx="246">
                  <c:v>2448942653.5110407</c:v>
                </c:pt>
                <c:pt idx="247">
                  <c:v>2450483043.5322609</c:v>
                </c:pt>
                <c:pt idx="248">
                  <c:v>2450537874.8774509</c:v>
                </c:pt>
                <c:pt idx="249">
                  <c:v>2453190907.657073</c:v>
                </c:pt>
                <c:pt idx="250">
                  <c:v>2454010123.9677906</c:v>
                </c:pt>
                <c:pt idx="251">
                  <c:v>2454029547.526588</c:v>
                </c:pt>
                <c:pt idx="252">
                  <c:v>2454173890.3652563</c:v>
                </c:pt>
                <c:pt idx="253">
                  <c:v>2454177839.6129074</c:v>
                </c:pt>
                <c:pt idx="254">
                  <c:v>2454410589.264307</c:v>
                </c:pt>
                <c:pt idx="255">
                  <c:v>2454849317.4581232</c:v>
                </c:pt>
                <c:pt idx="256">
                  <c:v>2455328550.7956395</c:v>
                </c:pt>
                <c:pt idx="257">
                  <c:v>2456004353.3860741</c:v>
                </c:pt>
                <c:pt idx="258">
                  <c:v>2456358145.98946</c:v>
                </c:pt>
                <c:pt idx="259">
                  <c:v>2457131486.229907</c:v>
                </c:pt>
                <c:pt idx="260">
                  <c:v>2457966664.1772366</c:v>
                </c:pt>
                <c:pt idx="261">
                  <c:v>2458200716.6658878</c:v>
                </c:pt>
                <c:pt idx="262">
                  <c:v>2458337338.7980032</c:v>
                </c:pt>
                <c:pt idx="263">
                  <c:v>2458994941.8165102</c:v>
                </c:pt>
                <c:pt idx="264">
                  <c:v>2459080086.1378908</c:v>
                </c:pt>
                <c:pt idx="265">
                  <c:v>2460078688.100255</c:v>
                </c:pt>
                <c:pt idx="266">
                  <c:v>2460379411.5256228</c:v>
                </c:pt>
                <c:pt idx="267">
                  <c:v>2460802830.0103931</c:v>
                </c:pt>
                <c:pt idx="268">
                  <c:v>2461178808.9707937</c:v>
                </c:pt>
                <c:pt idx="269">
                  <c:v>2461302949.6392403</c:v>
                </c:pt>
                <c:pt idx="270">
                  <c:v>2461347765.7916336</c:v>
                </c:pt>
                <c:pt idx="271">
                  <c:v>2461620073.7238445</c:v>
                </c:pt>
                <c:pt idx="272">
                  <c:v>2461878842.2865381</c:v>
                </c:pt>
                <c:pt idx="273">
                  <c:v>2463701281.0002899</c:v>
                </c:pt>
                <c:pt idx="274">
                  <c:v>2463877446.0899062</c:v>
                </c:pt>
                <c:pt idx="275">
                  <c:v>2463906538.8440676</c:v>
                </c:pt>
                <c:pt idx="276">
                  <c:v>2464653781.0801058</c:v>
                </c:pt>
                <c:pt idx="277">
                  <c:v>2464830651.3053517</c:v>
                </c:pt>
                <c:pt idx="278">
                  <c:v>2464949020.6134348</c:v>
                </c:pt>
                <c:pt idx="279">
                  <c:v>2465040134.6235209</c:v>
                </c:pt>
                <c:pt idx="280">
                  <c:v>2465129172.9653139</c:v>
                </c:pt>
                <c:pt idx="281">
                  <c:v>2465170713.0117617</c:v>
                </c:pt>
                <c:pt idx="282">
                  <c:v>2465621348.362463</c:v>
                </c:pt>
                <c:pt idx="283">
                  <c:v>2466533148.2976427</c:v>
                </c:pt>
                <c:pt idx="284">
                  <c:v>2467079117.2249537</c:v>
                </c:pt>
                <c:pt idx="285">
                  <c:v>2467502451.9753065</c:v>
                </c:pt>
                <c:pt idx="286">
                  <c:v>2468013871.5202703</c:v>
                </c:pt>
                <c:pt idx="287">
                  <c:v>2468247704.7735262</c:v>
                </c:pt>
                <c:pt idx="288">
                  <c:v>2468816573.8909149</c:v>
                </c:pt>
                <c:pt idx="289">
                  <c:v>2470676293.8710032</c:v>
                </c:pt>
                <c:pt idx="290">
                  <c:v>2471468233.8100815</c:v>
                </c:pt>
                <c:pt idx="291">
                  <c:v>2471638554.4445848</c:v>
                </c:pt>
                <c:pt idx="292">
                  <c:v>2471854622.9830065</c:v>
                </c:pt>
                <c:pt idx="293">
                  <c:v>2473404254.5476093</c:v>
                </c:pt>
                <c:pt idx="294">
                  <c:v>2473904570.3130817</c:v>
                </c:pt>
                <c:pt idx="295">
                  <c:v>2474540714.5779171</c:v>
                </c:pt>
                <c:pt idx="296">
                  <c:v>2475066043.6397505</c:v>
                </c:pt>
                <c:pt idx="297">
                  <c:v>2475269442.3498001</c:v>
                </c:pt>
                <c:pt idx="298">
                  <c:v>2475514955.3457222</c:v>
                </c:pt>
                <c:pt idx="299">
                  <c:v>2475856652.002203</c:v>
                </c:pt>
                <c:pt idx="300">
                  <c:v>2475965127.7248859</c:v>
                </c:pt>
                <c:pt idx="301">
                  <c:v>2475967253.8476877</c:v>
                </c:pt>
                <c:pt idx="302">
                  <c:v>2476247465.2276726</c:v>
                </c:pt>
                <c:pt idx="303">
                  <c:v>2476920713.2021041</c:v>
                </c:pt>
                <c:pt idx="304">
                  <c:v>2477582859.4480448</c:v>
                </c:pt>
                <c:pt idx="305">
                  <c:v>2477631075.9431553</c:v>
                </c:pt>
                <c:pt idx="306">
                  <c:v>2478604584.7774005</c:v>
                </c:pt>
                <c:pt idx="307">
                  <c:v>2479271513.1265488</c:v>
                </c:pt>
                <c:pt idx="308">
                  <c:v>2479583165.5704956</c:v>
                </c:pt>
                <c:pt idx="309">
                  <c:v>2480175374.7276745</c:v>
                </c:pt>
                <c:pt idx="310">
                  <c:v>2480463380.269423</c:v>
                </c:pt>
                <c:pt idx="311">
                  <c:v>2480577005.4807434</c:v>
                </c:pt>
                <c:pt idx="312">
                  <c:v>2481109909.0675611</c:v>
                </c:pt>
                <c:pt idx="313">
                  <c:v>2481919584.7601681</c:v>
                </c:pt>
                <c:pt idx="314">
                  <c:v>2482070535.5691051</c:v>
                </c:pt>
                <c:pt idx="315">
                  <c:v>2483305246.0697107</c:v>
                </c:pt>
                <c:pt idx="316">
                  <c:v>2483741866.051012</c:v>
                </c:pt>
                <c:pt idx="317">
                  <c:v>2483876752.9578972</c:v>
                </c:pt>
                <c:pt idx="318">
                  <c:v>2484255828.5359688</c:v>
                </c:pt>
                <c:pt idx="319">
                  <c:v>2484530847.5119143</c:v>
                </c:pt>
                <c:pt idx="320">
                  <c:v>2485604593.2667646</c:v>
                </c:pt>
                <c:pt idx="321">
                  <c:v>2485795115.536891</c:v>
                </c:pt>
                <c:pt idx="322">
                  <c:v>2487495793.9167929</c:v>
                </c:pt>
                <c:pt idx="323">
                  <c:v>2487851095.9056911</c:v>
                </c:pt>
                <c:pt idx="324">
                  <c:v>2487980055.8213482</c:v>
                </c:pt>
                <c:pt idx="325">
                  <c:v>2488704911.6939821</c:v>
                </c:pt>
                <c:pt idx="326">
                  <c:v>2489719152.7129483</c:v>
                </c:pt>
                <c:pt idx="327">
                  <c:v>2490640468.7466531</c:v>
                </c:pt>
                <c:pt idx="328">
                  <c:v>2490969076.1535759</c:v>
                </c:pt>
                <c:pt idx="329">
                  <c:v>2491222031.6066856</c:v>
                </c:pt>
                <c:pt idx="330">
                  <c:v>2491358531.0518169</c:v>
                </c:pt>
                <c:pt idx="331">
                  <c:v>2491740144.2040348</c:v>
                </c:pt>
                <c:pt idx="332">
                  <c:v>2491940045.2078533</c:v>
                </c:pt>
                <c:pt idx="333">
                  <c:v>2492164601.2688913</c:v>
                </c:pt>
                <c:pt idx="334">
                  <c:v>2492863230.1643028</c:v>
                </c:pt>
                <c:pt idx="335">
                  <c:v>2493087341.5751171</c:v>
                </c:pt>
                <c:pt idx="336">
                  <c:v>2493537665.5090523</c:v>
                </c:pt>
                <c:pt idx="337">
                  <c:v>2494107360.2898211</c:v>
                </c:pt>
                <c:pt idx="338">
                  <c:v>2494346682.4225678</c:v>
                </c:pt>
                <c:pt idx="339">
                  <c:v>2494511834.8747692</c:v>
                </c:pt>
                <c:pt idx="340">
                  <c:v>2495455406.163857</c:v>
                </c:pt>
                <c:pt idx="341">
                  <c:v>2495687283.8497553</c:v>
                </c:pt>
                <c:pt idx="342">
                  <c:v>2495705784.0770807</c:v>
                </c:pt>
                <c:pt idx="343">
                  <c:v>2495909843.3636103</c:v>
                </c:pt>
                <c:pt idx="344">
                  <c:v>2495937524.8806849</c:v>
                </c:pt>
                <c:pt idx="345">
                  <c:v>2495964326.4053574</c:v>
                </c:pt>
                <c:pt idx="346">
                  <c:v>2495977130.8968182</c:v>
                </c:pt>
                <c:pt idx="347">
                  <c:v>2496013963.7332978</c:v>
                </c:pt>
                <c:pt idx="348">
                  <c:v>2497348866.6163979</c:v>
                </c:pt>
                <c:pt idx="349">
                  <c:v>2497378987.2347522</c:v>
                </c:pt>
                <c:pt idx="350">
                  <c:v>2498399639.4352665</c:v>
                </c:pt>
                <c:pt idx="351">
                  <c:v>2499228512.4309568</c:v>
                </c:pt>
                <c:pt idx="352">
                  <c:v>2499481341.9956946</c:v>
                </c:pt>
                <c:pt idx="353">
                  <c:v>2499508483.0132999</c:v>
                </c:pt>
                <c:pt idx="354">
                  <c:v>2499814789.8602171</c:v>
                </c:pt>
                <c:pt idx="355">
                  <c:v>2500135930.8578572</c:v>
                </c:pt>
                <c:pt idx="356">
                  <c:v>2500350869.2768211</c:v>
                </c:pt>
                <c:pt idx="357">
                  <c:v>2501230158.5843925</c:v>
                </c:pt>
                <c:pt idx="358">
                  <c:v>2501563329.6790619</c:v>
                </c:pt>
                <c:pt idx="359">
                  <c:v>2502479475.2629433</c:v>
                </c:pt>
                <c:pt idx="360">
                  <c:v>2502492036.6095076</c:v>
                </c:pt>
                <c:pt idx="361">
                  <c:v>2503162208.8356671</c:v>
                </c:pt>
                <c:pt idx="362">
                  <c:v>2503651129.6151295</c:v>
                </c:pt>
                <c:pt idx="363">
                  <c:v>2503826498.626915</c:v>
                </c:pt>
                <c:pt idx="364">
                  <c:v>2505315614.8191757</c:v>
                </c:pt>
                <c:pt idx="365">
                  <c:v>2505370433.456955</c:v>
                </c:pt>
                <c:pt idx="366">
                  <c:v>2505431651.2674599</c:v>
                </c:pt>
                <c:pt idx="367">
                  <c:v>2505734334.4761515</c:v>
                </c:pt>
                <c:pt idx="368">
                  <c:v>2506079966.6680107</c:v>
                </c:pt>
                <c:pt idx="369">
                  <c:v>2506648271.3123598</c:v>
                </c:pt>
                <c:pt idx="370">
                  <c:v>2508419090.7712002</c:v>
                </c:pt>
                <c:pt idx="371">
                  <c:v>2508470021.9840503</c:v>
                </c:pt>
                <c:pt idx="372">
                  <c:v>2510035187.0451393</c:v>
                </c:pt>
                <c:pt idx="373">
                  <c:v>2510107907.8580017</c:v>
                </c:pt>
                <c:pt idx="374">
                  <c:v>2510563985.2498646</c:v>
                </c:pt>
                <c:pt idx="375">
                  <c:v>2510747601.128356</c:v>
                </c:pt>
                <c:pt idx="376">
                  <c:v>2511273107.5650539</c:v>
                </c:pt>
                <c:pt idx="377">
                  <c:v>2511639880.9355779</c:v>
                </c:pt>
                <c:pt idx="378">
                  <c:v>2511872980.2154379</c:v>
                </c:pt>
                <c:pt idx="379">
                  <c:v>2512408444.7186127</c:v>
                </c:pt>
                <c:pt idx="380">
                  <c:v>2512970488.6008124</c:v>
                </c:pt>
                <c:pt idx="381">
                  <c:v>2513286496.7095251</c:v>
                </c:pt>
                <c:pt idx="382">
                  <c:v>2513583009.8617897</c:v>
                </c:pt>
                <c:pt idx="383">
                  <c:v>2513692455.3147469</c:v>
                </c:pt>
                <c:pt idx="384">
                  <c:v>2514165026.572546</c:v>
                </c:pt>
                <c:pt idx="385">
                  <c:v>2514967696.1929474</c:v>
                </c:pt>
                <c:pt idx="386">
                  <c:v>2515546826.0549574</c:v>
                </c:pt>
                <c:pt idx="387">
                  <c:v>2515647169.804306</c:v>
                </c:pt>
                <c:pt idx="388">
                  <c:v>2516254764.3433146</c:v>
                </c:pt>
                <c:pt idx="389">
                  <c:v>2516501335.0445557</c:v>
                </c:pt>
                <c:pt idx="390">
                  <c:v>2516734139.1001139</c:v>
                </c:pt>
                <c:pt idx="391">
                  <c:v>2517016802.4909596</c:v>
                </c:pt>
                <c:pt idx="392">
                  <c:v>2517326187.7805376</c:v>
                </c:pt>
                <c:pt idx="393">
                  <c:v>2517353618.533596</c:v>
                </c:pt>
                <c:pt idx="394">
                  <c:v>2517511102.4616241</c:v>
                </c:pt>
                <c:pt idx="395">
                  <c:v>2517612097.3151073</c:v>
                </c:pt>
                <c:pt idx="396">
                  <c:v>2517744114.2821379</c:v>
                </c:pt>
                <c:pt idx="397">
                  <c:v>2518421580.8622789</c:v>
                </c:pt>
                <c:pt idx="398">
                  <c:v>2519368245.4905243</c:v>
                </c:pt>
                <c:pt idx="399">
                  <c:v>2519656720.6101017</c:v>
                </c:pt>
                <c:pt idx="400">
                  <c:v>2520204023.4933939</c:v>
                </c:pt>
                <c:pt idx="401">
                  <c:v>2520207248.8496189</c:v>
                </c:pt>
                <c:pt idx="402">
                  <c:v>2521039988.7214327</c:v>
                </c:pt>
                <c:pt idx="403">
                  <c:v>2521611287.5733523</c:v>
                </c:pt>
                <c:pt idx="404">
                  <c:v>2523503954.6661654</c:v>
                </c:pt>
                <c:pt idx="405">
                  <c:v>2525222333.170681</c:v>
                </c:pt>
                <c:pt idx="406">
                  <c:v>2525498685.2840552</c:v>
                </c:pt>
                <c:pt idx="407">
                  <c:v>2525527055.3788939</c:v>
                </c:pt>
                <c:pt idx="408">
                  <c:v>2525617182.7680411</c:v>
                </c:pt>
                <c:pt idx="409">
                  <c:v>2526160599.1369753</c:v>
                </c:pt>
                <c:pt idx="410">
                  <c:v>2526168235.7120352</c:v>
                </c:pt>
                <c:pt idx="411">
                  <c:v>2527476911.1245661</c:v>
                </c:pt>
                <c:pt idx="412">
                  <c:v>2527713920.8835754</c:v>
                </c:pt>
                <c:pt idx="413">
                  <c:v>2527984415.7004499</c:v>
                </c:pt>
                <c:pt idx="414">
                  <c:v>2528879140.6576223</c:v>
                </c:pt>
                <c:pt idx="415">
                  <c:v>2528948653.875721</c:v>
                </c:pt>
                <c:pt idx="416">
                  <c:v>2529725331.4454432</c:v>
                </c:pt>
                <c:pt idx="417">
                  <c:v>2529807195.3335972</c:v>
                </c:pt>
                <c:pt idx="418">
                  <c:v>2530166441.3789988</c:v>
                </c:pt>
                <c:pt idx="419">
                  <c:v>2531342072.0756483</c:v>
                </c:pt>
                <c:pt idx="420">
                  <c:v>2531957231.5172653</c:v>
                </c:pt>
                <c:pt idx="421">
                  <c:v>2532743112.2165937</c:v>
                </c:pt>
                <c:pt idx="422">
                  <c:v>2533155174.4694805</c:v>
                </c:pt>
                <c:pt idx="423">
                  <c:v>2533413669.4564934</c:v>
                </c:pt>
                <c:pt idx="424">
                  <c:v>2534642603.1039953</c:v>
                </c:pt>
                <c:pt idx="425">
                  <c:v>2535835949.7001867</c:v>
                </c:pt>
                <c:pt idx="426">
                  <c:v>2536066637.6661282</c:v>
                </c:pt>
                <c:pt idx="427">
                  <c:v>2536864349.2520351</c:v>
                </c:pt>
                <c:pt idx="428">
                  <c:v>2537072577.8334398</c:v>
                </c:pt>
                <c:pt idx="429">
                  <c:v>2537091130.7219877</c:v>
                </c:pt>
                <c:pt idx="430">
                  <c:v>2537296759.5983648</c:v>
                </c:pt>
                <c:pt idx="431">
                  <c:v>2539208233.7262011</c:v>
                </c:pt>
                <c:pt idx="432">
                  <c:v>2539985737.8805923</c:v>
                </c:pt>
                <c:pt idx="433">
                  <c:v>2540066383.0950751</c:v>
                </c:pt>
                <c:pt idx="434">
                  <c:v>2540069500.2648497</c:v>
                </c:pt>
                <c:pt idx="435">
                  <c:v>2540650422.2921076</c:v>
                </c:pt>
                <c:pt idx="436">
                  <c:v>2540661609.8125086</c:v>
                </c:pt>
                <c:pt idx="437">
                  <c:v>2541460740.0252085</c:v>
                </c:pt>
                <c:pt idx="438">
                  <c:v>2541538247.0734434</c:v>
                </c:pt>
                <c:pt idx="439">
                  <c:v>2542373504.5593624</c:v>
                </c:pt>
                <c:pt idx="440">
                  <c:v>2542795441.7814255</c:v>
                </c:pt>
                <c:pt idx="441">
                  <c:v>2542811948.9917965</c:v>
                </c:pt>
                <c:pt idx="442">
                  <c:v>2545306016.2094049</c:v>
                </c:pt>
                <c:pt idx="443">
                  <c:v>2546043677.7319741</c:v>
                </c:pt>
                <c:pt idx="444">
                  <c:v>2546115082.006835</c:v>
                </c:pt>
                <c:pt idx="445">
                  <c:v>2547837541.0075474</c:v>
                </c:pt>
                <c:pt idx="446">
                  <c:v>2548817237.422761</c:v>
                </c:pt>
                <c:pt idx="447">
                  <c:v>2548992273.2645798</c:v>
                </c:pt>
                <c:pt idx="448">
                  <c:v>2549173521.2346535</c:v>
                </c:pt>
                <c:pt idx="449">
                  <c:v>2549304519.5826435</c:v>
                </c:pt>
                <c:pt idx="450">
                  <c:v>2550398947.9796534</c:v>
                </c:pt>
                <c:pt idx="451">
                  <c:v>2550528236.503089</c:v>
                </c:pt>
                <c:pt idx="452">
                  <c:v>2551075996.8061118</c:v>
                </c:pt>
                <c:pt idx="453">
                  <c:v>2552149964.2315102</c:v>
                </c:pt>
                <c:pt idx="454">
                  <c:v>2552344143.8664212</c:v>
                </c:pt>
                <c:pt idx="455">
                  <c:v>2552656897.1566544</c:v>
                </c:pt>
                <c:pt idx="456">
                  <c:v>2554210865.5040436</c:v>
                </c:pt>
                <c:pt idx="457">
                  <c:v>2554361117.5020142</c:v>
                </c:pt>
                <c:pt idx="458">
                  <c:v>2554526786.0924578</c:v>
                </c:pt>
                <c:pt idx="459">
                  <c:v>2554891674.1430101</c:v>
                </c:pt>
                <c:pt idx="460">
                  <c:v>2555122660.454319</c:v>
                </c:pt>
                <c:pt idx="461">
                  <c:v>2556054688.8312674</c:v>
                </c:pt>
                <c:pt idx="462">
                  <c:v>2556257343.2642841</c:v>
                </c:pt>
                <c:pt idx="463">
                  <c:v>2557952861.638629</c:v>
                </c:pt>
                <c:pt idx="464">
                  <c:v>2558125521.2790098</c:v>
                </c:pt>
                <c:pt idx="465">
                  <c:v>2558317344.6638269</c:v>
                </c:pt>
                <c:pt idx="466">
                  <c:v>2558693709.8266916</c:v>
                </c:pt>
                <c:pt idx="467">
                  <c:v>2558755440.8008118</c:v>
                </c:pt>
                <c:pt idx="468">
                  <c:v>2559694061.8552485</c:v>
                </c:pt>
                <c:pt idx="469">
                  <c:v>2560290137.1481752</c:v>
                </c:pt>
                <c:pt idx="470">
                  <c:v>2562039929.9482584</c:v>
                </c:pt>
                <c:pt idx="471">
                  <c:v>2563051709.5094995</c:v>
                </c:pt>
                <c:pt idx="472">
                  <c:v>2563683521.5015869</c:v>
                </c:pt>
                <c:pt idx="473">
                  <c:v>2564200045.468307</c:v>
                </c:pt>
                <c:pt idx="474">
                  <c:v>2564340467.9269562</c:v>
                </c:pt>
                <c:pt idx="475">
                  <c:v>2565129952.2921386</c:v>
                </c:pt>
                <c:pt idx="476">
                  <c:v>2565220444.8080587</c:v>
                </c:pt>
                <c:pt idx="477">
                  <c:v>2565674601.7774382</c:v>
                </c:pt>
                <c:pt idx="478">
                  <c:v>2565905775.7949586</c:v>
                </c:pt>
                <c:pt idx="479">
                  <c:v>2566066134.7088041</c:v>
                </c:pt>
                <c:pt idx="480">
                  <c:v>2566772668.0378389</c:v>
                </c:pt>
                <c:pt idx="481">
                  <c:v>2567173441.7925291</c:v>
                </c:pt>
                <c:pt idx="482">
                  <c:v>2567201660.8155537</c:v>
                </c:pt>
                <c:pt idx="483">
                  <c:v>2567549975.3140392</c:v>
                </c:pt>
                <c:pt idx="484">
                  <c:v>2567811714.1526947</c:v>
                </c:pt>
                <c:pt idx="485">
                  <c:v>2567999604.6041059</c:v>
                </c:pt>
                <c:pt idx="486">
                  <c:v>2568428080.4338226</c:v>
                </c:pt>
                <c:pt idx="487">
                  <c:v>2568448567.1476278</c:v>
                </c:pt>
                <c:pt idx="488">
                  <c:v>2568763699.7646017</c:v>
                </c:pt>
                <c:pt idx="489">
                  <c:v>2569058900.9235516</c:v>
                </c:pt>
                <c:pt idx="490">
                  <c:v>2569477333.2912469</c:v>
                </c:pt>
                <c:pt idx="491">
                  <c:v>2571863769.8946943</c:v>
                </c:pt>
                <c:pt idx="492">
                  <c:v>2572104372.7719154</c:v>
                </c:pt>
                <c:pt idx="493">
                  <c:v>2573803061.5890627</c:v>
                </c:pt>
                <c:pt idx="494">
                  <c:v>2574469819.7178302</c:v>
                </c:pt>
                <c:pt idx="495">
                  <c:v>2575256753.5761127</c:v>
                </c:pt>
                <c:pt idx="496">
                  <c:v>2575801504.2607059</c:v>
                </c:pt>
                <c:pt idx="497">
                  <c:v>2576015825.7912235</c:v>
                </c:pt>
                <c:pt idx="498">
                  <c:v>2576232643.1666231</c:v>
                </c:pt>
                <c:pt idx="499">
                  <c:v>2576463608.4660416</c:v>
                </c:pt>
                <c:pt idx="500">
                  <c:v>2576698558.6362882</c:v>
                </c:pt>
                <c:pt idx="501">
                  <c:v>2576832613.9949927</c:v>
                </c:pt>
                <c:pt idx="502">
                  <c:v>2577216191.1001253</c:v>
                </c:pt>
                <c:pt idx="503">
                  <c:v>2577504368.144949</c:v>
                </c:pt>
                <c:pt idx="504">
                  <c:v>2578262813.8301506</c:v>
                </c:pt>
                <c:pt idx="505">
                  <c:v>2578636316.2692471</c:v>
                </c:pt>
                <c:pt idx="506">
                  <c:v>2578753393.1000738</c:v>
                </c:pt>
                <c:pt idx="507">
                  <c:v>2579842387.3278871</c:v>
                </c:pt>
                <c:pt idx="508">
                  <c:v>2580218339.1479092</c:v>
                </c:pt>
                <c:pt idx="509">
                  <c:v>2580700000.3661647</c:v>
                </c:pt>
                <c:pt idx="510">
                  <c:v>2581127565.0193801</c:v>
                </c:pt>
                <c:pt idx="511">
                  <c:v>2581535770.3224978</c:v>
                </c:pt>
                <c:pt idx="512">
                  <c:v>2582676163.038641</c:v>
                </c:pt>
                <c:pt idx="513">
                  <c:v>2582817341.6120553</c:v>
                </c:pt>
                <c:pt idx="514">
                  <c:v>2582868564.3088369</c:v>
                </c:pt>
                <c:pt idx="515">
                  <c:v>2583073226.7458048</c:v>
                </c:pt>
                <c:pt idx="516">
                  <c:v>2584964570.6086569</c:v>
                </c:pt>
                <c:pt idx="517">
                  <c:v>2585336169.2009325</c:v>
                </c:pt>
                <c:pt idx="518">
                  <c:v>2586624508.1345272</c:v>
                </c:pt>
                <c:pt idx="519">
                  <c:v>2586865372.5928936</c:v>
                </c:pt>
                <c:pt idx="520">
                  <c:v>2587006195.1466837</c:v>
                </c:pt>
                <c:pt idx="521">
                  <c:v>2587583556.6053419</c:v>
                </c:pt>
                <c:pt idx="522">
                  <c:v>2587761749.428731</c:v>
                </c:pt>
                <c:pt idx="523">
                  <c:v>2588195966.7151089</c:v>
                </c:pt>
                <c:pt idx="524">
                  <c:v>2588340398.6267223</c:v>
                </c:pt>
                <c:pt idx="525">
                  <c:v>2589446295.0537453</c:v>
                </c:pt>
                <c:pt idx="526">
                  <c:v>2589497665.2823725</c:v>
                </c:pt>
                <c:pt idx="527">
                  <c:v>2589631626.3512936</c:v>
                </c:pt>
                <c:pt idx="528">
                  <c:v>2590702307.2273369</c:v>
                </c:pt>
                <c:pt idx="529">
                  <c:v>2591452105.1123476</c:v>
                </c:pt>
                <c:pt idx="530">
                  <c:v>2591506108.2770643</c:v>
                </c:pt>
                <c:pt idx="531">
                  <c:v>2592395217.7047253</c:v>
                </c:pt>
                <c:pt idx="532">
                  <c:v>2592535890.1604176</c:v>
                </c:pt>
                <c:pt idx="533">
                  <c:v>2592665617.8977075</c:v>
                </c:pt>
                <c:pt idx="534">
                  <c:v>2592715411.0500789</c:v>
                </c:pt>
                <c:pt idx="535">
                  <c:v>2593691855.5286207</c:v>
                </c:pt>
                <c:pt idx="536">
                  <c:v>2594284934.6943941</c:v>
                </c:pt>
                <c:pt idx="537">
                  <c:v>2594316832.8046474</c:v>
                </c:pt>
                <c:pt idx="538">
                  <c:v>2594442269.5943861</c:v>
                </c:pt>
                <c:pt idx="539">
                  <c:v>2594609800.5708504</c:v>
                </c:pt>
                <c:pt idx="540">
                  <c:v>2594726947.5261698</c:v>
                </c:pt>
                <c:pt idx="541">
                  <c:v>2594781079.8996286</c:v>
                </c:pt>
                <c:pt idx="542">
                  <c:v>2594932122.1775932</c:v>
                </c:pt>
                <c:pt idx="543">
                  <c:v>2595109683.0782709</c:v>
                </c:pt>
                <c:pt idx="544">
                  <c:v>2595578057.990202</c:v>
                </c:pt>
                <c:pt idx="545">
                  <c:v>2595612326.3536367</c:v>
                </c:pt>
                <c:pt idx="546">
                  <c:v>2595771791.5472426</c:v>
                </c:pt>
                <c:pt idx="547">
                  <c:v>2596036614.612112</c:v>
                </c:pt>
                <c:pt idx="548">
                  <c:v>2596358779.8751273</c:v>
                </c:pt>
                <c:pt idx="549">
                  <c:v>2596491797.3618536</c:v>
                </c:pt>
                <c:pt idx="550">
                  <c:v>2596582404.9022512</c:v>
                </c:pt>
                <c:pt idx="551">
                  <c:v>2596599783.6224203</c:v>
                </c:pt>
                <c:pt idx="552">
                  <c:v>2596622565.3075762</c:v>
                </c:pt>
                <c:pt idx="553">
                  <c:v>2597084094.0780373</c:v>
                </c:pt>
                <c:pt idx="554">
                  <c:v>2597611936.1989985</c:v>
                </c:pt>
                <c:pt idx="555">
                  <c:v>2597990523.0887556</c:v>
                </c:pt>
                <c:pt idx="556">
                  <c:v>2598302833.5550857</c:v>
                </c:pt>
                <c:pt idx="557">
                  <c:v>2598629811.7131195</c:v>
                </c:pt>
                <c:pt idx="558">
                  <c:v>2598788284.4413757</c:v>
                </c:pt>
                <c:pt idx="559">
                  <c:v>2599842950.8156891</c:v>
                </c:pt>
                <c:pt idx="560">
                  <c:v>2600379413.9663053</c:v>
                </c:pt>
                <c:pt idx="561">
                  <c:v>2600516063.0830479</c:v>
                </c:pt>
                <c:pt idx="562">
                  <c:v>2601468554.0376177</c:v>
                </c:pt>
                <c:pt idx="563">
                  <c:v>2602406873.5829153</c:v>
                </c:pt>
                <c:pt idx="564">
                  <c:v>2602612486.1197877</c:v>
                </c:pt>
                <c:pt idx="565">
                  <c:v>2604148290.1078176</c:v>
                </c:pt>
                <c:pt idx="566">
                  <c:v>2604303690.5729761</c:v>
                </c:pt>
                <c:pt idx="567">
                  <c:v>2605086816.8162661</c:v>
                </c:pt>
                <c:pt idx="568">
                  <c:v>2607983078.436337</c:v>
                </c:pt>
                <c:pt idx="569">
                  <c:v>2608605540.3994398</c:v>
                </c:pt>
                <c:pt idx="570">
                  <c:v>2608885666.5135517</c:v>
                </c:pt>
                <c:pt idx="571">
                  <c:v>2608960404.9301825</c:v>
                </c:pt>
                <c:pt idx="572">
                  <c:v>2609575772.3628607</c:v>
                </c:pt>
                <c:pt idx="573">
                  <c:v>2609603971.707406</c:v>
                </c:pt>
                <c:pt idx="574">
                  <c:v>2610084045.8334141</c:v>
                </c:pt>
                <c:pt idx="575">
                  <c:v>2611307272.4738474</c:v>
                </c:pt>
                <c:pt idx="576">
                  <c:v>2611385908.8119154</c:v>
                </c:pt>
                <c:pt idx="577">
                  <c:v>2611737902.3914804</c:v>
                </c:pt>
                <c:pt idx="578">
                  <c:v>2612817580.121027</c:v>
                </c:pt>
                <c:pt idx="579">
                  <c:v>2613280176.4715252</c:v>
                </c:pt>
                <c:pt idx="580">
                  <c:v>2613974689.7298841</c:v>
                </c:pt>
                <c:pt idx="581">
                  <c:v>2615836553.8188152</c:v>
                </c:pt>
                <c:pt idx="582">
                  <c:v>2615958050.258317</c:v>
                </c:pt>
                <c:pt idx="583">
                  <c:v>2616108137.6779137</c:v>
                </c:pt>
                <c:pt idx="584">
                  <c:v>2616606734.8115587</c:v>
                </c:pt>
                <c:pt idx="585">
                  <c:v>2618328725.2984982</c:v>
                </c:pt>
                <c:pt idx="586">
                  <c:v>2619962119.0468946</c:v>
                </c:pt>
                <c:pt idx="587">
                  <c:v>2620146453.7169104</c:v>
                </c:pt>
                <c:pt idx="588">
                  <c:v>2620579396.047411</c:v>
                </c:pt>
                <c:pt idx="589">
                  <c:v>2621879516.9728651</c:v>
                </c:pt>
                <c:pt idx="590">
                  <c:v>2622432271.7392111</c:v>
                </c:pt>
                <c:pt idx="591">
                  <c:v>2622764587.3223562</c:v>
                </c:pt>
                <c:pt idx="592">
                  <c:v>2622800643.1581588</c:v>
                </c:pt>
                <c:pt idx="593">
                  <c:v>2622804737.7362885</c:v>
                </c:pt>
                <c:pt idx="594">
                  <c:v>2623000244.3610892</c:v>
                </c:pt>
                <c:pt idx="595">
                  <c:v>2623879181.2605381</c:v>
                </c:pt>
                <c:pt idx="596">
                  <c:v>2624024260.9106989</c:v>
                </c:pt>
                <c:pt idx="597">
                  <c:v>2624149329.9183383</c:v>
                </c:pt>
                <c:pt idx="598">
                  <c:v>2624252820.6921716</c:v>
                </c:pt>
                <c:pt idx="599">
                  <c:v>2624576100.3583841</c:v>
                </c:pt>
                <c:pt idx="600">
                  <c:v>2624760034.4160013</c:v>
                </c:pt>
                <c:pt idx="601">
                  <c:v>2624892248.1306286</c:v>
                </c:pt>
                <c:pt idx="602">
                  <c:v>2625382075.7681427</c:v>
                </c:pt>
                <c:pt idx="603">
                  <c:v>2626279226.0813217</c:v>
                </c:pt>
                <c:pt idx="604">
                  <c:v>2626353126.9925594</c:v>
                </c:pt>
                <c:pt idx="605">
                  <c:v>2627140697.0055804</c:v>
                </c:pt>
                <c:pt idx="606">
                  <c:v>2629547417.4076514</c:v>
                </c:pt>
                <c:pt idx="607">
                  <c:v>2629711092.4076033</c:v>
                </c:pt>
                <c:pt idx="608">
                  <c:v>2629733016.0704336</c:v>
                </c:pt>
                <c:pt idx="609">
                  <c:v>2630763982.5438347</c:v>
                </c:pt>
                <c:pt idx="610">
                  <c:v>2631212909.9024167</c:v>
                </c:pt>
                <c:pt idx="611">
                  <c:v>2631353333.4652228</c:v>
                </c:pt>
                <c:pt idx="612">
                  <c:v>2631696546.5089731</c:v>
                </c:pt>
                <c:pt idx="613">
                  <c:v>2631907553.3810701</c:v>
                </c:pt>
                <c:pt idx="614">
                  <c:v>2631939928.0630803</c:v>
                </c:pt>
                <c:pt idx="615">
                  <c:v>2632684801.9058552</c:v>
                </c:pt>
                <c:pt idx="616">
                  <c:v>2635052172.5532732</c:v>
                </c:pt>
                <c:pt idx="617">
                  <c:v>2635730651.4549513</c:v>
                </c:pt>
                <c:pt idx="618">
                  <c:v>2635833505.770246</c:v>
                </c:pt>
                <c:pt idx="619">
                  <c:v>2637638765.2243519</c:v>
                </c:pt>
                <c:pt idx="620">
                  <c:v>2638465323.7037611</c:v>
                </c:pt>
                <c:pt idx="621">
                  <c:v>2638686229.7684336</c:v>
                </c:pt>
                <c:pt idx="622">
                  <c:v>2639442121.3263254</c:v>
                </c:pt>
                <c:pt idx="623">
                  <c:v>2639987706.114255</c:v>
                </c:pt>
                <c:pt idx="624">
                  <c:v>2640064334.8237062</c:v>
                </c:pt>
                <c:pt idx="625">
                  <c:v>2640475466.5312166</c:v>
                </c:pt>
                <c:pt idx="626">
                  <c:v>2640717151.7517586</c:v>
                </c:pt>
                <c:pt idx="627">
                  <c:v>2641805453.713068</c:v>
                </c:pt>
                <c:pt idx="628">
                  <c:v>2642071401.163722</c:v>
                </c:pt>
                <c:pt idx="629">
                  <c:v>2642114928.2152576</c:v>
                </c:pt>
                <c:pt idx="630">
                  <c:v>2644002275.1645975</c:v>
                </c:pt>
                <c:pt idx="631">
                  <c:v>2644388203.816227</c:v>
                </c:pt>
                <c:pt idx="632">
                  <c:v>2644630728.9052811</c:v>
                </c:pt>
                <c:pt idx="633">
                  <c:v>2645297917.7977905</c:v>
                </c:pt>
                <c:pt idx="634">
                  <c:v>2645752197.3122449</c:v>
                </c:pt>
                <c:pt idx="635">
                  <c:v>2647113806.8921089</c:v>
                </c:pt>
                <c:pt idx="636">
                  <c:v>2647218168.4627991</c:v>
                </c:pt>
                <c:pt idx="637">
                  <c:v>2647513049.405365</c:v>
                </c:pt>
                <c:pt idx="638">
                  <c:v>2647566369.8505888</c:v>
                </c:pt>
                <c:pt idx="639">
                  <c:v>2648661233.3318357</c:v>
                </c:pt>
                <c:pt idx="640">
                  <c:v>2648761819.58429</c:v>
                </c:pt>
                <c:pt idx="641">
                  <c:v>2648834510.592505</c:v>
                </c:pt>
                <c:pt idx="642">
                  <c:v>2649164327.3745785</c:v>
                </c:pt>
                <c:pt idx="643">
                  <c:v>2649613109.7240553</c:v>
                </c:pt>
                <c:pt idx="644">
                  <c:v>2649881897.8744888</c:v>
                </c:pt>
                <c:pt idx="645">
                  <c:v>2650052494.9143615</c:v>
                </c:pt>
                <c:pt idx="646">
                  <c:v>2650056321.950592</c:v>
                </c:pt>
                <c:pt idx="647">
                  <c:v>2651332393.381114</c:v>
                </c:pt>
                <c:pt idx="648">
                  <c:v>2651632078.4324541</c:v>
                </c:pt>
                <c:pt idx="649">
                  <c:v>2652205384.2599936</c:v>
                </c:pt>
                <c:pt idx="650">
                  <c:v>2652355078.0085773</c:v>
                </c:pt>
                <c:pt idx="651">
                  <c:v>2652485579.3686709</c:v>
                </c:pt>
                <c:pt idx="652">
                  <c:v>2652575630.7816634</c:v>
                </c:pt>
                <c:pt idx="653">
                  <c:v>2652635479.9365568</c:v>
                </c:pt>
                <c:pt idx="654">
                  <c:v>2652746965.2326894</c:v>
                </c:pt>
                <c:pt idx="655">
                  <c:v>2652766439.2469006</c:v>
                </c:pt>
                <c:pt idx="656">
                  <c:v>2653357872.0677357</c:v>
                </c:pt>
                <c:pt idx="657">
                  <c:v>2653399335.5711966</c:v>
                </c:pt>
                <c:pt idx="658">
                  <c:v>2653911854.1395683</c:v>
                </c:pt>
                <c:pt idx="659">
                  <c:v>2654003501.5379233</c:v>
                </c:pt>
                <c:pt idx="660">
                  <c:v>2654153120.9572067</c:v>
                </c:pt>
                <c:pt idx="661">
                  <c:v>2655938527.6053891</c:v>
                </c:pt>
                <c:pt idx="662">
                  <c:v>2656183824.9977312</c:v>
                </c:pt>
                <c:pt idx="663">
                  <c:v>2657187407.1245737</c:v>
                </c:pt>
                <c:pt idx="664">
                  <c:v>2657208623.6043539</c:v>
                </c:pt>
                <c:pt idx="665">
                  <c:v>2657877134.5818472</c:v>
                </c:pt>
                <c:pt idx="666">
                  <c:v>2658269585.9659853</c:v>
                </c:pt>
                <c:pt idx="667">
                  <c:v>2658941432.5293751</c:v>
                </c:pt>
                <c:pt idx="668">
                  <c:v>2659085857.3868847</c:v>
                </c:pt>
                <c:pt idx="669">
                  <c:v>2659117143.1890283</c:v>
                </c:pt>
                <c:pt idx="670">
                  <c:v>2659358780.4529138</c:v>
                </c:pt>
                <c:pt idx="671">
                  <c:v>2660652950.488503</c:v>
                </c:pt>
                <c:pt idx="672">
                  <c:v>2660801679.5064716</c:v>
                </c:pt>
                <c:pt idx="673">
                  <c:v>2660980363.1128874</c:v>
                </c:pt>
                <c:pt idx="674">
                  <c:v>2662509063.5287471</c:v>
                </c:pt>
                <c:pt idx="675">
                  <c:v>2662746650.0470099</c:v>
                </c:pt>
                <c:pt idx="676">
                  <c:v>2663234818.4900656</c:v>
                </c:pt>
                <c:pt idx="677">
                  <c:v>2663491317.3178701</c:v>
                </c:pt>
                <c:pt idx="678">
                  <c:v>2663539047.0893345</c:v>
                </c:pt>
                <c:pt idx="679">
                  <c:v>2663652690.9323244</c:v>
                </c:pt>
                <c:pt idx="680">
                  <c:v>2663908580.5219078</c:v>
                </c:pt>
                <c:pt idx="681">
                  <c:v>2664586278.2929125</c:v>
                </c:pt>
                <c:pt idx="682">
                  <c:v>2665271094.3677874</c:v>
                </c:pt>
                <c:pt idx="683">
                  <c:v>2665590981.1368594</c:v>
                </c:pt>
                <c:pt idx="684">
                  <c:v>2666574859.2997069</c:v>
                </c:pt>
                <c:pt idx="685">
                  <c:v>2666620644.5750103</c:v>
                </c:pt>
                <c:pt idx="686">
                  <c:v>2666737808.8791151</c:v>
                </c:pt>
                <c:pt idx="687">
                  <c:v>2667031803.3973684</c:v>
                </c:pt>
                <c:pt idx="688">
                  <c:v>2667106858.0344019</c:v>
                </c:pt>
                <c:pt idx="689">
                  <c:v>2668105190.2474003</c:v>
                </c:pt>
                <c:pt idx="690">
                  <c:v>2669529281.6507044</c:v>
                </c:pt>
                <c:pt idx="691">
                  <c:v>2671634758.0733886</c:v>
                </c:pt>
                <c:pt idx="692">
                  <c:v>2672808102.9420691</c:v>
                </c:pt>
                <c:pt idx="693">
                  <c:v>2672951782.4188595</c:v>
                </c:pt>
                <c:pt idx="694">
                  <c:v>2672992771.7962065</c:v>
                </c:pt>
                <c:pt idx="695">
                  <c:v>2673507866.7548532</c:v>
                </c:pt>
                <c:pt idx="696">
                  <c:v>2673864463.8807545</c:v>
                </c:pt>
                <c:pt idx="697">
                  <c:v>2674693854.2016191</c:v>
                </c:pt>
                <c:pt idx="698">
                  <c:v>2675368893.1954384</c:v>
                </c:pt>
                <c:pt idx="699">
                  <c:v>2675870004.5762987</c:v>
                </c:pt>
                <c:pt idx="700">
                  <c:v>2677678141.819171</c:v>
                </c:pt>
                <c:pt idx="701">
                  <c:v>2677778177.2142677</c:v>
                </c:pt>
                <c:pt idx="702">
                  <c:v>2678117500.1936002</c:v>
                </c:pt>
                <c:pt idx="703">
                  <c:v>2678165211.9856219</c:v>
                </c:pt>
                <c:pt idx="704">
                  <c:v>2678505640.614912</c:v>
                </c:pt>
                <c:pt idx="705">
                  <c:v>2680929114.4056878</c:v>
                </c:pt>
                <c:pt idx="706">
                  <c:v>2681077030.545373</c:v>
                </c:pt>
                <c:pt idx="707">
                  <c:v>2681427702.6598206</c:v>
                </c:pt>
                <c:pt idx="708">
                  <c:v>2683191640.7407598</c:v>
                </c:pt>
                <c:pt idx="709">
                  <c:v>2683811487.4516144</c:v>
                </c:pt>
                <c:pt idx="710">
                  <c:v>2685113732.8624029</c:v>
                </c:pt>
                <c:pt idx="711">
                  <c:v>2685233409.5124674</c:v>
                </c:pt>
                <c:pt idx="712">
                  <c:v>2685860236.4100657</c:v>
                </c:pt>
                <c:pt idx="713">
                  <c:v>2686752540.1434369</c:v>
                </c:pt>
                <c:pt idx="714">
                  <c:v>2686958828.0173726</c:v>
                </c:pt>
                <c:pt idx="715">
                  <c:v>2688074880.7721543</c:v>
                </c:pt>
                <c:pt idx="716">
                  <c:v>2688372283.6929998</c:v>
                </c:pt>
                <c:pt idx="717">
                  <c:v>2688971367.9257579</c:v>
                </c:pt>
                <c:pt idx="718">
                  <c:v>2689121034.0769582</c:v>
                </c:pt>
                <c:pt idx="719">
                  <c:v>2689363950.613616</c:v>
                </c:pt>
                <c:pt idx="720">
                  <c:v>2693368212.0423617</c:v>
                </c:pt>
                <c:pt idx="721">
                  <c:v>2693528613.8281126</c:v>
                </c:pt>
                <c:pt idx="722">
                  <c:v>2694735896.3806391</c:v>
                </c:pt>
                <c:pt idx="723">
                  <c:v>2695325841.0732889</c:v>
                </c:pt>
                <c:pt idx="724">
                  <c:v>2695733760.0395408</c:v>
                </c:pt>
                <c:pt idx="725">
                  <c:v>2695940269.0936313</c:v>
                </c:pt>
                <c:pt idx="726">
                  <c:v>2696272211.9532375</c:v>
                </c:pt>
                <c:pt idx="727">
                  <c:v>2696406444.291543</c:v>
                </c:pt>
                <c:pt idx="728">
                  <c:v>2696892230.1430979</c:v>
                </c:pt>
                <c:pt idx="729">
                  <c:v>2697022651.7717562</c:v>
                </c:pt>
                <c:pt idx="730">
                  <c:v>2697174508.283421</c:v>
                </c:pt>
                <c:pt idx="731">
                  <c:v>2697982491.8409252</c:v>
                </c:pt>
                <c:pt idx="732">
                  <c:v>2698806775.4800587</c:v>
                </c:pt>
                <c:pt idx="733">
                  <c:v>2700318617.0364656</c:v>
                </c:pt>
                <c:pt idx="734">
                  <c:v>2700726919.025804</c:v>
                </c:pt>
                <c:pt idx="735">
                  <c:v>2701969550.0901184</c:v>
                </c:pt>
                <c:pt idx="736">
                  <c:v>2702031995.8520708</c:v>
                </c:pt>
                <c:pt idx="737">
                  <c:v>2703528827.100215</c:v>
                </c:pt>
                <c:pt idx="738">
                  <c:v>2704872358.8647661</c:v>
                </c:pt>
                <c:pt idx="739">
                  <c:v>2705557218.8142233</c:v>
                </c:pt>
                <c:pt idx="740">
                  <c:v>2706498969.5197282</c:v>
                </c:pt>
                <c:pt idx="741">
                  <c:v>2707799055.4651504</c:v>
                </c:pt>
                <c:pt idx="742">
                  <c:v>2710473469.8816376</c:v>
                </c:pt>
                <c:pt idx="743">
                  <c:v>2710764485.9112234</c:v>
                </c:pt>
                <c:pt idx="744">
                  <c:v>2711278299.5070381</c:v>
                </c:pt>
                <c:pt idx="745">
                  <c:v>2711920442.0826073</c:v>
                </c:pt>
                <c:pt idx="746">
                  <c:v>2712776573.2001562</c:v>
                </c:pt>
                <c:pt idx="747">
                  <c:v>2713239407.7574997</c:v>
                </c:pt>
                <c:pt idx="748">
                  <c:v>2713243569.6468444</c:v>
                </c:pt>
                <c:pt idx="749">
                  <c:v>2714017569.2064695</c:v>
                </c:pt>
                <c:pt idx="750">
                  <c:v>2714603991.7795172</c:v>
                </c:pt>
                <c:pt idx="751">
                  <c:v>2714869078.010932</c:v>
                </c:pt>
                <c:pt idx="752">
                  <c:v>2715524239.2453499</c:v>
                </c:pt>
                <c:pt idx="753">
                  <c:v>2715683737.5992489</c:v>
                </c:pt>
                <c:pt idx="754">
                  <c:v>2715750361.6396723</c:v>
                </c:pt>
                <c:pt idx="755">
                  <c:v>2717142131.5020127</c:v>
                </c:pt>
                <c:pt idx="756">
                  <c:v>2717892815.1126156</c:v>
                </c:pt>
                <c:pt idx="757">
                  <c:v>2717940803.5890217</c:v>
                </c:pt>
                <c:pt idx="758">
                  <c:v>2718122010.3924823</c:v>
                </c:pt>
                <c:pt idx="759">
                  <c:v>2718481740.1661253</c:v>
                </c:pt>
                <c:pt idx="760">
                  <c:v>2718947503.6906757</c:v>
                </c:pt>
                <c:pt idx="761">
                  <c:v>2719129490.4657497</c:v>
                </c:pt>
                <c:pt idx="762">
                  <c:v>2720081003.1945763</c:v>
                </c:pt>
                <c:pt idx="763">
                  <c:v>2720932680.9158926</c:v>
                </c:pt>
                <c:pt idx="764">
                  <c:v>2720981030.9154196</c:v>
                </c:pt>
                <c:pt idx="765">
                  <c:v>2721115298.2623978</c:v>
                </c:pt>
                <c:pt idx="766">
                  <c:v>2723794486.6213078</c:v>
                </c:pt>
                <c:pt idx="767">
                  <c:v>2724144600.3898172</c:v>
                </c:pt>
                <c:pt idx="768">
                  <c:v>2724307332.8572483</c:v>
                </c:pt>
                <c:pt idx="769">
                  <c:v>2724501622.5027885</c:v>
                </c:pt>
                <c:pt idx="770">
                  <c:v>2724504301.1553493</c:v>
                </c:pt>
                <c:pt idx="771">
                  <c:v>2725395750.6198907</c:v>
                </c:pt>
                <c:pt idx="772">
                  <c:v>2726084207.9437399</c:v>
                </c:pt>
                <c:pt idx="773">
                  <c:v>2726190840.043766</c:v>
                </c:pt>
                <c:pt idx="774">
                  <c:v>2726374050.5340824</c:v>
                </c:pt>
                <c:pt idx="775">
                  <c:v>2727961478.8350601</c:v>
                </c:pt>
                <c:pt idx="776">
                  <c:v>2728840421.7839851</c:v>
                </c:pt>
                <c:pt idx="777">
                  <c:v>2729154182.0363216</c:v>
                </c:pt>
                <c:pt idx="778">
                  <c:v>2731222720.1535292</c:v>
                </c:pt>
                <c:pt idx="779">
                  <c:v>2731673896.7566867</c:v>
                </c:pt>
                <c:pt idx="780">
                  <c:v>2731798737.8795509</c:v>
                </c:pt>
                <c:pt idx="781">
                  <c:v>2733067601.4262924</c:v>
                </c:pt>
                <c:pt idx="782">
                  <c:v>2733266611.6708107</c:v>
                </c:pt>
                <c:pt idx="783">
                  <c:v>2733851521.5331059</c:v>
                </c:pt>
                <c:pt idx="784">
                  <c:v>2734148735.5954056</c:v>
                </c:pt>
                <c:pt idx="785">
                  <c:v>2734373067.5343962</c:v>
                </c:pt>
                <c:pt idx="786">
                  <c:v>2735112229.2302384</c:v>
                </c:pt>
                <c:pt idx="787">
                  <c:v>2735270466.8247852</c:v>
                </c:pt>
                <c:pt idx="788">
                  <c:v>2735554300.2818871</c:v>
                </c:pt>
                <c:pt idx="789">
                  <c:v>2735846285.612319</c:v>
                </c:pt>
                <c:pt idx="790">
                  <c:v>2735926738.7570047</c:v>
                </c:pt>
                <c:pt idx="791">
                  <c:v>2736392222.7328053</c:v>
                </c:pt>
                <c:pt idx="792">
                  <c:v>2739053379.1677504</c:v>
                </c:pt>
                <c:pt idx="793">
                  <c:v>2739402061.3898864</c:v>
                </c:pt>
                <c:pt idx="794">
                  <c:v>2739949859.350214</c:v>
                </c:pt>
                <c:pt idx="795">
                  <c:v>2740502204.235733</c:v>
                </c:pt>
                <c:pt idx="796">
                  <c:v>2742015851.5969181</c:v>
                </c:pt>
                <c:pt idx="797">
                  <c:v>2742323633.2367487</c:v>
                </c:pt>
                <c:pt idx="798">
                  <c:v>2742919838.1883531</c:v>
                </c:pt>
                <c:pt idx="799">
                  <c:v>2743291932.3177943</c:v>
                </c:pt>
                <c:pt idx="800">
                  <c:v>2743713842.3307681</c:v>
                </c:pt>
                <c:pt idx="801">
                  <c:v>2744143401.4097271</c:v>
                </c:pt>
                <c:pt idx="802">
                  <c:v>2744305654.6596966</c:v>
                </c:pt>
                <c:pt idx="803">
                  <c:v>2745996143.8633509</c:v>
                </c:pt>
                <c:pt idx="804">
                  <c:v>2746502351.0650721</c:v>
                </c:pt>
                <c:pt idx="805">
                  <c:v>2746780498.9897604</c:v>
                </c:pt>
                <c:pt idx="806">
                  <c:v>2747653561.7200909</c:v>
                </c:pt>
                <c:pt idx="807">
                  <c:v>2749237425.7537365</c:v>
                </c:pt>
                <c:pt idx="808">
                  <c:v>2749931766.3541613</c:v>
                </c:pt>
                <c:pt idx="809">
                  <c:v>2753301630.8958597</c:v>
                </c:pt>
                <c:pt idx="810">
                  <c:v>2755399237.5305533</c:v>
                </c:pt>
                <c:pt idx="811">
                  <c:v>2758002935.0289221</c:v>
                </c:pt>
                <c:pt idx="812">
                  <c:v>2758103683.2533317</c:v>
                </c:pt>
                <c:pt idx="813">
                  <c:v>2759218644.4707165</c:v>
                </c:pt>
                <c:pt idx="814">
                  <c:v>2759851403.0163679</c:v>
                </c:pt>
                <c:pt idx="815">
                  <c:v>2760177370.679718</c:v>
                </c:pt>
                <c:pt idx="816">
                  <c:v>2760955636.108181</c:v>
                </c:pt>
                <c:pt idx="817">
                  <c:v>2761385614.5653548</c:v>
                </c:pt>
                <c:pt idx="818">
                  <c:v>2761615693.9710035</c:v>
                </c:pt>
                <c:pt idx="819">
                  <c:v>2761709867.2309704</c:v>
                </c:pt>
                <c:pt idx="820">
                  <c:v>2763472662.3131514</c:v>
                </c:pt>
                <c:pt idx="821">
                  <c:v>2763697273.6328764</c:v>
                </c:pt>
                <c:pt idx="822">
                  <c:v>2764032597.6401739</c:v>
                </c:pt>
                <c:pt idx="823">
                  <c:v>2764368196.2199478</c:v>
                </c:pt>
                <c:pt idx="824">
                  <c:v>2764422430.3162537</c:v>
                </c:pt>
                <c:pt idx="825">
                  <c:v>2765995273.8186002</c:v>
                </c:pt>
                <c:pt idx="826">
                  <c:v>2766620871.0460215</c:v>
                </c:pt>
                <c:pt idx="827">
                  <c:v>2769070868.825304</c:v>
                </c:pt>
                <c:pt idx="828">
                  <c:v>2771398385.7002239</c:v>
                </c:pt>
                <c:pt idx="829">
                  <c:v>2771625177.6008873</c:v>
                </c:pt>
                <c:pt idx="830">
                  <c:v>2772575011.2455206</c:v>
                </c:pt>
                <c:pt idx="831">
                  <c:v>2773368845.3687072</c:v>
                </c:pt>
                <c:pt idx="832">
                  <c:v>2773766269.035759</c:v>
                </c:pt>
                <c:pt idx="833">
                  <c:v>2774064827.9348464</c:v>
                </c:pt>
                <c:pt idx="834">
                  <c:v>2774405622.1953936</c:v>
                </c:pt>
                <c:pt idx="835">
                  <c:v>2774408297.0906582</c:v>
                </c:pt>
                <c:pt idx="836">
                  <c:v>2775825805.9237328</c:v>
                </c:pt>
                <c:pt idx="837">
                  <c:v>2775826177.2174292</c:v>
                </c:pt>
                <c:pt idx="838">
                  <c:v>2776452404.1187811</c:v>
                </c:pt>
                <c:pt idx="839">
                  <c:v>2778358289.6609917</c:v>
                </c:pt>
                <c:pt idx="840">
                  <c:v>2778644550.7161531</c:v>
                </c:pt>
                <c:pt idx="841">
                  <c:v>2780393732.7879286</c:v>
                </c:pt>
                <c:pt idx="842">
                  <c:v>2780540161.5763206</c:v>
                </c:pt>
                <c:pt idx="843">
                  <c:v>2780735306.981698</c:v>
                </c:pt>
                <c:pt idx="844">
                  <c:v>2781609604.6402454</c:v>
                </c:pt>
                <c:pt idx="845">
                  <c:v>2781816068.9674945</c:v>
                </c:pt>
                <c:pt idx="846">
                  <c:v>2783351123.527421</c:v>
                </c:pt>
                <c:pt idx="847">
                  <c:v>2784008103.8588991</c:v>
                </c:pt>
                <c:pt idx="848">
                  <c:v>2784636186.0419497</c:v>
                </c:pt>
                <c:pt idx="849">
                  <c:v>2784704713.7806578</c:v>
                </c:pt>
                <c:pt idx="850">
                  <c:v>2784981046.9280024</c:v>
                </c:pt>
                <c:pt idx="851">
                  <c:v>2786228486.8683777</c:v>
                </c:pt>
                <c:pt idx="852">
                  <c:v>2786428901.2450604</c:v>
                </c:pt>
                <c:pt idx="853">
                  <c:v>2787321355.5220904</c:v>
                </c:pt>
                <c:pt idx="854">
                  <c:v>2787548046.1574383</c:v>
                </c:pt>
                <c:pt idx="855">
                  <c:v>2787835537.5907164</c:v>
                </c:pt>
                <c:pt idx="856">
                  <c:v>2788806224.1011143</c:v>
                </c:pt>
                <c:pt idx="857">
                  <c:v>2789034761.6175914</c:v>
                </c:pt>
                <c:pt idx="858">
                  <c:v>2790371203.7498674</c:v>
                </c:pt>
                <c:pt idx="859">
                  <c:v>2791602740.1267476</c:v>
                </c:pt>
                <c:pt idx="860">
                  <c:v>2792441934.4773407</c:v>
                </c:pt>
                <c:pt idx="861">
                  <c:v>2792805136.6808653</c:v>
                </c:pt>
                <c:pt idx="862">
                  <c:v>2793568459.8198147</c:v>
                </c:pt>
                <c:pt idx="863">
                  <c:v>2793689240.6913624</c:v>
                </c:pt>
                <c:pt idx="864">
                  <c:v>2794032301.1615973</c:v>
                </c:pt>
                <c:pt idx="865">
                  <c:v>2795335972.6524572</c:v>
                </c:pt>
                <c:pt idx="866">
                  <c:v>2796055985.5482574</c:v>
                </c:pt>
                <c:pt idx="867">
                  <c:v>2796524078.5612411</c:v>
                </c:pt>
                <c:pt idx="868">
                  <c:v>2797816935.8408375</c:v>
                </c:pt>
                <c:pt idx="869">
                  <c:v>2798585064.9573879</c:v>
                </c:pt>
                <c:pt idx="870">
                  <c:v>2798773795.7811298</c:v>
                </c:pt>
                <c:pt idx="871">
                  <c:v>2799887158.7656136</c:v>
                </c:pt>
                <c:pt idx="872">
                  <c:v>2800848096.5514212</c:v>
                </c:pt>
                <c:pt idx="873">
                  <c:v>2801043244.9988213</c:v>
                </c:pt>
                <c:pt idx="874">
                  <c:v>2801453403.119729</c:v>
                </c:pt>
                <c:pt idx="875">
                  <c:v>2802583637.3060179</c:v>
                </c:pt>
                <c:pt idx="876">
                  <c:v>2802660121.9490585</c:v>
                </c:pt>
                <c:pt idx="877">
                  <c:v>2803148521.8641844</c:v>
                </c:pt>
                <c:pt idx="878">
                  <c:v>2803879440.1882868</c:v>
                </c:pt>
                <c:pt idx="879">
                  <c:v>2804824430.6462831</c:v>
                </c:pt>
                <c:pt idx="880">
                  <c:v>2805106072.3126345</c:v>
                </c:pt>
                <c:pt idx="881">
                  <c:v>2806539569.6389503</c:v>
                </c:pt>
                <c:pt idx="882">
                  <c:v>2807617015.5813847</c:v>
                </c:pt>
                <c:pt idx="883">
                  <c:v>2808589496.3264465</c:v>
                </c:pt>
                <c:pt idx="884">
                  <c:v>2808711449.8083549</c:v>
                </c:pt>
                <c:pt idx="885">
                  <c:v>2810495080.8093395</c:v>
                </c:pt>
                <c:pt idx="886">
                  <c:v>2811416926.5704174</c:v>
                </c:pt>
                <c:pt idx="887">
                  <c:v>2812658480.4050398</c:v>
                </c:pt>
                <c:pt idx="888">
                  <c:v>2813206590.6873951</c:v>
                </c:pt>
                <c:pt idx="889">
                  <c:v>2813215332.7482085</c:v>
                </c:pt>
                <c:pt idx="890">
                  <c:v>2815556802.9806967</c:v>
                </c:pt>
                <c:pt idx="891">
                  <c:v>2818461212.5538692</c:v>
                </c:pt>
                <c:pt idx="892">
                  <c:v>2821101374.9238253</c:v>
                </c:pt>
                <c:pt idx="893">
                  <c:v>2822239288.065135</c:v>
                </c:pt>
                <c:pt idx="894">
                  <c:v>2824320949.2972422</c:v>
                </c:pt>
                <c:pt idx="895">
                  <c:v>2824392573.375494</c:v>
                </c:pt>
                <c:pt idx="896">
                  <c:v>2825811239.2158909</c:v>
                </c:pt>
                <c:pt idx="897">
                  <c:v>2826816118.7483797</c:v>
                </c:pt>
                <c:pt idx="898">
                  <c:v>2827232999.3468161</c:v>
                </c:pt>
                <c:pt idx="899">
                  <c:v>2827542844.7498226</c:v>
                </c:pt>
                <c:pt idx="900">
                  <c:v>2829720582.3535376</c:v>
                </c:pt>
                <c:pt idx="901">
                  <c:v>2830789383.2073135</c:v>
                </c:pt>
                <c:pt idx="902">
                  <c:v>2831657811.2727284</c:v>
                </c:pt>
                <c:pt idx="903">
                  <c:v>2831729070.6333971</c:v>
                </c:pt>
                <c:pt idx="904">
                  <c:v>2833745043.4397526</c:v>
                </c:pt>
                <c:pt idx="905">
                  <c:v>2834199605.4303212</c:v>
                </c:pt>
                <c:pt idx="906">
                  <c:v>2834637819.7810431</c:v>
                </c:pt>
                <c:pt idx="907">
                  <c:v>2836580578.8236895</c:v>
                </c:pt>
                <c:pt idx="908">
                  <c:v>2838165370.5829697</c:v>
                </c:pt>
                <c:pt idx="909">
                  <c:v>2838812164.9860907</c:v>
                </c:pt>
                <c:pt idx="910">
                  <c:v>2839399960.3649006</c:v>
                </c:pt>
                <c:pt idx="911">
                  <c:v>2841042718.0987844</c:v>
                </c:pt>
                <c:pt idx="912">
                  <c:v>2846709216.7111864</c:v>
                </c:pt>
                <c:pt idx="913">
                  <c:v>2847377953.9337053</c:v>
                </c:pt>
                <c:pt idx="914">
                  <c:v>2847891162.8968625</c:v>
                </c:pt>
                <c:pt idx="915">
                  <c:v>2851115356.6065083</c:v>
                </c:pt>
                <c:pt idx="916">
                  <c:v>2854403283.3217602</c:v>
                </c:pt>
                <c:pt idx="917">
                  <c:v>2856440909.7034473</c:v>
                </c:pt>
                <c:pt idx="918">
                  <c:v>2857014660.1249151</c:v>
                </c:pt>
                <c:pt idx="919">
                  <c:v>2857606775.9425631</c:v>
                </c:pt>
                <c:pt idx="920">
                  <c:v>2857976920.7835083</c:v>
                </c:pt>
                <c:pt idx="921">
                  <c:v>2860029470.7430582</c:v>
                </c:pt>
                <c:pt idx="922">
                  <c:v>2860670037.1465778</c:v>
                </c:pt>
                <c:pt idx="923">
                  <c:v>2861557006.3766842</c:v>
                </c:pt>
                <c:pt idx="924">
                  <c:v>2862117110.1144223</c:v>
                </c:pt>
                <c:pt idx="925">
                  <c:v>2862642410.6202455</c:v>
                </c:pt>
                <c:pt idx="926">
                  <c:v>2864610485.8262224</c:v>
                </c:pt>
                <c:pt idx="927">
                  <c:v>2864716762.8769855</c:v>
                </c:pt>
                <c:pt idx="928">
                  <c:v>2866804094.4426312</c:v>
                </c:pt>
                <c:pt idx="929">
                  <c:v>2867995989.5926514</c:v>
                </c:pt>
                <c:pt idx="930">
                  <c:v>2868375349.7211652</c:v>
                </c:pt>
                <c:pt idx="931">
                  <c:v>2871723649.4156885</c:v>
                </c:pt>
                <c:pt idx="932">
                  <c:v>2872528771.8922644</c:v>
                </c:pt>
                <c:pt idx="933">
                  <c:v>2874580126.0817747</c:v>
                </c:pt>
                <c:pt idx="934">
                  <c:v>2877537435.9347382</c:v>
                </c:pt>
                <c:pt idx="935">
                  <c:v>2877749585.0054216</c:v>
                </c:pt>
                <c:pt idx="936">
                  <c:v>2885860516.770402</c:v>
                </c:pt>
                <c:pt idx="937">
                  <c:v>2887221773.6633105</c:v>
                </c:pt>
                <c:pt idx="938">
                  <c:v>2887739038.1321874</c:v>
                </c:pt>
                <c:pt idx="939">
                  <c:v>2888361679.8516283</c:v>
                </c:pt>
                <c:pt idx="940">
                  <c:v>2888745209.4488254</c:v>
                </c:pt>
                <c:pt idx="941">
                  <c:v>2889220003.1992054</c:v>
                </c:pt>
                <c:pt idx="942">
                  <c:v>2892294802.7955003</c:v>
                </c:pt>
                <c:pt idx="943">
                  <c:v>2892493096.3890772</c:v>
                </c:pt>
                <c:pt idx="944">
                  <c:v>2894212070.7610435</c:v>
                </c:pt>
                <c:pt idx="945">
                  <c:v>2899137328.639637</c:v>
                </c:pt>
                <c:pt idx="946">
                  <c:v>2900227426.6005611</c:v>
                </c:pt>
                <c:pt idx="947">
                  <c:v>2900412756.711627</c:v>
                </c:pt>
                <c:pt idx="948">
                  <c:v>2900578818.1218443</c:v>
                </c:pt>
                <c:pt idx="949">
                  <c:v>2902695732.1036553</c:v>
                </c:pt>
                <c:pt idx="950">
                  <c:v>2902865551.3045864</c:v>
                </c:pt>
                <c:pt idx="951">
                  <c:v>2903004181.9356794</c:v>
                </c:pt>
                <c:pt idx="952">
                  <c:v>2904360458.3992743</c:v>
                </c:pt>
                <c:pt idx="953">
                  <c:v>2906726879.4345994</c:v>
                </c:pt>
                <c:pt idx="954">
                  <c:v>2909003671.727273</c:v>
                </c:pt>
                <c:pt idx="955">
                  <c:v>2909362081.3255692</c:v>
                </c:pt>
                <c:pt idx="956">
                  <c:v>2915528801.5712185</c:v>
                </c:pt>
                <c:pt idx="957">
                  <c:v>2916479190.7893214</c:v>
                </c:pt>
                <c:pt idx="958">
                  <c:v>2917346937.4086456</c:v>
                </c:pt>
                <c:pt idx="959">
                  <c:v>2918982240.0345893</c:v>
                </c:pt>
                <c:pt idx="960">
                  <c:v>2920661270.2036667</c:v>
                </c:pt>
                <c:pt idx="961">
                  <c:v>2921345955.2068691</c:v>
                </c:pt>
                <c:pt idx="962">
                  <c:v>2923282476.1436577</c:v>
                </c:pt>
                <c:pt idx="963">
                  <c:v>2925216406.5616531</c:v>
                </c:pt>
                <c:pt idx="964">
                  <c:v>2930798834.3646708</c:v>
                </c:pt>
                <c:pt idx="965">
                  <c:v>2931521433.273674</c:v>
                </c:pt>
                <c:pt idx="966">
                  <c:v>2933006915.7377796</c:v>
                </c:pt>
                <c:pt idx="967">
                  <c:v>2934131520.5950255</c:v>
                </c:pt>
                <c:pt idx="968">
                  <c:v>2939958848.5968752</c:v>
                </c:pt>
                <c:pt idx="969">
                  <c:v>2940206313.9455795</c:v>
                </c:pt>
                <c:pt idx="970">
                  <c:v>2944877788.9770346</c:v>
                </c:pt>
                <c:pt idx="971">
                  <c:v>2945176767.0863562</c:v>
                </c:pt>
                <c:pt idx="972">
                  <c:v>2950296257.0112619</c:v>
                </c:pt>
                <c:pt idx="973">
                  <c:v>2950552743.1154284</c:v>
                </c:pt>
                <c:pt idx="974">
                  <c:v>2958095469.9586391</c:v>
                </c:pt>
                <c:pt idx="975">
                  <c:v>2967948226.1276174</c:v>
                </c:pt>
                <c:pt idx="976">
                  <c:v>2973997228.7435026</c:v>
                </c:pt>
                <c:pt idx="977">
                  <c:v>2974200553.4469714</c:v>
                </c:pt>
                <c:pt idx="978">
                  <c:v>2978019663.0540552</c:v>
                </c:pt>
                <c:pt idx="979">
                  <c:v>2983937968.7812533</c:v>
                </c:pt>
                <c:pt idx="980">
                  <c:v>2987168312.7660065</c:v>
                </c:pt>
                <c:pt idx="981">
                  <c:v>2991296269.9331584</c:v>
                </c:pt>
                <c:pt idx="982">
                  <c:v>2991610630.2117743</c:v>
                </c:pt>
                <c:pt idx="983">
                  <c:v>2994212659.231267</c:v>
                </c:pt>
                <c:pt idx="984">
                  <c:v>3012566120.3963113</c:v>
                </c:pt>
                <c:pt idx="985">
                  <c:v>3023519130.9779634</c:v>
                </c:pt>
                <c:pt idx="986">
                  <c:v>3029517505.9607224</c:v>
                </c:pt>
                <c:pt idx="987">
                  <c:v>3032158029.7596645</c:v>
                </c:pt>
                <c:pt idx="988">
                  <c:v>3039267038.8981442</c:v>
                </c:pt>
                <c:pt idx="989">
                  <c:v>3044046665.8138523</c:v>
                </c:pt>
                <c:pt idx="990">
                  <c:v>3056846610.0881534</c:v>
                </c:pt>
                <c:pt idx="991">
                  <c:v>3057429367.2178726</c:v>
                </c:pt>
                <c:pt idx="992">
                  <c:v>3065575143.6211543</c:v>
                </c:pt>
                <c:pt idx="993">
                  <c:v>3076541447.2787962</c:v>
                </c:pt>
                <c:pt idx="994">
                  <c:v>3096609563.1069903</c:v>
                </c:pt>
                <c:pt idx="995">
                  <c:v>3098532437.9658985</c:v>
                </c:pt>
                <c:pt idx="996">
                  <c:v>3106779555.5437851</c:v>
                </c:pt>
                <c:pt idx="997">
                  <c:v>3107427536.23666</c:v>
                </c:pt>
                <c:pt idx="998">
                  <c:v>3131612890.0453882</c:v>
                </c:pt>
                <c:pt idx="999">
                  <c:v>3152054914.9212437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E89-487A-AE61-874EAEC57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>
          <a:solidFill>
            <a:schemeClr val="accent1">
              <a:shade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4178068305283387"/>
          <c:y val="0.14773895128690132"/>
          <c:w val="0.27594975038372965"/>
          <c:h val="8.4579145218841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P-Values'!$J$38:$J$47</c:f>
              <c:numCache>
                <c:formatCode>#,##0</c:formatCode>
                <c:ptCount val="10"/>
                <c:pt idx="0">
                  <c:v>1439064116.5817661</c:v>
                </c:pt>
                <c:pt idx="1">
                  <c:v>1440415635.2525492</c:v>
                </c:pt>
                <c:pt idx="2">
                  <c:v>1441493804.515264</c:v>
                </c:pt>
                <c:pt idx="3">
                  <c:v>1442490216.8005581</c:v>
                </c:pt>
                <c:pt idx="4">
                  <c:v>1444299384.115309</c:v>
                </c:pt>
                <c:pt idx="5">
                  <c:v>1445838533.9450064</c:v>
                </c:pt>
                <c:pt idx="6">
                  <c:v>1447391487.3806186</c:v>
                </c:pt>
                <c:pt idx="7">
                  <c:v>1449780708.5235801</c:v>
                </c:pt>
                <c:pt idx="8">
                  <c:v>1451870875.608716</c:v>
                </c:pt>
                <c:pt idx="9">
                  <c:v>1455027640.1291182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335-BC1A-6FFD23DAC6F0}"/>
            </c:ext>
          </c:extLst>
        </c:ser>
        <c:ser>
          <c:idx val="1"/>
          <c:order val="1"/>
          <c:tx>
            <c:strRef>
              <c:f>'Life-Cycle P-Values'!$K$37</c:f>
              <c:strCache>
                <c:ptCount val="1"/>
                <c:pt idx="0">
                  <c:v>50 yr Storm 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'Life-Cycle P-Values'!$K$38:$K$47</c:f>
              <c:numCache>
                <c:formatCode>General</c:formatCode>
                <c:ptCount val="10"/>
                <c:pt idx="0">
                  <c:v>28781282.331635322</c:v>
                </c:pt>
                <c:pt idx="1">
                  <c:v>28781282.331635322</c:v>
                </c:pt>
                <c:pt idx="2">
                  <c:v>28781282.331635322</c:v>
                </c:pt>
                <c:pt idx="3">
                  <c:v>28781282.331635322</c:v>
                </c:pt>
                <c:pt idx="4">
                  <c:v>28781282.331635322</c:v>
                </c:pt>
                <c:pt idx="5">
                  <c:v>28781282.331635322</c:v>
                </c:pt>
                <c:pt idx="6">
                  <c:v>28781282.331635322</c:v>
                </c:pt>
                <c:pt idx="7">
                  <c:v>28781282.331635322</c:v>
                </c:pt>
                <c:pt idx="8">
                  <c:v>28781282.331635322</c:v>
                </c:pt>
                <c:pt idx="9">
                  <c:v>28781282.331635322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F-4335-BC1A-6FFD23DAC6F0}"/>
            </c:ext>
          </c:extLst>
        </c:ser>
        <c:ser>
          <c:idx val="2"/>
          <c:order val="2"/>
          <c:tx>
            <c:strRef>
              <c:f>'Life-Cycle P-Values'!$L$37</c:f>
              <c:strCache>
                <c:ptCount val="1"/>
                <c:pt idx="0">
                  <c:v>50 Year Storm 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16FE70D-982D-4300-958A-1F91CD5CD0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55F-4335-BC1A-6FFD23DAC6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2C91727-C62E-44BD-BE09-3452B489F3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55F-4335-BC1A-6FFD23DAC6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EEEDBDB-520E-4B40-A8F8-C3ABDF8B88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55F-4335-BC1A-6FFD23DAC6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9F4F70F-DEE5-424B-A147-0965D59C2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55F-4335-BC1A-6FFD23DAC6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FFE67EB-581E-4E72-9C3F-500036C9D2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55F-4335-BC1A-6FFD23DAC6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238D939-835F-49AD-A772-57A3271173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55F-4335-BC1A-6FFD23DAC6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D6B086C-9FCE-4BBF-A286-0966A65155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55F-4335-BC1A-6FFD23DAC6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46C64E9-88BB-4E57-9C08-E3094CE1EA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55F-4335-BC1A-6FFD23DAC6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BF2012C-AB46-4C34-B8A1-EE26CA9544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55F-4335-BC1A-6FFD23DAC6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7592192-14EE-4A4C-A4DE-F8B6EF535D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55F-4335-BC1A-6FFD23DAC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P-Values'!$L$38:$L$47</c:f>
              <c:numCache>
                <c:formatCode>#,##0</c:formatCode>
                <c:ptCount val="10"/>
                <c:pt idx="0">
                  <c:v>1290771796.1285911</c:v>
                </c:pt>
                <c:pt idx="1">
                  <c:v>1291794356.8768349</c:v>
                </c:pt>
                <c:pt idx="2">
                  <c:v>1292902740.7457719</c:v>
                </c:pt>
                <c:pt idx="3">
                  <c:v>1294101697.7250285</c:v>
                </c:pt>
                <c:pt idx="4">
                  <c:v>1295332420.9313991</c:v>
                </c:pt>
                <c:pt idx="5">
                  <c:v>1296720825.791894</c:v>
                </c:pt>
                <c:pt idx="6">
                  <c:v>1298426742.172586</c:v>
                </c:pt>
                <c:pt idx="7">
                  <c:v>1300072870.7598248</c:v>
                </c:pt>
                <c:pt idx="8">
                  <c:v>1302234928.2210784</c:v>
                </c:pt>
                <c:pt idx="9">
                  <c:v>1305518691.0495522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P-Values'!$Q$38:$Q$47</c15:f>
                <c15:dlblRangeCache>
                  <c:ptCount val="10"/>
                  <c:pt idx="0">
                    <c:v>1,348, 46.3%</c:v>
                  </c:pt>
                  <c:pt idx="1">
                    <c:v>1,349, 46.3%</c:v>
                  </c:pt>
                  <c:pt idx="2">
                    <c:v>1,350, 46.3%</c:v>
                  </c:pt>
                  <c:pt idx="3">
                    <c:v>1,351, 46.3%</c:v>
                  </c:pt>
                  <c:pt idx="4">
                    <c:v>1,352, 46.3%</c:v>
                  </c:pt>
                  <c:pt idx="5">
                    <c:v>1,354, 46.3%</c:v>
                  </c:pt>
                  <c:pt idx="6">
                    <c:v>1,355, 46.3%</c:v>
                  </c:pt>
                  <c:pt idx="7">
                    <c:v>1,357, 46.3%</c:v>
                  </c:pt>
                  <c:pt idx="8">
                    <c:v>1,359, 46.3%</c:v>
                  </c:pt>
                  <c:pt idx="9">
                    <c:v>1,363, 46.3%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55F-4335-BC1A-6FFD23DAC6F0}"/>
            </c:ext>
          </c:extLst>
        </c:ser>
        <c:ser>
          <c:idx val="3"/>
          <c:order val="3"/>
          <c:tx>
            <c:strRef>
              <c:f>'Life-Cycle P-Values'!$M$37</c:f>
              <c:strCache>
                <c:ptCount val="1"/>
                <c:pt idx="0">
                  <c:v>50 yr Storm 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'Life-Cycle P-Values'!$M$38:$M$47</c:f>
              <c:numCache>
                <c:formatCode>General</c:formatCode>
                <c:ptCount val="10"/>
                <c:pt idx="0">
                  <c:v>28781282.331635322</c:v>
                </c:pt>
                <c:pt idx="1">
                  <c:v>28781282.331635322</c:v>
                </c:pt>
                <c:pt idx="2">
                  <c:v>28781282.331635322</c:v>
                </c:pt>
                <c:pt idx="3">
                  <c:v>28781282.331635322</c:v>
                </c:pt>
                <c:pt idx="4">
                  <c:v>28781282.331635322</c:v>
                </c:pt>
                <c:pt idx="5">
                  <c:v>28781282.331635322</c:v>
                </c:pt>
                <c:pt idx="6">
                  <c:v>28781282.331635322</c:v>
                </c:pt>
                <c:pt idx="7">
                  <c:v>28781282.331635322</c:v>
                </c:pt>
                <c:pt idx="8">
                  <c:v>28781282.331635322</c:v>
                </c:pt>
                <c:pt idx="9">
                  <c:v>28781282.331635322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F-4335-BC1A-6FFD23DAC6F0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P-Values'!$N$38:$N$47</c:f>
              <c:numCache>
                <c:formatCode>#,##0</c:formatCode>
                <c:ptCount val="10"/>
                <c:pt idx="0">
                  <c:v>2787398477.3736277</c:v>
                </c:pt>
                <c:pt idx="1">
                  <c:v>2789772556.7926545</c:v>
                </c:pt>
                <c:pt idx="2">
                  <c:v>2791959109.9243064</c:v>
                </c:pt>
                <c:pt idx="3">
                  <c:v>2794154479.1888571</c:v>
                </c:pt>
                <c:pt idx="4">
                  <c:v>2797194369.7099786</c:v>
                </c:pt>
                <c:pt idx="5">
                  <c:v>2800121924.4001708</c:v>
                </c:pt>
                <c:pt idx="6">
                  <c:v>2803380794.216475</c:v>
                </c:pt>
                <c:pt idx="7">
                  <c:v>2807416143.9466753</c:v>
                </c:pt>
                <c:pt idx="8">
                  <c:v>2811668368.4930649</c:v>
                </c:pt>
                <c:pt idx="9">
                  <c:v>2818108895.8419409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F-4335-BC1A-6FFD23DA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40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Customer Minutes</a:t>
                </a:r>
                <a:r>
                  <a:rPr lang="en-US" sz="1600" b="0" baseline="0"/>
                  <a:t> Interrupted (Millions CMI)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8582942913732623"/>
              <c:y val="0.94132947710115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2375112418318017"/>
          <c:y val="8.9687475234147704E-2"/>
          <c:w val="0.3433826168454826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P-Values'!$J$53:$J$62</c:f>
              <c:numCache>
                <c:formatCode>"$"#,##0</c:formatCode>
                <c:ptCount val="10"/>
                <c:pt idx="0">
                  <c:v>2282149818.0146332</c:v>
                </c:pt>
                <c:pt idx="1">
                  <c:v>2302293015.8351135</c:v>
                </c:pt>
                <c:pt idx="2">
                  <c:v>2326214512.2852135</c:v>
                </c:pt>
                <c:pt idx="3">
                  <c:v>2349609055.6751633</c:v>
                </c:pt>
                <c:pt idx="4">
                  <c:v>2374774207.6918831</c:v>
                </c:pt>
                <c:pt idx="5">
                  <c:v>2409062411.4356632</c:v>
                </c:pt>
                <c:pt idx="6">
                  <c:v>2432941551.3501434</c:v>
                </c:pt>
                <c:pt idx="7">
                  <c:v>2469990725.8659534</c:v>
                </c:pt>
                <c:pt idx="8">
                  <c:v>2505676219.747983</c:v>
                </c:pt>
                <c:pt idx="9">
                  <c:v>2572149147.9001837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6-4093-8BC8-383FEF2D8246}"/>
            </c:ext>
          </c:extLst>
        </c:ser>
        <c:ser>
          <c:idx val="1"/>
          <c:order val="1"/>
          <c:tx>
            <c:strRef>
              <c:f>'Life-Cycle P-Values'!$K$52</c:f>
              <c:strCache>
                <c:ptCount val="1"/>
                <c:pt idx="0">
                  <c:v>50 yr Storm $CMI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P-Values'!$K$53:$K$62</c:f>
              <c:numCache>
                <c:formatCode>"$"#,##0</c:formatCode>
                <c:ptCount val="10"/>
                <c:pt idx="0">
                  <c:v>45642996.360292666</c:v>
                </c:pt>
                <c:pt idx="1">
                  <c:v>45642996.360292666</c:v>
                </c:pt>
                <c:pt idx="2">
                  <c:v>45642996.360292666</c:v>
                </c:pt>
                <c:pt idx="3">
                  <c:v>45642996.360292666</c:v>
                </c:pt>
                <c:pt idx="4">
                  <c:v>45642996.360292666</c:v>
                </c:pt>
                <c:pt idx="5">
                  <c:v>45642996.360292666</c:v>
                </c:pt>
                <c:pt idx="6">
                  <c:v>45642996.360292666</c:v>
                </c:pt>
                <c:pt idx="7">
                  <c:v>45642996.360292666</c:v>
                </c:pt>
                <c:pt idx="8">
                  <c:v>45642996.360292666</c:v>
                </c:pt>
                <c:pt idx="9">
                  <c:v>45642996.360292666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6-4093-8BC8-383FEF2D8246}"/>
            </c:ext>
          </c:extLst>
        </c:ser>
        <c:ser>
          <c:idx val="2"/>
          <c:order val="2"/>
          <c:tx>
            <c:strRef>
              <c:f>'Life-Cycle P-Values'!$L$52</c:f>
              <c:strCache>
                <c:ptCount val="1"/>
                <c:pt idx="0">
                  <c:v>50 Year Storm $CMI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0F915D8-3B4E-4CA6-855D-6C8F6C007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E56-4093-8BC8-383FEF2D82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E5668E8-F331-49C4-84A5-418BAD855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E56-4093-8BC8-383FEF2D82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C7876E-A1FD-4BAB-896A-FF88A3EC81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E56-4093-8BC8-383FEF2D82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8CA78EA-AB8E-435A-988C-8F7DD4704D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E56-4093-8BC8-383FEF2D82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B8D3DF8-AE99-4DDD-B893-26992BDB2F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E56-4093-8BC8-383FEF2D82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2FED294-5023-4148-B98D-551C10F3F9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E56-4093-8BC8-383FEF2D82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36627A8-2F84-4895-A069-58048B5291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E56-4093-8BC8-383FEF2D82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1C7C17F-0911-47FC-88B3-E3AA2B3FC2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E56-4093-8BC8-383FEF2D82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126AABD-8739-4039-9460-C3F81BC1EB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E56-4093-8BC8-383FEF2D82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47AC3DB-B71C-4DA4-9950-E0EAC40B9E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E56-4093-8BC8-383FEF2D8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P-Values'!$L$53:$L$62</c:f>
              <c:numCache>
                <c:formatCode>"$"#,##0</c:formatCode>
                <c:ptCount val="10"/>
                <c:pt idx="0">
                  <c:v>1739430875.2839475</c:v>
                </c:pt>
                <c:pt idx="1">
                  <c:v>1773198785.2497072</c:v>
                </c:pt>
                <c:pt idx="2">
                  <c:v>1800138754.0295773</c:v>
                </c:pt>
                <c:pt idx="3">
                  <c:v>1828949647.8865175</c:v>
                </c:pt>
                <c:pt idx="4">
                  <c:v>1864833987.6592174</c:v>
                </c:pt>
                <c:pt idx="5">
                  <c:v>1901194162.4236674</c:v>
                </c:pt>
                <c:pt idx="6">
                  <c:v>1942684968.8662076</c:v>
                </c:pt>
                <c:pt idx="7">
                  <c:v>1976787960.8765273</c:v>
                </c:pt>
                <c:pt idx="8">
                  <c:v>2041634692.6956477</c:v>
                </c:pt>
                <c:pt idx="9">
                  <c:v>2121349506.957917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P-Values'!$Q$53:$Q$62</c15:f>
                <c15:dlblRangeCache>
                  <c:ptCount val="10"/>
                  <c:pt idx="0">
                    <c:v>$1,830, 42.3%</c:v>
                  </c:pt>
                  <c:pt idx="1">
                    <c:v>$1,864, 42.6%</c:v>
                  </c:pt>
                  <c:pt idx="2">
                    <c:v>$1,891, 42.7%</c:v>
                  </c:pt>
                  <c:pt idx="3">
                    <c:v>$1,920, 42.8%</c:v>
                  </c:pt>
                  <c:pt idx="4">
                    <c:v>$1,956, 43.1%</c:v>
                  </c:pt>
                  <c:pt idx="5">
                    <c:v>$1,992, 43.2%</c:v>
                  </c:pt>
                  <c:pt idx="6">
                    <c:v>$2,033, 43.5%</c:v>
                  </c:pt>
                  <c:pt idx="7">
                    <c:v>$2,068, 43.6%</c:v>
                  </c:pt>
                  <c:pt idx="8">
                    <c:v>$2,132, 44%</c:v>
                  </c:pt>
                  <c:pt idx="9">
                    <c:v>$2,212, 44.3%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DE56-4093-8BC8-383FEF2D8246}"/>
            </c:ext>
          </c:extLst>
        </c:ser>
        <c:ser>
          <c:idx val="3"/>
          <c:order val="3"/>
          <c:tx>
            <c:strRef>
              <c:f>'Life-Cycle P-Values'!$M$52</c:f>
              <c:strCache>
                <c:ptCount val="1"/>
                <c:pt idx="0">
                  <c:v>50 yr Storm $CMI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P-Values'!$M$53:$M$62</c:f>
              <c:numCache>
                <c:formatCode>"$"#,##0</c:formatCode>
                <c:ptCount val="10"/>
                <c:pt idx="0">
                  <c:v>45642996.360292666</c:v>
                </c:pt>
                <c:pt idx="1">
                  <c:v>45642996.360292666</c:v>
                </c:pt>
                <c:pt idx="2">
                  <c:v>45642996.360292666</c:v>
                </c:pt>
                <c:pt idx="3">
                  <c:v>45642996.360292666</c:v>
                </c:pt>
                <c:pt idx="4">
                  <c:v>45642996.360292666</c:v>
                </c:pt>
                <c:pt idx="5">
                  <c:v>45642996.360292666</c:v>
                </c:pt>
                <c:pt idx="6">
                  <c:v>45642996.360292666</c:v>
                </c:pt>
                <c:pt idx="7">
                  <c:v>45642996.360292666</c:v>
                </c:pt>
                <c:pt idx="8">
                  <c:v>45642996.360292666</c:v>
                </c:pt>
                <c:pt idx="9">
                  <c:v>45642996.360292666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56-4093-8BC8-383FEF2D8246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P-Values'!$N$53:$N$62</c:f>
              <c:numCache>
                <c:formatCode>"$"#,##0</c:formatCode>
                <c:ptCount val="10"/>
                <c:pt idx="0">
                  <c:v>4112866686.019166</c:v>
                </c:pt>
                <c:pt idx="1">
                  <c:v>4166777793.8054061</c:v>
                </c:pt>
                <c:pt idx="2">
                  <c:v>4217639259.0353761</c:v>
                </c:pt>
                <c:pt idx="3">
                  <c:v>4269844696.2822661</c:v>
                </c:pt>
                <c:pt idx="4">
                  <c:v>4330894188.0716858</c:v>
                </c:pt>
                <c:pt idx="5">
                  <c:v>4401542566.579916</c:v>
                </c:pt>
                <c:pt idx="6">
                  <c:v>4466912512.9369364</c:v>
                </c:pt>
                <c:pt idx="7">
                  <c:v>4538064679.4630661</c:v>
                </c:pt>
                <c:pt idx="8">
                  <c:v>4638596905.164216</c:v>
                </c:pt>
                <c:pt idx="9">
                  <c:v>4784784647.5786858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56-4093-8BC8-383FEF2D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6000000000.00000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Monetized Customer Outages ($millions NPV)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1333071866279819"/>
          <c:y val="6.8461807037528272E-2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78660388990578078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P-Values'!$J$68:$J$77</c:f>
              <c:numCache>
                <c:formatCode>"$"#,##0</c:formatCode>
                <c:ptCount val="10"/>
                <c:pt idx="0">
                  <c:v>80615617.779546633</c:v>
                </c:pt>
                <c:pt idx="1">
                  <c:v>81582633.93094869</c:v>
                </c:pt>
                <c:pt idx="2">
                  <c:v>83215875.446032792</c:v>
                </c:pt>
                <c:pt idx="3">
                  <c:v>88224961.531035691</c:v>
                </c:pt>
                <c:pt idx="4">
                  <c:v>90867481.069885805</c:v>
                </c:pt>
                <c:pt idx="5">
                  <c:v>93431123.061130002</c:v>
                </c:pt>
                <c:pt idx="6">
                  <c:v>97364547.35528101</c:v>
                </c:pt>
                <c:pt idx="7">
                  <c:v>102059626.5668015</c:v>
                </c:pt>
                <c:pt idx="8">
                  <c:v>107563698.420322</c:v>
                </c:pt>
                <c:pt idx="9">
                  <c:v>118046852.793221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C-4D1D-968E-9B9E9E10E1B8}"/>
            </c:ext>
          </c:extLst>
        </c:ser>
        <c:ser>
          <c:idx val="1"/>
          <c:order val="1"/>
          <c:tx>
            <c:strRef>
              <c:f>'Life-Cycle P-Values'!$K$67</c:f>
              <c:strCache>
                <c:ptCount val="1"/>
                <c:pt idx="0">
                  <c:v>50 yr Storm Rest$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P-Values'!$K$68:$K$77</c:f>
              <c:numCache>
                <c:formatCode>"$"#,##0</c:formatCode>
                <c:ptCount val="10"/>
                <c:pt idx="0">
                  <c:v>1612312.3555909328</c:v>
                </c:pt>
                <c:pt idx="1">
                  <c:v>1612312.3555909328</c:v>
                </c:pt>
                <c:pt idx="2">
                  <c:v>1612312.3555909328</c:v>
                </c:pt>
                <c:pt idx="3">
                  <c:v>1612312.3555909328</c:v>
                </c:pt>
                <c:pt idx="4">
                  <c:v>1612312.3555909328</c:v>
                </c:pt>
                <c:pt idx="5">
                  <c:v>1612312.3555909328</c:v>
                </c:pt>
                <c:pt idx="6">
                  <c:v>1612312.3555909328</c:v>
                </c:pt>
                <c:pt idx="7">
                  <c:v>1612312.3555909328</c:v>
                </c:pt>
                <c:pt idx="8">
                  <c:v>1612312.3555909328</c:v>
                </c:pt>
                <c:pt idx="9">
                  <c:v>1612312.3555909328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C-4D1D-968E-9B9E9E10E1B8}"/>
            </c:ext>
          </c:extLst>
        </c:ser>
        <c:ser>
          <c:idx val="2"/>
          <c:order val="2"/>
          <c:tx>
            <c:strRef>
              <c:f>'Life-Cycle P-Values'!$L$67</c:f>
              <c:strCache>
                <c:ptCount val="1"/>
                <c:pt idx="0">
                  <c:v>50 Year Storm Rest$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939E5F0-C4A9-4B59-8BBA-7283EC4F72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4BC-4D1D-968E-9B9E9E10E1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BBFE7D8-CD8A-45B2-B79E-AF7B99F7E8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4BC-4D1D-968E-9B9E9E10E1B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5FA3389-EE3E-47C0-A1AE-0F9F389FF4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4BC-4D1D-968E-9B9E9E10E1B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C8FB2AF-C9A3-4479-8AE9-F82577A9AD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4BC-4D1D-968E-9B9E9E10E1B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528FC44-A46C-4016-8A23-61FAF730A4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4BC-4D1D-968E-9B9E9E10E1B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5B1B8AF-124C-4ACF-BA4F-4B01A925BC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4BC-4D1D-968E-9B9E9E10E1B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B34F95A-7AF2-4543-9229-EC50AAD301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4BC-4D1D-968E-9B9E9E10E1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2B1DEE8-9905-49AC-B4F6-919D49D4FC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4BC-4D1D-968E-9B9E9E10E1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81D5A94-5B6D-4813-A13C-A74DC9A8D0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4BC-4D1D-968E-9B9E9E10E1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C8A7573-E696-4EB0-A4EA-4981691C1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4BC-4D1D-968E-9B9E9E10E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P-Values'!$L$68:$L$77</c:f>
              <c:numCache>
                <c:formatCode>"$"#,##0</c:formatCode>
                <c:ptCount val="10"/>
                <c:pt idx="0">
                  <c:v>96528240.726267502</c:v>
                </c:pt>
                <c:pt idx="1">
                  <c:v>99450198.87434642</c:v>
                </c:pt>
                <c:pt idx="2">
                  <c:v>102475765.39814532</c:v>
                </c:pt>
                <c:pt idx="3">
                  <c:v>104790723.96722442</c:v>
                </c:pt>
                <c:pt idx="4">
                  <c:v>109025765.02788831</c:v>
                </c:pt>
                <c:pt idx="5">
                  <c:v>113395115.61991413</c:v>
                </c:pt>
                <c:pt idx="6">
                  <c:v>118733879.44996212</c:v>
                </c:pt>
                <c:pt idx="7">
                  <c:v>124891063.19674362</c:v>
                </c:pt>
                <c:pt idx="8">
                  <c:v>134017995.03627911</c:v>
                </c:pt>
                <c:pt idx="9">
                  <c:v>142913146.95448512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P-Values'!$Q$68:$Q$77</c15:f>
                <c15:dlblRangeCache>
                  <c:ptCount val="10"/>
                  <c:pt idx="0">
                    <c:v>$100, 53.5%</c:v>
                  </c:pt>
                  <c:pt idx="1">
                    <c:v>$103, 54%</c:v>
                  </c:pt>
                  <c:pt idx="2">
                    <c:v>$106, 54.2%</c:v>
                  </c:pt>
                  <c:pt idx="3">
                    <c:v>$108, 53.4%</c:v>
                  </c:pt>
                  <c:pt idx="4">
                    <c:v>$112, 53.7%</c:v>
                  </c:pt>
                  <c:pt idx="5">
                    <c:v>$117, 54%</c:v>
                  </c:pt>
                  <c:pt idx="6">
                    <c:v>$122, 54.1%</c:v>
                  </c:pt>
                  <c:pt idx="7">
                    <c:v>$128, 54.3%</c:v>
                  </c:pt>
                  <c:pt idx="8">
                    <c:v>$137, 54.7%</c:v>
                  </c:pt>
                  <c:pt idx="9">
                    <c:v>$146, 54.1%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34BC-4D1D-968E-9B9E9E10E1B8}"/>
            </c:ext>
          </c:extLst>
        </c:ser>
        <c:ser>
          <c:idx val="3"/>
          <c:order val="3"/>
          <c:tx>
            <c:strRef>
              <c:f>'Life-Cycle P-Values'!$M$67</c:f>
              <c:strCache>
                <c:ptCount val="1"/>
                <c:pt idx="0">
                  <c:v>50 yr Storm Rest$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P-Values'!$M$68:$M$77</c:f>
              <c:numCache>
                <c:formatCode>"$"#,##0</c:formatCode>
                <c:ptCount val="10"/>
                <c:pt idx="0">
                  <c:v>1612312.3555909328</c:v>
                </c:pt>
                <c:pt idx="1">
                  <c:v>1612312.3555909328</c:v>
                </c:pt>
                <c:pt idx="2">
                  <c:v>1612312.3555909328</c:v>
                </c:pt>
                <c:pt idx="3">
                  <c:v>1612312.3555909328</c:v>
                </c:pt>
                <c:pt idx="4">
                  <c:v>1612312.3555909328</c:v>
                </c:pt>
                <c:pt idx="5">
                  <c:v>1612312.3555909328</c:v>
                </c:pt>
                <c:pt idx="6">
                  <c:v>1612312.3555909328</c:v>
                </c:pt>
                <c:pt idx="7">
                  <c:v>1612312.3555909328</c:v>
                </c:pt>
                <c:pt idx="8">
                  <c:v>1612312.3555909328</c:v>
                </c:pt>
                <c:pt idx="9">
                  <c:v>1612312.3555909328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BC-4D1D-968E-9B9E9E10E1B8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P-Values'!$N$68:$N$77</c:f>
              <c:numCache>
                <c:formatCode>"$"#,##0</c:formatCode>
                <c:ptCount val="10"/>
                <c:pt idx="0">
                  <c:v>180368483.21699601</c:v>
                </c:pt>
                <c:pt idx="1">
                  <c:v>184257457.51647699</c:v>
                </c:pt>
                <c:pt idx="2">
                  <c:v>188916265.55535999</c:v>
                </c:pt>
                <c:pt idx="3">
                  <c:v>196240310.20944199</c:v>
                </c:pt>
                <c:pt idx="4">
                  <c:v>203117870.808956</c:v>
                </c:pt>
                <c:pt idx="5">
                  <c:v>210050863.39222601</c:v>
                </c:pt>
                <c:pt idx="6">
                  <c:v>219323051.51642501</c:v>
                </c:pt>
                <c:pt idx="7">
                  <c:v>230175314.474727</c:v>
                </c:pt>
                <c:pt idx="8">
                  <c:v>244806318.16778299</c:v>
                </c:pt>
                <c:pt idx="9">
                  <c:v>264184624.45888799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BC-4D1D-968E-9B9E9E10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3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 i="0" u="none" strike="noStrike" baseline="0">
                    <a:effectLst/>
                  </a:rPr>
                  <a:t>50 Year NPV Storm Restoration Cost ($million</a:t>
                </a:r>
                <a:r>
                  <a:rPr lang="en-US" sz="1600" b="0"/>
                  <a:t>)</a:t>
                </a:r>
              </a:p>
            </c:rich>
          </c:tx>
          <c:layout>
            <c:manualLayout>
              <c:xMode val="edge"/>
              <c:yMode val="edge"/>
              <c:x val="0.30636941828971664"/>
              <c:y val="0.896866318027121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7335681530818361E-2"/>
          <c:y val="0.95249810068788998"/>
          <c:w val="0.89999994223850066"/>
          <c:h val="4.14387412565600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8533487518028"/>
          <c:y val="5.4663587027960869E-2"/>
          <c:w val="0.80850168403651224"/>
          <c:h val="0.831067048979813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'Life-Cycle P-Values'!$P$22</c:f>
              <c:strCache>
                <c:ptCount val="1"/>
                <c:pt idx="0">
                  <c:v>Restoration Reduction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P-Values'!$P$23:$P$32</c:f>
              <c:numCache>
                <c:formatCode>"$"#,##0</c:formatCode>
                <c:ptCount val="10"/>
                <c:pt idx="0">
                  <c:v>87747682.966865599</c:v>
                </c:pt>
                <c:pt idx="1">
                  <c:v>97030869.264063895</c:v>
                </c:pt>
                <c:pt idx="2">
                  <c:v>107895240.81571122</c:v>
                </c:pt>
                <c:pt idx="3">
                  <c:v>107707390.52404869</c:v>
                </c:pt>
                <c:pt idx="4">
                  <c:v>105970858.58174759</c:v>
                </c:pt>
                <c:pt idx="5">
                  <c:v>137094275.08493602</c:v>
                </c:pt>
                <c:pt idx="6">
                  <c:v>116002072.795736</c:v>
                </c:pt>
                <c:pt idx="7">
                  <c:v>140586099.36056501</c:v>
                </c:pt>
                <c:pt idx="8">
                  <c:v>133964030.92069198</c:v>
                </c:pt>
                <c:pt idx="9">
                  <c:v>135661298.16639701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7-413F-B2D8-90C90CC53603}"/>
            </c:ext>
          </c:extLst>
        </c:ser>
        <c:ser>
          <c:idx val="1"/>
          <c:order val="1"/>
          <c:tx>
            <c:strRef>
              <c:f>'Life-Cycle P-Values'!$Q$22</c:f>
              <c:strCache>
                <c:ptCount val="1"/>
                <c:pt idx="0">
                  <c:v>Monetized CMI Reduction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P-Values'!$Q$23:$Q$32</c:f>
              <c:numCache>
                <c:formatCode>"$"#,##0</c:formatCode>
                <c:ptCount val="10"/>
                <c:pt idx="0">
                  <c:v>1845434827.4412751</c:v>
                </c:pt>
                <c:pt idx="1">
                  <c:v>1868651117.4563627</c:v>
                </c:pt>
                <c:pt idx="2">
                  <c:v>1892330576.7239928</c:v>
                </c:pt>
                <c:pt idx="3">
                  <c:v>1920968618.6328025</c:v>
                </c:pt>
                <c:pt idx="4">
                  <c:v>1963138280.7636833</c:v>
                </c:pt>
                <c:pt idx="5">
                  <c:v>1973564143.164072</c:v>
                </c:pt>
                <c:pt idx="6">
                  <c:v>2039128693.7650928</c:v>
                </c:pt>
                <c:pt idx="7">
                  <c:v>2057948694.4565325</c:v>
                </c:pt>
                <c:pt idx="8">
                  <c:v>2125504586.0397425</c:v>
                </c:pt>
                <c:pt idx="9">
                  <c:v>2214764290.6285534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scatterChart>
        <c:scatterStyle val="smoothMarker"/>
        <c:varyColors val="0"/>
        <c:ser>
          <c:idx val="3"/>
          <c:order val="2"/>
          <c:tx>
            <c:v>Plan Capital Cost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'Life-Cycle P-Values'!$O$23:$O$32</c:f>
              <c:numCache>
                <c:formatCode>"$"#,##0</c:formatCode>
                <c:ptCount val="10"/>
                <c:pt idx="0">
                  <c:v>307807335.19999999</c:v>
                </c:pt>
                <c:pt idx="1">
                  <c:v>307807335.19999999</c:v>
                </c:pt>
                <c:pt idx="2">
                  <c:v>307807335.19999999</c:v>
                </c:pt>
                <c:pt idx="3">
                  <c:v>307807335.19999999</c:v>
                </c:pt>
                <c:pt idx="4">
                  <c:v>307807335.19999999</c:v>
                </c:pt>
                <c:pt idx="5">
                  <c:v>307807335.19999999</c:v>
                </c:pt>
                <c:pt idx="6">
                  <c:v>307807335.19999999</c:v>
                </c:pt>
                <c:pt idx="7">
                  <c:v>307807335.19999999</c:v>
                </c:pt>
                <c:pt idx="8">
                  <c:v>307807335.19999999</c:v>
                </c:pt>
                <c:pt idx="9">
                  <c:v>307807335.19999999</c:v>
                </c:pt>
              </c:numCache>
            </c:numRef>
          </c:xVal>
          <c:yVal>
            <c:numRef>
              <c:f>'Life-Cycle P-Values'!$C$23:$C$32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522719"/>
        <c:axId val="1020153375"/>
      </c:scatte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Net Present Value ($MIllions)</a:t>
                </a:r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valAx>
        <c:axId val="1020153375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45522719"/>
        <c:crosses val="max"/>
        <c:crossBetween val="midCat"/>
      </c:valAx>
      <c:valAx>
        <c:axId val="845522719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extTo"/>
        <c:crossAx val="10201533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88717215295012"/>
          <c:y val="0.68849578618472052"/>
          <c:w val="0.26190138241641708"/>
          <c:h val="0.1391036043577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</a:t>
            </a:r>
            <a:r>
              <a:rPr lang="en-US" sz="1800" b="1"/>
              <a:t>Capital Invested per</a:t>
            </a:r>
            <a:r>
              <a:rPr lang="en-US" sz="1800" b="1" baseline="0"/>
              <a:t> CMI Reduced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9.3063577461409752E-2"/>
          <c:w val="0.8613187993226219"/>
          <c:h val="0.7825617780782546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P-Values'!$R$89:$R$98</c:f>
              <c:numCache>
                <c:formatCode>General</c:formatCode>
                <c:ptCount val="10"/>
                <c:pt idx="0">
                  <c:v>0.22828709565721386</c:v>
                </c:pt>
                <c:pt idx="1">
                  <c:v>0.2281140966384789</c:v>
                </c:pt>
                <c:pt idx="2">
                  <c:v>0.22792687377242041</c:v>
                </c:pt>
                <c:pt idx="3">
                  <c:v>0.2277246974453</c:v>
                </c:pt>
                <c:pt idx="4">
                  <c:v>0.22751753719059151</c:v>
                </c:pt>
                <c:pt idx="5">
                  <c:v>0.22728428729864897</c:v>
                </c:pt>
                <c:pt idx="6">
                  <c:v>0.22699834994883208</c:v>
                </c:pt>
                <c:pt idx="7">
                  <c:v>0.22672311518156163</c:v>
                </c:pt>
                <c:pt idx="8">
                  <c:v>0.22636262885519165</c:v>
                </c:pt>
                <c:pt idx="9">
                  <c:v>0.22581730466173294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4-4097-AACB-3B72D76A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Invested</a:t>
                </a:r>
                <a:r>
                  <a:rPr lang="en-US" sz="1600" b="0" baseline="0"/>
                  <a:t> Capital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Distribtuion </a:t>
            </a:r>
          </a:p>
          <a:p>
            <a:pPr>
              <a:defRPr sz="1800" b="1"/>
            </a:pPr>
            <a:r>
              <a:rPr lang="en-US" sz="1800" b="1"/>
              <a:t>Cost to Buy Down Storm Customer</a:t>
            </a:r>
            <a:r>
              <a:rPr lang="en-US" sz="1800" b="1" baseline="0"/>
              <a:t> Outages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0.11329478995302057"/>
          <c:w val="0.8613187993226219"/>
          <c:h val="0.7623305655866438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P-Values'!$S$89:$S$98</c:f>
              <c:numCache>
                <c:formatCode>General</c:formatCode>
                <c:ptCount val="10"/>
                <c:pt idx="0">
                  <c:v>0.1632085175845373</c:v>
                </c:pt>
                <c:pt idx="1">
                  <c:v>0.15620512450876506</c:v>
                </c:pt>
                <c:pt idx="2">
                  <c:v>0.14803201058448326</c:v>
                </c:pt>
                <c:pt idx="3">
                  <c:v>0.14803967985540159</c:v>
                </c:pt>
                <c:pt idx="4">
                  <c:v>0.1491885761772814</c:v>
                </c:pt>
                <c:pt idx="5">
                  <c:v>0.12605416363977454</c:v>
                </c:pt>
                <c:pt idx="6">
                  <c:v>0.14145042400948826</c:v>
                </c:pt>
                <c:pt idx="7">
                  <c:v>0.12317094226943329</c:v>
                </c:pt>
                <c:pt idx="8">
                  <c:v>0.12784499544160685</c:v>
                </c:pt>
                <c:pt idx="9">
                  <c:v>0.12629183793124593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164-893D-E61169FC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(Invested</a:t>
                </a:r>
                <a:r>
                  <a:rPr lang="en-US" sz="1600" b="0" baseline="0"/>
                  <a:t> Capital - Restoration Reduction Benefit)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5943380046771569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8248238129868"/>
          <c:y val="5.264253434277754E-2"/>
          <c:w val="0.81877167861270739"/>
          <c:h val="0.8229828382390806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P-Values'!$K$8:$K$17</c:f>
              <c:numCache>
                <c:formatCode>"$"#,##0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F-4729-8933-D423880D95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'Life-Cycle P-Values'!$L$8:$L$17</c:f>
              <c:numCache>
                <c:formatCode>"$"#,##0</c:formatCode>
                <c:ptCount val="10"/>
                <c:pt idx="0">
                  <c:v>1625375175.2081409</c:v>
                </c:pt>
                <c:pt idx="1">
                  <c:v>1657874651.5204258</c:v>
                </c:pt>
                <c:pt idx="2">
                  <c:v>1692418482.3397045</c:v>
                </c:pt>
                <c:pt idx="3">
                  <c:v>1720868673.956851</c:v>
                </c:pt>
                <c:pt idx="4">
                  <c:v>1761301804.1454306</c:v>
                </c:pt>
                <c:pt idx="5">
                  <c:v>1802851083.0490084</c:v>
                </c:pt>
                <c:pt idx="6">
                  <c:v>1847323431.3608284</c:v>
                </c:pt>
                <c:pt idx="7">
                  <c:v>1890727458.6170979</c:v>
                </c:pt>
                <c:pt idx="8">
                  <c:v>1951661281.7604351</c:v>
                </c:pt>
                <c:pt idx="9">
                  <c:v>2042618253.5949497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F-4729-8933-D423880D9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9.9668622278494753E-3"/>
              <c:y val="0.28267715959027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NPV Benefit ($Millions)</a:t>
                </a:r>
              </a:p>
            </c:rich>
          </c:tx>
          <c:layout>
            <c:manualLayout>
              <c:xMode val="edge"/>
              <c:yMode val="edge"/>
              <c:x val="0.40609441579153183"/>
              <c:y val="0.943352598580425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CBEB87-7611-4BA4-A104-94D6853681D1}">
  <sheetPr>
    <tabColor theme="8" tint="0.59999389629810485"/>
  </sheetPr>
  <sheetViews>
    <sheetView zoomScale="13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FD7BBDF-57DD-4488-B043-8FC98356ED0A}">
  <sheetPr>
    <tabColor theme="8" tint="0.59999389629810485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6916FE-3B6C-427D-BD49-7FC65E64DAF8}">
  <sheetPr>
    <tabColor theme="5" tint="0.39997558519241921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FF4D0E-4F81-4C56-8957-832F69736F27}">
  <sheetPr>
    <tabColor theme="5" tint="0.39997558519241921"/>
  </sheetPr>
  <sheetViews>
    <sheetView zoomScale="85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CA8BF8A-2321-48CF-9AA2-F81BAF7381E8}">
  <sheetPr>
    <tabColor theme="5" tint="0.39997558519241921"/>
  </sheetPr>
  <sheetViews>
    <sheetView tabSelected="1" zoomScale="69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DF4AED-B833-4D1F-93A6-22739FD688ED}">
  <sheetPr>
    <tabColor theme="5" tint="0.39997558519241921"/>
  </sheetPr>
  <sheetViews>
    <sheetView zoomScale="102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39A8BC6-DE0F-4646-9E90-E846E5AAA859}">
  <sheetPr>
    <tabColor theme="5" tint="0.39997558519241921"/>
  </sheetPr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7F737D8-EF67-4AD6-847E-F0611998C3EE}">
  <sheetPr>
    <tabColor theme="5" tint="0.39997558519241921"/>
  </sheetPr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F421E52-D273-40C8-8F55-3EF846AA88BE}">
  <sheetPr>
    <tabColor theme="5" tint="0.39997558519241921"/>
  </sheetPr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087" cy="628894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94EC0-3F50-4C58-A97E-F10E0D03C41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ACF84D-623C-479D-AC41-A799AA7536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76731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E2D70E68-88A6-4E66-844E-21312ADC8F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0.18981</cdr:x>
      <cdr:y>0.51894</cdr:y>
    </cdr:from>
    <cdr:to>
      <cdr:x>0.39829</cdr:x>
      <cdr:y>0.75992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1643053" y="3260951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CFA8195-FF92-46B0-973D-9E64906A8F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0.15721</cdr:x>
      <cdr:y>0.52596</cdr:y>
    </cdr:from>
    <cdr:to>
      <cdr:x>0.36569</cdr:x>
      <cdr:y>0.76694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1360862" y="3305049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0.46593</cdr:x>
      <cdr:y>0.47905</cdr:y>
    </cdr:from>
    <cdr:to>
      <cdr:x>0.50262</cdr:x>
      <cdr:y>0.47905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B8EAB66-E236-46FF-957A-1780C85D22E9}"/>
            </a:ext>
          </a:extLst>
        </cdr:cNvPr>
        <cdr:cNvCxnSpPr/>
      </cdr:nvCxnSpPr>
      <cdr:spPr>
        <a:xfrm xmlns:a="http://schemas.openxmlformats.org/drawingml/2006/main">
          <a:off x="4032250" y="3007179"/>
          <a:ext cx="317500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0.48428</cdr:x>
      <cdr:y>0.43714</cdr:y>
    </cdr:from>
    <cdr:to>
      <cdr:x>0.51006</cdr:x>
      <cdr:y>0.43728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01FB4B17-D327-4782-81C0-BF91CAE9C698}"/>
            </a:ext>
          </a:extLst>
        </cdr:cNvPr>
        <cdr:cNvCxnSpPr/>
      </cdr:nvCxnSpPr>
      <cdr:spPr>
        <a:xfrm xmlns:a="http://schemas.openxmlformats.org/drawingml/2006/main">
          <a:off x="4191000" y="2744107"/>
          <a:ext cx="223157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0.49686</cdr:x>
      <cdr:y>0.40173</cdr:y>
    </cdr:from>
    <cdr:to>
      <cdr:x>0.51939</cdr:x>
      <cdr:y>0.40173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9568838D-B0AF-4465-BA29-4E9BA788310B}"/>
            </a:ext>
          </a:extLst>
        </cdr:cNvPr>
        <cdr:cNvCxnSpPr/>
      </cdr:nvCxnSpPr>
      <cdr:spPr>
        <a:xfrm xmlns:a="http://schemas.openxmlformats.org/drawingml/2006/main">
          <a:off x="4299857" y="2521857"/>
          <a:ext cx="195036" cy="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0.51373</cdr:x>
      <cdr:y>0.36416</cdr:y>
    </cdr:from>
    <cdr:to>
      <cdr:x>0.52358</cdr:x>
      <cdr:y>0.36431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C2F539C7-470C-4AC1-819B-61AF48FD49A8}"/>
            </a:ext>
          </a:extLst>
        </cdr:cNvPr>
        <cdr:cNvCxnSpPr/>
      </cdr:nvCxnSpPr>
      <cdr:spPr>
        <a:xfrm xmlns:a="http://schemas.openxmlformats.org/drawingml/2006/main" flipV="1">
          <a:off x="4445907" y="2286000"/>
          <a:ext cx="85272" cy="90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0.52987</cdr:x>
      <cdr:y>0.31936</cdr:y>
    </cdr:from>
    <cdr:to>
      <cdr:x>0.53621</cdr:x>
      <cdr:y>0.31936</cdr:y>
    </cdr:to>
    <cdr:cxnSp macro="">
      <cdr:nvCxnSpPr>
        <cdr:cNvPr id="17" name="Straight Arrow Connector 16">
          <a:extLst xmlns:a="http://schemas.openxmlformats.org/drawingml/2006/main">
            <a:ext uri="{FF2B5EF4-FFF2-40B4-BE49-F238E27FC236}">
              <a16:creationId xmlns:a16="http://schemas.microsoft.com/office/drawing/2014/main" id="{758A50EC-BA96-4901-938E-0D1C4E69BD17}"/>
            </a:ext>
          </a:extLst>
        </cdr:cNvPr>
        <cdr:cNvCxnSpPr/>
      </cdr:nvCxnSpPr>
      <cdr:spPr>
        <a:xfrm xmlns:a="http://schemas.openxmlformats.org/drawingml/2006/main">
          <a:off x="4585607" y="2004786"/>
          <a:ext cx="54864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</cdr:x>
      <cdr:y>0.11922</cdr:y>
    </cdr:from>
    <cdr:to>
      <cdr:x>0.66405</cdr:x>
      <cdr:y>0.11936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462369E7-BFA2-41E7-9400-1D63D4F0EB62}"/>
            </a:ext>
          </a:extLst>
        </cdr:cNvPr>
        <cdr:cNvCxnSpPr/>
      </cdr:nvCxnSpPr>
      <cdr:spPr>
        <a:xfrm xmlns:a="http://schemas.openxmlformats.org/drawingml/2006/main" flipV="1">
          <a:off x="4967514" y="748393"/>
          <a:ext cx="779236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0.56562</cdr:x>
      <cdr:y>0.15968</cdr:y>
    </cdr:from>
    <cdr:to>
      <cdr:x>0.62474</cdr:x>
      <cdr:y>0.15968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9A6F3B92-87BF-4B2A-89C4-0C18EB95896B}"/>
            </a:ext>
          </a:extLst>
        </cdr:cNvPr>
        <cdr:cNvCxnSpPr/>
      </cdr:nvCxnSpPr>
      <cdr:spPr>
        <a:xfrm xmlns:a="http://schemas.openxmlformats.org/drawingml/2006/main" flipV="1">
          <a:off x="4894943" y="1002393"/>
          <a:ext cx="511628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0.55577</cdr:x>
      <cdr:y>0.19884</cdr:y>
    </cdr:from>
    <cdr:to>
      <cdr:x>0.59591</cdr:x>
      <cdr:y>0.19942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702A9FB4-3B93-4C1B-8806-0BD6B9D41F19}"/>
            </a:ext>
          </a:extLst>
        </cdr:cNvPr>
        <cdr:cNvCxnSpPr/>
      </cdr:nvCxnSpPr>
      <cdr:spPr>
        <a:xfrm xmlns:a="http://schemas.openxmlformats.org/drawingml/2006/main">
          <a:off x="4809672" y="1248229"/>
          <a:ext cx="347435" cy="362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0.5457</cdr:x>
      <cdr:y>0.24061</cdr:y>
    </cdr:from>
    <cdr:to>
      <cdr:x>0.5718</cdr:x>
      <cdr:y>0.24075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ACFADCFD-16A0-49AD-A042-2DDDF064702D}"/>
            </a:ext>
          </a:extLst>
        </cdr:cNvPr>
        <cdr:cNvCxnSpPr/>
      </cdr:nvCxnSpPr>
      <cdr:spPr>
        <a:xfrm xmlns:a="http://schemas.openxmlformats.org/drawingml/2006/main" flipV="1">
          <a:off x="4722585" y="1510393"/>
          <a:ext cx="225879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0.54099</cdr:x>
      <cdr:y>0.27312</cdr:y>
    </cdr:from>
    <cdr:to>
      <cdr:x>0.55398</cdr:x>
      <cdr:y>0.27341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2A5B5A7A-0659-4774-8FE1-BA54C9DF7105}"/>
            </a:ext>
          </a:extLst>
        </cdr:cNvPr>
        <cdr:cNvCxnSpPr/>
      </cdr:nvCxnSpPr>
      <cdr:spPr>
        <a:xfrm xmlns:a="http://schemas.openxmlformats.org/drawingml/2006/main" flipV="1">
          <a:off x="4681764" y="1714500"/>
          <a:ext cx="112486" cy="18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0.42243</cdr:x>
      <cdr:y>0.09827</cdr:y>
    </cdr:from>
    <cdr:to>
      <cdr:x>0.74266</cdr:x>
      <cdr:y>0.50939</cdr:y>
    </cdr:to>
    <cdr:sp macro="" textlink="">
      <cdr:nvSpPr>
        <cdr:cNvPr id="37" name="Rectangle 36">
          <a:extLst xmlns:a="http://schemas.openxmlformats.org/drawingml/2006/main">
            <a:ext uri="{FF2B5EF4-FFF2-40B4-BE49-F238E27FC236}">
              <a16:creationId xmlns:a16="http://schemas.microsoft.com/office/drawing/2014/main" id="{0EB07EE6-C293-44FE-9858-49F38FF0D9B0}"/>
            </a:ext>
          </a:extLst>
        </cdr:cNvPr>
        <cdr:cNvSpPr/>
      </cdr:nvSpPr>
      <cdr:spPr>
        <a:xfrm xmlns:a="http://schemas.openxmlformats.org/drawingml/2006/main">
          <a:off x="3655786" y="616857"/>
          <a:ext cx="2771321" cy="25808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5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ED0F55A-8B13-42EC-BC04-27E3922A2E9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87618" cy="9401735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1A2295C-805A-481E-A7D8-C6C7B08ADD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947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5A7954-AF0A-41D4-A0E2-1BCC884701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5882" cy="6293971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4345C30-461E-40E0-BBC7-06FB3960FF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252076-50CC-4C2B-AF45-EA5BDFE3A87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D67B6-9C03-40AA-8BCA-A4C9F7B28DF5}">
  <sheetPr>
    <tabColor theme="1"/>
  </sheetPr>
  <dimension ref="A1:W1004"/>
  <sheetViews>
    <sheetView zoomScale="90" zoomScaleNormal="90" workbookViewId="0">
      <selection sqref="A1:T1001"/>
    </sheetView>
  </sheetViews>
  <sheetFormatPr defaultRowHeight="15" x14ac:dyDescent="0.25"/>
  <cols>
    <col min="1" max="1" width="22.42578125" customWidth="1"/>
    <col min="2" max="2" width="10.140625" customWidth="1"/>
    <col min="3" max="3" width="22.28515625" bestFit="1" customWidth="1"/>
    <col min="4" max="4" width="43.140625" customWidth="1"/>
    <col min="5" max="5" width="32.85546875" bestFit="1" customWidth="1"/>
    <col min="6" max="6" width="27.140625" bestFit="1" customWidth="1"/>
    <col min="7" max="7" width="26.42578125" bestFit="1" customWidth="1"/>
    <col min="8" max="8" width="23.7109375" bestFit="1" customWidth="1"/>
    <col min="9" max="9" width="30" bestFit="1" customWidth="1"/>
    <col min="10" max="10" width="30.140625" bestFit="1" customWidth="1"/>
    <col min="11" max="11" width="27.5703125" bestFit="1" customWidth="1"/>
    <col min="12" max="15" width="27.5703125" customWidth="1"/>
    <col min="16" max="16" width="28.140625" bestFit="1" customWidth="1"/>
    <col min="17" max="17" width="10.85546875" bestFit="1" customWidth="1"/>
    <col min="18" max="18" width="17" bestFit="1" customWidth="1"/>
    <col min="19" max="19" width="17.28515625" bestFit="1" customWidth="1"/>
    <col min="20" max="20" width="21.85546875" customWidth="1"/>
    <col min="21" max="21" width="25.7109375" bestFit="1" customWidth="1"/>
  </cols>
  <sheetData>
    <row r="1" spans="1:23" x14ac:dyDescent="0.25">
      <c r="A1" s="35" t="s">
        <v>0</v>
      </c>
      <c r="B1" s="35" t="s">
        <v>3</v>
      </c>
      <c r="C1" s="35" t="s">
        <v>4</v>
      </c>
      <c r="D1" s="35" t="s">
        <v>5</v>
      </c>
      <c r="E1" s="35" t="s">
        <v>6</v>
      </c>
      <c r="F1" s="35" t="s">
        <v>7</v>
      </c>
      <c r="G1" s="35" t="s">
        <v>8</v>
      </c>
      <c r="H1" s="35" t="s">
        <v>9</v>
      </c>
      <c r="I1" s="35" t="s">
        <v>10</v>
      </c>
      <c r="J1" s="35" t="s">
        <v>11</v>
      </c>
      <c r="K1" s="35" t="s">
        <v>12</v>
      </c>
      <c r="L1" s="35" t="s">
        <v>827</v>
      </c>
      <c r="M1" s="35" t="s">
        <v>828</v>
      </c>
      <c r="N1" s="35" t="s">
        <v>18</v>
      </c>
      <c r="O1" s="35" t="s">
        <v>19</v>
      </c>
      <c r="P1" s="35" t="s">
        <v>13</v>
      </c>
      <c r="Q1" s="35" t="s">
        <v>14</v>
      </c>
      <c r="R1" s="35" t="s">
        <v>15</v>
      </c>
      <c r="S1" s="35" t="s">
        <v>16</v>
      </c>
      <c r="T1" s="35" t="s">
        <v>17</v>
      </c>
      <c r="U1" t="s">
        <v>19</v>
      </c>
    </row>
    <row r="2" spans="1:23" x14ac:dyDescent="0.25">
      <c r="A2" s="35" t="s">
        <v>831</v>
      </c>
      <c r="B2" s="35">
        <v>663</v>
      </c>
      <c r="C2" s="35">
        <v>46691161.138610497</v>
      </c>
      <c r="D2" s="35">
        <v>1425015866.0766101</v>
      </c>
      <c r="E2" s="35">
        <v>92258585.986448303</v>
      </c>
      <c r="F2" s="35">
        <v>1517274452.06306</v>
      </c>
      <c r="G2" s="35">
        <v>212042590</v>
      </c>
      <c r="H2" s="35">
        <v>22223946.430029899</v>
      </c>
      <c r="I2" s="35">
        <v>585404184.43488204</v>
      </c>
      <c r="J2" s="35">
        <v>40910190.736196503</v>
      </c>
      <c r="K2" s="35">
        <v>626314375.17107999</v>
      </c>
      <c r="L2" s="35" t="s">
        <v>829</v>
      </c>
      <c r="M2" s="35" t="s">
        <v>830</v>
      </c>
      <c r="N2" s="35">
        <v>1</v>
      </c>
      <c r="O2" s="35">
        <v>1E-3</v>
      </c>
      <c r="P2" s="35">
        <v>24467214.708580598</v>
      </c>
      <c r="Q2" s="35">
        <v>839611681.641734</v>
      </c>
      <c r="R2" s="35">
        <v>51348395.250251703</v>
      </c>
      <c r="S2" s="35">
        <v>890960076.89198399</v>
      </c>
      <c r="T2" s="35">
        <v>0</v>
      </c>
      <c r="U2">
        <v>0.39300000000000002</v>
      </c>
      <c r="V2">
        <f t="shared" ref="V2:V65" si="0">500-RANK(F2,$F$2:$F$501)+1</f>
        <v>1</v>
      </c>
      <c r="W2">
        <f t="shared" ref="W2:W65" si="1">500-RANK(P2,$P$2:$P$501)+1</f>
        <v>1</v>
      </c>
    </row>
    <row r="3" spans="1:23" x14ac:dyDescent="0.25">
      <c r="A3" s="35" t="s">
        <v>831</v>
      </c>
      <c r="B3" s="35">
        <v>196</v>
      </c>
      <c r="C3" s="35">
        <v>47331465.626060098</v>
      </c>
      <c r="D3" s="35">
        <v>1430674969.5791399</v>
      </c>
      <c r="E3" s="35">
        <v>95698690.114071801</v>
      </c>
      <c r="F3" s="35">
        <v>1526373659.6932099</v>
      </c>
      <c r="G3" s="35">
        <v>212042590</v>
      </c>
      <c r="H3" s="35">
        <v>22528947.065279201</v>
      </c>
      <c r="I3" s="35">
        <v>587846869.27279902</v>
      </c>
      <c r="J3" s="35">
        <v>41168973.763412103</v>
      </c>
      <c r="K3" s="35">
        <v>629015843.03620994</v>
      </c>
      <c r="L3" s="35" t="s">
        <v>829</v>
      </c>
      <c r="M3" s="35" t="s">
        <v>830</v>
      </c>
      <c r="N3" s="35">
        <v>2</v>
      </c>
      <c r="O3" s="35">
        <v>2E-3</v>
      </c>
      <c r="P3" s="35">
        <v>24802518.560780801</v>
      </c>
      <c r="Q3" s="35">
        <v>842828100.30634296</v>
      </c>
      <c r="R3" s="35">
        <v>54529716.350659601</v>
      </c>
      <c r="S3" s="35">
        <v>897357816.65700305</v>
      </c>
      <c r="T3" s="35">
        <v>0</v>
      </c>
      <c r="U3">
        <v>0.68500000000000005</v>
      </c>
      <c r="V3">
        <f t="shared" si="0"/>
        <v>2</v>
      </c>
      <c r="W3">
        <f t="shared" si="1"/>
        <v>2</v>
      </c>
    </row>
    <row r="4" spans="1:23" x14ac:dyDescent="0.25">
      <c r="A4" s="35" t="s">
        <v>831</v>
      </c>
      <c r="B4" s="35">
        <v>404</v>
      </c>
      <c r="C4" s="35">
        <v>48488660.472976401</v>
      </c>
      <c r="D4" s="35">
        <v>1463690734.8011899</v>
      </c>
      <c r="E4" s="35">
        <v>104477792.496382</v>
      </c>
      <c r="F4" s="35">
        <v>1568168527.29757</v>
      </c>
      <c r="G4" s="35">
        <v>212042590</v>
      </c>
      <c r="H4" s="35">
        <v>23182130.978146002</v>
      </c>
      <c r="I4" s="35">
        <v>601552263.71140099</v>
      </c>
      <c r="J4" s="35">
        <v>44305988.755022302</v>
      </c>
      <c r="K4" s="35">
        <v>645858252.46642303</v>
      </c>
      <c r="L4" s="35" t="s">
        <v>829</v>
      </c>
      <c r="M4" s="35" t="s">
        <v>830</v>
      </c>
      <c r="N4" s="35">
        <v>3</v>
      </c>
      <c r="O4" s="35">
        <v>3.0000000000000001E-3</v>
      </c>
      <c r="P4" s="35">
        <v>25306529.494830299</v>
      </c>
      <c r="Q4" s="35">
        <v>862138471.08978999</v>
      </c>
      <c r="R4" s="35">
        <v>60171803.7413598</v>
      </c>
      <c r="S4" s="35">
        <v>922310274.83114803</v>
      </c>
      <c r="T4" s="35">
        <v>0</v>
      </c>
      <c r="U4">
        <v>2.5000000000000001E-2</v>
      </c>
      <c r="V4">
        <f t="shared" si="0"/>
        <v>3</v>
      </c>
      <c r="W4">
        <f t="shared" si="1"/>
        <v>3</v>
      </c>
    </row>
    <row r="5" spans="1:23" x14ac:dyDescent="0.25">
      <c r="A5" s="35" t="s">
        <v>831</v>
      </c>
      <c r="B5" s="35">
        <v>873</v>
      </c>
      <c r="C5" s="35">
        <v>50491629.3884914</v>
      </c>
      <c r="D5" s="35">
        <v>1531079584.4158399</v>
      </c>
      <c r="E5" s="35">
        <v>106049874.044002</v>
      </c>
      <c r="F5" s="35">
        <v>1637129458.4598401</v>
      </c>
      <c r="G5" s="35">
        <v>212042590</v>
      </c>
      <c r="H5" s="35">
        <v>24020000.445477299</v>
      </c>
      <c r="I5" s="35">
        <v>629032385.73713601</v>
      </c>
      <c r="J5" s="35">
        <v>44725050.605244704</v>
      </c>
      <c r="K5" s="35">
        <v>673757436.342381</v>
      </c>
      <c r="L5" s="35" t="s">
        <v>829</v>
      </c>
      <c r="M5" s="35" t="s">
        <v>830</v>
      </c>
      <c r="N5" s="35">
        <v>4</v>
      </c>
      <c r="O5" s="35">
        <v>4.0000000000000001E-3</v>
      </c>
      <c r="P5" s="35">
        <v>26471628.943014</v>
      </c>
      <c r="Q5" s="35">
        <v>902047198.67871106</v>
      </c>
      <c r="R5" s="35">
        <v>61324823.4387573</v>
      </c>
      <c r="S5" s="35">
        <v>963372022.11746705</v>
      </c>
      <c r="T5" s="35">
        <v>0</v>
      </c>
      <c r="U5">
        <v>0.40400000000000003</v>
      </c>
      <c r="V5">
        <f t="shared" si="0"/>
        <v>4</v>
      </c>
      <c r="W5">
        <f t="shared" si="1"/>
        <v>6</v>
      </c>
    </row>
    <row r="6" spans="1:23" x14ac:dyDescent="0.25">
      <c r="A6" s="35" t="s">
        <v>831</v>
      </c>
      <c r="B6" s="35">
        <v>426</v>
      </c>
      <c r="C6" s="35">
        <v>49617551.016946197</v>
      </c>
      <c r="D6" s="35">
        <v>1535186780.73104</v>
      </c>
      <c r="E6" s="35">
        <v>105679884.21069901</v>
      </c>
      <c r="F6" s="35">
        <v>1640866664.94174</v>
      </c>
      <c r="G6" s="35">
        <v>212042590</v>
      </c>
      <c r="H6" s="35">
        <v>23525380.680553399</v>
      </c>
      <c r="I6" s="35">
        <v>626918054.78114796</v>
      </c>
      <c r="J6" s="35">
        <v>44585885.707719997</v>
      </c>
      <c r="K6" s="35">
        <v>671503940.488868</v>
      </c>
      <c r="L6" s="35" t="s">
        <v>829</v>
      </c>
      <c r="M6" s="35" t="s">
        <v>830</v>
      </c>
      <c r="N6" s="35">
        <v>5</v>
      </c>
      <c r="O6" s="35">
        <v>5.0000000000000001E-3</v>
      </c>
      <c r="P6" s="35">
        <v>26092170.336392701</v>
      </c>
      <c r="Q6" s="35">
        <v>908268725.94989395</v>
      </c>
      <c r="R6" s="35">
        <v>61093998.502979197</v>
      </c>
      <c r="S6" s="35">
        <v>969362724.45287395</v>
      </c>
      <c r="T6" s="35">
        <v>0</v>
      </c>
      <c r="U6">
        <v>0.04</v>
      </c>
      <c r="V6">
        <f t="shared" si="0"/>
        <v>5</v>
      </c>
      <c r="W6">
        <f t="shared" si="1"/>
        <v>4</v>
      </c>
    </row>
    <row r="7" spans="1:23" x14ac:dyDescent="0.25">
      <c r="A7" s="35" t="s">
        <v>831</v>
      </c>
      <c r="B7" s="35">
        <v>115</v>
      </c>
      <c r="C7" s="35">
        <v>54256419.476738997</v>
      </c>
      <c r="D7" s="35">
        <v>1530127615.0838301</v>
      </c>
      <c r="E7" s="35">
        <v>112377945.527033</v>
      </c>
      <c r="F7" s="35">
        <v>1642505560.6108601</v>
      </c>
      <c r="G7" s="35">
        <v>212042590</v>
      </c>
      <c r="H7" s="35">
        <v>26624222.4065671</v>
      </c>
      <c r="I7" s="35">
        <v>641247014.37681603</v>
      </c>
      <c r="J7" s="35">
        <v>48703230.652443901</v>
      </c>
      <c r="K7" s="35">
        <v>689950245.02926004</v>
      </c>
      <c r="L7" s="35" t="s">
        <v>829</v>
      </c>
      <c r="M7" s="35" t="s">
        <v>830</v>
      </c>
      <c r="N7" s="35">
        <v>6</v>
      </c>
      <c r="O7" s="35">
        <v>6.0000000000000001E-3</v>
      </c>
      <c r="P7" s="35">
        <v>27632197.0701718</v>
      </c>
      <c r="Q7" s="35">
        <v>888880600.70701599</v>
      </c>
      <c r="R7" s="35">
        <v>63674714.874589004</v>
      </c>
      <c r="S7" s="35">
        <v>952555315.58160496</v>
      </c>
      <c r="T7" s="35">
        <v>0</v>
      </c>
      <c r="U7">
        <v>0.85499999999999998</v>
      </c>
      <c r="V7">
        <f t="shared" si="0"/>
        <v>6</v>
      </c>
      <c r="W7">
        <f t="shared" si="1"/>
        <v>12</v>
      </c>
    </row>
    <row r="8" spans="1:23" x14ac:dyDescent="0.25">
      <c r="A8" s="35" t="s">
        <v>831</v>
      </c>
      <c r="B8" s="35">
        <v>589</v>
      </c>
      <c r="C8" s="35">
        <v>50173597.847975098</v>
      </c>
      <c r="D8" s="35">
        <v>1538594354.15553</v>
      </c>
      <c r="E8" s="35">
        <v>104655211.20699701</v>
      </c>
      <c r="F8" s="35">
        <v>1643249565.36252</v>
      </c>
      <c r="G8" s="35">
        <v>212042590</v>
      </c>
      <c r="H8" s="35">
        <v>23795869.6373077</v>
      </c>
      <c r="I8" s="35">
        <v>629008235.18837094</v>
      </c>
      <c r="J8" s="35">
        <v>43968182.054141499</v>
      </c>
      <c r="K8" s="35">
        <v>672976417.24251294</v>
      </c>
      <c r="L8" s="35" t="s">
        <v>829</v>
      </c>
      <c r="M8" s="35" t="s">
        <v>830</v>
      </c>
      <c r="N8" s="35">
        <v>7</v>
      </c>
      <c r="O8" s="35">
        <v>7.0000000000000001E-3</v>
      </c>
      <c r="P8" s="35">
        <v>26377728.210667402</v>
      </c>
      <c r="Q8" s="35">
        <v>909586118.96715796</v>
      </c>
      <c r="R8" s="35">
        <v>60687029.152855702</v>
      </c>
      <c r="S8" s="35">
        <v>970273148.12001395</v>
      </c>
      <c r="T8" s="35">
        <v>0</v>
      </c>
      <c r="U8">
        <v>0.28899999999999998</v>
      </c>
      <c r="V8">
        <f t="shared" si="0"/>
        <v>7</v>
      </c>
      <c r="W8">
        <f t="shared" si="1"/>
        <v>5</v>
      </c>
    </row>
    <row r="9" spans="1:23" x14ac:dyDescent="0.25">
      <c r="A9" s="35" t="s">
        <v>831</v>
      </c>
      <c r="B9" s="35">
        <v>508</v>
      </c>
      <c r="C9" s="35">
        <v>50932171.111057803</v>
      </c>
      <c r="D9" s="35">
        <v>1556526740.51264</v>
      </c>
      <c r="E9" s="35">
        <v>105054968.515605</v>
      </c>
      <c r="F9" s="35">
        <v>1661581709.02825</v>
      </c>
      <c r="G9" s="35">
        <v>212042590</v>
      </c>
      <c r="H9" s="35">
        <v>24210371.234882299</v>
      </c>
      <c r="I9" s="35">
        <v>639277237.02644598</v>
      </c>
      <c r="J9" s="35">
        <v>45433868.946828596</v>
      </c>
      <c r="K9" s="35">
        <v>684711105.97327602</v>
      </c>
      <c r="L9" s="35" t="s">
        <v>829</v>
      </c>
      <c r="M9" s="35" t="s">
        <v>830</v>
      </c>
      <c r="N9" s="35">
        <v>8</v>
      </c>
      <c r="O9" s="35">
        <v>8.0000000000000002E-3</v>
      </c>
      <c r="P9" s="35">
        <v>26721799.8761755</v>
      </c>
      <c r="Q9" s="35">
        <v>917249503.486202</v>
      </c>
      <c r="R9" s="35">
        <v>59621099.5687773</v>
      </c>
      <c r="S9" s="35">
        <v>976870603.05497801</v>
      </c>
      <c r="T9" s="35">
        <v>0</v>
      </c>
      <c r="U9">
        <v>0.11899999999999999</v>
      </c>
      <c r="V9">
        <f t="shared" si="0"/>
        <v>8</v>
      </c>
      <c r="W9">
        <f t="shared" si="1"/>
        <v>7</v>
      </c>
    </row>
    <row r="10" spans="1:23" x14ac:dyDescent="0.25">
      <c r="A10" s="35" t="s">
        <v>831</v>
      </c>
      <c r="B10" s="35">
        <v>73</v>
      </c>
      <c r="C10" s="35">
        <v>54002932.777877703</v>
      </c>
      <c r="D10" s="35">
        <v>1551610655.62903</v>
      </c>
      <c r="E10" s="35">
        <v>114439277.173182</v>
      </c>
      <c r="F10" s="35">
        <v>1666049932.8022101</v>
      </c>
      <c r="G10" s="35">
        <v>212042590</v>
      </c>
      <c r="H10" s="35">
        <v>26444707.796734001</v>
      </c>
      <c r="I10" s="35">
        <v>647115582.76970994</v>
      </c>
      <c r="J10" s="35">
        <v>49547889.915095299</v>
      </c>
      <c r="K10" s="35">
        <v>696663472.68480504</v>
      </c>
      <c r="L10" s="35" t="s">
        <v>829</v>
      </c>
      <c r="M10" s="35" t="s">
        <v>830</v>
      </c>
      <c r="N10" s="35">
        <v>9</v>
      </c>
      <c r="O10" s="35">
        <v>8.9999999999999993E-3</v>
      </c>
      <c r="P10" s="35">
        <v>27558224.981143702</v>
      </c>
      <c r="Q10" s="35">
        <v>904495072.85932398</v>
      </c>
      <c r="R10" s="35">
        <v>64891387.258086704</v>
      </c>
      <c r="S10" s="35">
        <v>969386460.11740994</v>
      </c>
      <c r="T10" s="35">
        <v>0</v>
      </c>
      <c r="U10">
        <v>0.28399999999999997</v>
      </c>
      <c r="V10">
        <f t="shared" si="0"/>
        <v>9</v>
      </c>
      <c r="W10">
        <f t="shared" si="1"/>
        <v>9</v>
      </c>
    </row>
    <row r="11" spans="1:23" x14ac:dyDescent="0.25">
      <c r="A11" s="35" t="s">
        <v>831</v>
      </c>
      <c r="B11" s="35">
        <v>966</v>
      </c>
      <c r="C11" s="35">
        <v>52251024.5590747</v>
      </c>
      <c r="D11" s="35">
        <v>1579941054.40501</v>
      </c>
      <c r="E11" s="35">
        <v>112304543.079521</v>
      </c>
      <c r="F11" s="35">
        <v>1692245597.48453</v>
      </c>
      <c r="G11" s="35">
        <v>212042590</v>
      </c>
      <c r="H11" s="35">
        <v>24868008.766026601</v>
      </c>
      <c r="I11" s="35">
        <v>648039522.42581904</v>
      </c>
      <c r="J11" s="35">
        <v>47103386.564543001</v>
      </c>
      <c r="K11" s="35">
        <v>695142908.99036002</v>
      </c>
      <c r="L11" s="35" t="s">
        <v>829</v>
      </c>
      <c r="M11" s="35" t="s">
        <v>830</v>
      </c>
      <c r="N11" s="35">
        <v>10</v>
      </c>
      <c r="O11" s="35">
        <v>0.01</v>
      </c>
      <c r="P11" s="35">
        <v>27383015.793048002</v>
      </c>
      <c r="Q11" s="35">
        <v>931901531.97919095</v>
      </c>
      <c r="R11" s="35">
        <v>65201156.514978297</v>
      </c>
      <c r="S11" s="35">
        <v>997102688.494169</v>
      </c>
      <c r="T11" s="35">
        <v>0</v>
      </c>
      <c r="U11">
        <v>0.46400000000000002</v>
      </c>
      <c r="V11">
        <f t="shared" si="0"/>
        <v>10</v>
      </c>
      <c r="W11">
        <f t="shared" si="1"/>
        <v>8</v>
      </c>
    </row>
    <row r="12" spans="1:23" x14ac:dyDescent="0.25">
      <c r="A12" s="35" t="s">
        <v>831</v>
      </c>
      <c r="B12" s="35">
        <v>784</v>
      </c>
      <c r="C12" s="35">
        <v>52934072.109274797</v>
      </c>
      <c r="D12" s="35">
        <v>1588353844.1224699</v>
      </c>
      <c r="E12" s="35">
        <v>111705607.183681</v>
      </c>
      <c r="F12" s="35">
        <v>1700059451.30615</v>
      </c>
      <c r="G12" s="35">
        <v>212042590</v>
      </c>
      <c r="H12" s="35">
        <v>25316113.3877621</v>
      </c>
      <c r="I12" s="35">
        <v>655587462.53977895</v>
      </c>
      <c r="J12" s="35">
        <v>48531282.6477428</v>
      </c>
      <c r="K12" s="35">
        <v>704118745.18752301</v>
      </c>
      <c r="L12" s="35" t="s">
        <v>829</v>
      </c>
      <c r="M12" s="35" t="s">
        <v>830</v>
      </c>
      <c r="N12" s="35">
        <v>11</v>
      </c>
      <c r="O12" s="35">
        <v>1.0999999999999999E-2</v>
      </c>
      <c r="P12" s="35">
        <v>27617958.721512601</v>
      </c>
      <c r="Q12" s="35">
        <v>932766381.58269596</v>
      </c>
      <c r="R12" s="35">
        <v>63174324.535938501</v>
      </c>
      <c r="S12" s="35">
        <v>995940706.11863399</v>
      </c>
      <c r="T12" s="35">
        <v>0</v>
      </c>
      <c r="U12">
        <v>0.97699999999999998</v>
      </c>
      <c r="V12">
        <f t="shared" si="0"/>
        <v>11</v>
      </c>
      <c r="W12">
        <f t="shared" si="1"/>
        <v>11</v>
      </c>
    </row>
    <row r="13" spans="1:23" x14ac:dyDescent="0.25">
      <c r="A13" s="35" t="s">
        <v>831</v>
      </c>
      <c r="B13" s="35">
        <v>104</v>
      </c>
      <c r="C13" s="35">
        <v>54069430.448550597</v>
      </c>
      <c r="D13" s="35">
        <v>1599509630.77369</v>
      </c>
      <c r="E13" s="35">
        <v>105385408.98278201</v>
      </c>
      <c r="F13" s="35">
        <v>1704895039.75647</v>
      </c>
      <c r="G13" s="35">
        <v>212042590</v>
      </c>
      <c r="H13" s="35">
        <v>26022019.005018301</v>
      </c>
      <c r="I13" s="35">
        <v>660268781.769835</v>
      </c>
      <c r="J13" s="35">
        <v>45232444.422173098</v>
      </c>
      <c r="K13" s="35">
        <v>705501226.19200695</v>
      </c>
      <c r="L13" s="35" t="s">
        <v>829</v>
      </c>
      <c r="M13" s="35" t="s">
        <v>830</v>
      </c>
      <c r="N13" s="35">
        <v>12</v>
      </c>
      <c r="O13" s="35">
        <v>1.2E-2</v>
      </c>
      <c r="P13" s="35">
        <v>28047411.443532199</v>
      </c>
      <c r="Q13" s="35">
        <v>939240849.00385404</v>
      </c>
      <c r="R13" s="35">
        <v>60152964.560609497</v>
      </c>
      <c r="S13" s="35">
        <v>999393813.56446505</v>
      </c>
      <c r="T13" s="35">
        <v>0</v>
      </c>
      <c r="U13">
        <v>0.67300000000000004</v>
      </c>
      <c r="V13">
        <f t="shared" si="0"/>
        <v>12</v>
      </c>
      <c r="W13">
        <f t="shared" si="1"/>
        <v>13</v>
      </c>
    </row>
    <row r="14" spans="1:23" x14ac:dyDescent="0.25">
      <c r="A14" s="35" t="s">
        <v>831</v>
      </c>
      <c r="B14" s="35">
        <v>720</v>
      </c>
      <c r="C14" s="35">
        <v>54467824.318258002</v>
      </c>
      <c r="D14" s="35">
        <v>1604079969.8298199</v>
      </c>
      <c r="E14" s="35">
        <v>105890531.895043</v>
      </c>
      <c r="F14" s="35">
        <v>1709970501.72486</v>
      </c>
      <c r="G14" s="35">
        <v>212042590</v>
      </c>
      <c r="H14" s="35">
        <v>26209356.0848037</v>
      </c>
      <c r="I14" s="35">
        <v>662324553.66511405</v>
      </c>
      <c r="J14" s="35">
        <v>44938494.390116103</v>
      </c>
      <c r="K14" s="35">
        <v>707263048.05522895</v>
      </c>
      <c r="L14" s="35" t="s">
        <v>829</v>
      </c>
      <c r="M14" s="35" t="s">
        <v>830</v>
      </c>
      <c r="N14" s="35">
        <v>13</v>
      </c>
      <c r="O14" s="35">
        <v>1.2999999999999999E-2</v>
      </c>
      <c r="P14" s="35">
        <v>28258468.233454298</v>
      </c>
      <c r="Q14" s="35">
        <v>941755416.16471195</v>
      </c>
      <c r="R14" s="35">
        <v>60952037.504927099</v>
      </c>
      <c r="S14" s="35">
        <v>1002707453.6696301</v>
      </c>
      <c r="T14" s="35">
        <v>0</v>
      </c>
      <c r="U14">
        <v>0.16200000000000001</v>
      </c>
      <c r="V14">
        <f t="shared" si="0"/>
        <v>13</v>
      </c>
      <c r="W14">
        <f t="shared" si="1"/>
        <v>15</v>
      </c>
    </row>
    <row r="15" spans="1:23" x14ac:dyDescent="0.25">
      <c r="A15" s="35" t="s">
        <v>831</v>
      </c>
      <c r="B15" s="35">
        <v>377</v>
      </c>
      <c r="C15" s="35">
        <v>52539530.242619902</v>
      </c>
      <c r="D15" s="35">
        <v>1601176434.23018</v>
      </c>
      <c r="E15" s="35">
        <v>111312167.700911</v>
      </c>
      <c r="F15" s="35">
        <v>1712488601.9310901</v>
      </c>
      <c r="G15" s="35">
        <v>212042590</v>
      </c>
      <c r="H15" s="35">
        <v>24976371.312731002</v>
      </c>
      <c r="I15" s="35">
        <v>657393829.067258</v>
      </c>
      <c r="J15" s="35">
        <v>48449506.051557802</v>
      </c>
      <c r="K15" s="35">
        <v>705843335.11881495</v>
      </c>
      <c r="L15" s="35" t="s">
        <v>829</v>
      </c>
      <c r="M15" s="35" t="s">
        <v>830</v>
      </c>
      <c r="N15" s="35">
        <v>14</v>
      </c>
      <c r="O15" s="35">
        <v>1.4E-2</v>
      </c>
      <c r="P15" s="35">
        <v>27563158.9298889</v>
      </c>
      <c r="Q15" s="35">
        <v>943782605.16292799</v>
      </c>
      <c r="R15" s="35">
        <v>62862661.649353303</v>
      </c>
      <c r="S15" s="35">
        <v>1006645266.8122801</v>
      </c>
      <c r="T15" s="35">
        <v>0</v>
      </c>
      <c r="U15">
        <v>0.57599999999999996</v>
      </c>
      <c r="V15">
        <f t="shared" si="0"/>
        <v>14</v>
      </c>
      <c r="W15">
        <f t="shared" si="1"/>
        <v>10</v>
      </c>
    </row>
    <row r="16" spans="1:23" x14ac:dyDescent="0.25">
      <c r="A16" s="35" t="s">
        <v>831</v>
      </c>
      <c r="B16" s="35">
        <v>953</v>
      </c>
      <c r="C16" s="35">
        <v>53608671.185897097</v>
      </c>
      <c r="D16" s="35">
        <v>1626444878.66574</v>
      </c>
      <c r="E16" s="35">
        <v>118803701.25138</v>
      </c>
      <c r="F16" s="35">
        <v>1745248579.91712</v>
      </c>
      <c r="G16" s="35">
        <v>212042590</v>
      </c>
      <c r="H16" s="35">
        <v>25468544.971034199</v>
      </c>
      <c r="I16" s="35">
        <v>667041353.85787904</v>
      </c>
      <c r="J16" s="35">
        <v>50237224.607157297</v>
      </c>
      <c r="K16" s="35">
        <v>717278578.46503699</v>
      </c>
      <c r="L16" s="35" t="s">
        <v>829</v>
      </c>
      <c r="M16" s="35" t="s">
        <v>830</v>
      </c>
      <c r="N16" s="35">
        <v>15</v>
      </c>
      <c r="O16" s="35">
        <v>1.4999999999999999E-2</v>
      </c>
      <c r="P16" s="35">
        <v>28140126.214862902</v>
      </c>
      <c r="Q16" s="35">
        <v>959403524.80786896</v>
      </c>
      <c r="R16" s="35">
        <v>68566476.6442229</v>
      </c>
      <c r="S16" s="35">
        <v>1027970001.45209</v>
      </c>
      <c r="T16" s="35">
        <v>0</v>
      </c>
      <c r="U16">
        <v>0.83299999999999996</v>
      </c>
      <c r="V16">
        <f t="shared" si="0"/>
        <v>15</v>
      </c>
      <c r="W16">
        <f t="shared" si="1"/>
        <v>14</v>
      </c>
    </row>
    <row r="17" spans="1:23" x14ac:dyDescent="0.25">
      <c r="A17" s="35" t="s">
        <v>831</v>
      </c>
      <c r="B17" s="35">
        <v>793</v>
      </c>
      <c r="C17" s="35">
        <v>54613623.5948359</v>
      </c>
      <c r="D17" s="35">
        <v>1644894140.1493001</v>
      </c>
      <c r="E17" s="35">
        <v>119441648.587743</v>
      </c>
      <c r="F17" s="35">
        <v>1764335788.73704</v>
      </c>
      <c r="G17" s="35">
        <v>212042590</v>
      </c>
      <c r="H17" s="35">
        <v>26135777.178856101</v>
      </c>
      <c r="I17" s="35">
        <v>676348471.27555704</v>
      </c>
      <c r="J17" s="35">
        <v>50239900.260651097</v>
      </c>
      <c r="K17" s="35">
        <v>726588371.53620803</v>
      </c>
      <c r="L17" s="35" t="s">
        <v>829</v>
      </c>
      <c r="M17" s="35" t="s">
        <v>830</v>
      </c>
      <c r="N17" s="35">
        <v>16</v>
      </c>
      <c r="O17" s="35">
        <v>1.6E-2</v>
      </c>
      <c r="P17" s="35">
        <v>28477846.415979698</v>
      </c>
      <c r="Q17" s="35">
        <v>968545668.87374699</v>
      </c>
      <c r="R17" s="35">
        <v>69201748.327092707</v>
      </c>
      <c r="S17" s="35">
        <v>1037747417.20084</v>
      </c>
      <c r="T17" s="35">
        <v>0</v>
      </c>
      <c r="U17">
        <v>0.439</v>
      </c>
      <c r="V17">
        <f t="shared" si="0"/>
        <v>16</v>
      </c>
      <c r="W17">
        <f t="shared" si="1"/>
        <v>16</v>
      </c>
    </row>
    <row r="18" spans="1:23" x14ac:dyDescent="0.25">
      <c r="A18" s="35" t="s">
        <v>831</v>
      </c>
      <c r="B18" s="35">
        <v>947</v>
      </c>
      <c r="C18" s="35">
        <v>57197688.960174702</v>
      </c>
      <c r="D18" s="35">
        <v>1654666706.2288899</v>
      </c>
      <c r="E18" s="35">
        <v>123995286.88219</v>
      </c>
      <c r="F18" s="35">
        <v>1778661993.1110799</v>
      </c>
      <c r="G18" s="35">
        <v>212042590</v>
      </c>
      <c r="H18" s="35">
        <v>27936632.640395898</v>
      </c>
      <c r="I18" s="35">
        <v>689008715.42731798</v>
      </c>
      <c r="J18" s="35">
        <v>53494073.666110396</v>
      </c>
      <c r="K18" s="35">
        <v>742502789.09342897</v>
      </c>
      <c r="L18" s="35" t="s">
        <v>829</v>
      </c>
      <c r="M18" s="35" t="s">
        <v>830</v>
      </c>
      <c r="N18" s="35">
        <v>17</v>
      </c>
      <c r="O18" s="35">
        <v>1.7000000000000001E-2</v>
      </c>
      <c r="P18" s="35">
        <v>29261056.319778699</v>
      </c>
      <c r="Q18" s="35">
        <v>965657990.80157995</v>
      </c>
      <c r="R18" s="35">
        <v>70501213.216079906</v>
      </c>
      <c r="S18" s="35">
        <v>1036159204.01765</v>
      </c>
      <c r="T18" s="35">
        <v>0</v>
      </c>
      <c r="U18">
        <v>0.41599999999999998</v>
      </c>
      <c r="V18">
        <f t="shared" si="0"/>
        <v>17</v>
      </c>
      <c r="W18">
        <f t="shared" si="1"/>
        <v>23</v>
      </c>
    </row>
    <row r="19" spans="1:23" x14ac:dyDescent="0.25">
      <c r="A19" s="35" t="s">
        <v>831</v>
      </c>
      <c r="B19" s="35">
        <v>527</v>
      </c>
      <c r="C19" s="35">
        <v>60604699.058512203</v>
      </c>
      <c r="D19" s="35">
        <v>1639546194.5557699</v>
      </c>
      <c r="E19" s="35">
        <v>142588585.92361599</v>
      </c>
      <c r="F19" s="35">
        <v>1782134780.4793899</v>
      </c>
      <c r="G19" s="35">
        <v>212042590</v>
      </c>
      <c r="H19" s="35">
        <v>29877303.8104808</v>
      </c>
      <c r="I19" s="35">
        <v>685514840.05075395</v>
      </c>
      <c r="J19" s="35">
        <v>62121917.896001697</v>
      </c>
      <c r="K19" s="35">
        <v>747636757.94675601</v>
      </c>
      <c r="L19" s="35" t="s">
        <v>829</v>
      </c>
      <c r="M19" s="35" t="s">
        <v>830</v>
      </c>
      <c r="N19" s="35">
        <v>18</v>
      </c>
      <c r="O19" s="35">
        <v>1.7999999999999999E-2</v>
      </c>
      <c r="P19" s="35">
        <v>30727395.2480313</v>
      </c>
      <c r="Q19" s="35">
        <v>954031354.50502396</v>
      </c>
      <c r="R19" s="35">
        <v>80466668.027614504</v>
      </c>
      <c r="S19" s="35">
        <v>1034498022.53263</v>
      </c>
      <c r="T19" s="35">
        <v>0</v>
      </c>
      <c r="U19">
        <v>0.48199999999999998</v>
      </c>
      <c r="V19">
        <f t="shared" si="0"/>
        <v>18</v>
      </c>
      <c r="W19">
        <f t="shared" si="1"/>
        <v>39</v>
      </c>
    </row>
    <row r="20" spans="1:23" x14ac:dyDescent="0.25">
      <c r="A20" s="35" t="s">
        <v>831</v>
      </c>
      <c r="B20" s="35">
        <v>112</v>
      </c>
      <c r="C20" s="35">
        <v>54826610.568614699</v>
      </c>
      <c r="D20" s="35">
        <v>1669131853.7458999</v>
      </c>
      <c r="E20" s="35">
        <v>113075727.261207</v>
      </c>
      <c r="F20" s="35">
        <v>1782207581.0071101</v>
      </c>
      <c r="G20" s="35">
        <v>212042590</v>
      </c>
      <c r="H20" s="35">
        <v>26031760.6869523</v>
      </c>
      <c r="I20" s="35">
        <v>684887942.07140303</v>
      </c>
      <c r="J20" s="35">
        <v>47973714.076494902</v>
      </c>
      <c r="K20" s="35">
        <v>732861656.14789903</v>
      </c>
      <c r="L20" s="35" t="s">
        <v>829</v>
      </c>
      <c r="M20" s="35" t="s">
        <v>830</v>
      </c>
      <c r="N20" s="35">
        <v>19</v>
      </c>
      <c r="O20" s="35">
        <v>1.9E-2</v>
      </c>
      <c r="P20" s="35">
        <v>28794849.881662399</v>
      </c>
      <c r="Q20" s="35">
        <v>984243911.67449999</v>
      </c>
      <c r="R20" s="35">
        <v>65102013.184712097</v>
      </c>
      <c r="S20" s="35">
        <v>1049345924.85921</v>
      </c>
      <c r="T20" s="35">
        <v>0</v>
      </c>
      <c r="U20">
        <v>0.92200000000000004</v>
      </c>
      <c r="V20">
        <f t="shared" si="0"/>
        <v>19</v>
      </c>
      <c r="W20">
        <f t="shared" si="1"/>
        <v>19</v>
      </c>
    </row>
    <row r="21" spans="1:23" x14ac:dyDescent="0.25">
      <c r="A21" s="35" t="s">
        <v>831</v>
      </c>
      <c r="B21" s="35">
        <v>398</v>
      </c>
      <c r="C21" s="35">
        <v>54501376.033627301</v>
      </c>
      <c r="D21" s="35">
        <v>1673394415.3787501</v>
      </c>
      <c r="E21" s="35">
        <v>118927893.620203</v>
      </c>
      <c r="F21" s="35">
        <v>1792322308.99895</v>
      </c>
      <c r="G21" s="35">
        <v>212042590</v>
      </c>
      <c r="H21" s="35">
        <v>25869562.502441499</v>
      </c>
      <c r="I21" s="35">
        <v>685279181.53823698</v>
      </c>
      <c r="J21" s="35">
        <v>50766030.873468898</v>
      </c>
      <c r="K21" s="35">
        <v>736045212.41170597</v>
      </c>
      <c r="L21" s="35" t="s">
        <v>829</v>
      </c>
      <c r="M21" s="35" t="s">
        <v>830</v>
      </c>
      <c r="N21" s="35">
        <v>20</v>
      </c>
      <c r="O21" s="35">
        <v>0.02</v>
      </c>
      <c r="P21" s="35">
        <v>28631813.531185798</v>
      </c>
      <c r="Q21" s="35">
        <v>988115233.84051299</v>
      </c>
      <c r="R21" s="35">
        <v>68161862.746734798</v>
      </c>
      <c r="S21" s="35">
        <v>1056277096.58725</v>
      </c>
      <c r="T21" s="35">
        <v>0</v>
      </c>
      <c r="U21">
        <v>0.54600000000000004</v>
      </c>
      <c r="V21">
        <f t="shared" si="0"/>
        <v>20</v>
      </c>
      <c r="W21">
        <f t="shared" si="1"/>
        <v>18</v>
      </c>
    </row>
    <row r="22" spans="1:23" x14ac:dyDescent="0.25">
      <c r="A22" s="35" t="s">
        <v>831</v>
      </c>
      <c r="B22" s="35">
        <v>412</v>
      </c>
      <c r="C22" s="35">
        <v>56251561.655877098</v>
      </c>
      <c r="D22" s="35">
        <v>1672060741.4809799</v>
      </c>
      <c r="E22" s="35">
        <v>120644713.371609</v>
      </c>
      <c r="F22" s="35">
        <v>1792705454.8525801</v>
      </c>
      <c r="G22" s="35">
        <v>212042590</v>
      </c>
      <c r="H22" s="35">
        <v>27007774.88092</v>
      </c>
      <c r="I22" s="35">
        <v>693262840.91517603</v>
      </c>
      <c r="J22" s="35">
        <v>51581316.115065001</v>
      </c>
      <c r="K22" s="35">
        <v>744844157.03024006</v>
      </c>
      <c r="L22" s="35" t="s">
        <v>829</v>
      </c>
      <c r="M22" s="35" t="s">
        <v>830</v>
      </c>
      <c r="N22" s="35">
        <v>21</v>
      </c>
      <c r="O22" s="35">
        <v>2.1000000000000001E-2</v>
      </c>
      <c r="P22" s="35">
        <v>29243786.774957001</v>
      </c>
      <c r="Q22" s="35">
        <v>978797900.56580305</v>
      </c>
      <c r="R22" s="35">
        <v>69063397.256544396</v>
      </c>
      <c r="S22" s="35">
        <v>1047861297.82234</v>
      </c>
      <c r="T22" s="35">
        <v>0</v>
      </c>
      <c r="U22">
        <v>0.372</v>
      </c>
      <c r="V22">
        <f t="shared" si="0"/>
        <v>21</v>
      </c>
      <c r="W22">
        <f t="shared" si="1"/>
        <v>22</v>
      </c>
    </row>
    <row r="23" spans="1:23" x14ac:dyDescent="0.25">
      <c r="A23" s="35" t="s">
        <v>831</v>
      </c>
      <c r="B23" s="35">
        <v>114</v>
      </c>
      <c r="C23" s="35">
        <v>55277450.050219402</v>
      </c>
      <c r="D23" s="35">
        <v>1680091465.5387001</v>
      </c>
      <c r="E23" s="35">
        <v>115120077.43886</v>
      </c>
      <c r="F23" s="35">
        <v>1795211542.97756</v>
      </c>
      <c r="G23" s="35">
        <v>212042590</v>
      </c>
      <c r="H23" s="35">
        <v>26254187.243501101</v>
      </c>
      <c r="I23" s="35">
        <v>689655072.96011698</v>
      </c>
      <c r="J23" s="35">
        <v>49292062.205885999</v>
      </c>
      <c r="K23" s="35">
        <v>738947135.16600204</v>
      </c>
      <c r="L23" s="35" t="s">
        <v>829</v>
      </c>
      <c r="M23" s="35" t="s">
        <v>830</v>
      </c>
      <c r="N23" s="35">
        <v>22</v>
      </c>
      <c r="O23" s="35">
        <v>2.1999999999999999E-2</v>
      </c>
      <c r="P23" s="35">
        <v>29023262.806718301</v>
      </c>
      <c r="Q23" s="35">
        <v>990436392.57858896</v>
      </c>
      <c r="R23" s="35">
        <v>65828015.232974</v>
      </c>
      <c r="S23" s="35">
        <v>1056264407.81156</v>
      </c>
      <c r="T23" s="35">
        <v>0</v>
      </c>
      <c r="U23">
        <v>0.61099999999999999</v>
      </c>
      <c r="V23">
        <f t="shared" si="0"/>
        <v>22</v>
      </c>
      <c r="W23">
        <f t="shared" si="1"/>
        <v>21</v>
      </c>
    </row>
    <row r="24" spans="1:23" x14ac:dyDescent="0.25">
      <c r="A24" s="35" t="s">
        <v>831</v>
      </c>
      <c r="B24" s="35">
        <v>278</v>
      </c>
      <c r="C24" s="35">
        <v>61975539.326219402</v>
      </c>
      <c r="D24" s="35">
        <v>1650597637.7210701</v>
      </c>
      <c r="E24" s="35">
        <v>146999219.323513</v>
      </c>
      <c r="F24" s="35">
        <v>1797596857.04458</v>
      </c>
      <c r="G24" s="35">
        <v>212042590</v>
      </c>
      <c r="H24" s="35">
        <v>30699262.0305744</v>
      </c>
      <c r="I24" s="35">
        <v>693237970.05891597</v>
      </c>
      <c r="J24" s="35">
        <v>63459105.860157698</v>
      </c>
      <c r="K24" s="35">
        <v>756697075.91907299</v>
      </c>
      <c r="L24" s="35" t="s">
        <v>829</v>
      </c>
      <c r="M24" s="35" t="s">
        <v>830</v>
      </c>
      <c r="N24" s="35">
        <v>23</v>
      </c>
      <c r="O24" s="35">
        <v>2.3E-2</v>
      </c>
      <c r="P24" s="35">
        <v>31276277.295644999</v>
      </c>
      <c r="Q24" s="35">
        <v>957359667.66215396</v>
      </c>
      <c r="R24" s="35">
        <v>83540113.463355407</v>
      </c>
      <c r="S24" s="35">
        <v>1040899781.12551</v>
      </c>
      <c r="T24" s="35">
        <v>0</v>
      </c>
      <c r="U24">
        <v>0.92600000000000005</v>
      </c>
      <c r="V24">
        <f t="shared" si="0"/>
        <v>23</v>
      </c>
      <c r="W24">
        <f t="shared" si="1"/>
        <v>49</v>
      </c>
    </row>
    <row r="25" spans="1:23" x14ac:dyDescent="0.25">
      <c r="A25" s="35" t="s">
        <v>831</v>
      </c>
      <c r="B25" s="35">
        <v>950</v>
      </c>
      <c r="C25" s="35">
        <v>55195887.5353489</v>
      </c>
      <c r="D25" s="35">
        <v>1679961009.2206199</v>
      </c>
      <c r="E25" s="35">
        <v>118068103.63631999</v>
      </c>
      <c r="F25" s="35">
        <v>1798029112.85694</v>
      </c>
      <c r="G25" s="35">
        <v>212042590</v>
      </c>
      <c r="H25" s="35">
        <v>26221270.844631799</v>
      </c>
      <c r="I25" s="35">
        <v>688643913.56653595</v>
      </c>
      <c r="J25" s="35">
        <v>50426710.2111338</v>
      </c>
      <c r="K25" s="35">
        <v>739070623.77767003</v>
      </c>
      <c r="L25" s="35" t="s">
        <v>829</v>
      </c>
      <c r="M25" s="35" t="s">
        <v>830</v>
      </c>
      <c r="N25" s="35">
        <v>24</v>
      </c>
      <c r="O25" s="35">
        <v>2.4E-2</v>
      </c>
      <c r="P25" s="35">
        <v>28974616.690717001</v>
      </c>
      <c r="Q25" s="35">
        <v>991317095.65408802</v>
      </c>
      <c r="R25" s="35">
        <v>67641393.425186694</v>
      </c>
      <c r="S25" s="35">
        <v>1058958489.07927</v>
      </c>
      <c r="T25" s="35">
        <v>0</v>
      </c>
      <c r="U25">
        <v>0.10299999999999999</v>
      </c>
      <c r="V25">
        <f t="shared" si="0"/>
        <v>24</v>
      </c>
      <c r="W25">
        <f t="shared" si="1"/>
        <v>20</v>
      </c>
    </row>
    <row r="26" spans="1:23" x14ac:dyDescent="0.25">
      <c r="A26" s="35" t="s">
        <v>831</v>
      </c>
      <c r="B26" s="35">
        <v>560</v>
      </c>
      <c r="C26" s="35">
        <v>54147003.744973198</v>
      </c>
      <c r="D26" s="35">
        <v>1691317113.3178899</v>
      </c>
      <c r="E26" s="35">
        <v>115854648.994865</v>
      </c>
      <c r="F26" s="35">
        <v>1807171762.3127501</v>
      </c>
      <c r="G26" s="35">
        <v>212042590</v>
      </c>
      <c r="H26" s="35">
        <v>25656974.6456636</v>
      </c>
      <c r="I26" s="35">
        <v>691430459.84556496</v>
      </c>
      <c r="J26" s="35">
        <v>52381800.860572897</v>
      </c>
      <c r="K26" s="35">
        <v>743812260.70613801</v>
      </c>
      <c r="L26" s="35" t="s">
        <v>829</v>
      </c>
      <c r="M26" s="35" t="s">
        <v>830</v>
      </c>
      <c r="N26" s="35">
        <v>25</v>
      </c>
      <c r="O26" s="35">
        <v>2.5000000000000001E-2</v>
      </c>
      <c r="P26" s="35">
        <v>28490029.0993095</v>
      </c>
      <c r="Q26" s="35">
        <v>999886653.47232497</v>
      </c>
      <c r="R26" s="35">
        <v>63472848.1342922</v>
      </c>
      <c r="S26" s="35">
        <v>1063359501.6066099</v>
      </c>
      <c r="T26" s="35">
        <v>0</v>
      </c>
      <c r="U26">
        <v>0.28799999999999998</v>
      </c>
      <c r="V26">
        <f t="shared" si="0"/>
        <v>25</v>
      </c>
      <c r="W26">
        <f t="shared" si="1"/>
        <v>17</v>
      </c>
    </row>
    <row r="27" spans="1:23" x14ac:dyDescent="0.25">
      <c r="A27" s="35" t="s">
        <v>831</v>
      </c>
      <c r="B27" s="35">
        <v>909</v>
      </c>
      <c r="C27" s="35">
        <v>60042246.828880802</v>
      </c>
      <c r="D27" s="35">
        <v>1693723604.4265101</v>
      </c>
      <c r="E27" s="35">
        <v>132712259.04776099</v>
      </c>
      <c r="F27" s="35">
        <v>1826435863.4742701</v>
      </c>
      <c r="G27" s="35">
        <v>212042590</v>
      </c>
      <c r="H27" s="35">
        <v>29524128.725501601</v>
      </c>
      <c r="I27" s="35">
        <v>709590788.94616699</v>
      </c>
      <c r="J27" s="35">
        <v>57133217.976286098</v>
      </c>
      <c r="K27" s="35">
        <v>766724006.92245197</v>
      </c>
      <c r="L27" s="35" t="s">
        <v>829</v>
      </c>
      <c r="M27" s="35" t="s">
        <v>830</v>
      </c>
      <c r="N27" s="35">
        <v>26</v>
      </c>
      <c r="O27" s="35">
        <v>2.5999999999999999E-2</v>
      </c>
      <c r="P27" s="35">
        <v>30518118.103379101</v>
      </c>
      <c r="Q27" s="35">
        <v>984132815.48034406</v>
      </c>
      <c r="R27" s="35">
        <v>75579041.0714757</v>
      </c>
      <c r="S27" s="35">
        <v>1059711856.55182</v>
      </c>
      <c r="T27" s="35">
        <v>0</v>
      </c>
      <c r="U27">
        <v>0.59</v>
      </c>
      <c r="V27">
        <f t="shared" si="0"/>
        <v>26</v>
      </c>
      <c r="W27">
        <f t="shared" si="1"/>
        <v>33</v>
      </c>
    </row>
    <row r="28" spans="1:23" x14ac:dyDescent="0.25">
      <c r="A28" s="35" t="s">
        <v>831</v>
      </c>
      <c r="B28" s="35">
        <v>945</v>
      </c>
      <c r="C28" s="35">
        <v>56794215.991145298</v>
      </c>
      <c r="D28" s="35">
        <v>1710970300.9734199</v>
      </c>
      <c r="E28" s="35">
        <v>116294899.07783701</v>
      </c>
      <c r="F28" s="35">
        <v>1827265200.05126</v>
      </c>
      <c r="G28" s="35">
        <v>212042590</v>
      </c>
      <c r="H28" s="35">
        <v>27003741.476554599</v>
      </c>
      <c r="I28" s="35">
        <v>703656740.67237496</v>
      </c>
      <c r="J28" s="35">
        <v>49292010.796679102</v>
      </c>
      <c r="K28" s="35">
        <v>752948751.46905398</v>
      </c>
      <c r="L28" s="35" t="s">
        <v>829</v>
      </c>
      <c r="M28" s="35" t="s">
        <v>830</v>
      </c>
      <c r="N28" s="35">
        <v>27</v>
      </c>
      <c r="O28" s="35">
        <v>2.7E-2</v>
      </c>
      <c r="P28" s="35">
        <v>29790474.514590599</v>
      </c>
      <c r="Q28" s="35">
        <v>1007313560.3010499</v>
      </c>
      <c r="R28" s="35">
        <v>67002888.281158701</v>
      </c>
      <c r="S28" s="35">
        <v>1074316448.5822101</v>
      </c>
      <c r="T28" s="35">
        <v>0</v>
      </c>
      <c r="U28">
        <v>0.38800000000000001</v>
      </c>
      <c r="V28">
        <f t="shared" si="0"/>
        <v>27</v>
      </c>
      <c r="W28">
        <f t="shared" si="1"/>
        <v>26</v>
      </c>
    </row>
    <row r="29" spans="1:23" x14ac:dyDescent="0.25">
      <c r="A29" s="35" t="s">
        <v>831</v>
      </c>
      <c r="B29" s="35">
        <v>303</v>
      </c>
      <c r="C29" s="35">
        <v>59421075.454177797</v>
      </c>
      <c r="D29" s="35">
        <v>1696535457.4052801</v>
      </c>
      <c r="E29" s="35">
        <v>130947399.717721</v>
      </c>
      <c r="F29" s="35">
        <v>1827482857.1230099</v>
      </c>
      <c r="G29" s="35">
        <v>212042590</v>
      </c>
      <c r="H29" s="35">
        <v>29023176.440884002</v>
      </c>
      <c r="I29" s="35">
        <v>707160233.17490995</v>
      </c>
      <c r="J29" s="35">
        <v>55902343.973318897</v>
      </c>
      <c r="K29" s="35">
        <v>763062577.148229</v>
      </c>
      <c r="L29" s="35" t="s">
        <v>829</v>
      </c>
      <c r="M29" s="35" t="s">
        <v>830</v>
      </c>
      <c r="N29" s="35">
        <v>28</v>
      </c>
      <c r="O29" s="35">
        <v>2.8000000000000001E-2</v>
      </c>
      <c r="P29" s="35">
        <v>30397899.013293698</v>
      </c>
      <c r="Q29" s="35">
        <v>989375224.23037899</v>
      </c>
      <c r="R29" s="35">
        <v>75045055.744402796</v>
      </c>
      <c r="S29" s="35">
        <v>1064420279.97478</v>
      </c>
      <c r="T29" s="35">
        <v>0</v>
      </c>
      <c r="U29">
        <v>0.92800000000000005</v>
      </c>
      <c r="V29">
        <f t="shared" si="0"/>
        <v>28</v>
      </c>
      <c r="W29">
        <f t="shared" si="1"/>
        <v>30</v>
      </c>
    </row>
    <row r="30" spans="1:23" x14ac:dyDescent="0.25">
      <c r="A30" s="35" t="s">
        <v>831</v>
      </c>
      <c r="B30" s="35">
        <v>5</v>
      </c>
      <c r="C30" s="35">
        <v>56360918.0963009</v>
      </c>
      <c r="D30" s="35">
        <v>1714993180.3820601</v>
      </c>
      <c r="E30" s="35">
        <v>115665072.63042399</v>
      </c>
      <c r="F30" s="35">
        <v>1830658253.01249</v>
      </c>
      <c r="G30" s="35">
        <v>212042590</v>
      </c>
      <c r="H30" s="35">
        <v>26776294.494475301</v>
      </c>
      <c r="I30" s="35">
        <v>705382008.30978894</v>
      </c>
      <c r="J30" s="35">
        <v>50223841.621840298</v>
      </c>
      <c r="K30" s="35">
        <v>755605849.93162894</v>
      </c>
      <c r="L30" s="35" t="s">
        <v>829</v>
      </c>
      <c r="M30" s="35" t="s">
        <v>830</v>
      </c>
      <c r="N30" s="35">
        <v>29</v>
      </c>
      <c r="O30" s="35">
        <v>2.9000000000000001E-2</v>
      </c>
      <c r="P30" s="35">
        <v>29584623.601825502</v>
      </c>
      <c r="Q30" s="35">
        <v>1009611172.07227</v>
      </c>
      <c r="R30" s="35">
        <v>65441231.008584201</v>
      </c>
      <c r="S30" s="35">
        <v>1075052403.0808599</v>
      </c>
      <c r="T30" s="35">
        <v>0</v>
      </c>
      <c r="U30">
        <v>0.65400000000000003</v>
      </c>
      <c r="V30">
        <f t="shared" si="0"/>
        <v>29</v>
      </c>
      <c r="W30">
        <f t="shared" si="1"/>
        <v>24</v>
      </c>
    </row>
    <row r="31" spans="1:23" x14ac:dyDescent="0.25">
      <c r="A31" s="35" t="s">
        <v>831</v>
      </c>
      <c r="B31" s="35">
        <v>391</v>
      </c>
      <c r="C31" s="35">
        <v>59952631.658679202</v>
      </c>
      <c r="D31" s="35">
        <v>1712643691.3974199</v>
      </c>
      <c r="E31" s="35">
        <v>119596172.606051</v>
      </c>
      <c r="F31" s="35">
        <v>1832239864.00348</v>
      </c>
      <c r="G31" s="35">
        <v>212042590</v>
      </c>
      <c r="H31" s="35">
        <v>29246441.671779599</v>
      </c>
      <c r="I31" s="35">
        <v>715128249.24152195</v>
      </c>
      <c r="J31" s="35">
        <v>52135222.420426697</v>
      </c>
      <c r="K31" s="35">
        <v>767263471.66194904</v>
      </c>
      <c r="L31" s="35" t="s">
        <v>829</v>
      </c>
      <c r="M31" s="35" t="s">
        <v>830</v>
      </c>
      <c r="N31" s="35">
        <v>30</v>
      </c>
      <c r="O31" s="35">
        <v>0.03</v>
      </c>
      <c r="P31" s="35">
        <v>30706189.986899499</v>
      </c>
      <c r="Q31" s="35">
        <v>997515442.15590703</v>
      </c>
      <c r="R31" s="35">
        <v>67460950.185625002</v>
      </c>
      <c r="S31" s="35">
        <v>1064976392.34153</v>
      </c>
      <c r="T31" s="35">
        <v>0</v>
      </c>
      <c r="U31">
        <v>0.254</v>
      </c>
      <c r="V31">
        <f t="shared" si="0"/>
        <v>30</v>
      </c>
      <c r="W31">
        <f t="shared" si="1"/>
        <v>38</v>
      </c>
    </row>
    <row r="32" spans="1:23" x14ac:dyDescent="0.25">
      <c r="A32" s="35" t="s">
        <v>831</v>
      </c>
      <c r="B32" s="35">
        <v>865</v>
      </c>
      <c r="C32" s="35">
        <v>62610837.9359193</v>
      </c>
      <c r="D32" s="35">
        <v>1685705496.4303701</v>
      </c>
      <c r="E32" s="35">
        <v>146883266.777814</v>
      </c>
      <c r="F32" s="35">
        <v>1832588763.20818</v>
      </c>
      <c r="G32" s="35">
        <v>212042590</v>
      </c>
      <c r="H32" s="35">
        <v>30824685.358773299</v>
      </c>
      <c r="I32" s="35">
        <v>705568483.57696295</v>
      </c>
      <c r="J32" s="35">
        <v>63979998.097648896</v>
      </c>
      <c r="K32" s="35">
        <v>769548481.67461205</v>
      </c>
      <c r="L32" s="35" t="s">
        <v>829</v>
      </c>
      <c r="M32" s="35" t="s">
        <v>830</v>
      </c>
      <c r="N32" s="35">
        <v>31</v>
      </c>
      <c r="O32" s="35">
        <v>3.1E-2</v>
      </c>
      <c r="P32" s="35">
        <v>31786152.577145901</v>
      </c>
      <c r="Q32" s="35">
        <v>980137012.85341001</v>
      </c>
      <c r="R32" s="35">
        <v>82903268.680165499</v>
      </c>
      <c r="S32" s="35">
        <v>1063040281.5335701</v>
      </c>
      <c r="T32" s="35">
        <v>0</v>
      </c>
      <c r="U32">
        <v>0.112</v>
      </c>
      <c r="V32">
        <f t="shared" si="0"/>
        <v>31</v>
      </c>
      <c r="W32">
        <f t="shared" si="1"/>
        <v>63</v>
      </c>
    </row>
    <row r="33" spans="1:23" x14ac:dyDescent="0.25">
      <c r="A33" s="35" t="s">
        <v>831</v>
      </c>
      <c r="B33" s="35">
        <v>378</v>
      </c>
      <c r="C33" s="35">
        <v>62624389.992869399</v>
      </c>
      <c r="D33" s="35">
        <v>1696452446.6698799</v>
      </c>
      <c r="E33" s="35">
        <v>144478686.10523</v>
      </c>
      <c r="F33" s="35">
        <v>1840931132.77511</v>
      </c>
      <c r="G33" s="35">
        <v>212042590</v>
      </c>
      <c r="H33" s="35">
        <v>30829144.121172599</v>
      </c>
      <c r="I33" s="35">
        <v>708646524.13412595</v>
      </c>
      <c r="J33" s="35">
        <v>62491540.932040401</v>
      </c>
      <c r="K33" s="35">
        <v>771138065.066167</v>
      </c>
      <c r="L33" s="35" t="s">
        <v>829</v>
      </c>
      <c r="M33" s="35" t="s">
        <v>830</v>
      </c>
      <c r="N33" s="35">
        <v>32</v>
      </c>
      <c r="O33" s="35">
        <v>3.2000000000000001E-2</v>
      </c>
      <c r="P33" s="35">
        <v>31795245.871696699</v>
      </c>
      <c r="Q33" s="35">
        <v>987805922.53575695</v>
      </c>
      <c r="R33" s="35">
        <v>81987145.173189998</v>
      </c>
      <c r="S33" s="35">
        <v>1069793067.70894</v>
      </c>
      <c r="T33" s="35">
        <v>0</v>
      </c>
      <c r="U33">
        <v>0.99199999999999999</v>
      </c>
      <c r="V33">
        <f t="shared" si="0"/>
        <v>32</v>
      </c>
      <c r="W33">
        <f t="shared" si="1"/>
        <v>64</v>
      </c>
    </row>
    <row r="34" spans="1:23" x14ac:dyDescent="0.25">
      <c r="A34" s="35" t="s">
        <v>831</v>
      </c>
      <c r="B34" s="35">
        <v>695</v>
      </c>
      <c r="C34" s="35">
        <v>62588651.017016001</v>
      </c>
      <c r="D34" s="35">
        <v>1706793400.3556001</v>
      </c>
      <c r="E34" s="35">
        <v>138073747.728257</v>
      </c>
      <c r="F34" s="35">
        <v>1844867148.0838499</v>
      </c>
      <c r="G34" s="35">
        <v>212042590</v>
      </c>
      <c r="H34" s="35">
        <v>30804506.723978698</v>
      </c>
      <c r="I34" s="35">
        <v>712809184.28995705</v>
      </c>
      <c r="J34" s="35">
        <v>60899970.873665199</v>
      </c>
      <c r="K34" s="35">
        <v>773709155.16362298</v>
      </c>
      <c r="L34" s="35" t="s">
        <v>829</v>
      </c>
      <c r="M34" s="35" t="s">
        <v>830</v>
      </c>
      <c r="N34" s="35">
        <v>33</v>
      </c>
      <c r="O34" s="35">
        <v>3.3000000000000002E-2</v>
      </c>
      <c r="P34" s="35">
        <v>31784144.293037299</v>
      </c>
      <c r="Q34" s="35">
        <v>993984216.065642</v>
      </c>
      <c r="R34" s="35">
        <v>77173776.854592502</v>
      </c>
      <c r="S34" s="35">
        <v>1071157992.92023</v>
      </c>
      <c r="T34" s="35">
        <v>0</v>
      </c>
      <c r="U34">
        <v>0.63500000000000001</v>
      </c>
      <c r="V34">
        <f t="shared" si="0"/>
        <v>33</v>
      </c>
      <c r="W34">
        <f t="shared" si="1"/>
        <v>62</v>
      </c>
    </row>
    <row r="35" spans="1:23" x14ac:dyDescent="0.25">
      <c r="A35" s="35" t="s">
        <v>831</v>
      </c>
      <c r="B35" s="35">
        <v>241</v>
      </c>
      <c r="C35" s="35">
        <v>59353438.493259497</v>
      </c>
      <c r="D35" s="35">
        <v>1723357133.7153101</v>
      </c>
      <c r="E35" s="35">
        <v>123472230.766123</v>
      </c>
      <c r="F35" s="35">
        <v>1846829364.4814301</v>
      </c>
      <c r="G35" s="35">
        <v>212042590</v>
      </c>
      <c r="H35" s="35">
        <v>28943147.7798035</v>
      </c>
      <c r="I35" s="35">
        <v>717089806.21046901</v>
      </c>
      <c r="J35" s="35">
        <v>53939617.984989896</v>
      </c>
      <c r="K35" s="35">
        <v>771029424.19545805</v>
      </c>
      <c r="L35" s="35" t="s">
        <v>829</v>
      </c>
      <c r="M35" s="35" t="s">
        <v>830</v>
      </c>
      <c r="N35" s="35">
        <v>34</v>
      </c>
      <c r="O35" s="35">
        <v>3.4000000000000002E-2</v>
      </c>
      <c r="P35" s="35">
        <v>30410290.713456001</v>
      </c>
      <c r="Q35" s="35">
        <v>1006267327.50484</v>
      </c>
      <c r="R35" s="35">
        <v>69532612.781133205</v>
      </c>
      <c r="S35" s="35">
        <v>1075799940.28597</v>
      </c>
      <c r="T35" s="35">
        <v>0</v>
      </c>
      <c r="U35">
        <v>0.40500000000000003</v>
      </c>
      <c r="V35">
        <f t="shared" si="0"/>
        <v>34</v>
      </c>
      <c r="W35">
        <f t="shared" si="1"/>
        <v>31</v>
      </c>
    </row>
    <row r="36" spans="1:23" x14ac:dyDescent="0.25">
      <c r="A36" s="35" t="s">
        <v>831</v>
      </c>
      <c r="B36" s="35">
        <v>3</v>
      </c>
      <c r="C36" s="35">
        <v>63478532.2270151</v>
      </c>
      <c r="D36" s="35">
        <v>1704729349.86886</v>
      </c>
      <c r="E36" s="35">
        <v>142422451.257431</v>
      </c>
      <c r="F36" s="35">
        <v>1847151801.1262901</v>
      </c>
      <c r="G36" s="35">
        <v>212042590</v>
      </c>
      <c r="H36" s="35">
        <v>31296173.127590999</v>
      </c>
      <c r="I36" s="35">
        <v>714065533.02681601</v>
      </c>
      <c r="J36" s="35">
        <v>62143697.830216803</v>
      </c>
      <c r="K36" s="35">
        <v>776209230.85703194</v>
      </c>
      <c r="L36" s="35" t="s">
        <v>829</v>
      </c>
      <c r="M36" s="35" t="s">
        <v>830</v>
      </c>
      <c r="N36" s="35">
        <v>35</v>
      </c>
      <c r="O36" s="35">
        <v>3.5000000000000003E-2</v>
      </c>
      <c r="P36" s="35">
        <v>32182359.099424001</v>
      </c>
      <c r="Q36" s="35">
        <v>990663816.842044</v>
      </c>
      <c r="R36" s="35">
        <v>80278753.427214906</v>
      </c>
      <c r="S36" s="35">
        <v>1070942570.26926</v>
      </c>
      <c r="T36" s="35">
        <v>0</v>
      </c>
      <c r="U36">
        <v>0.59899999999999998</v>
      </c>
      <c r="V36">
        <f t="shared" si="0"/>
        <v>35</v>
      </c>
      <c r="W36">
        <f t="shared" si="1"/>
        <v>73</v>
      </c>
    </row>
    <row r="37" spans="1:23" x14ac:dyDescent="0.25">
      <c r="A37" s="35" t="s">
        <v>831</v>
      </c>
      <c r="B37" s="35">
        <v>818</v>
      </c>
      <c r="C37" s="35">
        <v>56899781.082630798</v>
      </c>
      <c r="D37" s="35">
        <v>1722506881.7028699</v>
      </c>
      <c r="E37" s="35">
        <v>125748310.17525101</v>
      </c>
      <c r="F37" s="35">
        <v>1848255191.8781199</v>
      </c>
      <c r="G37" s="35">
        <v>212042590</v>
      </c>
      <c r="H37" s="35">
        <v>27201213.074264001</v>
      </c>
      <c r="I37" s="35">
        <v>708182875.72797596</v>
      </c>
      <c r="J37" s="35">
        <v>52955209.913630299</v>
      </c>
      <c r="K37" s="35">
        <v>761138085.64160502</v>
      </c>
      <c r="L37" s="35" t="s">
        <v>829</v>
      </c>
      <c r="M37" s="35" t="s">
        <v>830</v>
      </c>
      <c r="N37" s="35">
        <v>36</v>
      </c>
      <c r="O37" s="35">
        <v>3.5999999999999997E-2</v>
      </c>
      <c r="P37" s="35">
        <v>29698568.0083667</v>
      </c>
      <c r="Q37" s="35">
        <v>1014324005.97489</v>
      </c>
      <c r="R37" s="35">
        <v>72793100.261620805</v>
      </c>
      <c r="S37" s="35">
        <v>1087117106.2365201</v>
      </c>
      <c r="T37" s="35">
        <v>0</v>
      </c>
      <c r="U37">
        <v>0.96899999999999997</v>
      </c>
      <c r="V37">
        <f t="shared" si="0"/>
        <v>36</v>
      </c>
      <c r="W37">
        <f t="shared" si="1"/>
        <v>25</v>
      </c>
    </row>
    <row r="38" spans="1:23" x14ac:dyDescent="0.25">
      <c r="A38" s="35" t="s">
        <v>831</v>
      </c>
      <c r="B38" s="35">
        <v>253</v>
      </c>
      <c r="C38" s="35">
        <v>56978940.025873303</v>
      </c>
      <c r="D38" s="35">
        <v>1736200790.8466201</v>
      </c>
      <c r="E38" s="35">
        <v>114537877.466207</v>
      </c>
      <c r="F38" s="35">
        <v>1850738668.31282</v>
      </c>
      <c r="G38" s="35">
        <v>212042590</v>
      </c>
      <c r="H38" s="35">
        <v>27003880.7423594</v>
      </c>
      <c r="I38" s="35">
        <v>710934692.10982895</v>
      </c>
      <c r="J38" s="35">
        <v>48790788.661140896</v>
      </c>
      <c r="K38" s="35">
        <v>759725480.77096903</v>
      </c>
      <c r="L38" s="35" t="s">
        <v>829</v>
      </c>
      <c r="M38" s="35" t="s">
        <v>830</v>
      </c>
      <c r="N38" s="35">
        <v>37</v>
      </c>
      <c r="O38" s="35">
        <v>3.6999999999999998E-2</v>
      </c>
      <c r="P38" s="35">
        <v>29975059.2835139</v>
      </c>
      <c r="Q38" s="35">
        <v>1025266098.7367899</v>
      </c>
      <c r="R38" s="35">
        <v>65747088.805066504</v>
      </c>
      <c r="S38" s="35">
        <v>1091013187.5418501</v>
      </c>
      <c r="T38" s="35">
        <v>0</v>
      </c>
      <c r="U38">
        <v>0.69299999999999995</v>
      </c>
      <c r="V38">
        <f t="shared" si="0"/>
        <v>37</v>
      </c>
      <c r="W38">
        <f t="shared" si="1"/>
        <v>27</v>
      </c>
    </row>
    <row r="39" spans="1:23" x14ac:dyDescent="0.25">
      <c r="A39" s="35" t="s">
        <v>831</v>
      </c>
      <c r="B39" s="35">
        <v>332</v>
      </c>
      <c r="C39" s="35">
        <v>59197896.291696802</v>
      </c>
      <c r="D39" s="35">
        <v>1735765028.5413699</v>
      </c>
      <c r="E39" s="35">
        <v>115647440.48878001</v>
      </c>
      <c r="F39" s="35">
        <v>1851412469.0301499</v>
      </c>
      <c r="G39" s="35">
        <v>212042590</v>
      </c>
      <c r="H39" s="35">
        <v>28497668.040620301</v>
      </c>
      <c r="I39" s="35">
        <v>718097017.07605195</v>
      </c>
      <c r="J39" s="35">
        <v>49671326.604502998</v>
      </c>
      <c r="K39" s="35">
        <v>767768343.68055499</v>
      </c>
      <c r="L39" s="35" t="s">
        <v>829</v>
      </c>
      <c r="M39" s="35" t="s">
        <v>830</v>
      </c>
      <c r="N39" s="35">
        <v>38</v>
      </c>
      <c r="O39" s="35">
        <v>3.7999999999999999E-2</v>
      </c>
      <c r="P39" s="35">
        <v>30700228.2510764</v>
      </c>
      <c r="Q39" s="35">
        <v>1017668011.46532</v>
      </c>
      <c r="R39" s="35">
        <v>65976113.884277202</v>
      </c>
      <c r="S39" s="35">
        <v>1083644125.3496001</v>
      </c>
      <c r="T39" s="35">
        <v>0</v>
      </c>
      <c r="U39">
        <v>0.17299999999999999</v>
      </c>
      <c r="V39">
        <f t="shared" si="0"/>
        <v>38</v>
      </c>
      <c r="W39">
        <f t="shared" si="1"/>
        <v>37</v>
      </c>
    </row>
    <row r="40" spans="1:23" x14ac:dyDescent="0.25">
      <c r="A40" s="35" t="s">
        <v>831</v>
      </c>
      <c r="B40" s="35">
        <v>250</v>
      </c>
      <c r="C40" s="35">
        <v>58175087.487305596</v>
      </c>
      <c r="D40" s="35">
        <v>1740877844.1405699</v>
      </c>
      <c r="E40" s="35">
        <v>115924052.074683</v>
      </c>
      <c r="F40" s="35">
        <v>1856801896.21525</v>
      </c>
      <c r="G40" s="35">
        <v>212042590</v>
      </c>
      <c r="H40" s="35">
        <v>27925632.8433921</v>
      </c>
      <c r="I40" s="35">
        <v>717260814.43061805</v>
      </c>
      <c r="J40" s="35">
        <v>49118086.547738902</v>
      </c>
      <c r="K40" s="35">
        <v>766378900.97835696</v>
      </c>
      <c r="L40" s="35" t="s">
        <v>829</v>
      </c>
      <c r="M40" s="35" t="s">
        <v>830</v>
      </c>
      <c r="N40" s="35">
        <v>39</v>
      </c>
      <c r="O40" s="35">
        <v>3.9E-2</v>
      </c>
      <c r="P40" s="35">
        <v>30249454.6439135</v>
      </c>
      <c r="Q40" s="35">
        <v>1023617029.70995</v>
      </c>
      <c r="R40" s="35">
        <v>66805965.526944898</v>
      </c>
      <c r="S40" s="35">
        <v>1090422995.2369001</v>
      </c>
      <c r="T40" s="35">
        <v>0</v>
      </c>
      <c r="U40">
        <v>0.57099999999999995</v>
      </c>
      <c r="V40">
        <f t="shared" si="0"/>
        <v>39</v>
      </c>
      <c r="W40">
        <f t="shared" si="1"/>
        <v>28</v>
      </c>
    </row>
    <row r="41" spans="1:23" x14ac:dyDescent="0.25">
      <c r="A41" s="35" t="s">
        <v>831</v>
      </c>
      <c r="B41" s="35">
        <v>418</v>
      </c>
      <c r="C41" s="35">
        <v>60522294.234658599</v>
      </c>
      <c r="D41" s="35">
        <v>1732593768.37093</v>
      </c>
      <c r="E41" s="35">
        <v>127325755.017905</v>
      </c>
      <c r="F41" s="35">
        <v>1859919523.3888299</v>
      </c>
      <c r="G41" s="35">
        <v>212042590</v>
      </c>
      <c r="H41" s="35">
        <v>29638413.648838099</v>
      </c>
      <c r="I41" s="35">
        <v>723503831.92143798</v>
      </c>
      <c r="J41" s="35">
        <v>55349935.627340898</v>
      </c>
      <c r="K41" s="35">
        <v>778853767.54877806</v>
      </c>
      <c r="L41" s="35" t="s">
        <v>829</v>
      </c>
      <c r="M41" s="35" t="s">
        <v>830</v>
      </c>
      <c r="N41" s="35">
        <v>40</v>
      </c>
      <c r="O41" s="35">
        <v>0.04</v>
      </c>
      <c r="P41" s="35">
        <v>30883880.5858205</v>
      </c>
      <c r="Q41" s="35">
        <v>1009089936.44949</v>
      </c>
      <c r="R41" s="35">
        <v>71975819.390564799</v>
      </c>
      <c r="S41" s="35">
        <v>1081065755.84005</v>
      </c>
      <c r="T41" s="35">
        <v>0</v>
      </c>
      <c r="U41">
        <v>0.16</v>
      </c>
      <c r="V41">
        <f t="shared" si="0"/>
        <v>40</v>
      </c>
      <c r="W41">
        <f t="shared" si="1"/>
        <v>43</v>
      </c>
    </row>
    <row r="42" spans="1:23" x14ac:dyDescent="0.25">
      <c r="A42" s="35" t="s">
        <v>831</v>
      </c>
      <c r="B42" s="35">
        <v>61</v>
      </c>
      <c r="C42" s="35">
        <v>61176261.933958098</v>
      </c>
      <c r="D42" s="35">
        <v>1741039755.5987201</v>
      </c>
      <c r="E42" s="35">
        <v>126712925.22569799</v>
      </c>
      <c r="F42" s="35">
        <v>1867752680.82442</v>
      </c>
      <c r="G42" s="35">
        <v>212042590</v>
      </c>
      <c r="H42" s="35">
        <v>29882535.3871965</v>
      </c>
      <c r="I42" s="35">
        <v>727216364.614151</v>
      </c>
      <c r="J42" s="35">
        <v>54203074.490261503</v>
      </c>
      <c r="K42" s="35">
        <v>781419439.10441196</v>
      </c>
      <c r="L42" s="35" t="s">
        <v>829</v>
      </c>
      <c r="M42" s="35" t="s">
        <v>830</v>
      </c>
      <c r="N42" s="35">
        <v>41</v>
      </c>
      <c r="O42" s="35">
        <v>4.1000000000000002E-2</v>
      </c>
      <c r="P42" s="35">
        <v>31293726.546761502</v>
      </c>
      <c r="Q42" s="35">
        <v>1013823390.98457</v>
      </c>
      <c r="R42" s="35">
        <v>72509850.735437095</v>
      </c>
      <c r="S42" s="35">
        <v>1086333241.72</v>
      </c>
      <c r="T42" s="35">
        <v>0</v>
      </c>
      <c r="U42">
        <v>0.625</v>
      </c>
      <c r="V42">
        <f t="shared" si="0"/>
        <v>41</v>
      </c>
      <c r="W42">
        <f t="shared" si="1"/>
        <v>51</v>
      </c>
    </row>
    <row r="43" spans="1:23" x14ac:dyDescent="0.25">
      <c r="A43" s="35" t="s">
        <v>831</v>
      </c>
      <c r="B43" s="35">
        <v>313</v>
      </c>
      <c r="C43" s="35">
        <v>63721308.934569404</v>
      </c>
      <c r="D43" s="35">
        <v>1717516035.7341101</v>
      </c>
      <c r="E43" s="35">
        <v>153144419.11616999</v>
      </c>
      <c r="F43" s="35">
        <v>1870660454.85028</v>
      </c>
      <c r="G43" s="35">
        <v>212042590</v>
      </c>
      <c r="H43" s="35">
        <v>31494043.262006599</v>
      </c>
      <c r="I43" s="35">
        <v>719666179.30405605</v>
      </c>
      <c r="J43" s="35">
        <v>65814283.600502796</v>
      </c>
      <c r="K43" s="35">
        <v>785480462.90455902</v>
      </c>
      <c r="L43" s="35" t="s">
        <v>829</v>
      </c>
      <c r="M43" s="35" t="s">
        <v>830</v>
      </c>
      <c r="N43" s="35">
        <v>42</v>
      </c>
      <c r="O43" s="35">
        <v>4.2000000000000003E-2</v>
      </c>
      <c r="P43" s="35">
        <v>32227265.6725627</v>
      </c>
      <c r="Q43" s="35">
        <v>997849856.43006098</v>
      </c>
      <c r="R43" s="35">
        <v>87330135.515667707</v>
      </c>
      <c r="S43" s="35">
        <v>1085179991.94572</v>
      </c>
      <c r="T43" s="35">
        <v>0</v>
      </c>
      <c r="U43">
        <v>0.94899999999999995</v>
      </c>
      <c r="V43">
        <f t="shared" si="0"/>
        <v>42</v>
      </c>
      <c r="W43">
        <f t="shared" si="1"/>
        <v>74</v>
      </c>
    </row>
    <row r="44" spans="1:23" x14ac:dyDescent="0.25">
      <c r="A44" s="35" t="s">
        <v>831</v>
      </c>
      <c r="B44" s="35">
        <v>428</v>
      </c>
      <c r="C44" s="35">
        <v>60082230.029078901</v>
      </c>
      <c r="D44" s="35">
        <v>1756689424.2395999</v>
      </c>
      <c r="E44" s="35">
        <v>120647268.62681299</v>
      </c>
      <c r="F44" s="35">
        <v>1877336692.86641</v>
      </c>
      <c r="G44" s="35">
        <v>212042590</v>
      </c>
      <c r="H44" s="35">
        <v>28904083.784315102</v>
      </c>
      <c r="I44" s="35">
        <v>727890614.52330804</v>
      </c>
      <c r="J44" s="35">
        <v>51402744.551467903</v>
      </c>
      <c r="K44" s="35">
        <v>779293359.07477498</v>
      </c>
      <c r="L44" s="35" t="s">
        <v>829</v>
      </c>
      <c r="M44" s="35" t="s">
        <v>830</v>
      </c>
      <c r="N44" s="35">
        <v>43</v>
      </c>
      <c r="O44" s="35">
        <v>4.2999999999999997E-2</v>
      </c>
      <c r="P44" s="35">
        <v>31178146.244763799</v>
      </c>
      <c r="Q44" s="35">
        <v>1028798809.71629</v>
      </c>
      <c r="R44" s="35">
        <v>69244524.075345695</v>
      </c>
      <c r="S44" s="35">
        <v>1098043333.79163</v>
      </c>
      <c r="T44" s="35">
        <v>0</v>
      </c>
      <c r="U44">
        <v>0.59699999999999998</v>
      </c>
      <c r="V44">
        <f t="shared" si="0"/>
        <v>43</v>
      </c>
      <c r="W44">
        <f t="shared" si="1"/>
        <v>46</v>
      </c>
    </row>
    <row r="45" spans="1:23" x14ac:dyDescent="0.25">
      <c r="A45" s="35" t="s">
        <v>831</v>
      </c>
      <c r="B45" s="35">
        <v>921</v>
      </c>
      <c r="C45" s="35">
        <v>58154348.987565897</v>
      </c>
      <c r="D45" s="35">
        <v>1763930988.27229</v>
      </c>
      <c r="E45" s="35">
        <v>116658851.138466</v>
      </c>
      <c r="F45" s="35">
        <v>1880589839.4107599</v>
      </c>
      <c r="G45" s="35">
        <v>212042590</v>
      </c>
      <c r="H45" s="35">
        <v>27631975.334970798</v>
      </c>
      <c r="I45" s="35">
        <v>725713866.28529799</v>
      </c>
      <c r="J45" s="35">
        <v>50571128.120345801</v>
      </c>
      <c r="K45" s="35">
        <v>776284994.40564406</v>
      </c>
      <c r="L45" s="35" t="s">
        <v>829</v>
      </c>
      <c r="M45" s="35" t="s">
        <v>830</v>
      </c>
      <c r="N45" s="35">
        <v>44</v>
      </c>
      <c r="O45" s="35">
        <v>4.3999999999999997E-2</v>
      </c>
      <c r="P45" s="35">
        <v>30522373.652595099</v>
      </c>
      <c r="Q45" s="35">
        <v>1038217121.98699</v>
      </c>
      <c r="R45" s="35">
        <v>66087723.018120997</v>
      </c>
      <c r="S45" s="35">
        <v>1104304845.00511</v>
      </c>
      <c r="T45" s="35">
        <v>0</v>
      </c>
      <c r="U45">
        <v>0.41</v>
      </c>
      <c r="V45">
        <f t="shared" si="0"/>
        <v>44</v>
      </c>
      <c r="W45">
        <f t="shared" si="1"/>
        <v>34</v>
      </c>
    </row>
    <row r="46" spans="1:23" x14ac:dyDescent="0.25">
      <c r="A46" s="35" t="s">
        <v>831</v>
      </c>
      <c r="B46" s="35">
        <v>401</v>
      </c>
      <c r="C46" s="35">
        <v>60860029.590252802</v>
      </c>
      <c r="D46" s="35">
        <v>1755609273.7269499</v>
      </c>
      <c r="E46" s="35">
        <v>129792139.782212</v>
      </c>
      <c r="F46" s="35">
        <v>1885401413.5091701</v>
      </c>
      <c r="G46" s="35">
        <v>212042590</v>
      </c>
      <c r="H46" s="35">
        <v>29793349.938554101</v>
      </c>
      <c r="I46" s="35">
        <v>731995106.94553006</v>
      </c>
      <c r="J46" s="35">
        <v>56203260.863045499</v>
      </c>
      <c r="K46" s="35">
        <v>788198367.80857503</v>
      </c>
      <c r="L46" s="35" t="s">
        <v>829</v>
      </c>
      <c r="M46" s="35" t="s">
        <v>830</v>
      </c>
      <c r="N46" s="35">
        <v>45</v>
      </c>
      <c r="O46" s="35">
        <v>4.4999999999999998E-2</v>
      </c>
      <c r="P46" s="35">
        <v>31066679.651698701</v>
      </c>
      <c r="Q46" s="35">
        <v>1023614166.78142</v>
      </c>
      <c r="R46" s="35">
        <v>73588878.919167101</v>
      </c>
      <c r="S46" s="35">
        <v>1097203045.7005899</v>
      </c>
      <c r="T46" s="35">
        <v>0</v>
      </c>
      <c r="U46">
        <v>5.8000000000000003E-2</v>
      </c>
      <c r="V46">
        <f t="shared" si="0"/>
        <v>45</v>
      </c>
      <c r="W46">
        <f t="shared" si="1"/>
        <v>45</v>
      </c>
    </row>
    <row r="47" spans="1:23" x14ac:dyDescent="0.25">
      <c r="A47" s="35" t="s">
        <v>831</v>
      </c>
      <c r="B47" s="35">
        <v>134</v>
      </c>
      <c r="C47" s="35">
        <v>62265707.091777399</v>
      </c>
      <c r="D47" s="35">
        <v>1762555717.7518499</v>
      </c>
      <c r="E47" s="35">
        <v>123537270.272047</v>
      </c>
      <c r="F47" s="35">
        <v>1886092988.0239</v>
      </c>
      <c r="G47" s="35">
        <v>212042590</v>
      </c>
      <c r="H47" s="35">
        <v>30408562.151860502</v>
      </c>
      <c r="I47" s="35">
        <v>737708338.07350194</v>
      </c>
      <c r="J47" s="35">
        <v>53941608.294274099</v>
      </c>
      <c r="K47" s="35">
        <v>791649946.36777794</v>
      </c>
      <c r="L47" s="35" t="s">
        <v>829</v>
      </c>
      <c r="M47" s="35" t="s">
        <v>830</v>
      </c>
      <c r="N47" s="35">
        <v>46</v>
      </c>
      <c r="O47" s="35">
        <v>4.5999999999999999E-2</v>
      </c>
      <c r="P47" s="35">
        <v>31857144.939916901</v>
      </c>
      <c r="Q47" s="35">
        <v>1024847379.67835</v>
      </c>
      <c r="R47" s="35">
        <v>69595661.977772996</v>
      </c>
      <c r="S47" s="35">
        <v>1094443041.6561201</v>
      </c>
      <c r="T47" s="35">
        <v>0</v>
      </c>
      <c r="U47">
        <v>0.13</v>
      </c>
      <c r="V47">
        <f t="shared" si="0"/>
        <v>46</v>
      </c>
      <c r="W47">
        <f t="shared" si="1"/>
        <v>65</v>
      </c>
    </row>
    <row r="48" spans="1:23" x14ac:dyDescent="0.25">
      <c r="A48" s="35" t="s">
        <v>831</v>
      </c>
      <c r="B48" s="35">
        <v>204</v>
      </c>
      <c r="C48" s="35">
        <v>60750625.7449238</v>
      </c>
      <c r="D48" s="35">
        <v>1765694217.5489099</v>
      </c>
      <c r="E48" s="35">
        <v>121978868.178083</v>
      </c>
      <c r="F48" s="35">
        <v>1887673085.727</v>
      </c>
      <c r="G48" s="35">
        <v>212042590</v>
      </c>
      <c r="H48" s="35">
        <v>29265341.996567499</v>
      </c>
      <c r="I48" s="35">
        <v>732250080.66078806</v>
      </c>
      <c r="J48" s="35">
        <v>51868993.863795601</v>
      </c>
      <c r="K48" s="35">
        <v>784119074.52458405</v>
      </c>
      <c r="L48" s="35" t="s">
        <v>829</v>
      </c>
      <c r="M48" s="35" t="s">
        <v>830</v>
      </c>
      <c r="N48" s="35">
        <v>47</v>
      </c>
      <c r="O48" s="35">
        <v>4.7E-2</v>
      </c>
      <c r="P48" s="35">
        <v>31485283.748356201</v>
      </c>
      <c r="Q48" s="35">
        <v>1033444136.8881201</v>
      </c>
      <c r="R48" s="35">
        <v>70109874.314288095</v>
      </c>
      <c r="S48" s="35">
        <v>1103554011.20241</v>
      </c>
      <c r="T48" s="35">
        <v>0</v>
      </c>
      <c r="U48">
        <v>0.20499999999999999</v>
      </c>
      <c r="V48">
        <f t="shared" si="0"/>
        <v>47</v>
      </c>
      <c r="W48">
        <f t="shared" si="1"/>
        <v>55</v>
      </c>
    </row>
    <row r="49" spans="1:23" x14ac:dyDescent="0.25">
      <c r="A49" s="35" t="s">
        <v>831</v>
      </c>
      <c r="B49" s="35">
        <v>723</v>
      </c>
      <c r="C49" s="35">
        <v>61562610.748057701</v>
      </c>
      <c r="D49" s="35">
        <v>1765965803.72858</v>
      </c>
      <c r="E49" s="35">
        <v>122964645.63868301</v>
      </c>
      <c r="F49" s="35">
        <v>1888930449.36726</v>
      </c>
      <c r="G49" s="35">
        <v>212042590</v>
      </c>
      <c r="H49" s="35">
        <v>30023015.381320801</v>
      </c>
      <c r="I49" s="35">
        <v>736712710.73395598</v>
      </c>
      <c r="J49" s="35">
        <v>52852558.242798999</v>
      </c>
      <c r="K49" s="35">
        <v>789565268.97675502</v>
      </c>
      <c r="L49" s="35" t="s">
        <v>829</v>
      </c>
      <c r="M49" s="35" t="s">
        <v>830</v>
      </c>
      <c r="N49" s="35">
        <v>48</v>
      </c>
      <c r="O49" s="35">
        <v>4.8000000000000001E-2</v>
      </c>
      <c r="P49" s="35">
        <v>31539595.3667369</v>
      </c>
      <c r="Q49" s="35">
        <v>1029253092.99462</v>
      </c>
      <c r="R49" s="35">
        <v>70112087.395884007</v>
      </c>
      <c r="S49" s="35">
        <v>1099365180.3905101</v>
      </c>
      <c r="T49" s="35">
        <v>0</v>
      </c>
      <c r="U49">
        <v>0.95</v>
      </c>
      <c r="V49">
        <f t="shared" si="0"/>
        <v>48</v>
      </c>
      <c r="W49">
        <f t="shared" si="1"/>
        <v>57</v>
      </c>
    </row>
    <row r="50" spans="1:23" x14ac:dyDescent="0.25">
      <c r="A50" s="35" t="s">
        <v>831</v>
      </c>
      <c r="B50" s="35">
        <v>908</v>
      </c>
      <c r="C50" s="35">
        <v>58647530.265065901</v>
      </c>
      <c r="D50" s="35">
        <v>1764926944.2070799</v>
      </c>
      <c r="E50" s="35">
        <v>124347768.296988</v>
      </c>
      <c r="F50" s="35">
        <v>1889274712.50407</v>
      </c>
      <c r="G50" s="35">
        <v>212042590</v>
      </c>
      <c r="H50" s="35">
        <v>28036362.0619394</v>
      </c>
      <c r="I50" s="35">
        <v>726315501.97314405</v>
      </c>
      <c r="J50" s="35">
        <v>52861286.790784098</v>
      </c>
      <c r="K50" s="35">
        <v>779176788.76392806</v>
      </c>
      <c r="L50" s="35" t="s">
        <v>829</v>
      </c>
      <c r="M50" s="35" t="s">
        <v>830</v>
      </c>
      <c r="N50" s="35">
        <v>49</v>
      </c>
      <c r="O50" s="35">
        <v>4.9000000000000002E-2</v>
      </c>
      <c r="P50" s="35">
        <v>30611168.203126401</v>
      </c>
      <c r="Q50" s="35">
        <v>1038611442.23393</v>
      </c>
      <c r="R50" s="35">
        <v>71486481.506204501</v>
      </c>
      <c r="S50" s="35">
        <v>1110097923.74014</v>
      </c>
      <c r="T50" s="35">
        <v>0</v>
      </c>
      <c r="U50">
        <v>0.47099999999999997</v>
      </c>
      <c r="V50">
        <f t="shared" si="0"/>
        <v>49</v>
      </c>
      <c r="W50">
        <f t="shared" si="1"/>
        <v>35</v>
      </c>
    </row>
    <row r="51" spans="1:23" x14ac:dyDescent="0.25">
      <c r="A51" s="35" t="s">
        <v>831</v>
      </c>
      <c r="B51" s="35">
        <v>421</v>
      </c>
      <c r="C51" s="35">
        <v>61530143.024098597</v>
      </c>
      <c r="D51" s="35">
        <v>1761167985.01706</v>
      </c>
      <c r="E51" s="35">
        <v>129219288.82644901</v>
      </c>
      <c r="F51" s="35">
        <v>1890387273.8435099</v>
      </c>
      <c r="G51" s="35">
        <v>212042590</v>
      </c>
      <c r="H51" s="35">
        <v>29999695.032384701</v>
      </c>
      <c r="I51" s="35">
        <v>734915369.49436998</v>
      </c>
      <c r="J51" s="35">
        <v>55486907.431050502</v>
      </c>
      <c r="K51" s="35">
        <v>790402276.925421</v>
      </c>
      <c r="L51" s="35" t="s">
        <v>829</v>
      </c>
      <c r="M51" s="35" t="s">
        <v>830</v>
      </c>
      <c r="N51" s="35">
        <v>50</v>
      </c>
      <c r="O51" s="35">
        <v>0.05</v>
      </c>
      <c r="P51" s="35">
        <v>31530447.9917139</v>
      </c>
      <c r="Q51" s="35">
        <v>1026252615.5226901</v>
      </c>
      <c r="R51" s="35">
        <v>73732381.395399004</v>
      </c>
      <c r="S51" s="35">
        <v>1099984996.9180901</v>
      </c>
      <c r="T51" s="35">
        <v>0</v>
      </c>
      <c r="U51">
        <v>0.43099999999999999</v>
      </c>
      <c r="V51">
        <f t="shared" si="0"/>
        <v>50</v>
      </c>
      <c r="W51">
        <f t="shared" si="1"/>
        <v>56</v>
      </c>
    </row>
    <row r="52" spans="1:23" x14ac:dyDescent="0.25">
      <c r="A52" s="35" t="s">
        <v>831</v>
      </c>
      <c r="B52" s="35">
        <v>948</v>
      </c>
      <c r="C52" s="35">
        <v>58639607.278015397</v>
      </c>
      <c r="D52" s="35">
        <v>1776074419.26811</v>
      </c>
      <c r="E52" s="35">
        <v>118359042.122603</v>
      </c>
      <c r="F52" s="35">
        <v>1894433461.3907199</v>
      </c>
      <c r="G52" s="35">
        <v>212042590</v>
      </c>
      <c r="H52" s="35">
        <v>27854098.611365099</v>
      </c>
      <c r="I52" s="35">
        <v>730992686.87686098</v>
      </c>
      <c r="J52" s="35">
        <v>50864848.462618798</v>
      </c>
      <c r="K52" s="35">
        <v>781857535.33947897</v>
      </c>
      <c r="L52" s="35" t="s">
        <v>829</v>
      </c>
      <c r="M52" s="35" t="s">
        <v>830</v>
      </c>
      <c r="N52" s="35">
        <v>51</v>
      </c>
      <c r="O52" s="35">
        <v>5.0999999999999997E-2</v>
      </c>
      <c r="P52" s="35">
        <v>30785508.666650299</v>
      </c>
      <c r="Q52" s="35">
        <v>1045081732.39125</v>
      </c>
      <c r="R52" s="35">
        <v>67494193.659985006</v>
      </c>
      <c r="S52" s="35">
        <v>1112575926.05124</v>
      </c>
      <c r="T52" s="35">
        <v>0</v>
      </c>
      <c r="U52">
        <v>0.67200000000000004</v>
      </c>
      <c r="V52">
        <f t="shared" si="0"/>
        <v>51</v>
      </c>
      <c r="W52">
        <f t="shared" si="1"/>
        <v>40</v>
      </c>
    </row>
    <row r="53" spans="1:23" x14ac:dyDescent="0.25">
      <c r="A53" s="35" t="s">
        <v>831</v>
      </c>
      <c r="B53" s="35">
        <v>100</v>
      </c>
      <c r="C53" s="35">
        <v>60233788.675315902</v>
      </c>
      <c r="D53" s="35">
        <v>1773768277.5498099</v>
      </c>
      <c r="E53" s="35">
        <v>126204675.69265001</v>
      </c>
      <c r="F53" s="35">
        <v>1899972953.24246</v>
      </c>
      <c r="G53" s="35">
        <v>212042590</v>
      </c>
      <c r="H53" s="35">
        <v>28909874.4675586</v>
      </c>
      <c r="I53" s="35">
        <v>735853254.36239696</v>
      </c>
      <c r="J53" s="35">
        <v>52934674.520708703</v>
      </c>
      <c r="K53" s="35">
        <v>788787928.88310802</v>
      </c>
      <c r="L53" s="35" t="s">
        <v>829</v>
      </c>
      <c r="M53" s="35" t="s">
        <v>830</v>
      </c>
      <c r="N53" s="35">
        <v>52</v>
      </c>
      <c r="O53" s="35">
        <v>5.1999999999999998E-2</v>
      </c>
      <c r="P53" s="35">
        <v>31323914.207757201</v>
      </c>
      <c r="Q53" s="35">
        <v>1037915023.18742</v>
      </c>
      <c r="R53" s="35">
        <v>73270001.171941906</v>
      </c>
      <c r="S53" s="35">
        <v>1111185024.35935</v>
      </c>
      <c r="T53" s="35">
        <v>0</v>
      </c>
      <c r="U53">
        <v>0.42799999999999999</v>
      </c>
      <c r="V53">
        <f t="shared" si="0"/>
        <v>52</v>
      </c>
      <c r="W53">
        <f t="shared" si="1"/>
        <v>52</v>
      </c>
    </row>
    <row r="54" spans="1:23" x14ac:dyDescent="0.25">
      <c r="A54" s="35" t="s">
        <v>831</v>
      </c>
      <c r="B54" s="35">
        <v>641</v>
      </c>
      <c r="C54" s="35">
        <v>60245368.824171998</v>
      </c>
      <c r="D54" s="35">
        <v>1779786276.5994899</v>
      </c>
      <c r="E54" s="35">
        <v>123148987.290456</v>
      </c>
      <c r="F54" s="35">
        <v>1902935263.88995</v>
      </c>
      <c r="G54" s="35">
        <v>212042590</v>
      </c>
      <c r="H54" s="35">
        <v>28962381.8313521</v>
      </c>
      <c r="I54" s="35">
        <v>735648017.84028697</v>
      </c>
      <c r="J54" s="35">
        <v>53378457.558068603</v>
      </c>
      <c r="K54" s="35">
        <v>789026475.39835501</v>
      </c>
      <c r="L54" s="35" t="s">
        <v>829</v>
      </c>
      <c r="M54" s="35" t="s">
        <v>830</v>
      </c>
      <c r="N54" s="35">
        <v>53</v>
      </c>
      <c r="O54" s="35">
        <v>5.2999999999999999E-2</v>
      </c>
      <c r="P54" s="35">
        <v>31282986.992819902</v>
      </c>
      <c r="Q54" s="35">
        <v>1044138258.7592</v>
      </c>
      <c r="R54" s="35">
        <v>69770529.7323879</v>
      </c>
      <c r="S54" s="35">
        <v>1113908788.49159</v>
      </c>
      <c r="T54" s="35">
        <v>0</v>
      </c>
      <c r="U54">
        <v>0.77500000000000002</v>
      </c>
      <c r="V54">
        <f t="shared" si="0"/>
        <v>53</v>
      </c>
      <c r="W54">
        <f t="shared" si="1"/>
        <v>50</v>
      </c>
    </row>
    <row r="55" spans="1:23" x14ac:dyDescent="0.25">
      <c r="A55" s="35" t="s">
        <v>831</v>
      </c>
      <c r="B55" s="35">
        <v>515</v>
      </c>
      <c r="C55" s="35">
        <v>58830031.2567757</v>
      </c>
      <c r="D55" s="35">
        <v>1780273210.48562</v>
      </c>
      <c r="E55" s="35">
        <v>124932858.253793</v>
      </c>
      <c r="F55" s="35">
        <v>1905206068.7394099</v>
      </c>
      <c r="G55" s="35">
        <v>212042590</v>
      </c>
      <c r="H55" s="35">
        <v>27950090.531715799</v>
      </c>
      <c r="I55" s="35">
        <v>731693835.41901803</v>
      </c>
      <c r="J55" s="35">
        <v>52917553.024123304</v>
      </c>
      <c r="K55" s="35">
        <v>784611388.44314098</v>
      </c>
      <c r="L55" s="35" t="s">
        <v>829</v>
      </c>
      <c r="M55" s="35" t="s">
        <v>830</v>
      </c>
      <c r="N55" s="35">
        <v>54</v>
      </c>
      <c r="O55" s="35">
        <v>5.3999999999999999E-2</v>
      </c>
      <c r="P55" s="35">
        <v>30879940.7250598</v>
      </c>
      <c r="Q55" s="35">
        <v>1048579375.0666</v>
      </c>
      <c r="R55" s="35">
        <v>72015305.229670599</v>
      </c>
      <c r="S55" s="35">
        <v>1120594680.2962699</v>
      </c>
      <c r="T55" s="35">
        <v>0</v>
      </c>
      <c r="U55">
        <v>0.86699999999999999</v>
      </c>
      <c r="V55">
        <f t="shared" si="0"/>
        <v>54</v>
      </c>
      <c r="W55">
        <f t="shared" si="1"/>
        <v>42</v>
      </c>
    </row>
    <row r="56" spans="1:23" x14ac:dyDescent="0.25">
      <c r="A56" s="35" t="s">
        <v>831</v>
      </c>
      <c r="B56" s="35">
        <v>941</v>
      </c>
      <c r="C56" s="35">
        <v>57600944.765768297</v>
      </c>
      <c r="D56" s="35">
        <v>1792940724.33606</v>
      </c>
      <c r="E56" s="35">
        <v>116918307.159486</v>
      </c>
      <c r="F56" s="35">
        <v>1909859031.4955499</v>
      </c>
      <c r="G56" s="35">
        <v>212042590</v>
      </c>
      <c r="H56" s="35">
        <v>27284272.7341379</v>
      </c>
      <c r="I56" s="35">
        <v>732360632.88977802</v>
      </c>
      <c r="J56" s="35">
        <v>52367797.602554403</v>
      </c>
      <c r="K56" s="35">
        <v>784728430.49233305</v>
      </c>
      <c r="L56" s="35" t="s">
        <v>829</v>
      </c>
      <c r="M56" s="35" t="s">
        <v>830</v>
      </c>
      <c r="N56" s="35">
        <v>55</v>
      </c>
      <c r="O56" s="35">
        <v>5.5E-2</v>
      </c>
      <c r="P56" s="35">
        <v>30316672.031630401</v>
      </c>
      <c r="Q56" s="35">
        <v>1060580091.44628</v>
      </c>
      <c r="R56" s="35">
        <v>64550509.556932203</v>
      </c>
      <c r="S56" s="35">
        <v>1125130601.0032201</v>
      </c>
      <c r="T56" s="35">
        <v>0</v>
      </c>
      <c r="U56">
        <v>0.96499999999999997</v>
      </c>
      <c r="V56">
        <f t="shared" si="0"/>
        <v>55</v>
      </c>
      <c r="W56">
        <f t="shared" si="1"/>
        <v>29</v>
      </c>
    </row>
    <row r="57" spans="1:23" x14ac:dyDescent="0.25">
      <c r="A57" s="35" t="s">
        <v>831</v>
      </c>
      <c r="B57" s="35">
        <v>441</v>
      </c>
      <c r="C57" s="35">
        <v>64699284.750329196</v>
      </c>
      <c r="D57" s="35">
        <v>1767070020.1300299</v>
      </c>
      <c r="E57" s="35">
        <v>146100745.65621999</v>
      </c>
      <c r="F57" s="35">
        <v>1913170765.7862501</v>
      </c>
      <c r="G57" s="35">
        <v>212042590</v>
      </c>
      <c r="H57" s="35">
        <v>31790011.118145298</v>
      </c>
      <c r="I57" s="35">
        <v>736529412.39840698</v>
      </c>
      <c r="J57" s="35">
        <v>62645458.093423702</v>
      </c>
      <c r="K57" s="35">
        <v>799174870.49182999</v>
      </c>
      <c r="L57" s="35" t="s">
        <v>829</v>
      </c>
      <c r="M57" s="35" t="s">
        <v>830</v>
      </c>
      <c r="N57" s="35">
        <v>56</v>
      </c>
      <c r="O57" s="35">
        <v>5.6000000000000001E-2</v>
      </c>
      <c r="P57" s="35">
        <v>32909273.632183801</v>
      </c>
      <c r="Q57" s="35">
        <v>1030540607.73162</v>
      </c>
      <c r="R57" s="35">
        <v>83455287.562796503</v>
      </c>
      <c r="S57" s="35">
        <v>1113995895.29442</v>
      </c>
      <c r="T57" s="35">
        <v>0</v>
      </c>
      <c r="U57">
        <v>0.53300000000000003</v>
      </c>
      <c r="V57">
        <f t="shared" si="0"/>
        <v>56</v>
      </c>
      <c r="W57">
        <f t="shared" si="1"/>
        <v>87</v>
      </c>
    </row>
    <row r="58" spans="1:23" x14ac:dyDescent="0.25">
      <c r="A58" s="35" t="s">
        <v>831</v>
      </c>
      <c r="B58" s="35">
        <v>405</v>
      </c>
      <c r="C58" s="35">
        <v>59656934.670762703</v>
      </c>
      <c r="D58" s="35">
        <v>1792590246.9117899</v>
      </c>
      <c r="E58" s="35">
        <v>121592170.999237</v>
      </c>
      <c r="F58" s="35">
        <v>1914182417.9110301</v>
      </c>
      <c r="G58" s="35">
        <v>212042590</v>
      </c>
      <c r="H58" s="35">
        <v>28303786.958186898</v>
      </c>
      <c r="I58" s="35">
        <v>736492743.02925003</v>
      </c>
      <c r="J58" s="35">
        <v>51030412.247487299</v>
      </c>
      <c r="K58" s="35">
        <v>787523155.27673697</v>
      </c>
      <c r="L58" s="35" t="s">
        <v>829</v>
      </c>
      <c r="M58" s="35" t="s">
        <v>830</v>
      </c>
      <c r="N58" s="35">
        <v>57</v>
      </c>
      <c r="O58" s="35">
        <v>5.7000000000000002E-2</v>
      </c>
      <c r="P58" s="35">
        <v>31353147.712575801</v>
      </c>
      <c r="Q58" s="35">
        <v>1056097503.88254</v>
      </c>
      <c r="R58" s="35">
        <v>70561758.751749694</v>
      </c>
      <c r="S58" s="35">
        <v>1126659262.63429</v>
      </c>
      <c r="T58" s="35">
        <v>0</v>
      </c>
      <c r="U58">
        <v>0.27300000000000002</v>
      </c>
      <c r="V58">
        <f t="shared" si="0"/>
        <v>57</v>
      </c>
      <c r="W58">
        <f t="shared" si="1"/>
        <v>53</v>
      </c>
    </row>
    <row r="59" spans="1:23" x14ac:dyDescent="0.25">
      <c r="A59" s="35" t="s">
        <v>831</v>
      </c>
      <c r="B59" s="35">
        <v>967</v>
      </c>
      <c r="C59" s="35">
        <v>58266847.947643898</v>
      </c>
      <c r="D59" s="35">
        <v>1793802285.4196501</v>
      </c>
      <c r="E59" s="35">
        <v>123030939.865972</v>
      </c>
      <c r="F59" s="35">
        <v>1916833225.28563</v>
      </c>
      <c r="G59" s="35">
        <v>212042590</v>
      </c>
      <c r="H59" s="35">
        <v>27582184.8978277</v>
      </c>
      <c r="I59" s="35">
        <v>733134643.04990697</v>
      </c>
      <c r="J59" s="35">
        <v>51806978.5944786</v>
      </c>
      <c r="K59" s="35">
        <v>784941621.64438701</v>
      </c>
      <c r="L59" s="35" t="s">
        <v>829</v>
      </c>
      <c r="M59" s="35" t="s">
        <v>830</v>
      </c>
      <c r="N59" s="35">
        <v>58</v>
      </c>
      <c r="O59" s="35">
        <v>5.8000000000000003E-2</v>
      </c>
      <c r="P59" s="35">
        <v>30684663.049816199</v>
      </c>
      <c r="Q59" s="35">
        <v>1060667642.36975</v>
      </c>
      <c r="R59" s="35">
        <v>71223961.271494001</v>
      </c>
      <c r="S59" s="35">
        <v>1131891603.6412399</v>
      </c>
      <c r="T59" s="35">
        <v>0</v>
      </c>
      <c r="U59">
        <v>0.73499999999999999</v>
      </c>
      <c r="V59">
        <f t="shared" si="0"/>
        <v>58</v>
      </c>
      <c r="W59">
        <f t="shared" si="1"/>
        <v>36</v>
      </c>
    </row>
    <row r="60" spans="1:23" x14ac:dyDescent="0.25">
      <c r="A60" s="35" t="s">
        <v>831</v>
      </c>
      <c r="B60" s="35">
        <v>342</v>
      </c>
      <c r="C60" s="35">
        <v>59401062.287978098</v>
      </c>
      <c r="D60" s="35">
        <v>1785223513.2803199</v>
      </c>
      <c r="E60" s="35">
        <v>132090708.04653101</v>
      </c>
      <c r="F60" s="35">
        <v>1917314221.3268499</v>
      </c>
      <c r="G60" s="35">
        <v>212042590</v>
      </c>
      <c r="H60" s="35">
        <v>28338248.9647028</v>
      </c>
      <c r="I60" s="35">
        <v>735457970.04663706</v>
      </c>
      <c r="J60" s="35">
        <v>55181917.872364096</v>
      </c>
      <c r="K60" s="35">
        <v>790639887.91900003</v>
      </c>
      <c r="L60" s="35" t="s">
        <v>829</v>
      </c>
      <c r="M60" s="35" t="s">
        <v>830</v>
      </c>
      <c r="N60" s="35">
        <v>59</v>
      </c>
      <c r="O60" s="35">
        <v>5.8999999999999997E-2</v>
      </c>
      <c r="P60" s="35">
        <v>31062813.323275302</v>
      </c>
      <c r="Q60" s="35">
        <v>1049765543.23368</v>
      </c>
      <c r="R60" s="35">
        <v>76908790.174167499</v>
      </c>
      <c r="S60" s="35">
        <v>1126674333.40785</v>
      </c>
      <c r="T60" s="35">
        <v>0</v>
      </c>
      <c r="U60">
        <v>0.33200000000000002</v>
      </c>
      <c r="V60">
        <f t="shared" si="0"/>
        <v>59</v>
      </c>
      <c r="W60">
        <f t="shared" si="1"/>
        <v>44</v>
      </c>
    </row>
    <row r="61" spans="1:23" x14ac:dyDescent="0.25">
      <c r="A61" s="35" t="s">
        <v>831</v>
      </c>
      <c r="B61" s="35">
        <v>574</v>
      </c>
      <c r="C61" s="35">
        <v>58065854.447398499</v>
      </c>
      <c r="D61" s="35">
        <v>1787385236.1962399</v>
      </c>
      <c r="E61" s="35">
        <v>131296063.175552</v>
      </c>
      <c r="F61" s="35">
        <v>1918681299.3717899</v>
      </c>
      <c r="G61" s="35">
        <v>212042590</v>
      </c>
      <c r="H61" s="35">
        <v>27571302.889715798</v>
      </c>
      <c r="I61" s="35">
        <v>732376952.73789597</v>
      </c>
      <c r="J61" s="35">
        <v>58712563.6544903</v>
      </c>
      <c r="K61" s="35">
        <v>791089516.39238703</v>
      </c>
      <c r="L61" s="35" t="s">
        <v>829</v>
      </c>
      <c r="M61" s="35" t="s">
        <v>830</v>
      </c>
      <c r="N61" s="35">
        <v>60</v>
      </c>
      <c r="O61" s="35">
        <v>0.06</v>
      </c>
      <c r="P61" s="35">
        <v>30494551.5576827</v>
      </c>
      <c r="Q61" s="35">
        <v>1055008283.45834</v>
      </c>
      <c r="R61" s="35">
        <v>72583499.521061897</v>
      </c>
      <c r="S61" s="35">
        <v>1127591782.9793999</v>
      </c>
      <c r="T61" s="35">
        <v>0</v>
      </c>
      <c r="U61">
        <v>0.82899999999999996</v>
      </c>
      <c r="V61">
        <f t="shared" si="0"/>
        <v>60</v>
      </c>
      <c r="W61">
        <f t="shared" si="1"/>
        <v>32</v>
      </c>
    </row>
    <row r="62" spans="1:23" x14ac:dyDescent="0.25">
      <c r="A62" s="35" t="s">
        <v>831</v>
      </c>
      <c r="B62" s="35">
        <v>62</v>
      </c>
      <c r="C62" s="35">
        <v>58583368.4471559</v>
      </c>
      <c r="D62" s="35">
        <v>1797328258.11182</v>
      </c>
      <c r="E62" s="35">
        <v>123356808.830569</v>
      </c>
      <c r="F62" s="35">
        <v>1920685066.94239</v>
      </c>
      <c r="G62" s="35">
        <v>212042590</v>
      </c>
      <c r="H62" s="35">
        <v>27788685.881718099</v>
      </c>
      <c r="I62" s="35">
        <v>736644448.34368801</v>
      </c>
      <c r="J62" s="35">
        <v>52670407.591150597</v>
      </c>
      <c r="K62" s="35">
        <v>789314855.93483806</v>
      </c>
      <c r="L62" s="35" t="s">
        <v>829</v>
      </c>
      <c r="M62" s="35" t="s">
        <v>830</v>
      </c>
      <c r="N62" s="35">
        <v>61</v>
      </c>
      <c r="O62" s="35">
        <v>6.0999999999999999E-2</v>
      </c>
      <c r="P62" s="35">
        <v>30794682.565437801</v>
      </c>
      <c r="Q62" s="35">
        <v>1060683809.7681299</v>
      </c>
      <c r="R62" s="35">
        <v>70686401.239418402</v>
      </c>
      <c r="S62" s="35">
        <v>1131370211.00755</v>
      </c>
      <c r="T62" s="35">
        <v>0</v>
      </c>
      <c r="U62">
        <v>2.9000000000000001E-2</v>
      </c>
      <c r="V62">
        <f t="shared" si="0"/>
        <v>61</v>
      </c>
      <c r="W62">
        <f t="shared" si="1"/>
        <v>41</v>
      </c>
    </row>
    <row r="63" spans="1:23" x14ac:dyDescent="0.25">
      <c r="A63" s="35" t="s">
        <v>831</v>
      </c>
      <c r="B63" s="35">
        <v>687</v>
      </c>
      <c r="C63" s="35">
        <v>61122558.189379796</v>
      </c>
      <c r="D63" s="35">
        <v>1805164217.4939301</v>
      </c>
      <c r="E63" s="35">
        <v>116076093.036092</v>
      </c>
      <c r="F63" s="35">
        <v>1921240310.53002</v>
      </c>
      <c r="G63" s="35">
        <v>212042590</v>
      </c>
      <c r="H63" s="35">
        <v>29341785.4327453</v>
      </c>
      <c r="I63" s="35">
        <v>749703187.193151</v>
      </c>
      <c r="J63" s="35">
        <v>50221688.651829302</v>
      </c>
      <c r="K63" s="35">
        <v>799924875.84498096</v>
      </c>
      <c r="L63" s="35" t="s">
        <v>829</v>
      </c>
      <c r="M63" s="35" t="s">
        <v>830</v>
      </c>
      <c r="N63" s="35">
        <v>62</v>
      </c>
      <c r="O63" s="35">
        <v>6.2E-2</v>
      </c>
      <c r="P63" s="35">
        <v>31780772.7566345</v>
      </c>
      <c r="Q63" s="35">
        <v>1055461030.3007801</v>
      </c>
      <c r="R63" s="35">
        <v>65854404.384263001</v>
      </c>
      <c r="S63" s="35">
        <v>1121315434.68504</v>
      </c>
      <c r="T63" s="35">
        <v>0</v>
      </c>
      <c r="U63">
        <v>7.3999999999999996E-2</v>
      </c>
      <c r="V63">
        <f t="shared" si="0"/>
        <v>62</v>
      </c>
      <c r="W63">
        <f t="shared" si="1"/>
        <v>61</v>
      </c>
    </row>
    <row r="64" spans="1:23" x14ac:dyDescent="0.25">
      <c r="A64" s="35" t="s">
        <v>831</v>
      </c>
      <c r="B64" s="35">
        <v>777</v>
      </c>
      <c r="C64" s="35">
        <v>59806552.613644898</v>
      </c>
      <c r="D64" s="35">
        <v>1794673449.8984699</v>
      </c>
      <c r="E64" s="35">
        <v>128786206.913297</v>
      </c>
      <c r="F64" s="35">
        <v>1923459656.8117599</v>
      </c>
      <c r="G64" s="35">
        <v>212042590</v>
      </c>
      <c r="H64" s="35">
        <v>28551885.161880501</v>
      </c>
      <c r="I64" s="35">
        <v>739960679.65176594</v>
      </c>
      <c r="J64" s="35">
        <v>54477552.586015299</v>
      </c>
      <c r="K64" s="35">
        <v>794438232.237782</v>
      </c>
      <c r="L64" s="35" t="s">
        <v>829</v>
      </c>
      <c r="M64" s="35" t="s">
        <v>830</v>
      </c>
      <c r="N64" s="35">
        <v>63</v>
      </c>
      <c r="O64" s="35">
        <v>6.3E-2</v>
      </c>
      <c r="P64" s="35">
        <v>31254667.4517643</v>
      </c>
      <c r="Q64" s="35">
        <v>1054712770.2467</v>
      </c>
      <c r="R64" s="35">
        <v>74308654.327282399</v>
      </c>
      <c r="S64" s="35">
        <v>1129021424.5739801</v>
      </c>
      <c r="T64" s="35">
        <v>0</v>
      </c>
      <c r="U64">
        <v>0.72799999999999998</v>
      </c>
      <c r="V64">
        <f t="shared" si="0"/>
        <v>63</v>
      </c>
      <c r="W64">
        <f t="shared" si="1"/>
        <v>48</v>
      </c>
    </row>
    <row r="65" spans="1:23" x14ac:dyDescent="0.25">
      <c r="A65" s="35" t="s">
        <v>831</v>
      </c>
      <c r="B65" s="35">
        <v>892</v>
      </c>
      <c r="C65" s="35">
        <v>62704419.555744402</v>
      </c>
      <c r="D65" s="35">
        <v>1800962817.34478</v>
      </c>
      <c r="E65" s="35">
        <v>123966022.24459</v>
      </c>
      <c r="F65" s="35">
        <v>1924928839.58937</v>
      </c>
      <c r="G65" s="35">
        <v>212042590</v>
      </c>
      <c r="H65" s="35">
        <v>30535354.923656199</v>
      </c>
      <c r="I65" s="35">
        <v>751118245.69877601</v>
      </c>
      <c r="J65" s="35">
        <v>53660842.398433402</v>
      </c>
      <c r="K65" s="35">
        <v>804779088.09720898</v>
      </c>
      <c r="L65" s="35" t="s">
        <v>829</v>
      </c>
      <c r="M65" s="35" t="s">
        <v>830</v>
      </c>
      <c r="N65" s="35">
        <v>64</v>
      </c>
      <c r="O65" s="35">
        <v>6.4000000000000001E-2</v>
      </c>
      <c r="P65" s="35">
        <v>32169064.632088099</v>
      </c>
      <c r="Q65" s="35">
        <v>1049844571.64601</v>
      </c>
      <c r="R65" s="35">
        <v>70305179.846157193</v>
      </c>
      <c r="S65" s="35">
        <v>1120149751.4921601</v>
      </c>
      <c r="T65" s="35">
        <v>0</v>
      </c>
      <c r="U65">
        <v>0.875</v>
      </c>
      <c r="V65">
        <f t="shared" si="0"/>
        <v>64</v>
      </c>
      <c r="W65">
        <f t="shared" si="1"/>
        <v>72</v>
      </c>
    </row>
    <row r="66" spans="1:23" x14ac:dyDescent="0.25">
      <c r="A66" s="35" t="s">
        <v>831</v>
      </c>
      <c r="B66" s="35">
        <v>689</v>
      </c>
      <c r="C66" s="35">
        <v>62491365.7166759</v>
      </c>
      <c r="D66" s="35">
        <v>1798180181.9822299</v>
      </c>
      <c r="E66" s="35">
        <v>132209640.089305</v>
      </c>
      <c r="F66" s="35">
        <v>1930389822.0715301</v>
      </c>
      <c r="G66" s="35">
        <v>212042590</v>
      </c>
      <c r="H66" s="35">
        <v>30553850.952203602</v>
      </c>
      <c r="I66" s="35">
        <v>749786349.20644999</v>
      </c>
      <c r="J66" s="35">
        <v>57506541.856762499</v>
      </c>
      <c r="K66" s="35">
        <v>807292891.06321299</v>
      </c>
      <c r="L66" s="35" t="s">
        <v>829</v>
      </c>
      <c r="M66" s="35" t="s">
        <v>830</v>
      </c>
      <c r="N66" s="35">
        <v>65</v>
      </c>
      <c r="O66" s="35">
        <v>6.5000000000000002E-2</v>
      </c>
      <c r="P66" s="35">
        <v>31937514.764472298</v>
      </c>
      <c r="Q66" s="35">
        <v>1048393832.77578</v>
      </c>
      <c r="R66" s="35">
        <v>74703098.2325432</v>
      </c>
      <c r="S66" s="35">
        <v>1123096931.0083201</v>
      </c>
      <c r="T66" s="35">
        <v>0</v>
      </c>
      <c r="U66">
        <v>0.36</v>
      </c>
      <c r="V66">
        <f t="shared" ref="V66:V129" si="2">500-RANK(F66,$F$2:$F$501)+1</f>
        <v>65</v>
      </c>
      <c r="W66">
        <f t="shared" ref="W66:W129" si="3">500-RANK(P66,$P$2:$P$501)+1</f>
        <v>66</v>
      </c>
    </row>
    <row r="67" spans="1:23" x14ac:dyDescent="0.25">
      <c r="A67" s="35" t="s">
        <v>831</v>
      </c>
      <c r="B67" s="35">
        <v>846</v>
      </c>
      <c r="C67" s="35">
        <v>63195058.361033902</v>
      </c>
      <c r="D67" s="35">
        <v>1806813146.8419001</v>
      </c>
      <c r="E67" s="35">
        <v>124996825.89202499</v>
      </c>
      <c r="F67" s="35">
        <v>1931809972.7339301</v>
      </c>
      <c r="G67" s="35">
        <v>212042590</v>
      </c>
      <c r="H67" s="35">
        <v>30813823.146718301</v>
      </c>
      <c r="I67" s="35">
        <v>754239280.68290198</v>
      </c>
      <c r="J67" s="35">
        <v>53883499.517802402</v>
      </c>
      <c r="K67" s="35">
        <v>808122780.20070601</v>
      </c>
      <c r="L67" s="35" t="s">
        <v>829</v>
      </c>
      <c r="M67" s="35" t="s">
        <v>830</v>
      </c>
      <c r="N67" s="35">
        <v>66</v>
      </c>
      <c r="O67" s="35">
        <v>6.6000000000000003E-2</v>
      </c>
      <c r="P67" s="35">
        <v>32381235.2143155</v>
      </c>
      <c r="Q67" s="35">
        <v>1052573866.159</v>
      </c>
      <c r="R67" s="35">
        <v>71113326.3742235</v>
      </c>
      <c r="S67" s="35">
        <v>1123687192.5332201</v>
      </c>
      <c r="T67" s="35">
        <v>0</v>
      </c>
      <c r="U67">
        <v>0.498</v>
      </c>
      <c r="V67">
        <f t="shared" si="2"/>
        <v>66</v>
      </c>
      <c r="W67">
        <f t="shared" si="3"/>
        <v>78</v>
      </c>
    </row>
    <row r="68" spans="1:23" x14ac:dyDescent="0.25">
      <c r="A68" s="35" t="s">
        <v>831</v>
      </c>
      <c r="B68" s="35">
        <v>362</v>
      </c>
      <c r="C68" s="35">
        <v>61522536.882096402</v>
      </c>
      <c r="D68" s="35">
        <v>1814483541.1296401</v>
      </c>
      <c r="E68" s="35">
        <v>120824408.568817</v>
      </c>
      <c r="F68" s="35">
        <v>1935307949.6984601</v>
      </c>
      <c r="G68" s="35">
        <v>212042590</v>
      </c>
      <c r="H68" s="35">
        <v>29579936.251434401</v>
      </c>
      <c r="I68" s="35">
        <v>753575449.59337902</v>
      </c>
      <c r="J68" s="35">
        <v>51148050.467918098</v>
      </c>
      <c r="K68" s="35">
        <v>804723500.06129706</v>
      </c>
      <c r="L68" s="35" t="s">
        <v>829</v>
      </c>
      <c r="M68" s="35" t="s">
        <v>830</v>
      </c>
      <c r="N68" s="35">
        <v>67</v>
      </c>
      <c r="O68" s="35">
        <v>6.7000000000000004E-2</v>
      </c>
      <c r="P68" s="35">
        <v>31942600.630662002</v>
      </c>
      <c r="Q68" s="35">
        <v>1060908091.53626</v>
      </c>
      <c r="R68" s="35">
        <v>69676358.100898907</v>
      </c>
      <c r="S68" s="35">
        <v>1130584449.6371601</v>
      </c>
      <c r="T68" s="35">
        <v>0</v>
      </c>
      <c r="U68">
        <v>0.379</v>
      </c>
      <c r="V68">
        <f t="shared" si="2"/>
        <v>67</v>
      </c>
      <c r="W68">
        <f t="shared" si="3"/>
        <v>67</v>
      </c>
    </row>
    <row r="69" spans="1:23" x14ac:dyDescent="0.25">
      <c r="A69" s="35" t="s">
        <v>831</v>
      </c>
      <c r="B69" s="35">
        <v>769</v>
      </c>
      <c r="C69" s="35">
        <v>63413376.887340099</v>
      </c>
      <c r="D69" s="35">
        <v>1822280091.08026</v>
      </c>
      <c r="E69" s="35">
        <v>125766399.272548</v>
      </c>
      <c r="F69" s="35">
        <v>1948046490.3527999</v>
      </c>
      <c r="G69" s="35">
        <v>212042590</v>
      </c>
      <c r="H69" s="35">
        <v>30863467.5629219</v>
      </c>
      <c r="I69" s="35">
        <v>759522321.06215501</v>
      </c>
      <c r="J69" s="35">
        <v>53997092.767738499</v>
      </c>
      <c r="K69" s="35">
        <v>813519413.82989299</v>
      </c>
      <c r="L69" s="35" t="s">
        <v>829</v>
      </c>
      <c r="M69" s="35" t="s">
        <v>830</v>
      </c>
      <c r="N69" s="35">
        <v>68</v>
      </c>
      <c r="O69" s="35">
        <v>6.8000000000000005E-2</v>
      </c>
      <c r="P69" s="35">
        <v>32549909.324418101</v>
      </c>
      <c r="Q69" s="35">
        <v>1062757770.0181</v>
      </c>
      <c r="R69" s="35">
        <v>71769306.504810005</v>
      </c>
      <c r="S69" s="35">
        <v>1134527076.5229101</v>
      </c>
      <c r="T69" s="35">
        <v>0</v>
      </c>
      <c r="U69">
        <v>0.437</v>
      </c>
      <c r="V69">
        <f t="shared" si="2"/>
        <v>68</v>
      </c>
      <c r="W69">
        <f t="shared" si="3"/>
        <v>82</v>
      </c>
    </row>
    <row r="70" spans="1:23" x14ac:dyDescent="0.25">
      <c r="A70" s="35" t="s">
        <v>831</v>
      </c>
      <c r="B70" s="35">
        <v>912</v>
      </c>
      <c r="C70" s="35">
        <v>64063090.032745697</v>
      </c>
      <c r="D70" s="35">
        <v>1819048700.07376</v>
      </c>
      <c r="E70" s="35">
        <v>130567600.074194</v>
      </c>
      <c r="F70" s="35">
        <v>1949616300.1479499</v>
      </c>
      <c r="G70" s="35">
        <v>212042590</v>
      </c>
      <c r="H70" s="35">
        <v>31237269.462629098</v>
      </c>
      <c r="I70" s="35">
        <v>760616349.12531805</v>
      </c>
      <c r="J70" s="35">
        <v>56518034.500089698</v>
      </c>
      <c r="K70" s="35">
        <v>817134383.62540805</v>
      </c>
      <c r="L70" s="35" t="s">
        <v>829</v>
      </c>
      <c r="M70" s="35" t="s">
        <v>830</v>
      </c>
      <c r="N70" s="35">
        <v>69</v>
      </c>
      <c r="O70" s="35">
        <v>6.9000000000000006E-2</v>
      </c>
      <c r="P70" s="35">
        <v>32825820.570116598</v>
      </c>
      <c r="Q70" s="35">
        <v>1058432350.94844</v>
      </c>
      <c r="R70" s="35">
        <v>74049565.574104398</v>
      </c>
      <c r="S70" s="35">
        <v>1132481916.5225501</v>
      </c>
      <c r="T70" s="35">
        <v>0</v>
      </c>
      <c r="U70">
        <v>0.496</v>
      </c>
      <c r="V70">
        <f t="shared" si="2"/>
        <v>69</v>
      </c>
      <c r="W70">
        <f t="shared" si="3"/>
        <v>85</v>
      </c>
    </row>
    <row r="71" spans="1:23" x14ac:dyDescent="0.25">
      <c r="A71" s="35" t="s">
        <v>831</v>
      </c>
      <c r="B71" s="35">
        <v>45</v>
      </c>
      <c r="C71" s="35">
        <v>62464961.680766903</v>
      </c>
      <c r="D71" s="35">
        <v>1821968837.1596601</v>
      </c>
      <c r="E71" s="35">
        <v>128493291.972911</v>
      </c>
      <c r="F71" s="35">
        <v>1950462129.13258</v>
      </c>
      <c r="G71" s="35">
        <v>212042590</v>
      </c>
      <c r="H71" s="35">
        <v>30052587.483543001</v>
      </c>
      <c r="I71" s="35">
        <v>754968402.32602501</v>
      </c>
      <c r="J71" s="35">
        <v>54044171.994001299</v>
      </c>
      <c r="K71" s="35">
        <v>809012574.32002699</v>
      </c>
      <c r="L71" s="35" t="s">
        <v>829</v>
      </c>
      <c r="M71" s="35" t="s">
        <v>830</v>
      </c>
      <c r="N71" s="35">
        <v>70</v>
      </c>
      <c r="O71" s="35">
        <v>7.0000000000000007E-2</v>
      </c>
      <c r="P71" s="35">
        <v>32412374.197223902</v>
      </c>
      <c r="Q71" s="35">
        <v>1067000434.83364</v>
      </c>
      <c r="R71" s="35">
        <v>74449119.978910297</v>
      </c>
      <c r="S71" s="35">
        <v>1141449554.8125501</v>
      </c>
      <c r="T71" s="35">
        <v>0</v>
      </c>
      <c r="U71">
        <v>0.65300000000000002</v>
      </c>
      <c r="V71">
        <f t="shared" si="2"/>
        <v>70</v>
      </c>
      <c r="W71">
        <f t="shared" si="3"/>
        <v>79</v>
      </c>
    </row>
    <row r="72" spans="1:23" x14ac:dyDescent="0.25">
      <c r="A72" s="35" t="s">
        <v>831</v>
      </c>
      <c r="B72" s="35">
        <v>346</v>
      </c>
      <c r="C72" s="35">
        <v>59585381.5601767</v>
      </c>
      <c r="D72" s="35">
        <v>1823465829.1923599</v>
      </c>
      <c r="E72" s="35">
        <v>129177315.281682</v>
      </c>
      <c r="F72" s="35">
        <v>1952643144.47404</v>
      </c>
      <c r="G72" s="35">
        <v>212042590</v>
      </c>
      <c r="H72" s="35">
        <v>28363697.310077399</v>
      </c>
      <c r="I72" s="35">
        <v>748743813.56097102</v>
      </c>
      <c r="J72" s="35">
        <v>55411327.736159898</v>
      </c>
      <c r="K72" s="35">
        <v>804155141.29713094</v>
      </c>
      <c r="L72" s="35" t="s">
        <v>829</v>
      </c>
      <c r="M72" s="35" t="s">
        <v>830</v>
      </c>
      <c r="N72" s="35">
        <v>71</v>
      </c>
      <c r="O72" s="35">
        <v>7.0999999999999994E-2</v>
      </c>
      <c r="P72" s="35">
        <v>31221684.250099301</v>
      </c>
      <c r="Q72" s="35">
        <v>1074722015.6313901</v>
      </c>
      <c r="R72" s="35">
        <v>73765987.545522407</v>
      </c>
      <c r="S72" s="35">
        <v>1148488003.1769099</v>
      </c>
      <c r="T72" s="35">
        <v>0</v>
      </c>
      <c r="U72">
        <v>0.13100000000000001</v>
      </c>
      <c r="V72">
        <f t="shared" si="2"/>
        <v>71</v>
      </c>
      <c r="W72">
        <f t="shared" si="3"/>
        <v>47</v>
      </c>
    </row>
    <row r="73" spans="1:23" x14ac:dyDescent="0.25">
      <c r="A73" s="35" t="s">
        <v>831</v>
      </c>
      <c r="B73" s="35">
        <v>928</v>
      </c>
      <c r="C73" s="35">
        <v>60053492.018032603</v>
      </c>
      <c r="D73" s="35">
        <v>1827376504.7413299</v>
      </c>
      <c r="E73" s="35">
        <v>125806559.19049799</v>
      </c>
      <c r="F73" s="35">
        <v>1953183063.9318299</v>
      </c>
      <c r="G73" s="35">
        <v>212042590</v>
      </c>
      <c r="H73" s="35">
        <v>28480318.623837199</v>
      </c>
      <c r="I73" s="35">
        <v>750489133.78952098</v>
      </c>
      <c r="J73" s="35">
        <v>53864278.288955398</v>
      </c>
      <c r="K73" s="35">
        <v>804353412.07847703</v>
      </c>
      <c r="L73" s="35" t="s">
        <v>829</v>
      </c>
      <c r="M73" s="35" t="s">
        <v>830</v>
      </c>
      <c r="N73" s="35">
        <v>72</v>
      </c>
      <c r="O73" s="35">
        <v>7.1999999999999995E-2</v>
      </c>
      <c r="P73" s="35">
        <v>31573173.3941954</v>
      </c>
      <c r="Q73" s="35">
        <v>1076887370.9518099</v>
      </c>
      <c r="R73" s="35">
        <v>71942280.901543394</v>
      </c>
      <c r="S73" s="35">
        <v>1148829651.8533499</v>
      </c>
      <c r="T73" s="35">
        <v>0</v>
      </c>
      <c r="U73">
        <v>0.85699999999999998</v>
      </c>
      <c r="V73">
        <f t="shared" si="2"/>
        <v>72</v>
      </c>
      <c r="W73">
        <f t="shared" si="3"/>
        <v>58</v>
      </c>
    </row>
    <row r="74" spans="1:23" x14ac:dyDescent="0.25">
      <c r="A74" s="35" t="s">
        <v>831</v>
      </c>
      <c r="B74" s="35">
        <v>393</v>
      </c>
      <c r="C74" s="35">
        <v>62542493.567772597</v>
      </c>
      <c r="D74" s="35">
        <v>1831333782.55089</v>
      </c>
      <c r="E74" s="35">
        <v>124735727.37018199</v>
      </c>
      <c r="F74" s="35">
        <v>1956069509.9210701</v>
      </c>
      <c r="G74" s="35">
        <v>212042590</v>
      </c>
      <c r="H74" s="35">
        <v>30162128.1653344</v>
      </c>
      <c r="I74" s="35">
        <v>758357553.22131801</v>
      </c>
      <c r="J74" s="35">
        <v>53225133.292797796</v>
      </c>
      <c r="K74" s="35">
        <v>811582686.514117</v>
      </c>
      <c r="L74" s="35" t="s">
        <v>829</v>
      </c>
      <c r="M74" s="35" t="s">
        <v>830</v>
      </c>
      <c r="N74" s="35">
        <v>73</v>
      </c>
      <c r="O74" s="35">
        <v>7.2999999999999995E-2</v>
      </c>
      <c r="P74" s="35">
        <v>32380365.4024381</v>
      </c>
      <c r="Q74" s="35">
        <v>1072976229.3295701</v>
      </c>
      <c r="R74" s="35">
        <v>71510594.077384904</v>
      </c>
      <c r="S74" s="35">
        <v>1144486823.40695</v>
      </c>
      <c r="T74" s="35">
        <v>0</v>
      </c>
      <c r="U74">
        <v>1.0999999999999999E-2</v>
      </c>
      <c r="V74">
        <f t="shared" si="2"/>
        <v>73</v>
      </c>
      <c r="W74">
        <f t="shared" si="3"/>
        <v>77</v>
      </c>
    </row>
    <row r="75" spans="1:23" x14ac:dyDescent="0.25">
      <c r="A75" s="35" t="s">
        <v>831</v>
      </c>
      <c r="B75" s="35">
        <v>835</v>
      </c>
      <c r="C75" s="35">
        <v>59658914.301305696</v>
      </c>
      <c r="D75" s="35">
        <v>1833999990.8094699</v>
      </c>
      <c r="E75" s="35">
        <v>126184007.951002</v>
      </c>
      <c r="F75" s="35">
        <v>1960183998.7604699</v>
      </c>
      <c r="G75" s="35">
        <v>212042590</v>
      </c>
      <c r="H75" s="35">
        <v>28262140.723328799</v>
      </c>
      <c r="I75" s="35">
        <v>750987463.45863998</v>
      </c>
      <c r="J75" s="35">
        <v>56350182.723958597</v>
      </c>
      <c r="K75" s="35">
        <v>807337646.18259799</v>
      </c>
      <c r="L75" s="35" t="s">
        <v>829</v>
      </c>
      <c r="M75" s="35" t="s">
        <v>830</v>
      </c>
      <c r="N75" s="35">
        <v>74</v>
      </c>
      <c r="O75" s="35">
        <v>7.3999999999999996E-2</v>
      </c>
      <c r="P75" s="35">
        <v>31396773.577976901</v>
      </c>
      <c r="Q75" s="35">
        <v>1083012527.3508301</v>
      </c>
      <c r="R75" s="35">
        <v>69833825.227043495</v>
      </c>
      <c r="S75" s="35">
        <v>1152846352.5778699</v>
      </c>
      <c r="T75" s="35">
        <v>0</v>
      </c>
      <c r="U75">
        <v>0.314</v>
      </c>
      <c r="V75">
        <f t="shared" si="2"/>
        <v>74</v>
      </c>
      <c r="W75">
        <f t="shared" si="3"/>
        <v>54</v>
      </c>
    </row>
    <row r="76" spans="1:23" x14ac:dyDescent="0.25">
      <c r="A76" s="35" t="s">
        <v>831</v>
      </c>
      <c r="B76" s="35">
        <v>76</v>
      </c>
      <c r="C76" s="35">
        <v>62255809.273505099</v>
      </c>
      <c r="D76" s="35">
        <v>1842405720.0546701</v>
      </c>
      <c r="E76" s="35">
        <v>118189097.92818201</v>
      </c>
      <c r="F76" s="35">
        <v>1960594817.9828501</v>
      </c>
      <c r="G76" s="35">
        <v>212042590</v>
      </c>
      <c r="H76" s="35">
        <v>29892336.2497072</v>
      </c>
      <c r="I76" s="35">
        <v>760381830.49248195</v>
      </c>
      <c r="J76" s="35">
        <v>50390193.1248013</v>
      </c>
      <c r="K76" s="35">
        <v>810772023.61728001</v>
      </c>
      <c r="L76" s="35" t="s">
        <v>829</v>
      </c>
      <c r="M76" s="35" t="s">
        <v>830</v>
      </c>
      <c r="N76" s="35">
        <v>75</v>
      </c>
      <c r="O76" s="35">
        <v>7.4999999999999997E-2</v>
      </c>
      <c r="P76" s="35">
        <v>32363473.023797799</v>
      </c>
      <c r="Q76" s="35">
        <v>1082023889.56218</v>
      </c>
      <c r="R76" s="35">
        <v>67798904.803381607</v>
      </c>
      <c r="S76" s="35">
        <v>1149822794.3655701</v>
      </c>
      <c r="T76" s="35">
        <v>0</v>
      </c>
      <c r="U76">
        <v>0.88800000000000001</v>
      </c>
      <c r="V76">
        <f t="shared" si="2"/>
        <v>75</v>
      </c>
      <c r="W76">
        <f t="shared" si="3"/>
        <v>76</v>
      </c>
    </row>
    <row r="77" spans="1:23" x14ac:dyDescent="0.25">
      <c r="A77" s="35" t="s">
        <v>831</v>
      </c>
      <c r="B77" s="35">
        <v>485</v>
      </c>
      <c r="C77" s="35">
        <v>60191042.564245403</v>
      </c>
      <c r="D77" s="35">
        <v>1838006570.71662</v>
      </c>
      <c r="E77" s="35">
        <v>124823745.300822</v>
      </c>
      <c r="F77" s="35">
        <v>1962830316.0174401</v>
      </c>
      <c r="G77" s="35">
        <v>212042590</v>
      </c>
      <c r="H77" s="35">
        <v>28567748.729800299</v>
      </c>
      <c r="I77" s="35">
        <v>754797526.07287896</v>
      </c>
      <c r="J77" s="35">
        <v>55636135.974704601</v>
      </c>
      <c r="K77" s="35">
        <v>810433662.04758298</v>
      </c>
      <c r="L77" s="35" t="s">
        <v>829</v>
      </c>
      <c r="M77" s="35" t="s">
        <v>830</v>
      </c>
      <c r="N77" s="35">
        <v>76</v>
      </c>
      <c r="O77" s="35">
        <v>7.5999999999999998E-2</v>
      </c>
      <c r="P77" s="35">
        <v>31623293.834445</v>
      </c>
      <c r="Q77" s="35">
        <v>1083209044.6437399</v>
      </c>
      <c r="R77" s="35">
        <v>69187609.326118201</v>
      </c>
      <c r="S77" s="35">
        <v>1152396653.9698601</v>
      </c>
      <c r="T77" s="35">
        <v>0</v>
      </c>
      <c r="U77">
        <v>2.8000000000000001E-2</v>
      </c>
      <c r="V77">
        <f t="shared" si="2"/>
        <v>76</v>
      </c>
      <c r="W77">
        <f t="shared" si="3"/>
        <v>60</v>
      </c>
    </row>
    <row r="78" spans="1:23" x14ac:dyDescent="0.25">
      <c r="A78" s="35" t="s">
        <v>831</v>
      </c>
      <c r="B78" s="35">
        <v>165</v>
      </c>
      <c r="C78" s="35">
        <v>66778351.534470104</v>
      </c>
      <c r="D78" s="35">
        <v>1812197329.7339799</v>
      </c>
      <c r="E78" s="35">
        <v>154670890.47321901</v>
      </c>
      <c r="F78" s="35">
        <v>1966868220.2072001</v>
      </c>
      <c r="G78" s="35">
        <v>212042590</v>
      </c>
      <c r="H78" s="35">
        <v>32784921.910534199</v>
      </c>
      <c r="I78" s="35">
        <v>756075855.44567895</v>
      </c>
      <c r="J78" s="35">
        <v>65922825.697862998</v>
      </c>
      <c r="K78" s="35">
        <v>821998681.14354396</v>
      </c>
      <c r="L78" s="35" t="s">
        <v>829</v>
      </c>
      <c r="M78" s="35" t="s">
        <v>830</v>
      </c>
      <c r="N78" s="35">
        <v>77</v>
      </c>
      <c r="O78" s="35">
        <v>7.6999999999999999E-2</v>
      </c>
      <c r="P78" s="35">
        <v>33993429.623935901</v>
      </c>
      <c r="Q78" s="35">
        <v>1056121474.2883</v>
      </c>
      <c r="R78" s="35">
        <v>88748064.775356099</v>
      </c>
      <c r="S78" s="35">
        <v>1144869539.0636499</v>
      </c>
      <c r="T78" s="35">
        <v>0</v>
      </c>
      <c r="U78">
        <v>0.879</v>
      </c>
      <c r="V78">
        <f t="shared" si="2"/>
        <v>77</v>
      </c>
      <c r="W78">
        <f t="shared" si="3"/>
        <v>107</v>
      </c>
    </row>
    <row r="79" spans="1:23" x14ac:dyDescent="0.25">
      <c r="A79" s="35" t="s">
        <v>831</v>
      </c>
      <c r="B79" s="35">
        <v>257</v>
      </c>
      <c r="C79" s="35">
        <v>64348589.328734599</v>
      </c>
      <c r="D79" s="35">
        <v>1826388427.75617</v>
      </c>
      <c r="E79" s="35">
        <v>140854992.38458899</v>
      </c>
      <c r="F79" s="35">
        <v>1967243420.1407599</v>
      </c>
      <c r="G79" s="35">
        <v>212042590</v>
      </c>
      <c r="H79" s="35">
        <v>31567229.266817998</v>
      </c>
      <c r="I79" s="35">
        <v>764947229.22601604</v>
      </c>
      <c r="J79" s="35">
        <v>61072054.940870903</v>
      </c>
      <c r="K79" s="35">
        <v>826019284.16688597</v>
      </c>
      <c r="L79" s="35" t="s">
        <v>829</v>
      </c>
      <c r="M79" s="35" t="s">
        <v>830</v>
      </c>
      <c r="N79" s="35">
        <v>78</v>
      </c>
      <c r="O79" s="35">
        <v>7.8E-2</v>
      </c>
      <c r="P79" s="35">
        <v>32781360.061916601</v>
      </c>
      <c r="Q79" s="35">
        <v>1061441198.5301501</v>
      </c>
      <c r="R79" s="35">
        <v>79782937.443718895</v>
      </c>
      <c r="S79" s="35">
        <v>1141224135.97387</v>
      </c>
      <c r="T79" s="35">
        <v>0</v>
      </c>
      <c r="U79">
        <v>0.10100000000000001</v>
      </c>
      <c r="V79">
        <f t="shared" si="2"/>
        <v>78</v>
      </c>
      <c r="W79">
        <f t="shared" si="3"/>
        <v>84</v>
      </c>
    </row>
    <row r="80" spans="1:23" x14ac:dyDescent="0.25">
      <c r="A80" s="35" t="s">
        <v>831</v>
      </c>
      <c r="B80" s="35">
        <v>238</v>
      </c>
      <c r="C80" s="35">
        <v>61106365.742013201</v>
      </c>
      <c r="D80" s="35">
        <v>1841761174.23897</v>
      </c>
      <c r="E80" s="35">
        <v>128088619.76856799</v>
      </c>
      <c r="F80" s="35">
        <v>1969849794.00754</v>
      </c>
      <c r="G80" s="35">
        <v>212042590</v>
      </c>
      <c r="H80" s="35">
        <v>28982736.934055202</v>
      </c>
      <c r="I80" s="35">
        <v>757174821.32227397</v>
      </c>
      <c r="J80" s="35">
        <v>54321151.953352302</v>
      </c>
      <c r="K80" s="35">
        <v>811495973.27562702</v>
      </c>
      <c r="L80" s="35" t="s">
        <v>829</v>
      </c>
      <c r="M80" s="35" t="s">
        <v>830</v>
      </c>
      <c r="N80" s="35">
        <v>79</v>
      </c>
      <c r="O80" s="35">
        <v>7.9000000000000001E-2</v>
      </c>
      <c r="P80" s="35">
        <v>32123628.807957999</v>
      </c>
      <c r="Q80" s="35">
        <v>1084586352.9166999</v>
      </c>
      <c r="R80" s="35">
        <v>73767467.815216199</v>
      </c>
      <c r="S80" s="35">
        <v>1158353820.73191</v>
      </c>
      <c r="T80" s="35">
        <v>0</v>
      </c>
      <c r="U80">
        <v>0.70599999999999996</v>
      </c>
      <c r="V80">
        <f t="shared" si="2"/>
        <v>79</v>
      </c>
      <c r="W80">
        <f t="shared" si="3"/>
        <v>71</v>
      </c>
    </row>
    <row r="81" spans="1:23" x14ac:dyDescent="0.25">
      <c r="A81" s="35" t="s">
        <v>831</v>
      </c>
      <c r="B81" s="35">
        <v>545</v>
      </c>
      <c r="C81" s="35">
        <v>64640045.626442797</v>
      </c>
      <c r="D81" s="35">
        <v>1829297185.71576</v>
      </c>
      <c r="E81" s="35">
        <v>142808509.55276501</v>
      </c>
      <c r="F81" s="35">
        <v>1972105695.2685201</v>
      </c>
      <c r="G81" s="35">
        <v>212042590</v>
      </c>
      <c r="H81" s="35">
        <v>31696198.238791998</v>
      </c>
      <c r="I81" s="35">
        <v>766373697.14271796</v>
      </c>
      <c r="J81" s="35">
        <v>61300945.860627197</v>
      </c>
      <c r="K81" s="35">
        <v>827674643.00334704</v>
      </c>
      <c r="L81" s="35" t="s">
        <v>829</v>
      </c>
      <c r="M81" s="35" t="s">
        <v>830</v>
      </c>
      <c r="N81" s="35">
        <v>80</v>
      </c>
      <c r="O81" s="35">
        <v>0.08</v>
      </c>
      <c r="P81" s="35">
        <v>32943847.387650698</v>
      </c>
      <c r="Q81" s="35">
        <v>1062923488.57304</v>
      </c>
      <c r="R81" s="35">
        <v>81507563.692138404</v>
      </c>
      <c r="S81" s="35">
        <v>1144431052.2651801</v>
      </c>
      <c r="T81" s="35">
        <v>0</v>
      </c>
      <c r="U81">
        <v>0.20599999999999999</v>
      </c>
      <c r="V81">
        <f t="shared" si="2"/>
        <v>80</v>
      </c>
      <c r="W81">
        <f t="shared" si="3"/>
        <v>88</v>
      </c>
    </row>
    <row r="82" spans="1:23" x14ac:dyDescent="0.25">
      <c r="A82" s="35" t="s">
        <v>831</v>
      </c>
      <c r="B82" s="35">
        <v>615</v>
      </c>
      <c r="C82" s="35">
        <v>64462374.746372499</v>
      </c>
      <c r="D82" s="35">
        <v>1849782979.8034999</v>
      </c>
      <c r="E82" s="35">
        <v>124974041.890884</v>
      </c>
      <c r="F82" s="35">
        <v>1974757021.69438</v>
      </c>
      <c r="G82" s="35">
        <v>212042590</v>
      </c>
      <c r="H82" s="35">
        <v>31381039.7179395</v>
      </c>
      <c r="I82" s="35">
        <v>771299818.12672997</v>
      </c>
      <c r="J82" s="35">
        <v>54107500.398732997</v>
      </c>
      <c r="K82" s="35">
        <v>825407318.52546299</v>
      </c>
      <c r="L82" s="35" t="s">
        <v>829</v>
      </c>
      <c r="M82" s="35" t="s">
        <v>830</v>
      </c>
      <c r="N82" s="35">
        <v>81</v>
      </c>
      <c r="O82" s="35">
        <v>8.1000000000000003E-2</v>
      </c>
      <c r="P82" s="35">
        <v>33081335.028432999</v>
      </c>
      <c r="Q82" s="35">
        <v>1078483161.67677</v>
      </c>
      <c r="R82" s="35">
        <v>70866541.492151499</v>
      </c>
      <c r="S82" s="35">
        <v>1149349703.16892</v>
      </c>
      <c r="T82" s="35">
        <v>0</v>
      </c>
      <c r="U82">
        <v>0.78800000000000003</v>
      </c>
      <c r="V82">
        <f t="shared" si="2"/>
        <v>81</v>
      </c>
      <c r="W82">
        <f t="shared" si="3"/>
        <v>90</v>
      </c>
    </row>
    <row r="83" spans="1:23" x14ac:dyDescent="0.25">
      <c r="A83" s="35" t="s">
        <v>831</v>
      </c>
      <c r="B83" s="35">
        <v>507</v>
      </c>
      <c r="C83" s="35">
        <v>66655404.2923057</v>
      </c>
      <c r="D83" s="35">
        <v>1826193490.5934899</v>
      </c>
      <c r="E83" s="35">
        <v>151097362.62708801</v>
      </c>
      <c r="F83" s="35">
        <v>1977290853.2205801</v>
      </c>
      <c r="G83" s="35">
        <v>212042590</v>
      </c>
      <c r="H83" s="35">
        <v>32704784.985707</v>
      </c>
      <c r="I83" s="35">
        <v>761556226.59946799</v>
      </c>
      <c r="J83" s="35">
        <v>65577848.948105603</v>
      </c>
      <c r="K83" s="35">
        <v>827134075.54757404</v>
      </c>
      <c r="L83" s="35" t="s">
        <v>829</v>
      </c>
      <c r="M83" s="35" t="s">
        <v>830</v>
      </c>
      <c r="N83" s="35">
        <v>82</v>
      </c>
      <c r="O83" s="35">
        <v>8.2000000000000003E-2</v>
      </c>
      <c r="P83" s="35">
        <v>33950619.306598604</v>
      </c>
      <c r="Q83" s="35">
        <v>1064637263.99402</v>
      </c>
      <c r="R83" s="35">
        <v>85519513.678983301</v>
      </c>
      <c r="S83" s="35">
        <v>1150156777.6730001</v>
      </c>
      <c r="T83" s="35">
        <v>0</v>
      </c>
      <c r="U83">
        <v>0.315</v>
      </c>
      <c r="V83">
        <f t="shared" si="2"/>
        <v>82</v>
      </c>
      <c r="W83">
        <f t="shared" si="3"/>
        <v>104</v>
      </c>
    </row>
    <row r="84" spans="1:23" x14ac:dyDescent="0.25">
      <c r="A84" s="35" t="s">
        <v>831</v>
      </c>
      <c r="B84" s="35">
        <v>772</v>
      </c>
      <c r="C84" s="35">
        <v>67390854.897416696</v>
      </c>
      <c r="D84" s="35">
        <v>1825883502.12271</v>
      </c>
      <c r="E84" s="35">
        <v>152102421.88918599</v>
      </c>
      <c r="F84" s="35">
        <v>1977985924.0118999</v>
      </c>
      <c r="G84" s="35">
        <v>212042590</v>
      </c>
      <c r="H84" s="35">
        <v>33241066.494279601</v>
      </c>
      <c r="I84" s="35">
        <v>765790666.96317101</v>
      </c>
      <c r="J84" s="35">
        <v>67240120.758928001</v>
      </c>
      <c r="K84" s="35">
        <v>833030787.72209799</v>
      </c>
      <c r="L84" s="35" t="s">
        <v>829</v>
      </c>
      <c r="M84" s="35" t="s">
        <v>830</v>
      </c>
      <c r="N84" s="35">
        <v>83</v>
      </c>
      <c r="O84" s="35">
        <v>8.3000000000000004E-2</v>
      </c>
      <c r="P84" s="35">
        <v>34149788.403136998</v>
      </c>
      <c r="Q84" s="35">
        <v>1060092835.1595401</v>
      </c>
      <c r="R84" s="35">
        <v>84862301.130258396</v>
      </c>
      <c r="S84" s="35">
        <v>1144955136.2897999</v>
      </c>
      <c r="T84" s="35">
        <v>0</v>
      </c>
      <c r="U84">
        <v>0.81100000000000005</v>
      </c>
      <c r="V84">
        <f t="shared" si="2"/>
        <v>83</v>
      </c>
      <c r="W84">
        <f t="shared" si="3"/>
        <v>112</v>
      </c>
    </row>
    <row r="85" spans="1:23" x14ac:dyDescent="0.25">
      <c r="A85" s="35" t="s">
        <v>831</v>
      </c>
      <c r="B85" s="35">
        <v>265</v>
      </c>
      <c r="C85" s="35">
        <v>62348173.636681601</v>
      </c>
      <c r="D85" s="35">
        <v>1855773887.48961</v>
      </c>
      <c r="E85" s="35">
        <v>124498668.302747</v>
      </c>
      <c r="F85" s="35">
        <v>1980272555.7923601</v>
      </c>
      <c r="G85" s="35">
        <v>212042590</v>
      </c>
      <c r="H85" s="35">
        <v>29843330.285042599</v>
      </c>
      <c r="I85" s="35">
        <v>768701437.40120697</v>
      </c>
      <c r="J85" s="35">
        <v>53964976.469890997</v>
      </c>
      <c r="K85" s="35">
        <v>822666413.87109995</v>
      </c>
      <c r="L85" s="35" t="s">
        <v>829</v>
      </c>
      <c r="M85" s="35" t="s">
        <v>830</v>
      </c>
      <c r="N85" s="35">
        <v>84</v>
      </c>
      <c r="O85" s="35">
        <v>8.4000000000000005E-2</v>
      </c>
      <c r="P85" s="35">
        <v>32504843.351638898</v>
      </c>
      <c r="Q85" s="35">
        <v>1087072450.0883999</v>
      </c>
      <c r="R85" s="35">
        <v>70533691.8328567</v>
      </c>
      <c r="S85" s="35">
        <v>1157606141.9212501</v>
      </c>
      <c r="T85" s="35">
        <v>0</v>
      </c>
      <c r="U85">
        <v>0.96199999999999997</v>
      </c>
      <c r="V85">
        <f t="shared" si="2"/>
        <v>84</v>
      </c>
      <c r="W85">
        <f t="shared" si="3"/>
        <v>81</v>
      </c>
    </row>
    <row r="86" spans="1:23" x14ac:dyDescent="0.25">
      <c r="A86" s="35" t="s">
        <v>831</v>
      </c>
      <c r="B86" s="35">
        <v>458</v>
      </c>
      <c r="C86" s="35">
        <v>67278670.1374937</v>
      </c>
      <c r="D86" s="35">
        <v>1832674361.87958</v>
      </c>
      <c r="E86" s="35">
        <v>154338824.891615</v>
      </c>
      <c r="F86" s="35">
        <v>1987013186.7711999</v>
      </c>
      <c r="G86" s="35">
        <v>212042590</v>
      </c>
      <c r="H86" s="35">
        <v>33008400.379910301</v>
      </c>
      <c r="I86" s="35">
        <v>765777355.54334497</v>
      </c>
      <c r="J86" s="35">
        <v>66886310.017435998</v>
      </c>
      <c r="K86" s="35">
        <v>832663665.56078196</v>
      </c>
      <c r="L86" s="35" t="s">
        <v>829</v>
      </c>
      <c r="M86" s="35" t="s">
        <v>830</v>
      </c>
      <c r="N86" s="35">
        <v>85</v>
      </c>
      <c r="O86" s="35">
        <v>8.5000000000000006E-2</v>
      </c>
      <c r="P86" s="35">
        <v>34270269.757583298</v>
      </c>
      <c r="Q86" s="35">
        <v>1066897006.3362401</v>
      </c>
      <c r="R86" s="35">
        <v>87452514.874179006</v>
      </c>
      <c r="S86" s="35">
        <v>1154349521.2104199</v>
      </c>
      <c r="T86" s="35">
        <v>0</v>
      </c>
      <c r="U86">
        <v>0.78</v>
      </c>
      <c r="V86">
        <f t="shared" si="2"/>
        <v>85</v>
      </c>
      <c r="W86">
        <f t="shared" si="3"/>
        <v>118</v>
      </c>
    </row>
    <row r="87" spans="1:23" x14ac:dyDescent="0.25">
      <c r="A87" s="35" t="s">
        <v>831</v>
      </c>
      <c r="B87" s="35">
        <v>24</v>
      </c>
      <c r="C87" s="35">
        <v>61159959.708289601</v>
      </c>
      <c r="D87" s="35">
        <v>1854948729.8596001</v>
      </c>
      <c r="E87" s="35">
        <v>132937877.913515</v>
      </c>
      <c r="F87" s="35">
        <v>1987886607.7731099</v>
      </c>
      <c r="G87" s="35">
        <v>212042590</v>
      </c>
      <c r="H87" s="35">
        <v>29190752.233456999</v>
      </c>
      <c r="I87" s="35">
        <v>762224133.86673605</v>
      </c>
      <c r="J87" s="35">
        <v>56557819.427759297</v>
      </c>
      <c r="K87" s="35">
        <v>818781953.29449499</v>
      </c>
      <c r="L87" s="35" t="s">
        <v>829</v>
      </c>
      <c r="M87" s="35" t="s">
        <v>830</v>
      </c>
      <c r="N87" s="35">
        <v>86</v>
      </c>
      <c r="O87" s="35">
        <v>8.5999999999999993E-2</v>
      </c>
      <c r="P87" s="35">
        <v>31969207.474832602</v>
      </c>
      <c r="Q87" s="35">
        <v>1092724595.9928601</v>
      </c>
      <c r="R87" s="35">
        <v>76380058.485756397</v>
      </c>
      <c r="S87" s="35">
        <v>1169104654.4786201</v>
      </c>
      <c r="T87" s="35">
        <v>0</v>
      </c>
      <c r="U87">
        <v>0.11</v>
      </c>
      <c r="V87">
        <f t="shared" si="2"/>
        <v>86</v>
      </c>
      <c r="W87">
        <f t="shared" si="3"/>
        <v>68</v>
      </c>
    </row>
    <row r="88" spans="1:23" x14ac:dyDescent="0.25">
      <c r="A88" s="35" t="s">
        <v>831</v>
      </c>
      <c r="B88" s="35">
        <v>650</v>
      </c>
      <c r="C88" s="35">
        <v>66640926.130542599</v>
      </c>
      <c r="D88" s="35">
        <v>1841588253.25003</v>
      </c>
      <c r="E88" s="35">
        <v>150163422.82160199</v>
      </c>
      <c r="F88" s="35">
        <v>1991751676.07164</v>
      </c>
      <c r="G88" s="35">
        <v>212042590</v>
      </c>
      <c r="H88" s="35">
        <v>32678804.271653201</v>
      </c>
      <c r="I88" s="35">
        <v>766994241.91070402</v>
      </c>
      <c r="J88" s="35">
        <v>65132130.233340897</v>
      </c>
      <c r="K88" s="35">
        <v>832126372.144045</v>
      </c>
      <c r="L88" s="35" t="s">
        <v>829</v>
      </c>
      <c r="M88" s="35" t="s">
        <v>830</v>
      </c>
      <c r="N88" s="35">
        <v>87</v>
      </c>
      <c r="O88" s="35">
        <v>8.6999999999999994E-2</v>
      </c>
      <c r="P88" s="35">
        <v>33962121.858889401</v>
      </c>
      <c r="Q88" s="35">
        <v>1074594011.33933</v>
      </c>
      <c r="R88" s="35">
        <v>85031292.588262007</v>
      </c>
      <c r="S88" s="35">
        <v>1159625303.9275899</v>
      </c>
      <c r="T88" s="35">
        <v>0</v>
      </c>
      <c r="U88">
        <v>0.76400000000000001</v>
      </c>
      <c r="V88">
        <f t="shared" si="2"/>
        <v>87</v>
      </c>
      <c r="W88">
        <f t="shared" si="3"/>
        <v>105</v>
      </c>
    </row>
    <row r="89" spans="1:23" x14ac:dyDescent="0.25">
      <c r="A89" s="35" t="s">
        <v>831</v>
      </c>
      <c r="B89" s="35">
        <v>514</v>
      </c>
      <c r="C89" s="35">
        <v>61411386.4428991</v>
      </c>
      <c r="D89" s="35">
        <v>1867573372.2060399</v>
      </c>
      <c r="E89" s="35">
        <v>131163439.72021499</v>
      </c>
      <c r="F89" s="35">
        <v>1998736811.92626</v>
      </c>
      <c r="G89" s="35">
        <v>212042590</v>
      </c>
      <c r="H89" s="35">
        <v>29297235.4717291</v>
      </c>
      <c r="I89" s="35">
        <v>769218004.23675501</v>
      </c>
      <c r="J89" s="35">
        <v>58718336.352694698</v>
      </c>
      <c r="K89" s="35">
        <v>827936340.58944905</v>
      </c>
      <c r="L89" s="35" t="s">
        <v>829</v>
      </c>
      <c r="M89" s="35" t="s">
        <v>830</v>
      </c>
      <c r="N89" s="35">
        <v>88</v>
      </c>
      <c r="O89" s="35">
        <v>8.7999999999999995E-2</v>
      </c>
      <c r="P89" s="35">
        <v>32114150.9711699</v>
      </c>
      <c r="Q89" s="35">
        <v>1098355367.96929</v>
      </c>
      <c r="R89" s="35">
        <v>72445103.367521107</v>
      </c>
      <c r="S89" s="35">
        <v>1170800471.3368101</v>
      </c>
      <c r="T89" s="35">
        <v>0</v>
      </c>
      <c r="U89">
        <v>0.70699999999999996</v>
      </c>
      <c r="V89">
        <f t="shared" si="2"/>
        <v>88</v>
      </c>
      <c r="W89">
        <f t="shared" si="3"/>
        <v>70</v>
      </c>
    </row>
    <row r="90" spans="1:23" x14ac:dyDescent="0.25">
      <c r="A90" s="35" t="s">
        <v>831</v>
      </c>
      <c r="B90" s="35">
        <v>584</v>
      </c>
      <c r="C90" s="35">
        <v>61451319.344885997</v>
      </c>
      <c r="D90" s="35">
        <v>1870102471.5132101</v>
      </c>
      <c r="E90" s="35">
        <v>129522606.997182</v>
      </c>
      <c r="F90" s="35">
        <v>1999625078.5104001</v>
      </c>
      <c r="G90" s="35">
        <v>212042590</v>
      </c>
      <c r="H90" s="35">
        <v>29181961.0623472</v>
      </c>
      <c r="I90" s="35">
        <v>768185255.24300003</v>
      </c>
      <c r="J90" s="35">
        <v>58052310.296708703</v>
      </c>
      <c r="K90" s="35">
        <v>826237565.53970897</v>
      </c>
      <c r="L90" s="35" t="s">
        <v>829</v>
      </c>
      <c r="M90" s="35" t="s">
        <v>830</v>
      </c>
      <c r="N90" s="35">
        <v>89</v>
      </c>
      <c r="O90" s="35">
        <v>8.8999999999999996E-2</v>
      </c>
      <c r="P90" s="35">
        <v>32269358.282538801</v>
      </c>
      <c r="Q90" s="35">
        <v>1101917216.27021</v>
      </c>
      <c r="R90" s="35">
        <v>71470296.700473607</v>
      </c>
      <c r="S90" s="35">
        <v>1173387512.97069</v>
      </c>
      <c r="T90" s="35">
        <v>0</v>
      </c>
      <c r="U90">
        <v>0.13700000000000001</v>
      </c>
      <c r="V90">
        <f t="shared" si="2"/>
        <v>89</v>
      </c>
      <c r="W90">
        <f t="shared" si="3"/>
        <v>75</v>
      </c>
    </row>
    <row r="91" spans="1:23" x14ac:dyDescent="0.25">
      <c r="A91" s="35" t="s">
        <v>831</v>
      </c>
      <c r="B91" s="35">
        <v>226</v>
      </c>
      <c r="C91" s="35">
        <v>63769231.087291002</v>
      </c>
      <c r="D91" s="35">
        <v>1875177366.0334001</v>
      </c>
      <c r="E91" s="35">
        <v>124947525.402501</v>
      </c>
      <c r="F91" s="35">
        <v>2000124891.4359</v>
      </c>
      <c r="G91" s="35">
        <v>212042590</v>
      </c>
      <c r="H91" s="35">
        <v>30731632.426484399</v>
      </c>
      <c r="I91" s="35">
        <v>775711504.31746197</v>
      </c>
      <c r="J91" s="35">
        <v>53306503.199429199</v>
      </c>
      <c r="K91" s="35">
        <v>829018007.51689303</v>
      </c>
      <c r="L91" s="35" t="s">
        <v>829</v>
      </c>
      <c r="M91" s="35" t="s">
        <v>830</v>
      </c>
      <c r="N91" s="35">
        <v>90</v>
      </c>
      <c r="O91" s="35">
        <v>0.09</v>
      </c>
      <c r="P91" s="35">
        <v>33037598.660806499</v>
      </c>
      <c r="Q91" s="35">
        <v>1099465861.71594</v>
      </c>
      <c r="R91" s="35">
        <v>71641022.203072399</v>
      </c>
      <c r="S91" s="35">
        <v>1171106883.9190099</v>
      </c>
      <c r="T91" s="35">
        <v>0</v>
      </c>
      <c r="U91">
        <v>0.218</v>
      </c>
      <c r="V91">
        <f t="shared" si="2"/>
        <v>90</v>
      </c>
      <c r="W91">
        <f t="shared" si="3"/>
        <v>89</v>
      </c>
    </row>
    <row r="92" spans="1:23" x14ac:dyDescent="0.25">
      <c r="A92" s="35" t="s">
        <v>831</v>
      </c>
      <c r="B92" s="35">
        <v>681</v>
      </c>
      <c r="C92" s="35">
        <v>67728760.594689906</v>
      </c>
      <c r="D92" s="35">
        <v>1846010718.68366</v>
      </c>
      <c r="E92" s="35">
        <v>157974493.662444</v>
      </c>
      <c r="F92" s="35">
        <v>2003985212.3461101</v>
      </c>
      <c r="G92" s="35">
        <v>212042590</v>
      </c>
      <c r="H92" s="35">
        <v>33386014.916395102</v>
      </c>
      <c r="I92" s="35">
        <v>773463849.91837001</v>
      </c>
      <c r="J92" s="35">
        <v>69870742.619753897</v>
      </c>
      <c r="K92" s="35">
        <v>843334592.53812397</v>
      </c>
      <c r="L92" s="35" t="s">
        <v>829</v>
      </c>
      <c r="M92" s="35" t="s">
        <v>830</v>
      </c>
      <c r="N92" s="35">
        <v>91</v>
      </c>
      <c r="O92" s="35">
        <v>9.0999999999999998E-2</v>
      </c>
      <c r="P92" s="35">
        <v>34342745.6782948</v>
      </c>
      <c r="Q92" s="35">
        <v>1072546868.76529</v>
      </c>
      <c r="R92" s="35">
        <v>88103751.042690903</v>
      </c>
      <c r="S92" s="35">
        <v>1160650619.8079801</v>
      </c>
      <c r="T92" s="35">
        <v>0</v>
      </c>
      <c r="U92">
        <v>0.97199999999999998</v>
      </c>
      <c r="V92">
        <f t="shared" si="2"/>
        <v>91</v>
      </c>
      <c r="W92">
        <f t="shared" si="3"/>
        <v>119</v>
      </c>
    </row>
    <row r="93" spans="1:23" x14ac:dyDescent="0.25">
      <c r="A93" s="35" t="s">
        <v>831</v>
      </c>
      <c r="B93" s="35">
        <v>128</v>
      </c>
      <c r="C93" s="35">
        <v>60090800.247703999</v>
      </c>
      <c r="D93" s="35">
        <v>1870629256.1801901</v>
      </c>
      <c r="E93" s="35">
        <v>135002802.98658401</v>
      </c>
      <c r="F93" s="35">
        <v>2005632059.16677</v>
      </c>
      <c r="G93" s="35">
        <v>212042590</v>
      </c>
      <c r="H93" s="35">
        <v>28474152.215370201</v>
      </c>
      <c r="I93" s="35">
        <v>765029809.49592698</v>
      </c>
      <c r="J93" s="35">
        <v>59684832.212568097</v>
      </c>
      <c r="K93" s="35">
        <v>824714641.70849502</v>
      </c>
      <c r="L93" s="35" t="s">
        <v>829</v>
      </c>
      <c r="M93" s="35" t="s">
        <v>830</v>
      </c>
      <c r="N93" s="35">
        <v>92</v>
      </c>
      <c r="O93" s="35">
        <v>9.1999999999999998E-2</v>
      </c>
      <c r="P93" s="35">
        <v>31616648.032333702</v>
      </c>
      <c r="Q93" s="35">
        <v>1105599446.6842599</v>
      </c>
      <c r="R93" s="35">
        <v>75317970.774016201</v>
      </c>
      <c r="S93" s="35">
        <v>1180917417.4582701</v>
      </c>
      <c r="T93" s="35">
        <v>0</v>
      </c>
      <c r="U93">
        <v>0.18099999999999999</v>
      </c>
      <c r="V93">
        <f t="shared" si="2"/>
        <v>92</v>
      </c>
      <c r="W93">
        <f t="shared" si="3"/>
        <v>59</v>
      </c>
    </row>
    <row r="94" spans="1:23" x14ac:dyDescent="0.25">
      <c r="A94" s="35" t="s">
        <v>831</v>
      </c>
      <c r="B94" s="35">
        <v>983</v>
      </c>
      <c r="C94" s="35">
        <v>64298578.393440597</v>
      </c>
      <c r="D94" s="35">
        <v>1881079302.54879</v>
      </c>
      <c r="E94" s="35">
        <v>131025909.522046</v>
      </c>
      <c r="F94" s="35">
        <v>2012105212.0708399</v>
      </c>
      <c r="G94" s="35">
        <v>212042590</v>
      </c>
      <c r="H94" s="35">
        <v>30945182.772650201</v>
      </c>
      <c r="I94" s="35">
        <v>779278140.92393994</v>
      </c>
      <c r="J94" s="35">
        <v>55759983.619432099</v>
      </c>
      <c r="K94" s="35">
        <v>835038124.54337299</v>
      </c>
      <c r="L94" s="35" t="s">
        <v>829</v>
      </c>
      <c r="M94" s="35" t="s">
        <v>830</v>
      </c>
      <c r="N94" s="35">
        <v>93</v>
      </c>
      <c r="O94" s="35">
        <v>9.2999999999999999E-2</v>
      </c>
      <c r="P94" s="35">
        <v>33353395.620790299</v>
      </c>
      <c r="Q94" s="35">
        <v>1101801161.62485</v>
      </c>
      <c r="R94" s="35">
        <v>75265925.902614102</v>
      </c>
      <c r="S94" s="35">
        <v>1177067087.5274601</v>
      </c>
      <c r="T94" s="35">
        <v>0</v>
      </c>
      <c r="U94">
        <v>0.40200000000000002</v>
      </c>
      <c r="V94">
        <f t="shared" si="2"/>
        <v>93</v>
      </c>
      <c r="W94">
        <f t="shared" si="3"/>
        <v>94</v>
      </c>
    </row>
    <row r="95" spans="1:23" x14ac:dyDescent="0.25">
      <c r="A95" s="35" t="s">
        <v>831</v>
      </c>
      <c r="B95" s="35">
        <v>691</v>
      </c>
      <c r="C95" s="35">
        <v>61611894.593226902</v>
      </c>
      <c r="D95" s="35">
        <v>1882896407.00863</v>
      </c>
      <c r="E95" s="35">
        <v>131079207.636191</v>
      </c>
      <c r="F95" s="35">
        <v>2013975614.64483</v>
      </c>
      <c r="G95" s="35">
        <v>212042590</v>
      </c>
      <c r="H95" s="35">
        <v>29199298.409755401</v>
      </c>
      <c r="I95" s="35">
        <v>771576880.75750697</v>
      </c>
      <c r="J95" s="35">
        <v>54836327.711856999</v>
      </c>
      <c r="K95" s="35">
        <v>826413208.46936405</v>
      </c>
      <c r="L95" s="35" t="s">
        <v>829</v>
      </c>
      <c r="M95" s="35" t="s">
        <v>830</v>
      </c>
      <c r="N95" s="35">
        <v>94</v>
      </c>
      <c r="O95" s="35">
        <v>9.4E-2</v>
      </c>
      <c r="P95" s="35">
        <v>32412596.183471501</v>
      </c>
      <c r="Q95" s="35">
        <v>1111319526.2511301</v>
      </c>
      <c r="R95" s="35">
        <v>76242879.924334794</v>
      </c>
      <c r="S95" s="35">
        <v>1187562406.1754601</v>
      </c>
      <c r="T95" s="35">
        <v>0</v>
      </c>
      <c r="U95">
        <v>0.223</v>
      </c>
      <c r="V95">
        <f t="shared" si="2"/>
        <v>94</v>
      </c>
      <c r="W95">
        <f t="shared" si="3"/>
        <v>80</v>
      </c>
    </row>
    <row r="96" spans="1:23" x14ac:dyDescent="0.25">
      <c r="A96" s="35" t="s">
        <v>831</v>
      </c>
      <c r="B96" s="35">
        <v>31</v>
      </c>
      <c r="C96" s="35">
        <v>65511937.093925901</v>
      </c>
      <c r="D96" s="35">
        <v>1873141380.3758099</v>
      </c>
      <c r="E96" s="35">
        <v>141590077.46291399</v>
      </c>
      <c r="F96" s="35">
        <v>2014731457.8387301</v>
      </c>
      <c r="G96" s="35">
        <v>212042590</v>
      </c>
      <c r="H96" s="35">
        <v>31984739.746159598</v>
      </c>
      <c r="I96" s="35">
        <v>782147360.19476497</v>
      </c>
      <c r="J96" s="35">
        <v>60921783.549882703</v>
      </c>
      <c r="K96" s="35">
        <v>843069143.74464703</v>
      </c>
      <c r="L96" s="35" t="s">
        <v>829</v>
      </c>
      <c r="M96" s="35" t="s">
        <v>830</v>
      </c>
      <c r="N96" s="35">
        <v>95</v>
      </c>
      <c r="O96" s="35">
        <v>9.5000000000000001E-2</v>
      </c>
      <c r="P96" s="35">
        <v>33527197.347766299</v>
      </c>
      <c r="Q96" s="35">
        <v>1090994020.1810501</v>
      </c>
      <c r="R96" s="35">
        <v>80668293.913031593</v>
      </c>
      <c r="S96" s="35">
        <v>1171662314.09408</v>
      </c>
      <c r="T96" s="35">
        <v>0</v>
      </c>
      <c r="U96">
        <v>0.83699999999999997</v>
      </c>
      <c r="V96">
        <f t="shared" si="2"/>
        <v>95</v>
      </c>
      <c r="W96">
        <f t="shared" si="3"/>
        <v>96</v>
      </c>
    </row>
    <row r="97" spans="1:23" x14ac:dyDescent="0.25">
      <c r="A97" s="35" t="s">
        <v>831</v>
      </c>
      <c r="B97" s="35">
        <v>86</v>
      </c>
      <c r="C97" s="35">
        <v>60893717.567216001</v>
      </c>
      <c r="D97" s="35">
        <v>1892603661.64991</v>
      </c>
      <c r="E97" s="35">
        <v>123425328.659435</v>
      </c>
      <c r="F97" s="35">
        <v>2016028990.30934</v>
      </c>
      <c r="G97" s="35">
        <v>212042590</v>
      </c>
      <c r="H97" s="35">
        <v>28837251.448247898</v>
      </c>
      <c r="I97" s="35">
        <v>774621816.88158596</v>
      </c>
      <c r="J97" s="35">
        <v>56655930.207277499</v>
      </c>
      <c r="K97" s="35">
        <v>831277747.08886194</v>
      </c>
      <c r="L97" s="35" t="s">
        <v>829</v>
      </c>
      <c r="M97" s="35" t="s">
        <v>830</v>
      </c>
      <c r="N97" s="35">
        <v>96</v>
      </c>
      <c r="O97" s="35">
        <v>9.6000000000000002E-2</v>
      </c>
      <c r="P97" s="35">
        <v>32056466.118968099</v>
      </c>
      <c r="Q97" s="35">
        <v>1117981844.7683201</v>
      </c>
      <c r="R97" s="35">
        <v>66769398.452157497</v>
      </c>
      <c r="S97" s="35">
        <v>1184751243.22048</v>
      </c>
      <c r="T97" s="35">
        <v>0</v>
      </c>
      <c r="U97">
        <v>0.52700000000000002</v>
      </c>
      <c r="V97">
        <f t="shared" si="2"/>
        <v>96</v>
      </c>
      <c r="W97">
        <f t="shared" si="3"/>
        <v>69</v>
      </c>
    </row>
    <row r="98" spans="1:23" x14ac:dyDescent="0.25">
      <c r="A98" s="35" t="s">
        <v>831</v>
      </c>
      <c r="B98" s="35">
        <v>596</v>
      </c>
      <c r="C98" s="35">
        <v>62548574.7720294</v>
      </c>
      <c r="D98" s="35">
        <v>1887829428.09798</v>
      </c>
      <c r="E98" s="35">
        <v>133572392.147266</v>
      </c>
      <c r="F98" s="35">
        <v>2021401820.24525</v>
      </c>
      <c r="G98" s="35">
        <v>212042590</v>
      </c>
      <c r="H98" s="35">
        <v>29845196.667752299</v>
      </c>
      <c r="I98" s="35">
        <v>775969326.55276501</v>
      </c>
      <c r="J98" s="35">
        <v>56224355.242956899</v>
      </c>
      <c r="K98" s="35">
        <v>832193681.79572201</v>
      </c>
      <c r="L98" s="35" t="s">
        <v>829</v>
      </c>
      <c r="M98" s="35" t="s">
        <v>830</v>
      </c>
      <c r="N98" s="35">
        <v>97</v>
      </c>
      <c r="O98" s="35">
        <v>9.7000000000000003E-2</v>
      </c>
      <c r="P98" s="35">
        <v>32703378.104277</v>
      </c>
      <c r="Q98" s="35">
        <v>1111860101.5452199</v>
      </c>
      <c r="R98" s="35">
        <v>77348036.904309094</v>
      </c>
      <c r="S98" s="35">
        <v>1189208138.4495299</v>
      </c>
      <c r="T98" s="35">
        <v>0</v>
      </c>
      <c r="U98">
        <v>0.26100000000000001</v>
      </c>
      <c r="V98">
        <f t="shared" si="2"/>
        <v>97</v>
      </c>
      <c r="W98">
        <f t="shared" si="3"/>
        <v>83</v>
      </c>
    </row>
    <row r="99" spans="1:23" x14ac:dyDescent="0.25">
      <c r="A99" s="35" t="s">
        <v>831</v>
      </c>
      <c r="B99" s="35">
        <v>379</v>
      </c>
      <c r="C99" s="35">
        <v>66013295.655115902</v>
      </c>
      <c r="D99" s="35">
        <v>1886847786.5827799</v>
      </c>
      <c r="E99" s="35">
        <v>137275909.40881601</v>
      </c>
      <c r="F99" s="35">
        <v>2024123695.9916</v>
      </c>
      <c r="G99" s="35">
        <v>212042590</v>
      </c>
      <c r="H99" s="35">
        <v>32110639.306419</v>
      </c>
      <c r="I99" s="35">
        <v>786740832.01454496</v>
      </c>
      <c r="J99" s="35">
        <v>59084020.508064397</v>
      </c>
      <c r="K99" s="35">
        <v>845824852.52260804</v>
      </c>
      <c r="L99" s="35" t="s">
        <v>829</v>
      </c>
      <c r="M99" s="35" t="s">
        <v>830</v>
      </c>
      <c r="N99" s="35">
        <v>98</v>
      </c>
      <c r="O99" s="35">
        <v>9.8000000000000004E-2</v>
      </c>
      <c r="P99" s="35">
        <v>33902656.348696902</v>
      </c>
      <c r="Q99" s="35">
        <v>1100106954.5682299</v>
      </c>
      <c r="R99" s="35">
        <v>78191888.900751695</v>
      </c>
      <c r="S99" s="35">
        <v>1178298843.4689901</v>
      </c>
      <c r="T99" s="35">
        <v>0</v>
      </c>
      <c r="U99">
        <v>0.64500000000000002</v>
      </c>
      <c r="V99">
        <f t="shared" si="2"/>
        <v>98</v>
      </c>
      <c r="W99">
        <f t="shared" si="3"/>
        <v>102</v>
      </c>
    </row>
    <row r="100" spans="1:23" x14ac:dyDescent="0.25">
      <c r="A100" s="35" t="s">
        <v>831</v>
      </c>
      <c r="B100" s="35">
        <v>409</v>
      </c>
      <c r="C100" s="35">
        <v>63998839.0734092</v>
      </c>
      <c r="D100" s="35">
        <v>1896258259.7359099</v>
      </c>
      <c r="E100" s="35">
        <v>132052241.67944001</v>
      </c>
      <c r="F100" s="35">
        <v>2028310501.41535</v>
      </c>
      <c r="G100" s="35">
        <v>212042590</v>
      </c>
      <c r="H100" s="35">
        <v>30826481.4641225</v>
      </c>
      <c r="I100" s="35">
        <v>784173080.86232805</v>
      </c>
      <c r="J100" s="35">
        <v>56713940.260178097</v>
      </c>
      <c r="K100" s="35">
        <v>840887021.12250698</v>
      </c>
      <c r="L100" s="35" t="s">
        <v>829</v>
      </c>
      <c r="M100" s="35" t="s">
        <v>830</v>
      </c>
      <c r="N100" s="35">
        <v>99</v>
      </c>
      <c r="O100" s="35">
        <v>9.9000000000000005E-2</v>
      </c>
      <c r="P100" s="35">
        <v>33172357.609286699</v>
      </c>
      <c r="Q100" s="35">
        <v>1112085178.87358</v>
      </c>
      <c r="R100" s="35">
        <v>75338301.419261903</v>
      </c>
      <c r="S100" s="35">
        <v>1187423480.29284</v>
      </c>
      <c r="T100" s="35">
        <v>0</v>
      </c>
      <c r="U100">
        <v>0.83499999999999996</v>
      </c>
      <c r="V100">
        <f t="shared" si="2"/>
        <v>99</v>
      </c>
      <c r="W100">
        <f t="shared" si="3"/>
        <v>92</v>
      </c>
    </row>
    <row r="101" spans="1:23" x14ac:dyDescent="0.25">
      <c r="A101" s="35" t="s">
        <v>831</v>
      </c>
      <c r="B101" s="35">
        <v>230</v>
      </c>
      <c r="C101" s="35">
        <v>64955194.205461502</v>
      </c>
      <c r="D101" s="35">
        <v>1897476756.1419401</v>
      </c>
      <c r="E101" s="35">
        <v>132631178.212093</v>
      </c>
      <c r="F101" s="35">
        <v>2030107934.3540299</v>
      </c>
      <c r="G101" s="35">
        <v>212042590</v>
      </c>
      <c r="H101" s="35">
        <v>31179822.009724401</v>
      </c>
      <c r="I101" s="35">
        <v>785217981.51354098</v>
      </c>
      <c r="J101" s="35">
        <v>55683899.021912202</v>
      </c>
      <c r="K101" s="35">
        <v>840901880.53545499</v>
      </c>
      <c r="L101" s="35" t="s">
        <v>829</v>
      </c>
      <c r="M101" s="35" t="s">
        <v>830</v>
      </c>
      <c r="N101" s="35">
        <v>100</v>
      </c>
      <c r="O101" s="35">
        <v>0.1</v>
      </c>
      <c r="P101" s="35">
        <v>33775372.195737101</v>
      </c>
      <c r="Q101" s="35">
        <v>1112258774.6283901</v>
      </c>
      <c r="R101" s="35">
        <v>76947279.190181002</v>
      </c>
      <c r="S101" s="35">
        <v>1189206053.8185699</v>
      </c>
      <c r="T101" s="35">
        <v>0</v>
      </c>
      <c r="U101">
        <v>4.9000000000000002E-2</v>
      </c>
      <c r="V101">
        <f t="shared" si="2"/>
        <v>100</v>
      </c>
      <c r="W101">
        <f t="shared" si="3"/>
        <v>100</v>
      </c>
    </row>
    <row r="102" spans="1:23" x14ac:dyDescent="0.25">
      <c r="A102" s="35" t="s">
        <v>831</v>
      </c>
      <c r="B102" s="35">
        <v>395</v>
      </c>
      <c r="C102" s="35">
        <v>67962285.661870897</v>
      </c>
      <c r="D102" s="35">
        <v>1870966568.7613001</v>
      </c>
      <c r="E102" s="35">
        <v>161188034.93470699</v>
      </c>
      <c r="F102" s="35">
        <v>2032154603.6960101</v>
      </c>
      <c r="G102" s="35">
        <v>212042590</v>
      </c>
      <c r="H102" s="35">
        <v>33363208.181665398</v>
      </c>
      <c r="I102" s="35">
        <v>780129857.35496294</v>
      </c>
      <c r="J102" s="35">
        <v>69288121.587405697</v>
      </c>
      <c r="K102" s="35">
        <v>849417978.94236803</v>
      </c>
      <c r="L102" s="35" t="s">
        <v>829</v>
      </c>
      <c r="M102" s="35" t="s">
        <v>830</v>
      </c>
      <c r="N102" s="35">
        <v>101</v>
      </c>
      <c r="O102" s="35">
        <v>0.10100000000000001</v>
      </c>
      <c r="P102" s="35">
        <v>34599077.480205499</v>
      </c>
      <c r="Q102" s="35">
        <v>1090836711.4063301</v>
      </c>
      <c r="R102" s="35">
        <v>91899913.347301602</v>
      </c>
      <c r="S102" s="35">
        <v>1182736624.7536399</v>
      </c>
      <c r="T102" s="35">
        <v>0</v>
      </c>
      <c r="U102">
        <v>0.95299999999999996</v>
      </c>
      <c r="V102">
        <f t="shared" si="2"/>
        <v>101</v>
      </c>
      <c r="W102">
        <f t="shared" si="3"/>
        <v>124</v>
      </c>
    </row>
    <row r="103" spans="1:23" x14ac:dyDescent="0.25">
      <c r="A103" s="35" t="s">
        <v>831</v>
      </c>
      <c r="B103" s="35">
        <v>754</v>
      </c>
      <c r="C103" s="35">
        <v>68634284.253207505</v>
      </c>
      <c r="D103" s="35">
        <v>1874244140.2030699</v>
      </c>
      <c r="E103" s="35">
        <v>159288903.55270299</v>
      </c>
      <c r="F103" s="35">
        <v>2033533043.75577</v>
      </c>
      <c r="G103" s="35">
        <v>212042590</v>
      </c>
      <c r="H103" s="35">
        <v>33808567.117553897</v>
      </c>
      <c r="I103" s="35">
        <v>784267174.85413802</v>
      </c>
      <c r="J103" s="35">
        <v>69840521.7155184</v>
      </c>
      <c r="K103" s="35">
        <v>854107696.56965697</v>
      </c>
      <c r="L103" s="35" t="s">
        <v>829</v>
      </c>
      <c r="M103" s="35" t="s">
        <v>830</v>
      </c>
      <c r="N103" s="35">
        <v>102</v>
      </c>
      <c r="O103" s="35">
        <v>0.10199999999999999</v>
      </c>
      <c r="P103" s="35">
        <v>34825717.1356536</v>
      </c>
      <c r="Q103" s="35">
        <v>1089976965.3489299</v>
      </c>
      <c r="R103" s="35">
        <v>89448381.837185398</v>
      </c>
      <c r="S103" s="35">
        <v>1179425347.18611</v>
      </c>
      <c r="T103" s="35">
        <v>0</v>
      </c>
      <c r="U103">
        <v>0.08</v>
      </c>
      <c r="V103">
        <f t="shared" si="2"/>
        <v>102</v>
      </c>
      <c r="W103">
        <f t="shared" si="3"/>
        <v>139</v>
      </c>
    </row>
    <row r="104" spans="1:23" x14ac:dyDescent="0.25">
      <c r="A104" s="35" t="s">
        <v>831</v>
      </c>
      <c r="B104" s="35">
        <v>803</v>
      </c>
      <c r="C104" s="35">
        <v>65286916.637407102</v>
      </c>
      <c r="D104" s="35">
        <v>1901626175.3440399</v>
      </c>
      <c r="E104" s="35">
        <v>132858947.404487</v>
      </c>
      <c r="F104" s="35">
        <v>2034485122.7485299</v>
      </c>
      <c r="G104" s="35">
        <v>212042590</v>
      </c>
      <c r="H104" s="35">
        <v>31368199.830920599</v>
      </c>
      <c r="I104" s="35">
        <v>787749031.50019598</v>
      </c>
      <c r="J104" s="35">
        <v>55370572.037225597</v>
      </c>
      <c r="K104" s="35">
        <v>843119603.53742099</v>
      </c>
      <c r="L104" s="35" t="s">
        <v>829</v>
      </c>
      <c r="M104" s="35" t="s">
        <v>830</v>
      </c>
      <c r="N104" s="35">
        <v>103</v>
      </c>
      <c r="O104" s="35">
        <v>0.10299999999999999</v>
      </c>
      <c r="P104" s="35">
        <v>33918716.806486502</v>
      </c>
      <c r="Q104" s="35">
        <v>1113877143.8438499</v>
      </c>
      <c r="R104" s="35">
        <v>77488375.367262095</v>
      </c>
      <c r="S104" s="35">
        <v>1191365519.2111101</v>
      </c>
      <c r="T104" s="35">
        <v>0</v>
      </c>
      <c r="U104">
        <v>0.36199999999999999</v>
      </c>
      <c r="V104">
        <f t="shared" si="2"/>
        <v>103</v>
      </c>
      <c r="W104">
        <f t="shared" si="3"/>
        <v>103</v>
      </c>
    </row>
    <row r="105" spans="1:23" x14ac:dyDescent="0.25">
      <c r="A105" s="35" t="s">
        <v>831</v>
      </c>
      <c r="B105" s="35">
        <v>102</v>
      </c>
      <c r="C105" s="35">
        <v>65245322.035585597</v>
      </c>
      <c r="D105" s="35">
        <v>1908539180.0146999</v>
      </c>
      <c r="E105" s="35">
        <v>132285223.868532</v>
      </c>
      <c r="F105" s="35">
        <v>2040824403.88323</v>
      </c>
      <c r="G105" s="35">
        <v>212042590</v>
      </c>
      <c r="H105" s="35">
        <v>31493419.806307301</v>
      </c>
      <c r="I105" s="35">
        <v>794650202.31394899</v>
      </c>
      <c r="J105" s="35">
        <v>55911787.068720601</v>
      </c>
      <c r="K105" s="35">
        <v>850561989.38266897</v>
      </c>
      <c r="L105" s="35" t="s">
        <v>829</v>
      </c>
      <c r="M105" s="35" t="s">
        <v>830</v>
      </c>
      <c r="N105" s="35">
        <v>104</v>
      </c>
      <c r="O105" s="35">
        <v>0.104</v>
      </c>
      <c r="P105" s="35">
        <v>33751902.229278304</v>
      </c>
      <c r="Q105" s="35">
        <v>1113888977.7007501</v>
      </c>
      <c r="R105" s="35">
        <v>76373436.799812198</v>
      </c>
      <c r="S105" s="35">
        <v>1190262414.50056</v>
      </c>
      <c r="T105" s="35">
        <v>0</v>
      </c>
      <c r="U105">
        <v>6.0000000000000001E-3</v>
      </c>
      <c r="V105">
        <f t="shared" si="2"/>
        <v>104</v>
      </c>
      <c r="W105">
        <f t="shared" si="3"/>
        <v>98</v>
      </c>
    </row>
    <row r="106" spans="1:23" x14ac:dyDescent="0.25">
      <c r="A106" s="35" t="s">
        <v>831</v>
      </c>
      <c r="B106" s="35">
        <v>708</v>
      </c>
      <c r="C106" s="35">
        <v>65450610.496641703</v>
      </c>
      <c r="D106" s="35">
        <v>1917224436.7816</v>
      </c>
      <c r="E106" s="35">
        <v>123681930.49820299</v>
      </c>
      <c r="F106" s="35">
        <v>2040906367.27981</v>
      </c>
      <c r="G106" s="35">
        <v>212042590</v>
      </c>
      <c r="H106" s="35">
        <v>31407749.412896398</v>
      </c>
      <c r="I106" s="35">
        <v>793074795.173949</v>
      </c>
      <c r="J106" s="35">
        <v>52521924.312545598</v>
      </c>
      <c r="K106" s="35">
        <v>845596719.48649502</v>
      </c>
      <c r="L106" s="35" t="s">
        <v>829</v>
      </c>
      <c r="M106" s="35" t="s">
        <v>830</v>
      </c>
      <c r="N106" s="35">
        <v>105</v>
      </c>
      <c r="O106" s="35">
        <v>0.105</v>
      </c>
      <c r="P106" s="35">
        <v>34042861.083745196</v>
      </c>
      <c r="Q106" s="35">
        <v>1124149641.60765</v>
      </c>
      <c r="R106" s="35">
        <v>71160006.185657293</v>
      </c>
      <c r="S106" s="35">
        <v>1195309647.7933099</v>
      </c>
      <c r="T106" s="35">
        <v>0</v>
      </c>
      <c r="U106">
        <v>0.46100000000000002</v>
      </c>
      <c r="V106">
        <f t="shared" si="2"/>
        <v>105</v>
      </c>
      <c r="W106">
        <f t="shared" si="3"/>
        <v>109</v>
      </c>
    </row>
    <row r="107" spans="1:23" x14ac:dyDescent="0.25">
      <c r="A107" s="35" t="s">
        <v>831</v>
      </c>
      <c r="B107" s="35">
        <v>642</v>
      </c>
      <c r="C107" s="35">
        <v>66562255.070985898</v>
      </c>
      <c r="D107" s="35">
        <v>1916899794.4737501</v>
      </c>
      <c r="E107" s="35">
        <v>127411660.667004</v>
      </c>
      <c r="F107" s="35">
        <v>2044311455.1407599</v>
      </c>
      <c r="G107" s="35">
        <v>212042590</v>
      </c>
      <c r="H107" s="35">
        <v>32359930.156711601</v>
      </c>
      <c r="I107" s="35">
        <v>799339593.16732299</v>
      </c>
      <c r="J107" s="35">
        <v>55485107.929689497</v>
      </c>
      <c r="K107" s="35">
        <v>854824701.09701204</v>
      </c>
      <c r="L107" s="35" t="s">
        <v>829</v>
      </c>
      <c r="M107" s="35" t="s">
        <v>830</v>
      </c>
      <c r="N107" s="35">
        <v>106</v>
      </c>
      <c r="O107" s="35">
        <v>0.106</v>
      </c>
      <c r="P107" s="35">
        <v>34202324.914274298</v>
      </c>
      <c r="Q107" s="35">
        <v>1117560201.3064301</v>
      </c>
      <c r="R107" s="35">
        <v>71926552.737314597</v>
      </c>
      <c r="S107" s="35">
        <v>1189486754.04374</v>
      </c>
      <c r="T107" s="35">
        <v>0</v>
      </c>
      <c r="U107">
        <v>0.42499999999999999</v>
      </c>
      <c r="V107">
        <f t="shared" si="2"/>
        <v>106</v>
      </c>
      <c r="W107">
        <f t="shared" si="3"/>
        <v>113</v>
      </c>
    </row>
    <row r="108" spans="1:23" x14ac:dyDescent="0.25">
      <c r="A108" s="35" t="s">
        <v>831</v>
      </c>
      <c r="B108" s="35">
        <v>433</v>
      </c>
      <c r="C108" s="35">
        <v>66616769.621887602</v>
      </c>
      <c r="D108" s="35">
        <v>1915852087.6721399</v>
      </c>
      <c r="E108" s="35">
        <v>132743015.405845</v>
      </c>
      <c r="F108" s="35">
        <v>2048595103.0779901</v>
      </c>
      <c r="G108" s="35">
        <v>212042590</v>
      </c>
      <c r="H108" s="35">
        <v>32385358.747419599</v>
      </c>
      <c r="I108" s="35">
        <v>798131729.87383103</v>
      </c>
      <c r="J108" s="35">
        <v>56915051.400927097</v>
      </c>
      <c r="K108" s="35">
        <v>855046781.27475798</v>
      </c>
      <c r="L108" s="35" t="s">
        <v>829</v>
      </c>
      <c r="M108" s="35" t="s">
        <v>830</v>
      </c>
      <c r="N108" s="35">
        <v>107</v>
      </c>
      <c r="O108" s="35">
        <v>0.107</v>
      </c>
      <c r="P108" s="35">
        <v>34231410.874467902</v>
      </c>
      <c r="Q108" s="35">
        <v>1117720357.79831</v>
      </c>
      <c r="R108" s="35">
        <v>75827964.004918396</v>
      </c>
      <c r="S108" s="35">
        <v>1193548321.80323</v>
      </c>
      <c r="T108" s="35">
        <v>0</v>
      </c>
      <c r="U108">
        <v>0.28699999999999998</v>
      </c>
      <c r="V108">
        <f t="shared" si="2"/>
        <v>107</v>
      </c>
      <c r="W108">
        <f t="shared" si="3"/>
        <v>115</v>
      </c>
    </row>
    <row r="109" spans="1:23" x14ac:dyDescent="0.25">
      <c r="A109" s="35" t="s">
        <v>831</v>
      </c>
      <c r="B109" s="35">
        <v>322</v>
      </c>
      <c r="C109" s="35">
        <v>69293361.700671002</v>
      </c>
      <c r="D109" s="35">
        <v>1894801440.64375</v>
      </c>
      <c r="E109" s="35">
        <v>157822047.540755</v>
      </c>
      <c r="F109" s="35">
        <v>2052623488.18451</v>
      </c>
      <c r="G109" s="35">
        <v>212042590</v>
      </c>
      <c r="H109" s="35">
        <v>33956530.210156202</v>
      </c>
      <c r="I109" s="35">
        <v>790030226.64112496</v>
      </c>
      <c r="J109" s="35">
        <v>68128683.608441606</v>
      </c>
      <c r="K109" s="35">
        <v>858158910.24956501</v>
      </c>
      <c r="L109" s="35" t="s">
        <v>829</v>
      </c>
      <c r="M109" s="35" t="s">
        <v>830</v>
      </c>
      <c r="N109" s="35">
        <v>108</v>
      </c>
      <c r="O109" s="35">
        <v>0.108</v>
      </c>
      <c r="P109" s="35">
        <v>35336831.4905148</v>
      </c>
      <c r="Q109" s="35">
        <v>1104771214.00262</v>
      </c>
      <c r="R109" s="35">
        <v>89693363.932313994</v>
      </c>
      <c r="S109" s="35">
        <v>1194464577.9349401</v>
      </c>
      <c r="T109" s="35">
        <v>0</v>
      </c>
      <c r="U109">
        <v>0.96399999999999997</v>
      </c>
      <c r="V109">
        <f t="shared" si="2"/>
        <v>108</v>
      </c>
      <c r="W109">
        <f t="shared" si="3"/>
        <v>156</v>
      </c>
    </row>
    <row r="110" spans="1:23" x14ac:dyDescent="0.25">
      <c r="A110" s="35" t="s">
        <v>831</v>
      </c>
      <c r="B110" s="35">
        <v>916</v>
      </c>
      <c r="C110" s="35">
        <v>63034013.6646218</v>
      </c>
      <c r="D110" s="35">
        <v>1930187131.58254</v>
      </c>
      <c r="E110" s="35">
        <v>125976652.42838</v>
      </c>
      <c r="F110" s="35">
        <v>2056163784.01092</v>
      </c>
      <c r="G110" s="35">
        <v>212042590</v>
      </c>
      <c r="H110" s="35">
        <v>29880096.946831498</v>
      </c>
      <c r="I110" s="35">
        <v>793034113.76819098</v>
      </c>
      <c r="J110" s="35">
        <v>56835285.280910403</v>
      </c>
      <c r="K110" s="35">
        <v>849869399.04910004</v>
      </c>
      <c r="L110" s="35" t="s">
        <v>829</v>
      </c>
      <c r="M110" s="35" t="s">
        <v>830</v>
      </c>
      <c r="N110" s="35">
        <v>109</v>
      </c>
      <c r="O110" s="35">
        <v>0.109</v>
      </c>
      <c r="P110" s="35">
        <v>33153916.717790298</v>
      </c>
      <c r="Q110" s="35">
        <v>1137153017.8143499</v>
      </c>
      <c r="R110" s="35">
        <v>69141367.147469699</v>
      </c>
      <c r="S110" s="35">
        <v>1206294384.9618199</v>
      </c>
      <c r="T110" s="35">
        <v>0</v>
      </c>
      <c r="U110">
        <v>0.77100000000000002</v>
      </c>
      <c r="V110">
        <f t="shared" si="2"/>
        <v>109</v>
      </c>
      <c r="W110">
        <f t="shared" si="3"/>
        <v>91</v>
      </c>
    </row>
    <row r="111" spans="1:23" x14ac:dyDescent="0.25">
      <c r="A111" s="35" t="s">
        <v>831</v>
      </c>
      <c r="B111" s="35">
        <v>333</v>
      </c>
      <c r="C111" s="35">
        <v>64369419.998389304</v>
      </c>
      <c r="D111" s="35">
        <v>1928111180.3703499</v>
      </c>
      <c r="E111" s="35">
        <v>128221035.087836</v>
      </c>
      <c r="F111" s="35">
        <v>2056332215.45818</v>
      </c>
      <c r="G111" s="35">
        <v>212042590</v>
      </c>
      <c r="H111" s="35">
        <v>30848379.626180299</v>
      </c>
      <c r="I111" s="35">
        <v>794703558.99253201</v>
      </c>
      <c r="J111" s="35">
        <v>56905786.010664798</v>
      </c>
      <c r="K111" s="35">
        <v>851609345.00319695</v>
      </c>
      <c r="L111" s="35" t="s">
        <v>829</v>
      </c>
      <c r="M111" s="35" t="s">
        <v>830</v>
      </c>
      <c r="N111" s="35">
        <v>110</v>
      </c>
      <c r="O111" s="35">
        <v>0.11</v>
      </c>
      <c r="P111" s="35">
        <v>33521040.372208901</v>
      </c>
      <c r="Q111" s="35">
        <v>1133407621.37782</v>
      </c>
      <c r="R111" s="35">
        <v>71315249.077171296</v>
      </c>
      <c r="S111" s="35">
        <v>1204722870.4549899</v>
      </c>
      <c r="T111" s="35">
        <v>0</v>
      </c>
      <c r="U111">
        <v>0.33</v>
      </c>
      <c r="V111">
        <f t="shared" si="2"/>
        <v>110</v>
      </c>
      <c r="W111">
        <f t="shared" si="3"/>
        <v>95</v>
      </c>
    </row>
    <row r="112" spans="1:23" x14ac:dyDescent="0.25">
      <c r="A112" s="35" t="s">
        <v>831</v>
      </c>
      <c r="B112" s="35">
        <v>634</v>
      </c>
      <c r="C112" s="35">
        <v>67436483.741507694</v>
      </c>
      <c r="D112" s="35">
        <v>1920168294.73927</v>
      </c>
      <c r="E112" s="35">
        <v>137039520.80657801</v>
      </c>
      <c r="F112" s="35">
        <v>2057207815.54585</v>
      </c>
      <c r="G112" s="35">
        <v>212042590</v>
      </c>
      <c r="H112" s="35">
        <v>32851674.744994801</v>
      </c>
      <c r="I112" s="35">
        <v>801599666.523561</v>
      </c>
      <c r="J112" s="35">
        <v>58669915.9815863</v>
      </c>
      <c r="K112" s="35">
        <v>860269582.50514698</v>
      </c>
      <c r="L112" s="35" t="s">
        <v>829</v>
      </c>
      <c r="M112" s="35" t="s">
        <v>830</v>
      </c>
      <c r="N112" s="35">
        <v>111</v>
      </c>
      <c r="O112" s="35">
        <v>0.111</v>
      </c>
      <c r="P112" s="35">
        <v>34584808.9965128</v>
      </c>
      <c r="Q112" s="35">
        <v>1118568628.2156999</v>
      </c>
      <c r="R112" s="35">
        <v>78369604.824992493</v>
      </c>
      <c r="S112" s="35">
        <v>1196938233.0407</v>
      </c>
      <c r="T112" s="35">
        <v>0</v>
      </c>
      <c r="U112">
        <v>0.47499999999999998</v>
      </c>
      <c r="V112">
        <f t="shared" si="2"/>
        <v>111</v>
      </c>
      <c r="W112">
        <f t="shared" si="3"/>
        <v>123</v>
      </c>
    </row>
    <row r="113" spans="1:23" x14ac:dyDescent="0.25">
      <c r="A113" s="35" t="s">
        <v>831</v>
      </c>
      <c r="B113" s="35">
        <v>500</v>
      </c>
      <c r="C113" s="35">
        <v>62661858.307983302</v>
      </c>
      <c r="D113" s="35">
        <v>1924756252.44017</v>
      </c>
      <c r="E113" s="35">
        <v>134170811.974957</v>
      </c>
      <c r="F113" s="35">
        <v>2058927064.4151299</v>
      </c>
      <c r="G113" s="35">
        <v>212042590</v>
      </c>
      <c r="H113" s="35">
        <v>29786583.9181927</v>
      </c>
      <c r="I113" s="35">
        <v>787793834.13635695</v>
      </c>
      <c r="J113" s="35">
        <v>62542911.615073398</v>
      </c>
      <c r="K113" s="35">
        <v>850336745.75143003</v>
      </c>
      <c r="L113" s="35" t="s">
        <v>829</v>
      </c>
      <c r="M113" s="35" t="s">
        <v>830</v>
      </c>
      <c r="N113" s="35">
        <v>112</v>
      </c>
      <c r="O113" s="35">
        <v>0.112</v>
      </c>
      <c r="P113" s="35">
        <v>32875274.389790501</v>
      </c>
      <c r="Q113" s="35">
        <v>1136962418.3038099</v>
      </c>
      <c r="R113" s="35">
        <v>71627900.359883994</v>
      </c>
      <c r="S113" s="35">
        <v>1208590318.6637001</v>
      </c>
      <c r="T113" s="35">
        <v>0</v>
      </c>
      <c r="U113">
        <v>2.3E-2</v>
      </c>
      <c r="V113">
        <f t="shared" si="2"/>
        <v>112</v>
      </c>
      <c r="W113">
        <f t="shared" si="3"/>
        <v>86</v>
      </c>
    </row>
    <row r="114" spans="1:23" x14ac:dyDescent="0.25">
      <c r="A114" s="35" t="s">
        <v>831</v>
      </c>
      <c r="B114" s="35">
        <v>980</v>
      </c>
      <c r="C114" s="35">
        <v>63495167.707001098</v>
      </c>
      <c r="D114" s="35">
        <v>1927221492.9132099</v>
      </c>
      <c r="E114" s="35">
        <v>134502716.48658401</v>
      </c>
      <c r="F114" s="35">
        <v>2061724209.3998001</v>
      </c>
      <c r="G114" s="35">
        <v>212042590</v>
      </c>
      <c r="H114" s="35">
        <v>30150682.026934799</v>
      </c>
      <c r="I114" s="35">
        <v>791827015.73993397</v>
      </c>
      <c r="J114" s="35">
        <v>58769623.2584989</v>
      </c>
      <c r="K114" s="35">
        <v>850596638.99843204</v>
      </c>
      <c r="L114" s="35" t="s">
        <v>829</v>
      </c>
      <c r="M114" s="35" t="s">
        <v>830</v>
      </c>
      <c r="N114" s="35">
        <v>113</v>
      </c>
      <c r="O114" s="35">
        <v>0.113</v>
      </c>
      <c r="P114" s="35">
        <v>33344485.680066202</v>
      </c>
      <c r="Q114" s="35">
        <v>1135394477.17328</v>
      </c>
      <c r="R114" s="35">
        <v>75733093.228085607</v>
      </c>
      <c r="S114" s="35">
        <v>1211127570.40137</v>
      </c>
      <c r="T114" s="35">
        <v>0</v>
      </c>
      <c r="U114">
        <v>0.92500000000000004</v>
      </c>
      <c r="V114">
        <f t="shared" si="2"/>
        <v>113</v>
      </c>
      <c r="W114">
        <f t="shared" si="3"/>
        <v>93</v>
      </c>
    </row>
    <row r="115" spans="1:23" x14ac:dyDescent="0.25">
      <c r="A115" s="35" t="s">
        <v>831</v>
      </c>
      <c r="B115" s="35">
        <v>751</v>
      </c>
      <c r="C115" s="35">
        <v>69225970.663363203</v>
      </c>
      <c r="D115" s="35">
        <v>1904543457.4140999</v>
      </c>
      <c r="E115" s="35">
        <v>163002687.32914999</v>
      </c>
      <c r="F115" s="35">
        <v>2067546144.7432499</v>
      </c>
      <c r="G115" s="35">
        <v>212042590</v>
      </c>
      <c r="H115" s="35">
        <v>33910693.317060001</v>
      </c>
      <c r="I115" s="35">
        <v>793213003.90573704</v>
      </c>
      <c r="J115" s="35">
        <v>69706981.983058095</v>
      </c>
      <c r="K115" s="35">
        <v>862919985.88879395</v>
      </c>
      <c r="L115" s="35" t="s">
        <v>829</v>
      </c>
      <c r="M115" s="35" t="s">
        <v>830</v>
      </c>
      <c r="N115" s="35">
        <v>114</v>
      </c>
      <c r="O115" s="35">
        <v>0.114</v>
      </c>
      <c r="P115" s="35">
        <v>35315277.346303202</v>
      </c>
      <c r="Q115" s="35">
        <v>1111330453.5083599</v>
      </c>
      <c r="R115" s="35">
        <v>93295705.346091896</v>
      </c>
      <c r="S115" s="35">
        <v>1204626158.85445</v>
      </c>
      <c r="T115" s="35">
        <v>0</v>
      </c>
      <c r="U115">
        <v>0.02</v>
      </c>
      <c r="V115">
        <f t="shared" si="2"/>
        <v>114</v>
      </c>
      <c r="W115">
        <f t="shared" si="3"/>
        <v>155</v>
      </c>
    </row>
    <row r="116" spans="1:23" x14ac:dyDescent="0.25">
      <c r="A116" s="35" t="s">
        <v>831</v>
      </c>
      <c r="B116" s="35">
        <v>382</v>
      </c>
      <c r="C116" s="35">
        <v>68357540.437836602</v>
      </c>
      <c r="D116" s="35">
        <v>1924571652.1310999</v>
      </c>
      <c r="E116" s="35">
        <v>143162354.34413201</v>
      </c>
      <c r="F116" s="35">
        <v>2067734006.47524</v>
      </c>
      <c r="G116" s="35">
        <v>212042590</v>
      </c>
      <c r="H116" s="35">
        <v>33540955.506406602</v>
      </c>
      <c r="I116" s="35">
        <v>809074883.93742394</v>
      </c>
      <c r="J116" s="35">
        <v>61504296.036736697</v>
      </c>
      <c r="K116" s="35">
        <v>870579179.974159</v>
      </c>
      <c r="L116" s="35" t="s">
        <v>829</v>
      </c>
      <c r="M116" s="35" t="s">
        <v>830</v>
      </c>
      <c r="N116" s="35">
        <v>115</v>
      </c>
      <c r="O116" s="35">
        <v>0.115</v>
      </c>
      <c r="P116" s="35">
        <v>34816584.931429997</v>
      </c>
      <c r="Q116" s="35">
        <v>1115496768.19368</v>
      </c>
      <c r="R116" s="35">
        <v>81658058.307395995</v>
      </c>
      <c r="S116" s="35">
        <v>1197154826.50108</v>
      </c>
      <c r="T116" s="35">
        <v>0</v>
      </c>
      <c r="U116">
        <v>4.0000000000000001E-3</v>
      </c>
      <c r="V116">
        <f t="shared" si="2"/>
        <v>115</v>
      </c>
      <c r="W116">
        <f t="shared" si="3"/>
        <v>138</v>
      </c>
    </row>
    <row r="117" spans="1:23" x14ac:dyDescent="0.25">
      <c r="A117" s="35" t="s">
        <v>831</v>
      </c>
      <c r="B117" s="35">
        <v>78</v>
      </c>
      <c r="C117" s="35">
        <v>65893956.410659298</v>
      </c>
      <c r="D117" s="35">
        <v>1933946147.8239601</v>
      </c>
      <c r="E117" s="35">
        <v>138782733.322436</v>
      </c>
      <c r="F117" s="35">
        <v>2072728881.1464</v>
      </c>
      <c r="G117" s="35">
        <v>212042590</v>
      </c>
      <c r="H117" s="35">
        <v>31658073.4694364</v>
      </c>
      <c r="I117" s="35">
        <v>803321479.84466004</v>
      </c>
      <c r="J117" s="35">
        <v>57918842.331216097</v>
      </c>
      <c r="K117" s="35">
        <v>861240322.17587698</v>
      </c>
      <c r="L117" s="35" t="s">
        <v>829</v>
      </c>
      <c r="M117" s="35" t="s">
        <v>830</v>
      </c>
      <c r="N117" s="35">
        <v>116</v>
      </c>
      <c r="O117" s="35">
        <v>0.11600000000000001</v>
      </c>
      <c r="P117" s="35">
        <v>34235882.941222802</v>
      </c>
      <c r="Q117" s="35">
        <v>1130624667.9793</v>
      </c>
      <c r="R117" s="35">
        <v>80863890.991220295</v>
      </c>
      <c r="S117" s="35">
        <v>1211488558.97053</v>
      </c>
      <c r="T117" s="35">
        <v>0</v>
      </c>
      <c r="U117">
        <v>0.74099999999999999</v>
      </c>
      <c r="V117">
        <f t="shared" si="2"/>
        <v>116</v>
      </c>
      <c r="W117">
        <f t="shared" si="3"/>
        <v>117</v>
      </c>
    </row>
    <row r="118" spans="1:23" x14ac:dyDescent="0.25">
      <c r="A118" s="35" t="s">
        <v>831</v>
      </c>
      <c r="B118" s="35">
        <v>415</v>
      </c>
      <c r="C118" s="35">
        <v>66527263.640848003</v>
      </c>
      <c r="D118" s="35">
        <v>1932087170.5629001</v>
      </c>
      <c r="E118" s="35">
        <v>141401715.91744301</v>
      </c>
      <c r="F118" s="35">
        <v>2073488886.48034</v>
      </c>
      <c r="G118" s="35">
        <v>212042590</v>
      </c>
      <c r="H118" s="35">
        <v>32301097.348264799</v>
      </c>
      <c r="I118" s="35">
        <v>802337095.414114</v>
      </c>
      <c r="J118" s="35">
        <v>62544290.431417599</v>
      </c>
      <c r="K118" s="35">
        <v>864881385.84553194</v>
      </c>
      <c r="L118" s="35" t="s">
        <v>829</v>
      </c>
      <c r="M118" s="35" t="s">
        <v>830</v>
      </c>
      <c r="N118" s="35">
        <v>117</v>
      </c>
      <c r="O118" s="35">
        <v>0.11700000000000001</v>
      </c>
      <c r="P118" s="35">
        <v>34226166.292583197</v>
      </c>
      <c r="Q118" s="35">
        <v>1129750075.1487801</v>
      </c>
      <c r="R118" s="35">
        <v>78857425.486025393</v>
      </c>
      <c r="S118" s="35">
        <v>1208607500.63481</v>
      </c>
      <c r="T118" s="35">
        <v>0</v>
      </c>
      <c r="U118">
        <v>0.51100000000000001</v>
      </c>
      <c r="V118">
        <f t="shared" si="2"/>
        <v>117</v>
      </c>
      <c r="W118">
        <f t="shared" si="3"/>
        <v>114</v>
      </c>
    </row>
    <row r="119" spans="1:23" x14ac:dyDescent="0.25">
      <c r="A119" s="35" t="s">
        <v>831</v>
      </c>
      <c r="B119" s="35">
        <v>89</v>
      </c>
      <c r="C119" s="35">
        <v>66028530.8162736</v>
      </c>
      <c r="D119" s="35">
        <v>1940159506.9130599</v>
      </c>
      <c r="E119" s="35">
        <v>134041982.56860299</v>
      </c>
      <c r="F119" s="35">
        <v>2074201489.4816699</v>
      </c>
      <c r="G119" s="35">
        <v>212042590</v>
      </c>
      <c r="H119" s="35">
        <v>32038893.0946142</v>
      </c>
      <c r="I119" s="35">
        <v>804610526.17685103</v>
      </c>
      <c r="J119" s="35">
        <v>60312184.096658602</v>
      </c>
      <c r="K119" s="35">
        <v>864922710.27350998</v>
      </c>
      <c r="L119" s="35" t="s">
        <v>829</v>
      </c>
      <c r="M119" s="35" t="s">
        <v>830</v>
      </c>
      <c r="N119" s="35">
        <v>118</v>
      </c>
      <c r="O119" s="35">
        <v>0.11799999999999999</v>
      </c>
      <c r="P119" s="35">
        <v>33989637.7216594</v>
      </c>
      <c r="Q119" s="35">
        <v>1135548980.7362101</v>
      </c>
      <c r="R119" s="35">
        <v>73729798.471944407</v>
      </c>
      <c r="S119" s="35">
        <v>1209278779.2081599</v>
      </c>
      <c r="T119" s="35">
        <v>0</v>
      </c>
      <c r="U119">
        <v>0.48799999999999999</v>
      </c>
      <c r="V119">
        <f t="shared" si="2"/>
        <v>118</v>
      </c>
      <c r="W119">
        <f t="shared" si="3"/>
        <v>106</v>
      </c>
    </row>
    <row r="120" spans="1:23" x14ac:dyDescent="0.25">
      <c r="A120" s="35" t="s">
        <v>831</v>
      </c>
      <c r="B120" s="35">
        <v>740</v>
      </c>
      <c r="C120" s="35">
        <v>67572112.253314599</v>
      </c>
      <c r="D120" s="35">
        <v>1944180252.4164701</v>
      </c>
      <c r="E120" s="35">
        <v>135564381.764761</v>
      </c>
      <c r="F120" s="35">
        <v>2079744634.1812301</v>
      </c>
      <c r="G120" s="35">
        <v>212042590</v>
      </c>
      <c r="H120" s="35">
        <v>32824516.251739699</v>
      </c>
      <c r="I120" s="35">
        <v>809379163.39588404</v>
      </c>
      <c r="J120" s="35">
        <v>58241731.806313097</v>
      </c>
      <c r="K120" s="35">
        <v>867620895.202196</v>
      </c>
      <c r="L120" s="35" t="s">
        <v>829</v>
      </c>
      <c r="M120" s="35" t="s">
        <v>830</v>
      </c>
      <c r="N120" s="35">
        <v>119</v>
      </c>
      <c r="O120" s="35">
        <v>0.11899999999999999</v>
      </c>
      <c r="P120" s="35">
        <v>34747596.001574799</v>
      </c>
      <c r="Q120" s="35">
        <v>1134801089.0205801</v>
      </c>
      <c r="R120" s="35">
        <v>77322649.958448201</v>
      </c>
      <c r="S120" s="35">
        <v>1212123738.9790299</v>
      </c>
      <c r="T120" s="35">
        <v>0</v>
      </c>
      <c r="U120">
        <v>0.46200000000000002</v>
      </c>
      <c r="V120">
        <f t="shared" si="2"/>
        <v>119</v>
      </c>
      <c r="W120">
        <f t="shared" si="3"/>
        <v>130</v>
      </c>
    </row>
    <row r="121" spans="1:23" x14ac:dyDescent="0.25">
      <c r="A121" s="35" t="s">
        <v>831</v>
      </c>
      <c r="B121" s="35">
        <v>800</v>
      </c>
      <c r="C121" s="35">
        <v>64271274.865454003</v>
      </c>
      <c r="D121" s="35">
        <v>1945336378.42363</v>
      </c>
      <c r="E121" s="35">
        <v>134442267.01181099</v>
      </c>
      <c r="F121" s="35">
        <v>2079778645.4354501</v>
      </c>
      <c r="G121" s="35">
        <v>212042590</v>
      </c>
      <c r="H121" s="35">
        <v>30505031.508202702</v>
      </c>
      <c r="I121" s="35">
        <v>800146531.38702798</v>
      </c>
      <c r="J121" s="35">
        <v>57314297.019094698</v>
      </c>
      <c r="K121" s="35">
        <v>857460828.40612495</v>
      </c>
      <c r="L121" s="35" t="s">
        <v>829</v>
      </c>
      <c r="M121" s="35" t="s">
        <v>830</v>
      </c>
      <c r="N121" s="35">
        <v>120</v>
      </c>
      <c r="O121" s="35">
        <v>0.12</v>
      </c>
      <c r="P121" s="35">
        <v>33766243.357251301</v>
      </c>
      <c r="Q121" s="35">
        <v>1145189847.0366099</v>
      </c>
      <c r="R121" s="35">
        <v>77127969.992716804</v>
      </c>
      <c r="S121" s="35">
        <v>1222317817.02932</v>
      </c>
      <c r="T121" s="35">
        <v>0</v>
      </c>
      <c r="U121">
        <v>0.30099999999999999</v>
      </c>
      <c r="V121">
        <f t="shared" si="2"/>
        <v>120</v>
      </c>
      <c r="W121">
        <f t="shared" si="3"/>
        <v>99</v>
      </c>
    </row>
    <row r="122" spans="1:23" x14ac:dyDescent="0.25">
      <c r="A122" s="35" t="s">
        <v>831</v>
      </c>
      <c r="B122" s="35">
        <v>853</v>
      </c>
      <c r="C122" s="35">
        <v>69099888.360354796</v>
      </c>
      <c r="D122" s="35">
        <v>1937369659.23176</v>
      </c>
      <c r="E122" s="35">
        <v>144098008.96841699</v>
      </c>
      <c r="F122" s="35">
        <v>2081467668.20017</v>
      </c>
      <c r="G122" s="35">
        <v>212042590</v>
      </c>
      <c r="H122" s="35">
        <v>33998036.516629003</v>
      </c>
      <c r="I122" s="35">
        <v>816121735.96899199</v>
      </c>
      <c r="J122" s="35">
        <v>62733664.971189797</v>
      </c>
      <c r="K122" s="35">
        <v>878855400.94017994</v>
      </c>
      <c r="L122" s="35" t="s">
        <v>829</v>
      </c>
      <c r="M122" s="35" t="s">
        <v>830</v>
      </c>
      <c r="N122" s="35">
        <v>121</v>
      </c>
      <c r="O122" s="35">
        <v>0.121</v>
      </c>
      <c r="P122" s="35">
        <v>35101851.843725704</v>
      </c>
      <c r="Q122" s="35">
        <v>1121247923.2627599</v>
      </c>
      <c r="R122" s="35">
        <v>81364343.997227505</v>
      </c>
      <c r="S122" s="35">
        <v>1202612267.25999</v>
      </c>
      <c r="T122" s="35">
        <v>0</v>
      </c>
      <c r="U122">
        <v>0.20899999999999999</v>
      </c>
      <c r="V122">
        <f t="shared" si="2"/>
        <v>121</v>
      </c>
      <c r="W122">
        <f t="shared" si="3"/>
        <v>151</v>
      </c>
    </row>
    <row r="123" spans="1:23" x14ac:dyDescent="0.25">
      <c r="A123" s="35" t="s">
        <v>831</v>
      </c>
      <c r="B123" s="35">
        <v>896</v>
      </c>
      <c r="C123" s="35">
        <v>68119536.331406698</v>
      </c>
      <c r="D123" s="35">
        <v>1942389017.38094</v>
      </c>
      <c r="E123" s="35">
        <v>140625883.25531599</v>
      </c>
      <c r="F123" s="35">
        <v>2083014900.63626</v>
      </c>
      <c r="G123" s="35">
        <v>212042590</v>
      </c>
      <c r="H123" s="35">
        <v>33128376.121052802</v>
      </c>
      <c r="I123" s="35">
        <v>811297591.83587301</v>
      </c>
      <c r="J123" s="35">
        <v>60321214.036393799</v>
      </c>
      <c r="K123" s="35">
        <v>871618805.87226605</v>
      </c>
      <c r="L123" s="35" t="s">
        <v>829</v>
      </c>
      <c r="M123" s="35" t="s">
        <v>830</v>
      </c>
      <c r="N123" s="35">
        <v>122</v>
      </c>
      <c r="O123" s="35">
        <v>0.122</v>
      </c>
      <c r="P123" s="35">
        <v>34991160.210353903</v>
      </c>
      <c r="Q123" s="35">
        <v>1131091425.5450699</v>
      </c>
      <c r="R123" s="35">
        <v>80304669.218923002</v>
      </c>
      <c r="S123" s="35">
        <v>1211396094.7639899</v>
      </c>
      <c r="T123" s="35">
        <v>0</v>
      </c>
      <c r="U123">
        <v>0.66700000000000004</v>
      </c>
      <c r="V123">
        <f t="shared" si="2"/>
        <v>122</v>
      </c>
      <c r="W123">
        <f t="shared" si="3"/>
        <v>147</v>
      </c>
    </row>
    <row r="124" spans="1:23" x14ac:dyDescent="0.25">
      <c r="A124" s="35" t="s">
        <v>831</v>
      </c>
      <c r="B124" s="35">
        <v>863</v>
      </c>
      <c r="C124" s="35">
        <v>65798050.290219396</v>
      </c>
      <c r="D124" s="35">
        <v>1960874292.9354601</v>
      </c>
      <c r="E124" s="35">
        <v>135970962.78665</v>
      </c>
      <c r="F124" s="35">
        <v>2096845255.7221</v>
      </c>
      <c r="G124" s="35">
        <v>212042590</v>
      </c>
      <c r="H124" s="35">
        <v>31449780.793888699</v>
      </c>
      <c r="I124" s="35">
        <v>810241042.37407696</v>
      </c>
      <c r="J124" s="35">
        <v>58026479.3316698</v>
      </c>
      <c r="K124" s="35">
        <v>868267521.70574701</v>
      </c>
      <c r="L124" s="35" t="s">
        <v>829</v>
      </c>
      <c r="M124" s="35" t="s">
        <v>830</v>
      </c>
      <c r="N124" s="35">
        <v>123</v>
      </c>
      <c r="O124" s="35">
        <v>0.123</v>
      </c>
      <c r="P124" s="35">
        <v>34348269.496330597</v>
      </c>
      <c r="Q124" s="35">
        <v>1150633250.5613799</v>
      </c>
      <c r="R124" s="35">
        <v>77944483.454980701</v>
      </c>
      <c r="S124" s="35">
        <v>1228577734.01636</v>
      </c>
      <c r="T124" s="35">
        <v>0</v>
      </c>
      <c r="U124">
        <v>0.14799999999999999</v>
      </c>
      <c r="V124">
        <f t="shared" si="2"/>
        <v>123</v>
      </c>
      <c r="W124">
        <f t="shared" si="3"/>
        <v>120</v>
      </c>
    </row>
    <row r="125" spans="1:23" x14ac:dyDescent="0.25">
      <c r="A125" s="35" t="s">
        <v>831</v>
      </c>
      <c r="B125" s="35">
        <v>666</v>
      </c>
      <c r="C125" s="35">
        <v>66614392.538358897</v>
      </c>
      <c r="D125" s="35">
        <v>1964640618.63484</v>
      </c>
      <c r="E125" s="35">
        <v>132270909.676608</v>
      </c>
      <c r="F125" s="35">
        <v>2096911528.31145</v>
      </c>
      <c r="G125" s="35">
        <v>212042590</v>
      </c>
      <c r="H125" s="35">
        <v>31991201.5014892</v>
      </c>
      <c r="I125" s="35">
        <v>814028722.75957096</v>
      </c>
      <c r="J125" s="35">
        <v>57402926.708157301</v>
      </c>
      <c r="K125" s="35">
        <v>871431649.46773005</v>
      </c>
      <c r="L125" s="35" t="s">
        <v>829</v>
      </c>
      <c r="M125" s="35" t="s">
        <v>830</v>
      </c>
      <c r="N125" s="35">
        <v>124</v>
      </c>
      <c r="O125" s="35">
        <v>0.124</v>
      </c>
      <c r="P125" s="35">
        <v>34623191.0368696</v>
      </c>
      <c r="Q125" s="35">
        <v>1150611895.8752699</v>
      </c>
      <c r="R125" s="35">
        <v>74867982.968450695</v>
      </c>
      <c r="S125" s="35">
        <v>1225479878.84372</v>
      </c>
      <c r="T125" s="35">
        <v>0</v>
      </c>
      <c r="U125">
        <v>0.71199999999999997</v>
      </c>
      <c r="V125">
        <f t="shared" si="2"/>
        <v>124</v>
      </c>
      <c r="W125">
        <f t="shared" si="3"/>
        <v>125</v>
      </c>
    </row>
    <row r="126" spans="1:23" x14ac:dyDescent="0.25">
      <c r="A126" s="35" t="s">
        <v>831</v>
      </c>
      <c r="B126" s="35">
        <v>235</v>
      </c>
      <c r="C126" s="35">
        <v>66870121.552106999</v>
      </c>
      <c r="D126" s="35">
        <v>1966189847.1027601</v>
      </c>
      <c r="E126" s="35">
        <v>131910531.62905701</v>
      </c>
      <c r="F126" s="35">
        <v>2098100378.7318201</v>
      </c>
      <c r="G126" s="35">
        <v>212042590</v>
      </c>
      <c r="H126" s="35">
        <v>32119298.537142798</v>
      </c>
      <c r="I126" s="35">
        <v>813720522.37749696</v>
      </c>
      <c r="J126" s="35">
        <v>56401515.4794899</v>
      </c>
      <c r="K126" s="35">
        <v>870122037.85698795</v>
      </c>
      <c r="L126" s="35" t="s">
        <v>829</v>
      </c>
      <c r="M126" s="35" t="s">
        <v>830</v>
      </c>
      <c r="N126" s="35">
        <v>125</v>
      </c>
      <c r="O126" s="35">
        <v>0.125</v>
      </c>
      <c r="P126" s="35">
        <v>34750823.014964104</v>
      </c>
      <c r="Q126" s="35">
        <v>1152469324.72526</v>
      </c>
      <c r="R126" s="35">
        <v>75509016.149567097</v>
      </c>
      <c r="S126" s="35">
        <v>1227978340.87484</v>
      </c>
      <c r="T126" s="35">
        <v>0</v>
      </c>
      <c r="U126">
        <v>0.16400000000000001</v>
      </c>
      <c r="V126">
        <f t="shared" si="2"/>
        <v>125</v>
      </c>
      <c r="W126">
        <f t="shared" si="3"/>
        <v>132</v>
      </c>
    </row>
    <row r="127" spans="1:23" x14ac:dyDescent="0.25">
      <c r="A127" s="35" t="s">
        <v>831</v>
      </c>
      <c r="B127" s="35">
        <v>320</v>
      </c>
      <c r="C127" s="35">
        <v>66463549.117487699</v>
      </c>
      <c r="D127" s="35">
        <v>1964124306.3137901</v>
      </c>
      <c r="E127" s="35">
        <v>136068872.236954</v>
      </c>
      <c r="F127" s="35">
        <v>2100193178.55074</v>
      </c>
      <c r="G127" s="35">
        <v>212042590</v>
      </c>
      <c r="H127" s="35">
        <v>31980179.055433899</v>
      </c>
      <c r="I127" s="35">
        <v>811877475.70624197</v>
      </c>
      <c r="J127" s="35">
        <v>57598275.354429297</v>
      </c>
      <c r="K127" s="35">
        <v>869475751.06067204</v>
      </c>
      <c r="L127" s="35" t="s">
        <v>829</v>
      </c>
      <c r="M127" s="35" t="s">
        <v>830</v>
      </c>
      <c r="N127" s="35">
        <v>126</v>
      </c>
      <c r="O127" s="35">
        <v>0.126</v>
      </c>
      <c r="P127" s="35">
        <v>34483370.0620538</v>
      </c>
      <c r="Q127" s="35">
        <v>1152246830.6075499</v>
      </c>
      <c r="R127" s="35">
        <v>78470596.882525295</v>
      </c>
      <c r="S127" s="35">
        <v>1230717427.4900701</v>
      </c>
      <c r="T127" s="35">
        <v>0</v>
      </c>
      <c r="U127">
        <v>0.46800000000000003</v>
      </c>
      <c r="V127">
        <f t="shared" si="2"/>
        <v>126</v>
      </c>
      <c r="W127">
        <f t="shared" si="3"/>
        <v>121</v>
      </c>
    </row>
    <row r="128" spans="1:23" x14ac:dyDescent="0.25">
      <c r="A128" s="35" t="s">
        <v>831</v>
      </c>
      <c r="B128" s="35">
        <v>570</v>
      </c>
      <c r="C128" s="35">
        <v>64197698.350622296</v>
      </c>
      <c r="D128" s="35">
        <v>1953201307.5819299</v>
      </c>
      <c r="E128" s="35">
        <v>150275698.008228</v>
      </c>
      <c r="F128" s="35">
        <v>2103477005.5901599</v>
      </c>
      <c r="G128" s="35">
        <v>212042590</v>
      </c>
      <c r="H128" s="35">
        <v>30640852.5381108</v>
      </c>
      <c r="I128" s="35">
        <v>803419692.72520602</v>
      </c>
      <c r="J128" s="35">
        <v>66451042.868089102</v>
      </c>
      <c r="K128" s="35">
        <v>869870735.59329295</v>
      </c>
      <c r="L128" s="35" t="s">
        <v>829</v>
      </c>
      <c r="M128" s="35" t="s">
        <v>830</v>
      </c>
      <c r="N128" s="35">
        <v>127</v>
      </c>
      <c r="O128" s="35">
        <v>0.127</v>
      </c>
      <c r="P128" s="35">
        <v>33556845.812511399</v>
      </c>
      <c r="Q128" s="35">
        <v>1149781614.85672</v>
      </c>
      <c r="R128" s="35">
        <v>83824655.140139505</v>
      </c>
      <c r="S128" s="35">
        <v>1233606269.99686</v>
      </c>
      <c r="T128" s="35">
        <v>0</v>
      </c>
      <c r="U128">
        <v>0.109</v>
      </c>
      <c r="V128">
        <f t="shared" si="2"/>
        <v>127</v>
      </c>
      <c r="W128">
        <f t="shared" si="3"/>
        <v>97</v>
      </c>
    </row>
    <row r="129" spans="1:23" x14ac:dyDescent="0.25">
      <c r="A129" s="35" t="s">
        <v>831</v>
      </c>
      <c r="B129" s="35">
        <v>506</v>
      </c>
      <c r="C129" s="35">
        <v>64993377.508995198</v>
      </c>
      <c r="D129" s="35">
        <v>1968951044.9272001</v>
      </c>
      <c r="E129" s="35">
        <v>138996324.53658</v>
      </c>
      <c r="F129" s="35">
        <v>2107947369.4637799</v>
      </c>
      <c r="G129" s="35">
        <v>212042590</v>
      </c>
      <c r="H129" s="35">
        <v>30869102.584830701</v>
      </c>
      <c r="I129" s="35">
        <v>808504279.42902994</v>
      </c>
      <c r="J129" s="35">
        <v>58040620.502588801</v>
      </c>
      <c r="K129" s="35">
        <v>866544899.93162</v>
      </c>
      <c r="L129" s="35" t="s">
        <v>829</v>
      </c>
      <c r="M129" s="35" t="s">
        <v>830</v>
      </c>
      <c r="N129" s="35">
        <v>128</v>
      </c>
      <c r="O129" s="35">
        <v>0.128</v>
      </c>
      <c r="P129" s="35">
        <v>34124274.9241644</v>
      </c>
      <c r="Q129" s="35">
        <v>1160446765.4981699</v>
      </c>
      <c r="R129" s="35">
        <v>80955704.033991396</v>
      </c>
      <c r="S129" s="35">
        <v>1241402469.53216</v>
      </c>
      <c r="T129" s="35">
        <v>0</v>
      </c>
      <c r="U129">
        <v>0.16700000000000001</v>
      </c>
      <c r="V129">
        <f t="shared" si="2"/>
        <v>128</v>
      </c>
      <c r="W129">
        <f t="shared" si="3"/>
        <v>111</v>
      </c>
    </row>
    <row r="130" spans="1:23" x14ac:dyDescent="0.25">
      <c r="A130" s="35" t="s">
        <v>831</v>
      </c>
      <c r="B130" s="35">
        <v>8</v>
      </c>
      <c r="C130" s="35">
        <v>72844766.999996603</v>
      </c>
      <c r="D130" s="35">
        <v>1952438273.2191401</v>
      </c>
      <c r="E130" s="35">
        <v>155762259.12734401</v>
      </c>
      <c r="F130" s="35">
        <v>2108200532.3464899</v>
      </c>
      <c r="G130" s="35">
        <v>212042590</v>
      </c>
      <c r="H130" s="35">
        <v>35951524.200558104</v>
      </c>
      <c r="I130" s="35">
        <v>823059750.99630404</v>
      </c>
      <c r="J130" s="35">
        <v>68241266.982038006</v>
      </c>
      <c r="K130" s="35">
        <v>891301017.97834301</v>
      </c>
      <c r="L130" s="35" t="s">
        <v>829</v>
      </c>
      <c r="M130" s="35" t="s">
        <v>830</v>
      </c>
      <c r="N130" s="35">
        <v>129</v>
      </c>
      <c r="O130" s="35">
        <v>0.129</v>
      </c>
      <c r="P130" s="35">
        <v>36893242.799438499</v>
      </c>
      <c r="Q130" s="35">
        <v>1129378522.2228401</v>
      </c>
      <c r="R130" s="35">
        <v>87520992.145306706</v>
      </c>
      <c r="S130" s="35">
        <v>1216899514.36814</v>
      </c>
      <c r="T130" s="35">
        <v>0</v>
      </c>
      <c r="U130">
        <v>0.25</v>
      </c>
      <c r="V130">
        <f t="shared" ref="V130:V193" si="4">500-RANK(F130,$F$2:$F$501)+1</f>
        <v>129</v>
      </c>
      <c r="W130">
        <f t="shared" ref="W130:W193" si="5">500-RANK(P130,$P$2:$P$501)+1</f>
        <v>208</v>
      </c>
    </row>
    <row r="131" spans="1:23" x14ac:dyDescent="0.25">
      <c r="A131" s="35" t="s">
        <v>831</v>
      </c>
      <c r="B131" s="35">
        <v>131</v>
      </c>
      <c r="C131" s="35">
        <v>67528078.710404307</v>
      </c>
      <c r="D131" s="35">
        <v>1968607164.91535</v>
      </c>
      <c r="E131" s="35">
        <v>139812792.16163799</v>
      </c>
      <c r="F131" s="35">
        <v>2108419957.0769801</v>
      </c>
      <c r="G131" s="35">
        <v>212042590</v>
      </c>
      <c r="H131" s="35">
        <v>32822868.020941101</v>
      </c>
      <c r="I131" s="35">
        <v>817765401.46446002</v>
      </c>
      <c r="J131" s="35">
        <v>62295968.8863649</v>
      </c>
      <c r="K131" s="35">
        <v>880061370.35082603</v>
      </c>
      <c r="L131" s="35" t="s">
        <v>829</v>
      </c>
      <c r="M131" s="35" t="s">
        <v>830</v>
      </c>
      <c r="N131" s="35">
        <v>130</v>
      </c>
      <c r="O131" s="35">
        <v>0.13</v>
      </c>
      <c r="P131" s="35">
        <v>34705210.689463101</v>
      </c>
      <c r="Q131" s="35">
        <v>1150841763.4508901</v>
      </c>
      <c r="R131" s="35">
        <v>77516823.2752731</v>
      </c>
      <c r="S131" s="35">
        <v>1228358586.72616</v>
      </c>
      <c r="T131" s="35">
        <v>0</v>
      </c>
      <c r="U131">
        <v>0.78200000000000003</v>
      </c>
      <c r="V131">
        <f t="shared" si="4"/>
        <v>130</v>
      </c>
      <c r="W131">
        <f t="shared" si="5"/>
        <v>128</v>
      </c>
    </row>
    <row r="132" spans="1:23" x14ac:dyDescent="0.25">
      <c r="A132" s="35" t="s">
        <v>831</v>
      </c>
      <c r="B132" s="35">
        <v>137</v>
      </c>
      <c r="C132" s="35">
        <v>70984982.224646196</v>
      </c>
      <c r="D132" s="35">
        <v>1946537606.67061</v>
      </c>
      <c r="E132" s="35">
        <v>163025020.214634</v>
      </c>
      <c r="F132" s="35">
        <v>2109562626.8852501</v>
      </c>
      <c r="G132" s="35">
        <v>212042590</v>
      </c>
      <c r="H132" s="35">
        <v>34750370.214814998</v>
      </c>
      <c r="I132" s="35">
        <v>812247528.67167997</v>
      </c>
      <c r="J132" s="35">
        <v>70348052.7587699</v>
      </c>
      <c r="K132" s="35">
        <v>882595581.43044901</v>
      </c>
      <c r="L132" s="35" t="s">
        <v>829</v>
      </c>
      <c r="M132" s="35" t="s">
        <v>830</v>
      </c>
      <c r="N132" s="35">
        <v>131</v>
      </c>
      <c r="O132" s="35">
        <v>0.13100000000000001</v>
      </c>
      <c r="P132" s="35">
        <v>36234612.009831198</v>
      </c>
      <c r="Q132" s="35">
        <v>1134290077.99893</v>
      </c>
      <c r="R132" s="35">
        <v>92676967.455864698</v>
      </c>
      <c r="S132" s="35">
        <v>1226967045.4547999</v>
      </c>
      <c r="T132" s="35">
        <v>0</v>
      </c>
      <c r="U132">
        <v>0.105</v>
      </c>
      <c r="V132">
        <f t="shared" si="4"/>
        <v>131</v>
      </c>
      <c r="W132">
        <f t="shared" si="5"/>
        <v>187</v>
      </c>
    </row>
    <row r="133" spans="1:23" x14ac:dyDescent="0.25">
      <c r="A133" s="35" t="s">
        <v>831</v>
      </c>
      <c r="B133" s="35">
        <v>629</v>
      </c>
      <c r="C133" s="35">
        <v>66582362.710217103</v>
      </c>
      <c r="D133" s="35">
        <v>1974280828.61672</v>
      </c>
      <c r="E133" s="35">
        <v>135801723.466539</v>
      </c>
      <c r="F133" s="35">
        <v>2110082552.0832601</v>
      </c>
      <c r="G133" s="35">
        <v>212042590</v>
      </c>
      <c r="H133" s="35">
        <v>31911394.320857801</v>
      </c>
      <c r="I133" s="35">
        <v>815467039.25254798</v>
      </c>
      <c r="J133" s="35">
        <v>58137305.267012097</v>
      </c>
      <c r="K133" s="35">
        <v>873604344.51956201</v>
      </c>
      <c r="L133" s="35" t="s">
        <v>829</v>
      </c>
      <c r="M133" s="35" t="s">
        <v>830</v>
      </c>
      <c r="N133" s="35">
        <v>132</v>
      </c>
      <c r="O133" s="35">
        <v>0.13200000000000001</v>
      </c>
      <c r="P133" s="35">
        <v>34670968.389359303</v>
      </c>
      <c r="Q133" s="35">
        <v>1158813789.3641701</v>
      </c>
      <c r="R133" s="35">
        <v>77664418.199527293</v>
      </c>
      <c r="S133" s="35">
        <v>1236478207.5637</v>
      </c>
      <c r="T133" s="35">
        <v>0</v>
      </c>
      <c r="U133">
        <v>0.55300000000000005</v>
      </c>
      <c r="V133">
        <f t="shared" si="4"/>
        <v>132</v>
      </c>
      <c r="W133">
        <f t="shared" si="5"/>
        <v>127</v>
      </c>
    </row>
    <row r="134" spans="1:23" x14ac:dyDescent="0.25">
      <c r="A134" s="35" t="s">
        <v>831</v>
      </c>
      <c r="B134" s="35">
        <v>958</v>
      </c>
      <c r="C134" s="35">
        <v>68779209.827722207</v>
      </c>
      <c r="D134" s="35">
        <v>1965009210.0050299</v>
      </c>
      <c r="E134" s="35">
        <v>150399369.563712</v>
      </c>
      <c r="F134" s="35">
        <v>2115408579.5687499</v>
      </c>
      <c r="G134" s="35">
        <v>212042590</v>
      </c>
      <c r="H134" s="35">
        <v>33610892.7343539</v>
      </c>
      <c r="I134" s="35">
        <v>820159106.68356597</v>
      </c>
      <c r="J134" s="35">
        <v>64578371.060003601</v>
      </c>
      <c r="K134" s="35">
        <v>884737477.74356997</v>
      </c>
      <c r="L134" s="35" t="s">
        <v>829</v>
      </c>
      <c r="M134" s="35" t="s">
        <v>830</v>
      </c>
      <c r="N134" s="35">
        <v>133</v>
      </c>
      <c r="O134" s="35">
        <v>0.13300000000000001</v>
      </c>
      <c r="P134" s="35">
        <v>35168317.093368202</v>
      </c>
      <c r="Q134" s="35">
        <v>1144850103.32147</v>
      </c>
      <c r="R134" s="35">
        <v>85820998.503708407</v>
      </c>
      <c r="S134" s="35">
        <v>1230671101.82517</v>
      </c>
      <c r="T134" s="35">
        <v>0</v>
      </c>
      <c r="U134">
        <v>0.64100000000000001</v>
      </c>
      <c r="V134">
        <f t="shared" si="4"/>
        <v>133</v>
      </c>
      <c r="W134">
        <f t="shared" si="5"/>
        <v>153</v>
      </c>
    </row>
    <row r="135" spans="1:23" x14ac:dyDescent="0.25">
      <c r="A135" s="35" t="s">
        <v>831</v>
      </c>
      <c r="B135" s="35">
        <v>46</v>
      </c>
      <c r="C135" s="35">
        <v>68990407.0603403</v>
      </c>
      <c r="D135" s="35">
        <v>1971111467.7035201</v>
      </c>
      <c r="E135" s="35">
        <v>144941030.76165599</v>
      </c>
      <c r="F135" s="35">
        <v>2116052498.4651799</v>
      </c>
      <c r="G135" s="35">
        <v>212042590</v>
      </c>
      <c r="H135" s="35">
        <v>33560010.148746997</v>
      </c>
      <c r="I135" s="35">
        <v>823063525.56939495</v>
      </c>
      <c r="J135" s="35">
        <v>62655844.122915603</v>
      </c>
      <c r="K135" s="35">
        <v>885719369.692312</v>
      </c>
      <c r="L135" s="35" t="s">
        <v>829</v>
      </c>
      <c r="M135" s="35" t="s">
        <v>830</v>
      </c>
      <c r="N135" s="35">
        <v>134</v>
      </c>
      <c r="O135" s="35">
        <v>0.13400000000000001</v>
      </c>
      <c r="P135" s="35">
        <v>35430396.911593199</v>
      </c>
      <c r="Q135" s="35">
        <v>1148047942.13412</v>
      </c>
      <c r="R135" s="35">
        <v>82285186.638741001</v>
      </c>
      <c r="S135" s="35">
        <v>1230333128.7728601</v>
      </c>
      <c r="T135" s="35">
        <v>0</v>
      </c>
      <c r="U135">
        <v>2.7E-2</v>
      </c>
      <c r="V135">
        <f t="shared" si="4"/>
        <v>134</v>
      </c>
      <c r="W135">
        <f t="shared" si="5"/>
        <v>161</v>
      </c>
    </row>
    <row r="136" spans="1:23" x14ac:dyDescent="0.25">
      <c r="A136" s="35" t="s">
        <v>831</v>
      </c>
      <c r="B136" s="35">
        <v>786</v>
      </c>
      <c r="C136" s="35">
        <v>67175697.109174401</v>
      </c>
      <c r="D136" s="35">
        <v>1988719362.8658199</v>
      </c>
      <c r="E136" s="35">
        <v>127958838.79320399</v>
      </c>
      <c r="F136" s="35">
        <v>2116678201.65903</v>
      </c>
      <c r="G136" s="35">
        <v>212042590</v>
      </c>
      <c r="H136" s="35">
        <v>32223046.990463201</v>
      </c>
      <c r="I136" s="35">
        <v>822545437.07268798</v>
      </c>
      <c r="J136" s="35">
        <v>57786041.461158</v>
      </c>
      <c r="K136" s="35">
        <v>880331478.53384697</v>
      </c>
      <c r="L136" s="35" t="s">
        <v>829</v>
      </c>
      <c r="M136" s="35" t="s">
        <v>830</v>
      </c>
      <c r="N136" s="35">
        <v>135</v>
      </c>
      <c r="O136" s="35">
        <v>0.13500000000000001</v>
      </c>
      <c r="P136" s="35">
        <v>34952650.118711203</v>
      </c>
      <c r="Q136" s="35">
        <v>1166173925.7931299</v>
      </c>
      <c r="R136" s="35">
        <v>70172797.332046703</v>
      </c>
      <c r="S136" s="35">
        <v>1236346723.12518</v>
      </c>
      <c r="T136" s="35">
        <v>0</v>
      </c>
      <c r="U136">
        <v>0.68700000000000006</v>
      </c>
      <c r="V136">
        <f t="shared" si="4"/>
        <v>135</v>
      </c>
      <c r="W136">
        <f t="shared" si="5"/>
        <v>146</v>
      </c>
    </row>
    <row r="137" spans="1:23" x14ac:dyDescent="0.25">
      <c r="A137" s="35" t="s">
        <v>831</v>
      </c>
      <c r="B137" s="35">
        <v>310</v>
      </c>
      <c r="C137" s="35">
        <v>64621019.943425298</v>
      </c>
      <c r="D137" s="35">
        <v>1988205002.5418601</v>
      </c>
      <c r="E137" s="35">
        <v>134686895.87588</v>
      </c>
      <c r="F137" s="35">
        <v>2122891898.4177401</v>
      </c>
      <c r="G137" s="35">
        <v>212042590</v>
      </c>
      <c r="H137" s="35">
        <v>30620944.5891295</v>
      </c>
      <c r="I137" s="35">
        <v>815246002.39243901</v>
      </c>
      <c r="J137" s="35">
        <v>59687656.877016596</v>
      </c>
      <c r="K137" s="35">
        <v>874933659.26945603</v>
      </c>
      <c r="L137" s="35" t="s">
        <v>829</v>
      </c>
      <c r="M137" s="35" t="s">
        <v>830</v>
      </c>
      <c r="N137" s="35">
        <v>136</v>
      </c>
      <c r="O137" s="35">
        <v>0.13600000000000001</v>
      </c>
      <c r="P137" s="35">
        <v>34000075.354295701</v>
      </c>
      <c r="Q137" s="35">
        <v>1172959000.14942</v>
      </c>
      <c r="R137" s="35">
        <v>74999238.998863801</v>
      </c>
      <c r="S137" s="35">
        <v>1247958239.1482899</v>
      </c>
      <c r="T137" s="35">
        <v>0</v>
      </c>
      <c r="U137">
        <v>0.28199999999999997</v>
      </c>
      <c r="V137">
        <f t="shared" si="4"/>
        <v>136</v>
      </c>
      <c r="W137">
        <f t="shared" si="5"/>
        <v>108</v>
      </c>
    </row>
    <row r="138" spans="1:23" x14ac:dyDescent="0.25">
      <c r="A138" s="35" t="s">
        <v>831</v>
      </c>
      <c r="B138" s="35">
        <v>480</v>
      </c>
      <c r="C138" s="35">
        <v>67360040.768984795</v>
      </c>
      <c r="D138" s="35">
        <v>1983902824.8376</v>
      </c>
      <c r="E138" s="35">
        <v>139049453.71463501</v>
      </c>
      <c r="F138" s="35">
        <v>2122952278.5522299</v>
      </c>
      <c r="G138" s="35">
        <v>212042590</v>
      </c>
      <c r="H138" s="35">
        <v>32409076.808471501</v>
      </c>
      <c r="I138" s="35">
        <v>823989581.58152199</v>
      </c>
      <c r="J138" s="35">
        <v>58943419.148990601</v>
      </c>
      <c r="K138" s="35">
        <v>882933000.73051202</v>
      </c>
      <c r="L138" s="35" t="s">
        <v>829</v>
      </c>
      <c r="M138" s="35" t="s">
        <v>830</v>
      </c>
      <c r="N138" s="35">
        <v>137</v>
      </c>
      <c r="O138" s="35">
        <v>0.13700000000000001</v>
      </c>
      <c r="P138" s="35">
        <v>34950963.960513197</v>
      </c>
      <c r="Q138" s="35">
        <v>1159913243.2560799</v>
      </c>
      <c r="R138" s="35">
        <v>80106034.565644905</v>
      </c>
      <c r="S138" s="35">
        <v>1240019277.8217199</v>
      </c>
      <c r="T138" s="35">
        <v>0</v>
      </c>
      <c r="U138">
        <v>0.186</v>
      </c>
      <c r="V138">
        <f t="shared" si="4"/>
        <v>137</v>
      </c>
      <c r="W138">
        <f t="shared" si="5"/>
        <v>145</v>
      </c>
    </row>
    <row r="139" spans="1:23" x14ac:dyDescent="0.25">
      <c r="A139" s="35" t="s">
        <v>831</v>
      </c>
      <c r="B139" s="35">
        <v>785</v>
      </c>
      <c r="C139" s="35">
        <v>66967191.627552003</v>
      </c>
      <c r="D139" s="35">
        <v>1978670956.8575201</v>
      </c>
      <c r="E139" s="35">
        <v>145806526.08546799</v>
      </c>
      <c r="F139" s="35">
        <v>2124477482.9430001</v>
      </c>
      <c r="G139" s="35">
        <v>212042590</v>
      </c>
      <c r="H139" s="35">
        <v>32170386.676153399</v>
      </c>
      <c r="I139" s="35">
        <v>821765849.25543594</v>
      </c>
      <c r="J139" s="35">
        <v>62463913.550456502</v>
      </c>
      <c r="K139" s="35">
        <v>884229762.80589402</v>
      </c>
      <c r="L139" s="35" t="s">
        <v>829</v>
      </c>
      <c r="M139" s="35" t="s">
        <v>830</v>
      </c>
      <c r="N139" s="35">
        <v>138</v>
      </c>
      <c r="O139" s="35">
        <v>0.13800000000000001</v>
      </c>
      <c r="P139" s="35">
        <v>34796804.951398604</v>
      </c>
      <c r="Q139" s="35">
        <v>1156905107.6020899</v>
      </c>
      <c r="R139" s="35">
        <v>83342612.5350115</v>
      </c>
      <c r="S139" s="35">
        <v>1240247720.1371</v>
      </c>
      <c r="T139" s="35">
        <v>0</v>
      </c>
      <c r="U139">
        <v>0.27200000000000002</v>
      </c>
      <c r="V139">
        <f t="shared" si="4"/>
        <v>138</v>
      </c>
      <c r="W139">
        <f t="shared" si="5"/>
        <v>136</v>
      </c>
    </row>
    <row r="140" spans="1:23" x14ac:dyDescent="0.25">
      <c r="A140" s="35" t="s">
        <v>831</v>
      </c>
      <c r="B140" s="35">
        <v>38</v>
      </c>
      <c r="C140" s="35">
        <v>64451290.816201597</v>
      </c>
      <c r="D140" s="35">
        <v>1987272695.6187501</v>
      </c>
      <c r="E140" s="35">
        <v>139542460.59402099</v>
      </c>
      <c r="F140" s="35">
        <v>2126815156.21278</v>
      </c>
      <c r="G140" s="35">
        <v>212042590</v>
      </c>
      <c r="H140" s="35">
        <v>30563629.647367898</v>
      </c>
      <c r="I140" s="35">
        <v>814063825.62278795</v>
      </c>
      <c r="J140" s="35">
        <v>62408609.051372498</v>
      </c>
      <c r="K140" s="35">
        <v>876472434.67416298</v>
      </c>
      <c r="L140" s="35" t="s">
        <v>829</v>
      </c>
      <c r="M140" s="35" t="s">
        <v>830</v>
      </c>
      <c r="N140" s="35">
        <v>139</v>
      </c>
      <c r="O140" s="35">
        <v>0.13900000000000001</v>
      </c>
      <c r="P140" s="35">
        <v>33887661.168833703</v>
      </c>
      <c r="Q140" s="35">
        <v>1173208869.99597</v>
      </c>
      <c r="R140" s="35">
        <v>77133851.542649105</v>
      </c>
      <c r="S140" s="35">
        <v>1250342721.53861</v>
      </c>
      <c r="T140" s="35">
        <v>0</v>
      </c>
      <c r="U140">
        <v>0.88700000000000001</v>
      </c>
      <c r="V140">
        <f t="shared" si="4"/>
        <v>139</v>
      </c>
      <c r="W140">
        <f t="shared" si="5"/>
        <v>101</v>
      </c>
    </row>
    <row r="141" spans="1:23" x14ac:dyDescent="0.25">
      <c r="A141" s="35" t="s">
        <v>831</v>
      </c>
      <c r="B141" s="35">
        <v>930</v>
      </c>
      <c r="C141" s="35">
        <v>67790559.294909298</v>
      </c>
      <c r="D141" s="35">
        <v>1988998542.90113</v>
      </c>
      <c r="E141" s="35">
        <v>139628557.64976701</v>
      </c>
      <c r="F141" s="35">
        <v>2128627100.55089</v>
      </c>
      <c r="G141" s="35">
        <v>212042590</v>
      </c>
      <c r="H141" s="35">
        <v>32906990.430959702</v>
      </c>
      <c r="I141" s="35">
        <v>825733068.54432595</v>
      </c>
      <c r="J141" s="35">
        <v>63068735.869442098</v>
      </c>
      <c r="K141" s="35">
        <v>888801804.41376698</v>
      </c>
      <c r="L141" s="35" t="s">
        <v>829</v>
      </c>
      <c r="M141" s="35" t="s">
        <v>830</v>
      </c>
      <c r="N141" s="35">
        <v>140</v>
      </c>
      <c r="O141" s="35">
        <v>0.14000000000000001</v>
      </c>
      <c r="P141" s="35">
        <v>34883568.8639495</v>
      </c>
      <c r="Q141" s="35">
        <v>1163265474.3568001</v>
      </c>
      <c r="R141" s="35">
        <v>76559821.7803251</v>
      </c>
      <c r="S141" s="35">
        <v>1239825296.13712</v>
      </c>
      <c r="T141" s="35">
        <v>0</v>
      </c>
      <c r="U141">
        <v>0.38900000000000001</v>
      </c>
      <c r="V141">
        <f t="shared" si="4"/>
        <v>140</v>
      </c>
      <c r="W141">
        <f t="shared" si="5"/>
        <v>142</v>
      </c>
    </row>
    <row r="142" spans="1:23" x14ac:dyDescent="0.25">
      <c r="A142" s="35" t="s">
        <v>831</v>
      </c>
      <c r="B142" s="35">
        <v>214</v>
      </c>
      <c r="C142" s="35">
        <v>66737945.693240099</v>
      </c>
      <c r="D142" s="35">
        <v>1992859144.2972701</v>
      </c>
      <c r="E142" s="35">
        <v>138095223.31764701</v>
      </c>
      <c r="F142" s="35">
        <v>2130954367.6149199</v>
      </c>
      <c r="G142" s="35">
        <v>212042590</v>
      </c>
      <c r="H142" s="35">
        <v>31968040.9660106</v>
      </c>
      <c r="I142" s="35">
        <v>824862203.61758602</v>
      </c>
      <c r="J142" s="35">
        <v>60932981.286622196</v>
      </c>
      <c r="K142" s="35">
        <v>885795184.90420902</v>
      </c>
      <c r="L142" s="35" t="s">
        <v>829</v>
      </c>
      <c r="M142" s="35" t="s">
        <v>830</v>
      </c>
      <c r="N142" s="35">
        <v>141</v>
      </c>
      <c r="O142" s="35">
        <v>0.14099999999999999</v>
      </c>
      <c r="P142" s="35">
        <v>34769904.727229498</v>
      </c>
      <c r="Q142" s="35">
        <v>1167996940.6796801</v>
      </c>
      <c r="R142" s="35">
        <v>77162242.031025395</v>
      </c>
      <c r="S142" s="35">
        <v>1245159182.71071</v>
      </c>
      <c r="T142" s="35">
        <v>0</v>
      </c>
      <c r="U142">
        <v>0.93</v>
      </c>
      <c r="V142">
        <f t="shared" si="4"/>
        <v>141</v>
      </c>
      <c r="W142">
        <f t="shared" si="5"/>
        <v>135</v>
      </c>
    </row>
    <row r="143" spans="1:23" x14ac:dyDescent="0.25">
      <c r="A143" s="35" t="s">
        <v>831</v>
      </c>
      <c r="B143" s="35">
        <v>219</v>
      </c>
      <c r="C143" s="35">
        <v>66892924.534640402</v>
      </c>
      <c r="D143" s="35">
        <v>1995876624.67188</v>
      </c>
      <c r="E143" s="35">
        <v>135641760.41006601</v>
      </c>
      <c r="F143" s="35">
        <v>2131518385.0819399</v>
      </c>
      <c r="G143" s="35">
        <v>212042590</v>
      </c>
      <c r="H143" s="35">
        <v>32092562.1457389</v>
      </c>
      <c r="I143" s="35">
        <v>823046309.11021495</v>
      </c>
      <c r="J143" s="35">
        <v>59969539.203754298</v>
      </c>
      <c r="K143" s="35">
        <v>883015848.31396997</v>
      </c>
      <c r="L143" s="35" t="s">
        <v>829</v>
      </c>
      <c r="M143" s="35" t="s">
        <v>830</v>
      </c>
      <c r="N143" s="35">
        <v>142</v>
      </c>
      <c r="O143" s="35">
        <v>0.14199999999999999</v>
      </c>
      <c r="P143" s="35">
        <v>34800362.388901502</v>
      </c>
      <c r="Q143" s="35">
        <v>1172830315.5616601</v>
      </c>
      <c r="R143" s="35">
        <v>75672221.206312403</v>
      </c>
      <c r="S143" s="35">
        <v>1248502536.7679701</v>
      </c>
      <c r="T143" s="35">
        <v>0</v>
      </c>
      <c r="U143">
        <v>0.68899999999999995</v>
      </c>
      <c r="V143">
        <f t="shared" si="4"/>
        <v>142</v>
      </c>
      <c r="W143">
        <f t="shared" si="5"/>
        <v>137</v>
      </c>
    </row>
    <row r="144" spans="1:23" x14ac:dyDescent="0.25">
      <c r="A144" s="35" t="s">
        <v>831</v>
      </c>
      <c r="B144" s="35">
        <v>539</v>
      </c>
      <c r="C144" s="35">
        <v>69282131.199826494</v>
      </c>
      <c r="D144" s="35">
        <v>1978095082.2459199</v>
      </c>
      <c r="E144" s="35">
        <v>153721816.48794901</v>
      </c>
      <c r="F144" s="35">
        <v>2131816898.73386</v>
      </c>
      <c r="G144" s="35">
        <v>212042590</v>
      </c>
      <c r="H144" s="35">
        <v>33873517.321736701</v>
      </c>
      <c r="I144" s="35">
        <v>826858662.51624596</v>
      </c>
      <c r="J144" s="35">
        <v>65874097.499631003</v>
      </c>
      <c r="K144" s="35">
        <v>892732760.01587498</v>
      </c>
      <c r="L144" s="35" t="s">
        <v>829</v>
      </c>
      <c r="M144" s="35" t="s">
        <v>830</v>
      </c>
      <c r="N144" s="35">
        <v>143</v>
      </c>
      <c r="O144" s="35">
        <v>0.14299999999999999</v>
      </c>
      <c r="P144" s="35">
        <v>35408613.878089704</v>
      </c>
      <c r="Q144" s="35">
        <v>1151236419.72967</v>
      </c>
      <c r="R144" s="35">
        <v>87847718.988318294</v>
      </c>
      <c r="S144" s="35">
        <v>1239084138.7179899</v>
      </c>
      <c r="T144" s="35">
        <v>0</v>
      </c>
      <c r="U144">
        <v>0.92900000000000005</v>
      </c>
      <c r="V144">
        <f t="shared" si="4"/>
        <v>143</v>
      </c>
      <c r="W144">
        <f t="shared" si="5"/>
        <v>160</v>
      </c>
    </row>
    <row r="145" spans="1:23" x14ac:dyDescent="0.25">
      <c r="A145" s="35" t="s">
        <v>831</v>
      </c>
      <c r="B145" s="35">
        <v>581</v>
      </c>
      <c r="C145" s="35">
        <v>68160314.171790898</v>
      </c>
      <c r="D145" s="35">
        <v>1986985191.66483</v>
      </c>
      <c r="E145" s="35">
        <v>146055383.10685799</v>
      </c>
      <c r="F145" s="35">
        <v>2133040574.7716899</v>
      </c>
      <c r="G145" s="35">
        <v>212042590</v>
      </c>
      <c r="H145" s="35">
        <v>33215424.977625299</v>
      </c>
      <c r="I145" s="35">
        <v>826648449.08949196</v>
      </c>
      <c r="J145" s="35">
        <v>65217059.017726697</v>
      </c>
      <c r="K145" s="35">
        <v>891865508.10722005</v>
      </c>
      <c r="L145" s="35" t="s">
        <v>829</v>
      </c>
      <c r="M145" s="35" t="s">
        <v>830</v>
      </c>
      <c r="N145" s="35">
        <v>144</v>
      </c>
      <c r="O145" s="35">
        <v>0.14399999999999999</v>
      </c>
      <c r="P145" s="35">
        <v>34944889.194165498</v>
      </c>
      <c r="Q145" s="35">
        <v>1160336742.57534</v>
      </c>
      <c r="R145" s="35">
        <v>80838324.089131802</v>
      </c>
      <c r="S145" s="35">
        <v>1241175066.66447</v>
      </c>
      <c r="T145" s="35">
        <v>0</v>
      </c>
      <c r="U145">
        <v>0.84799999999999998</v>
      </c>
      <c r="V145">
        <f t="shared" si="4"/>
        <v>144</v>
      </c>
      <c r="W145">
        <f t="shared" si="5"/>
        <v>144</v>
      </c>
    </row>
    <row r="146" spans="1:23" x14ac:dyDescent="0.25">
      <c r="A146" s="35" t="s">
        <v>831</v>
      </c>
      <c r="B146" s="35">
        <v>71</v>
      </c>
      <c r="C146" s="35">
        <v>73891272.485530898</v>
      </c>
      <c r="D146" s="35">
        <v>1981363660.4008901</v>
      </c>
      <c r="E146" s="35">
        <v>153639671.64643699</v>
      </c>
      <c r="F146" s="35">
        <v>2135003332.0473299</v>
      </c>
      <c r="G146" s="35">
        <v>212042590</v>
      </c>
      <c r="H146" s="35">
        <v>37003688.160155497</v>
      </c>
      <c r="I146" s="35">
        <v>841523175.272717</v>
      </c>
      <c r="J146" s="35">
        <v>66722088.291413397</v>
      </c>
      <c r="K146" s="35">
        <v>908245263.56413198</v>
      </c>
      <c r="L146" s="35" t="s">
        <v>829</v>
      </c>
      <c r="M146" s="35" t="s">
        <v>830</v>
      </c>
      <c r="N146" s="35">
        <v>145</v>
      </c>
      <c r="O146" s="35">
        <v>0.14499999999999999</v>
      </c>
      <c r="P146" s="35">
        <v>36887584.3253754</v>
      </c>
      <c r="Q146" s="35">
        <v>1139840485.12817</v>
      </c>
      <c r="R146" s="35">
        <v>86917583.355024502</v>
      </c>
      <c r="S146" s="35">
        <v>1226758068.4832001</v>
      </c>
      <c r="T146" s="35">
        <v>0</v>
      </c>
      <c r="U146">
        <v>0.96799999999999997</v>
      </c>
      <c r="V146">
        <f t="shared" si="4"/>
        <v>145</v>
      </c>
      <c r="W146">
        <f t="shared" si="5"/>
        <v>207</v>
      </c>
    </row>
    <row r="147" spans="1:23" x14ac:dyDescent="0.25">
      <c r="A147" s="35" t="s">
        <v>831</v>
      </c>
      <c r="B147" s="35">
        <v>631</v>
      </c>
      <c r="C147" s="35">
        <v>66426742.443179898</v>
      </c>
      <c r="D147" s="35">
        <v>2001978306.7372799</v>
      </c>
      <c r="E147" s="35">
        <v>136191436.119591</v>
      </c>
      <c r="F147" s="35">
        <v>2138169742.8568699</v>
      </c>
      <c r="G147" s="35">
        <v>212042590</v>
      </c>
      <c r="H147" s="35">
        <v>31549311.813890401</v>
      </c>
      <c r="I147" s="35">
        <v>822873416.06433403</v>
      </c>
      <c r="J147" s="35">
        <v>57091109.189142101</v>
      </c>
      <c r="K147" s="35">
        <v>879964525.25347698</v>
      </c>
      <c r="L147" s="35" t="s">
        <v>829</v>
      </c>
      <c r="M147" s="35" t="s">
        <v>830</v>
      </c>
      <c r="N147" s="35">
        <v>146</v>
      </c>
      <c r="O147" s="35">
        <v>0.14599999999999999</v>
      </c>
      <c r="P147" s="35">
        <v>34877430.629289404</v>
      </c>
      <c r="Q147" s="35">
        <v>1179104890.67295</v>
      </c>
      <c r="R147" s="35">
        <v>79100326.930449307</v>
      </c>
      <c r="S147" s="35">
        <v>1258205217.60339</v>
      </c>
      <c r="T147" s="35">
        <v>0</v>
      </c>
      <c r="U147">
        <v>0.501</v>
      </c>
      <c r="V147">
        <f t="shared" si="4"/>
        <v>146</v>
      </c>
      <c r="W147">
        <f t="shared" si="5"/>
        <v>141</v>
      </c>
    </row>
    <row r="148" spans="1:23" x14ac:dyDescent="0.25">
      <c r="A148" s="35" t="s">
        <v>831</v>
      </c>
      <c r="B148" s="35">
        <v>127</v>
      </c>
      <c r="C148" s="35">
        <v>66112539.593919501</v>
      </c>
      <c r="D148" s="35">
        <v>2007269320.6817501</v>
      </c>
      <c r="E148" s="35">
        <v>132509046.30297901</v>
      </c>
      <c r="F148" s="35">
        <v>2139778366.98472</v>
      </c>
      <c r="G148" s="35">
        <v>212042590</v>
      </c>
      <c r="H148" s="35">
        <v>31352996.604390699</v>
      </c>
      <c r="I148" s="35">
        <v>825148456.46273601</v>
      </c>
      <c r="J148" s="35">
        <v>59536348.483156599</v>
      </c>
      <c r="K148" s="35">
        <v>884684804.94589198</v>
      </c>
      <c r="L148" s="35" t="s">
        <v>829</v>
      </c>
      <c r="M148" s="35" t="s">
        <v>830</v>
      </c>
      <c r="N148" s="35">
        <v>147</v>
      </c>
      <c r="O148" s="35">
        <v>0.14699999999999999</v>
      </c>
      <c r="P148" s="35">
        <v>34759542.989528701</v>
      </c>
      <c r="Q148" s="35">
        <v>1182120864.2190101</v>
      </c>
      <c r="R148" s="35">
        <v>72972697.819822907</v>
      </c>
      <c r="S148" s="35">
        <v>1255093562.03883</v>
      </c>
      <c r="T148" s="35">
        <v>0</v>
      </c>
      <c r="U148">
        <v>0.748</v>
      </c>
      <c r="V148">
        <f t="shared" si="4"/>
        <v>147</v>
      </c>
      <c r="W148">
        <f t="shared" si="5"/>
        <v>134</v>
      </c>
    </row>
    <row r="149" spans="1:23" x14ac:dyDescent="0.25">
      <c r="A149" s="35" t="s">
        <v>831</v>
      </c>
      <c r="B149" s="35">
        <v>187</v>
      </c>
      <c r="C149" s="35">
        <v>68055959.119234204</v>
      </c>
      <c r="D149" s="35">
        <v>2011617355.5290799</v>
      </c>
      <c r="E149" s="35">
        <v>132633378.235825</v>
      </c>
      <c r="F149" s="35">
        <v>2144250733.76491</v>
      </c>
      <c r="G149" s="35">
        <v>212042590</v>
      </c>
      <c r="H149" s="35">
        <v>32674489.067312598</v>
      </c>
      <c r="I149" s="35">
        <v>835613949.93938899</v>
      </c>
      <c r="J149" s="35">
        <v>56892264.7346479</v>
      </c>
      <c r="K149" s="35">
        <v>892506214.67403698</v>
      </c>
      <c r="L149" s="35" t="s">
        <v>829</v>
      </c>
      <c r="M149" s="35" t="s">
        <v>830</v>
      </c>
      <c r="N149" s="35">
        <v>148</v>
      </c>
      <c r="O149" s="35">
        <v>0.14799999999999999</v>
      </c>
      <c r="P149" s="35">
        <v>35381470.051921599</v>
      </c>
      <c r="Q149" s="35">
        <v>1176003405.58969</v>
      </c>
      <c r="R149" s="35">
        <v>75741113.501177102</v>
      </c>
      <c r="S149" s="35">
        <v>1251744519.0908799</v>
      </c>
      <c r="T149" s="35">
        <v>0</v>
      </c>
      <c r="U149">
        <v>0.96099999999999997</v>
      </c>
      <c r="V149">
        <f t="shared" si="4"/>
        <v>148</v>
      </c>
      <c r="W149">
        <f t="shared" si="5"/>
        <v>159</v>
      </c>
    </row>
    <row r="150" spans="1:23" x14ac:dyDescent="0.25">
      <c r="A150" s="35" t="s">
        <v>831</v>
      </c>
      <c r="B150" s="35">
        <v>739</v>
      </c>
      <c r="C150" s="35">
        <v>72894489.736680597</v>
      </c>
      <c r="D150" s="35">
        <v>1981560618.92259</v>
      </c>
      <c r="E150" s="35">
        <v>166186436.578199</v>
      </c>
      <c r="F150" s="35">
        <v>2147747055.5007901</v>
      </c>
      <c r="G150" s="35">
        <v>212042590</v>
      </c>
      <c r="H150" s="35">
        <v>35899912.169941597</v>
      </c>
      <c r="I150" s="35">
        <v>829536204.89550102</v>
      </c>
      <c r="J150" s="35">
        <v>71757802.320325807</v>
      </c>
      <c r="K150" s="35">
        <v>901294007.21582603</v>
      </c>
      <c r="L150" s="35" t="s">
        <v>829</v>
      </c>
      <c r="M150" s="35" t="s">
        <v>830</v>
      </c>
      <c r="N150" s="35">
        <v>149</v>
      </c>
      <c r="O150" s="35">
        <v>0.14899999999999999</v>
      </c>
      <c r="P150" s="35">
        <v>36994577.566738904</v>
      </c>
      <c r="Q150" s="35">
        <v>1152024414.0270901</v>
      </c>
      <c r="R150" s="35">
        <v>94428634.257873893</v>
      </c>
      <c r="S150" s="35">
        <v>1246453048.28497</v>
      </c>
      <c r="T150" s="35">
        <v>0</v>
      </c>
      <c r="U150">
        <v>0.94399999999999995</v>
      </c>
      <c r="V150">
        <f t="shared" si="4"/>
        <v>149</v>
      </c>
      <c r="W150">
        <f t="shared" si="5"/>
        <v>212</v>
      </c>
    </row>
    <row r="151" spans="1:23" x14ac:dyDescent="0.25">
      <c r="A151" s="35" t="s">
        <v>831</v>
      </c>
      <c r="B151" s="35">
        <v>762</v>
      </c>
      <c r="C151" s="35">
        <v>66994345.0966397</v>
      </c>
      <c r="D151" s="35">
        <v>2014170969.98002</v>
      </c>
      <c r="E151" s="35">
        <v>135205703.364079</v>
      </c>
      <c r="F151" s="35">
        <v>2149376673.3441</v>
      </c>
      <c r="G151" s="35">
        <v>212042590</v>
      </c>
      <c r="H151" s="35">
        <v>32077147.458045401</v>
      </c>
      <c r="I151" s="35">
        <v>833271129.37831497</v>
      </c>
      <c r="J151" s="35">
        <v>60067164.387330003</v>
      </c>
      <c r="K151" s="35">
        <v>893338293.76564598</v>
      </c>
      <c r="L151" s="35" t="s">
        <v>829</v>
      </c>
      <c r="M151" s="35" t="s">
        <v>830</v>
      </c>
      <c r="N151" s="35">
        <v>150</v>
      </c>
      <c r="O151" s="35">
        <v>0.15</v>
      </c>
      <c r="P151" s="35">
        <v>34917197.638594203</v>
      </c>
      <c r="Q151" s="35">
        <v>1180899840.6017101</v>
      </c>
      <c r="R151" s="35">
        <v>75138538.976749107</v>
      </c>
      <c r="S151" s="35">
        <v>1256038379.57846</v>
      </c>
      <c r="T151" s="35">
        <v>0</v>
      </c>
      <c r="U151">
        <v>0.84899999999999998</v>
      </c>
      <c r="V151">
        <f t="shared" si="4"/>
        <v>150</v>
      </c>
      <c r="W151">
        <f t="shared" si="5"/>
        <v>143</v>
      </c>
    </row>
    <row r="152" spans="1:23" x14ac:dyDescent="0.25">
      <c r="A152" s="35" t="s">
        <v>831</v>
      </c>
      <c r="B152" s="35">
        <v>123</v>
      </c>
      <c r="C152" s="35">
        <v>64717257.169349402</v>
      </c>
      <c r="D152" s="35">
        <v>2014064666.1495399</v>
      </c>
      <c r="E152" s="35">
        <v>137235729.41615599</v>
      </c>
      <c r="F152" s="35">
        <v>2151300395.5657001</v>
      </c>
      <c r="G152" s="35">
        <v>212042590</v>
      </c>
      <c r="H152" s="35">
        <v>30661320.205467999</v>
      </c>
      <c r="I152" s="35">
        <v>820911011.874946</v>
      </c>
      <c r="J152" s="35">
        <v>64607437.521117203</v>
      </c>
      <c r="K152" s="35">
        <v>885518449.39606404</v>
      </c>
      <c r="L152" s="35" t="s">
        <v>829</v>
      </c>
      <c r="M152" s="35" t="s">
        <v>830</v>
      </c>
      <c r="N152" s="35">
        <v>151</v>
      </c>
      <c r="O152" s="35">
        <v>0.151</v>
      </c>
      <c r="P152" s="35">
        <v>34055936.963881299</v>
      </c>
      <c r="Q152" s="35">
        <v>1193153654.2746</v>
      </c>
      <c r="R152" s="35">
        <v>72628291.895039007</v>
      </c>
      <c r="S152" s="35">
        <v>1265781946.1696301</v>
      </c>
      <c r="T152" s="35">
        <v>0</v>
      </c>
      <c r="U152">
        <v>0.59499999999999997</v>
      </c>
      <c r="V152">
        <f t="shared" si="4"/>
        <v>151</v>
      </c>
      <c r="W152">
        <f t="shared" si="5"/>
        <v>110</v>
      </c>
    </row>
    <row r="153" spans="1:23" x14ac:dyDescent="0.25">
      <c r="A153" s="35" t="s">
        <v>831</v>
      </c>
      <c r="B153" s="35">
        <v>494</v>
      </c>
      <c r="C153" s="35">
        <v>68129602.982211098</v>
      </c>
      <c r="D153" s="35">
        <v>2006366623.7056301</v>
      </c>
      <c r="E153" s="35">
        <v>145434458.79392099</v>
      </c>
      <c r="F153" s="35">
        <v>2151801082.4995499</v>
      </c>
      <c r="G153" s="35">
        <v>212042590</v>
      </c>
      <c r="H153" s="35">
        <v>32791530.376347098</v>
      </c>
      <c r="I153" s="35">
        <v>833094478.969046</v>
      </c>
      <c r="J153" s="35">
        <v>61586533.976895802</v>
      </c>
      <c r="K153" s="35">
        <v>894681012.945943</v>
      </c>
      <c r="L153" s="35" t="s">
        <v>829</v>
      </c>
      <c r="M153" s="35" t="s">
        <v>830</v>
      </c>
      <c r="N153" s="35">
        <v>152</v>
      </c>
      <c r="O153" s="35">
        <v>0.152</v>
      </c>
      <c r="P153" s="35">
        <v>35338072.605864003</v>
      </c>
      <c r="Q153" s="35">
        <v>1173272144.7365799</v>
      </c>
      <c r="R153" s="35">
        <v>83847924.817025304</v>
      </c>
      <c r="S153" s="35">
        <v>1257120069.5536101</v>
      </c>
      <c r="T153" s="35">
        <v>0</v>
      </c>
      <c r="U153">
        <v>0.41699999999999998</v>
      </c>
      <c r="V153">
        <f t="shared" si="4"/>
        <v>152</v>
      </c>
      <c r="W153">
        <f t="shared" si="5"/>
        <v>157</v>
      </c>
    </row>
    <row r="154" spans="1:23" x14ac:dyDescent="0.25">
      <c r="A154" s="35" t="s">
        <v>831</v>
      </c>
      <c r="B154" s="35">
        <v>952</v>
      </c>
      <c r="C154" s="35">
        <v>68881308.767237201</v>
      </c>
      <c r="D154" s="35">
        <v>2014248733.7890301</v>
      </c>
      <c r="E154" s="35">
        <v>138458331.99482301</v>
      </c>
      <c r="F154" s="35">
        <v>2152707065.7838602</v>
      </c>
      <c r="G154" s="35">
        <v>212042590</v>
      </c>
      <c r="H154" s="35">
        <v>33081764.120428201</v>
      </c>
      <c r="I154" s="35">
        <v>834029598.34675002</v>
      </c>
      <c r="J154" s="35">
        <v>58541741.394273497</v>
      </c>
      <c r="K154" s="35">
        <v>892571339.74102294</v>
      </c>
      <c r="L154" s="35" t="s">
        <v>829</v>
      </c>
      <c r="M154" s="35" t="s">
        <v>830</v>
      </c>
      <c r="N154" s="35">
        <v>153</v>
      </c>
      <c r="O154" s="35">
        <v>0.153</v>
      </c>
      <c r="P154" s="35">
        <v>35799544.6468089</v>
      </c>
      <c r="Q154" s="35">
        <v>1180219135.4422801</v>
      </c>
      <c r="R154" s="35">
        <v>79916590.6005494</v>
      </c>
      <c r="S154" s="35">
        <v>1260135726.04283</v>
      </c>
      <c r="T154" s="35">
        <v>0</v>
      </c>
      <c r="U154">
        <v>0.50900000000000001</v>
      </c>
      <c r="V154">
        <f t="shared" si="4"/>
        <v>153</v>
      </c>
      <c r="W154">
        <f t="shared" si="5"/>
        <v>170</v>
      </c>
    </row>
    <row r="155" spans="1:23" x14ac:dyDescent="0.25">
      <c r="A155" s="35" t="s">
        <v>831</v>
      </c>
      <c r="B155" s="35">
        <v>193</v>
      </c>
      <c r="C155" s="35">
        <v>69805119.922260106</v>
      </c>
      <c r="D155" s="35">
        <v>2018115036.52753</v>
      </c>
      <c r="E155" s="35">
        <v>137947606.50673699</v>
      </c>
      <c r="F155" s="35">
        <v>2156062643.0342698</v>
      </c>
      <c r="G155" s="35">
        <v>212042590</v>
      </c>
      <c r="H155" s="35">
        <v>33754343.741828904</v>
      </c>
      <c r="I155" s="35">
        <v>841273635.73556495</v>
      </c>
      <c r="J155" s="35">
        <v>58834534.517693602</v>
      </c>
      <c r="K155" s="35">
        <v>900108170.25326002</v>
      </c>
      <c r="L155" s="35" t="s">
        <v>829</v>
      </c>
      <c r="M155" s="35" t="s">
        <v>830</v>
      </c>
      <c r="N155" s="35">
        <v>154</v>
      </c>
      <c r="O155" s="35">
        <v>0.154</v>
      </c>
      <c r="P155" s="35">
        <v>36050776.180431098</v>
      </c>
      <c r="Q155" s="35">
        <v>1176841400.79196</v>
      </c>
      <c r="R155" s="35">
        <v>79113071.9890441</v>
      </c>
      <c r="S155" s="35">
        <v>1255954472.7810099</v>
      </c>
      <c r="T155" s="35">
        <v>0</v>
      </c>
      <c r="U155">
        <v>0.69699999999999995</v>
      </c>
      <c r="V155">
        <f t="shared" si="4"/>
        <v>154</v>
      </c>
      <c r="W155">
        <f t="shared" si="5"/>
        <v>179</v>
      </c>
    </row>
    <row r="156" spans="1:23" x14ac:dyDescent="0.25">
      <c r="A156" s="35" t="s">
        <v>831</v>
      </c>
      <c r="B156" s="35">
        <v>602</v>
      </c>
      <c r="C156" s="35">
        <v>72826691.4426817</v>
      </c>
      <c r="D156" s="35">
        <v>1995905808.98576</v>
      </c>
      <c r="E156" s="35">
        <v>160265852.22298199</v>
      </c>
      <c r="F156" s="35">
        <v>2156171661.2087402</v>
      </c>
      <c r="G156" s="35">
        <v>212042590</v>
      </c>
      <c r="H156" s="35">
        <v>35655788.187494203</v>
      </c>
      <c r="I156" s="35">
        <v>833353448.774333</v>
      </c>
      <c r="J156" s="35">
        <v>69600488.958873495</v>
      </c>
      <c r="K156" s="35">
        <v>902953937.73320496</v>
      </c>
      <c r="L156" s="35" t="s">
        <v>829</v>
      </c>
      <c r="M156" s="35" t="s">
        <v>830</v>
      </c>
      <c r="N156" s="35">
        <v>155</v>
      </c>
      <c r="O156" s="35">
        <v>0.155</v>
      </c>
      <c r="P156" s="35">
        <v>37170903.255187497</v>
      </c>
      <c r="Q156" s="35">
        <v>1162552360.2114301</v>
      </c>
      <c r="R156" s="35">
        <v>90665363.264108703</v>
      </c>
      <c r="S156" s="35">
        <v>1253217723.4755399</v>
      </c>
      <c r="T156" s="35">
        <v>0</v>
      </c>
      <c r="U156">
        <v>0.57799999999999996</v>
      </c>
      <c r="V156">
        <f t="shared" si="4"/>
        <v>155</v>
      </c>
      <c r="W156">
        <f t="shared" si="5"/>
        <v>218</v>
      </c>
    </row>
    <row r="157" spans="1:23" x14ac:dyDescent="0.25">
      <c r="A157" s="35" t="s">
        <v>831</v>
      </c>
      <c r="B157" s="35">
        <v>57</v>
      </c>
      <c r="C157" s="35">
        <v>64962487.153375797</v>
      </c>
      <c r="D157" s="35">
        <v>2014573558.8471799</v>
      </c>
      <c r="E157" s="35">
        <v>142154981.08939299</v>
      </c>
      <c r="F157" s="35">
        <v>2156728539.9365702</v>
      </c>
      <c r="G157" s="35">
        <v>212042590</v>
      </c>
      <c r="H157" s="35">
        <v>30728228.334656101</v>
      </c>
      <c r="I157" s="35">
        <v>823546451.65641499</v>
      </c>
      <c r="J157" s="35">
        <v>62900339.991644703</v>
      </c>
      <c r="K157" s="35">
        <v>886446791.64805996</v>
      </c>
      <c r="L157" s="35" t="s">
        <v>829</v>
      </c>
      <c r="M157" s="35" t="s">
        <v>830</v>
      </c>
      <c r="N157" s="35">
        <v>156</v>
      </c>
      <c r="O157" s="35">
        <v>0.156</v>
      </c>
      <c r="P157" s="35">
        <v>34234258.8187197</v>
      </c>
      <c r="Q157" s="35">
        <v>1191027107.1907599</v>
      </c>
      <c r="R157" s="35">
        <v>79254641.097748399</v>
      </c>
      <c r="S157" s="35">
        <v>1270281748.2885101</v>
      </c>
      <c r="T157" s="35">
        <v>0</v>
      </c>
      <c r="U157">
        <v>0.7</v>
      </c>
      <c r="V157">
        <f t="shared" si="4"/>
        <v>156</v>
      </c>
      <c r="W157">
        <f t="shared" si="5"/>
        <v>116</v>
      </c>
    </row>
    <row r="158" spans="1:23" x14ac:dyDescent="0.25">
      <c r="A158" s="35" t="s">
        <v>831</v>
      </c>
      <c r="B158" s="35">
        <v>516</v>
      </c>
      <c r="C158" s="35">
        <v>67883415.923175395</v>
      </c>
      <c r="D158" s="35">
        <v>2020651082.90254</v>
      </c>
      <c r="E158" s="35">
        <v>139258628.60002899</v>
      </c>
      <c r="F158" s="35">
        <v>2159909711.5025702</v>
      </c>
      <c r="G158" s="35">
        <v>212042590</v>
      </c>
      <c r="H158" s="35">
        <v>32532771.204298001</v>
      </c>
      <c r="I158" s="35">
        <v>833126265.11011696</v>
      </c>
      <c r="J158" s="35">
        <v>59100177.622102097</v>
      </c>
      <c r="K158" s="35">
        <v>892226442.73222101</v>
      </c>
      <c r="L158" s="35" t="s">
        <v>829</v>
      </c>
      <c r="M158" s="35" t="s">
        <v>830</v>
      </c>
      <c r="N158" s="35">
        <v>157</v>
      </c>
      <c r="O158" s="35">
        <v>0.157</v>
      </c>
      <c r="P158" s="35">
        <v>35350644.718877397</v>
      </c>
      <c r="Q158" s="35">
        <v>1187524817.7924199</v>
      </c>
      <c r="R158" s="35">
        <v>80158450.9779277</v>
      </c>
      <c r="S158" s="35">
        <v>1267683268.77034</v>
      </c>
      <c r="T158" s="35">
        <v>0</v>
      </c>
      <c r="U158">
        <v>0.41299999999999998</v>
      </c>
      <c r="V158">
        <f t="shared" si="4"/>
        <v>157</v>
      </c>
      <c r="W158">
        <f t="shared" si="5"/>
        <v>158</v>
      </c>
    </row>
    <row r="159" spans="1:23" x14ac:dyDescent="0.25">
      <c r="A159" s="35" t="s">
        <v>831</v>
      </c>
      <c r="B159" s="35">
        <v>305</v>
      </c>
      <c r="C159" s="35">
        <v>68516905.099139005</v>
      </c>
      <c r="D159" s="35">
        <v>2027267081.6565399</v>
      </c>
      <c r="E159" s="35">
        <v>133787056.402235</v>
      </c>
      <c r="F159" s="35">
        <v>2161054138.0587702</v>
      </c>
      <c r="G159" s="35">
        <v>212042590</v>
      </c>
      <c r="H159" s="35">
        <v>32852393.590791401</v>
      </c>
      <c r="I159" s="35">
        <v>837245349.76339495</v>
      </c>
      <c r="J159" s="35">
        <v>56594552.678306498</v>
      </c>
      <c r="K159" s="35">
        <v>893839902.44170201</v>
      </c>
      <c r="L159" s="35" t="s">
        <v>829</v>
      </c>
      <c r="M159" s="35" t="s">
        <v>830</v>
      </c>
      <c r="N159" s="35">
        <v>158</v>
      </c>
      <c r="O159" s="35">
        <v>0.158</v>
      </c>
      <c r="P159" s="35">
        <v>35664511.508347601</v>
      </c>
      <c r="Q159" s="35">
        <v>1190021731.8931401</v>
      </c>
      <c r="R159" s="35">
        <v>77192503.723928794</v>
      </c>
      <c r="S159" s="35">
        <v>1267214235.61707</v>
      </c>
      <c r="T159" s="35">
        <v>0</v>
      </c>
      <c r="U159">
        <v>0.191</v>
      </c>
      <c r="V159">
        <f t="shared" si="4"/>
        <v>158</v>
      </c>
      <c r="W159">
        <f t="shared" si="5"/>
        <v>165</v>
      </c>
    </row>
    <row r="160" spans="1:23" x14ac:dyDescent="0.25">
      <c r="A160" s="35" t="s">
        <v>831</v>
      </c>
      <c r="B160" s="35">
        <v>870</v>
      </c>
      <c r="C160" s="35">
        <v>73025594.694121003</v>
      </c>
      <c r="D160" s="35">
        <v>1999868357.4374199</v>
      </c>
      <c r="E160" s="35">
        <v>161394350.32383999</v>
      </c>
      <c r="F160" s="35">
        <v>2161262707.76126</v>
      </c>
      <c r="G160" s="35">
        <v>212042590</v>
      </c>
      <c r="H160" s="35">
        <v>35745500.220385</v>
      </c>
      <c r="I160" s="35">
        <v>835990825.29024398</v>
      </c>
      <c r="J160" s="35">
        <v>70091822.353287503</v>
      </c>
      <c r="K160" s="35">
        <v>906082647.64353299</v>
      </c>
      <c r="L160" s="35" t="s">
        <v>829</v>
      </c>
      <c r="M160" s="35" t="s">
        <v>830</v>
      </c>
      <c r="N160" s="35">
        <v>159</v>
      </c>
      <c r="O160" s="35">
        <v>0.159</v>
      </c>
      <c r="P160" s="35">
        <v>37280094.473736003</v>
      </c>
      <c r="Q160" s="35">
        <v>1163877532.1471701</v>
      </c>
      <c r="R160" s="35">
        <v>91302527.970552593</v>
      </c>
      <c r="S160" s="35">
        <v>1255180060.1177199</v>
      </c>
      <c r="T160" s="35">
        <v>0</v>
      </c>
      <c r="U160">
        <v>0.55000000000000004</v>
      </c>
      <c r="V160">
        <f t="shared" si="4"/>
        <v>159</v>
      </c>
      <c r="W160">
        <f t="shared" si="5"/>
        <v>221</v>
      </c>
    </row>
    <row r="161" spans="1:23" x14ac:dyDescent="0.25">
      <c r="A161" s="35" t="s">
        <v>831</v>
      </c>
      <c r="B161" s="35">
        <v>789</v>
      </c>
      <c r="C161" s="35">
        <v>72677798.669918701</v>
      </c>
      <c r="D161" s="35">
        <v>2000312912.6649699</v>
      </c>
      <c r="E161" s="35">
        <v>162683820.401317</v>
      </c>
      <c r="F161" s="35">
        <v>2162996733.0662899</v>
      </c>
      <c r="G161" s="35">
        <v>212042590</v>
      </c>
      <c r="H161" s="35">
        <v>35629065.100739598</v>
      </c>
      <c r="I161" s="35">
        <v>836204804.91268802</v>
      </c>
      <c r="J161" s="35">
        <v>72877021.326177403</v>
      </c>
      <c r="K161" s="35">
        <v>909081826.23886597</v>
      </c>
      <c r="L161" s="35" t="s">
        <v>829</v>
      </c>
      <c r="M161" s="35" t="s">
        <v>830</v>
      </c>
      <c r="N161" s="35">
        <v>160</v>
      </c>
      <c r="O161" s="35">
        <v>0.16</v>
      </c>
      <c r="P161" s="35">
        <v>37048733.569179103</v>
      </c>
      <c r="Q161" s="35">
        <v>1164108107.75228</v>
      </c>
      <c r="R161" s="35">
        <v>89806799.075140402</v>
      </c>
      <c r="S161" s="35">
        <v>1253914906.82742</v>
      </c>
      <c r="T161" s="35">
        <v>0</v>
      </c>
      <c r="U161">
        <v>0.97399999999999998</v>
      </c>
      <c r="V161">
        <f t="shared" si="4"/>
        <v>160</v>
      </c>
      <c r="W161">
        <f t="shared" si="5"/>
        <v>215</v>
      </c>
    </row>
    <row r="162" spans="1:23" x14ac:dyDescent="0.25">
      <c r="A162" s="35" t="s">
        <v>831</v>
      </c>
      <c r="B162" s="35">
        <v>492</v>
      </c>
      <c r="C162" s="35">
        <v>67280057.506457895</v>
      </c>
      <c r="D162" s="35">
        <v>2020759900.3046501</v>
      </c>
      <c r="E162" s="35">
        <v>142481990.56350201</v>
      </c>
      <c r="F162" s="35">
        <v>2163241890.8681502</v>
      </c>
      <c r="G162" s="35">
        <v>212042590</v>
      </c>
      <c r="H162" s="35">
        <v>32123900.5353336</v>
      </c>
      <c r="I162" s="35">
        <v>834079813.80610204</v>
      </c>
      <c r="J162" s="35">
        <v>61032618.253425002</v>
      </c>
      <c r="K162" s="35">
        <v>895112432.05952799</v>
      </c>
      <c r="L162" s="35" t="s">
        <v>829</v>
      </c>
      <c r="M162" s="35" t="s">
        <v>830</v>
      </c>
      <c r="N162" s="35">
        <v>161</v>
      </c>
      <c r="O162" s="35">
        <v>0.161</v>
      </c>
      <c r="P162" s="35">
        <v>35156156.971124299</v>
      </c>
      <c r="Q162" s="35">
        <v>1186680086.4985499</v>
      </c>
      <c r="R162" s="35">
        <v>81449372.310077697</v>
      </c>
      <c r="S162" s="35">
        <v>1268129458.80862</v>
      </c>
      <c r="T162" s="35">
        <v>0</v>
      </c>
      <c r="U162">
        <v>0.89200000000000002</v>
      </c>
      <c r="V162">
        <f t="shared" si="4"/>
        <v>161</v>
      </c>
      <c r="W162">
        <f t="shared" si="5"/>
        <v>152</v>
      </c>
    </row>
    <row r="163" spans="1:23" x14ac:dyDescent="0.25">
      <c r="A163" s="35" t="s">
        <v>831</v>
      </c>
      <c r="B163" s="35">
        <v>267</v>
      </c>
      <c r="C163" s="35">
        <v>70792681.764946595</v>
      </c>
      <c r="D163" s="35">
        <v>2001796626.4211299</v>
      </c>
      <c r="E163" s="35">
        <v>161788329.06932199</v>
      </c>
      <c r="F163" s="35">
        <v>2163584955.4904499</v>
      </c>
      <c r="G163" s="35">
        <v>212042590</v>
      </c>
      <c r="H163" s="35">
        <v>34639766.361226402</v>
      </c>
      <c r="I163" s="35">
        <v>836592841.40954101</v>
      </c>
      <c r="J163" s="35">
        <v>67909989.536456496</v>
      </c>
      <c r="K163" s="35">
        <v>904502830.945997</v>
      </c>
      <c r="L163" s="35" t="s">
        <v>829</v>
      </c>
      <c r="M163" s="35" t="s">
        <v>830</v>
      </c>
      <c r="N163" s="35">
        <v>162</v>
      </c>
      <c r="O163" s="35">
        <v>0.16200000000000001</v>
      </c>
      <c r="P163" s="35">
        <v>36152915.4037202</v>
      </c>
      <c r="Q163" s="35">
        <v>1165203785.01158</v>
      </c>
      <c r="R163" s="35">
        <v>93878339.532865807</v>
      </c>
      <c r="S163" s="35">
        <v>1259082124.54445</v>
      </c>
      <c r="T163" s="35">
        <v>0</v>
      </c>
      <c r="U163">
        <v>0.90600000000000003</v>
      </c>
      <c r="V163">
        <f t="shared" si="4"/>
        <v>162</v>
      </c>
      <c r="W163">
        <f t="shared" si="5"/>
        <v>183</v>
      </c>
    </row>
    <row r="164" spans="1:23" x14ac:dyDescent="0.25">
      <c r="A164" s="35" t="s">
        <v>831</v>
      </c>
      <c r="B164" s="35">
        <v>324</v>
      </c>
      <c r="C164" s="35">
        <v>74386352.426842198</v>
      </c>
      <c r="D164" s="35">
        <v>2003696419.7601399</v>
      </c>
      <c r="E164" s="35">
        <v>164277225.58210599</v>
      </c>
      <c r="F164" s="35">
        <v>2167973645.3422399</v>
      </c>
      <c r="G164" s="35">
        <v>212042590</v>
      </c>
      <c r="H164" s="35">
        <v>36703596.6583381</v>
      </c>
      <c r="I164" s="35">
        <v>844476908.21841705</v>
      </c>
      <c r="J164" s="35">
        <v>72188239.332396805</v>
      </c>
      <c r="K164" s="35">
        <v>916665147.55081403</v>
      </c>
      <c r="L164" s="35" t="s">
        <v>829</v>
      </c>
      <c r="M164" s="35" t="s">
        <v>830</v>
      </c>
      <c r="N164" s="35">
        <v>163</v>
      </c>
      <c r="O164" s="35">
        <v>0.16300000000000001</v>
      </c>
      <c r="P164" s="35">
        <v>37682755.768504098</v>
      </c>
      <c r="Q164" s="35">
        <v>1159219511.5417199</v>
      </c>
      <c r="R164" s="35">
        <v>92088986.2497098</v>
      </c>
      <c r="S164" s="35">
        <v>1251308497.79143</v>
      </c>
      <c r="T164" s="35">
        <v>0</v>
      </c>
      <c r="U164">
        <v>0.26</v>
      </c>
      <c r="V164">
        <f t="shared" si="4"/>
        <v>163</v>
      </c>
      <c r="W164">
        <f t="shared" si="5"/>
        <v>238</v>
      </c>
    </row>
    <row r="165" spans="1:23" x14ac:dyDescent="0.25">
      <c r="A165" s="35" t="s">
        <v>831</v>
      </c>
      <c r="B165" s="35">
        <v>783</v>
      </c>
      <c r="C165" s="35">
        <v>69757511.463641703</v>
      </c>
      <c r="D165" s="35">
        <v>2033898605.88623</v>
      </c>
      <c r="E165" s="35">
        <v>136239321.140044</v>
      </c>
      <c r="F165" s="35">
        <v>2170137927.0262799</v>
      </c>
      <c r="G165" s="35">
        <v>212042590</v>
      </c>
      <c r="H165" s="35">
        <v>33507951.401996199</v>
      </c>
      <c r="I165" s="35">
        <v>842947768.44108605</v>
      </c>
      <c r="J165" s="35">
        <v>58074583.507757597</v>
      </c>
      <c r="K165" s="35">
        <v>901022351.948843</v>
      </c>
      <c r="L165" s="35" t="s">
        <v>829</v>
      </c>
      <c r="M165" s="35" t="s">
        <v>830</v>
      </c>
      <c r="N165" s="35">
        <v>164</v>
      </c>
      <c r="O165" s="35">
        <v>0.16400000000000001</v>
      </c>
      <c r="P165" s="35">
        <v>36249560.0616455</v>
      </c>
      <c r="Q165" s="35">
        <v>1190950837.4451499</v>
      </c>
      <c r="R165" s="35">
        <v>78164737.6322864</v>
      </c>
      <c r="S165" s="35">
        <v>1269115575.07743</v>
      </c>
      <c r="T165" s="35">
        <v>0</v>
      </c>
      <c r="U165">
        <v>0.84499999999999997</v>
      </c>
      <c r="V165">
        <f t="shared" si="4"/>
        <v>164</v>
      </c>
      <c r="W165">
        <f t="shared" si="5"/>
        <v>189</v>
      </c>
    </row>
    <row r="166" spans="1:23" x14ac:dyDescent="0.25">
      <c r="A166" s="35" t="s">
        <v>831</v>
      </c>
      <c r="B166" s="35">
        <v>758</v>
      </c>
      <c r="C166" s="35">
        <v>66902327.830071099</v>
      </c>
      <c r="D166" s="35">
        <v>2027365086.9950199</v>
      </c>
      <c r="E166" s="35">
        <v>143976504.015618</v>
      </c>
      <c r="F166" s="35">
        <v>2171341591.0106401</v>
      </c>
      <c r="G166" s="35">
        <v>212042590</v>
      </c>
      <c r="H166" s="35">
        <v>31907516.273045</v>
      </c>
      <c r="I166" s="35">
        <v>832404643.93280602</v>
      </c>
      <c r="J166" s="35">
        <v>66919461.288967296</v>
      </c>
      <c r="K166" s="35">
        <v>899324105.22177398</v>
      </c>
      <c r="L166" s="35" t="s">
        <v>829</v>
      </c>
      <c r="M166" s="35" t="s">
        <v>830</v>
      </c>
      <c r="N166" s="35">
        <v>165</v>
      </c>
      <c r="O166" s="35">
        <v>0.16500000000000001</v>
      </c>
      <c r="P166" s="35">
        <v>34994811.557026103</v>
      </c>
      <c r="Q166" s="35">
        <v>1194960443.0622101</v>
      </c>
      <c r="R166" s="35">
        <v>77057042.7266514</v>
      </c>
      <c r="S166" s="35">
        <v>1272017485.7888701</v>
      </c>
      <c r="T166" s="35">
        <v>0</v>
      </c>
      <c r="U166">
        <v>7.1999999999999995E-2</v>
      </c>
      <c r="V166">
        <f t="shared" si="4"/>
        <v>165</v>
      </c>
      <c r="W166">
        <f t="shared" si="5"/>
        <v>148</v>
      </c>
    </row>
    <row r="167" spans="1:23" x14ac:dyDescent="0.25">
      <c r="A167" s="35" t="s">
        <v>831</v>
      </c>
      <c r="B167" s="35">
        <v>445</v>
      </c>
      <c r="C167" s="35">
        <v>71908566.049677104</v>
      </c>
      <c r="D167" s="35">
        <v>2028779881.25137</v>
      </c>
      <c r="E167" s="35">
        <v>146912110.03189</v>
      </c>
      <c r="F167" s="35">
        <v>2175691991.2832499</v>
      </c>
      <c r="G167" s="35">
        <v>212042590</v>
      </c>
      <c r="H167" s="35">
        <v>35253829.829578198</v>
      </c>
      <c r="I167" s="35">
        <v>852796998.92247295</v>
      </c>
      <c r="J167" s="35">
        <v>62799824.005999498</v>
      </c>
      <c r="K167" s="35">
        <v>915596822.928473</v>
      </c>
      <c r="L167" s="35" t="s">
        <v>829</v>
      </c>
      <c r="M167" s="35" t="s">
        <v>830</v>
      </c>
      <c r="N167" s="35">
        <v>166</v>
      </c>
      <c r="O167" s="35">
        <v>0.16600000000000001</v>
      </c>
      <c r="P167" s="35">
        <v>36654736.220098801</v>
      </c>
      <c r="Q167" s="35">
        <v>1175982882.3288901</v>
      </c>
      <c r="R167" s="35">
        <v>84112286.025890797</v>
      </c>
      <c r="S167" s="35">
        <v>1260095168.35478</v>
      </c>
      <c r="T167" s="35">
        <v>0</v>
      </c>
      <c r="U167">
        <v>0.313</v>
      </c>
      <c r="V167">
        <f t="shared" si="4"/>
        <v>166</v>
      </c>
      <c r="W167">
        <f t="shared" si="5"/>
        <v>200</v>
      </c>
    </row>
    <row r="168" spans="1:23" x14ac:dyDescent="0.25">
      <c r="A168" s="35" t="s">
        <v>831</v>
      </c>
      <c r="B168" s="35">
        <v>644</v>
      </c>
      <c r="C168" s="35">
        <v>73721509.217533603</v>
      </c>
      <c r="D168" s="35">
        <v>2005080013.6868501</v>
      </c>
      <c r="E168" s="35">
        <v>170969632.11970201</v>
      </c>
      <c r="F168" s="35">
        <v>2176049645.80655</v>
      </c>
      <c r="G168" s="35">
        <v>212042590</v>
      </c>
      <c r="H168" s="35">
        <v>36272862.0447978</v>
      </c>
      <c r="I168" s="35">
        <v>838950717.13664496</v>
      </c>
      <c r="J168" s="35">
        <v>73406951.373159498</v>
      </c>
      <c r="K168" s="35">
        <v>912357668.50980496</v>
      </c>
      <c r="L168" s="35" t="s">
        <v>829</v>
      </c>
      <c r="M168" s="35" t="s">
        <v>830</v>
      </c>
      <c r="N168" s="35">
        <v>167</v>
      </c>
      <c r="O168" s="35">
        <v>0.16700000000000001</v>
      </c>
      <c r="P168" s="35">
        <v>37448647.172735699</v>
      </c>
      <c r="Q168" s="35">
        <v>1166129296.55021</v>
      </c>
      <c r="R168" s="35">
        <v>97562680.746542796</v>
      </c>
      <c r="S168" s="35">
        <v>1263691977.2967501</v>
      </c>
      <c r="T168" s="35">
        <v>0</v>
      </c>
      <c r="U168">
        <v>0.69599999999999995</v>
      </c>
      <c r="V168">
        <f t="shared" si="4"/>
        <v>167</v>
      </c>
      <c r="W168">
        <f t="shared" si="5"/>
        <v>225</v>
      </c>
    </row>
    <row r="169" spans="1:23" x14ac:dyDescent="0.25">
      <c r="A169" s="35" t="s">
        <v>831</v>
      </c>
      <c r="B169" s="35">
        <v>13</v>
      </c>
      <c r="C169" s="35">
        <v>65961832.0317057</v>
      </c>
      <c r="D169" s="35">
        <v>2034042591.55176</v>
      </c>
      <c r="E169" s="35">
        <v>143528780.25663099</v>
      </c>
      <c r="F169" s="35">
        <v>2177571371.8083901</v>
      </c>
      <c r="G169" s="35">
        <v>212042590</v>
      </c>
      <c r="H169" s="35">
        <v>31302747.581982199</v>
      </c>
      <c r="I169" s="35">
        <v>831826988.61451197</v>
      </c>
      <c r="J169" s="35">
        <v>67254996.043153897</v>
      </c>
      <c r="K169" s="35">
        <v>899081984.65766501</v>
      </c>
      <c r="L169" s="35" t="s">
        <v>829</v>
      </c>
      <c r="M169" s="35" t="s">
        <v>830</v>
      </c>
      <c r="N169" s="35">
        <v>168</v>
      </c>
      <c r="O169" s="35">
        <v>0.16800000000000001</v>
      </c>
      <c r="P169" s="35">
        <v>34659084.449723497</v>
      </c>
      <c r="Q169" s="35">
        <v>1202215602.9372499</v>
      </c>
      <c r="R169" s="35">
        <v>76273784.213477001</v>
      </c>
      <c r="S169" s="35">
        <v>1278489387.1507299</v>
      </c>
      <c r="T169" s="35">
        <v>0</v>
      </c>
      <c r="U169">
        <v>0.222</v>
      </c>
      <c r="V169">
        <f t="shared" si="4"/>
        <v>168</v>
      </c>
      <c r="W169">
        <f t="shared" si="5"/>
        <v>126</v>
      </c>
    </row>
    <row r="170" spans="1:23" x14ac:dyDescent="0.25">
      <c r="A170" s="35" t="s">
        <v>831</v>
      </c>
      <c r="B170" s="35">
        <v>801</v>
      </c>
      <c r="C170" s="35">
        <v>73552116.291353896</v>
      </c>
      <c r="D170" s="35">
        <v>2015328655.3943601</v>
      </c>
      <c r="E170" s="35">
        <v>162583000.34897399</v>
      </c>
      <c r="F170" s="35">
        <v>2177911655.74333</v>
      </c>
      <c r="G170" s="35">
        <v>212042590</v>
      </c>
      <c r="H170" s="35">
        <v>36022812.229345903</v>
      </c>
      <c r="I170" s="35">
        <v>843042577.75691402</v>
      </c>
      <c r="J170" s="35">
        <v>70427059.314467594</v>
      </c>
      <c r="K170" s="35">
        <v>913469637.07138097</v>
      </c>
      <c r="L170" s="35" t="s">
        <v>829</v>
      </c>
      <c r="M170" s="35" t="s">
        <v>830</v>
      </c>
      <c r="N170" s="35">
        <v>169</v>
      </c>
      <c r="O170" s="35">
        <v>0.16900000000000001</v>
      </c>
      <c r="P170" s="35">
        <v>37529304.062007897</v>
      </c>
      <c r="Q170" s="35">
        <v>1172286077.63745</v>
      </c>
      <c r="R170" s="35">
        <v>92155941.034506798</v>
      </c>
      <c r="S170" s="35">
        <v>1264442018.6719501</v>
      </c>
      <c r="T170" s="35">
        <v>0</v>
      </c>
      <c r="U170">
        <v>0.95599999999999996</v>
      </c>
      <c r="V170">
        <f t="shared" si="4"/>
        <v>169</v>
      </c>
      <c r="W170">
        <f t="shared" si="5"/>
        <v>229</v>
      </c>
    </row>
    <row r="171" spans="1:23" x14ac:dyDescent="0.25">
      <c r="A171" s="35" t="s">
        <v>831</v>
      </c>
      <c r="B171" s="35">
        <v>536</v>
      </c>
      <c r="C171" s="35">
        <v>68534893.380553097</v>
      </c>
      <c r="D171" s="35">
        <v>2039163595.6958301</v>
      </c>
      <c r="E171" s="35">
        <v>138944851.73911199</v>
      </c>
      <c r="F171" s="35">
        <v>2178108447.4349399</v>
      </c>
      <c r="G171" s="35">
        <v>212042590</v>
      </c>
      <c r="H171" s="35">
        <v>32974869.891814601</v>
      </c>
      <c r="I171" s="35">
        <v>843079675.19438195</v>
      </c>
      <c r="J171" s="35">
        <v>62561584.886125602</v>
      </c>
      <c r="K171" s="35">
        <v>905641260.08050799</v>
      </c>
      <c r="L171" s="35" t="s">
        <v>829</v>
      </c>
      <c r="M171" s="35" t="s">
        <v>830</v>
      </c>
      <c r="N171" s="35">
        <v>170</v>
      </c>
      <c r="O171" s="35">
        <v>0.17</v>
      </c>
      <c r="P171" s="35">
        <v>35560023.4887385</v>
      </c>
      <c r="Q171" s="35">
        <v>1196083920.5014501</v>
      </c>
      <c r="R171" s="35">
        <v>76383266.852986798</v>
      </c>
      <c r="S171" s="35">
        <v>1272467187.35443</v>
      </c>
      <c r="T171" s="35">
        <v>0</v>
      </c>
      <c r="U171">
        <v>0.442</v>
      </c>
      <c r="V171">
        <f t="shared" si="4"/>
        <v>170</v>
      </c>
      <c r="W171">
        <f t="shared" si="5"/>
        <v>163</v>
      </c>
    </row>
    <row r="172" spans="1:23" x14ac:dyDescent="0.25">
      <c r="A172" s="35" t="s">
        <v>831</v>
      </c>
      <c r="B172" s="35">
        <v>673</v>
      </c>
      <c r="C172" s="35">
        <v>72610902.690476999</v>
      </c>
      <c r="D172" s="35">
        <v>2002160785.87679</v>
      </c>
      <c r="E172" s="35">
        <v>176503604.5776</v>
      </c>
      <c r="F172" s="35">
        <v>2178664390.45439</v>
      </c>
      <c r="G172" s="35">
        <v>212042590</v>
      </c>
      <c r="H172" s="35">
        <v>35686007.882602401</v>
      </c>
      <c r="I172" s="35">
        <v>836783694.34403205</v>
      </c>
      <c r="J172" s="35">
        <v>79129070.161436394</v>
      </c>
      <c r="K172" s="35">
        <v>915912764.50546801</v>
      </c>
      <c r="L172" s="35" t="s">
        <v>829</v>
      </c>
      <c r="M172" s="35" t="s">
        <v>830</v>
      </c>
      <c r="N172" s="35">
        <v>171</v>
      </c>
      <c r="O172" s="35">
        <v>0.17100000000000001</v>
      </c>
      <c r="P172" s="35">
        <v>36924894.807874598</v>
      </c>
      <c r="Q172" s="35">
        <v>1165377091.5327499</v>
      </c>
      <c r="R172" s="35">
        <v>97374534.416164294</v>
      </c>
      <c r="S172" s="35">
        <v>1262751625.94892</v>
      </c>
      <c r="T172" s="35">
        <v>0</v>
      </c>
      <c r="U172">
        <v>0.94</v>
      </c>
      <c r="V172">
        <f t="shared" si="4"/>
        <v>171</v>
      </c>
      <c r="W172">
        <f t="shared" si="5"/>
        <v>210</v>
      </c>
    </row>
    <row r="173" spans="1:23" x14ac:dyDescent="0.25">
      <c r="A173" s="35" t="s">
        <v>831</v>
      </c>
      <c r="B173" s="35">
        <v>847</v>
      </c>
      <c r="C173" s="35">
        <v>65996290.141498797</v>
      </c>
      <c r="D173" s="35">
        <v>2045288788.3820801</v>
      </c>
      <c r="E173" s="35">
        <v>134074294.216231</v>
      </c>
      <c r="F173" s="35">
        <v>2179363082.59831</v>
      </c>
      <c r="G173" s="35">
        <v>212042590</v>
      </c>
      <c r="H173" s="35">
        <v>31282127.400183801</v>
      </c>
      <c r="I173" s="35">
        <v>837783525.11416197</v>
      </c>
      <c r="J173" s="35">
        <v>60502224.254996598</v>
      </c>
      <c r="K173" s="35">
        <v>898285749.36916006</v>
      </c>
      <c r="L173" s="35" t="s">
        <v>829</v>
      </c>
      <c r="M173" s="35" t="s">
        <v>830</v>
      </c>
      <c r="N173" s="35">
        <v>172</v>
      </c>
      <c r="O173" s="35">
        <v>0.17199999999999999</v>
      </c>
      <c r="P173" s="35">
        <v>34714162.741314903</v>
      </c>
      <c r="Q173" s="35">
        <v>1207505263.26791</v>
      </c>
      <c r="R173" s="35">
        <v>73572069.961235106</v>
      </c>
      <c r="S173" s="35">
        <v>1281077333.2291501</v>
      </c>
      <c r="T173" s="35">
        <v>0</v>
      </c>
      <c r="U173">
        <v>0.47</v>
      </c>
      <c r="V173">
        <f t="shared" si="4"/>
        <v>172</v>
      </c>
      <c r="W173">
        <f t="shared" si="5"/>
        <v>129</v>
      </c>
    </row>
    <row r="174" spans="1:23" x14ac:dyDescent="0.25">
      <c r="A174" s="35" t="s">
        <v>831</v>
      </c>
      <c r="B174" s="35">
        <v>628</v>
      </c>
      <c r="C174" s="35">
        <v>76093551.3876196</v>
      </c>
      <c r="D174" s="35">
        <v>2030367237.06339</v>
      </c>
      <c r="E174" s="35">
        <v>151018372.020493</v>
      </c>
      <c r="F174" s="35">
        <v>2181385609.0838799</v>
      </c>
      <c r="G174" s="35">
        <v>212042590</v>
      </c>
      <c r="H174" s="35">
        <v>38038639.2752399</v>
      </c>
      <c r="I174" s="35">
        <v>862082147.69540799</v>
      </c>
      <c r="J174" s="35">
        <v>65493860.734510198</v>
      </c>
      <c r="K174" s="35">
        <v>927576008.429919</v>
      </c>
      <c r="L174" s="35" t="s">
        <v>829</v>
      </c>
      <c r="M174" s="35" t="s">
        <v>830</v>
      </c>
      <c r="N174" s="35">
        <v>173</v>
      </c>
      <c r="O174" s="35">
        <v>0.17299999999999999</v>
      </c>
      <c r="P174" s="35">
        <v>38054912.112379603</v>
      </c>
      <c r="Q174" s="35">
        <v>1168285089.36798</v>
      </c>
      <c r="R174" s="35">
        <v>85524511.285983205</v>
      </c>
      <c r="S174" s="35">
        <v>1253809600.65396</v>
      </c>
      <c r="T174" s="35">
        <v>0</v>
      </c>
      <c r="U174">
        <v>0.98799999999999999</v>
      </c>
      <c r="V174">
        <f t="shared" si="4"/>
        <v>173</v>
      </c>
      <c r="W174">
        <f t="shared" si="5"/>
        <v>254</v>
      </c>
    </row>
    <row r="175" spans="1:23" x14ac:dyDescent="0.25">
      <c r="A175" s="35" t="s">
        <v>831</v>
      </c>
      <c r="B175" s="35">
        <v>759</v>
      </c>
      <c r="C175" s="35">
        <v>72673741.595692396</v>
      </c>
      <c r="D175" s="35">
        <v>2027479413.145</v>
      </c>
      <c r="E175" s="35">
        <v>154672148.42486501</v>
      </c>
      <c r="F175" s="35">
        <v>2182151561.56987</v>
      </c>
      <c r="G175" s="35">
        <v>212042590</v>
      </c>
      <c r="H175" s="35">
        <v>35736255.243757397</v>
      </c>
      <c r="I175" s="35">
        <v>854073735.34582901</v>
      </c>
      <c r="J175" s="35">
        <v>65653765.0691204</v>
      </c>
      <c r="K175" s="35">
        <v>919727500.41494906</v>
      </c>
      <c r="L175" s="35" t="s">
        <v>829</v>
      </c>
      <c r="M175" s="35" t="s">
        <v>830</v>
      </c>
      <c r="N175" s="35">
        <v>174</v>
      </c>
      <c r="O175" s="35">
        <v>0.17399999999999999</v>
      </c>
      <c r="P175" s="35">
        <v>36937486.351934999</v>
      </c>
      <c r="Q175" s="35">
        <v>1173405677.79917</v>
      </c>
      <c r="R175" s="35">
        <v>89018383.355745003</v>
      </c>
      <c r="S175" s="35">
        <v>1262424061.1549201</v>
      </c>
      <c r="T175" s="35">
        <v>0</v>
      </c>
      <c r="U175">
        <v>0.53500000000000003</v>
      </c>
      <c r="V175">
        <f t="shared" si="4"/>
        <v>174</v>
      </c>
      <c r="W175">
        <f t="shared" si="5"/>
        <v>211</v>
      </c>
    </row>
    <row r="176" spans="1:23" x14ac:dyDescent="0.25">
      <c r="A176" s="35" t="s">
        <v>831</v>
      </c>
      <c r="B176" s="35">
        <v>94</v>
      </c>
      <c r="C176" s="35">
        <v>66387842.106544599</v>
      </c>
      <c r="D176" s="35">
        <v>2042579213.2320099</v>
      </c>
      <c r="E176" s="35">
        <v>140174412.33877701</v>
      </c>
      <c r="F176" s="35">
        <v>2182753625.5707898</v>
      </c>
      <c r="G176" s="35">
        <v>212042590</v>
      </c>
      <c r="H176" s="35">
        <v>31550628.5813821</v>
      </c>
      <c r="I176" s="35">
        <v>837217431.69885802</v>
      </c>
      <c r="J176" s="35">
        <v>61746225.843861803</v>
      </c>
      <c r="K176" s="35">
        <v>898963657.54271901</v>
      </c>
      <c r="L176" s="35" t="s">
        <v>829</v>
      </c>
      <c r="M176" s="35" t="s">
        <v>830</v>
      </c>
      <c r="N176" s="35">
        <v>175</v>
      </c>
      <c r="O176" s="35">
        <v>0.17499999999999999</v>
      </c>
      <c r="P176" s="35">
        <v>34837213.525162399</v>
      </c>
      <c r="Q176" s="35">
        <v>1205361781.53315</v>
      </c>
      <c r="R176" s="35">
        <v>78428186.494915605</v>
      </c>
      <c r="S176" s="35">
        <v>1283789968.02807</v>
      </c>
      <c r="T176" s="35">
        <v>0</v>
      </c>
      <c r="U176">
        <v>0.77</v>
      </c>
      <c r="V176">
        <f t="shared" si="4"/>
        <v>175</v>
      </c>
      <c r="W176">
        <f t="shared" si="5"/>
        <v>140</v>
      </c>
    </row>
    <row r="177" spans="1:23" x14ac:dyDescent="0.25">
      <c r="A177" s="35" t="s">
        <v>831</v>
      </c>
      <c r="B177" s="35">
        <v>203</v>
      </c>
      <c r="C177" s="35">
        <v>66078945.976733103</v>
      </c>
      <c r="D177" s="35">
        <v>2040046060.5090301</v>
      </c>
      <c r="E177" s="35">
        <v>143531342.42963201</v>
      </c>
      <c r="F177" s="35">
        <v>2183577402.9386601</v>
      </c>
      <c r="G177" s="35">
        <v>212042590</v>
      </c>
      <c r="H177" s="35">
        <v>31328232.690359</v>
      </c>
      <c r="I177" s="35">
        <v>833654414.21834099</v>
      </c>
      <c r="J177" s="35">
        <v>67623152.696712807</v>
      </c>
      <c r="K177" s="35">
        <v>901277566.91505301</v>
      </c>
      <c r="L177" s="35" t="s">
        <v>829</v>
      </c>
      <c r="M177" s="35" t="s">
        <v>830</v>
      </c>
      <c r="N177" s="35">
        <v>176</v>
      </c>
      <c r="O177" s="35">
        <v>0.17599999999999999</v>
      </c>
      <c r="P177" s="35">
        <v>34750713.286374003</v>
      </c>
      <c r="Q177" s="35">
        <v>1206391646.2906799</v>
      </c>
      <c r="R177" s="35">
        <v>75908189.732919395</v>
      </c>
      <c r="S177" s="35">
        <v>1282299836.0236001</v>
      </c>
      <c r="T177" s="35">
        <v>0</v>
      </c>
      <c r="U177">
        <v>0.311</v>
      </c>
      <c r="V177">
        <f t="shared" si="4"/>
        <v>176</v>
      </c>
      <c r="W177">
        <f t="shared" si="5"/>
        <v>131</v>
      </c>
    </row>
    <row r="178" spans="1:23" x14ac:dyDescent="0.25">
      <c r="A178" s="35" t="s">
        <v>831</v>
      </c>
      <c r="B178" s="35">
        <v>30</v>
      </c>
      <c r="C178" s="35">
        <v>69801902.437850103</v>
      </c>
      <c r="D178" s="35">
        <v>2040525346.35431</v>
      </c>
      <c r="E178" s="35">
        <v>143891133.062103</v>
      </c>
      <c r="F178" s="35">
        <v>2184416479.41641</v>
      </c>
      <c r="G178" s="35">
        <v>212042590</v>
      </c>
      <c r="H178" s="35">
        <v>33860058.1449228</v>
      </c>
      <c r="I178" s="35">
        <v>849363693.39765298</v>
      </c>
      <c r="J178" s="35">
        <v>65391546.294073902</v>
      </c>
      <c r="K178" s="35">
        <v>914755239.69172502</v>
      </c>
      <c r="L178" s="35" t="s">
        <v>829</v>
      </c>
      <c r="M178" s="35" t="s">
        <v>830</v>
      </c>
      <c r="N178" s="35">
        <v>177</v>
      </c>
      <c r="O178" s="35">
        <v>0.17699999999999999</v>
      </c>
      <c r="P178" s="35">
        <v>35941844.292927302</v>
      </c>
      <c r="Q178" s="35">
        <v>1191161652.95665</v>
      </c>
      <c r="R178" s="35">
        <v>78499586.768029898</v>
      </c>
      <c r="S178" s="35">
        <v>1269661239.72469</v>
      </c>
      <c r="T178" s="35">
        <v>0</v>
      </c>
      <c r="U178">
        <v>0.97599999999999998</v>
      </c>
      <c r="V178">
        <f t="shared" si="4"/>
        <v>177</v>
      </c>
      <c r="W178">
        <f t="shared" si="5"/>
        <v>173</v>
      </c>
    </row>
    <row r="179" spans="1:23" x14ac:dyDescent="0.25">
      <c r="A179" s="35" t="s">
        <v>831</v>
      </c>
      <c r="B179" s="35">
        <v>565</v>
      </c>
      <c r="C179" s="35">
        <v>68024778.526679397</v>
      </c>
      <c r="D179" s="35">
        <v>2039520400.9344101</v>
      </c>
      <c r="E179" s="35">
        <v>144938748.34634399</v>
      </c>
      <c r="F179" s="35">
        <v>2184459149.2807598</v>
      </c>
      <c r="G179" s="35">
        <v>212042590</v>
      </c>
      <c r="H179" s="35">
        <v>32473820.336052801</v>
      </c>
      <c r="I179" s="35">
        <v>841940340.90853</v>
      </c>
      <c r="J179" s="35">
        <v>61933670.043885298</v>
      </c>
      <c r="K179" s="35">
        <v>903874010.95241499</v>
      </c>
      <c r="L179" s="35" t="s">
        <v>829</v>
      </c>
      <c r="M179" s="35" t="s">
        <v>830</v>
      </c>
      <c r="N179" s="35">
        <v>178</v>
      </c>
      <c r="O179" s="35">
        <v>0.17799999999999999</v>
      </c>
      <c r="P179" s="35">
        <v>35550958.190626599</v>
      </c>
      <c r="Q179" s="35">
        <v>1197580060.0258801</v>
      </c>
      <c r="R179" s="35">
        <v>83005078.302459404</v>
      </c>
      <c r="S179" s="35">
        <v>1280585138.3283401</v>
      </c>
      <c r="T179" s="35">
        <v>0</v>
      </c>
      <c r="U179">
        <v>0.68200000000000005</v>
      </c>
      <c r="V179">
        <f t="shared" si="4"/>
        <v>178</v>
      </c>
      <c r="W179">
        <f t="shared" si="5"/>
        <v>162</v>
      </c>
    </row>
    <row r="180" spans="1:23" x14ac:dyDescent="0.25">
      <c r="A180" s="35" t="s">
        <v>831</v>
      </c>
      <c r="B180" s="35">
        <v>697</v>
      </c>
      <c r="C180" s="35">
        <v>75256271.368337601</v>
      </c>
      <c r="D180" s="35">
        <v>2033460595.45699</v>
      </c>
      <c r="E180" s="35">
        <v>151270661.21952</v>
      </c>
      <c r="F180" s="35">
        <v>2184731256.6765099</v>
      </c>
      <c r="G180" s="35">
        <v>212042590</v>
      </c>
      <c r="H180" s="35">
        <v>37594603.707643203</v>
      </c>
      <c r="I180" s="35">
        <v>861221657.66203499</v>
      </c>
      <c r="J180" s="35">
        <v>65709920.348444097</v>
      </c>
      <c r="K180" s="35">
        <v>926931578.01048005</v>
      </c>
      <c r="L180" s="35" t="s">
        <v>829</v>
      </c>
      <c r="M180" s="35" t="s">
        <v>830</v>
      </c>
      <c r="N180" s="35">
        <v>179</v>
      </c>
      <c r="O180" s="35">
        <v>0.17899999999999999</v>
      </c>
      <c r="P180" s="35">
        <v>37661667.660694398</v>
      </c>
      <c r="Q180" s="35">
        <v>1172238937.79495</v>
      </c>
      <c r="R180" s="35">
        <v>85560740.871076301</v>
      </c>
      <c r="S180" s="35">
        <v>1257799678.6660299</v>
      </c>
      <c r="T180" s="35">
        <v>0</v>
      </c>
      <c r="U180">
        <v>0.93700000000000006</v>
      </c>
      <c r="V180">
        <f t="shared" si="4"/>
        <v>179</v>
      </c>
      <c r="W180">
        <f t="shared" si="5"/>
        <v>236</v>
      </c>
    </row>
    <row r="181" spans="1:23" x14ac:dyDescent="0.25">
      <c r="A181" s="35" t="s">
        <v>831</v>
      </c>
      <c r="B181" s="35">
        <v>92</v>
      </c>
      <c r="C181" s="35">
        <v>72397164.621066198</v>
      </c>
      <c r="D181" s="35">
        <v>2016613444.9632599</v>
      </c>
      <c r="E181" s="35">
        <v>172573822.53932101</v>
      </c>
      <c r="F181" s="35">
        <v>2189187267.5025702</v>
      </c>
      <c r="G181" s="35">
        <v>212042590</v>
      </c>
      <c r="H181" s="35">
        <v>35495572.127623498</v>
      </c>
      <c r="I181" s="35">
        <v>838295710.13315701</v>
      </c>
      <c r="J181" s="35">
        <v>80160180.390022501</v>
      </c>
      <c r="K181" s="35">
        <v>918455890.52318001</v>
      </c>
      <c r="L181" s="35" t="s">
        <v>829</v>
      </c>
      <c r="M181" s="35" t="s">
        <v>830</v>
      </c>
      <c r="N181" s="35">
        <v>180</v>
      </c>
      <c r="O181" s="35">
        <v>0.18</v>
      </c>
      <c r="P181" s="35">
        <v>36901592.493442602</v>
      </c>
      <c r="Q181" s="35">
        <v>1178317734.8301001</v>
      </c>
      <c r="R181" s="35">
        <v>92413642.149298593</v>
      </c>
      <c r="S181" s="35">
        <v>1270731376.9793899</v>
      </c>
      <c r="T181" s="35">
        <v>0</v>
      </c>
      <c r="U181">
        <v>0.152</v>
      </c>
      <c r="V181">
        <f t="shared" si="4"/>
        <v>180</v>
      </c>
      <c r="W181">
        <f t="shared" si="5"/>
        <v>209</v>
      </c>
    </row>
    <row r="182" spans="1:23" x14ac:dyDescent="0.25">
      <c r="A182" s="35" t="s">
        <v>831</v>
      </c>
      <c r="B182" s="35">
        <v>549</v>
      </c>
      <c r="C182" s="35">
        <v>65548353.279114097</v>
      </c>
      <c r="D182" s="35">
        <v>2046417632.1538301</v>
      </c>
      <c r="E182" s="35">
        <v>145456331.37032601</v>
      </c>
      <c r="F182" s="35">
        <v>2191873963.5241499</v>
      </c>
      <c r="G182" s="35">
        <v>212042590</v>
      </c>
      <c r="H182" s="35">
        <v>31039075.844587199</v>
      </c>
      <c r="I182" s="35">
        <v>833602546.52367699</v>
      </c>
      <c r="J182" s="35">
        <v>67255833.337919295</v>
      </c>
      <c r="K182" s="35">
        <v>900858379.86159503</v>
      </c>
      <c r="L182" s="35" t="s">
        <v>829</v>
      </c>
      <c r="M182" s="35" t="s">
        <v>830</v>
      </c>
      <c r="N182" s="35">
        <v>181</v>
      </c>
      <c r="O182" s="35">
        <v>0.18099999999999999</v>
      </c>
      <c r="P182" s="35">
        <v>34509277.434526898</v>
      </c>
      <c r="Q182" s="35">
        <v>1212815085.6301501</v>
      </c>
      <c r="R182" s="35">
        <v>78200498.032407194</v>
      </c>
      <c r="S182" s="35">
        <v>1291015583.66256</v>
      </c>
      <c r="T182" s="35">
        <v>0</v>
      </c>
      <c r="U182">
        <v>0.34699999999999998</v>
      </c>
      <c r="V182">
        <f t="shared" si="4"/>
        <v>181</v>
      </c>
      <c r="W182">
        <f t="shared" si="5"/>
        <v>122</v>
      </c>
    </row>
    <row r="183" spans="1:23" x14ac:dyDescent="0.25">
      <c r="A183" s="35" t="s">
        <v>831</v>
      </c>
      <c r="B183" s="35">
        <v>334</v>
      </c>
      <c r="C183" s="35">
        <v>66700117.865836002</v>
      </c>
      <c r="D183" s="35">
        <v>2052076550.4658699</v>
      </c>
      <c r="E183" s="35">
        <v>142375119.79946101</v>
      </c>
      <c r="F183" s="35">
        <v>2194451670.2653298</v>
      </c>
      <c r="G183" s="35">
        <v>212042590</v>
      </c>
      <c r="H183" s="35">
        <v>31641252.123486601</v>
      </c>
      <c r="I183" s="35">
        <v>841868077.02744198</v>
      </c>
      <c r="J183" s="35">
        <v>62626585.056794196</v>
      </c>
      <c r="K183" s="35">
        <v>904494662.08423603</v>
      </c>
      <c r="L183" s="35" t="s">
        <v>829</v>
      </c>
      <c r="M183" s="35" t="s">
        <v>830</v>
      </c>
      <c r="N183" s="35">
        <v>182</v>
      </c>
      <c r="O183" s="35">
        <v>0.182</v>
      </c>
      <c r="P183" s="35">
        <v>35058865.742349401</v>
      </c>
      <c r="Q183" s="35">
        <v>1210208473.4384301</v>
      </c>
      <c r="R183" s="35">
        <v>79748534.742667198</v>
      </c>
      <c r="S183" s="35">
        <v>1289957008.1810999</v>
      </c>
      <c r="T183" s="35">
        <v>0</v>
      </c>
      <c r="U183">
        <v>0.69899999999999995</v>
      </c>
      <c r="V183">
        <f t="shared" si="4"/>
        <v>182</v>
      </c>
      <c r="W183">
        <f t="shared" si="5"/>
        <v>150</v>
      </c>
    </row>
    <row r="184" spans="1:23" x14ac:dyDescent="0.25">
      <c r="A184" s="35" t="s">
        <v>831</v>
      </c>
      <c r="B184" s="35">
        <v>47</v>
      </c>
      <c r="C184" s="35">
        <v>69051931.159210503</v>
      </c>
      <c r="D184" s="35">
        <v>2051532898.2042</v>
      </c>
      <c r="E184" s="35">
        <v>143576236.60930201</v>
      </c>
      <c r="F184" s="35">
        <v>2195109134.8135099</v>
      </c>
      <c r="G184" s="35">
        <v>212042590</v>
      </c>
      <c r="H184" s="35">
        <v>33089421.581801899</v>
      </c>
      <c r="I184" s="35">
        <v>850284501.10034502</v>
      </c>
      <c r="J184" s="35">
        <v>60846612.841150299</v>
      </c>
      <c r="K184" s="35">
        <v>911131113.94149601</v>
      </c>
      <c r="L184" s="35" t="s">
        <v>829</v>
      </c>
      <c r="M184" s="35" t="s">
        <v>830</v>
      </c>
      <c r="N184" s="35">
        <v>183</v>
      </c>
      <c r="O184" s="35">
        <v>0.183</v>
      </c>
      <c r="P184" s="35">
        <v>35962509.577408597</v>
      </c>
      <c r="Q184" s="35">
        <v>1201248397.1038599</v>
      </c>
      <c r="R184" s="35">
        <v>82729623.7681517</v>
      </c>
      <c r="S184" s="35">
        <v>1283978020.87201</v>
      </c>
      <c r="T184" s="35">
        <v>0</v>
      </c>
      <c r="U184">
        <v>0.32900000000000001</v>
      </c>
      <c r="V184">
        <f t="shared" si="4"/>
        <v>183</v>
      </c>
      <c r="W184">
        <f t="shared" si="5"/>
        <v>174</v>
      </c>
    </row>
    <row r="185" spans="1:23" x14ac:dyDescent="0.25">
      <c r="A185" s="35" t="s">
        <v>831</v>
      </c>
      <c r="B185" s="35">
        <v>533</v>
      </c>
      <c r="C185" s="35">
        <v>67378609.338125005</v>
      </c>
      <c r="D185" s="35">
        <v>2051694669.9205</v>
      </c>
      <c r="E185" s="35">
        <v>145856182.72020301</v>
      </c>
      <c r="F185" s="35">
        <v>2197550852.6406999</v>
      </c>
      <c r="G185" s="35">
        <v>212042590</v>
      </c>
      <c r="H185" s="35">
        <v>32120667.362430401</v>
      </c>
      <c r="I185" s="35">
        <v>843413920.46880305</v>
      </c>
      <c r="J185" s="35">
        <v>64576803.308467001</v>
      </c>
      <c r="K185" s="35">
        <v>907990723.77727103</v>
      </c>
      <c r="L185" s="35" t="s">
        <v>829</v>
      </c>
      <c r="M185" s="35" t="s">
        <v>830</v>
      </c>
      <c r="N185" s="35">
        <v>184</v>
      </c>
      <c r="O185" s="35">
        <v>0.184</v>
      </c>
      <c r="P185" s="35">
        <v>35257941.9756945</v>
      </c>
      <c r="Q185" s="35">
        <v>1208280749.4517</v>
      </c>
      <c r="R185" s="35">
        <v>81279379.411735997</v>
      </c>
      <c r="S185" s="35">
        <v>1289560128.86343</v>
      </c>
      <c r="T185" s="35">
        <v>0</v>
      </c>
      <c r="U185">
        <v>0.16900000000000001</v>
      </c>
      <c r="V185">
        <f t="shared" si="4"/>
        <v>184</v>
      </c>
      <c r="W185">
        <f t="shared" si="5"/>
        <v>154</v>
      </c>
    </row>
    <row r="186" spans="1:23" x14ac:dyDescent="0.25">
      <c r="A186" s="35" t="s">
        <v>831</v>
      </c>
      <c r="B186" s="35">
        <v>40</v>
      </c>
      <c r="C186" s="35">
        <v>68364017.457853198</v>
      </c>
      <c r="D186" s="35">
        <v>2056497386.25896</v>
      </c>
      <c r="E186" s="35">
        <v>142767095.66148201</v>
      </c>
      <c r="F186" s="35">
        <v>2199264481.9204402</v>
      </c>
      <c r="G186" s="35">
        <v>212042590</v>
      </c>
      <c r="H186" s="35">
        <v>32650492.946667999</v>
      </c>
      <c r="I186" s="35">
        <v>847740486.67776203</v>
      </c>
      <c r="J186" s="35">
        <v>62569679.118279599</v>
      </c>
      <c r="K186" s="35">
        <v>910310165.79604197</v>
      </c>
      <c r="L186" s="35" t="s">
        <v>829</v>
      </c>
      <c r="M186" s="35" t="s">
        <v>830</v>
      </c>
      <c r="N186" s="35">
        <v>185</v>
      </c>
      <c r="O186" s="35">
        <v>0.185</v>
      </c>
      <c r="P186" s="35">
        <v>35713524.511185199</v>
      </c>
      <c r="Q186" s="35">
        <v>1208756899.5811901</v>
      </c>
      <c r="R186" s="35">
        <v>80197416.543203101</v>
      </c>
      <c r="S186" s="35">
        <v>1288954316.1243999</v>
      </c>
      <c r="T186" s="35">
        <v>0</v>
      </c>
      <c r="U186">
        <v>0.19700000000000001</v>
      </c>
      <c r="V186">
        <f t="shared" si="4"/>
        <v>185</v>
      </c>
      <c r="W186">
        <f t="shared" si="5"/>
        <v>166</v>
      </c>
    </row>
    <row r="187" spans="1:23" x14ac:dyDescent="0.25">
      <c r="A187" s="35" t="s">
        <v>831</v>
      </c>
      <c r="B187" s="35">
        <v>826</v>
      </c>
      <c r="C187" s="35">
        <v>74687723.180702403</v>
      </c>
      <c r="D187" s="35">
        <v>2024435652.1819899</v>
      </c>
      <c r="E187" s="35">
        <v>174878999.35754201</v>
      </c>
      <c r="F187" s="35">
        <v>2199314651.5395298</v>
      </c>
      <c r="G187" s="35">
        <v>212042590</v>
      </c>
      <c r="H187" s="35">
        <v>36769659.155620202</v>
      </c>
      <c r="I187" s="35">
        <v>849455103.91475499</v>
      </c>
      <c r="J187" s="35">
        <v>75757586.994939193</v>
      </c>
      <c r="K187" s="35">
        <v>925212690.90969396</v>
      </c>
      <c r="L187" s="35" t="s">
        <v>829</v>
      </c>
      <c r="M187" s="35" t="s">
        <v>830</v>
      </c>
      <c r="N187" s="35">
        <v>186</v>
      </c>
      <c r="O187" s="35">
        <v>0.186</v>
      </c>
      <c r="P187" s="35">
        <v>37918064.025082096</v>
      </c>
      <c r="Q187" s="35">
        <v>1174980548.26723</v>
      </c>
      <c r="R187" s="35">
        <v>99121412.362602696</v>
      </c>
      <c r="S187" s="35">
        <v>1274101960.6298399</v>
      </c>
      <c r="T187" s="35">
        <v>0</v>
      </c>
      <c r="U187">
        <v>0.59199999999999997</v>
      </c>
      <c r="V187">
        <f t="shared" si="4"/>
        <v>186</v>
      </c>
      <c r="W187">
        <f t="shared" si="5"/>
        <v>248</v>
      </c>
    </row>
    <row r="188" spans="1:23" x14ac:dyDescent="0.25">
      <c r="A188" s="35" t="s">
        <v>831</v>
      </c>
      <c r="B188" s="35">
        <v>365</v>
      </c>
      <c r="C188" s="35">
        <v>69181644.581581593</v>
      </c>
      <c r="D188" s="35">
        <v>2064986890.9535201</v>
      </c>
      <c r="E188" s="35">
        <v>138105791.15533301</v>
      </c>
      <c r="F188" s="35">
        <v>2203092682.10886</v>
      </c>
      <c r="G188" s="35">
        <v>212042590</v>
      </c>
      <c r="H188" s="35">
        <v>33169827.667532802</v>
      </c>
      <c r="I188" s="35">
        <v>852017585.99290597</v>
      </c>
      <c r="J188" s="35">
        <v>61937334.734347098</v>
      </c>
      <c r="K188" s="35">
        <v>913954920.72725105</v>
      </c>
      <c r="L188" s="35" t="s">
        <v>829</v>
      </c>
      <c r="M188" s="35" t="s">
        <v>830</v>
      </c>
      <c r="N188" s="35">
        <v>187</v>
      </c>
      <c r="O188" s="35">
        <v>0.187</v>
      </c>
      <c r="P188" s="35">
        <v>36011816.914048702</v>
      </c>
      <c r="Q188" s="35">
        <v>1212969304.9606199</v>
      </c>
      <c r="R188" s="35">
        <v>76168456.420986503</v>
      </c>
      <c r="S188" s="35">
        <v>1289137761.3816099</v>
      </c>
      <c r="T188" s="35">
        <v>0</v>
      </c>
      <c r="U188">
        <v>0.126</v>
      </c>
      <c r="V188">
        <f t="shared" si="4"/>
        <v>187</v>
      </c>
      <c r="W188">
        <f t="shared" si="5"/>
        <v>177</v>
      </c>
    </row>
    <row r="189" spans="1:23" x14ac:dyDescent="0.25">
      <c r="A189" s="35" t="s">
        <v>831</v>
      </c>
      <c r="B189" s="35">
        <v>961</v>
      </c>
      <c r="C189" s="35">
        <v>71186099.900918305</v>
      </c>
      <c r="D189" s="35">
        <v>2057590192.9358699</v>
      </c>
      <c r="E189" s="35">
        <v>147422603.130851</v>
      </c>
      <c r="F189" s="35">
        <v>2205012796.06673</v>
      </c>
      <c r="G189" s="35">
        <v>212042590</v>
      </c>
      <c r="H189" s="35">
        <v>34567805.526209101</v>
      </c>
      <c r="I189" s="35">
        <v>857458602.70875096</v>
      </c>
      <c r="J189" s="35">
        <v>63558433.720833302</v>
      </c>
      <c r="K189" s="35">
        <v>921017036.42958498</v>
      </c>
      <c r="L189" s="35" t="s">
        <v>829</v>
      </c>
      <c r="M189" s="35" t="s">
        <v>830</v>
      </c>
      <c r="N189" s="35">
        <v>188</v>
      </c>
      <c r="O189" s="35">
        <v>0.188</v>
      </c>
      <c r="P189" s="35">
        <v>36618294.374709196</v>
      </c>
      <c r="Q189" s="35">
        <v>1200131590.2271199</v>
      </c>
      <c r="R189" s="35">
        <v>83864169.410018399</v>
      </c>
      <c r="S189" s="35">
        <v>1283995759.63714</v>
      </c>
      <c r="T189" s="35">
        <v>0</v>
      </c>
      <c r="U189">
        <v>0.52100000000000002</v>
      </c>
      <c r="V189">
        <f t="shared" si="4"/>
        <v>188</v>
      </c>
      <c r="W189">
        <f t="shared" si="5"/>
        <v>197</v>
      </c>
    </row>
    <row r="190" spans="1:23" x14ac:dyDescent="0.25">
      <c r="A190" s="35" t="s">
        <v>831</v>
      </c>
      <c r="B190" s="35">
        <v>795</v>
      </c>
      <c r="C190" s="35">
        <v>69105093.595578</v>
      </c>
      <c r="D190" s="35">
        <v>2066742459.5408001</v>
      </c>
      <c r="E190" s="35">
        <v>139176953.24299201</v>
      </c>
      <c r="F190" s="35">
        <v>2205919412.7837901</v>
      </c>
      <c r="G190" s="35">
        <v>212042590</v>
      </c>
      <c r="H190" s="35">
        <v>33113626.5865256</v>
      </c>
      <c r="I190" s="35">
        <v>856886433.30238903</v>
      </c>
      <c r="J190" s="35">
        <v>60214429.356818497</v>
      </c>
      <c r="K190" s="35">
        <v>917100862.65920699</v>
      </c>
      <c r="L190" s="35" t="s">
        <v>829</v>
      </c>
      <c r="M190" s="35" t="s">
        <v>830</v>
      </c>
      <c r="N190" s="35">
        <v>189</v>
      </c>
      <c r="O190" s="35">
        <v>0.189</v>
      </c>
      <c r="P190" s="35">
        <v>35991467.009052299</v>
      </c>
      <c r="Q190" s="35">
        <v>1209856026.23841</v>
      </c>
      <c r="R190" s="35">
        <v>78962523.886174396</v>
      </c>
      <c r="S190" s="35">
        <v>1288818550.1245899</v>
      </c>
      <c r="T190" s="35">
        <v>0</v>
      </c>
      <c r="U190">
        <v>0.51800000000000002</v>
      </c>
      <c r="V190">
        <f t="shared" si="4"/>
        <v>189</v>
      </c>
      <c r="W190">
        <f t="shared" si="5"/>
        <v>176</v>
      </c>
    </row>
    <row r="191" spans="1:23" x14ac:dyDescent="0.25">
      <c r="A191" s="35" t="s">
        <v>831</v>
      </c>
      <c r="B191" s="35">
        <v>340</v>
      </c>
      <c r="C191" s="35">
        <v>68169139.231455103</v>
      </c>
      <c r="D191" s="35">
        <v>2075800661.9023399</v>
      </c>
      <c r="E191" s="35">
        <v>133460856.14299101</v>
      </c>
      <c r="F191" s="35">
        <v>2209261518.04533</v>
      </c>
      <c r="G191" s="35">
        <v>212042590</v>
      </c>
      <c r="H191" s="35">
        <v>32314860.0742006</v>
      </c>
      <c r="I191" s="35">
        <v>853183900.51730299</v>
      </c>
      <c r="J191" s="35">
        <v>59662817.227609903</v>
      </c>
      <c r="K191" s="35">
        <v>912846717.74491203</v>
      </c>
      <c r="L191" s="35" t="s">
        <v>829</v>
      </c>
      <c r="M191" s="35" t="s">
        <v>830</v>
      </c>
      <c r="N191" s="35">
        <v>190</v>
      </c>
      <c r="O191" s="35">
        <v>0.19</v>
      </c>
      <c r="P191" s="35">
        <v>35854279.157254502</v>
      </c>
      <c r="Q191" s="35">
        <v>1222616761.38503</v>
      </c>
      <c r="R191" s="35">
        <v>73798038.915381193</v>
      </c>
      <c r="S191" s="35">
        <v>1296414800.30042</v>
      </c>
      <c r="T191" s="35">
        <v>0</v>
      </c>
      <c r="U191">
        <v>0.27700000000000002</v>
      </c>
      <c r="V191">
        <f t="shared" si="4"/>
        <v>190</v>
      </c>
      <c r="W191">
        <f t="shared" si="5"/>
        <v>172</v>
      </c>
    </row>
    <row r="192" spans="1:23" x14ac:dyDescent="0.25">
      <c r="A192" s="35" t="s">
        <v>831</v>
      </c>
      <c r="B192" s="35">
        <v>860</v>
      </c>
      <c r="C192" s="35">
        <v>66062442.745946102</v>
      </c>
      <c r="D192" s="35">
        <v>2065896783.4856</v>
      </c>
      <c r="E192" s="35">
        <v>143770657.662191</v>
      </c>
      <c r="F192" s="35">
        <v>2209667441.14779</v>
      </c>
      <c r="G192" s="35">
        <v>212042590</v>
      </c>
      <c r="H192" s="35">
        <v>31307903.326359902</v>
      </c>
      <c r="I192" s="35">
        <v>841943396.832757</v>
      </c>
      <c r="J192" s="35">
        <v>67513506.923731893</v>
      </c>
      <c r="K192" s="35">
        <v>909456903.75648904</v>
      </c>
      <c r="L192" s="35" t="s">
        <v>829</v>
      </c>
      <c r="M192" s="35" t="s">
        <v>830</v>
      </c>
      <c r="N192" s="35">
        <v>191</v>
      </c>
      <c r="O192" s="35">
        <v>0.191</v>
      </c>
      <c r="P192" s="35">
        <v>34754539.4195861</v>
      </c>
      <c r="Q192" s="35">
        <v>1223953386.6528399</v>
      </c>
      <c r="R192" s="35">
        <v>76257150.738459706</v>
      </c>
      <c r="S192" s="35">
        <v>1300210537.3913</v>
      </c>
      <c r="T192" s="35">
        <v>0</v>
      </c>
      <c r="U192">
        <v>0.27100000000000002</v>
      </c>
      <c r="V192">
        <f t="shared" si="4"/>
        <v>191</v>
      </c>
      <c r="W192">
        <f t="shared" si="5"/>
        <v>133</v>
      </c>
    </row>
    <row r="193" spans="1:23" x14ac:dyDescent="0.25">
      <c r="A193" s="35" t="s">
        <v>831</v>
      </c>
      <c r="B193" s="35">
        <v>587</v>
      </c>
      <c r="C193" s="35">
        <v>76015183.021768495</v>
      </c>
      <c r="D193" s="35">
        <v>2057127400.6494401</v>
      </c>
      <c r="E193" s="35">
        <v>152921137.25882101</v>
      </c>
      <c r="F193" s="35">
        <v>2210048537.9082599</v>
      </c>
      <c r="G193" s="35">
        <v>212042590</v>
      </c>
      <c r="H193" s="35">
        <v>37942050.837076999</v>
      </c>
      <c r="I193" s="35">
        <v>870679800.89049399</v>
      </c>
      <c r="J193" s="35">
        <v>65771688.0274719</v>
      </c>
      <c r="K193" s="35">
        <v>936451488.91796505</v>
      </c>
      <c r="L193" s="35" t="s">
        <v>829</v>
      </c>
      <c r="M193" s="35" t="s">
        <v>830</v>
      </c>
      <c r="N193" s="35">
        <v>192</v>
      </c>
      <c r="O193" s="35">
        <v>0.192</v>
      </c>
      <c r="P193" s="35">
        <v>38073132.184691399</v>
      </c>
      <c r="Q193" s="35">
        <v>1186447599.75894</v>
      </c>
      <c r="R193" s="35">
        <v>87149449.231349394</v>
      </c>
      <c r="S193" s="35">
        <v>1273597048.9902899</v>
      </c>
      <c r="T193" s="35">
        <v>0</v>
      </c>
      <c r="U193">
        <v>0.40899999999999997</v>
      </c>
      <c r="V193">
        <f t="shared" si="4"/>
        <v>192</v>
      </c>
      <c r="W193">
        <f t="shared" si="5"/>
        <v>257</v>
      </c>
    </row>
    <row r="194" spans="1:23" x14ac:dyDescent="0.25">
      <c r="A194" s="35" t="s">
        <v>831</v>
      </c>
      <c r="B194" s="35">
        <v>920</v>
      </c>
      <c r="C194" s="35">
        <v>70810591.543402702</v>
      </c>
      <c r="D194" s="35">
        <v>2061526332.0625601</v>
      </c>
      <c r="E194" s="35">
        <v>152807251.05907801</v>
      </c>
      <c r="F194" s="35">
        <v>2214333583.1216402</v>
      </c>
      <c r="G194" s="35">
        <v>212042590</v>
      </c>
      <c r="H194" s="35">
        <v>34368566.486031197</v>
      </c>
      <c r="I194" s="35">
        <v>858119017.61235404</v>
      </c>
      <c r="J194" s="35">
        <v>68444434.631292105</v>
      </c>
      <c r="K194" s="35">
        <v>926563452.243644</v>
      </c>
      <c r="L194" s="35" t="s">
        <v>829</v>
      </c>
      <c r="M194" s="35" t="s">
        <v>830</v>
      </c>
      <c r="N194" s="35">
        <v>193</v>
      </c>
      <c r="O194" s="35">
        <v>0.193</v>
      </c>
      <c r="P194" s="35">
        <v>36442025.0573714</v>
      </c>
      <c r="Q194" s="35">
        <v>1203407314.4502101</v>
      </c>
      <c r="R194" s="35">
        <v>84362816.427785903</v>
      </c>
      <c r="S194" s="35">
        <v>1287770130.87799</v>
      </c>
      <c r="T194" s="35">
        <v>0</v>
      </c>
      <c r="U194">
        <v>0.13600000000000001</v>
      </c>
      <c r="V194">
        <f t="shared" ref="V194:V257" si="6">500-RANK(F194,$F$2:$F$501)+1</f>
        <v>193</v>
      </c>
      <c r="W194">
        <f t="shared" ref="W194:W257" si="7">500-RANK(P194,$P$2:$P$501)+1</f>
        <v>193</v>
      </c>
    </row>
    <row r="195" spans="1:23" x14ac:dyDescent="0.25">
      <c r="A195" s="35" t="s">
        <v>831</v>
      </c>
      <c r="B195" s="35">
        <v>990</v>
      </c>
      <c r="C195" s="35">
        <v>70059003.466865703</v>
      </c>
      <c r="D195" s="35">
        <v>2062288913.2193501</v>
      </c>
      <c r="E195" s="35">
        <v>152202089.78538999</v>
      </c>
      <c r="F195" s="35">
        <v>2214491003.0047302</v>
      </c>
      <c r="G195" s="35">
        <v>212042590</v>
      </c>
      <c r="H195" s="35">
        <v>33757796.059394702</v>
      </c>
      <c r="I195" s="35">
        <v>856889891.18979096</v>
      </c>
      <c r="J195" s="35">
        <v>64183351.139324799</v>
      </c>
      <c r="K195" s="35">
        <v>921073242.32911599</v>
      </c>
      <c r="L195" s="35" t="s">
        <v>829</v>
      </c>
      <c r="M195" s="35" t="s">
        <v>830</v>
      </c>
      <c r="N195" s="35">
        <v>194</v>
      </c>
      <c r="O195" s="35">
        <v>0.19400000000000001</v>
      </c>
      <c r="P195" s="35">
        <v>36301207.407470897</v>
      </c>
      <c r="Q195" s="35">
        <v>1205399022.0295501</v>
      </c>
      <c r="R195" s="35">
        <v>88018738.646065399</v>
      </c>
      <c r="S195" s="35">
        <v>1293417760.6756201</v>
      </c>
      <c r="T195" s="35">
        <v>0</v>
      </c>
      <c r="U195">
        <v>0.54800000000000004</v>
      </c>
      <c r="V195">
        <f t="shared" si="6"/>
        <v>194</v>
      </c>
      <c r="W195">
        <f t="shared" si="7"/>
        <v>190</v>
      </c>
    </row>
    <row r="196" spans="1:23" x14ac:dyDescent="0.25">
      <c r="A196" s="35" t="s">
        <v>831</v>
      </c>
      <c r="B196" s="35">
        <v>376</v>
      </c>
      <c r="C196" s="35">
        <v>77387187.362922505</v>
      </c>
      <c r="D196" s="35">
        <v>2062964547.6684</v>
      </c>
      <c r="E196" s="35">
        <v>151647273.83735001</v>
      </c>
      <c r="F196" s="35">
        <v>2214611821.5057402</v>
      </c>
      <c r="G196" s="35">
        <v>212042590</v>
      </c>
      <c r="H196" s="35">
        <v>38785035.706623003</v>
      </c>
      <c r="I196" s="35">
        <v>878308436.33542395</v>
      </c>
      <c r="J196" s="35">
        <v>66811647.014724404</v>
      </c>
      <c r="K196" s="35">
        <v>945120083.35014796</v>
      </c>
      <c r="L196" s="35" t="s">
        <v>829</v>
      </c>
      <c r="M196" s="35" t="s">
        <v>830</v>
      </c>
      <c r="N196" s="35">
        <v>195</v>
      </c>
      <c r="O196" s="35">
        <v>0.19500000000000001</v>
      </c>
      <c r="P196" s="35">
        <v>38602151.656299397</v>
      </c>
      <c r="Q196" s="35">
        <v>1184656111.3329699</v>
      </c>
      <c r="R196" s="35">
        <v>84835626.822625801</v>
      </c>
      <c r="S196" s="35">
        <v>1269491738.1556001</v>
      </c>
      <c r="T196" s="35">
        <v>0</v>
      </c>
      <c r="U196">
        <v>0.52</v>
      </c>
      <c r="V196">
        <f t="shared" si="6"/>
        <v>195</v>
      </c>
      <c r="W196">
        <f t="shared" si="7"/>
        <v>283</v>
      </c>
    </row>
    <row r="197" spans="1:23" x14ac:dyDescent="0.25">
      <c r="A197" s="35" t="s">
        <v>831</v>
      </c>
      <c r="B197" s="35">
        <v>834</v>
      </c>
      <c r="C197" s="35">
        <v>68619915.204507306</v>
      </c>
      <c r="D197" s="35">
        <v>2070581594.9084301</v>
      </c>
      <c r="E197" s="35">
        <v>144196612.351412</v>
      </c>
      <c r="F197" s="35">
        <v>2214778207.25985</v>
      </c>
      <c r="G197" s="35">
        <v>212042590</v>
      </c>
      <c r="H197" s="35">
        <v>32767750.604521099</v>
      </c>
      <c r="I197" s="35">
        <v>853386250.54901695</v>
      </c>
      <c r="J197" s="35">
        <v>63384171.309063002</v>
      </c>
      <c r="K197" s="35">
        <v>916770421.85808098</v>
      </c>
      <c r="L197" s="35" t="s">
        <v>829</v>
      </c>
      <c r="M197" s="35" t="s">
        <v>830</v>
      </c>
      <c r="N197" s="35">
        <v>196</v>
      </c>
      <c r="O197" s="35">
        <v>0.19600000000000001</v>
      </c>
      <c r="P197" s="35">
        <v>35852164.599986099</v>
      </c>
      <c r="Q197" s="35">
        <v>1217195344.3594201</v>
      </c>
      <c r="R197" s="35">
        <v>80812441.042349502</v>
      </c>
      <c r="S197" s="35">
        <v>1298007785.4017701</v>
      </c>
      <c r="T197" s="35">
        <v>0</v>
      </c>
      <c r="U197">
        <v>1E-3</v>
      </c>
      <c r="V197">
        <f t="shared" si="6"/>
        <v>196</v>
      </c>
      <c r="W197">
        <f t="shared" si="7"/>
        <v>171</v>
      </c>
    </row>
    <row r="198" spans="1:23" x14ac:dyDescent="0.25">
      <c r="A198" s="35" t="s">
        <v>831</v>
      </c>
      <c r="B198" s="35">
        <v>513</v>
      </c>
      <c r="C198" s="35">
        <v>70750111.149719</v>
      </c>
      <c r="D198" s="35">
        <v>2075857921.7586999</v>
      </c>
      <c r="E198" s="35">
        <v>141547946.02806199</v>
      </c>
      <c r="F198" s="35">
        <v>2217405867.7867599</v>
      </c>
      <c r="G198" s="35">
        <v>212042590</v>
      </c>
      <c r="H198" s="35">
        <v>34043211.413642801</v>
      </c>
      <c r="I198" s="35">
        <v>860269499.55048501</v>
      </c>
      <c r="J198" s="35">
        <v>59879611.042151101</v>
      </c>
      <c r="K198" s="35">
        <v>920149110.59263599</v>
      </c>
      <c r="L198" s="35" t="s">
        <v>829</v>
      </c>
      <c r="M198" s="35" t="s">
        <v>830</v>
      </c>
      <c r="N198" s="35">
        <v>197</v>
      </c>
      <c r="O198" s="35">
        <v>0.19700000000000001</v>
      </c>
      <c r="P198" s="35">
        <v>36706899.736076199</v>
      </c>
      <c r="Q198" s="35">
        <v>1215588422.20822</v>
      </c>
      <c r="R198" s="35">
        <v>81668334.985911101</v>
      </c>
      <c r="S198" s="35">
        <v>1297256757.1941299</v>
      </c>
      <c r="T198" s="35">
        <v>0</v>
      </c>
      <c r="U198">
        <v>0.52300000000000002</v>
      </c>
      <c r="V198">
        <f t="shared" si="6"/>
        <v>197</v>
      </c>
      <c r="W198">
        <f t="shared" si="7"/>
        <v>201</v>
      </c>
    </row>
    <row r="199" spans="1:23" x14ac:dyDescent="0.25">
      <c r="A199" s="35" t="s">
        <v>831</v>
      </c>
      <c r="B199" s="35">
        <v>804</v>
      </c>
      <c r="C199" s="35">
        <v>74231359.841707602</v>
      </c>
      <c r="D199" s="35">
        <v>2044156682.9749</v>
      </c>
      <c r="E199" s="35">
        <v>176299605.77323601</v>
      </c>
      <c r="F199" s="35">
        <v>2220456288.7481298</v>
      </c>
      <c r="G199" s="35">
        <v>212042590</v>
      </c>
      <c r="H199" s="35">
        <v>36445540.310699202</v>
      </c>
      <c r="I199" s="35">
        <v>853815586.15871298</v>
      </c>
      <c r="J199" s="35">
        <v>78361082.774165899</v>
      </c>
      <c r="K199" s="35">
        <v>932176668.93287897</v>
      </c>
      <c r="L199" s="35" t="s">
        <v>829</v>
      </c>
      <c r="M199" s="35" t="s">
        <v>830</v>
      </c>
      <c r="N199" s="35">
        <v>198</v>
      </c>
      <c r="O199" s="35">
        <v>0.19800000000000001</v>
      </c>
      <c r="P199" s="35">
        <v>37785819.5310084</v>
      </c>
      <c r="Q199" s="35">
        <v>1190341096.81618</v>
      </c>
      <c r="R199" s="35">
        <v>97938522.999070406</v>
      </c>
      <c r="S199" s="35">
        <v>1288279619.8152499</v>
      </c>
      <c r="T199" s="35">
        <v>0</v>
      </c>
      <c r="U199">
        <v>0.17499999999999999</v>
      </c>
      <c r="V199">
        <f t="shared" si="6"/>
        <v>198</v>
      </c>
      <c r="W199">
        <f t="shared" si="7"/>
        <v>244</v>
      </c>
    </row>
    <row r="200" spans="1:23" x14ac:dyDescent="0.25">
      <c r="A200" s="35" t="s">
        <v>831</v>
      </c>
      <c r="B200" s="35">
        <v>386</v>
      </c>
      <c r="C200" s="35">
        <v>76382351.333931699</v>
      </c>
      <c r="D200" s="35">
        <v>2062738689.1637001</v>
      </c>
      <c r="E200" s="35">
        <v>159462613.53915101</v>
      </c>
      <c r="F200" s="35">
        <v>2222201302.7028499</v>
      </c>
      <c r="G200" s="35">
        <v>212042590</v>
      </c>
      <c r="H200" s="35">
        <v>38168897.767914303</v>
      </c>
      <c r="I200" s="35">
        <v>874252690.12011099</v>
      </c>
      <c r="J200" s="35">
        <v>68966999.827674001</v>
      </c>
      <c r="K200" s="35">
        <v>943219689.94778597</v>
      </c>
      <c r="L200" s="35" t="s">
        <v>829</v>
      </c>
      <c r="M200" s="35" t="s">
        <v>830</v>
      </c>
      <c r="N200" s="35">
        <v>199</v>
      </c>
      <c r="O200" s="35">
        <v>0.19900000000000001</v>
      </c>
      <c r="P200" s="35">
        <v>38213453.566017397</v>
      </c>
      <c r="Q200" s="35">
        <v>1188485999.0435801</v>
      </c>
      <c r="R200" s="35">
        <v>90495613.711477205</v>
      </c>
      <c r="S200" s="35">
        <v>1278981612.75506</v>
      </c>
      <c r="T200" s="35">
        <v>0</v>
      </c>
      <c r="U200">
        <v>0.623</v>
      </c>
      <c r="V200">
        <f t="shared" si="6"/>
        <v>199</v>
      </c>
      <c r="W200">
        <f t="shared" si="7"/>
        <v>264</v>
      </c>
    </row>
    <row r="201" spans="1:23" x14ac:dyDescent="0.25">
      <c r="A201" s="35" t="s">
        <v>831</v>
      </c>
      <c r="B201" s="35">
        <v>509</v>
      </c>
      <c r="C201" s="35">
        <v>70613825.945230097</v>
      </c>
      <c r="D201" s="35">
        <v>2066101950.77913</v>
      </c>
      <c r="E201" s="35">
        <v>156602120.58663499</v>
      </c>
      <c r="F201" s="35">
        <v>2222704071.3657699</v>
      </c>
      <c r="G201" s="35">
        <v>212042590</v>
      </c>
      <c r="H201" s="35">
        <v>34028086.831565</v>
      </c>
      <c r="I201" s="35">
        <v>855187984.63933897</v>
      </c>
      <c r="J201" s="35">
        <v>65024662.317648299</v>
      </c>
      <c r="K201" s="35">
        <v>920212646.95698702</v>
      </c>
      <c r="L201" s="35" t="s">
        <v>829</v>
      </c>
      <c r="M201" s="35" t="s">
        <v>830</v>
      </c>
      <c r="N201" s="35">
        <v>200</v>
      </c>
      <c r="O201" s="35">
        <v>0.2</v>
      </c>
      <c r="P201" s="35">
        <v>36585739.113665</v>
      </c>
      <c r="Q201" s="35">
        <v>1210913966.1397901</v>
      </c>
      <c r="R201" s="35">
        <v>91577458.268986598</v>
      </c>
      <c r="S201" s="35">
        <v>1302491424.4087801</v>
      </c>
      <c r="T201" s="35">
        <v>0</v>
      </c>
      <c r="U201">
        <v>0.17</v>
      </c>
      <c r="V201">
        <f t="shared" si="6"/>
        <v>200</v>
      </c>
      <c r="W201">
        <f t="shared" si="7"/>
        <v>195</v>
      </c>
    </row>
    <row r="202" spans="1:23" x14ac:dyDescent="0.25">
      <c r="A202" s="35" t="s">
        <v>831</v>
      </c>
      <c r="B202" s="35">
        <v>200</v>
      </c>
      <c r="C202" s="35">
        <v>70083434.048912704</v>
      </c>
      <c r="D202" s="35">
        <v>2070575983.4028399</v>
      </c>
      <c r="E202" s="35">
        <v>153925761.68754399</v>
      </c>
      <c r="F202" s="35">
        <v>2224501745.0903802</v>
      </c>
      <c r="G202" s="35">
        <v>212042590</v>
      </c>
      <c r="H202" s="35">
        <v>34034343.731490903</v>
      </c>
      <c r="I202" s="35">
        <v>856545626.65944397</v>
      </c>
      <c r="J202" s="35">
        <v>71795100.045973599</v>
      </c>
      <c r="K202" s="35">
        <v>928340726.70541894</v>
      </c>
      <c r="L202" s="35" t="s">
        <v>829</v>
      </c>
      <c r="M202" s="35" t="s">
        <v>830</v>
      </c>
      <c r="N202" s="35">
        <v>201</v>
      </c>
      <c r="O202" s="35">
        <v>0.20100000000000001</v>
      </c>
      <c r="P202" s="35">
        <v>36049090.317421801</v>
      </c>
      <c r="Q202" s="35">
        <v>1214030356.7434001</v>
      </c>
      <c r="R202" s="35">
        <v>82130661.641571298</v>
      </c>
      <c r="S202" s="35">
        <v>1296161018.3849699</v>
      </c>
      <c r="T202" s="35">
        <v>0</v>
      </c>
      <c r="U202">
        <v>0.32100000000000001</v>
      </c>
      <c r="V202">
        <f t="shared" si="6"/>
        <v>201</v>
      </c>
      <c r="W202">
        <f t="shared" si="7"/>
        <v>178</v>
      </c>
    </row>
    <row r="203" spans="1:23" x14ac:dyDescent="0.25">
      <c r="A203" s="35" t="s">
        <v>831</v>
      </c>
      <c r="B203" s="35">
        <v>719</v>
      </c>
      <c r="C203" s="35">
        <v>67864300.364985704</v>
      </c>
      <c r="D203" s="35">
        <v>2088497142.0611401</v>
      </c>
      <c r="E203" s="35">
        <v>136292168.02997401</v>
      </c>
      <c r="F203" s="35">
        <v>2224789310.0911198</v>
      </c>
      <c r="G203" s="35">
        <v>212042590</v>
      </c>
      <c r="H203" s="35">
        <v>32135845.7619121</v>
      </c>
      <c r="I203" s="35">
        <v>856655633.18171406</v>
      </c>
      <c r="J203" s="35">
        <v>60877784.735902399</v>
      </c>
      <c r="K203" s="35">
        <v>917533417.91761804</v>
      </c>
      <c r="L203" s="35" t="s">
        <v>829</v>
      </c>
      <c r="M203" s="35" t="s">
        <v>830</v>
      </c>
      <c r="N203" s="35">
        <v>202</v>
      </c>
      <c r="O203" s="35">
        <v>0.20200000000000001</v>
      </c>
      <c r="P203" s="35">
        <v>35728454.6030735</v>
      </c>
      <c r="Q203" s="35">
        <v>1231841508.8794301</v>
      </c>
      <c r="R203" s="35">
        <v>75414383.294072002</v>
      </c>
      <c r="S203" s="35">
        <v>1307255892.1735001</v>
      </c>
      <c r="T203" s="35">
        <v>0</v>
      </c>
      <c r="U203">
        <v>0.77700000000000002</v>
      </c>
      <c r="V203">
        <f t="shared" si="6"/>
        <v>202</v>
      </c>
      <c r="W203">
        <f t="shared" si="7"/>
        <v>167</v>
      </c>
    </row>
    <row r="204" spans="1:23" x14ac:dyDescent="0.25">
      <c r="A204" s="35" t="s">
        <v>831</v>
      </c>
      <c r="B204" s="35">
        <v>999</v>
      </c>
      <c r="C204" s="35">
        <v>72327749.646504506</v>
      </c>
      <c r="D204" s="35">
        <v>2067826970.9286399</v>
      </c>
      <c r="E204" s="35">
        <v>157188487.20999199</v>
      </c>
      <c r="F204" s="35">
        <v>2225015458.1386299</v>
      </c>
      <c r="G204" s="35">
        <v>212042590</v>
      </c>
      <c r="H204" s="35">
        <v>35268878.894168802</v>
      </c>
      <c r="I204" s="35">
        <v>863017021.14288402</v>
      </c>
      <c r="J204" s="35">
        <v>67248415.866320595</v>
      </c>
      <c r="K204" s="35">
        <v>930265437.00920403</v>
      </c>
      <c r="L204" s="35" t="s">
        <v>829</v>
      </c>
      <c r="M204" s="35" t="s">
        <v>830</v>
      </c>
      <c r="N204" s="35">
        <v>203</v>
      </c>
      <c r="O204" s="35">
        <v>0.20300000000000001</v>
      </c>
      <c r="P204" s="35">
        <v>37058870.752335697</v>
      </c>
      <c r="Q204" s="35">
        <v>1204809949.7857599</v>
      </c>
      <c r="R204" s="35">
        <v>89940071.343671396</v>
      </c>
      <c r="S204" s="35">
        <v>1294750021.1294301</v>
      </c>
      <c r="T204" s="35">
        <v>0</v>
      </c>
      <c r="U204">
        <v>0.182</v>
      </c>
      <c r="V204">
        <f t="shared" si="6"/>
        <v>203</v>
      </c>
      <c r="W204">
        <f t="shared" si="7"/>
        <v>216</v>
      </c>
    </row>
    <row r="205" spans="1:23" x14ac:dyDescent="0.25">
      <c r="A205" s="35" t="s">
        <v>831</v>
      </c>
      <c r="B205" s="35">
        <v>125</v>
      </c>
      <c r="C205" s="35">
        <v>76938685.322027698</v>
      </c>
      <c r="D205" s="35">
        <v>2070951500.6303599</v>
      </c>
      <c r="E205" s="35">
        <v>154781274.103302</v>
      </c>
      <c r="F205" s="35">
        <v>2225732774.7336702</v>
      </c>
      <c r="G205" s="35">
        <v>212042590</v>
      </c>
      <c r="H205" s="35">
        <v>38423505.681832798</v>
      </c>
      <c r="I205" s="35">
        <v>879331435.03041506</v>
      </c>
      <c r="J205" s="35">
        <v>68150005.4776752</v>
      </c>
      <c r="K205" s="35">
        <v>947481440.50809205</v>
      </c>
      <c r="L205" s="35" t="s">
        <v>829</v>
      </c>
      <c r="M205" s="35" t="s">
        <v>830</v>
      </c>
      <c r="N205" s="35">
        <v>204</v>
      </c>
      <c r="O205" s="35">
        <v>0.20399999999999999</v>
      </c>
      <c r="P205" s="35">
        <v>38515179.6401949</v>
      </c>
      <c r="Q205" s="35">
        <v>1191620065.5999501</v>
      </c>
      <c r="R205" s="35">
        <v>86631268.625627205</v>
      </c>
      <c r="S205" s="35">
        <v>1278251334.22557</v>
      </c>
      <c r="T205" s="35">
        <v>0</v>
      </c>
      <c r="U205">
        <v>1.4E-2</v>
      </c>
      <c r="V205">
        <f t="shared" si="6"/>
        <v>204</v>
      </c>
      <c r="W205">
        <f t="shared" si="7"/>
        <v>280</v>
      </c>
    </row>
    <row r="206" spans="1:23" x14ac:dyDescent="0.25">
      <c r="A206" s="35" t="s">
        <v>831</v>
      </c>
      <c r="B206" s="35">
        <v>327</v>
      </c>
      <c r="C206" s="35">
        <v>70193536.601991698</v>
      </c>
      <c r="D206" s="35">
        <v>2074026247.4249499</v>
      </c>
      <c r="E206" s="35">
        <v>152150523.75951299</v>
      </c>
      <c r="F206" s="35">
        <v>2226176771.1844702</v>
      </c>
      <c r="G206" s="35">
        <v>212042590</v>
      </c>
      <c r="H206" s="35">
        <v>34036684.763709702</v>
      </c>
      <c r="I206" s="35">
        <v>857045170.73669899</v>
      </c>
      <c r="J206" s="35">
        <v>70460564.642075703</v>
      </c>
      <c r="K206" s="35">
        <v>927505735.37877405</v>
      </c>
      <c r="L206" s="35" t="s">
        <v>829</v>
      </c>
      <c r="M206" s="35" t="s">
        <v>830</v>
      </c>
      <c r="N206" s="35">
        <v>205</v>
      </c>
      <c r="O206" s="35">
        <v>0.20499999999999999</v>
      </c>
      <c r="P206" s="35">
        <v>36156851.8382819</v>
      </c>
      <c r="Q206" s="35">
        <v>1216981076.6882501</v>
      </c>
      <c r="R206" s="35">
        <v>81689959.117437795</v>
      </c>
      <c r="S206" s="35">
        <v>1298671035.8056901</v>
      </c>
      <c r="T206" s="35">
        <v>0</v>
      </c>
      <c r="U206">
        <v>0.79500000000000004</v>
      </c>
      <c r="V206">
        <f t="shared" si="6"/>
        <v>205</v>
      </c>
      <c r="W206">
        <f t="shared" si="7"/>
        <v>184</v>
      </c>
    </row>
    <row r="207" spans="1:23" x14ac:dyDescent="0.25">
      <c r="A207" s="35" t="s">
        <v>831</v>
      </c>
      <c r="B207" s="35">
        <v>338</v>
      </c>
      <c r="C207" s="35">
        <v>74359873.778560594</v>
      </c>
      <c r="D207" s="35">
        <v>2054979474.2616301</v>
      </c>
      <c r="E207" s="35">
        <v>171434372.40010601</v>
      </c>
      <c r="F207" s="35">
        <v>2226413846.6617398</v>
      </c>
      <c r="G207" s="35">
        <v>212042590</v>
      </c>
      <c r="H207" s="35">
        <v>36504070.332125202</v>
      </c>
      <c r="I207" s="35">
        <v>858540676.46194398</v>
      </c>
      <c r="J207" s="35">
        <v>77334148.613398403</v>
      </c>
      <c r="K207" s="35">
        <v>935874825.07534206</v>
      </c>
      <c r="L207" s="35" t="s">
        <v>829</v>
      </c>
      <c r="M207" s="35" t="s">
        <v>830</v>
      </c>
      <c r="N207" s="35">
        <v>206</v>
      </c>
      <c r="O207" s="35">
        <v>0.20599999999999999</v>
      </c>
      <c r="P207" s="35">
        <v>37855803.446435302</v>
      </c>
      <c r="Q207" s="35">
        <v>1196438797.79969</v>
      </c>
      <c r="R207" s="35">
        <v>94100223.786707699</v>
      </c>
      <c r="S207" s="35">
        <v>1290539021.5864</v>
      </c>
      <c r="T207" s="35">
        <v>0</v>
      </c>
      <c r="U207">
        <v>0.83799999999999997</v>
      </c>
      <c r="V207">
        <f t="shared" si="6"/>
        <v>206</v>
      </c>
      <c r="W207">
        <f t="shared" si="7"/>
        <v>247</v>
      </c>
    </row>
    <row r="208" spans="1:23" x14ac:dyDescent="0.25">
      <c r="A208" s="35" t="s">
        <v>831</v>
      </c>
      <c r="B208" s="35">
        <v>180</v>
      </c>
      <c r="C208" s="35">
        <v>70665381.021257401</v>
      </c>
      <c r="D208" s="35">
        <v>2075880698.0831599</v>
      </c>
      <c r="E208" s="35">
        <v>150998876.04100901</v>
      </c>
      <c r="F208" s="35">
        <v>2226879574.1241698</v>
      </c>
      <c r="G208" s="35">
        <v>212042590</v>
      </c>
      <c r="H208" s="35">
        <v>34277660.602779098</v>
      </c>
      <c r="I208" s="35">
        <v>858009368.32003403</v>
      </c>
      <c r="J208" s="35">
        <v>69904105.657929197</v>
      </c>
      <c r="K208" s="35">
        <v>927913473.97796404</v>
      </c>
      <c r="L208" s="35" t="s">
        <v>829</v>
      </c>
      <c r="M208" s="35" t="s">
        <v>830</v>
      </c>
      <c r="N208" s="35">
        <v>207</v>
      </c>
      <c r="O208" s="35">
        <v>0.20699999999999999</v>
      </c>
      <c r="P208" s="35">
        <v>36387720.418478198</v>
      </c>
      <c r="Q208" s="35">
        <v>1217871329.7631299</v>
      </c>
      <c r="R208" s="35">
        <v>81094770.383079901</v>
      </c>
      <c r="S208" s="35">
        <v>1298966100.14621</v>
      </c>
      <c r="T208" s="35">
        <v>0</v>
      </c>
      <c r="U208">
        <v>0.629</v>
      </c>
      <c r="V208">
        <f t="shared" si="6"/>
        <v>207</v>
      </c>
      <c r="W208">
        <f t="shared" si="7"/>
        <v>192</v>
      </c>
    </row>
    <row r="209" spans="1:23" x14ac:dyDescent="0.25">
      <c r="A209" s="35" t="s">
        <v>831</v>
      </c>
      <c r="B209" s="35">
        <v>191</v>
      </c>
      <c r="C209" s="35">
        <v>70330689.022023305</v>
      </c>
      <c r="D209" s="35">
        <v>2073945152.44958</v>
      </c>
      <c r="E209" s="35">
        <v>153149917.18056199</v>
      </c>
      <c r="F209" s="35">
        <v>2227095069.6301398</v>
      </c>
      <c r="G209" s="35">
        <v>212042590</v>
      </c>
      <c r="H209" s="35">
        <v>34091833.718010597</v>
      </c>
      <c r="I209" s="35">
        <v>859740710.52320695</v>
      </c>
      <c r="J209" s="35">
        <v>67505904.123486996</v>
      </c>
      <c r="K209" s="35">
        <v>927246614.64669597</v>
      </c>
      <c r="L209" s="35" t="s">
        <v>829</v>
      </c>
      <c r="M209" s="35" t="s">
        <v>830</v>
      </c>
      <c r="N209" s="35">
        <v>208</v>
      </c>
      <c r="O209" s="35">
        <v>0.20799999999999999</v>
      </c>
      <c r="P209" s="35">
        <v>36238855.304012597</v>
      </c>
      <c r="Q209" s="35">
        <v>1214204441.9263699</v>
      </c>
      <c r="R209" s="35">
        <v>85644013.057074904</v>
      </c>
      <c r="S209" s="35">
        <v>1299848454.9834399</v>
      </c>
      <c r="T209" s="35">
        <v>0</v>
      </c>
      <c r="U209">
        <v>0.78700000000000003</v>
      </c>
      <c r="V209">
        <f t="shared" si="6"/>
        <v>208</v>
      </c>
      <c r="W209">
        <f t="shared" si="7"/>
        <v>188</v>
      </c>
    </row>
    <row r="210" spans="1:23" x14ac:dyDescent="0.25">
      <c r="A210" s="35" t="s">
        <v>831</v>
      </c>
      <c r="B210" s="35">
        <v>288</v>
      </c>
      <c r="C210" s="35">
        <v>73468040.544172004</v>
      </c>
      <c r="D210" s="35">
        <v>2064327409.08763</v>
      </c>
      <c r="E210" s="35">
        <v>163280142.652778</v>
      </c>
      <c r="F210" s="35">
        <v>2227607551.7403998</v>
      </c>
      <c r="G210" s="35">
        <v>212042590</v>
      </c>
      <c r="H210" s="35">
        <v>35956084.171394102</v>
      </c>
      <c r="I210" s="35">
        <v>864900364.899876</v>
      </c>
      <c r="J210" s="35">
        <v>68681813.698255405</v>
      </c>
      <c r="K210" s="35">
        <v>933582178.59813297</v>
      </c>
      <c r="L210" s="35" t="s">
        <v>829</v>
      </c>
      <c r="M210" s="35" t="s">
        <v>830</v>
      </c>
      <c r="N210" s="35">
        <v>209</v>
      </c>
      <c r="O210" s="35">
        <v>0.20899999999999999</v>
      </c>
      <c r="P210" s="35">
        <v>37511956.372777902</v>
      </c>
      <c r="Q210" s="35">
        <v>1199427044.1877501</v>
      </c>
      <c r="R210" s="35">
        <v>94598328.954523399</v>
      </c>
      <c r="S210" s="35">
        <v>1294025373.1422701</v>
      </c>
      <c r="T210" s="35">
        <v>0</v>
      </c>
      <c r="U210">
        <v>0.26200000000000001</v>
      </c>
      <c r="V210">
        <f t="shared" si="6"/>
        <v>209</v>
      </c>
      <c r="W210">
        <f t="shared" si="7"/>
        <v>228</v>
      </c>
    </row>
    <row r="211" spans="1:23" x14ac:dyDescent="0.25">
      <c r="A211" s="35" t="s">
        <v>831</v>
      </c>
      <c r="B211" s="35">
        <v>252</v>
      </c>
      <c r="C211" s="35">
        <v>73673012.830099106</v>
      </c>
      <c r="D211" s="35">
        <v>2065208094.12976</v>
      </c>
      <c r="E211" s="35">
        <v>163159408.62451601</v>
      </c>
      <c r="F211" s="35">
        <v>2228367502.7542701</v>
      </c>
      <c r="G211" s="35">
        <v>212042590</v>
      </c>
      <c r="H211" s="35">
        <v>36004916.773699</v>
      </c>
      <c r="I211" s="35">
        <v>858327185.84430397</v>
      </c>
      <c r="J211" s="35">
        <v>73139476.606346205</v>
      </c>
      <c r="K211" s="35">
        <v>931466662.450652</v>
      </c>
      <c r="L211" s="35" t="s">
        <v>829</v>
      </c>
      <c r="M211" s="35" t="s">
        <v>830</v>
      </c>
      <c r="N211" s="35">
        <v>210</v>
      </c>
      <c r="O211" s="35">
        <v>0.21</v>
      </c>
      <c r="P211" s="35">
        <v>37668096.056400001</v>
      </c>
      <c r="Q211" s="35">
        <v>1206880908.28546</v>
      </c>
      <c r="R211" s="35">
        <v>90019932.018169895</v>
      </c>
      <c r="S211" s="35">
        <v>1296900840.3036201</v>
      </c>
      <c r="T211" s="35">
        <v>0</v>
      </c>
      <c r="U211">
        <v>0.26700000000000002</v>
      </c>
      <c r="V211">
        <f t="shared" si="6"/>
        <v>210</v>
      </c>
      <c r="W211">
        <f t="shared" si="7"/>
        <v>237</v>
      </c>
    </row>
    <row r="212" spans="1:23" x14ac:dyDescent="0.25">
      <c r="A212" s="35" t="s">
        <v>831</v>
      </c>
      <c r="B212" s="35">
        <v>410</v>
      </c>
      <c r="C212" s="35">
        <v>76437498.018303797</v>
      </c>
      <c r="D212" s="35">
        <v>2065323518.62234</v>
      </c>
      <c r="E212" s="35">
        <v>163068724.62794101</v>
      </c>
      <c r="F212" s="35">
        <v>2228392243.2502899</v>
      </c>
      <c r="G212" s="35">
        <v>212042590</v>
      </c>
      <c r="H212" s="35">
        <v>38173457.494273297</v>
      </c>
      <c r="I212" s="35">
        <v>875127414.73787606</v>
      </c>
      <c r="J212" s="35">
        <v>70220435.514734596</v>
      </c>
      <c r="K212" s="35">
        <v>945347850.25260901</v>
      </c>
      <c r="L212" s="35" t="s">
        <v>829</v>
      </c>
      <c r="M212" s="35" t="s">
        <v>830</v>
      </c>
      <c r="N212" s="35">
        <v>211</v>
      </c>
      <c r="O212" s="35">
        <v>0.21099999999999999</v>
      </c>
      <c r="P212" s="35">
        <v>38264040.524030499</v>
      </c>
      <c r="Q212" s="35">
        <v>1190196103.88447</v>
      </c>
      <c r="R212" s="35">
        <v>92848289.113206401</v>
      </c>
      <c r="S212" s="35">
        <v>1283044392.9976799</v>
      </c>
      <c r="T212" s="35">
        <v>0</v>
      </c>
      <c r="U212">
        <v>0.78400000000000003</v>
      </c>
      <c r="V212">
        <f t="shared" si="6"/>
        <v>211</v>
      </c>
      <c r="W212">
        <f t="shared" si="7"/>
        <v>267</v>
      </c>
    </row>
    <row r="213" spans="1:23" x14ac:dyDescent="0.25">
      <c r="A213" s="35" t="s">
        <v>831</v>
      </c>
      <c r="B213" s="35">
        <v>446</v>
      </c>
      <c r="C213" s="35">
        <v>66571396.259797603</v>
      </c>
      <c r="D213" s="35">
        <v>2076292629.42523</v>
      </c>
      <c r="E213" s="35">
        <v>153857725.022899</v>
      </c>
      <c r="F213" s="35">
        <v>2230150354.4481301</v>
      </c>
      <c r="G213" s="35">
        <v>212042590</v>
      </c>
      <c r="H213" s="35">
        <v>31514003.407626301</v>
      </c>
      <c r="I213" s="35">
        <v>845743342.93747401</v>
      </c>
      <c r="J213" s="35">
        <v>70190669.636297002</v>
      </c>
      <c r="K213" s="35">
        <v>915934012.573771</v>
      </c>
      <c r="L213" s="35" t="s">
        <v>829</v>
      </c>
      <c r="M213" s="35" t="s">
        <v>830</v>
      </c>
      <c r="N213" s="35">
        <v>212</v>
      </c>
      <c r="O213" s="35">
        <v>0.21199999999999999</v>
      </c>
      <c r="P213" s="35">
        <v>35057392.852171198</v>
      </c>
      <c r="Q213" s="35">
        <v>1230549286.4877601</v>
      </c>
      <c r="R213" s="35">
        <v>83667055.386601999</v>
      </c>
      <c r="S213" s="35">
        <v>1314216341.8743601</v>
      </c>
      <c r="T213" s="35">
        <v>0</v>
      </c>
      <c r="U213">
        <v>0.91600000000000004</v>
      </c>
      <c r="V213">
        <f t="shared" si="6"/>
        <v>212</v>
      </c>
      <c r="W213">
        <f t="shared" si="7"/>
        <v>149</v>
      </c>
    </row>
    <row r="214" spans="1:23" x14ac:dyDescent="0.25">
      <c r="A214" s="35" t="s">
        <v>831</v>
      </c>
      <c r="B214" s="35">
        <v>519</v>
      </c>
      <c r="C214" s="35">
        <v>68077482.485365897</v>
      </c>
      <c r="D214" s="35">
        <v>2091921988.15151</v>
      </c>
      <c r="E214" s="35">
        <v>141865599.71911699</v>
      </c>
      <c r="F214" s="35">
        <v>2233787587.8706298</v>
      </c>
      <c r="G214" s="35">
        <v>212042590</v>
      </c>
      <c r="H214" s="35">
        <v>32332204.246343199</v>
      </c>
      <c r="I214" s="35">
        <v>857407857.53319395</v>
      </c>
      <c r="J214" s="35">
        <v>66740610.376924902</v>
      </c>
      <c r="K214" s="35">
        <v>924148467.91011906</v>
      </c>
      <c r="L214" s="35" t="s">
        <v>829</v>
      </c>
      <c r="M214" s="35" t="s">
        <v>830</v>
      </c>
      <c r="N214" s="35">
        <v>213</v>
      </c>
      <c r="O214" s="35">
        <v>0.21299999999999999</v>
      </c>
      <c r="P214" s="35">
        <v>35745278.239022702</v>
      </c>
      <c r="Q214" s="35">
        <v>1234514130.61831</v>
      </c>
      <c r="R214" s="35">
        <v>75124989.342192307</v>
      </c>
      <c r="S214" s="35">
        <v>1309639119.96051</v>
      </c>
      <c r="T214" s="35">
        <v>0</v>
      </c>
      <c r="U214">
        <v>0.53400000000000003</v>
      </c>
      <c r="V214">
        <f t="shared" si="6"/>
        <v>213</v>
      </c>
      <c r="W214">
        <f t="shared" si="7"/>
        <v>168</v>
      </c>
    </row>
    <row r="215" spans="1:23" x14ac:dyDescent="0.25">
      <c r="A215" s="35" t="s">
        <v>831</v>
      </c>
      <c r="B215" s="35">
        <v>680</v>
      </c>
      <c r="C215" s="35">
        <v>75442095.363583803</v>
      </c>
      <c r="D215" s="35">
        <v>2052217235.8485999</v>
      </c>
      <c r="E215" s="35">
        <v>181897808.767156</v>
      </c>
      <c r="F215" s="35">
        <v>2234115044.6157498</v>
      </c>
      <c r="G215" s="35">
        <v>212042590</v>
      </c>
      <c r="H215" s="35">
        <v>37101028.317590699</v>
      </c>
      <c r="I215" s="35">
        <v>860238841.61991894</v>
      </c>
      <c r="J215" s="35">
        <v>78795170.687453598</v>
      </c>
      <c r="K215" s="35">
        <v>939034012.307374</v>
      </c>
      <c r="L215" s="35" t="s">
        <v>829</v>
      </c>
      <c r="M215" s="35" t="s">
        <v>830</v>
      </c>
      <c r="N215" s="35">
        <v>214</v>
      </c>
      <c r="O215" s="35">
        <v>0.214</v>
      </c>
      <c r="P215" s="35">
        <v>38341067.045993</v>
      </c>
      <c r="Q215" s="35">
        <v>1191978394.2286799</v>
      </c>
      <c r="R215" s="35">
        <v>103102638.079702</v>
      </c>
      <c r="S215" s="35">
        <v>1295081032.3083799</v>
      </c>
      <c r="T215" s="35">
        <v>0</v>
      </c>
      <c r="U215">
        <v>0.122</v>
      </c>
      <c r="V215">
        <f t="shared" si="6"/>
        <v>214</v>
      </c>
      <c r="W215">
        <f t="shared" si="7"/>
        <v>272</v>
      </c>
    </row>
    <row r="216" spans="1:23" x14ac:dyDescent="0.25">
      <c r="A216" s="35" t="s">
        <v>831</v>
      </c>
      <c r="B216" s="35">
        <v>120</v>
      </c>
      <c r="C216" s="35">
        <v>70842047.674095899</v>
      </c>
      <c r="D216" s="35">
        <v>2084727177.3756101</v>
      </c>
      <c r="E216" s="35">
        <v>151836580.55116799</v>
      </c>
      <c r="F216" s="35">
        <v>2236563757.9267802</v>
      </c>
      <c r="G216" s="35">
        <v>212042590</v>
      </c>
      <c r="H216" s="35">
        <v>34301663.172196001</v>
      </c>
      <c r="I216" s="35">
        <v>864179897.91416502</v>
      </c>
      <c r="J216" s="35">
        <v>67785047.376526698</v>
      </c>
      <c r="K216" s="35">
        <v>931964945.29069102</v>
      </c>
      <c r="L216" s="35" t="s">
        <v>829</v>
      </c>
      <c r="M216" s="35" t="s">
        <v>830</v>
      </c>
      <c r="N216" s="35">
        <v>215</v>
      </c>
      <c r="O216" s="35">
        <v>0.215</v>
      </c>
      <c r="P216" s="35">
        <v>36540384.501899801</v>
      </c>
      <c r="Q216" s="35">
        <v>1220547279.4614501</v>
      </c>
      <c r="R216" s="35">
        <v>84051533.174641997</v>
      </c>
      <c r="S216" s="35">
        <v>1304598812.63609</v>
      </c>
      <c r="T216" s="35">
        <v>0</v>
      </c>
      <c r="U216">
        <v>0.98099999999999998</v>
      </c>
      <c r="V216">
        <f t="shared" si="6"/>
        <v>215</v>
      </c>
      <c r="W216">
        <f t="shared" si="7"/>
        <v>194</v>
      </c>
    </row>
    <row r="217" spans="1:23" x14ac:dyDescent="0.25">
      <c r="A217" s="35" t="s">
        <v>831</v>
      </c>
      <c r="B217" s="35">
        <v>185</v>
      </c>
      <c r="C217" s="35">
        <v>70563915.433207497</v>
      </c>
      <c r="D217" s="35">
        <v>2087159443.88007</v>
      </c>
      <c r="E217" s="35">
        <v>149417709.113947</v>
      </c>
      <c r="F217" s="35">
        <v>2236577152.99402</v>
      </c>
      <c r="G217" s="35">
        <v>212042590</v>
      </c>
      <c r="H217" s="35">
        <v>33930168.320424803</v>
      </c>
      <c r="I217" s="35">
        <v>862940523.70234096</v>
      </c>
      <c r="J217" s="35">
        <v>65399477.565517299</v>
      </c>
      <c r="K217" s="35">
        <v>928340001.26786005</v>
      </c>
      <c r="L217" s="35" t="s">
        <v>829</v>
      </c>
      <c r="M217" s="35" t="s">
        <v>830</v>
      </c>
      <c r="N217" s="35">
        <v>216</v>
      </c>
      <c r="O217" s="35">
        <v>0.216</v>
      </c>
      <c r="P217" s="35">
        <v>36633747.112782598</v>
      </c>
      <c r="Q217" s="35">
        <v>1224218920.1777301</v>
      </c>
      <c r="R217" s="35">
        <v>84018231.548429698</v>
      </c>
      <c r="S217" s="35">
        <v>1308237151.72616</v>
      </c>
      <c r="T217" s="35">
        <v>0</v>
      </c>
      <c r="U217">
        <v>0.59599999999999997</v>
      </c>
      <c r="V217">
        <f t="shared" si="6"/>
        <v>216</v>
      </c>
      <c r="W217">
        <f t="shared" si="7"/>
        <v>198</v>
      </c>
    </row>
    <row r="218" spans="1:23" x14ac:dyDescent="0.25">
      <c r="A218" s="35" t="s">
        <v>831</v>
      </c>
      <c r="B218" s="35">
        <v>593</v>
      </c>
      <c r="C218" s="35">
        <v>69326814.682153597</v>
      </c>
      <c r="D218" s="35">
        <v>2094526436.9384201</v>
      </c>
      <c r="E218" s="35">
        <v>142826090.22405899</v>
      </c>
      <c r="F218" s="35">
        <v>2237352527.1624899</v>
      </c>
      <c r="G218" s="35">
        <v>212042590</v>
      </c>
      <c r="H218" s="35">
        <v>33224738.216793701</v>
      </c>
      <c r="I218" s="35">
        <v>860760588.50431204</v>
      </c>
      <c r="J218" s="35">
        <v>67687780.591570601</v>
      </c>
      <c r="K218" s="35">
        <v>928448369.09588206</v>
      </c>
      <c r="L218" s="35" t="s">
        <v>829</v>
      </c>
      <c r="M218" s="35" t="s">
        <v>830</v>
      </c>
      <c r="N218" s="35">
        <v>217</v>
      </c>
      <c r="O218" s="35">
        <v>0.217</v>
      </c>
      <c r="P218" s="35">
        <v>36102076.465359896</v>
      </c>
      <c r="Q218" s="35">
        <v>1233765848.4341099</v>
      </c>
      <c r="R218" s="35">
        <v>75138309.632488698</v>
      </c>
      <c r="S218" s="35">
        <v>1308904158.0666101</v>
      </c>
      <c r="T218" s="35">
        <v>0</v>
      </c>
      <c r="U218">
        <v>0.36899999999999999</v>
      </c>
      <c r="V218">
        <f t="shared" si="6"/>
        <v>217</v>
      </c>
      <c r="W218">
        <f t="shared" si="7"/>
        <v>181</v>
      </c>
    </row>
    <row r="219" spans="1:23" x14ac:dyDescent="0.25">
      <c r="A219" s="35" t="s">
        <v>831</v>
      </c>
      <c r="B219" s="35">
        <v>727</v>
      </c>
      <c r="C219" s="35">
        <v>70591643.268397793</v>
      </c>
      <c r="D219" s="35">
        <v>2090191190.83287</v>
      </c>
      <c r="E219" s="35">
        <v>147256164.487459</v>
      </c>
      <c r="F219" s="35">
        <v>2237447355.3203301</v>
      </c>
      <c r="G219" s="35">
        <v>212042590</v>
      </c>
      <c r="H219" s="35">
        <v>33831442.9048687</v>
      </c>
      <c r="I219" s="35">
        <v>866081238.04531801</v>
      </c>
      <c r="J219" s="35">
        <v>62403980.465759799</v>
      </c>
      <c r="K219" s="35">
        <v>928485218.511078</v>
      </c>
      <c r="L219" s="35" t="s">
        <v>829</v>
      </c>
      <c r="M219" s="35" t="s">
        <v>830</v>
      </c>
      <c r="N219" s="35">
        <v>218</v>
      </c>
      <c r="O219" s="35">
        <v>0.218</v>
      </c>
      <c r="P219" s="35">
        <v>36760200.363528997</v>
      </c>
      <c r="Q219" s="35">
        <v>1224109952.78755</v>
      </c>
      <c r="R219" s="35">
        <v>84852184.021699101</v>
      </c>
      <c r="S219" s="35">
        <v>1308962136.8092501</v>
      </c>
      <c r="T219" s="35">
        <v>0</v>
      </c>
      <c r="U219">
        <v>0.73799999999999999</v>
      </c>
      <c r="V219">
        <f t="shared" si="6"/>
        <v>218</v>
      </c>
      <c r="W219">
        <f t="shared" si="7"/>
        <v>205</v>
      </c>
    </row>
    <row r="220" spans="1:23" x14ac:dyDescent="0.25">
      <c r="A220" s="35" t="s">
        <v>831</v>
      </c>
      <c r="B220" s="35">
        <v>744</v>
      </c>
      <c r="C220" s="35">
        <v>76337282.481240407</v>
      </c>
      <c r="D220" s="35">
        <v>2055049815.54</v>
      </c>
      <c r="E220" s="35">
        <v>182476953.25626701</v>
      </c>
      <c r="F220" s="35">
        <v>2237526768.7962699</v>
      </c>
      <c r="G220" s="35">
        <v>212042590</v>
      </c>
      <c r="H220" s="35">
        <v>37560575.408210099</v>
      </c>
      <c r="I220" s="35">
        <v>862490079.97736895</v>
      </c>
      <c r="J220" s="35">
        <v>77344629.226921305</v>
      </c>
      <c r="K220" s="35">
        <v>939834709.20429206</v>
      </c>
      <c r="L220" s="35" t="s">
        <v>829</v>
      </c>
      <c r="M220" s="35" t="s">
        <v>830</v>
      </c>
      <c r="N220" s="35">
        <v>219</v>
      </c>
      <c r="O220" s="35">
        <v>0.219</v>
      </c>
      <c r="P220" s="35">
        <v>38776707.073030204</v>
      </c>
      <c r="Q220" s="35">
        <v>1192559735.56264</v>
      </c>
      <c r="R220" s="35">
        <v>105132324.029346</v>
      </c>
      <c r="S220" s="35">
        <v>1297692059.59198</v>
      </c>
      <c r="T220" s="35">
        <v>0</v>
      </c>
      <c r="U220">
        <v>0.124</v>
      </c>
      <c r="V220">
        <f t="shared" si="6"/>
        <v>219</v>
      </c>
      <c r="W220">
        <f t="shared" si="7"/>
        <v>289</v>
      </c>
    </row>
    <row r="221" spans="1:23" x14ac:dyDescent="0.25">
      <c r="A221" s="35" t="s">
        <v>831</v>
      </c>
      <c r="B221" s="35">
        <v>97</v>
      </c>
      <c r="C221" s="35">
        <v>72684386.896220997</v>
      </c>
      <c r="D221" s="35">
        <v>2083130259.16484</v>
      </c>
      <c r="E221" s="35">
        <v>158609331.88462299</v>
      </c>
      <c r="F221" s="35">
        <v>2241739591.0494599</v>
      </c>
      <c r="G221" s="35">
        <v>212042590</v>
      </c>
      <c r="H221" s="35">
        <v>35435757.944410898</v>
      </c>
      <c r="I221" s="35">
        <v>869266985.69492805</v>
      </c>
      <c r="J221" s="35">
        <v>67912631.043947294</v>
      </c>
      <c r="K221" s="35">
        <v>937179616.73887706</v>
      </c>
      <c r="L221" s="35" t="s">
        <v>829</v>
      </c>
      <c r="M221" s="35" t="s">
        <v>830</v>
      </c>
      <c r="N221" s="35">
        <v>220</v>
      </c>
      <c r="O221" s="35">
        <v>0.22</v>
      </c>
      <c r="P221" s="35">
        <v>37248628.951810099</v>
      </c>
      <c r="Q221" s="35">
        <v>1213863273.4699099</v>
      </c>
      <c r="R221" s="35">
        <v>90696700.840676099</v>
      </c>
      <c r="S221" s="35">
        <v>1304559974.31058</v>
      </c>
      <c r="T221" s="35">
        <v>0</v>
      </c>
      <c r="U221">
        <v>0.21099999999999999</v>
      </c>
      <c r="V221">
        <f t="shared" si="6"/>
        <v>220</v>
      </c>
      <c r="W221">
        <f t="shared" si="7"/>
        <v>219</v>
      </c>
    </row>
    <row r="222" spans="1:23" x14ac:dyDescent="0.25">
      <c r="A222" s="35" t="s">
        <v>831</v>
      </c>
      <c r="B222" s="35">
        <v>9</v>
      </c>
      <c r="C222" s="35">
        <v>68138294.350280404</v>
      </c>
      <c r="D222" s="35">
        <v>2085728733.4052801</v>
      </c>
      <c r="E222" s="35">
        <v>157742875.12078801</v>
      </c>
      <c r="F222" s="35">
        <v>2243471608.5260701</v>
      </c>
      <c r="G222" s="35">
        <v>212042590</v>
      </c>
      <c r="H222" s="35">
        <v>32514025.9624524</v>
      </c>
      <c r="I222" s="35">
        <v>854266319.93636799</v>
      </c>
      <c r="J222" s="35">
        <v>71982540.752667397</v>
      </c>
      <c r="K222" s="35">
        <v>926248860.68903399</v>
      </c>
      <c r="L222" s="35" t="s">
        <v>829</v>
      </c>
      <c r="M222" s="35" t="s">
        <v>830</v>
      </c>
      <c r="N222" s="35">
        <v>221</v>
      </c>
      <c r="O222" s="35">
        <v>0.221</v>
      </c>
      <c r="P222" s="35">
        <v>35624268.387828</v>
      </c>
      <c r="Q222" s="35">
        <v>1231462413.46891</v>
      </c>
      <c r="R222" s="35">
        <v>85760334.368120506</v>
      </c>
      <c r="S222" s="35">
        <v>1317222747.8370299</v>
      </c>
      <c r="T222" s="35">
        <v>0</v>
      </c>
      <c r="U222">
        <v>0.36299999999999999</v>
      </c>
      <c r="V222">
        <f t="shared" si="6"/>
        <v>221</v>
      </c>
      <c r="W222">
        <f t="shared" si="7"/>
        <v>164</v>
      </c>
    </row>
    <row r="223" spans="1:23" x14ac:dyDescent="0.25">
      <c r="A223" s="35" t="s">
        <v>831</v>
      </c>
      <c r="B223" s="35">
        <v>738</v>
      </c>
      <c r="C223" s="35">
        <v>74424945.844011694</v>
      </c>
      <c r="D223" s="35">
        <v>2074914109.35831</v>
      </c>
      <c r="E223" s="35">
        <v>169709851.645495</v>
      </c>
      <c r="F223" s="35">
        <v>2244623961.0038099</v>
      </c>
      <c r="G223" s="35">
        <v>212042590</v>
      </c>
      <c r="H223" s="35">
        <v>36409403.573692299</v>
      </c>
      <c r="I223" s="35">
        <v>863596147.65327597</v>
      </c>
      <c r="J223" s="35">
        <v>75369554.9382094</v>
      </c>
      <c r="K223" s="35">
        <v>938965702.59148598</v>
      </c>
      <c r="L223" s="35" t="s">
        <v>829</v>
      </c>
      <c r="M223" s="35" t="s">
        <v>830</v>
      </c>
      <c r="N223" s="35">
        <v>222</v>
      </c>
      <c r="O223" s="35">
        <v>0.222</v>
      </c>
      <c r="P223" s="35">
        <v>38015542.270319298</v>
      </c>
      <c r="Q223" s="35">
        <v>1211317961.70503</v>
      </c>
      <c r="R223" s="35">
        <v>94340296.707286105</v>
      </c>
      <c r="S223" s="35">
        <v>1305658258.4123199</v>
      </c>
      <c r="T223" s="35">
        <v>0</v>
      </c>
      <c r="U223">
        <v>0.71899999999999997</v>
      </c>
      <c r="V223">
        <f t="shared" si="6"/>
        <v>222</v>
      </c>
      <c r="W223">
        <f t="shared" si="7"/>
        <v>253</v>
      </c>
    </row>
    <row r="224" spans="1:23" x14ac:dyDescent="0.25">
      <c r="A224" s="35" t="s">
        <v>831</v>
      </c>
      <c r="B224" s="35">
        <v>831</v>
      </c>
      <c r="C224" s="35">
        <v>68017428.811756298</v>
      </c>
      <c r="D224" s="35">
        <v>2100883114.12644</v>
      </c>
      <c r="E224" s="35">
        <v>145952314.14863899</v>
      </c>
      <c r="F224" s="35">
        <v>2246835428.2750802</v>
      </c>
      <c r="G224" s="35">
        <v>212042590</v>
      </c>
      <c r="H224" s="35">
        <v>32232099.315262198</v>
      </c>
      <c r="I224" s="35">
        <v>858145699.44573498</v>
      </c>
      <c r="J224" s="35">
        <v>68449640.114717007</v>
      </c>
      <c r="K224" s="35">
        <v>926595339.56045306</v>
      </c>
      <c r="L224" s="35" t="s">
        <v>829</v>
      </c>
      <c r="M224" s="35" t="s">
        <v>830</v>
      </c>
      <c r="N224" s="35">
        <v>223</v>
      </c>
      <c r="O224" s="35">
        <v>0.223</v>
      </c>
      <c r="P224" s="35">
        <v>35785329.496494099</v>
      </c>
      <c r="Q224" s="35">
        <v>1242737414.6807101</v>
      </c>
      <c r="R224" s="35">
        <v>77502674.033922404</v>
      </c>
      <c r="S224" s="35">
        <v>1320240088.7146201</v>
      </c>
      <c r="T224" s="35">
        <v>0</v>
      </c>
      <c r="U224">
        <v>0.308</v>
      </c>
      <c r="V224">
        <f t="shared" si="6"/>
        <v>223</v>
      </c>
      <c r="W224">
        <f t="shared" si="7"/>
        <v>169</v>
      </c>
    </row>
    <row r="225" spans="1:23" x14ac:dyDescent="0.25">
      <c r="A225" s="35" t="s">
        <v>831</v>
      </c>
      <c r="B225" s="35">
        <v>799</v>
      </c>
      <c r="C225" s="35">
        <v>73746294.176305696</v>
      </c>
      <c r="D225" s="35">
        <v>2094461799.1812201</v>
      </c>
      <c r="E225" s="35">
        <v>155222340.62444401</v>
      </c>
      <c r="F225" s="35">
        <v>2249684139.8056698</v>
      </c>
      <c r="G225" s="35">
        <v>212042590</v>
      </c>
      <c r="H225" s="35">
        <v>35973534.805353701</v>
      </c>
      <c r="I225" s="35">
        <v>875559526.70857704</v>
      </c>
      <c r="J225" s="35">
        <v>65868842.9672281</v>
      </c>
      <c r="K225" s="35">
        <v>941428369.675807</v>
      </c>
      <c r="L225" s="35" t="s">
        <v>829</v>
      </c>
      <c r="M225" s="35" t="s">
        <v>830</v>
      </c>
      <c r="N225" s="35">
        <v>224</v>
      </c>
      <c r="O225" s="35">
        <v>0.224</v>
      </c>
      <c r="P225" s="35">
        <v>37772759.370951898</v>
      </c>
      <c r="Q225" s="35">
        <v>1218902272.47264</v>
      </c>
      <c r="R225" s="35">
        <v>89353497.657216296</v>
      </c>
      <c r="S225" s="35">
        <v>1308255770.1298599</v>
      </c>
      <c r="T225" s="35">
        <v>0</v>
      </c>
      <c r="U225">
        <v>0.86199999999999999</v>
      </c>
      <c r="V225">
        <f t="shared" si="6"/>
        <v>224</v>
      </c>
      <c r="W225">
        <f t="shared" si="7"/>
        <v>243</v>
      </c>
    </row>
    <row r="226" spans="1:23" x14ac:dyDescent="0.25">
      <c r="A226" s="35" t="s">
        <v>831</v>
      </c>
      <c r="B226" s="35">
        <v>627</v>
      </c>
      <c r="C226" s="35">
        <v>74486297.144695505</v>
      </c>
      <c r="D226" s="35">
        <v>2079207765.6745501</v>
      </c>
      <c r="E226" s="35">
        <v>172013346.52840799</v>
      </c>
      <c r="F226" s="35">
        <v>2251221112.20296</v>
      </c>
      <c r="G226" s="35">
        <v>212042590</v>
      </c>
      <c r="H226" s="35">
        <v>36380525.968124099</v>
      </c>
      <c r="I226" s="35">
        <v>864722222.18653095</v>
      </c>
      <c r="J226" s="35">
        <v>76236678.290894002</v>
      </c>
      <c r="K226" s="35">
        <v>940958900.47742403</v>
      </c>
      <c r="L226" s="35" t="s">
        <v>829</v>
      </c>
      <c r="M226" s="35" t="s">
        <v>830</v>
      </c>
      <c r="N226" s="35">
        <v>225</v>
      </c>
      <c r="O226" s="35">
        <v>0.22500000000000001</v>
      </c>
      <c r="P226" s="35">
        <v>38105771.176571399</v>
      </c>
      <c r="Q226" s="35">
        <v>1214485543.4880199</v>
      </c>
      <c r="R226" s="35">
        <v>95776668.2375146</v>
      </c>
      <c r="S226" s="35">
        <v>1310262211.7255299</v>
      </c>
      <c r="T226" s="35">
        <v>0</v>
      </c>
      <c r="U226">
        <v>0.57399999999999995</v>
      </c>
      <c r="V226">
        <f t="shared" si="6"/>
        <v>225</v>
      </c>
      <c r="W226">
        <f t="shared" si="7"/>
        <v>259</v>
      </c>
    </row>
    <row r="227" spans="1:23" x14ac:dyDescent="0.25">
      <c r="A227" s="35" t="s">
        <v>831</v>
      </c>
      <c r="B227" s="35">
        <v>417</v>
      </c>
      <c r="C227" s="35">
        <v>74740939.795701504</v>
      </c>
      <c r="D227" s="35">
        <v>2077720175.7676899</v>
      </c>
      <c r="E227" s="35">
        <v>174516581.68230999</v>
      </c>
      <c r="F227" s="35">
        <v>2252236757.4499998</v>
      </c>
      <c r="G227" s="35">
        <v>212042590</v>
      </c>
      <c r="H227" s="35">
        <v>36553086.579094797</v>
      </c>
      <c r="I227" s="35">
        <v>865135159.53556597</v>
      </c>
      <c r="J227" s="35">
        <v>76902496.716959</v>
      </c>
      <c r="K227" s="35">
        <v>942037656.25252497</v>
      </c>
      <c r="L227" s="35" t="s">
        <v>829</v>
      </c>
      <c r="M227" s="35" t="s">
        <v>830</v>
      </c>
      <c r="N227" s="35">
        <v>226</v>
      </c>
      <c r="O227" s="35">
        <v>0.22600000000000001</v>
      </c>
      <c r="P227" s="35">
        <v>38187853.216606699</v>
      </c>
      <c r="Q227" s="35">
        <v>1212585016.23212</v>
      </c>
      <c r="R227" s="35">
        <v>97614084.965351105</v>
      </c>
      <c r="S227" s="35">
        <v>1310199101.19748</v>
      </c>
      <c r="T227" s="35">
        <v>0</v>
      </c>
      <c r="U227">
        <v>6.7000000000000004E-2</v>
      </c>
      <c r="V227">
        <f t="shared" si="6"/>
        <v>226</v>
      </c>
      <c r="W227">
        <f t="shared" si="7"/>
        <v>261</v>
      </c>
    </row>
    <row r="228" spans="1:23" x14ac:dyDescent="0.25">
      <c r="A228" s="35" t="s">
        <v>831</v>
      </c>
      <c r="B228" s="35">
        <v>567</v>
      </c>
      <c r="C228" s="35">
        <v>71416419.212728098</v>
      </c>
      <c r="D228" s="35">
        <v>2112545840.4839101</v>
      </c>
      <c r="E228" s="35">
        <v>140972921.84279001</v>
      </c>
      <c r="F228" s="35">
        <v>2253518762.3267002</v>
      </c>
      <c r="G228" s="35">
        <v>212042590</v>
      </c>
      <c r="H228" s="35">
        <v>34270607.485335603</v>
      </c>
      <c r="I228" s="35">
        <v>873666823.10069704</v>
      </c>
      <c r="J228" s="35">
        <v>62402753.715349197</v>
      </c>
      <c r="K228" s="35">
        <v>936069576.81604505</v>
      </c>
      <c r="L228" s="35" t="s">
        <v>829</v>
      </c>
      <c r="M228" s="35" t="s">
        <v>830</v>
      </c>
      <c r="N228" s="35">
        <v>227</v>
      </c>
      <c r="O228" s="35">
        <v>0.22700000000000001</v>
      </c>
      <c r="P228" s="35">
        <v>37145811.727392502</v>
      </c>
      <c r="Q228" s="35">
        <v>1238879017.3832099</v>
      </c>
      <c r="R228" s="35">
        <v>78570168.1274409</v>
      </c>
      <c r="S228" s="35">
        <v>1317449185.5106499</v>
      </c>
      <c r="T228" s="35">
        <v>0</v>
      </c>
      <c r="U228">
        <v>0.312</v>
      </c>
      <c r="V228">
        <f t="shared" si="6"/>
        <v>227</v>
      </c>
      <c r="W228">
        <f t="shared" si="7"/>
        <v>217</v>
      </c>
    </row>
    <row r="229" spans="1:23" x14ac:dyDescent="0.25">
      <c r="A229" s="35" t="s">
        <v>831</v>
      </c>
      <c r="B229" s="35">
        <v>962</v>
      </c>
      <c r="C229" s="35">
        <v>68604052.656277403</v>
      </c>
      <c r="D229" s="35">
        <v>2109785048.6472299</v>
      </c>
      <c r="E229" s="35">
        <v>144235228.60848701</v>
      </c>
      <c r="F229" s="35">
        <v>2254020277.2557101</v>
      </c>
      <c r="G229" s="35">
        <v>212042590</v>
      </c>
      <c r="H229" s="35">
        <v>32510881.3005745</v>
      </c>
      <c r="I229" s="35">
        <v>863445095.38560998</v>
      </c>
      <c r="J229" s="35">
        <v>63276738.3323621</v>
      </c>
      <c r="K229" s="35">
        <v>926721833.71797299</v>
      </c>
      <c r="L229" s="35" t="s">
        <v>829</v>
      </c>
      <c r="M229" s="35" t="s">
        <v>830</v>
      </c>
      <c r="N229" s="35">
        <v>228</v>
      </c>
      <c r="O229" s="35">
        <v>0.22800000000000001</v>
      </c>
      <c r="P229" s="35">
        <v>36093171.355702899</v>
      </c>
      <c r="Q229" s="35">
        <v>1246339953.26162</v>
      </c>
      <c r="R229" s="35">
        <v>80958490.276125193</v>
      </c>
      <c r="S229" s="35">
        <v>1327298443.53774</v>
      </c>
      <c r="T229" s="35">
        <v>0</v>
      </c>
      <c r="U229">
        <v>0.29799999999999999</v>
      </c>
      <c r="V229">
        <f t="shared" si="6"/>
        <v>228</v>
      </c>
      <c r="W229">
        <f t="shared" si="7"/>
        <v>180</v>
      </c>
    </row>
    <row r="230" spans="1:23" x14ac:dyDescent="0.25">
      <c r="A230" s="35" t="s">
        <v>831</v>
      </c>
      <c r="B230" s="35">
        <v>813</v>
      </c>
      <c r="C230" s="35">
        <v>72839928.656097695</v>
      </c>
      <c r="D230" s="35">
        <v>2110641617.9351499</v>
      </c>
      <c r="E230" s="35">
        <v>143390537.60756499</v>
      </c>
      <c r="F230" s="35">
        <v>2254032155.5427198</v>
      </c>
      <c r="G230" s="35">
        <v>212042590</v>
      </c>
      <c r="H230" s="35">
        <v>35144641.121530302</v>
      </c>
      <c r="I230" s="35">
        <v>877584822.91780698</v>
      </c>
      <c r="J230" s="35">
        <v>61263374.279022299</v>
      </c>
      <c r="K230" s="35">
        <v>938848197.19683003</v>
      </c>
      <c r="L230" s="35" t="s">
        <v>829</v>
      </c>
      <c r="M230" s="35" t="s">
        <v>830</v>
      </c>
      <c r="N230" s="35">
        <v>229</v>
      </c>
      <c r="O230" s="35">
        <v>0.22900000000000001</v>
      </c>
      <c r="P230" s="35">
        <v>37695287.534567297</v>
      </c>
      <c r="Q230" s="35">
        <v>1233056795.0173399</v>
      </c>
      <c r="R230" s="35">
        <v>82127163.328543097</v>
      </c>
      <c r="S230" s="35">
        <v>1315183958.34589</v>
      </c>
      <c r="T230" s="35">
        <v>0</v>
      </c>
      <c r="U230">
        <v>0.91400000000000003</v>
      </c>
      <c r="V230">
        <f t="shared" si="6"/>
        <v>229</v>
      </c>
      <c r="W230">
        <f t="shared" si="7"/>
        <v>240</v>
      </c>
    </row>
    <row r="231" spans="1:23" x14ac:dyDescent="0.25">
      <c r="A231" s="35" t="s">
        <v>831</v>
      </c>
      <c r="B231" s="35">
        <v>419</v>
      </c>
      <c r="C231" s="35">
        <v>68657272.678495601</v>
      </c>
      <c r="D231" s="35">
        <v>2106898466.36309</v>
      </c>
      <c r="E231" s="35">
        <v>149972360.96103299</v>
      </c>
      <c r="F231" s="35">
        <v>2256870827.32412</v>
      </c>
      <c r="G231" s="35">
        <v>212042590</v>
      </c>
      <c r="H231" s="35">
        <v>32551010.479650799</v>
      </c>
      <c r="I231" s="35">
        <v>862008282.06978297</v>
      </c>
      <c r="J231" s="35">
        <v>69388134.030294999</v>
      </c>
      <c r="K231" s="35">
        <v>931396416.10007799</v>
      </c>
      <c r="L231" s="35" t="s">
        <v>829</v>
      </c>
      <c r="M231" s="35" t="s">
        <v>830</v>
      </c>
      <c r="N231" s="35">
        <v>230</v>
      </c>
      <c r="O231" s="35">
        <v>0.23</v>
      </c>
      <c r="P231" s="35">
        <v>36106262.198844798</v>
      </c>
      <c r="Q231" s="35">
        <v>1244890184.2932999</v>
      </c>
      <c r="R231" s="35">
        <v>80584226.930738598</v>
      </c>
      <c r="S231" s="35">
        <v>1325474411.22404</v>
      </c>
      <c r="T231" s="35">
        <v>0</v>
      </c>
      <c r="U231">
        <v>7.0999999999999994E-2</v>
      </c>
      <c r="V231">
        <f t="shared" si="6"/>
        <v>230</v>
      </c>
      <c r="W231">
        <f t="shared" si="7"/>
        <v>182</v>
      </c>
    </row>
    <row r="232" spans="1:23" x14ac:dyDescent="0.25">
      <c r="A232" s="35" t="s">
        <v>831</v>
      </c>
      <c r="B232" s="35">
        <v>184</v>
      </c>
      <c r="C232" s="35">
        <v>70444152.746793598</v>
      </c>
      <c r="D232" s="35">
        <v>2117502959.1391499</v>
      </c>
      <c r="E232" s="35">
        <v>140692901.81025001</v>
      </c>
      <c r="F232" s="35">
        <v>2258195860.9493999</v>
      </c>
      <c r="G232" s="35">
        <v>212042590</v>
      </c>
      <c r="H232" s="35">
        <v>33695239.534590498</v>
      </c>
      <c r="I232" s="35">
        <v>871163878.74666095</v>
      </c>
      <c r="J232" s="35">
        <v>61938545.389183201</v>
      </c>
      <c r="K232" s="35">
        <v>933102424.13584399</v>
      </c>
      <c r="L232" s="35" t="s">
        <v>829</v>
      </c>
      <c r="M232" s="35" t="s">
        <v>830</v>
      </c>
      <c r="N232" s="35">
        <v>231</v>
      </c>
      <c r="O232" s="35">
        <v>0.23100000000000001</v>
      </c>
      <c r="P232" s="35">
        <v>36748913.2122031</v>
      </c>
      <c r="Q232" s="35">
        <v>1246339080.3924799</v>
      </c>
      <c r="R232" s="35">
        <v>78754356.421067104</v>
      </c>
      <c r="S232" s="35">
        <v>1325093436.81355</v>
      </c>
      <c r="T232" s="35">
        <v>0</v>
      </c>
      <c r="U232">
        <v>0.76200000000000001</v>
      </c>
      <c r="V232">
        <f t="shared" si="6"/>
        <v>231</v>
      </c>
      <c r="W232">
        <f t="shared" si="7"/>
        <v>203</v>
      </c>
    </row>
    <row r="233" spans="1:23" x14ac:dyDescent="0.25">
      <c r="A233" s="35" t="s">
        <v>831</v>
      </c>
      <c r="B233" s="35">
        <v>244</v>
      </c>
      <c r="C233" s="35">
        <v>74366873.956775904</v>
      </c>
      <c r="D233" s="35">
        <v>2107945889.26003</v>
      </c>
      <c r="E233" s="35">
        <v>151581354.86885199</v>
      </c>
      <c r="F233" s="35">
        <v>2259527244.12888</v>
      </c>
      <c r="G233" s="35">
        <v>212042590</v>
      </c>
      <c r="H233" s="35">
        <v>36403699.6383349</v>
      </c>
      <c r="I233" s="35">
        <v>884708084.33377504</v>
      </c>
      <c r="J233" s="35">
        <v>65477023.493645698</v>
      </c>
      <c r="K233" s="35">
        <v>950185107.82742</v>
      </c>
      <c r="L233" s="35" t="s">
        <v>829</v>
      </c>
      <c r="M233" s="35" t="s">
        <v>830</v>
      </c>
      <c r="N233" s="35">
        <v>232</v>
      </c>
      <c r="O233" s="35">
        <v>0.23200000000000001</v>
      </c>
      <c r="P233" s="35">
        <v>37963174.318440899</v>
      </c>
      <c r="Q233" s="35">
        <v>1223237804.92626</v>
      </c>
      <c r="R233" s="35">
        <v>86104331.375206605</v>
      </c>
      <c r="S233" s="35">
        <v>1309342136.30146</v>
      </c>
      <c r="T233" s="35">
        <v>0</v>
      </c>
      <c r="U233">
        <v>0.99</v>
      </c>
      <c r="V233">
        <f t="shared" si="6"/>
        <v>232</v>
      </c>
      <c r="W233">
        <f t="shared" si="7"/>
        <v>251</v>
      </c>
    </row>
    <row r="234" spans="1:23" x14ac:dyDescent="0.25">
      <c r="A234" s="35" t="s">
        <v>831</v>
      </c>
      <c r="B234" s="35">
        <v>90</v>
      </c>
      <c r="C234" s="35">
        <v>68650298.211474493</v>
      </c>
      <c r="D234" s="35">
        <v>2111062521.1996901</v>
      </c>
      <c r="E234" s="35">
        <v>148882484.167036</v>
      </c>
      <c r="F234" s="35">
        <v>2259945005.3667202</v>
      </c>
      <c r="G234" s="35">
        <v>212042590</v>
      </c>
      <c r="H234" s="35">
        <v>32666555.514468301</v>
      </c>
      <c r="I234" s="35">
        <v>863333723.70165896</v>
      </c>
      <c r="J234" s="35">
        <v>68846582.767578706</v>
      </c>
      <c r="K234" s="35">
        <v>932180306.46923804</v>
      </c>
      <c r="L234" s="35" t="s">
        <v>829</v>
      </c>
      <c r="M234" s="35" t="s">
        <v>830</v>
      </c>
      <c r="N234" s="35">
        <v>233</v>
      </c>
      <c r="O234" s="35">
        <v>0.23300000000000001</v>
      </c>
      <c r="P234" s="35">
        <v>35983742.697006099</v>
      </c>
      <c r="Q234" s="35">
        <v>1247728797.4980299</v>
      </c>
      <c r="R234" s="35">
        <v>80035901.399457201</v>
      </c>
      <c r="S234" s="35">
        <v>1327764698.89749</v>
      </c>
      <c r="T234" s="35">
        <v>0</v>
      </c>
      <c r="U234">
        <v>0.40699999999999997</v>
      </c>
      <c r="V234">
        <f t="shared" si="6"/>
        <v>233</v>
      </c>
      <c r="W234">
        <f t="shared" si="7"/>
        <v>175</v>
      </c>
    </row>
    <row r="235" spans="1:23" x14ac:dyDescent="0.25">
      <c r="A235" s="35" t="s">
        <v>831</v>
      </c>
      <c r="B235" s="35">
        <v>773</v>
      </c>
      <c r="C235" s="35">
        <v>70877434.433427602</v>
      </c>
      <c r="D235" s="35">
        <v>2109805835.27565</v>
      </c>
      <c r="E235" s="35">
        <v>150148760.054326</v>
      </c>
      <c r="F235" s="35">
        <v>2259954595.3299799</v>
      </c>
      <c r="G235" s="35">
        <v>212042590</v>
      </c>
      <c r="H235" s="35">
        <v>34003770.485952199</v>
      </c>
      <c r="I235" s="35">
        <v>874957830.45565403</v>
      </c>
      <c r="J235" s="35">
        <v>63107107.634590499</v>
      </c>
      <c r="K235" s="35">
        <v>938064938.09024501</v>
      </c>
      <c r="L235" s="35" t="s">
        <v>829</v>
      </c>
      <c r="M235" s="35" t="s">
        <v>830</v>
      </c>
      <c r="N235" s="35">
        <v>234</v>
      </c>
      <c r="O235" s="35">
        <v>0.23400000000000001</v>
      </c>
      <c r="P235" s="35">
        <v>36873663.947475404</v>
      </c>
      <c r="Q235" s="35">
        <v>1234848004.8199999</v>
      </c>
      <c r="R235" s="35">
        <v>87041652.419735894</v>
      </c>
      <c r="S235" s="35">
        <v>1321889657.2397299</v>
      </c>
      <c r="T235" s="35">
        <v>0</v>
      </c>
      <c r="U235">
        <v>0.28999999999999998</v>
      </c>
      <c r="V235">
        <f t="shared" si="6"/>
        <v>234</v>
      </c>
      <c r="W235">
        <f t="shared" si="7"/>
        <v>206</v>
      </c>
    </row>
    <row r="236" spans="1:23" x14ac:dyDescent="0.25">
      <c r="A236" s="35" t="s">
        <v>831</v>
      </c>
      <c r="B236" s="35">
        <v>138</v>
      </c>
      <c r="C236" s="35">
        <v>68767472.398735195</v>
      </c>
      <c r="D236" s="35">
        <v>2118982290.9314301</v>
      </c>
      <c r="E236" s="35">
        <v>148389878.47302201</v>
      </c>
      <c r="F236" s="35">
        <v>2267372169.4044499</v>
      </c>
      <c r="G236" s="35">
        <v>212042590</v>
      </c>
      <c r="H236" s="35">
        <v>32563458.0425505</v>
      </c>
      <c r="I236" s="35">
        <v>867064880.39996898</v>
      </c>
      <c r="J236" s="35">
        <v>64969105.711230703</v>
      </c>
      <c r="K236" s="35">
        <v>932033986.11119795</v>
      </c>
      <c r="L236" s="35" t="s">
        <v>829</v>
      </c>
      <c r="M236" s="35" t="s">
        <v>830</v>
      </c>
      <c r="N236" s="35">
        <v>235</v>
      </c>
      <c r="O236" s="35">
        <v>0.23499999999999999</v>
      </c>
      <c r="P236" s="35">
        <v>36204014.356184699</v>
      </c>
      <c r="Q236" s="35">
        <v>1251917410.53146</v>
      </c>
      <c r="R236" s="35">
        <v>83420772.761791199</v>
      </c>
      <c r="S236" s="35">
        <v>1335338183.2932501</v>
      </c>
      <c r="T236" s="35">
        <v>0</v>
      </c>
      <c r="U236">
        <v>0.125</v>
      </c>
      <c r="V236">
        <f t="shared" si="6"/>
        <v>235</v>
      </c>
      <c r="W236">
        <f t="shared" si="7"/>
        <v>185</v>
      </c>
    </row>
    <row r="237" spans="1:23" x14ac:dyDescent="0.25">
      <c r="A237" s="35" t="s">
        <v>831</v>
      </c>
      <c r="B237" s="35">
        <v>168</v>
      </c>
      <c r="C237" s="35">
        <v>76565506.9040436</v>
      </c>
      <c r="D237" s="35">
        <v>2098668344.8445301</v>
      </c>
      <c r="E237" s="35">
        <v>169925831.267928</v>
      </c>
      <c r="F237" s="35">
        <v>2268594176.1124601</v>
      </c>
      <c r="G237" s="35">
        <v>212042590</v>
      </c>
      <c r="H237" s="35">
        <v>37424946.114249103</v>
      </c>
      <c r="I237" s="35">
        <v>877097259.93064404</v>
      </c>
      <c r="J237" s="35">
        <v>73665524.966940403</v>
      </c>
      <c r="K237" s="35">
        <v>950762784.89758503</v>
      </c>
      <c r="L237" s="35" t="s">
        <v>829</v>
      </c>
      <c r="M237" s="35" t="s">
        <v>830</v>
      </c>
      <c r="N237" s="35">
        <v>236</v>
      </c>
      <c r="O237" s="35">
        <v>0.23599999999999999</v>
      </c>
      <c r="P237" s="35">
        <v>39140560.789794497</v>
      </c>
      <c r="Q237" s="35">
        <v>1221571084.9138899</v>
      </c>
      <c r="R237" s="35">
        <v>96260306.300988406</v>
      </c>
      <c r="S237" s="35">
        <v>1317831391.21487</v>
      </c>
      <c r="T237" s="35">
        <v>0</v>
      </c>
      <c r="U237">
        <v>0.69199999999999995</v>
      </c>
      <c r="V237">
        <f t="shared" si="6"/>
        <v>236</v>
      </c>
      <c r="W237">
        <f t="shared" si="7"/>
        <v>308</v>
      </c>
    </row>
    <row r="238" spans="1:23" x14ac:dyDescent="0.25">
      <c r="A238" s="35" t="s">
        <v>831</v>
      </c>
      <c r="B238" s="35">
        <v>591</v>
      </c>
      <c r="C238" s="35">
        <v>71858228.115390494</v>
      </c>
      <c r="D238" s="35">
        <v>2134162434.60694</v>
      </c>
      <c r="E238" s="35">
        <v>143628790.09352899</v>
      </c>
      <c r="F238" s="35">
        <v>2277791224.70047</v>
      </c>
      <c r="G238" s="35">
        <v>212042590</v>
      </c>
      <c r="H238" s="35">
        <v>34434120.107246697</v>
      </c>
      <c r="I238" s="35">
        <v>880533603.55868196</v>
      </c>
      <c r="J238" s="35">
        <v>61348465.878061399</v>
      </c>
      <c r="K238" s="35">
        <v>941882069.43674397</v>
      </c>
      <c r="L238" s="35" t="s">
        <v>829</v>
      </c>
      <c r="M238" s="35" t="s">
        <v>830</v>
      </c>
      <c r="N238" s="35">
        <v>237</v>
      </c>
      <c r="O238" s="35">
        <v>0.23699999999999999</v>
      </c>
      <c r="P238" s="35">
        <v>37424108.008143701</v>
      </c>
      <c r="Q238" s="35">
        <v>1253628831.04826</v>
      </c>
      <c r="R238" s="35">
        <v>82280324.215467602</v>
      </c>
      <c r="S238" s="35">
        <v>1335909155.26373</v>
      </c>
      <c r="T238" s="35">
        <v>0</v>
      </c>
      <c r="U238">
        <v>0.874</v>
      </c>
      <c r="V238">
        <f t="shared" si="6"/>
        <v>237</v>
      </c>
      <c r="W238">
        <f t="shared" si="7"/>
        <v>224</v>
      </c>
    </row>
    <row r="239" spans="1:23" x14ac:dyDescent="0.25">
      <c r="A239" s="35" t="s">
        <v>831</v>
      </c>
      <c r="B239" s="35">
        <v>623</v>
      </c>
      <c r="C239" s="35">
        <v>68821379.901128203</v>
      </c>
      <c r="D239" s="35">
        <v>2128337019.0759399</v>
      </c>
      <c r="E239" s="35">
        <v>152617417.64789101</v>
      </c>
      <c r="F239" s="35">
        <v>2280954436.7238302</v>
      </c>
      <c r="G239" s="35">
        <v>212042590</v>
      </c>
      <c r="H239" s="35">
        <v>32615796.779185601</v>
      </c>
      <c r="I239" s="35">
        <v>868378021.19442105</v>
      </c>
      <c r="J239" s="35">
        <v>70044342.406342506</v>
      </c>
      <c r="K239" s="35">
        <v>938422363.60076404</v>
      </c>
      <c r="L239" s="35" t="s">
        <v>829</v>
      </c>
      <c r="M239" s="35" t="s">
        <v>830</v>
      </c>
      <c r="N239" s="35">
        <v>238</v>
      </c>
      <c r="O239" s="35">
        <v>0.23799999999999999</v>
      </c>
      <c r="P239" s="35">
        <v>36205583.121942498</v>
      </c>
      <c r="Q239" s="35">
        <v>1259958997.88152</v>
      </c>
      <c r="R239" s="35">
        <v>82573075.241549298</v>
      </c>
      <c r="S239" s="35">
        <v>1342532073.12307</v>
      </c>
      <c r="T239" s="35">
        <v>0</v>
      </c>
      <c r="U239">
        <v>8.5000000000000006E-2</v>
      </c>
      <c r="V239">
        <f t="shared" si="6"/>
        <v>238</v>
      </c>
      <c r="W239">
        <f t="shared" si="7"/>
        <v>186</v>
      </c>
    </row>
    <row r="240" spans="1:23" x14ac:dyDescent="0.25">
      <c r="A240" s="35" t="s">
        <v>831</v>
      </c>
      <c r="B240" s="35">
        <v>432</v>
      </c>
      <c r="C240" s="35">
        <v>77220912.552946493</v>
      </c>
      <c r="D240" s="35">
        <v>2117891517.2249601</v>
      </c>
      <c r="E240" s="35">
        <v>164706611.36549699</v>
      </c>
      <c r="F240" s="35">
        <v>2282598128.5904598</v>
      </c>
      <c r="G240" s="35">
        <v>212042590</v>
      </c>
      <c r="H240" s="35">
        <v>37731477.253812902</v>
      </c>
      <c r="I240" s="35">
        <v>884457094.29845905</v>
      </c>
      <c r="J240" s="35">
        <v>71153159.448158905</v>
      </c>
      <c r="K240" s="35">
        <v>955610253.74661696</v>
      </c>
      <c r="L240" s="35" t="s">
        <v>829</v>
      </c>
      <c r="M240" s="35" t="s">
        <v>830</v>
      </c>
      <c r="N240" s="35">
        <v>239</v>
      </c>
      <c r="O240" s="35">
        <v>0.23899999999999999</v>
      </c>
      <c r="P240" s="35">
        <v>39489435.299133502</v>
      </c>
      <c r="Q240" s="35">
        <v>1233434422.9265001</v>
      </c>
      <c r="R240" s="35">
        <v>93553451.917338997</v>
      </c>
      <c r="S240" s="35">
        <v>1326987874.8438399</v>
      </c>
      <c r="T240" s="35">
        <v>0</v>
      </c>
      <c r="U240">
        <v>0.95099999999999996</v>
      </c>
      <c r="V240">
        <f t="shared" si="6"/>
        <v>239</v>
      </c>
      <c r="W240">
        <f t="shared" si="7"/>
        <v>324</v>
      </c>
    </row>
    <row r="241" spans="1:23" x14ac:dyDescent="0.25">
      <c r="A241" s="35" t="s">
        <v>831</v>
      </c>
      <c r="B241" s="35">
        <v>352</v>
      </c>
      <c r="C241" s="35">
        <v>69203824.339681193</v>
      </c>
      <c r="D241" s="35">
        <v>2131112095.29177</v>
      </c>
      <c r="E241" s="35">
        <v>151862597.713539</v>
      </c>
      <c r="F241" s="35">
        <v>2282974693.0053101</v>
      </c>
      <c r="G241" s="35">
        <v>212042590</v>
      </c>
      <c r="H241" s="35">
        <v>32834328.929267202</v>
      </c>
      <c r="I241" s="35">
        <v>871726830.66007197</v>
      </c>
      <c r="J241" s="35">
        <v>69165701.676686496</v>
      </c>
      <c r="K241" s="35">
        <v>940892532.33676004</v>
      </c>
      <c r="L241" s="35" t="s">
        <v>829</v>
      </c>
      <c r="M241" s="35" t="s">
        <v>830</v>
      </c>
      <c r="N241" s="35">
        <v>240</v>
      </c>
      <c r="O241" s="35">
        <v>0.24</v>
      </c>
      <c r="P241" s="35">
        <v>36369495.410414003</v>
      </c>
      <c r="Q241" s="35">
        <v>1259385264.63169</v>
      </c>
      <c r="R241" s="35">
        <v>82696896.036853299</v>
      </c>
      <c r="S241" s="35">
        <v>1342082160.66855</v>
      </c>
      <c r="T241" s="35">
        <v>0</v>
      </c>
      <c r="U241">
        <v>0.36699999999999999</v>
      </c>
      <c r="V241">
        <f t="shared" si="6"/>
        <v>240</v>
      </c>
      <c r="W241">
        <f t="shared" si="7"/>
        <v>191</v>
      </c>
    </row>
    <row r="242" spans="1:23" x14ac:dyDescent="0.25">
      <c r="A242" s="35" t="s">
        <v>831</v>
      </c>
      <c r="B242" s="35">
        <v>466</v>
      </c>
      <c r="C242" s="35">
        <v>74501641.018816993</v>
      </c>
      <c r="D242" s="35">
        <v>2143483538.2416401</v>
      </c>
      <c r="E242" s="35">
        <v>140599276.09094301</v>
      </c>
      <c r="F242" s="35">
        <v>2284082814.3325801</v>
      </c>
      <c r="G242" s="35">
        <v>212042590</v>
      </c>
      <c r="H242" s="35">
        <v>36063787.1334235</v>
      </c>
      <c r="I242" s="35">
        <v>894076084.51324797</v>
      </c>
      <c r="J242" s="35">
        <v>59159543.804602496</v>
      </c>
      <c r="K242" s="35">
        <v>953235628.31785095</v>
      </c>
      <c r="L242" s="35" t="s">
        <v>829</v>
      </c>
      <c r="M242" s="35" t="s">
        <v>830</v>
      </c>
      <c r="N242" s="35">
        <v>241</v>
      </c>
      <c r="O242" s="35">
        <v>0.24099999999999999</v>
      </c>
      <c r="P242" s="35">
        <v>38437853.885393403</v>
      </c>
      <c r="Q242" s="35">
        <v>1249407453.72839</v>
      </c>
      <c r="R242" s="35">
        <v>81439732.286340907</v>
      </c>
      <c r="S242" s="35">
        <v>1330847186.01473</v>
      </c>
      <c r="T242" s="35">
        <v>0</v>
      </c>
      <c r="U242">
        <v>5.6000000000000001E-2</v>
      </c>
      <c r="V242">
        <f t="shared" si="6"/>
        <v>241</v>
      </c>
      <c r="W242">
        <f t="shared" si="7"/>
        <v>277</v>
      </c>
    </row>
    <row r="243" spans="1:23" x14ac:dyDescent="0.25">
      <c r="A243" s="35" t="s">
        <v>831</v>
      </c>
      <c r="B243" s="35">
        <v>810</v>
      </c>
      <c r="C243" s="35">
        <v>75820859.486685097</v>
      </c>
      <c r="D243" s="35">
        <v>2105268992.5161901</v>
      </c>
      <c r="E243" s="35">
        <v>180368483.21699601</v>
      </c>
      <c r="F243" s="35">
        <v>2285637475.7331901</v>
      </c>
      <c r="G243" s="35">
        <v>212042590</v>
      </c>
      <c r="H243" s="35">
        <v>37190250.712959498</v>
      </c>
      <c r="I243" s="35">
        <v>878553748.42764997</v>
      </c>
      <c r="J243" s="35">
        <v>80583585.754497603</v>
      </c>
      <c r="K243" s="35">
        <v>959137334.18214798</v>
      </c>
      <c r="L243" s="35" t="s">
        <v>829</v>
      </c>
      <c r="M243" s="35" t="s">
        <v>830</v>
      </c>
      <c r="N243" s="35">
        <v>242</v>
      </c>
      <c r="O243" s="35">
        <v>0.24199999999999999</v>
      </c>
      <c r="P243" s="35">
        <v>38630608.773725599</v>
      </c>
      <c r="Q243" s="35">
        <v>1226715244.0885401</v>
      </c>
      <c r="R243" s="35">
        <v>99784897.462498799</v>
      </c>
      <c r="S243" s="35">
        <v>1326500141.5510399</v>
      </c>
      <c r="T243" s="35">
        <v>0</v>
      </c>
      <c r="U243">
        <v>0.81399999999999995</v>
      </c>
      <c r="V243">
        <f t="shared" si="6"/>
        <v>242</v>
      </c>
      <c r="W243">
        <f t="shared" si="7"/>
        <v>284</v>
      </c>
    </row>
    <row r="244" spans="1:23" x14ac:dyDescent="0.25">
      <c r="A244" s="35" t="s">
        <v>831</v>
      </c>
      <c r="B244" s="35">
        <v>523</v>
      </c>
      <c r="C244" s="35">
        <v>79654108.505909801</v>
      </c>
      <c r="D244" s="35">
        <v>2136920875.2993</v>
      </c>
      <c r="E244" s="35">
        <v>148909631.34966999</v>
      </c>
      <c r="F244" s="35">
        <v>2285830506.6489701</v>
      </c>
      <c r="G244" s="35">
        <v>212042590</v>
      </c>
      <c r="H244" s="35">
        <v>39715298.331677802</v>
      </c>
      <c r="I244" s="35">
        <v>906942935.84679496</v>
      </c>
      <c r="J244" s="35">
        <v>64717422.665204003</v>
      </c>
      <c r="K244" s="35">
        <v>971660358.51199901</v>
      </c>
      <c r="L244" s="35" t="s">
        <v>829</v>
      </c>
      <c r="M244" s="35" t="s">
        <v>830</v>
      </c>
      <c r="N244" s="35">
        <v>243</v>
      </c>
      <c r="O244" s="35">
        <v>0.24299999999999999</v>
      </c>
      <c r="P244" s="35">
        <v>39938810.174231902</v>
      </c>
      <c r="Q244" s="35">
        <v>1229977939.4525101</v>
      </c>
      <c r="R244" s="35">
        <v>84192208.684466094</v>
      </c>
      <c r="S244" s="35">
        <v>1314170148.13697</v>
      </c>
      <c r="T244" s="35">
        <v>0</v>
      </c>
      <c r="U244">
        <v>0.34200000000000003</v>
      </c>
      <c r="V244">
        <f t="shared" si="6"/>
        <v>243</v>
      </c>
      <c r="W244">
        <f t="shared" si="7"/>
        <v>350</v>
      </c>
    </row>
    <row r="245" spans="1:23" x14ac:dyDescent="0.25">
      <c r="A245" s="35" t="s">
        <v>831</v>
      </c>
      <c r="B245" s="35">
        <v>976</v>
      </c>
      <c r="C245" s="35">
        <v>69834927.260533094</v>
      </c>
      <c r="D245" s="35">
        <v>2132353936.5796399</v>
      </c>
      <c r="E245" s="35">
        <v>155433193.71563801</v>
      </c>
      <c r="F245" s="35">
        <v>2287787130.29527</v>
      </c>
      <c r="G245" s="35">
        <v>212042590</v>
      </c>
      <c r="H245" s="35">
        <v>33182253.812658299</v>
      </c>
      <c r="I245" s="35">
        <v>873023670.93878102</v>
      </c>
      <c r="J245" s="35">
        <v>70850039.988494307</v>
      </c>
      <c r="K245" s="35">
        <v>943873710.92727304</v>
      </c>
      <c r="L245" s="35" t="s">
        <v>829</v>
      </c>
      <c r="M245" s="35" t="s">
        <v>830</v>
      </c>
      <c r="N245" s="35">
        <v>244</v>
      </c>
      <c r="O245" s="35">
        <v>0.24399999999999999</v>
      </c>
      <c r="P245" s="35">
        <v>36652673.447874799</v>
      </c>
      <c r="Q245" s="35">
        <v>1259330265.6408601</v>
      </c>
      <c r="R245" s="35">
        <v>84583153.727143794</v>
      </c>
      <c r="S245" s="35">
        <v>1343913419.368</v>
      </c>
      <c r="T245" s="35">
        <v>0</v>
      </c>
      <c r="U245">
        <v>0.21199999999999999</v>
      </c>
      <c r="V245">
        <f t="shared" si="6"/>
        <v>244</v>
      </c>
      <c r="W245">
        <f t="shared" si="7"/>
        <v>199</v>
      </c>
    </row>
    <row r="246" spans="1:23" x14ac:dyDescent="0.25">
      <c r="A246" s="35" t="s">
        <v>831</v>
      </c>
      <c r="B246" s="35">
        <v>284</v>
      </c>
      <c r="C246" s="35">
        <v>71000620.915970802</v>
      </c>
      <c r="D246" s="35">
        <v>2141340286.2081101</v>
      </c>
      <c r="E246" s="35">
        <v>147618513.01980001</v>
      </c>
      <c r="F246" s="35">
        <v>2288958799.22791</v>
      </c>
      <c r="G246" s="35">
        <v>212042590</v>
      </c>
      <c r="H246" s="35">
        <v>34002552.275550202</v>
      </c>
      <c r="I246" s="35">
        <v>882941698.43059599</v>
      </c>
      <c r="J246" s="35">
        <v>68377348.557022899</v>
      </c>
      <c r="K246" s="35">
        <v>951319046.98761904</v>
      </c>
      <c r="L246" s="35" t="s">
        <v>829</v>
      </c>
      <c r="M246" s="35" t="s">
        <v>830</v>
      </c>
      <c r="N246" s="35">
        <v>245</v>
      </c>
      <c r="O246" s="35">
        <v>0.245</v>
      </c>
      <c r="P246" s="35">
        <v>36998068.640420601</v>
      </c>
      <c r="Q246" s="35">
        <v>1258398587.7775199</v>
      </c>
      <c r="R246" s="35">
        <v>79241164.462777302</v>
      </c>
      <c r="S246" s="35">
        <v>1337639752.2402899</v>
      </c>
      <c r="T246" s="35">
        <v>0</v>
      </c>
      <c r="U246">
        <v>0.88500000000000001</v>
      </c>
      <c r="V246">
        <f t="shared" si="6"/>
        <v>245</v>
      </c>
      <c r="W246">
        <f t="shared" si="7"/>
        <v>213</v>
      </c>
    </row>
    <row r="247" spans="1:23" x14ac:dyDescent="0.25">
      <c r="A247" s="35" t="s">
        <v>831</v>
      </c>
      <c r="B247" s="35">
        <v>21</v>
      </c>
      <c r="C247" s="35">
        <v>70235672.478325695</v>
      </c>
      <c r="D247" s="35">
        <v>2135191247.4629099</v>
      </c>
      <c r="E247" s="35">
        <v>154025798.685381</v>
      </c>
      <c r="F247" s="35">
        <v>2289217046.1483002</v>
      </c>
      <c r="G247" s="35">
        <v>212042590</v>
      </c>
      <c r="H247" s="35">
        <v>33478773.070339698</v>
      </c>
      <c r="I247" s="35">
        <v>878572817.89293694</v>
      </c>
      <c r="J247" s="35">
        <v>68546679.586150706</v>
      </c>
      <c r="K247" s="35">
        <v>947119497.47908795</v>
      </c>
      <c r="L247" s="35" t="s">
        <v>829</v>
      </c>
      <c r="M247" s="35" t="s">
        <v>830</v>
      </c>
      <c r="N247" s="35">
        <v>246</v>
      </c>
      <c r="O247" s="35">
        <v>0.246</v>
      </c>
      <c r="P247" s="35">
        <v>36756899.407985903</v>
      </c>
      <c r="Q247" s="35">
        <v>1256618429.5699799</v>
      </c>
      <c r="R247" s="35">
        <v>85479119.099230498</v>
      </c>
      <c r="S247" s="35">
        <v>1342097548.66921</v>
      </c>
      <c r="T247" s="35">
        <v>0</v>
      </c>
      <c r="U247">
        <v>0.79600000000000004</v>
      </c>
      <c r="V247">
        <f t="shared" si="6"/>
        <v>246</v>
      </c>
      <c r="W247">
        <f t="shared" si="7"/>
        <v>204</v>
      </c>
    </row>
    <row r="248" spans="1:23" x14ac:dyDescent="0.25">
      <c r="A248" s="35" t="s">
        <v>831</v>
      </c>
      <c r="B248" s="35">
        <v>296</v>
      </c>
      <c r="C248" s="35">
        <v>76281050.813609198</v>
      </c>
      <c r="D248" s="35">
        <v>2112455699.5135801</v>
      </c>
      <c r="E248" s="35">
        <v>177178206.68259001</v>
      </c>
      <c r="F248" s="35">
        <v>2289633906.1961699</v>
      </c>
      <c r="G248" s="35">
        <v>212042590</v>
      </c>
      <c r="H248" s="35">
        <v>37272232.298453502</v>
      </c>
      <c r="I248" s="35">
        <v>880973701.29568195</v>
      </c>
      <c r="J248" s="35">
        <v>78183056.4452627</v>
      </c>
      <c r="K248" s="35">
        <v>959156757.74094605</v>
      </c>
      <c r="L248" s="35" t="s">
        <v>829</v>
      </c>
      <c r="M248" s="35" t="s">
        <v>830</v>
      </c>
      <c r="N248" s="35">
        <v>247</v>
      </c>
      <c r="O248" s="35">
        <v>0.247</v>
      </c>
      <c r="P248" s="35">
        <v>39008818.515155599</v>
      </c>
      <c r="Q248" s="35">
        <v>1231481998.2179</v>
      </c>
      <c r="R248" s="35">
        <v>98995150.237327695</v>
      </c>
      <c r="S248" s="35">
        <v>1330477148.45522</v>
      </c>
      <c r="T248" s="35">
        <v>0</v>
      </c>
      <c r="U248">
        <v>0.94699999999999995</v>
      </c>
      <c r="V248">
        <f t="shared" si="6"/>
        <v>247</v>
      </c>
      <c r="W248">
        <f t="shared" si="7"/>
        <v>299</v>
      </c>
    </row>
    <row r="249" spans="1:23" x14ac:dyDescent="0.25">
      <c r="A249" s="35" t="s">
        <v>831</v>
      </c>
      <c r="B249" s="35">
        <v>183</v>
      </c>
      <c r="C249" s="35">
        <v>76504239.634915397</v>
      </c>
      <c r="D249" s="35">
        <v>2113728385.3462501</v>
      </c>
      <c r="E249" s="35">
        <v>177273512.01982999</v>
      </c>
      <c r="F249" s="35">
        <v>2291001897.3660798</v>
      </c>
      <c r="G249" s="35">
        <v>212042590</v>
      </c>
      <c r="H249" s="35">
        <v>37423965.097527198</v>
      </c>
      <c r="I249" s="35">
        <v>882325023.754408</v>
      </c>
      <c r="J249" s="35">
        <v>78130737.255588204</v>
      </c>
      <c r="K249" s="35">
        <v>960455761.00999701</v>
      </c>
      <c r="L249" s="35" t="s">
        <v>829</v>
      </c>
      <c r="M249" s="35" t="s">
        <v>830</v>
      </c>
      <c r="N249" s="35">
        <v>248</v>
      </c>
      <c r="O249" s="35">
        <v>0.248</v>
      </c>
      <c r="P249" s="35">
        <v>39080274.537388198</v>
      </c>
      <c r="Q249" s="35">
        <v>1231403361.59184</v>
      </c>
      <c r="R249" s="35">
        <v>99142774.764241904</v>
      </c>
      <c r="S249" s="35">
        <v>1330546136.3560801</v>
      </c>
      <c r="T249" s="35">
        <v>0</v>
      </c>
      <c r="U249">
        <v>0.44800000000000001</v>
      </c>
      <c r="V249">
        <f t="shared" si="6"/>
        <v>248</v>
      </c>
      <c r="W249">
        <f t="shared" si="7"/>
        <v>304</v>
      </c>
    </row>
    <row r="250" spans="1:23" x14ac:dyDescent="0.25">
      <c r="A250" s="35" t="s">
        <v>831</v>
      </c>
      <c r="B250" s="35">
        <v>209</v>
      </c>
      <c r="C250" s="35">
        <v>72894779.907500997</v>
      </c>
      <c r="D250" s="35">
        <v>2141352823.2301099</v>
      </c>
      <c r="E250" s="35">
        <v>151973292.377013</v>
      </c>
      <c r="F250" s="35">
        <v>2293326115.60712</v>
      </c>
      <c r="G250" s="35">
        <v>212042590</v>
      </c>
      <c r="H250" s="35">
        <v>35316417.357178099</v>
      </c>
      <c r="I250" s="35">
        <v>887907867.81860697</v>
      </c>
      <c r="J250" s="35">
        <v>67757217.273201004</v>
      </c>
      <c r="K250" s="35">
        <v>955665085.09180903</v>
      </c>
      <c r="L250" s="35" t="s">
        <v>829</v>
      </c>
      <c r="M250" s="35" t="s">
        <v>830</v>
      </c>
      <c r="N250" s="35">
        <v>249</v>
      </c>
      <c r="O250" s="35">
        <v>0.249</v>
      </c>
      <c r="P250" s="35">
        <v>37578362.550322898</v>
      </c>
      <c r="Q250" s="35">
        <v>1253444955.4115</v>
      </c>
      <c r="R250" s="35">
        <v>84216075.103812501</v>
      </c>
      <c r="S250" s="35">
        <v>1337661030.51531</v>
      </c>
      <c r="T250" s="35">
        <v>0</v>
      </c>
      <c r="U250">
        <v>0.68300000000000005</v>
      </c>
      <c r="V250">
        <f t="shared" si="6"/>
        <v>249</v>
      </c>
      <c r="W250">
        <f t="shared" si="7"/>
        <v>231</v>
      </c>
    </row>
    <row r="251" spans="1:23" x14ac:dyDescent="0.25">
      <c r="A251" s="35" t="s">
        <v>831</v>
      </c>
      <c r="B251" s="35">
        <v>922</v>
      </c>
      <c r="C251" s="35">
        <v>70360934.678437993</v>
      </c>
      <c r="D251" s="35">
        <v>2155592157.1810699</v>
      </c>
      <c r="E251" s="35">
        <v>138128070.71723199</v>
      </c>
      <c r="F251" s="35">
        <v>2293720227.8983102</v>
      </c>
      <c r="G251" s="35">
        <v>212042590</v>
      </c>
      <c r="H251" s="35">
        <v>33340243.233797301</v>
      </c>
      <c r="I251" s="35">
        <v>885012014.78910196</v>
      </c>
      <c r="J251" s="35">
        <v>62055922.955597296</v>
      </c>
      <c r="K251" s="35">
        <v>947067937.74469995</v>
      </c>
      <c r="L251" s="35" t="s">
        <v>829</v>
      </c>
      <c r="M251" s="35" t="s">
        <v>830</v>
      </c>
      <c r="N251" s="35">
        <v>250</v>
      </c>
      <c r="O251" s="35">
        <v>0.25</v>
      </c>
      <c r="P251" s="35">
        <v>37020691.444640599</v>
      </c>
      <c r="Q251" s="35">
        <v>1270580142.3919699</v>
      </c>
      <c r="R251" s="35">
        <v>76072147.761634901</v>
      </c>
      <c r="S251" s="35">
        <v>1346652290.15361</v>
      </c>
      <c r="T251" s="35">
        <v>0</v>
      </c>
      <c r="U251">
        <v>3.9E-2</v>
      </c>
      <c r="V251">
        <f t="shared" si="6"/>
        <v>250</v>
      </c>
      <c r="W251">
        <f t="shared" si="7"/>
        <v>214</v>
      </c>
    </row>
    <row r="252" spans="1:23" x14ac:dyDescent="0.25">
      <c r="A252" s="35" t="s">
        <v>831</v>
      </c>
      <c r="B252" s="35">
        <v>845</v>
      </c>
      <c r="C252" s="35">
        <v>72296671.755652606</v>
      </c>
      <c r="D252" s="35">
        <v>2153181348.2083201</v>
      </c>
      <c r="E252" s="35">
        <v>140873800.10239801</v>
      </c>
      <c r="F252" s="35">
        <v>2294055148.31072</v>
      </c>
      <c r="G252" s="35">
        <v>212042590</v>
      </c>
      <c r="H252" s="35">
        <v>34603830.00209</v>
      </c>
      <c r="I252" s="35">
        <v>888779590.91978896</v>
      </c>
      <c r="J252" s="35">
        <v>62435227.626776397</v>
      </c>
      <c r="K252" s="35">
        <v>951214818.54656398</v>
      </c>
      <c r="L252" s="35" t="s">
        <v>829</v>
      </c>
      <c r="M252" s="35" t="s">
        <v>830</v>
      </c>
      <c r="N252" s="35">
        <v>251</v>
      </c>
      <c r="O252" s="35">
        <v>0.251</v>
      </c>
      <c r="P252" s="35">
        <v>37692841.753562503</v>
      </c>
      <c r="Q252" s="35">
        <v>1264401757.2885399</v>
      </c>
      <c r="R252" s="35">
        <v>78438572.475621894</v>
      </c>
      <c r="S252" s="35">
        <v>1342840329.7641599</v>
      </c>
      <c r="T252" s="35">
        <v>0</v>
      </c>
      <c r="U252">
        <v>0.23599999999999999</v>
      </c>
      <c r="V252">
        <f t="shared" si="6"/>
        <v>251</v>
      </c>
      <c r="W252">
        <f t="shared" si="7"/>
        <v>239</v>
      </c>
    </row>
    <row r="253" spans="1:23" x14ac:dyDescent="0.25">
      <c r="A253" s="35" t="s">
        <v>831</v>
      </c>
      <c r="B253" s="35">
        <v>198</v>
      </c>
      <c r="C253" s="35">
        <v>79083050.593948096</v>
      </c>
      <c r="D253" s="35">
        <v>2128188623.6039801</v>
      </c>
      <c r="E253" s="35">
        <v>169369458.98366699</v>
      </c>
      <c r="F253" s="35">
        <v>2297558082.5876498</v>
      </c>
      <c r="G253" s="35">
        <v>212042590</v>
      </c>
      <c r="H253" s="35">
        <v>39001562.127732098</v>
      </c>
      <c r="I253" s="35">
        <v>896403674.19095802</v>
      </c>
      <c r="J253" s="35">
        <v>72600982.113304898</v>
      </c>
      <c r="K253" s="35">
        <v>969004656.304263</v>
      </c>
      <c r="L253" s="35" t="s">
        <v>829</v>
      </c>
      <c r="M253" s="35" t="s">
        <v>830</v>
      </c>
      <c r="N253" s="35">
        <v>252</v>
      </c>
      <c r="O253" s="35">
        <v>0.252</v>
      </c>
      <c r="P253" s="35">
        <v>40081488.466215901</v>
      </c>
      <c r="Q253" s="35">
        <v>1231784949.4130199</v>
      </c>
      <c r="R253" s="35">
        <v>96768476.870362103</v>
      </c>
      <c r="S253" s="35">
        <v>1328553426.28339</v>
      </c>
      <c r="T253" s="35">
        <v>0</v>
      </c>
      <c r="U253">
        <v>0.19500000000000001</v>
      </c>
      <c r="V253">
        <f t="shared" si="6"/>
        <v>252</v>
      </c>
      <c r="W253">
        <f t="shared" si="7"/>
        <v>355</v>
      </c>
    </row>
    <row r="254" spans="1:23" x14ac:dyDescent="0.25">
      <c r="A254" s="35" t="s">
        <v>831</v>
      </c>
      <c r="B254" s="35">
        <v>483</v>
      </c>
      <c r="C254" s="35">
        <v>76956416.7644822</v>
      </c>
      <c r="D254" s="35">
        <v>2133749769.5940199</v>
      </c>
      <c r="E254" s="35">
        <v>164590966.261204</v>
      </c>
      <c r="F254" s="35">
        <v>2298340735.8552299</v>
      </c>
      <c r="G254" s="35">
        <v>212042590</v>
      </c>
      <c r="H254" s="35">
        <v>37602700.4198737</v>
      </c>
      <c r="I254" s="35">
        <v>890091075.24241996</v>
      </c>
      <c r="J254" s="35">
        <v>74116221.109827593</v>
      </c>
      <c r="K254" s="35">
        <v>964207296.35224795</v>
      </c>
      <c r="L254" s="35" t="s">
        <v>829</v>
      </c>
      <c r="M254" s="35" t="s">
        <v>830</v>
      </c>
      <c r="N254" s="35">
        <v>253</v>
      </c>
      <c r="O254" s="35">
        <v>0.253</v>
      </c>
      <c r="P254" s="35">
        <v>39353716.344608396</v>
      </c>
      <c r="Q254" s="35">
        <v>1243658694.3515999</v>
      </c>
      <c r="R254" s="35">
        <v>90474745.151376396</v>
      </c>
      <c r="S254" s="35">
        <v>1334133439.50298</v>
      </c>
      <c r="T254" s="35">
        <v>0</v>
      </c>
      <c r="U254">
        <v>3.5999999999999997E-2</v>
      </c>
      <c r="V254">
        <f t="shared" si="6"/>
        <v>253</v>
      </c>
      <c r="W254">
        <f t="shared" si="7"/>
        <v>319</v>
      </c>
    </row>
    <row r="255" spans="1:23" x14ac:dyDescent="0.25">
      <c r="A255" s="35" t="s">
        <v>831</v>
      </c>
      <c r="B255" s="35">
        <v>402</v>
      </c>
      <c r="C255" s="35">
        <v>79120475.4799117</v>
      </c>
      <c r="D255" s="35">
        <v>2141479455.6672499</v>
      </c>
      <c r="E255" s="35">
        <v>157668113.56724501</v>
      </c>
      <c r="F255" s="35">
        <v>2299147569.2344999</v>
      </c>
      <c r="G255" s="35">
        <v>212042590</v>
      </c>
      <c r="H255" s="35">
        <v>39415009.2770423</v>
      </c>
      <c r="I255" s="35">
        <v>907332403.94839394</v>
      </c>
      <c r="J255" s="35">
        <v>69263040.0760445</v>
      </c>
      <c r="K255" s="35">
        <v>976595444.02443898</v>
      </c>
      <c r="L255" s="35" t="s">
        <v>829</v>
      </c>
      <c r="M255" s="35" t="s">
        <v>830</v>
      </c>
      <c r="N255" s="35">
        <v>254</v>
      </c>
      <c r="O255" s="35">
        <v>0.254</v>
      </c>
      <c r="P255" s="35">
        <v>39705466.2028694</v>
      </c>
      <c r="Q255" s="35">
        <v>1234147051.7188599</v>
      </c>
      <c r="R255" s="35">
        <v>88405073.491201207</v>
      </c>
      <c r="S255" s="35">
        <v>1322552125.2100599</v>
      </c>
      <c r="T255" s="35">
        <v>0</v>
      </c>
      <c r="U255">
        <v>0.39700000000000002</v>
      </c>
      <c r="V255">
        <f t="shared" si="6"/>
        <v>254</v>
      </c>
      <c r="W255">
        <f t="shared" si="7"/>
        <v>333</v>
      </c>
    </row>
    <row r="256" spans="1:23" x14ac:dyDescent="0.25">
      <c r="A256" s="35" t="s">
        <v>831</v>
      </c>
      <c r="B256" s="35">
        <v>276</v>
      </c>
      <c r="C256" s="35">
        <v>73427809.544108599</v>
      </c>
      <c r="D256" s="35">
        <v>2142312885.9671299</v>
      </c>
      <c r="E256" s="35">
        <v>157145318.39279699</v>
      </c>
      <c r="F256" s="35">
        <v>2299458204.35993</v>
      </c>
      <c r="G256" s="35">
        <v>212042590</v>
      </c>
      <c r="H256" s="35">
        <v>35612814.215426601</v>
      </c>
      <c r="I256" s="35">
        <v>888286281.351439</v>
      </c>
      <c r="J256" s="35">
        <v>73199074.8523774</v>
      </c>
      <c r="K256" s="35">
        <v>961485356.20381606</v>
      </c>
      <c r="L256" s="35" t="s">
        <v>829</v>
      </c>
      <c r="M256" s="35" t="s">
        <v>830</v>
      </c>
      <c r="N256" s="35">
        <v>255</v>
      </c>
      <c r="O256" s="35">
        <v>0.255</v>
      </c>
      <c r="P256" s="35">
        <v>37814995.328681901</v>
      </c>
      <c r="Q256" s="35">
        <v>1254026604.61569</v>
      </c>
      <c r="R256" s="35">
        <v>83946243.540420204</v>
      </c>
      <c r="S256" s="35">
        <v>1337972848.15611</v>
      </c>
      <c r="T256" s="35">
        <v>0</v>
      </c>
      <c r="U256">
        <v>0.98199999999999998</v>
      </c>
      <c r="V256">
        <f t="shared" si="6"/>
        <v>255</v>
      </c>
      <c r="W256">
        <f t="shared" si="7"/>
        <v>246</v>
      </c>
    </row>
    <row r="257" spans="1:23" x14ac:dyDescent="0.25">
      <c r="A257" s="35" t="s">
        <v>831</v>
      </c>
      <c r="B257" s="35">
        <v>726</v>
      </c>
      <c r="C257" s="35">
        <v>72505251.2175356</v>
      </c>
      <c r="D257" s="35">
        <v>2147333417.2857299</v>
      </c>
      <c r="E257" s="35">
        <v>152144709.482806</v>
      </c>
      <c r="F257" s="35">
        <v>2299478126.7685399</v>
      </c>
      <c r="G257" s="35">
        <v>212042590</v>
      </c>
      <c r="H257" s="35">
        <v>35122503.069684699</v>
      </c>
      <c r="I257" s="35">
        <v>887091766.72700095</v>
      </c>
      <c r="J257" s="35">
        <v>71226351.144429103</v>
      </c>
      <c r="K257" s="35">
        <v>958318117.87142801</v>
      </c>
      <c r="L257" s="35" t="s">
        <v>829</v>
      </c>
      <c r="M257" s="35" t="s">
        <v>830</v>
      </c>
      <c r="N257" s="35">
        <v>256</v>
      </c>
      <c r="O257" s="35">
        <v>0.25600000000000001</v>
      </c>
      <c r="P257" s="35">
        <v>37382748.147850901</v>
      </c>
      <c r="Q257" s="35">
        <v>1260241650.5587201</v>
      </c>
      <c r="R257" s="35">
        <v>80918358.338377506</v>
      </c>
      <c r="S257" s="35">
        <v>1341160008.89711</v>
      </c>
      <c r="T257" s="35">
        <v>0</v>
      </c>
      <c r="U257">
        <v>0.51400000000000001</v>
      </c>
      <c r="V257">
        <f t="shared" si="6"/>
        <v>256</v>
      </c>
      <c r="W257">
        <f t="shared" si="7"/>
        <v>223</v>
      </c>
    </row>
    <row r="258" spans="1:23" x14ac:dyDescent="0.25">
      <c r="A258" s="35" t="s">
        <v>831</v>
      </c>
      <c r="B258" s="35">
        <v>979</v>
      </c>
      <c r="C258" s="35">
        <v>72741044.520722494</v>
      </c>
      <c r="D258" s="35">
        <v>2146102274.8055</v>
      </c>
      <c r="E258" s="35">
        <v>153664246.27141199</v>
      </c>
      <c r="F258" s="35">
        <v>2299766521.07691</v>
      </c>
      <c r="G258" s="35">
        <v>212042590</v>
      </c>
      <c r="H258" s="35">
        <v>35249893.456046298</v>
      </c>
      <c r="I258" s="35">
        <v>887137040.53815997</v>
      </c>
      <c r="J258" s="35">
        <v>72164060.041453198</v>
      </c>
      <c r="K258" s="35">
        <v>959301100.57961404</v>
      </c>
      <c r="L258" s="35" t="s">
        <v>829</v>
      </c>
      <c r="M258" s="35" t="s">
        <v>830</v>
      </c>
      <c r="N258" s="35">
        <v>257</v>
      </c>
      <c r="O258" s="35">
        <v>0.25700000000000001</v>
      </c>
      <c r="P258" s="35">
        <v>37491151.064676203</v>
      </c>
      <c r="Q258" s="35">
        <v>1258965234.2673399</v>
      </c>
      <c r="R258" s="35">
        <v>81500186.229959503</v>
      </c>
      <c r="S258" s="35">
        <v>1340465420.4972999</v>
      </c>
      <c r="T258" s="35">
        <v>0</v>
      </c>
      <c r="U258">
        <v>8.6999999999999994E-2</v>
      </c>
      <c r="V258">
        <f t="shared" ref="V258:V321" si="8">500-RANK(F258,$F$2:$F$501)+1</f>
        <v>257</v>
      </c>
      <c r="W258">
        <f t="shared" ref="W258:W321" si="9">500-RANK(P258,$P$2:$P$501)+1</f>
        <v>227</v>
      </c>
    </row>
    <row r="259" spans="1:23" x14ac:dyDescent="0.25">
      <c r="A259" s="35" t="s">
        <v>831</v>
      </c>
      <c r="B259" s="35">
        <v>776</v>
      </c>
      <c r="C259" s="35">
        <v>77230421.615643397</v>
      </c>
      <c r="D259" s="35">
        <v>2124676012.19205</v>
      </c>
      <c r="E259" s="35">
        <v>179142134.12922099</v>
      </c>
      <c r="F259" s="35">
        <v>2303818146.32128</v>
      </c>
      <c r="G259" s="35">
        <v>212042590</v>
      </c>
      <c r="H259" s="35">
        <v>37920518.129502803</v>
      </c>
      <c r="I259" s="35">
        <v>888532821.97865999</v>
      </c>
      <c r="J259" s="35">
        <v>77773197.206490502</v>
      </c>
      <c r="K259" s="35">
        <v>966306019.18515098</v>
      </c>
      <c r="L259" s="35" t="s">
        <v>829</v>
      </c>
      <c r="M259" s="35" t="s">
        <v>830</v>
      </c>
      <c r="N259" s="35">
        <v>258</v>
      </c>
      <c r="O259" s="35">
        <v>0.25800000000000001</v>
      </c>
      <c r="P259" s="35">
        <v>39309903.486140601</v>
      </c>
      <c r="Q259" s="35">
        <v>1236143190.2133901</v>
      </c>
      <c r="R259" s="35">
        <v>101368936.92273</v>
      </c>
      <c r="S259" s="35">
        <v>1337512127.1361301</v>
      </c>
      <c r="T259" s="35">
        <v>0</v>
      </c>
      <c r="U259">
        <v>0.79</v>
      </c>
      <c r="V259">
        <f t="shared" si="8"/>
        <v>258</v>
      </c>
      <c r="W259">
        <f t="shared" si="9"/>
        <v>318</v>
      </c>
    </row>
    <row r="260" spans="1:23" x14ac:dyDescent="0.25">
      <c r="A260" s="35" t="s">
        <v>831</v>
      </c>
      <c r="B260" s="35">
        <v>448</v>
      </c>
      <c r="C260" s="35">
        <v>76591037.999577805</v>
      </c>
      <c r="D260" s="35">
        <v>2139049508.96717</v>
      </c>
      <c r="E260" s="35">
        <v>167740846.62908</v>
      </c>
      <c r="F260" s="35">
        <v>2306790355.5962501</v>
      </c>
      <c r="G260" s="35">
        <v>212042590</v>
      </c>
      <c r="H260" s="35">
        <v>37377482.6231516</v>
      </c>
      <c r="I260" s="35">
        <v>889353536.820207</v>
      </c>
      <c r="J260" s="35">
        <v>74768615.210659698</v>
      </c>
      <c r="K260" s="35">
        <v>964122152.03086603</v>
      </c>
      <c r="L260" s="35" t="s">
        <v>829</v>
      </c>
      <c r="M260" s="35" t="s">
        <v>830</v>
      </c>
      <c r="N260" s="35">
        <v>259</v>
      </c>
      <c r="O260" s="35">
        <v>0.25900000000000001</v>
      </c>
      <c r="P260" s="35">
        <v>39213555.376426198</v>
      </c>
      <c r="Q260" s="35">
        <v>1249695972.14696</v>
      </c>
      <c r="R260" s="35">
        <v>92972231.418420807</v>
      </c>
      <c r="S260" s="35">
        <v>1342668203.5653901</v>
      </c>
      <c r="T260" s="35">
        <v>0</v>
      </c>
      <c r="U260">
        <v>0.35699999999999998</v>
      </c>
      <c r="V260">
        <f t="shared" si="8"/>
        <v>259</v>
      </c>
      <c r="W260">
        <f t="shared" si="9"/>
        <v>313</v>
      </c>
    </row>
    <row r="261" spans="1:23" x14ac:dyDescent="0.25">
      <c r="A261" s="35" t="s">
        <v>831</v>
      </c>
      <c r="B261" s="35">
        <v>718</v>
      </c>
      <c r="C261" s="35">
        <v>76065360.784859002</v>
      </c>
      <c r="D261" s="35">
        <v>2126758518.3573899</v>
      </c>
      <c r="E261" s="35">
        <v>181969111.712109</v>
      </c>
      <c r="F261" s="35">
        <v>2308727630.0695</v>
      </c>
      <c r="G261" s="35">
        <v>212042590</v>
      </c>
      <c r="H261" s="35">
        <v>37187841.049010798</v>
      </c>
      <c r="I261" s="35">
        <v>882661562.870754</v>
      </c>
      <c r="J261" s="35">
        <v>84085721.067447096</v>
      </c>
      <c r="K261" s="35">
        <v>966747283.9382</v>
      </c>
      <c r="L261" s="35" t="s">
        <v>829</v>
      </c>
      <c r="M261" s="35" t="s">
        <v>830</v>
      </c>
      <c r="N261" s="35">
        <v>260</v>
      </c>
      <c r="O261" s="35">
        <v>0.26</v>
      </c>
      <c r="P261" s="35">
        <v>38877519.735848203</v>
      </c>
      <c r="Q261" s="35">
        <v>1244096955.48663</v>
      </c>
      <c r="R261" s="35">
        <v>97883390.644662499</v>
      </c>
      <c r="S261" s="35">
        <v>1341980346.1313</v>
      </c>
      <c r="T261" s="35">
        <v>0</v>
      </c>
      <c r="U261">
        <v>0.32800000000000001</v>
      </c>
      <c r="V261">
        <f t="shared" si="8"/>
        <v>260</v>
      </c>
      <c r="W261">
        <f t="shared" si="9"/>
        <v>293</v>
      </c>
    </row>
    <row r="262" spans="1:23" x14ac:dyDescent="0.25">
      <c r="A262" s="35" t="s">
        <v>831</v>
      </c>
      <c r="B262" s="35">
        <v>520</v>
      </c>
      <c r="C262" s="35">
        <v>73383368.589435399</v>
      </c>
      <c r="D262" s="35">
        <v>2157989410.1094999</v>
      </c>
      <c r="E262" s="35">
        <v>151574989.252846</v>
      </c>
      <c r="F262" s="35">
        <v>2309564399.36235</v>
      </c>
      <c r="G262" s="35">
        <v>212042590</v>
      </c>
      <c r="H262" s="35">
        <v>35312146.143950403</v>
      </c>
      <c r="I262" s="35">
        <v>894552220.46600699</v>
      </c>
      <c r="J262" s="35">
        <v>66579343.134423703</v>
      </c>
      <c r="K262" s="35">
        <v>961131563.60043204</v>
      </c>
      <c r="L262" s="35" t="s">
        <v>829</v>
      </c>
      <c r="M262" s="35" t="s">
        <v>830</v>
      </c>
      <c r="N262" s="35">
        <v>261</v>
      </c>
      <c r="O262" s="35">
        <v>0.26100000000000001</v>
      </c>
      <c r="P262" s="35">
        <v>38071222.445484899</v>
      </c>
      <c r="Q262" s="35">
        <v>1263437189.6434901</v>
      </c>
      <c r="R262" s="35">
        <v>84995646.118422896</v>
      </c>
      <c r="S262" s="35">
        <v>1348432835.76191</v>
      </c>
      <c r="T262" s="35">
        <v>0</v>
      </c>
      <c r="U262">
        <v>0.746</v>
      </c>
      <c r="V262">
        <f t="shared" si="8"/>
        <v>261</v>
      </c>
      <c r="W262">
        <f t="shared" si="9"/>
        <v>256</v>
      </c>
    </row>
    <row r="263" spans="1:23" x14ac:dyDescent="0.25">
      <c r="A263" s="35" t="s">
        <v>831</v>
      </c>
      <c r="B263" s="35">
        <v>451</v>
      </c>
      <c r="C263" s="35">
        <v>69785112.370538995</v>
      </c>
      <c r="D263" s="35">
        <v>2157423386.4345598</v>
      </c>
      <c r="E263" s="35">
        <v>153916717.42948201</v>
      </c>
      <c r="F263" s="35">
        <v>2311340103.8640399</v>
      </c>
      <c r="G263" s="35">
        <v>212042590</v>
      </c>
      <c r="H263" s="35">
        <v>33045612.048356201</v>
      </c>
      <c r="I263" s="35">
        <v>881039895.21130002</v>
      </c>
      <c r="J263" s="35">
        <v>71362998.575657293</v>
      </c>
      <c r="K263" s="35">
        <v>952402893.78695703</v>
      </c>
      <c r="L263" s="35" t="s">
        <v>829</v>
      </c>
      <c r="M263" s="35" t="s">
        <v>830</v>
      </c>
      <c r="N263" s="35">
        <v>262</v>
      </c>
      <c r="O263" s="35">
        <v>0.26200000000000001</v>
      </c>
      <c r="P263" s="35">
        <v>36739500.322182797</v>
      </c>
      <c r="Q263" s="35">
        <v>1276383491.2232599</v>
      </c>
      <c r="R263" s="35">
        <v>82553718.853825405</v>
      </c>
      <c r="S263" s="35">
        <v>1358937210.07709</v>
      </c>
      <c r="T263" s="35">
        <v>0</v>
      </c>
      <c r="U263">
        <v>0.66500000000000004</v>
      </c>
      <c r="V263">
        <f t="shared" si="8"/>
        <v>262</v>
      </c>
      <c r="W263">
        <f t="shared" si="9"/>
        <v>202</v>
      </c>
    </row>
    <row r="264" spans="1:23" x14ac:dyDescent="0.25">
      <c r="A264" s="35" t="s">
        <v>831</v>
      </c>
      <c r="B264" s="35">
        <v>882</v>
      </c>
      <c r="C264" s="35">
        <v>78224265.708301902</v>
      </c>
      <c r="D264" s="35">
        <v>2132666624.36659</v>
      </c>
      <c r="E264" s="35">
        <v>178735288.30497399</v>
      </c>
      <c r="F264" s="35">
        <v>2311401912.6715698</v>
      </c>
      <c r="G264" s="35">
        <v>212042590</v>
      </c>
      <c r="H264" s="35">
        <v>38512017.934271201</v>
      </c>
      <c r="I264" s="35">
        <v>896077547.75499594</v>
      </c>
      <c r="J264" s="35">
        <v>77063533.979631096</v>
      </c>
      <c r="K264" s="35">
        <v>973141081.73462701</v>
      </c>
      <c r="L264" s="35" t="s">
        <v>829</v>
      </c>
      <c r="M264" s="35" t="s">
        <v>830</v>
      </c>
      <c r="N264" s="35">
        <v>263</v>
      </c>
      <c r="O264" s="35">
        <v>0.26300000000000001</v>
      </c>
      <c r="P264" s="35">
        <v>39712247.774030603</v>
      </c>
      <c r="Q264" s="35">
        <v>1236589076.6115999</v>
      </c>
      <c r="R264" s="35">
        <v>101671754.325343</v>
      </c>
      <c r="S264" s="35">
        <v>1338260830.93694</v>
      </c>
      <c r="T264" s="35">
        <v>0</v>
      </c>
      <c r="U264">
        <v>0.97799999999999998</v>
      </c>
      <c r="V264">
        <f t="shared" si="8"/>
        <v>263</v>
      </c>
      <c r="W264">
        <f t="shared" si="9"/>
        <v>334</v>
      </c>
    </row>
    <row r="265" spans="1:23" x14ac:dyDescent="0.25">
      <c r="A265" s="35" t="s">
        <v>831</v>
      </c>
      <c r="B265" s="35">
        <v>487</v>
      </c>
      <c r="C265" s="35">
        <v>72689238.754678696</v>
      </c>
      <c r="D265" s="35">
        <v>2147456781.51231</v>
      </c>
      <c r="E265" s="35">
        <v>163987609.15796199</v>
      </c>
      <c r="F265" s="35">
        <v>2311444390.67027</v>
      </c>
      <c r="G265" s="35">
        <v>212042590</v>
      </c>
      <c r="H265" s="35">
        <v>35225136.379371896</v>
      </c>
      <c r="I265" s="35">
        <v>887358618.89014995</v>
      </c>
      <c r="J265" s="35">
        <v>75969307.9900942</v>
      </c>
      <c r="K265" s="35">
        <v>963327926.88024497</v>
      </c>
      <c r="L265" s="35" t="s">
        <v>829</v>
      </c>
      <c r="M265" s="35" t="s">
        <v>830</v>
      </c>
      <c r="N265" s="35">
        <v>264</v>
      </c>
      <c r="O265" s="35">
        <v>0.26400000000000001</v>
      </c>
      <c r="P265" s="35">
        <v>37464102.3753068</v>
      </c>
      <c r="Q265" s="35">
        <v>1260098162.62216</v>
      </c>
      <c r="R265" s="35">
        <v>88018301.167868093</v>
      </c>
      <c r="S265" s="35">
        <v>1348116463.79002</v>
      </c>
      <c r="T265" s="35">
        <v>0</v>
      </c>
      <c r="U265">
        <v>0.35399999999999998</v>
      </c>
      <c r="V265">
        <f t="shared" si="8"/>
        <v>264</v>
      </c>
      <c r="W265">
        <f t="shared" si="9"/>
        <v>226</v>
      </c>
    </row>
    <row r="266" spans="1:23" x14ac:dyDescent="0.25">
      <c r="A266" s="35" t="s">
        <v>831</v>
      </c>
      <c r="B266" s="35">
        <v>678</v>
      </c>
      <c r="C266" s="35">
        <v>73115178.793765306</v>
      </c>
      <c r="D266" s="35">
        <v>2162817551.8908501</v>
      </c>
      <c r="E266" s="35">
        <v>150727040.93987501</v>
      </c>
      <c r="F266" s="35">
        <v>2313544592.8307199</v>
      </c>
      <c r="G266" s="35">
        <v>212042590</v>
      </c>
      <c r="H266" s="35">
        <v>35048051.252232499</v>
      </c>
      <c r="I266" s="35">
        <v>896679586.78572798</v>
      </c>
      <c r="J266" s="35">
        <v>63296940.886751503</v>
      </c>
      <c r="K266" s="35">
        <v>959976527.67248094</v>
      </c>
      <c r="L266" s="35" t="s">
        <v>829</v>
      </c>
      <c r="M266" s="35" t="s">
        <v>830</v>
      </c>
      <c r="N266" s="35">
        <v>265</v>
      </c>
      <c r="O266" s="35">
        <v>0.26500000000000001</v>
      </c>
      <c r="P266" s="35">
        <v>38067127.541532703</v>
      </c>
      <c r="Q266" s="35">
        <v>1266137965.1051199</v>
      </c>
      <c r="R266" s="35">
        <v>87430100.053123504</v>
      </c>
      <c r="S266" s="35">
        <v>1353568065.1582401</v>
      </c>
      <c r="T266" s="35">
        <v>0</v>
      </c>
      <c r="U266">
        <v>6.9000000000000006E-2</v>
      </c>
      <c r="V266">
        <f t="shared" si="8"/>
        <v>265</v>
      </c>
      <c r="W266">
        <f t="shared" si="9"/>
        <v>255</v>
      </c>
    </row>
    <row r="267" spans="1:23" x14ac:dyDescent="0.25">
      <c r="A267" s="35" t="s">
        <v>831</v>
      </c>
      <c r="B267" s="35">
        <v>121</v>
      </c>
      <c r="C267" s="35">
        <v>74971443.536431</v>
      </c>
      <c r="D267" s="35">
        <v>2162220935.1080499</v>
      </c>
      <c r="E267" s="35">
        <v>152230699.98492801</v>
      </c>
      <c r="F267" s="35">
        <v>2314451635.0929799</v>
      </c>
      <c r="G267" s="35">
        <v>212042590</v>
      </c>
      <c r="H267" s="35">
        <v>36259572.414629698</v>
      </c>
      <c r="I267" s="35">
        <v>901422204.97152805</v>
      </c>
      <c r="J267" s="35">
        <v>63783693.343083397</v>
      </c>
      <c r="K267" s="35">
        <v>965205898.31461203</v>
      </c>
      <c r="L267" s="35" t="s">
        <v>829</v>
      </c>
      <c r="M267" s="35" t="s">
        <v>830</v>
      </c>
      <c r="N267" s="35">
        <v>266</v>
      </c>
      <c r="O267" s="35">
        <v>0.26600000000000001</v>
      </c>
      <c r="P267" s="35">
        <v>38711871.121801302</v>
      </c>
      <c r="Q267" s="35">
        <v>1260798730.1365199</v>
      </c>
      <c r="R267" s="35">
        <v>88447006.641845107</v>
      </c>
      <c r="S267" s="35">
        <v>1349245736.7783599</v>
      </c>
      <c r="T267" s="35">
        <v>0</v>
      </c>
      <c r="U267">
        <v>0.42299999999999999</v>
      </c>
      <c r="V267">
        <f t="shared" si="8"/>
        <v>266</v>
      </c>
      <c r="W267">
        <f t="shared" si="9"/>
        <v>285</v>
      </c>
    </row>
    <row r="268" spans="1:23" x14ac:dyDescent="0.25">
      <c r="A268" s="35" t="s">
        <v>831</v>
      </c>
      <c r="B268" s="35">
        <v>129</v>
      </c>
      <c r="C268" s="35">
        <v>72464358.020762101</v>
      </c>
      <c r="D268" s="35">
        <v>2169379277.3505502</v>
      </c>
      <c r="E268" s="35">
        <v>146188496.695629</v>
      </c>
      <c r="F268" s="35">
        <v>2315567774.0461798</v>
      </c>
      <c r="G268" s="35">
        <v>212042590</v>
      </c>
      <c r="H268" s="35">
        <v>34704532.062362596</v>
      </c>
      <c r="I268" s="35">
        <v>894351494.46276104</v>
      </c>
      <c r="J268" s="35">
        <v>64953555.364503302</v>
      </c>
      <c r="K268" s="35">
        <v>959305049.827263</v>
      </c>
      <c r="L268" s="35" t="s">
        <v>829</v>
      </c>
      <c r="M268" s="35" t="s">
        <v>830</v>
      </c>
      <c r="N268" s="35">
        <v>267</v>
      </c>
      <c r="O268" s="35">
        <v>0.26700000000000002</v>
      </c>
      <c r="P268" s="35">
        <v>37759825.9583994</v>
      </c>
      <c r="Q268" s="35">
        <v>1275027782.88779</v>
      </c>
      <c r="R268" s="35">
        <v>81234941.331125602</v>
      </c>
      <c r="S268" s="35">
        <v>1356262724.21891</v>
      </c>
      <c r="T268" s="35">
        <v>0</v>
      </c>
      <c r="U268">
        <v>0.19800000000000001</v>
      </c>
      <c r="V268">
        <f t="shared" si="8"/>
        <v>267</v>
      </c>
      <c r="W268">
        <f t="shared" si="9"/>
        <v>242</v>
      </c>
    </row>
    <row r="269" spans="1:23" x14ac:dyDescent="0.25">
      <c r="A269" s="35" t="s">
        <v>831</v>
      </c>
      <c r="B269" s="35">
        <v>181</v>
      </c>
      <c r="C269" s="35">
        <v>76980306.236096606</v>
      </c>
      <c r="D269" s="35">
        <v>2140803475.97967</v>
      </c>
      <c r="E269" s="35">
        <v>175222548.221661</v>
      </c>
      <c r="F269" s="35">
        <v>2316026024.2013302</v>
      </c>
      <c r="G269" s="35">
        <v>212042590</v>
      </c>
      <c r="H269" s="35">
        <v>37607964.968683198</v>
      </c>
      <c r="I269" s="35">
        <v>892739767.39858603</v>
      </c>
      <c r="J269" s="35">
        <v>78008791.178233802</v>
      </c>
      <c r="K269" s="35">
        <v>970748558.57682097</v>
      </c>
      <c r="L269" s="35" t="s">
        <v>829</v>
      </c>
      <c r="M269" s="35" t="s">
        <v>830</v>
      </c>
      <c r="N269" s="35">
        <v>268</v>
      </c>
      <c r="O269" s="35">
        <v>0.26800000000000002</v>
      </c>
      <c r="P269" s="35">
        <v>39372341.2674134</v>
      </c>
      <c r="Q269" s="35">
        <v>1248063708.58108</v>
      </c>
      <c r="R269" s="35">
        <v>97213757.043427706</v>
      </c>
      <c r="S269" s="35">
        <v>1345277465.62451</v>
      </c>
      <c r="T269" s="35">
        <v>0</v>
      </c>
      <c r="U269">
        <v>0.54</v>
      </c>
      <c r="V269">
        <f t="shared" si="8"/>
        <v>268</v>
      </c>
      <c r="W269">
        <f t="shared" si="9"/>
        <v>320</v>
      </c>
    </row>
    <row r="270" spans="1:23" x14ac:dyDescent="0.25">
      <c r="A270" s="35" t="s">
        <v>831</v>
      </c>
      <c r="B270" s="35">
        <v>293</v>
      </c>
      <c r="C270" s="35">
        <v>74649840.350591093</v>
      </c>
      <c r="D270" s="35">
        <v>2160168186.9122</v>
      </c>
      <c r="E270" s="35">
        <v>157960989.73290899</v>
      </c>
      <c r="F270" s="35">
        <v>2318129176.6451101</v>
      </c>
      <c r="G270" s="35">
        <v>212042590</v>
      </c>
      <c r="H270" s="35">
        <v>36357389.942533001</v>
      </c>
      <c r="I270" s="35">
        <v>899558658.98045301</v>
      </c>
      <c r="J270" s="35">
        <v>70222332.314009398</v>
      </c>
      <c r="K270" s="35">
        <v>969780991.29446197</v>
      </c>
      <c r="L270" s="35" t="s">
        <v>829</v>
      </c>
      <c r="M270" s="35" t="s">
        <v>830</v>
      </c>
      <c r="N270" s="35">
        <v>269</v>
      </c>
      <c r="O270" s="35">
        <v>0.26900000000000002</v>
      </c>
      <c r="P270" s="35">
        <v>38292450.408058099</v>
      </c>
      <c r="Q270" s="35">
        <v>1260609527.9317501</v>
      </c>
      <c r="R270" s="35">
        <v>87738657.418899894</v>
      </c>
      <c r="S270" s="35">
        <v>1348348185.3506501</v>
      </c>
      <c r="T270" s="35">
        <v>0</v>
      </c>
      <c r="U270">
        <v>0.628</v>
      </c>
      <c r="V270">
        <f t="shared" si="8"/>
        <v>269</v>
      </c>
      <c r="W270">
        <f t="shared" si="9"/>
        <v>269</v>
      </c>
    </row>
    <row r="271" spans="1:23" x14ac:dyDescent="0.25">
      <c r="A271" s="35" t="s">
        <v>831</v>
      </c>
      <c r="B271" s="35">
        <v>359</v>
      </c>
      <c r="C271" s="35">
        <v>69451061.7920302</v>
      </c>
      <c r="D271" s="35">
        <v>2169839757.8625398</v>
      </c>
      <c r="E271" s="35">
        <v>149439172.90358299</v>
      </c>
      <c r="F271" s="35">
        <v>2319278930.76612</v>
      </c>
      <c r="G271" s="35">
        <v>212042590</v>
      </c>
      <c r="H271" s="35">
        <v>32859756.272599701</v>
      </c>
      <c r="I271" s="35">
        <v>884752983.58209097</v>
      </c>
      <c r="J271" s="35">
        <v>69316880.143306702</v>
      </c>
      <c r="K271" s="35">
        <v>954069863.72539794</v>
      </c>
      <c r="L271" s="35" t="s">
        <v>829</v>
      </c>
      <c r="M271" s="35" t="s">
        <v>830</v>
      </c>
      <c r="N271" s="35">
        <v>270</v>
      </c>
      <c r="O271" s="35">
        <v>0.27</v>
      </c>
      <c r="P271" s="35">
        <v>36591305.519430503</v>
      </c>
      <c r="Q271" s="35">
        <v>1285086774.2804401</v>
      </c>
      <c r="R271" s="35">
        <v>80122292.760277107</v>
      </c>
      <c r="S271" s="35">
        <v>1365209067.04072</v>
      </c>
      <c r="T271" s="35">
        <v>0</v>
      </c>
      <c r="U271">
        <v>0.44400000000000001</v>
      </c>
      <c r="V271">
        <f t="shared" si="8"/>
        <v>270</v>
      </c>
      <c r="W271">
        <f t="shared" si="9"/>
        <v>196</v>
      </c>
    </row>
    <row r="272" spans="1:23" x14ac:dyDescent="0.25">
      <c r="A272" s="35" t="s">
        <v>831</v>
      </c>
      <c r="B272" s="35">
        <v>1000</v>
      </c>
      <c r="C272" s="35">
        <v>73469408.152292103</v>
      </c>
      <c r="D272" s="35">
        <v>2166364190.9200301</v>
      </c>
      <c r="E272" s="35">
        <v>153720543.63858199</v>
      </c>
      <c r="F272" s="35">
        <v>2320084734.55861</v>
      </c>
      <c r="G272" s="35">
        <v>212042590</v>
      </c>
      <c r="H272" s="35">
        <v>35227678.063344702</v>
      </c>
      <c r="I272" s="35">
        <v>898842754.26439703</v>
      </c>
      <c r="J272" s="35">
        <v>64621794.747962996</v>
      </c>
      <c r="K272" s="35">
        <v>963464549.01235998</v>
      </c>
      <c r="L272" s="35" t="s">
        <v>829</v>
      </c>
      <c r="M272" s="35" t="s">
        <v>830</v>
      </c>
      <c r="N272" s="35">
        <v>271</v>
      </c>
      <c r="O272" s="35">
        <v>0.27100000000000002</v>
      </c>
      <c r="P272" s="35">
        <v>38241730.088947304</v>
      </c>
      <c r="Q272" s="35">
        <v>1267521436.6556301</v>
      </c>
      <c r="R272" s="35">
        <v>89098748.890618905</v>
      </c>
      <c r="S272" s="35">
        <v>1356620185.5462501</v>
      </c>
      <c r="T272" s="35">
        <v>0</v>
      </c>
      <c r="U272">
        <v>0.73399999999999999</v>
      </c>
      <c r="V272">
        <f t="shared" si="8"/>
        <v>271</v>
      </c>
      <c r="W272">
        <f t="shared" si="9"/>
        <v>265</v>
      </c>
    </row>
    <row r="273" spans="1:23" x14ac:dyDescent="0.25">
      <c r="A273" s="35" t="s">
        <v>831</v>
      </c>
      <c r="B273" s="35">
        <v>600</v>
      </c>
      <c r="C273" s="35">
        <v>72954117.200283095</v>
      </c>
      <c r="D273" s="35">
        <v>2159612239.8572502</v>
      </c>
      <c r="E273" s="35">
        <v>161984221.70302001</v>
      </c>
      <c r="F273" s="35">
        <v>2321596461.5602698</v>
      </c>
      <c r="G273" s="35">
        <v>212042590</v>
      </c>
      <c r="H273" s="35">
        <v>35330986.196401298</v>
      </c>
      <c r="I273" s="35">
        <v>891779370.69577098</v>
      </c>
      <c r="J273" s="35">
        <v>74695605.3102189</v>
      </c>
      <c r="K273" s="35">
        <v>966474976.00599003</v>
      </c>
      <c r="L273" s="35" t="s">
        <v>829</v>
      </c>
      <c r="M273" s="35" t="s">
        <v>830</v>
      </c>
      <c r="N273" s="35">
        <v>272</v>
      </c>
      <c r="O273" s="35">
        <v>0.27200000000000002</v>
      </c>
      <c r="P273" s="35">
        <v>37623131.0038817</v>
      </c>
      <c r="Q273" s="35">
        <v>1267832869.1614799</v>
      </c>
      <c r="R273" s="35">
        <v>87288616.392801702</v>
      </c>
      <c r="S273" s="35">
        <v>1355121485.55428</v>
      </c>
      <c r="T273" s="35">
        <v>0</v>
      </c>
      <c r="U273">
        <v>0.64200000000000002</v>
      </c>
      <c r="V273">
        <f t="shared" si="8"/>
        <v>272</v>
      </c>
      <c r="W273">
        <f t="shared" si="9"/>
        <v>233</v>
      </c>
    </row>
    <row r="274" spans="1:23" x14ac:dyDescent="0.25">
      <c r="A274" s="35" t="s">
        <v>831</v>
      </c>
      <c r="B274" s="35">
        <v>339</v>
      </c>
      <c r="C274" s="35">
        <v>73636121.018727794</v>
      </c>
      <c r="D274" s="35">
        <v>2166052475.0917001</v>
      </c>
      <c r="E274" s="35">
        <v>156231908.206577</v>
      </c>
      <c r="F274" s="35">
        <v>2322284383.2982898</v>
      </c>
      <c r="G274" s="35">
        <v>212042590</v>
      </c>
      <c r="H274" s="35">
        <v>35673751.909887403</v>
      </c>
      <c r="I274" s="35">
        <v>896516256.64748704</v>
      </c>
      <c r="J274" s="35">
        <v>73441604.872221306</v>
      </c>
      <c r="K274" s="35">
        <v>969957861.51970804</v>
      </c>
      <c r="L274" s="35" t="s">
        <v>829</v>
      </c>
      <c r="M274" s="35" t="s">
        <v>830</v>
      </c>
      <c r="N274" s="35">
        <v>273</v>
      </c>
      <c r="O274" s="35">
        <v>0.27300000000000002</v>
      </c>
      <c r="P274" s="35">
        <v>37962369.108840302</v>
      </c>
      <c r="Q274" s="35">
        <v>1269536218.4442201</v>
      </c>
      <c r="R274" s="35">
        <v>82790303.334355906</v>
      </c>
      <c r="S274" s="35">
        <v>1352326521.77858</v>
      </c>
      <c r="T274" s="35">
        <v>0</v>
      </c>
      <c r="U274">
        <v>0.60799999999999998</v>
      </c>
      <c r="V274">
        <f t="shared" si="8"/>
        <v>273</v>
      </c>
      <c r="W274">
        <f t="shared" si="9"/>
        <v>250</v>
      </c>
    </row>
    <row r="275" spans="1:23" x14ac:dyDescent="0.25">
      <c r="A275" s="35" t="s">
        <v>831</v>
      </c>
      <c r="B275" s="35">
        <v>731</v>
      </c>
      <c r="C275" s="35">
        <v>73668954.2070041</v>
      </c>
      <c r="D275" s="35">
        <v>2176960565.99435</v>
      </c>
      <c r="E275" s="35">
        <v>145745979.852514</v>
      </c>
      <c r="F275" s="35">
        <v>2322706545.8468599</v>
      </c>
      <c r="G275" s="35">
        <v>212042590</v>
      </c>
      <c r="H275" s="35">
        <v>35266859.442560501</v>
      </c>
      <c r="I275" s="35">
        <v>900169477.343817</v>
      </c>
      <c r="J275" s="35">
        <v>62089219.100446798</v>
      </c>
      <c r="K275" s="35">
        <v>962258696.44426405</v>
      </c>
      <c r="L275" s="35" t="s">
        <v>829</v>
      </c>
      <c r="M275" s="35" t="s">
        <v>830</v>
      </c>
      <c r="N275" s="35">
        <v>274</v>
      </c>
      <c r="O275" s="35">
        <v>0.27400000000000002</v>
      </c>
      <c r="P275" s="35">
        <v>38402094.764443502</v>
      </c>
      <c r="Q275" s="35">
        <v>1276791088.6505301</v>
      </c>
      <c r="R275" s="35">
        <v>83656760.752067804</v>
      </c>
      <c r="S275" s="35">
        <v>1360447849.4026</v>
      </c>
      <c r="T275" s="35">
        <v>0</v>
      </c>
      <c r="U275">
        <v>0.57499999999999996</v>
      </c>
      <c r="V275">
        <f t="shared" si="8"/>
        <v>274</v>
      </c>
      <c r="W275">
        <f t="shared" si="9"/>
        <v>276</v>
      </c>
    </row>
    <row r="276" spans="1:23" x14ac:dyDescent="0.25">
      <c r="A276" s="35" t="s">
        <v>831</v>
      </c>
      <c r="B276" s="35">
        <v>811</v>
      </c>
      <c r="C276" s="35">
        <v>73548995.989454195</v>
      </c>
      <c r="D276" s="35">
        <v>2171116584.29041</v>
      </c>
      <c r="E276" s="35">
        <v>152163416.18357199</v>
      </c>
      <c r="F276" s="35">
        <v>2323280000.4739799</v>
      </c>
      <c r="G276" s="35">
        <v>212042590</v>
      </c>
      <c r="H276" s="35">
        <v>35341931.1947539</v>
      </c>
      <c r="I276" s="35">
        <v>898940834.857728</v>
      </c>
      <c r="J276" s="35">
        <v>67489324.9958691</v>
      </c>
      <c r="K276" s="35">
        <v>966430159.85359597</v>
      </c>
      <c r="L276" s="35" t="s">
        <v>829</v>
      </c>
      <c r="M276" s="35" t="s">
        <v>830</v>
      </c>
      <c r="N276" s="35">
        <v>275</v>
      </c>
      <c r="O276" s="35">
        <v>0.27500000000000002</v>
      </c>
      <c r="P276" s="35">
        <v>38207064.794700198</v>
      </c>
      <c r="Q276" s="35">
        <v>1272175749.4326799</v>
      </c>
      <c r="R276" s="35">
        <v>84674091.187702999</v>
      </c>
      <c r="S276" s="35">
        <v>1356849840.6203799</v>
      </c>
      <c r="T276" s="35">
        <v>0</v>
      </c>
      <c r="U276">
        <v>0.61499999999999999</v>
      </c>
      <c r="V276">
        <f t="shared" si="8"/>
        <v>275</v>
      </c>
      <c r="W276">
        <f t="shared" si="9"/>
        <v>263</v>
      </c>
    </row>
    <row r="277" spans="1:23" x14ac:dyDescent="0.25">
      <c r="A277" s="35" t="s">
        <v>831</v>
      </c>
      <c r="B277" s="35">
        <v>556</v>
      </c>
      <c r="C277" s="35">
        <v>80126143.405040205</v>
      </c>
      <c r="D277" s="35">
        <v>2166130795.8456202</v>
      </c>
      <c r="E277" s="35">
        <v>157232908.010515</v>
      </c>
      <c r="F277" s="35">
        <v>2323363703.8561401</v>
      </c>
      <c r="G277" s="35">
        <v>212042590</v>
      </c>
      <c r="H277" s="35">
        <v>39946364.996039703</v>
      </c>
      <c r="I277" s="35">
        <v>918036745.00868404</v>
      </c>
      <c r="J277" s="35">
        <v>69161000.774777398</v>
      </c>
      <c r="K277" s="35">
        <v>987197745.78346205</v>
      </c>
      <c r="L277" s="35" t="s">
        <v>829</v>
      </c>
      <c r="M277" s="35" t="s">
        <v>830</v>
      </c>
      <c r="N277" s="35">
        <v>276</v>
      </c>
      <c r="O277" s="35">
        <v>0.27600000000000002</v>
      </c>
      <c r="P277" s="35">
        <v>40179778.409000397</v>
      </c>
      <c r="Q277" s="35">
        <v>1248094050.83693</v>
      </c>
      <c r="R277" s="35">
        <v>88071907.235738099</v>
      </c>
      <c r="S277" s="35">
        <v>1336165958.07268</v>
      </c>
      <c r="T277" s="35">
        <v>0</v>
      </c>
      <c r="U277">
        <v>0.23699999999999999</v>
      </c>
      <c r="V277">
        <f t="shared" si="8"/>
        <v>276</v>
      </c>
      <c r="W277">
        <f t="shared" si="9"/>
        <v>361</v>
      </c>
    </row>
    <row r="278" spans="1:23" x14ac:dyDescent="0.25">
      <c r="A278" s="35" t="s">
        <v>831</v>
      </c>
      <c r="B278" s="35">
        <v>243</v>
      </c>
      <c r="C278" s="35">
        <v>73721935.295184106</v>
      </c>
      <c r="D278" s="35">
        <v>2167229631.2622299</v>
      </c>
      <c r="E278" s="35">
        <v>156271701.22156501</v>
      </c>
      <c r="F278" s="35">
        <v>2323501332.4837999</v>
      </c>
      <c r="G278" s="35">
        <v>212042590</v>
      </c>
      <c r="H278" s="35">
        <v>35714333.683137096</v>
      </c>
      <c r="I278" s="35">
        <v>899882585.35222399</v>
      </c>
      <c r="J278" s="35">
        <v>70193645.475567207</v>
      </c>
      <c r="K278" s="35">
        <v>970076230.827793</v>
      </c>
      <c r="L278" s="35" t="s">
        <v>829</v>
      </c>
      <c r="M278" s="35" t="s">
        <v>830</v>
      </c>
      <c r="N278" s="35">
        <v>277</v>
      </c>
      <c r="O278" s="35">
        <v>0.27700000000000002</v>
      </c>
      <c r="P278" s="35">
        <v>38007601.612046897</v>
      </c>
      <c r="Q278" s="35">
        <v>1267347045.9100101</v>
      </c>
      <c r="R278" s="35">
        <v>86078055.745998502</v>
      </c>
      <c r="S278" s="35">
        <v>1353425101.6559999</v>
      </c>
      <c r="T278" s="35">
        <v>0</v>
      </c>
      <c r="U278">
        <v>0.83</v>
      </c>
      <c r="V278">
        <f t="shared" si="8"/>
        <v>277</v>
      </c>
      <c r="W278">
        <f t="shared" si="9"/>
        <v>252</v>
      </c>
    </row>
    <row r="279" spans="1:23" x14ac:dyDescent="0.25">
      <c r="A279" s="35" t="s">
        <v>831</v>
      </c>
      <c r="B279" s="35">
        <v>490</v>
      </c>
      <c r="C279" s="35">
        <v>72052445.111935601</v>
      </c>
      <c r="D279" s="35">
        <v>2167009844.32972</v>
      </c>
      <c r="E279" s="35">
        <v>157037675.574411</v>
      </c>
      <c r="F279" s="35">
        <v>2324047519.90413</v>
      </c>
      <c r="G279" s="35">
        <v>212042590</v>
      </c>
      <c r="H279" s="35">
        <v>34516472.537170596</v>
      </c>
      <c r="I279" s="35">
        <v>890528509.25848901</v>
      </c>
      <c r="J279" s="35">
        <v>72565365.133104503</v>
      </c>
      <c r="K279" s="35">
        <v>963093874.39159298</v>
      </c>
      <c r="L279" s="35" t="s">
        <v>829</v>
      </c>
      <c r="M279" s="35" t="s">
        <v>830</v>
      </c>
      <c r="N279" s="35">
        <v>278</v>
      </c>
      <c r="O279" s="35">
        <v>0.27800000000000002</v>
      </c>
      <c r="P279" s="35">
        <v>37535972.574764997</v>
      </c>
      <c r="Q279" s="35">
        <v>1276481335.0712299</v>
      </c>
      <c r="R279" s="35">
        <v>84472310.441306502</v>
      </c>
      <c r="S279" s="35">
        <v>1360953645.5125401</v>
      </c>
      <c r="T279" s="35">
        <v>0</v>
      </c>
      <c r="U279">
        <v>2.4E-2</v>
      </c>
      <c r="V279">
        <f t="shared" si="8"/>
        <v>278</v>
      </c>
      <c r="W279">
        <f t="shared" si="9"/>
        <v>230</v>
      </c>
    </row>
    <row r="280" spans="1:23" x14ac:dyDescent="0.25">
      <c r="A280" s="35" t="s">
        <v>831</v>
      </c>
      <c r="B280" s="35">
        <v>136</v>
      </c>
      <c r="C280" s="35">
        <v>73335011.402236894</v>
      </c>
      <c r="D280" s="35">
        <v>2168094446.6944299</v>
      </c>
      <c r="E280" s="35">
        <v>158350574.72523701</v>
      </c>
      <c r="F280" s="35">
        <v>2326445021.4196701</v>
      </c>
      <c r="G280" s="35">
        <v>212042590</v>
      </c>
      <c r="H280" s="35">
        <v>35526650.859351397</v>
      </c>
      <c r="I280" s="35">
        <v>896196299.46992004</v>
      </c>
      <c r="J280" s="35">
        <v>74060083.709750295</v>
      </c>
      <c r="K280" s="35">
        <v>970256383.17967105</v>
      </c>
      <c r="L280" s="35" t="s">
        <v>829</v>
      </c>
      <c r="M280" s="35" t="s">
        <v>830</v>
      </c>
      <c r="N280" s="35">
        <v>279</v>
      </c>
      <c r="O280" s="35">
        <v>0.27900000000000003</v>
      </c>
      <c r="P280" s="35">
        <v>37808360.542885497</v>
      </c>
      <c r="Q280" s="35">
        <v>1271898147.22451</v>
      </c>
      <c r="R280" s="35">
        <v>84290491.015487507</v>
      </c>
      <c r="S280" s="35">
        <v>1356188638.24</v>
      </c>
      <c r="T280" s="35">
        <v>0</v>
      </c>
      <c r="U280">
        <v>0.54300000000000004</v>
      </c>
      <c r="V280">
        <f t="shared" si="8"/>
        <v>279</v>
      </c>
      <c r="W280">
        <f t="shared" si="9"/>
        <v>245</v>
      </c>
    </row>
    <row r="281" spans="1:23" x14ac:dyDescent="0.25">
      <c r="A281" s="35" t="s">
        <v>831</v>
      </c>
      <c r="B281" s="35">
        <v>925</v>
      </c>
      <c r="C281" s="35">
        <v>77308906.965746298</v>
      </c>
      <c r="D281" s="35">
        <v>2152963393.2404199</v>
      </c>
      <c r="E281" s="35">
        <v>174150144.59677801</v>
      </c>
      <c r="F281" s="35">
        <v>2327113537.8372002</v>
      </c>
      <c r="G281" s="35">
        <v>212042590</v>
      </c>
      <c r="H281" s="35">
        <v>37878435.000792697</v>
      </c>
      <c r="I281" s="35">
        <v>897703680.92546499</v>
      </c>
      <c r="J281" s="35">
        <v>78099823.159895003</v>
      </c>
      <c r="K281" s="35">
        <v>975803504.08535898</v>
      </c>
      <c r="L281" s="35" t="s">
        <v>829</v>
      </c>
      <c r="M281" s="35" t="s">
        <v>830</v>
      </c>
      <c r="N281" s="35">
        <v>280</v>
      </c>
      <c r="O281" s="35">
        <v>0.28000000000000003</v>
      </c>
      <c r="P281" s="35">
        <v>39430471.964953601</v>
      </c>
      <c r="Q281" s="35">
        <v>1255259712.31496</v>
      </c>
      <c r="R281" s="35">
        <v>96050321.436883807</v>
      </c>
      <c r="S281" s="35">
        <v>1351310033.7518401</v>
      </c>
      <c r="T281" s="35">
        <v>0</v>
      </c>
      <c r="U281">
        <v>0.44700000000000001</v>
      </c>
      <c r="V281">
        <f t="shared" si="8"/>
        <v>280</v>
      </c>
      <c r="W281">
        <f t="shared" si="9"/>
        <v>322</v>
      </c>
    </row>
    <row r="282" spans="1:23" x14ac:dyDescent="0.25">
      <c r="A282" s="35" t="s">
        <v>831</v>
      </c>
      <c r="B282" s="35">
        <v>351</v>
      </c>
      <c r="C282" s="35">
        <v>73166654.488993794</v>
      </c>
      <c r="D282" s="35">
        <v>2174303079.0319901</v>
      </c>
      <c r="E282" s="35">
        <v>153012451.75336099</v>
      </c>
      <c r="F282" s="35">
        <v>2327315530.7853498</v>
      </c>
      <c r="G282" s="35">
        <v>212042590</v>
      </c>
      <c r="H282" s="35">
        <v>35070091.311518997</v>
      </c>
      <c r="I282" s="35">
        <v>901268965.18480206</v>
      </c>
      <c r="J282" s="35">
        <v>64661075.039947398</v>
      </c>
      <c r="K282" s="35">
        <v>965930040.224751</v>
      </c>
      <c r="L282" s="35" t="s">
        <v>829</v>
      </c>
      <c r="M282" s="35" t="s">
        <v>830</v>
      </c>
      <c r="N282" s="35">
        <v>281</v>
      </c>
      <c r="O282" s="35">
        <v>0.28100000000000003</v>
      </c>
      <c r="P282" s="35">
        <v>38096563.177474797</v>
      </c>
      <c r="Q282" s="35">
        <v>1273034113.8471899</v>
      </c>
      <c r="R282" s="35">
        <v>88351376.713413894</v>
      </c>
      <c r="S282" s="35">
        <v>1361385490.5606</v>
      </c>
      <c r="T282" s="35">
        <v>0</v>
      </c>
      <c r="U282">
        <v>0.77200000000000002</v>
      </c>
      <c r="V282">
        <f t="shared" si="8"/>
        <v>281</v>
      </c>
      <c r="W282">
        <f t="shared" si="9"/>
        <v>258</v>
      </c>
    </row>
    <row r="283" spans="1:23" x14ac:dyDescent="0.25">
      <c r="A283" s="35" t="s">
        <v>831</v>
      </c>
      <c r="B283" s="35">
        <v>82</v>
      </c>
      <c r="C283" s="35">
        <v>71652283.9637205</v>
      </c>
      <c r="D283" s="35">
        <v>2171665195.8867302</v>
      </c>
      <c r="E283" s="35">
        <v>155992241.64561301</v>
      </c>
      <c r="F283" s="35">
        <v>2327657437.53234</v>
      </c>
      <c r="G283" s="35">
        <v>212042590</v>
      </c>
      <c r="H283" s="35">
        <v>34004009.265297398</v>
      </c>
      <c r="I283" s="35">
        <v>892212987.03286004</v>
      </c>
      <c r="J283" s="35">
        <v>67324812.445803404</v>
      </c>
      <c r="K283" s="35">
        <v>959537799.47866201</v>
      </c>
      <c r="L283" s="35" t="s">
        <v>829</v>
      </c>
      <c r="M283" s="35" t="s">
        <v>830</v>
      </c>
      <c r="N283" s="35">
        <v>282</v>
      </c>
      <c r="O283" s="35">
        <v>0.28199999999999997</v>
      </c>
      <c r="P283" s="35">
        <v>37648274.698422998</v>
      </c>
      <c r="Q283" s="35">
        <v>1279452208.8538699</v>
      </c>
      <c r="R283" s="35">
        <v>88667429.199810296</v>
      </c>
      <c r="S283" s="35">
        <v>1368119638.0536799</v>
      </c>
      <c r="T283" s="35">
        <v>0</v>
      </c>
      <c r="U283">
        <v>0.54400000000000004</v>
      </c>
      <c r="V283">
        <f t="shared" si="8"/>
        <v>282</v>
      </c>
      <c r="W283">
        <f t="shared" si="9"/>
        <v>235</v>
      </c>
    </row>
    <row r="284" spans="1:23" x14ac:dyDescent="0.25">
      <c r="A284" s="35" t="s">
        <v>831</v>
      </c>
      <c r="B284" s="35">
        <v>489</v>
      </c>
      <c r="C284" s="35">
        <v>73990071.842924699</v>
      </c>
      <c r="D284" s="35">
        <v>2172245466.77529</v>
      </c>
      <c r="E284" s="35">
        <v>157791336.037168</v>
      </c>
      <c r="F284" s="35">
        <v>2330036802.8124599</v>
      </c>
      <c r="G284" s="35">
        <v>212042590</v>
      </c>
      <c r="H284" s="35">
        <v>35660991.237919502</v>
      </c>
      <c r="I284" s="35">
        <v>903163975.53802598</v>
      </c>
      <c r="J284" s="35">
        <v>65869773.520397998</v>
      </c>
      <c r="K284" s="35">
        <v>969033749.05842304</v>
      </c>
      <c r="L284" s="35" t="s">
        <v>829</v>
      </c>
      <c r="M284" s="35" t="s">
        <v>830</v>
      </c>
      <c r="N284" s="35">
        <v>283</v>
      </c>
      <c r="O284" s="35">
        <v>0.28299999999999997</v>
      </c>
      <c r="P284" s="35">
        <v>38329080.6050051</v>
      </c>
      <c r="Q284" s="35">
        <v>1269081491.2372601</v>
      </c>
      <c r="R284" s="35">
        <v>91921562.516770199</v>
      </c>
      <c r="S284" s="35">
        <v>1361003053.75404</v>
      </c>
      <c r="T284" s="35">
        <v>0</v>
      </c>
      <c r="U284">
        <v>0.48</v>
      </c>
      <c r="V284">
        <f t="shared" si="8"/>
        <v>283</v>
      </c>
      <c r="W284">
        <f t="shared" si="9"/>
        <v>271</v>
      </c>
    </row>
    <row r="285" spans="1:23" x14ac:dyDescent="0.25">
      <c r="A285" s="35" t="s">
        <v>831</v>
      </c>
      <c r="B285" s="35">
        <v>158</v>
      </c>
      <c r="C285" s="35">
        <v>75556071.347126096</v>
      </c>
      <c r="D285" s="35">
        <v>2182435563.4379001</v>
      </c>
      <c r="E285" s="35">
        <v>147696553.251136</v>
      </c>
      <c r="F285" s="35">
        <v>2330132116.6890402</v>
      </c>
      <c r="G285" s="35">
        <v>212042590</v>
      </c>
      <c r="H285" s="35">
        <v>36493523.226551101</v>
      </c>
      <c r="I285" s="35">
        <v>908461958.13389397</v>
      </c>
      <c r="J285" s="35">
        <v>61835965.092224099</v>
      </c>
      <c r="K285" s="35">
        <v>970297923.22611797</v>
      </c>
      <c r="L285" s="35" t="s">
        <v>829</v>
      </c>
      <c r="M285" s="35" t="s">
        <v>830</v>
      </c>
      <c r="N285" s="35">
        <v>284</v>
      </c>
      <c r="O285" s="35">
        <v>0.28399999999999997</v>
      </c>
      <c r="P285" s="35">
        <v>39062548.120575003</v>
      </c>
      <c r="Q285" s="35">
        <v>1273973605.3040099</v>
      </c>
      <c r="R285" s="35">
        <v>85860588.158912301</v>
      </c>
      <c r="S285" s="35">
        <v>1359834193.46292</v>
      </c>
      <c r="T285" s="35">
        <v>0</v>
      </c>
      <c r="U285">
        <v>0.17399999999999999</v>
      </c>
      <c r="V285">
        <f t="shared" si="8"/>
        <v>284</v>
      </c>
      <c r="W285">
        <f t="shared" si="9"/>
        <v>303</v>
      </c>
    </row>
    <row r="286" spans="1:23" x14ac:dyDescent="0.25">
      <c r="A286" s="35" t="s">
        <v>831</v>
      </c>
      <c r="B286" s="35">
        <v>926</v>
      </c>
      <c r="C286" s="35">
        <v>73641563.7282736</v>
      </c>
      <c r="D286" s="35">
        <v>2178514764.6817999</v>
      </c>
      <c r="E286" s="35">
        <v>153612768.996705</v>
      </c>
      <c r="F286" s="35">
        <v>2332127533.6785002</v>
      </c>
      <c r="G286" s="35">
        <v>212042590</v>
      </c>
      <c r="H286" s="35">
        <v>35271941.020540603</v>
      </c>
      <c r="I286" s="35">
        <v>903453845.67213798</v>
      </c>
      <c r="J286" s="35">
        <v>65374645.5425089</v>
      </c>
      <c r="K286" s="35">
        <v>968828491.21464705</v>
      </c>
      <c r="L286" s="35" t="s">
        <v>829</v>
      </c>
      <c r="M286" s="35" t="s">
        <v>830</v>
      </c>
      <c r="N286" s="35">
        <v>285</v>
      </c>
      <c r="O286" s="35">
        <v>0.28499999999999998</v>
      </c>
      <c r="P286" s="35">
        <v>38369622.707732998</v>
      </c>
      <c r="Q286" s="35">
        <v>1275060919.00966</v>
      </c>
      <c r="R286" s="35">
        <v>88238123.454196498</v>
      </c>
      <c r="S286" s="35">
        <v>1363299042.46385</v>
      </c>
      <c r="T286" s="35">
        <v>0</v>
      </c>
      <c r="U286">
        <v>0.91800000000000004</v>
      </c>
      <c r="V286">
        <f t="shared" si="8"/>
        <v>285</v>
      </c>
      <c r="W286">
        <f t="shared" si="9"/>
        <v>274</v>
      </c>
    </row>
    <row r="287" spans="1:23" x14ac:dyDescent="0.25">
      <c r="A287" s="35" t="s">
        <v>831</v>
      </c>
      <c r="B287" s="35">
        <v>566</v>
      </c>
      <c r="C287" s="35">
        <v>75965336.939776599</v>
      </c>
      <c r="D287" s="35">
        <v>2179703016.3115802</v>
      </c>
      <c r="E287" s="35">
        <v>153327214.56222501</v>
      </c>
      <c r="F287" s="35">
        <v>2333030230.8738098</v>
      </c>
      <c r="G287" s="35">
        <v>212042590</v>
      </c>
      <c r="H287" s="35">
        <v>37034150.1990759</v>
      </c>
      <c r="I287" s="35">
        <v>911798204.79533195</v>
      </c>
      <c r="J287" s="35">
        <v>68395049.058775499</v>
      </c>
      <c r="K287" s="35">
        <v>980193253.85410798</v>
      </c>
      <c r="L287" s="35" t="s">
        <v>829</v>
      </c>
      <c r="M287" s="35" t="s">
        <v>830</v>
      </c>
      <c r="N287" s="35">
        <v>286</v>
      </c>
      <c r="O287" s="35">
        <v>0.28599999999999998</v>
      </c>
      <c r="P287" s="35">
        <v>38931186.740700699</v>
      </c>
      <c r="Q287" s="35">
        <v>1267904811.5162499</v>
      </c>
      <c r="R287" s="35">
        <v>84932165.503449604</v>
      </c>
      <c r="S287" s="35">
        <v>1352836977.0197001</v>
      </c>
      <c r="T287" s="35">
        <v>0</v>
      </c>
      <c r="U287">
        <v>0.25900000000000001</v>
      </c>
      <c r="V287">
        <f t="shared" si="8"/>
        <v>286</v>
      </c>
      <c r="W287">
        <f t="shared" si="9"/>
        <v>298</v>
      </c>
    </row>
    <row r="288" spans="1:23" x14ac:dyDescent="0.25">
      <c r="A288" s="35" t="s">
        <v>831</v>
      </c>
      <c r="B288" s="35">
        <v>234</v>
      </c>
      <c r="C288" s="35">
        <v>79733078.999820694</v>
      </c>
      <c r="D288" s="35">
        <v>2159632808.9819999</v>
      </c>
      <c r="E288" s="35">
        <v>173978928.85815799</v>
      </c>
      <c r="F288" s="35">
        <v>2333611737.8401599</v>
      </c>
      <c r="G288" s="35">
        <v>212042590</v>
      </c>
      <c r="H288" s="35">
        <v>39195678.940368198</v>
      </c>
      <c r="I288" s="35">
        <v>907953483.22839403</v>
      </c>
      <c r="J288" s="35">
        <v>75778311.763363093</v>
      </c>
      <c r="K288" s="35">
        <v>983731794.99175704</v>
      </c>
      <c r="L288" s="35" t="s">
        <v>829</v>
      </c>
      <c r="M288" s="35" t="s">
        <v>830</v>
      </c>
      <c r="N288" s="35">
        <v>287</v>
      </c>
      <c r="O288" s="35">
        <v>0.28699999999999998</v>
      </c>
      <c r="P288" s="35">
        <v>40537400.059452496</v>
      </c>
      <c r="Q288" s="35">
        <v>1251679325.7536099</v>
      </c>
      <c r="R288" s="35">
        <v>98200617.0947956</v>
      </c>
      <c r="S288" s="35">
        <v>1349879942.8484001</v>
      </c>
      <c r="T288" s="35">
        <v>0</v>
      </c>
      <c r="U288">
        <v>0.66200000000000003</v>
      </c>
      <c r="V288">
        <f t="shared" si="8"/>
        <v>287</v>
      </c>
      <c r="W288">
        <f t="shared" si="9"/>
        <v>381</v>
      </c>
    </row>
    <row r="289" spans="1:23" x14ac:dyDescent="0.25">
      <c r="A289" s="35" t="s">
        <v>831</v>
      </c>
      <c r="B289" s="35">
        <v>682</v>
      </c>
      <c r="C289" s="35">
        <v>72165978.732675493</v>
      </c>
      <c r="D289" s="35">
        <v>2170931614.8389602</v>
      </c>
      <c r="E289" s="35">
        <v>163972819.44334099</v>
      </c>
      <c r="F289" s="35">
        <v>2334904434.2823</v>
      </c>
      <c r="G289" s="35">
        <v>212042590</v>
      </c>
      <c r="H289" s="35">
        <v>34419178.259097397</v>
      </c>
      <c r="I289" s="35">
        <v>894543967.00770402</v>
      </c>
      <c r="J289" s="35">
        <v>70962654.732275501</v>
      </c>
      <c r="K289" s="35">
        <v>965506621.73997796</v>
      </c>
      <c r="L289" s="35" t="s">
        <v>829</v>
      </c>
      <c r="M289" s="35" t="s">
        <v>830</v>
      </c>
      <c r="N289" s="35">
        <v>288</v>
      </c>
      <c r="O289" s="35">
        <v>0.28799999999999998</v>
      </c>
      <c r="P289" s="35">
        <v>37746800.473577999</v>
      </c>
      <c r="Q289" s="35">
        <v>1276387647.83126</v>
      </c>
      <c r="R289" s="35">
        <v>93010164.711066395</v>
      </c>
      <c r="S289" s="35">
        <v>1369397812.54233</v>
      </c>
      <c r="T289" s="35">
        <v>0</v>
      </c>
      <c r="U289">
        <v>0.217</v>
      </c>
      <c r="V289">
        <f t="shared" si="8"/>
        <v>288</v>
      </c>
      <c r="W289">
        <f t="shared" si="9"/>
        <v>241</v>
      </c>
    </row>
    <row r="290" spans="1:23" x14ac:dyDescent="0.25">
      <c r="A290" s="35" t="s">
        <v>831</v>
      </c>
      <c r="B290" s="35">
        <v>701</v>
      </c>
      <c r="C290" s="35">
        <v>74165238.961795703</v>
      </c>
      <c r="D290" s="35">
        <v>2179780055.5500202</v>
      </c>
      <c r="E290" s="35">
        <v>155913844.84819999</v>
      </c>
      <c r="F290" s="35">
        <v>2335693900.39821</v>
      </c>
      <c r="G290" s="35">
        <v>212042590</v>
      </c>
      <c r="H290" s="35">
        <v>35960020.079815201</v>
      </c>
      <c r="I290" s="35">
        <v>903497038.49906695</v>
      </c>
      <c r="J290" s="35">
        <v>73268726.159874797</v>
      </c>
      <c r="K290" s="35">
        <v>976765764.65894198</v>
      </c>
      <c r="L290" s="35" t="s">
        <v>829</v>
      </c>
      <c r="M290" s="35" t="s">
        <v>830</v>
      </c>
      <c r="N290" s="35">
        <v>289</v>
      </c>
      <c r="O290" s="35">
        <v>0.28899999999999998</v>
      </c>
      <c r="P290" s="35">
        <v>38205218.881980397</v>
      </c>
      <c r="Q290" s="35">
        <v>1276283017.0509501</v>
      </c>
      <c r="R290" s="35">
        <v>82645118.688325301</v>
      </c>
      <c r="S290" s="35">
        <v>1358928135.73927</v>
      </c>
      <c r="T290" s="35">
        <v>0</v>
      </c>
      <c r="U290">
        <v>0.88400000000000001</v>
      </c>
      <c r="V290">
        <f t="shared" si="8"/>
        <v>289</v>
      </c>
      <c r="W290">
        <f t="shared" si="9"/>
        <v>262</v>
      </c>
    </row>
    <row r="291" spans="1:23" x14ac:dyDescent="0.25">
      <c r="A291" s="35" t="s">
        <v>831</v>
      </c>
      <c r="B291" s="35">
        <v>770</v>
      </c>
      <c r="C291" s="35">
        <v>74136505.493237093</v>
      </c>
      <c r="D291" s="35">
        <v>2177737121.9374599</v>
      </c>
      <c r="E291" s="35">
        <v>159920931.758214</v>
      </c>
      <c r="F291" s="35">
        <v>2337658053.6956801</v>
      </c>
      <c r="G291" s="35">
        <v>212042590</v>
      </c>
      <c r="H291" s="35">
        <v>35687139.362292498</v>
      </c>
      <c r="I291" s="35">
        <v>902227336.12583995</v>
      </c>
      <c r="J291" s="35">
        <v>67940008.712037593</v>
      </c>
      <c r="K291" s="35">
        <v>970167344.83787704</v>
      </c>
      <c r="L291" s="35" t="s">
        <v>829</v>
      </c>
      <c r="M291" s="35" t="s">
        <v>830</v>
      </c>
      <c r="N291" s="35">
        <v>290</v>
      </c>
      <c r="O291" s="35">
        <v>0.28999999999999998</v>
      </c>
      <c r="P291" s="35">
        <v>38449366.130944498</v>
      </c>
      <c r="Q291" s="35">
        <v>1275509785.81162</v>
      </c>
      <c r="R291" s="35">
        <v>91980923.046177194</v>
      </c>
      <c r="S291" s="35">
        <v>1367490708.8578</v>
      </c>
      <c r="T291" s="35">
        <v>0</v>
      </c>
      <c r="U291">
        <v>0.56599999999999995</v>
      </c>
      <c r="V291">
        <f t="shared" si="8"/>
        <v>290</v>
      </c>
      <c r="W291">
        <f t="shared" si="9"/>
        <v>278</v>
      </c>
    </row>
    <row r="292" spans="1:23" x14ac:dyDescent="0.25">
      <c r="A292" s="35" t="s">
        <v>831</v>
      </c>
      <c r="B292" s="35">
        <v>624</v>
      </c>
      <c r="C292" s="35">
        <v>77878723.037452206</v>
      </c>
      <c r="D292" s="35">
        <v>2166542287.74967</v>
      </c>
      <c r="E292" s="35">
        <v>172954405.34972</v>
      </c>
      <c r="F292" s="35">
        <v>2339496693.09939</v>
      </c>
      <c r="G292" s="35">
        <v>212042590</v>
      </c>
      <c r="H292" s="35">
        <v>38039472.201986797</v>
      </c>
      <c r="I292" s="35">
        <v>903388869.79393995</v>
      </c>
      <c r="J292" s="35">
        <v>77007782.770216897</v>
      </c>
      <c r="K292" s="35">
        <v>980396652.56415498</v>
      </c>
      <c r="L292" s="35" t="s">
        <v>829</v>
      </c>
      <c r="M292" s="35" t="s">
        <v>830</v>
      </c>
      <c r="N292" s="35">
        <v>291</v>
      </c>
      <c r="O292" s="35">
        <v>0.29099999999999998</v>
      </c>
      <c r="P292" s="35">
        <v>39839250.835465297</v>
      </c>
      <c r="Q292" s="35">
        <v>1263153417.95573</v>
      </c>
      <c r="R292" s="35">
        <v>95946622.579503596</v>
      </c>
      <c r="S292" s="35">
        <v>1359100040.5352299</v>
      </c>
      <c r="T292" s="35">
        <v>0</v>
      </c>
      <c r="U292">
        <v>0.63800000000000001</v>
      </c>
      <c r="V292">
        <f t="shared" si="8"/>
        <v>291</v>
      </c>
      <c r="W292">
        <f t="shared" si="9"/>
        <v>344</v>
      </c>
    </row>
    <row r="293" spans="1:23" x14ac:dyDescent="0.25">
      <c r="A293" s="35" t="s">
        <v>831</v>
      </c>
      <c r="B293" s="35">
        <v>431</v>
      </c>
      <c r="C293" s="35">
        <v>76219295.075133294</v>
      </c>
      <c r="D293" s="35">
        <v>2177497575.4344902</v>
      </c>
      <c r="E293" s="35">
        <v>162729760.85279801</v>
      </c>
      <c r="F293" s="35">
        <v>2340227336.2872801</v>
      </c>
      <c r="G293" s="35">
        <v>212042590</v>
      </c>
      <c r="H293" s="35">
        <v>37202301.416638099</v>
      </c>
      <c r="I293" s="35">
        <v>912384050.04813302</v>
      </c>
      <c r="J293" s="35">
        <v>70374236.109379098</v>
      </c>
      <c r="K293" s="35">
        <v>982758286.157511</v>
      </c>
      <c r="L293" s="35" t="s">
        <v>829</v>
      </c>
      <c r="M293" s="35" t="s">
        <v>830</v>
      </c>
      <c r="N293" s="35">
        <v>292</v>
      </c>
      <c r="O293" s="35">
        <v>0.29199999999999998</v>
      </c>
      <c r="P293" s="35">
        <v>39016993.658495203</v>
      </c>
      <c r="Q293" s="35">
        <v>1265113525.3863499</v>
      </c>
      <c r="R293" s="35">
        <v>92355524.743419304</v>
      </c>
      <c r="S293" s="35">
        <v>1357469050.12977</v>
      </c>
      <c r="T293" s="35">
        <v>0</v>
      </c>
      <c r="U293">
        <v>0.78900000000000003</v>
      </c>
      <c r="V293">
        <f t="shared" si="8"/>
        <v>292</v>
      </c>
      <c r="W293">
        <f t="shared" si="9"/>
        <v>300</v>
      </c>
    </row>
    <row r="294" spans="1:23" x14ac:dyDescent="0.25">
      <c r="A294" s="35" t="s">
        <v>831</v>
      </c>
      <c r="B294" s="35">
        <v>662</v>
      </c>
      <c r="C294" s="35">
        <v>76665970.983550698</v>
      </c>
      <c r="D294" s="35">
        <v>2180688779.49438</v>
      </c>
      <c r="E294" s="35">
        <v>162625715.51572999</v>
      </c>
      <c r="F294" s="35">
        <v>2343314495.0101099</v>
      </c>
      <c r="G294" s="35">
        <v>212042590</v>
      </c>
      <c r="H294" s="35">
        <v>37360648.999829903</v>
      </c>
      <c r="I294" s="35">
        <v>911858610.91101003</v>
      </c>
      <c r="J294" s="35">
        <v>69516064.531019598</v>
      </c>
      <c r="K294" s="35">
        <v>981374675.44203103</v>
      </c>
      <c r="L294" s="35" t="s">
        <v>829</v>
      </c>
      <c r="M294" s="35" t="s">
        <v>830</v>
      </c>
      <c r="N294" s="35">
        <v>293</v>
      </c>
      <c r="O294" s="35">
        <v>0.29299999999999998</v>
      </c>
      <c r="P294" s="35">
        <v>39305321.983720697</v>
      </c>
      <c r="Q294" s="35">
        <v>1268830168.58337</v>
      </c>
      <c r="R294" s="35">
        <v>93109650.984710902</v>
      </c>
      <c r="S294" s="35">
        <v>1361939819.5680799</v>
      </c>
      <c r="T294" s="35">
        <v>0</v>
      </c>
      <c r="U294">
        <v>0.31</v>
      </c>
      <c r="V294">
        <f t="shared" si="8"/>
        <v>293</v>
      </c>
      <c r="W294">
        <f t="shared" si="9"/>
        <v>317</v>
      </c>
    </row>
    <row r="295" spans="1:23" x14ac:dyDescent="0.25">
      <c r="A295" s="35" t="s">
        <v>831</v>
      </c>
      <c r="B295" s="35">
        <v>264</v>
      </c>
      <c r="C295" s="35">
        <v>79402221.843251497</v>
      </c>
      <c r="D295" s="35">
        <v>2162151138.5009298</v>
      </c>
      <c r="E295" s="35">
        <v>181391749.03558999</v>
      </c>
      <c r="F295" s="35">
        <v>2343542887.53652</v>
      </c>
      <c r="G295" s="35">
        <v>212042590</v>
      </c>
      <c r="H295" s="35">
        <v>38997918.561028801</v>
      </c>
      <c r="I295" s="35">
        <v>906873665.03371799</v>
      </c>
      <c r="J295" s="35">
        <v>78716925.450061694</v>
      </c>
      <c r="K295" s="35">
        <v>985590590.48377895</v>
      </c>
      <c r="L295" s="35" t="s">
        <v>829</v>
      </c>
      <c r="M295" s="35" t="s">
        <v>830</v>
      </c>
      <c r="N295" s="35">
        <v>294</v>
      </c>
      <c r="O295" s="35">
        <v>0.29399999999999998</v>
      </c>
      <c r="P295" s="35">
        <v>40404303.282222703</v>
      </c>
      <c r="Q295" s="35">
        <v>1255277473.4672101</v>
      </c>
      <c r="R295" s="35">
        <v>102674823.585529</v>
      </c>
      <c r="S295" s="35">
        <v>1357952297.0527401</v>
      </c>
      <c r="T295" s="35">
        <v>0</v>
      </c>
      <c r="U295">
        <v>0.56999999999999995</v>
      </c>
      <c r="V295">
        <f t="shared" si="8"/>
        <v>294</v>
      </c>
      <c r="W295">
        <f t="shared" si="9"/>
        <v>372</v>
      </c>
    </row>
    <row r="296" spans="1:23" x14ac:dyDescent="0.25">
      <c r="A296" s="35" t="s">
        <v>831</v>
      </c>
      <c r="B296" s="35">
        <v>894</v>
      </c>
      <c r="C296" s="35">
        <v>77202382.115450293</v>
      </c>
      <c r="D296" s="35">
        <v>2162560891.9615698</v>
      </c>
      <c r="E296" s="35">
        <v>181849551.55282399</v>
      </c>
      <c r="F296" s="35">
        <v>2344410443.5144</v>
      </c>
      <c r="G296" s="35">
        <v>212042590</v>
      </c>
      <c r="H296" s="35">
        <v>37701575.493398398</v>
      </c>
      <c r="I296" s="35">
        <v>896483930.04348397</v>
      </c>
      <c r="J296" s="35">
        <v>83183994.748789594</v>
      </c>
      <c r="K296" s="35">
        <v>979667924.79227304</v>
      </c>
      <c r="L296" s="35" t="s">
        <v>829</v>
      </c>
      <c r="M296" s="35" t="s">
        <v>830</v>
      </c>
      <c r="N296" s="35">
        <v>295</v>
      </c>
      <c r="O296" s="35">
        <v>0.29499999999999998</v>
      </c>
      <c r="P296" s="35">
        <v>39500806.622051902</v>
      </c>
      <c r="Q296" s="35">
        <v>1266076961.9180901</v>
      </c>
      <c r="R296" s="35">
        <v>98665556.804034695</v>
      </c>
      <c r="S296" s="35">
        <v>1364742518.72212</v>
      </c>
      <c r="T296" s="35">
        <v>0</v>
      </c>
      <c r="U296">
        <v>0.30199999999999999</v>
      </c>
      <c r="V296">
        <f t="shared" si="8"/>
        <v>295</v>
      </c>
      <c r="W296">
        <f t="shared" si="9"/>
        <v>326</v>
      </c>
    </row>
    <row r="297" spans="1:23" x14ac:dyDescent="0.25">
      <c r="A297" s="35" t="s">
        <v>831</v>
      </c>
      <c r="B297" s="35">
        <v>792</v>
      </c>
      <c r="C297" s="35">
        <v>80311095.608422294</v>
      </c>
      <c r="D297" s="35">
        <v>2188169066.8596501</v>
      </c>
      <c r="E297" s="35">
        <v>157019722.66312501</v>
      </c>
      <c r="F297" s="35">
        <v>2345188789.5227699</v>
      </c>
      <c r="G297" s="35">
        <v>212042590</v>
      </c>
      <c r="H297" s="35">
        <v>39954635.943916298</v>
      </c>
      <c r="I297" s="35">
        <v>924528908.52004099</v>
      </c>
      <c r="J297" s="35">
        <v>68094095.611108303</v>
      </c>
      <c r="K297" s="35">
        <v>992623004.13115001</v>
      </c>
      <c r="L297" s="35" t="s">
        <v>829</v>
      </c>
      <c r="M297" s="35" t="s">
        <v>830</v>
      </c>
      <c r="N297" s="35">
        <v>296</v>
      </c>
      <c r="O297" s="35">
        <v>0.29599999999999999</v>
      </c>
      <c r="P297" s="35">
        <v>40356459.664506003</v>
      </c>
      <c r="Q297" s="35">
        <v>1263640158.3396001</v>
      </c>
      <c r="R297" s="35">
        <v>88925627.052016795</v>
      </c>
      <c r="S297" s="35">
        <v>1352565785.3916199</v>
      </c>
      <c r="T297" s="35">
        <v>0</v>
      </c>
      <c r="U297">
        <v>0.33700000000000002</v>
      </c>
      <c r="V297">
        <f t="shared" si="8"/>
        <v>296</v>
      </c>
      <c r="W297">
        <f t="shared" si="9"/>
        <v>369</v>
      </c>
    </row>
    <row r="298" spans="1:23" x14ac:dyDescent="0.25">
      <c r="A298" s="35" t="s">
        <v>831</v>
      </c>
      <c r="B298" s="35">
        <v>630</v>
      </c>
      <c r="C298" s="35">
        <v>74312058.443506405</v>
      </c>
      <c r="D298" s="35">
        <v>2185694403.2104902</v>
      </c>
      <c r="E298" s="35">
        <v>159912784.933052</v>
      </c>
      <c r="F298" s="35">
        <v>2345607188.1435499</v>
      </c>
      <c r="G298" s="35">
        <v>212042590</v>
      </c>
      <c r="H298" s="35">
        <v>36022084.717676803</v>
      </c>
      <c r="I298" s="35">
        <v>904251468.08932495</v>
      </c>
      <c r="J298" s="35">
        <v>74279996.6726408</v>
      </c>
      <c r="K298" s="35">
        <v>978531464.76196599</v>
      </c>
      <c r="L298" s="35" t="s">
        <v>829</v>
      </c>
      <c r="M298" s="35" t="s">
        <v>830</v>
      </c>
      <c r="N298" s="35">
        <v>297</v>
      </c>
      <c r="O298" s="35">
        <v>0.29699999999999999</v>
      </c>
      <c r="P298" s="35">
        <v>38289973.725829497</v>
      </c>
      <c r="Q298" s="35">
        <v>1281442935.12117</v>
      </c>
      <c r="R298" s="35">
        <v>85632788.260411397</v>
      </c>
      <c r="S298" s="35">
        <v>1367075723.3815801</v>
      </c>
      <c r="T298" s="35">
        <v>0</v>
      </c>
      <c r="U298">
        <v>0.38300000000000001</v>
      </c>
      <c r="V298">
        <f t="shared" si="8"/>
        <v>297</v>
      </c>
      <c r="W298">
        <f t="shared" si="9"/>
        <v>268</v>
      </c>
    </row>
    <row r="299" spans="1:23" x14ac:dyDescent="0.25">
      <c r="A299" s="35" t="s">
        <v>831</v>
      </c>
      <c r="B299" s="35">
        <v>396</v>
      </c>
      <c r="C299" s="35">
        <v>70870018.2197119</v>
      </c>
      <c r="D299" s="35">
        <v>2193703016.2213998</v>
      </c>
      <c r="E299" s="35">
        <v>152712238.96748999</v>
      </c>
      <c r="F299" s="35">
        <v>2346415255.18889</v>
      </c>
      <c r="G299" s="35">
        <v>212042590</v>
      </c>
      <c r="H299" s="35">
        <v>33618308.918011598</v>
      </c>
      <c r="I299" s="35">
        <v>896748220.65865803</v>
      </c>
      <c r="J299" s="35">
        <v>70257831.8422364</v>
      </c>
      <c r="K299" s="35">
        <v>967006052.50089502</v>
      </c>
      <c r="L299" s="35" t="s">
        <v>829</v>
      </c>
      <c r="M299" s="35" t="s">
        <v>830</v>
      </c>
      <c r="N299" s="35">
        <v>298</v>
      </c>
      <c r="O299" s="35">
        <v>0.29799999999999999</v>
      </c>
      <c r="P299" s="35">
        <v>37251709.301700197</v>
      </c>
      <c r="Q299" s="35">
        <v>1296954795.5627401</v>
      </c>
      <c r="R299" s="35">
        <v>82454407.125254005</v>
      </c>
      <c r="S299" s="35">
        <v>1379409202.68799</v>
      </c>
      <c r="T299" s="35">
        <v>0</v>
      </c>
      <c r="U299">
        <v>0.64700000000000002</v>
      </c>
      <c r="V299">
        <f t="shared" si="8"/>
        <v>298</v>
      </c>
      <c r="W299">
        <f t="shared" si="9"/>
        <v>220</v>
      </c>
    </row>
    <row r="300" spans="1:23" x14ac:dyDescent="0.25">
      <c r="A300" s="35" t="s">
        <v>831</v>
      </c>
      <c r="B300" s="35">
        <v>881</v>
      </c>
      <c r="C300" s="35">
        <v>77915274.794128895</v>
      </c>
      <c r="D300" s="35">
        <v>2174480599.2726202</v>
      </c>
      <c r="E300" s="35">
        <v>174844732.25099301</v>
      </c>
      <c r="F300" s="35">
        <v>2349325331.5236201</v>
      </c>
      <c r="G300" s="35">
        <v>212042590</v>
      </c>
      <c r="H300" s="35">
        <v>38002133.321663797</v>
      </c>
      <c r="I300" s="35">
        <v>904159768.75506902</v>
      </c>
      <c r="J300" s="35">
        <v>77888154.661391795</v>
      </c>
      <c r="K300" s="35">
        <v>982047923.41646004</v>
      </c>
      <c r="L300" s="35" t="s">
        <v>829</v>
      </c>
      <c r="M300" s="35" t="s">
        <v>830</v>
      </c>
      <c r="N300" s="35">
        <v>299</v>
      </c>
      <c r="O300" s="35">
        <v>0.29899999999999999</v>
      </c>
      <c r="P300" s="35">
        <v>39913141.472465001</v>
      </c>
      <c r="Q300" s="35">
        <v>1270320830.51755</v>
      </c>
      <c r="R300" s="35">
        <v>96956577.589601994</v>
      </c>
      <c r="S300" s="35">
        <v>1367277408.1071601</v>
      </c>
      <c r="T300" s="35">
        <v>0</v>
      </c>
      <c r="U300">
        <v>0.64300000000000002</v>
      </c>
      <c r="V300">
        <f t="shared" si="8"/>
        <v>299</v>
      </c>
      <c r="W300">
        <f t="shared" si="9"/>
        <v>348</v>
      </c>
    </row>
    <row r="301" spans="1:23" x14ac:dyDescent="0.25">
      <c r="A301" s="35" t="s">
        <v>831</v>
      </c>
      <c r="B301" s="35">
        <v>771</v>
      </c>
      <c r="C301" s="35">
        <v>71601080.460330099</v>
      </c>
      <c r="D301" s="35">
        <v>2202778379.3442702</v>
      </c>
      <c r="E301" s="35">
        <v>149736676.448493</v>
      </c>
      <c r="F301" s="35">
        <v>2352515055.7927599</v>
      </c>
      <c r="G301" s="35">
        <v>212042590</v>
      </c>
      <c r="H301" s="35">
        <v>33972804.592579298</v>
      </c>
      <c r="I301" s="35">
        <v>902176531.49766397</v>
      </c>
      <c r="J301" s="35">
        <v>70029795.941646397</v>
      </c>
      <c r="K301" s="35">
        <v>972206327.439309</v>
      </c>
      <c r="L301" s="35" t="s">
        <v>829</v>
      </c>
      <c r="M301" s="35" t="s">
        <v>830</v>
      </c>
      <c r="N301" s="35">
        <v>300</v>
      </c>
      <c r="O301" s="35">
        <v>0.3</v>
      </c>
      <c r="P301" s="35">
        <v>37628275.867750801</v>
      </c>
      <c r="Q301" s="35">
        <v>1300601847.8466001</v>
      </c>
      <c r="R301" s="35">
        <v>79706880.506846696</v>
      </c>
      <c r="S301" s="35">
        <v>1380308728.3534501</v>
      </c>
      <c r="T301" s="35">
        <v>0</v>
      </c>
      <c r="U301">
        <v>0.55700000000000005</v>
      </c>
      <c r="V301">
        <f t="shared" si="8"/>
        <v>300</v>
      </c>
      <c r="W301">
        <f t="shared" si="9"/>
        <v>234</v>
      </c>
    </row>
    <row r="302" spans="1:23" x14ac:dyDescent="0.25">
      <c r="A302" s="35" t="s">
        <v>831</v>
      </c>
      <c r="B302" s="35">
        <v>363</v>
      </c>
      <c r="C302" s="35">
        <v>73530007.706485495</v>
      </c>
      <c r="D302" s="35">
        <v>2211604834.0834799</v>
      </c>
      <c r="E302" s="35">
        <v>141001173.81310201</v>
      </c>
      <c r="F302" s="35">
        <v>2352606007.8965802</v>
      </c>
      <c r="G302" s="35">
        <v>212042590</v>
      </c>
      <c r="H302" s="35">
        <v>35138920.0126376</v>
      </c>
      <c r="I302" s="35">
        <v>911092308.718701</v>
      </c>
      <c r="J302" s="35">
        <v>62851475.386570603</v>
      </c>
      <c r="K302" s="35">
        <v>973943784.10527301</v>
      </c>
      <c r="L302" s="35" t="s">
        <v>829</v>
      </c>
      <c r="M302" s="35" t="s">
        <v>830</v>
      </c>
      <c r="N302" s="35">
        <v>301</v>
      </c>
      <c r="O302" s="35">
        <v>0.30099999999999999</v>
      </c>
      <c r="P302" s="35">
        <v>38391087.693847902</v>
      </c>
      <c r="Q302" s="35">
        <v>1300512525.3647699</v>
      </c>
      <c r="R302" s="35">
        <v>78149698.426531702</v>
      </c>
      <c r="S302" s="35">
        <v>1378662223.7913101</v>
      </c>
      <c r="T302" s="35">
        <v>0</v>
      </c>
      <c r="U302">
        <v>0.61399999999999999</v>
      </c>
      <c r="V302">
        <f t="shared" si="8"/>
        <v>301</v>
      </c>
      <c r="W302">
        <f t="shared" si="9"/>
        <v>275</v>
      </c>
    </row>
    <row r="303" spans="1:23" x14ac:dyDescent="0.25">
      <c r="A303" s="35" t="s">
        <v>831</v>
      </c>
      <c r="B303" s="35">
        <v>827</v>
      </c>
      <c r="C303" s="35">
        <v>75989212.959860697</v>
      </c>
      <c r="D303" s="35">
        <v>2204486648.5532498</v>
      </c>
      <c r="E303" s="35">
        <v>148220889.87788799</v>
      </c>
      <c r="F303" s="35">
        <v>2352707538.4311399</v>
      </c>
      <c r="G303" s="35">
        <v>212042590</v>
      </c>
      <c r="H303" s="35">
        <v>36745184.038152903</v>
      </c>
      <c r="I303" s="35">
        <v>918344226.03888297</v>
      </c>
      <c r="J303" s="35">
        <v>62748111.900359802</v>
      </c>
      <c r="K303" s="35">
        <v>981092337.93924201</v>
      </c>
      <c r="L303" s="35" t="s">
        <v>829</v>
      </c>
      <c r="M303" s="35" t="s">
        <v>830</v>
      </c>
      <c r="N303" s="35">
        <v>302</v>
      </c>
      <c r="O303" s="35">
        <v>0.30199999999999999</v>
      </c>
      <c r="P303" s="35">
        <v>39244028.921707802</v>
      </c>
      <c r="Q303" s="35">
        <v>1286142422.51437</v>
      </c>
      <c r="R303" s="35">
        <v>85472777.977528304</v>
      </c>
      <c r="S303" s="35">
        <v>1371615200.4919</v>
      </c>
      <c r="T303" s="35">
        <v>0</v>
      </c>
      <c r="U303">
        <v>0.76900000000000002</v>
      </c>
      <c r="V303">
        <f t="shared" si="8"/>
        <v>302</v>
      </c>
      <c r="W303">
        <f t="shared" si="9"/>
        <v>315</v>
      </c>
    </row>
    <row r="304" spans="1:23" x14ac:dyDescent="0.25">
      <c r="A304" s="35" t="s">
        <v>831</v>
      </c>
      <c r="B304" s="35">
        <v>544</v>
      </c>
      <c r="C304" s="35">
        <v>80719735.586056098</v>
      </c>
      <c r="D304" s="35">
        <v>2187861943.28898</v>
      </c>
      <c r="E304" s="35">
        <v>165937452.458498</v>
      </c>
      <c r="F304" s="35">
        <v>2353799395.7474799</v>
      </c>
      <c r="G304" s="35">
        <v>212042590</v>
      </c>
      <c r="H304" s="35">
        <v>40307879.400976501</v>
      </c>
      <c r="I304" s="35">
        <v>927218372.99133694</v>
      </c>
      <c r="J304" s="35">
        <v>72255519.645587504</v>
      </c>
      <c r="K304" s="35">
        <v>999473892.63692605</v>
      </c>
      <c r="L304" s="35" t="s">
        <v>829</v>
      </c>
      <c r="M304" s="35" t="s">
        <v>830</v>
      </c>
      <c r="N304" s="35">
        <v>303</v>
      </c>
      <c r="O304" s="35">
        <v>0.30299999999999999</v>
      </c>
      <c r="P304" s="35">
        <v>40411856.1850795</v>
      </c>
      <c r="Q304" s="35">
        <v>1260643570.2976401</v>
      </c>
      <c r="R304" s="35">
        <v>93681932.812910601</v>
      </c>
      <c r="S304" s="35">
        <v>1354325503.1105499</v>
      </c>
      <c r="T304" s="35">
        <v>0</v>
      </c>
      <c r="U304">
        <v>3.2000000000000001E-2</v>
      </c>
      <c r="V304">
        <f t="shared" si="8"/>
        <v>303</v>
      </c>
      <c r="W304">
        <f t="shared" si="9"/>
        <v>374</v>
      </c>
    </row>
    <row r="305" spans="1:23" x14ac:dyDescent="0.25">
      <c r="A305" s="35" t="s">
        <v>831</v>
      </c>
      <c r="B305" s="35">
        <v>416</v>
      </c>
      <c r="C305" s="35">
        <v>75770660.476526499</v>
      </c>
      <c r="D305" s="35">
        <v>2195344631.1995602</v>
      </c>
      <c r="E305" s="35">
        <v>158507061.57124701</v>
      </c>
      <c r="F305" s="35">
        <v>2353851692.7708101</v>
      </c>
      <c r="G305" s="35">
        <v>212042590</v>
      </c>
      <c r="H305" s="35">
        <v>36889052.255993403</v>
      </c>
      <c r="I305" s="35">
        <v>913991687.87067199</v>
      </c>
      <c r="J305" s="35">
        <v>70407035.470233098</v>
      </c>
      <c r="K305" s="35">
        <v>984398723.340904</v>
      </c>
      <c r="L305" s="35" t="s">
        <v>829</v>
      </c>
      <c r="M305" s="35" t="s">
        <v>830</v>
      </c>
      <c r="N305" s="35">
        <v>304</v>
      </c>
      <c r="O305" s="35">
        <v>0.30399999999999999</v>
      </c>
      <c r="P305" s="35">
        <v>38881608.220532998</v>
      </c>
      <c r="Q305" s="35">
        <v>1281352943.3288901</v>
      </c>
      <c r="R305" s="35">
        <v>88100026.101014599</v>
      </c>
      <c r="S305" s="35">
        <v>1369452969.4298999</v>
      </c>
      <c r="T305" s="35">
        <v>0</v>
      </c>
      <c r="U305">
        <v>0.86399999999999999</v>
      </c>
      <c r="V305">
        <f t="shared" si="8"/>
        <v>304</v>
      </c>
      <c r="W305">
        <f t="shared" si="9"/>
        <v>295</v>
      </c>
    </row>
    <row r="306" spans="1:23" x14ac:dyDescent="0.25">
      <c r="A306" s="35" t="s">
        <v>831</v>
      </c>
      <c r="B306" s="35">
        <v>80</v>
      </c>
      <c r="C306" s="35">
        <v>76352444.162017897</v>
      </c>
      <c r="D306" s="35">
        <v>2205364051.7246799</v>
      </c>
      <c r="E306" s="35">
        <v>150699561.101964</v>
      </c>
      <c r="F306" s="35">
        <v>2356063612.8266501</v>
      </c>
      <c r="G306" s="35">
        <v>212042590</v>
      </c>
      <c r="H306" s="35">
        <v>36861751.637966901</v>
      </c>
      <c r="I306" s="35">
        <v>917993879.83008206</v>
      </c>
      <c r="J306" s="35">
        <v>62989982.386477403</v>
      </c>
      <c r="K306" s="35">
        <v>980983862.21656096</v>
      </c>
      <c r="L306" s="35" t="s">
        <v>829</v>
      </c>
      <c r="M306" s="35" t="s">
        <v>830</v>
      </c>
      <c r="N306" s="35">
        <v>305</v>
      </c>
      <c r="O306" s="35">
        <v>0.30499999999999999</v>
      </c>
      <c r="P306" s="35">
        <v>39490692.524050899</v>
      </c>
      <c r="Q306" s="35">
        <v>1287370171.8945999</v>
      </c>
      <c r="R306" s="35">
        <v>87709578.715487093</v>
      </c>
      <c r="S306" s="35">
        <v>1375079750.61008</v>
      </c>
      <c r="T306" s="35">
        <v>0</v>
      </c>
      <c r="U306">
        <v>0.127</v>
      </c>
      <c r="V306">
        <f t="shared" si="8"/>
        <v>305</v>
      </c>
      <c r="W306">
        <f t="shared" si="9"/>
        <v>325</v>
      </c>
    </row>
    <row r="307" spans="1:23" x14ac:dyDescent="0.25">
      <c r="A307" s="35" t="s">
        <v>831</v>
      </c>
      <c r="B307" s="35">
        <v>597</v>
      </c>
      <c r="C307" s="35">
        <v>78896077.315046296</v>
      </c>
      <c r="D307" s="35">
        <v>2183579905.8809299</v>
      </c>
      <c r="E307" s="35">
        <v>176070104.88884199</v>
      </c>
      <c r="F307" s="35">
        <v>2359650010.7697802</v>
      </c>
      <c r="G307" s="35">
        <v>212042590</v>
      </c>
      <c r="H307" s="35">
        <v>38523932.950245596</v>
      </c>
      <c r="I307" s="35">
        <v>910713731.36843801</v>
      </c>
      <c r="J307" s="35">
        <v>77718724.9156297</v>
      </c>
      <c r="K307" s="35">
        <v>988432456.28406596</v>
      </c>
      <c r="L307" s="35" t="s">
        <v>829</v>
      </c>
      <c r="M307" s="35" t="s">
        <v>830</v>
      </c>
      <c r="N307" s="35">
        <v>306</v>
      </c>
      <c r="O307" s="35">
        <v>0.30599999999999999</v>
      </c>
      <c r="P307" s="35">
        <v>40372144.364800602</v>
      </c>
      <c r="Q307" s="35">
        <v>1272866174.5125</v>
      </c>
      <c r="R307" s="35">
        <v>98351379.973213106</v>
      </c>
      <c r="S307" s="35">
        <v>1371217554.4857099</v>
      </c>
      <c r="T307" s="35">
        <v>0</v>
      </c>
      <c r="U307">
        <v>0.88300000000000001</v>
      </c>
      <c r="V307">
        <f t="shared" si="8"/>
        <v>306</v>
      </c>
      <c r="W307">
        <f t="shared" si="9"/>
        <v>370</v>
      </c>
    </row>
    <row r="308" spans="1:23" x14ac:dyDescent="0.25">
      <c r="A308" s="35" t="s">
        <v>831</v>
      </c>
      <c r="B308" s="35">
        <v>707</v>
      </c>
      <c r="C308" s="35">
        <v>77900718.250315696</v>
      </c>
      <c r="D308" s="35">
        <v>2179260151.7660098</v>
      </c>
      <c r="E308" s="35">
        <v>180747359.291186</v>
      </c>
      <c r="F308" s="35">
        <v>2360007511.0572</v>
      </c>
      <c r="G308" s="35">
        <v>212042590</v>
      </c>
      <c r="H308" s="35">
        <v>38023880.789802797</v>
      </c>
      <c r="I308" s="35">
        <v>907874908.95579195</v>
      </c>
      <c r="J308" s="35">
        <v>80994167.309576705</v>
      </c>
      <c r="K308" s="35">
        <v>988869076.26537001</v>
      </c>
      <c r="L308" s="35" t="s">
        <v>829</v>
      </c>
      <c r="M308" s="35" t="s">
        <v>830</v>
      </c>
      <c r="N308" s="35">
        <v>307</v>
      </c>
      <c r="O308" s="35">
        <v>0.307</v>
      </c>
      <c r="P308" s="35">
        <v>39876837.460512899</v>
      </c>
      <c r="Q308" s="35">
        <v>1271385242.81022</v>
      </c>
      <c r="R308" s="35">
        <v>99753191.981609702</v>
      </c>
      <c r="S308" s="35">
        <v>1371138434.7918301</v>
      </c>
      <c r="T308" s="35">
        <v>0</v>
      </c>
      <c r="U308">
        <v>0.65700000000000003</v>
      </c>
      <c r="V308">
        <f t="shared" si="8"/>
        <v>307</v>
      </c>
      <c r="W308">
        <f t="shared" si="9"/>
        <v>345</v>
      </c>
    </row>
    <row r="309" spans="1:23" x14ac:dyDescent="0.25">
      <c r="A309" s="35" t="s">
        <v>831</v>
      </c>
      <c r="B309" s="35">
        <v>679</v>
      </c>
      <c r="C309" s="35">
        <v>74862213.560162798</v>
      </c>
      <c r="D309" s="35">
        <v>2215533399.2309399</v>
      </c>
      <c r="E309" s="35">
        <v>144819880.09594601</v>
      </c>
      <c r="F309" s="35">
        <v>2360353279.32689</v>
      </c>
      <c r="G309" s="35">
        <v>212042590</v>
      </c>
      <c r="H309" s="35">
        <v>35829007.974859498</v>
      </c>
      <c r="I309" s="35">
        <v>915289890.36463904</v>
      </c>
      <c r="J309" s="35">
        <v>63741890.162799202</v>
      </c>
      <c r="K309" s="35">
        <v>979031780.52743697</v>
      </c>
      <c r="L309" s="35" t="s">
        <v>829</v>
      </c>
      <c r="M309" s="35" t="s">
        <v>830</v>
      </c>
      <c r="N309" s="35">
        <v>308</v>
      </c>
      <c r="O309" s="35">
        <v>0.308</v>
      </c>
      <c r="P309" s="35">
        <v>39033205.585303299</v>
      </c>
      <c r="Q309" s="35">
        <v>1300243508.8663001</v>
      </c>
      <c r="R309" s="35">
        <v>81077989.933147505</v>
      </c>
      <c r="S309" s="35">
        <v>1381321498.7994499</v>
      </c>
      <c r="T309" s="35">
        <v>0</v>
      </c>
      <c r="U309">
        <v>0.316</v>
      </c>
      <c r="V309">
        <f t="shared" si="8"/>
        <v>308</v>
      </c>
      <c r="W309">
        <f t="shared" si="9"/>
        <v>302</v>
      </c>
    </row>
    <row r="310" spans="1:23" x14ac:dyDescent="0.25">
      <c r="A310" s="35" t="s">
        <v>831</v>
      </c>
      <c r="B310" s="35">
        <v>74</v>
      </c>
      <c r="C310" s="35">
        <v>80442625.231455207</v>
      </c>
      <c r="D310" s="35">
        <v>2191729072.5711899</v>
      </c>
      <c r="E310" s="35">
        <v>168930948.709604</v>
      </c>
      <c r="F310" s="35">
        <v>2360660021.2807999</v>
      </c>
      <c r="G310" s="35">
        <v>212042590</v>
      </c>
      <c r="H310" s="35">
        <v>40066870.126283899</v>
      </c>
      <c r="I310" s="35">
        <v>926750895.44424903</v>
      </c>
      <c r="J310" s="35">
        <v>72888149.644876599</v>
      </c>
      <c r="K310" s="35">
        <v>999639045.08912599</v>
      </c>
      <c r="L310" s="35" t="s">
        <v>829</v>
      </c>
      <c r="M310" s="35" t="s">
        <v>830</v>
      </c>
      <c r="N310" s="35">
        <v>309</v>
      </c>
      <c r="O310" s="35">
        <v>0.309</v>
      </c>
      <c r="P310" s="35">
        <v>40375755.1051713</v>
      </c>
      <c r="Q310" s="35">
        <v>1264978177.12694</v>
      </c>
      <c r="R310" s="35">
        <v>96042799.064727694</v>
      </c>
      <c r="S310" s="35">
        <v>1361020976.1916699</v>
      </c>
      <c r="T310" s="35">
        <v>0</v>
      </c>
      <c r="U310">
        <v>0.93500000000000005</v>
      </c>
      <c r="V310">
        <f t="shared" si="8"/>
        <v>309</v>
      </c>
      <c r="W310">
        <f t="shared" si="9"/>
        <v>371</v>
      </c>
    </row>
    <row r="311" spans="1:23" x14ac:dyDescent="0.25">
      <c r="A311" s="35" t="s">
        <v>831</v>
      </c>
      <c r="B311" s="35">
        <v>259</v>
      </c>
      <c r="C311" s="35">
        <v>71009958.3196408</v>
      </c>
      <c r="D311" s="35">
        <v>2206698614.4450898</v>
      </c>
      <c r="E311" s="35">
        <v>154420487.090009</v>
      </c>
      <c r="F311" s="35">
        <v>2361119101.5351</v>
      </c>
      <c r="G311" s="35">
        <v>212042590</v>
      </c>
      <c r="H311" s="35">
        <v>33663880.578613497</v>
      </c>
      <c r="I311" s="35">
        <v>901169354.46111298</v>
      </c>
      <c r="J311" s="35">
        <v>72205560.526769996</v>
      </c>
      <c r="K311" s="35">
        <v>973374914.98788297</v>
      </c>
      <c r="L311" s="35" t="s">
        <v>829</v>
      </c>
      <c r="M311" s="35" t="s">
        <v>830</v>
      </c>
      <c r="N311" s="35">
        <v>310</v>
      </c>
      <c r="O311" s="35">
        <v>0.31</v>
      </c>
      <c r="P311" s="35">
        <v>37346077.741027199</v>
      </c>
      <c r="Q311" s="35">
        <v>1305529259.9839699</v>
      </c>
      <c r="R311" s="35">
        <v>82214926.563239098</v>
      </c>
      <c r="S311" s="35">
        <v>1387744186.54721</v>
      </c>
      <c r="T311" s="35">
        <v>0</v>
      </c>
      <c r="U311">
        <v>0.16800000000000001</v>
      </c>
      <c r="V311">
        <f t="shared" si="8"/>
        <v>310</v>
      </c>
      <c r="W311">
        <f t="shared" si="9"/>
        <v>222</v>
      </c>
    </row>
    <row r="312" spans="1:23" x14ac:dyDescent="0.25">
      <c r="A312" s="35" t="s">
        <v>831</v>
      </c>
      <c r="B312" s="35">
        <v>797</v>
      </c>
      <c r="C312" s="35">
        <v>87851643.725133598</v>
      </c>
      <c r="D312" s="35">
        <v>2163772116.0061898</v>
      </c>
      <c r="E312" s="35">
        <v>197883952.48224899</v>
      </c>
      <c r="F312" s="35">
        <v>2361656068.48844</v>
      </c>
      <c r="G312" s="35">
        <v>212042590</v>
      </c>
      <c r="H312" s="35">
        <v>44282901.356339201</v>
      </c>
      <c r="I312" s="35">
        <v>923850021.16763306</v>
      </c>
      <c r="J312" s="35">
        <v>87011523.522875205</v>
      </c>
      <c r="K312" s="35">
        <v>1010861544.6905</v>
      </c>
      <c r="L312" s="35" t="s">
        <v>829</v>
      </c>
      <c r="M312" s="35" t="s">
        <v>830</v>
      </c>
      <c r="N312" s="35">
        <v>311</v>
      </c>
      <c r="O312" s="35">
        <v>0.311</v>
      </c>
      <c r="P312" s="35">
        <v>43568742.368794397</v>
      </c>
      <c r="Q312" s="35">
        <v>1239922094.8385601</v>
      </c>
      <c r="R312" s="35">
        <v>110872428.959374</v>
      </c>
      <c r="S312" s="35">
        <v>1350794523.79793</v>
      </c>
      <c r="T312" s="35">
        <v>0</v>
      </c>
      <c r="U312">
        <v>0.89600000000000002</v>
      </c>
      <c r="V312">
        <f t="shared" si="8"/>
        <v>311</v>
      </c>
      <c r="W312">
        <f t="shared" si="9"/>
        <v>476</v>
      </c>
    </row>
    <row r="313" spans="1:23" x14ac:dyDescent="0.25">
      <c r="A313" s="35" t="s">
        <v>831</v>
      </c>
      <c r="B313" s="35">
        <v>599</v>
      </c>
      <c r="C313" s="35">
        <v>74173381.539954796</v>
      </c>
      <c r="D313" s="35">
        <v>2210246768.5183101</v>
      </c>
      <c r="E313" s="35">
        <v>153272415.06665099</v>
      </c>
      <c r="F313" s="35">
        <v>2363519183.58495</v>
      </c>
      <c r="G313" s="35">
        <v>212042590</v>
      </c>
      <c r="H313" s="35">
        <v>35458594.826145597</v>
      </c>
      <c r="I313" s="35">
        <v>914985221.14516103</v>
      </c>
      <c r="J313" s="35">
        <v>67724848.517240003</v>
      </c>
      <c r="K313" s="35">
        <v>982710069.66240203</v>
      </c>
      <c r="L313" s="35" t="s">
        <v>829</v>
      </c>
      <c r="M313" s="35" t="s">
        <v>830</v>
      </c>
      <c r="N313" s="35">
        <v>312</v>
      </c>
      <c r="O313" s="35">
        <v>0.312</v>
      </c>
      <c r="P313" s="35">
        <v>38714786.713809103</v>
      </c>
      <c r="Q313" s="35">
        <v>1295261547.3731401</v>
      </c>
      <c r="R313" s="35">
        <v>85547566.549411297</v>
      </c>
      <c r="S313" s="35">
        <v>1380809113.92255</v>
      </c>
      <c r="T313" s="35">
        <v>0</v>
      </c>
      <c r="U313">
        <v>0.47399999999999998</v>
      </c>
      <c r="V313">
        <f t="shared" si="8"/>
        <v>312</v>
      </c>
      <c r="W313">
        <f t="shared" si="9"/>
        <v>286</v>
      </c>
    </row>
    <row r="314" spans="1:23" x14ac:dyDescent="0.25">
      <c r="A314" s="35" t="s">
        <v>831</v>
      </c>
      <c r="B314" s="35">
        <v>488</v>
      </c>
      <c r="C314" s="35">
        <v>78144693.562777296</v>
      </c>
      <c r="D314" s="35">
        <v>2205004907.21346</v>
      </c>
      <c r="E314" s="35">
        <v>158836318.989252</v>
      </c>
      <c r="F314" s="35">
        <v>2363841226.2027102</v>
      </c>
      <c r="G314" s="35">
        <v>212042590</v>
      </c>
      <c r="H314" s="35">
        <v>38240778.604830898</v>
      </c>
      <c r="I314" s="35">
        <v>927378059.31023896</v>
      </c>
      <c r="J314" s="35">
        <v>68718227.057693705</v>
      </c>
      <c r="K314" s="35">
        <v>996096286.36793101</v>
      </c>
      <c r="L314" s="35" t="s">
        <v>829</v>
      </c>
      <c r="M314" s="35" t="s">
        <v>830</v>
      </c>
      <c r="N314" s="35">
        <v>313</v>
      </c>
      <c r="O314" s="35">
        <v>0.313</v>
      </c>
      <c r="P314" s="35">
        <v>39903914.957946397</v>
      </c>
      <c r="Q314" s="35">
        <v>1277626847.9032199</v>
      </c>
      <c r="R314" s="35">
        <v>90118091.931558296</v>
      </c>
      <c r="S314" s="35">
        <v>1367744939.83477</v>
      </c>
      <c r="T314" s="35">
        <v>0</v>
      </c>
      <c r="U314">
        <v>8.1000000000000003E-2</v>
      </c>
      <c r="V314">
        <f t="shared" si="8"/>
        <v>313</v>
      </c>
      <c r="W314">
        <f t="shared" si="9"/>
        <v>346</v>
      </c>
    </row>
    <row r="315" spans="1:23" x14ac:dyDescent="0.25">
      <c r="A315" s="35" t="s">
        <v>831</v>
      </c>
      <c r="B315" s="35">
        <v>140</v>
      </c>
      <c r="C315" s="35">
        <v>86699941.720058605</v>
      </c>
      <c r="D315" s="35">
        <v>2158012067.3060699</v>
      </c>
      <c r="E315" s="35">
        <v>206069112.73173401</v>
      </c>
      <c r="F315" s="35">
        <v>2364081180.0377998</v>
      </c>
      <c r="G315" s="35">
        <v>212042590</v>
      </c>
      <c r="H315" s="35">
        <v>43713274.513663404</v>
      </c>
      <c r="I315" s="35">
        <v>918890542.49362695</v>
      </c>
      <c r="J315" s="35">
        <v>89887797.335859194</v>
      </c>
      <c r="K315" s="35">
        <v>1008778339.8294801</v>
      </c>
      <c r="L315" s="35" t="s">
        <v>829</v>
      </c>
      <c r="M315" s="35" t="s">
        <v>830</v>
      </c>
      <c r="N315" s="35">
        <v>314</v>
      </c>
      <c r="O315" s="35">
        <v>0.314</v>
      </c>
      <c r="P315" s="35">
        <v>42986667.206395097</v>
      </c>
      <c r="Q315" s="35">
        <v>1239121524.8124399</v>
      </c>
      <c r="R315" s="35">
        <v>116181315.39587501</v>
      </c>
      <c r="S315" s="35">
        <v>1355302840.2083199</v>
      </c>
      <c r="T315" s="35">
        <v>0</v>
      </c>
      <c r="U315">
        <v>0.58199999999999996</v>
      </c>
      <c r="V315">
        <f t="shared" si="8"/>
        <v>314</v>
      </c>
      <c r="W315">
        <f t="shared" si="9"/>
        <v>466</v>
      </c>
    </row>
    <row r="316" spans="1:23" x14ac:dyDescent="0.25">
      <c r="A316" s="35" t="s">
        <v>831</v>
      </c>
      <c r="B316" s="35">
        <v>900</v>
      </c>
      <c r="C316" s="35">
        <v>75504785.441506907</v>
      </c>
      <c r="D316" s="35">
        <v>2199142334.8712101</v>
      </c>
      <c r="E316" s="35">
        <v>165201541.19176701</v>
      </c>
      <c r="F316" s="35">
        <v>2364343876.0629702</v>
      </c>
      <c r="G316" s="35">
        <v>212042590</v>
      </c>
      <c r="H316" s="35">
        <v>36416255.993349902</v>
      </c>
      <c r="I316" s="35">
        <v>911790431.03716195</v>
      </c>
      <c r="J316" s="35">
        <v>69304033.024882093</v>
      </c>
      <c r="K316" s="35">
        <v>981094464.06204295</v>
      </c>
      <c r="L316" s="35" t="s">
        <v>829</v>
      </c>
      <c r="M316" s="35" t="s">
        <v>830</v>
      </c>
      <c r="N316" s="35">
        <v>315</v>
      </c>
      <c r="O316" s="35">
        <v>0.315</v>
      </c>
      <c r="P316" s="35">
        <v>39088529.448156998</v>
      </c>
      <c r="Q316" s="35">
        <v>1287351903.8340499</v>
      </c>
      <c r="R316" s="35">
        <v>95897508.166885003</v>
      </c>
      <c r="S316" s="35">
        <v>1383249412.0009201</v>
      </c>
      <c r="T316" s="35">
        <v>0</v>
      </c>
      <c r="U316">
        <v>0.53900000000000003</v>
      </c>
      <c r="V316">
        <f t="shared" si="8"/>
        <v>315</v>
      </c>
      <c r="W316">
        <f t="shared" si="9"/>
        <v>305</v>
      </c>
    </row>
    <row r="317" spans="1:23" x14ac:dyDescent="0.25">
      <c r="A317" s="35" t="s">
        <v>831</v>
      </c>
      <c r="B317" s="35">
        <v>648</v>
      </c>
      <c r="C317" s="35">
        <v>77740761.674996197</v>
      </c>
      <c r="D317" s="35">
        <v>2185902238.1157799</v>
      </c>
      <c r="E317" s="35">
        <v>179852217.036677</v>
      </c>
      <c r="F317" s="35">
        <v>2365754455.1524601</v>
      </c>
      <c r="G317" s="35">
        <v>212042590</v>
      </c>
      <c r="H317" s="35">
        <v>37942473.080213703</v>
      </c>
      <c r="I317" s="35">
        <v>906430314.56880903</v>
      </c>
      <c r="J317" s="35">
        <v>83227743.157461897</v>
      </c>
      <c r="K317" s="35">
        <v>989658057.72626901</v>
      </c>
      <c r="L317" s="35" t="s">
        <v>829</v>
      </c>
      <c r="M317" s="35" t="s">
        <v>830</v>
      </c>
      <c r="N317" s="35">
        <v>316</v>
      </c>
      <c r="O317" s="35">
        <v>0.316</v>
      </c>
      <c r="P317" s="35">
        <v>39798288.594782397</v>
      </c>
      <c r="Q317" s="35">
        <v>1279471923.5469699</v>
      </c>
      <c r="R317" s="35">
        <v>96624473.879215106</v>
      </c>
      <c r="S317" s="35">
        <v>1376096397.4261899</v>
      </c>
      <c r="T317" s="35">
        <v>0</v>
      </c>
      <c r="U317">
        <v>0.92700000000000005</v>
      </c>
      <c r="V317">
        <f t="shared" si="8"/>
        <v>316</v>
      </c>
      <c r="W317">
        <f t="shared" si="9"/>
        <v>341</v>
      </c>
    </row>
    <row r="318" spans="1:23" x14ac:dyDescent="0.25">
      <c r="A318" s="35" t="s">
        <v>831</v>
      </c>
      <c r="B318" s="35">
        <v>766</v>
      </c>
      <c r="C318" s="35">
        <v>81197724.890357003</v>
      </c>
      <c r="D318" s="35">
        <v>2187809454.7420802</v>
      </c>
      <c r="E318" s="35">
        <v>178190776.204137</v>
      </c>
      <c r="F318" s="35">
        <v>2366000230.9462099</v>
      </c>
      <c r="G318" s="35">
        <v>212042590</v>
      </c>
      <c r="H318" s="35">
        <v>40044263.544977203</v>
      </c>
      <c r="I318" s="35">
        <v>921834914.78708196</v>
      </c>
      <c r="J318" s="35">
        <v>76155525.591577306</v>
      </c>
      <c r="K318" s="35">
        <v>997990440.37865901</v>
      </c>
      <c r="L318" s="35" t="s">
        <v>829</v>
      </c>
      <c r="M318" s="35" t="s">
        <v>830</v>
      </c>
      <c r="N318" s="35">
        <v>317</v>
      </c>
      <c r="O318" s="35">
        <v>0.317</v>
      </c>
      <c r="P318" s="35">
        <v>41153461.345379703</v>
      </c>
      <c r="Q318" s="35">
        <v>1265974539.9549899</v>
      </c>
      <c r="R318" s="35">
        <v>102035250.61256</v>
      </c>
      <c r="S318" s="35">
        <v>1368009790.5675499</v>
      </c>
      <c r="T318" s="35">
        <v>0</v>
      </c>
      <c r="U318">
        <v>0.34799999999999998</v>
      </c>
      <c r="V318">
        <f t="shared" si="8"/>
        <v>317</v>
      </c>
      <c r="W318">
        <f t="shared" si="9"/>
        <v>405</v>
      </c>
    </row>
    <row r="319" spans="1:23" x14ac:dyDescent="0.25">
      <c r="A319" s="35" t="s">
        <v>831</v>
      </c>
      <c r="B319" s="35">
        <v>728</v>
      </c>
      <c r="C319" s="35">
        <v>76312316.976746693</v>
      </c>
      <c r="D319" s="35">
        <v>2206693555.0385098</v>
      </c>
      <c r="E319" s="35">
        <v>159977878.937765</v>
      </c>
      <c r="F319" s="35">
        <v>2366671433.9762802</v>
      </c>
      <c r="G319" s="35">
        <v>212042590</v>
      </c>
      <c r="H319" s="35">
        <v>37140254.841267601</v>
      </c>
      <c r="I319" s="35">
        <v>919538269.67025697</v>
      </c>
      <c r="J319" s="35">
        <v>71384056.080990896</v>
      </c>
      <c r="K319" s="35">
        <v>990922325.75124896</v>
      </c>
      <c r="L319" s="35" t="s">
        <v>829</v>
      </c>
      <c r="M319" s="35" t="s">
        <v>830</v>
      </c>
      <c r="N319" s="35">
        <v>318</v>
      </c>
      <c r="O319" s="35">
        <v>0.318</v>
      </c>
      <c r="P319" s="35">
        <v>39172062.1354791</v>
      </c>
      <c r="Q319" s="35">
        <v>1287155285.3682599</v>
      </c>
      <c r="R319" s="35">
        <v>88593822.856774598</v>
      </c>
      <c r="S319" s="35">
        <v>1375749108.2250299</v>
      </c>
      <c r="T319" s="35">
        <v>0</v>
      </c>
      <c r="U319">
        <v>0.69799999999999995</v>
      </c>
      <c r="V319">
        <f t="shared" si="8"/>
        <v>318</v>
      </c>
      <c r="W319">
        <f t="shared" si="9"/>
        <v>311</v>
      </c>
    </row>
    <row r="320" spans="1:23" x14ac:dyDescent="0.25">
      <c r="A320" s="35" t="s">
        <v>831</v>
      </c>
      <c r="B320" s="35">
        <v>371</v>
      </c>
      <c r="C320" s="35">
        <v>71364121.662431598</v>
      </c>
      <c r="D320" s="35">
        <v>2208068309.17379</v>
      </c>
      <c r="E320" s="35">
        <v>160715601.03935999</v>
      </c>
      <c r="F320" s="35">
        <v>2368783910.21315</v>
      </c>
      <c r="G320" s="35">
        <v>212042590</v>
      </c>
      <c r="H320" s="35">
        <v>33783674.1882504</v>
      </c>
      <c r="I320" s="35">
        <v>899773595.01650798</v>
      </c>
      <c r="J320" s="35">
        <v>72856067.173155397</v>
      </c>
      <c r="K320" s="35">
        <v>972629662.18966305</v>
      </c>
      <c r="L320" s="35" t="s">
        <v>829</v>
      </c>
      <c r="M320" s="35" t="s">
        <v>830</v>
      </c>
      <c r="N320" s="35">
        <v>319</v>
      </c>
      <c r="O320" s="35">
        <v>0.31900000000000001</v>
      </c>
      <c r="P320" s="35">
        <v>37580447.474181101</v>
      </c>
      <c r="Q320" s="35">
        <v>1308294714.15728</v>
      </c>
      <c r="R320" s="35">
        <v>87859533.866204605</v>
      </c>
      <c r="S320" s="35">
        <v>1396154248.02349</v>
      </c>
      <c r="T320" s="35">
        <v>0</v>
      </c>
      <c r="U320">
        <v>0.63</v>
      </c>
      <c r="V320">
        <f t="shared" si="8"/>
        <v>319</v>
      </c>
      <c r="W320">
        <f t="shared" si="9"/>
        <v>232</v>
      </c>
    </row>
    <row r="321" spans="1:23" x14ac:dyDescent="0.25">
      <c r="A321" s="35" t="s">
        <v>831</v>
      </c>
      <c r="B321" s="35">
        <v>732</v>
      </c>
      <c r="C321" s="35">
        <v>75994736.8383165</v>
      </c>
      <c r="D321" s="35">
        <v>2213666013.06954</v>
      </c>
      <c r="E321" s="35">
        <v>155293161.60310599</v>
      </c>
      <c r="F321" s="35">
        <v>2368959174.6726398</v>
      </c>
      <c r="G321" s="35">
        <v>212042590</v>
      </c>
      <c r="H321" s="35">
        <v>36794570.085275002</v>
      </c>
      <c r="I321" s="35">
        <v>920977318.33508897</v>
      </c>
      <c r="J321" s="35">
        <v>69754485.146032602</v>
      </c>
      <c r="K321" s="35">
        <v>990731803.48112094</v>
      </c>
      <c r="L321" s="35" t="s">
        <v>829</v>
      </c>
      <c r="M321" s="35" t="s">
        <v>830</v>
      </c>
      <c r="N321" s="35">
        <v>320</v>
      </c>
      <c r="O321" s="35">
        <v>0.32</v>
      </c>
      <c r="P321" s="35">
        <v>39200166.753041498</v>
      </c>
      <c r="Q321" s="35">
        <v>1292688694.7344501</v>
      </c>
      <c r="R321" s="35">
        <v>85538676.457073897</v>
      </c>
      <c r="S321" s="35">
        <v>1378227371.19152</v>
      </c>
      <c r="T321" s="35">
        <v>0</v>
      </c>
      <c r="U321">
        <v>0.14000000000000001</v>
      </c>
      <c r="V321">
        <f t="shared" si="8"/>
        <v>320</v>
      </c>
      <c r="W321">
        <f t="shared" si="9"/>
        <v>312</v>
      </c>
    </row>
    <row r="322" spans="1:23" x14ac:dyDescent="0.25">
      <c r="A322" s="35" t="s">
        <v>831</v>
      </c>
      <c r="B322" s="35">
        <v>568</v>
      </c>
      <c r="C322" s="35">
        <v>73168237.312067494</v>
      </c>
      <c r="D322" s="35">
        <v>2214052218.3626299</v>
      </c>
      <c r="E322" s="35">
        <v>155873367.401898</v>
      </c>
      <c r="F322" s="35">
        <v>2369925585.7645302</v>
      </c>
      <c r="G322" s="35">
        <v>212042590</v>
      </c>
      <c r="H322" s="35">
        <v>35039140.358909398</v>
      </c>
      <c r="I322" s="35">
        <v>908936638.26529503</v>
      </c>
      <c r="J322" s="35">
        <v>71705527.294783801</v>
      </c>
      <c r="K322" s="35">
        <v>980642165.56007898</v>
      </c>
      <c r="L322" s="35" t="s">
        <v>829</v>
      </c>
      <c r="M322" s="35" t="s">
        <v>830</v>
      </c>
      <c r="N322" s="35">
        <v>321</v>
      </c>
      <c r="O322" s="35">
        <v>0.32100000000000001</v>
      </c>
      <c r="P322" s="35">
        <v>38129096.953157999</v>
      </c>
      <c r="Q322" s="35">
        <v>1305115580.0973301</v>
      </c>
      <c r="R322" s="35">
        <v>84167840.107114106</v>
      </c>
      <c r="S322" s="35">
        <v>1389283420.2044499</v>
      </c>
      <c r="T322" s="35">
        <v>0</v>
      </c>
      <c r="U322">
        <v>0.63300000000000001</v>
      </c>
      <c r="V322">
        <f t="shared" ref="V322:V385" si="10">500-RANK(F322,$F$2:$F$501)+1</f>
        <v>321</v>
      </c>
      <c r="W322">
        <f t="shared" ref="W322:W385" si="11">500-RANK(P322,$P$2:$P$501)+1</f>
        <v>260</v>
      </c>
    </row>
    <row r="323" spans="1:23" x14ac:dyDescent="0.25">
      <c r="A323" s="35" t="s">
        <v>831</v>
      </c>
      <c r="B323" s="35">
        <v>166</v>
      </c>
      <c r="C323" s="35">
        <v>80102611.407582894</v>
      </c>
      <c r="D323" s="35">
        <v>2193415731.3065801</v>
      </c>
      <c r="E323" s="35">
        <v>176850996.13027799</v>
      </c>
      <c r="F323" s="35">
        <v>2370266727.4368601</v>
      </c>
      <c r="G323" s="35">
        <v>212042590</v>
      </c>
      <c r="H323" s="35">
        <v>39363261.422904998</v>
      </c>
      <c r="I323" s="35">
        <v>920488634.99358296</v>
      </c>
      <c r="J323" s="35">
        <v>78745935.510594904</v>
      </c>
      <c r="K323" s="35">
        <v>999234570.50417697</v>
      </c>
      <c r="L323" s="35" t="s">
        <v>829</v>
      </c>
      <c r="M323" s="35" t="s">
        <v>830</v>
      </c>
      <c r="N323" s="35">
        <v>322</v>
      </c>
      <c r="O323" s="35">
        <v>0.32200000000000001</v>
      </c>
      <c r="P323" s="35">
        <v>40739349.984677799</v>
      </c>
      <c r="Q323" s="35">
        <v>1272927096.313</v>
      </c>
      <c r="R323" s="35">
        <v>98105060.619683594</v>
      </c>
      <c r="S323" s="35">
        <v>1371032156.9326799</v>
      </c>
      <c r="T323" s="35">
        <v>0</v>
      </c>
      <c r="U323">
        <v>0.11600000000000001</v>
      </c>
      <c r="V323">
        <f t="shared" si="10"/>
        <v>322</v>
      </c>
      <c r="W323">
        <f t="shared" si="11"/>
        <v>390</v>
      </c>
    </row>
    <row r="324" spans="1:23" x14ac:dyDescent="0.25">
      <c r="A324" s="35" t="s">
        <v>831</v>
      </c>
      <c r="B324" s="35">
        <v>764</v>
      </c>
      <c r="C324" s="35">
        <v>72107544.076210603</v>
      </c>
      <c r="D324" s="35">
        <v>2217325066.4950399</v>
      </c>
      <c r="E324" s="35">
        <v>153490614.39163101</v>
      </c>
      <c r="F324" s="35">
        <v>2370815680.8866701</v>
      </c>
      <c r="G324" s="35">
        <v>212042590</v>
      </c>
      <c r="H324" s="35">
        <v>34168587.442795902</v>
      </c>
      <c r="I324" s="35">
        <v>909554142.61075699</v>
      </c>
      <c r="J324" s="35">
        <v>67427690.586605996</v>
      </c>
      <c r="K324" s="35">
        <v>976981833.19736397</v>
      </c>
      <c r="L324" s="35" t="s">
        <v>829</v>
      </c>
      <c r="M324" s="35" t="s">
        <v>830</v>
      </c>
      <c r="N324" s="35">
        <v>323</v>
      </c>
      <c r="O324" s="35">
        <v>0.32300000000000001</v>
      </c>
      <c r="P324" s="35">
        <v>37938956.633414596</v>
      </c>
      <c r="Q324" s="35">
        <v>1307770923.88428</v>
      </c>
      <c r="R324" s="35">
        <v>86062923.805025697</v>
      </c>
      <c r="S324" s="35">
        <v>1393833847.6893101</v>
      </c>
      <c r="T324" s="35">
        <v>0</v>
      </c>
      <c r="U324">
        <v>0.41199999999999998</v>
      </c>
      <c r="V324">
        <f t="shared" si="10"/>
        <v>323</v>
      </c>
      <c r="W324">
        <f t="shared" si="11"/>
        <v>249</v>
      </c>
    </row>
    <row r="325" spans="1:23" x14ac:dyDescent="0.25">
      <c r="A325" s="35" t="s">
        <v>831</v>
      </c>
      <c r="B325" s="35">
        <v>7</v>
      </c>
      <c r="C325" s="35">
        <v>75309565.660676494</v>
      </c>
      <c r="D325" s="35">
        <v>2214765438.9833102</v>
      </c>
      <c r="E325" s="35">
        <v>157224124.33136699</v>
      </c>
      <c r="F325" s="35">
        <v>2371989563.3146801</v>
      </c>
      <c r="G325" s="35">
        <v>212042590</v>
      </c>
      <c r="H325" s="35">
        <v>36458664.600915298</v>
      </c>
      <c r="I325" s="35">
        <v>916069638.54702997</v>
      </c>
      <c r="J325" s="35">
        <v>73313400.203295693</v>
      </c>
      <c r="K325" s="35">
        <v>989383038.75032496</v>
      </c>
      <c r="L325" s="35" t="s">
        <v>829</v>
      </c>
      <c r="M325" s="35" t="s">
        <v>830</v>
      </c>
      <c r="N325" s="35">
        <v>324</v>
      </c>
      <c r="O325" s="35">
        <v>0.32400000000000001</v>
      </c>
      <c r="P325" s="35">
        <v>38850901.059761196</v>
      </c>
      <c r="Q325" s="35">
        <v>1298695800.43628</v>
      </c>
      <c r="R325" s="35">
        <v>83910724.128071502</v>
      </c>
      <c r="S325" s="35">
        <v>1382606524.5643499</v>
      </c>
      <c r="T325" s="35">
        <v>0</v>
      </c>
      <c r="U325">
        <v>0.19</v>
      </c>
      <c r="V325">
        <f t="shared" si="10"/>
        <v>324</v>
      </c>
      <c r="W325">
        <f t="shared" si="11"/>
        <v>292</v>
      </c>
    </row>
    <row r="326" spans="1:23" x14ac:dyDescent="0.25">
      <c r="A326" s="35" t="s">
        <v>831</v>
      </c>
      <c r="B326" s="35">
        <v>220</v>
      </c>
      <c r="C326" s="35">
        <v>79037224.513833895</v>
      </c>
      <c r="D326" s="35">
        <v>2214354161.6983199</v>
      </c>
      <c r="E326" s="35">
        <v>160352209.43497699</v>
      </c>
      <c r="F326" s="35">
        <v>2374706371.1332998</v>
      </c>
      <c r="G326" s="35">
        <v>212042590</v>
      </c>
      <c r="H326" s="35">
        <v>38838869.492897898</v>
      </c>
      <c r="I326" s="35">
        <v>932933842.83649802</v>
      </c>
      <c r="J326" s="35">
        <v>68130892.258543506</v>
      </c>
      <c r="K326" s="35">
        <v>1001064735.09504</v>
      </c>
      <c r="L326" s="35" t="s">
        <v>829</v>
      </c>
      <c r="M326" s="35" t="s">
        <v>830</v>
      </c>
      <c r="N326" s="35">
        <v>325</v>
      </c>
      <c r="O326" s="35">
        <v>0.32500000000000001</v>
      </c>
      <c r="P326" s="35">
        <v>40198355.020935901</v>
      </c>
      <c r="Q326" s="35">
        <v>1281420318.86182</v>
      </c>
      <c r="R326" s="35">
        <v>92221317.176434204</v>
      </c>
      <c r="S326" s="35">
        <v>1373641636.03825</v>
      </c>
      <c r="T326" s="35">
        <v>0</v>
      </c>
      <c r="U326">
        <v>0.59399999999999997</v>
      </c>
      <c r="V326">
        <f t="shared" si="10"/>
        <v>325</v>
      </c>
      <c r="W326">
        <f t="shared" si="11"/>
        <v>362</v>
      </c>
    </row>
    <row r="327" spans="1:23" x14ac:dyDescent="0.25">
      <c r="A327" s="35" t="s">
        <v>831</v>
      </c>
      <c r="B327" s="35">
        <v>994</v>
      </c>
      <c r="C327" s="35">
        <v>79690154.7973198</v>
      </c>
      <c r="D327" s="35">
        <v>2191732122.5827198</v>
      </c>
      <c r="E327" s="35">
        <v>183716792.36266899</v>
      </c>
      <c r="F327" s="35">
        <v>2375448914.9453902</v>
      </c>
      <c r="G327" s="35">
        <v>212042590</v>
      </c>
      <c r="H327" s="35">
        <v>38947596.6638349</v>
      </c>
      <c r="I327" s="35">
        <v>915090863.78236306</v>
      </c>
      <c r="J327" s="35">
        <v>78016402.253341794</v>
      </c>
      <c r="K327" s="35">
        <v>993107266.03570497</v>
      </c>
      <c r="L327" s="35" t="s">
        <v>829</v>
      </c>
      <c r="M327" s="35" t="s">
        <v>830</v>
      </c>
      <c r="N327" s="35">
        <v>326</v>
      </c>
      <c r="O327" s="35">
        <v>0.32600000000000001</v>
      </c>
      <c r="P327" s="35">
        <v>40742558.1334849</v>
      </c>
      <c r="Q327" s="35">
        <v>1276641258.80035</v>
      </c>
      <c r="R327" s="35">
        <v>105700390.109327</v>
      </c>
      <c r="S327" s="35">
        <v>1382341648.9096799</v>
      </c>
      <c r="T327" s="35">
        <v>0</v>
      </c>
      <c r="U327">
        <v>0.55500000000000005</v>
      </c>
      <c r="V327">
        <f t="shared" si="10"/>
        <v>326</v>
      </c>
      <c r="W327">
        <f t="shared" si="11"/>
        <v>391</v>
      </c>
    </row>
    <row r="328" spans="1:23" x14ac:dyDescent="0.25">
      <c r="A328" s="35" t="s">
        <v>831</v>
      </c>
      <c r="B328" s="35">
        <v>499</v>
      </c>
      <c r="C328" s="35">
        <v>75194440.709082603</v>
      </c>
      <c r="D328" s="35">
        <v>2223455155.6441202</v>
      </c>
      <c r="E328" s="35">
        <v>154165787.198787</v>
      </c>
      <c r="F328" s="35">
        <v>2377620942.8429098</v>
      </c>
      <c r="G328" s="35">
        <v>212042590</v>
      </c>
      <c r="H328" s="35">
        <v>35979970.518672898</v>
      </c>
      <c r="I328" s="35">
        <v>918039017.19406497</v>
      </c>
      <c r="J328" s="35">
        <v>66671358.590787597</v>
      </c>
      <c r="K328" s="35">
        <v>984710375.78485203</v>
      </c>
      <c r="L328" s="35" t="s">
        <v>829</v>
      </c>
      <c r="M328" s="35" t="s">
        <v>830</v>
      </c>
      <c r="N328" s="35">
        <v>327</v>
      </c>
      <c r="O328" s="35">
        <v>0.32700000000000001</v>
      </c>
      <c r="P328" s="35">
        <v>39214470.190409698</v>
      </c>
      <c r="Q328" s="35">
        <v>1305416138.4500599</v>
      </c>
      <c r="R328" s="35">
        <v>87494428.607999802</v>
      </c>
      <c r="S328" s="35">
        <v>1392910567.0580499</v>
      </c>
      <c r="T328" s="35">
        <v>0</v>
      </c>
      <c r="U328">
        <v>0.188</v>
      </c>
      <c r="V328">
        <f t="shared" si="10"/>
        <v>327</v>
      </c>
      <c r="W328">
        <f t="shared" si="11"/>
        <v>314</v>
      </c>
    </row>
    <row r="329" spans="1:23" x14ac:dyDescent="0.25">
      <c r="A329" s="35" t="s">
        <v>831</v>
      </c>
      <c r="B329" s="35">
        <v>210</v>
      </c>
      <c r="C329" s="35">
        <v>74947808.0201554</v>
      </c>
      <c r="D329" s="35">
        <v>2220790041.5314298</v>
      </c>
      <c r="E329" s="35">
        <v>157633643.40084401</v>
      </c>
      <c r="F329" s="35">
        <v>2378423684.9322701</v>
      </c>
      <c r="G329" s="35">
        <v>212042590</v>
      </c>
      <c r="H329" s="35">
        <v>36062868.6730626</v>
      </c>
      <c r="I329" s="35">
        <v>916751676.98417997</v>
      </c>
      <c r="J329" s="35">
        <v>72252286.188073993</v>
      </c>
      <c r="K329" s="35">
        <v>989003963.17225397</v>
      </c>
      <c r="L329" s="35" t="s">
        <v>829</v>
      </c>
      <c r="M329" s="35" t="s">
        <v>830</v>
      </c>
      <c r="N329" s="35">
        <v>328</v>
      </c>
      <c r="O329" s="35">
        <v>0.32800000000000001</v>
      </c>
      <c r="P329" s="35">
        <v>38884939.3470928</v>
      </c>
      <c r="Q329" s="35">
        <v>1304038364.54725</v>
      </c>
      <c r="R329" s="35">
        <v>85381357.212770194</v>
      </c>
      <c r="S329" s="35">
        <v>1389419721.76002</v>
      </c>
      <c r="T329" s="35">
        <v>0</v>
      </c>
      <c r="U329">
        <v>0.49399999999999999</v>
      </c>
      <c r="V329">
        <f t="shared" si="10"/>
        <v>328</v>
      </c>
      <c r="W329">
        <f t="shared" si="11"/>
        <v>297</v>
      </c>
    </row>
    <row r="330" spans="1:23" x14ac:dyDescent="0.25">
      <c r="A330" s="35" t="s">
        <v>831</v>
      </c>
      <c r="B330" s="35">
        <v>817</v>
      </c>
      <c r="C330" s="35">
        <v>79022578.460461095</v>
      </c>
      <c r="D330" s="35">
        <v>2213356012.0434999</v>
      </c>
      <c r="E330" s="35">
        <v>168320530.59405401</v>
      </c>
      <c r="F330" s="35">
        <v>2381676542.6375599</v>
      </c>
      <c r="G330" s="35">
        <v>212042590</v>
      </c>
      <c r="H330" s="35">
        <v>38747056.788822599</v>
      </c>
      <c r="I330" s="35">
        <v>931333556.03168094</v>
      </c>
      <c r="J330" s="35">
        <v>72193293.617941901</v>
      </c>
      <c r="K330" s="35">
        <v>1003526849.6496201</v>
      </c>
      <c r="L330" s="35" t="s">
        <v>829</v>
      </c>
      <c r="M330" s="35" t="s">
        <v>830</v>
      </c>
      <c r="N330" s="35">
        <v>329</v>
      </c>
      <c r="O330" s="35">
        <v>0.32900000000000001</v>
      </c>
      <c r="P330" s="35">
        <v>40275521.671638504</v>
      </c>
      <c r="Q330" s="35">
        <v>1282022456.0118201</v>
      </c>
      <c r="R330" s="35">
        <v>96127236.976111993</v>
      </c>
      <c r="S330" s="35">
        <v>1378149692.9879301</v>
      </c>
      <c r="T330" s="35">
        <v>0</v>
      </c>
      <c r="U330">
        <v>0.79400000000000004</v>
      </c>
      <c r="V330">
        <f t="shared" si="10"/>
        <v>329</v>
      </c>
      <c r="W330">
        <f t="shared" si="11"/>
        <v>366</v>
      </c>
    </row>
    <row r="331" spans="1:23" x14ac:dyDescent="0.25">
      <c r="A331" s="35" t="s">
        <v>831</v>
      </c>
      <c r="B331" s="35">
        <v>429</v>
      </c>
      <c r="C331" s="35">
        <v>73199739.534022793</v>
      </c>
      <c r="D331" s="35">
        <v>2219650726.0975499</v>
      </c>
      <c r="E331" s="35">
        <v>162703821.891276</v>
      </c>
      <c r="F331" s="35">
        <v>2382354547.9888201</v>
      </c>
      <c r="G331" s="35">
        <v>212042590</v>
      </c>
      <c r="H331" s="35">
        <v>34852611.524505697</v>
      </c>
      <c r="I331" s="35">
        <v>911072070.90705597</v>
      </c>
      <c r="J331" s="35">
        <v>74230514.034975395</v>
      </c>
      <c r="K331" s="35">
        <v>985302584.94203305</v>
      </c>
      <c r="L331" s="35" t="s">
        <v>829</v>
      </c>
      <c r="M331" s="35" t="s">
        <v>830</v>
      </c>
      <c r="N331" s="35">
        <v>330</v>
      </c>
      <c r="O331" s="35">
        <v>0.33</v>
      </c>
      <c r="P331" s="35">
        <v>38347128.009517103</v>
      </c>
      <c r="Q331" s="35">
        <v>1308578655.19049</v>
      </c>
      <c r="R331" s="35">
        <v>88473307.856301099</v>
      </c>
      <c r="S331" s="35">
        <v>1397051963.0467899</v>
      </c>
      <c r="T331" s="35">
        <v>0</v>
      </c>
      <c r="U331">
        <v>0.38</v>
      </c>
      <c r="V331">
        <f t="shared" si="10"/>
        <v>330</v>
      </c>
      <c r="W331">
        <f t="shared" si="11"/>
        <v>273</v>
      </c>
    </row>
    <row r="332" spans="1:23" x14ac:dyDescent="0.25">
      <c r="A332" s="35" t="s">
        <v>831</v>
      </c>
      <c r="B332" s="35">
        <v>610</v>
      </c>
      <c r="C332" s="35">
        <v>75361501.731177494</v>
      </c>
      <c r="D332" s="35">
        <v>2219153343.3452501</v>
      </c>
      <c r="E332" s="35">
        <v>163257269.03448799</v>
      </c>
      <c r="F332" s="35">
        <v>2382410612.3797402</v>
      </c>
      <c r="G332" s="35">
        <v>212042590</v>
      </c>
      <c r="H332" s="35">
        <v>36210105.066362098</v>
      </c>
      <c r="I332" s="35">
        <v>918683541.77982199</v>
      </c>
      <c r="J332" s="35">
        <v>68363253.1947027</v>
      </c>
      <c r="K332" s="35">
        <v>987046794.97452605</v>
      </c>
      <c r="L332" s="35" t="s">
        <v>829</v>
      </c>
      <c r="M332" s="35" t="s">
        <v>830</v>
      </c>
      <c r="N332" s="35">
        <v>331</v>
      </c>
      <c r="O332" s="35">
        <v>0.33100000000000002</v>
      </c>
      <c r="P332" s="35">
        <v>39151396.664815299</v>
      </c>
      <c r="Q332" s="35">
        <v>1300469801.5654299</v>
      </c>
      <c r="R332" s="35">
        <v>94894015.839785501</v>
      </c>
      <c r="S332" s="35">
        <v>1395363817.40522</v>
      </c>
      <c r="T332" s="35">
        <v>0</v>
      </c>
      <c r="U332">
        <v>0.79300000000000004</v>
      </c>
      <c r="V332">
        <f t="shared" si="10"/>
        <v>331</v>
      </c>
      <c r="W332">
        <f t="shared" si="11"/>
        <v>309</v>
      </c>
    </row>
    <row r="333" spans="1:23" x14ac:dyDescent="0.25">
      <c r="A333" s="35" t="s">
        <v>831</v>
      </c>
      <c r="B333" s="35">
        <v>408</v>
      </c>
      <c r="C333" s="35">
        <v>80244054.2436454</v>
      </c>
      <c r="D333" s="35">
        <v>2197317379.9442301</v>
      </c>
      <c r="E333" s="35">
        <v>185351089.092406</v>
      </c>
      <c r="F333" s="35">
        <v>2382668469.0366402</v>
      </c>
      <c r="G333" s="35">
        <v>212042590</v>
      </c>
      <c r="H333" s="35">
        <v>39377234.995573997</v>
      </c>
      <c r="I333" s="35">
        <v>920658032.29712903</v>
      </c>
      <c r="J333" s="35">
        <v>80156461.766983107</v>
      </c>
      <c r="K333" s="35">
        <v>1000814494.06411</v>
      </c>
      <c r="L333" s="35" t="s">
        <v>829</v>
      </c>
      <c r="M333" s="35" t="s">
        <v>830</v>
      </c>
      <c r="N333" s="35">
        <v>332</v>
      </c>
      <c r="O333" s="35">
        <v>0.33200000000000002</v>
      </c>
      <c r="P333" s="35">
        <v>40866819.248071298</v>
      </c>
      <c r="Q333" s="35">
        <v>1276659347.6471</v>
      </c>
      <c r="R333" s="35">
        <v>105194627.325422</v>
      </c>
      <c r="S333" s="35">
        <v>1381853974.9725299</v>
      </c>
      <c r="T333" s="35">
        <v>0</v>
      </c>
      <c r="U333">
        <v>1.4999999999999999E-2</v>
      </c>
      <c r="V333">
        <f t="shared" si="10"/>
        <v>332</v>
      </c>
      <c r="W333">
        <f t="shared" si="11"/>
        <v>394</v>
      </c>
    </row>
    <row r="334" spans="1:23" x14ac:dyDescent="0.25">
      <c r="A334" s="35" t="s">
        <v>831</v>
      </c>
      <c r="B334" s="35">
        <v>176</v>
      </c>
      <c r="C334" s="35">
        <v>81566980.888315707</v>
      </c>
      <c r="D334" s="35">
        <v>2208232328.87605</v>
      </c>
      <c r="E334" s="35">
        <v>174751438.73862699</v>
      </c>
      <c r="F334" s="35">
        <v>2382983767.6146798</v>
      </c>
      <c r="G334" s="35">
        <v>212042590</v>
      </c>
      <c r="H334" s="35">
        <v>40103932.740531698</v>
      </c>
      <c r="I334" s="35">
        <v>928954665.73602498</v>
      </c>
      <c r="J334" s="35">
        <v>75681027.491631299</v>
      </c>
      <c r="K334" s="35">
        <v>1004635693.22765</v>
      </c>
      <c r="L334" s="35" t="s">
        <v>829</v>
      </c>
      <c r="M334" s="35" t="s">
        <v>830</v>
      </c>
      <c r="N334" s="35">
        <v>333</v>
      </c>
      <c r="O334" s="35">
        <v>0.33300000000000002</v>
      </c>
      <c r="P334" s="35">
        <v>41463048.147783898</v>
      </c>
      <c r="Q334" s="35">
        <v>1279277663.1400299</v>
      </c>
      <c r="R334" s="35">
        <v>99070411.246996596</v>
      </c>
      <c r="S334" s="35">
        <v>1378348074.3870201</v>
      </c>
      <c r="T334" s="35">
        <v>0</v>
      </c>
      <c r="U334">
        <v>9.1999999999999998E-2</v>
      </c>
      <c r="V334">
        <f t="shared" si="10"/>
        <v>333</v>
      </c>
      <c r="W334">
        <f t="shared" si="11"/>
        <v>413</v>
      </c>
    </row>
    <row r="335" spans="1:23" x14ac:dyDescent="0.25">
      <c r="A335" s="35" t="s">
        <v>831</v>
      </c>
      <c r="B335" s="35">
        <v>1</v>
      </c>
      <c r="C335" s="35">
        <v>78647185.370518506</v>
      </c>
      <c r="D335" s="35">
        <v>2205242583.46065</v>
      </c>
      <c r="E335" s="35">
        <v>178017789.33356601</v>
      </c>
      <c r="F335" s="35">
        <v>2383260372.79422</v>
      </c>
      <c r="G335" s="35">
        <v>212042590</v>
      </c>
      <c r="H335" s="35">
        <v>38381872.594382897</v>
      </c>
      <c r="I335" s="35">
        <v>917337209.34918797</v>
      </c>
      <c r="J335" s="35">
        <v>79530145.069203094</v>
      </c>
      <c r="K335" s="35">
        <v>996867354.41839004</v>
      </c>
      <c r="L335" s="35" t="s">
        <v>829</v>
      </c>
      <c r="M335" s="35" t="s">
        <v>830</v>
      </c>
      <c r="N335" s="35">
        <v>334</v>
      </c>
      <c r="O335" s="35">
        <v>0.33400000000000002</v>
      </c>
      <c r="P335" s="35">
        <v>40265312.776135601</v>
      </c>
      <c r="Q335" s="35">
        <v>1287905374.11146</v>
      </c>
      <c r="R335" s="35">
        <v>98487644.264363393</v>
      </c>
      <c r="S335" s="35">
        <v>1386393018.3758299</v>
      </c>
      <c r="T335" s="35">
        <v>0</v>
      </c>
      <c r="U335">
        <v>0.23799999999999999</v>
      </c>
      <c r="V335">
        <f t="shared" si="10"/>
        <v>334</v>
      </c>
      <c r="W335">
        <f t="shared" si="11"/>
        <v>365</v>
      </c>
    </row>
    <row r="336" spans="1:23" x14ac:dyDescent="0.25">
      <c r="A336" s="35" t="s">
        <v>831</v>
      </c>
      <c r="B336" s="35">
        <v>157</v>
      </c>
      <c r="C336" s="35">
        <v>81353736.918469593</v>
      </c>
      <c r="D336" s="35">
        <v>2196445499.5459299</v>
      </c>
      <c r="E336" s="35">
        <v>192292560.31615299</v>
      </c>
      <c r="F336" s="35">
        <v>2388738059.8620801</v>
      </c>
      <c r="G336" s="35">
        <v>212042590</v>
      </c>
      <c r="H336" s="35">
        <v>40007683.685732797</v>
      </c>
      <c r="I336" s="35">
        <v>923067860.39967895</v>
      </c>
      <c r="J336" s="35">
        <v>81287862.245634794</v>
      </c>
      <c r="K336" s="35">
        <v>1004355722.64531</v>
      </c>
      <c r="L336" s="35" t="s">
        <v>829</v>
      </c>
      <c r="M336" s="35" t="s">
        <v>830</v>
      </c>
      <c r="N336" s="35">
        <v>335</v>
      </c>
      <c r="O336" s="35">
        <v>0.33500000000000002</v>
      </c>
      <c r="P336" s="35">
        <v>41346053.232736699</v>
      </c>
      <c r="Q336" s="35">
        <v>1273377639.14625</v>
      </c>
      <c r="R336" s="35">
        <v>111004698.070518</v>
      </c>
      <c r="S336" s="35">
        <v>1384382337.2167699</v>
      </c>
      <c r="T336" s="35">
        <v>0</v>
      </c>
      <c r="U336">
        <v>0.91900000000000004</v>
      </c>
      <c r="V336">
        <f t="shared" si="10"/>
        <v>335</v>
      </c>
      <c r="W336">
        <f t="shared" si="11"/>
        <v>411</v>
      </c>
    </row>
    <row r="337" spans="1:23" x14ac:dyDescent="0.25">
      <c r="A337" s="35" t="s">
        <v>831</v>
      </c>
      <c r="B337" s="35">
        <v>911</v>
      </c>
      <c r="C337" s="35">
        <v>74297116.950462103</v>
      </c>
      <c r="D337" s="35">
        <v>2241353012.2303901</v>
      </c>
      <c r="E337" s="35">
        <v>148021879.27904701</v>
      </c>
      <c r="F337" s="35">
        <v>2389374891.5094399</v>
      </c>
      <c r="G337" s="35">
        <v>212042590</v>
      </c>
      <c r="H337" s="35">
        <v>35560138.080291301</v>
      </c>
      <c r="I337" s="35">
        <v>927389513.67250597</v>
      </c>
      <c r="J337" s="35">
        <v>66442608.235832699</v>
      </c>
      <c r="K337" s="35">
        <v>993832121.90833998</v>
      </c>
      <c r="L337" s="35" t="s">
        <v>829</v>
      </c>
      <c r="M337" s="35" t="s">
        <v>830</v>
      </c>
      <c r="N337" s="35">
        <v>336</v>
      </c>
      <c r="O337" s="35">
        <v>0.33600000000000002</v>
      </c>
      <c r="P337" s="35">
        <v>38736978.870170698</v>
      </c>
      <c r="Q337" s="35">
        <v>1313963498.5578799</v>
      </c>
      <c r="R337" s="35">
        <v>81579271.043215096</v>
      </c>
      <c r="S337" s="35">
        <v>1395542769.6011</v>
      </c>
      <c r="T337" s="35">
        <v>0</v>
      </c>
      <c r="U337">
        <v>0.61599999999999999</v>
      </c>
      <c r="V337">
        <f t="shared" si="10"/>
        <v>336</v>
      </c>
      <c r="W337">
        <f t="shared" si="11"/>
        <v>287</v>
      </c>
    </row>
    <row r="338" spans="1:23" x14ac:dyDescent="0.25">
      <c r="A338" s="35" t="s">
        <v>831</v>
      </c>
      <c r="B338" s="35">
        <v>477</v>
      </c>
      <c r="C338" s="35">
        <v>88282099.611015305</v>
      </c>
      <c r="D338" s="35">
        <v>2188192147.0418701</v>
      </c>
      <c r="E338" s="35">
        <v>201280753.92143899</v>
      </c>
      <c r="F338" s="35">
        <v>2389472900.9633098</v>
      </c>
      <c r="G338" s="35">
        <v>212042590</v>
      </c>
      <c r="H338" s="35">
        <v>44478340.294929601</v>
      </c>
      <c r="I338" s="35">
        <v>933534877.85814404</v>
      </c>
      <c r="J338" s="35">
        <v>88945950.889808401</v>
      </c>
      <c r="K338" s="35">
        <v>1022480828.74795</v>
      </c>
      <c r="L338" s="35" t="s">
        <v>829</v>
      </c>
      <c r="M338" s="35" t="s">
        <v>830</v>
      </c>
      <c r="N338" s="35">
        <v>337</v>
      </c>
      <c r="O338" s="35">
        <v>0.33700000000000002</v>
      </c>
      <c r="P338" s="35">
        <v>43803759.316085599</v>
      </c>
      <c r="Q338" s="35">
        <v>1254657269.1837201</v>
      </c>
      <c r="R338" s="35">
        <v>112334803.03163099</v>
      </c>
      <c r="S338" s="35">
        <v>1366992072.2153599</v>
      </c>
      <c r="T338" s="35">
        <v>0</v>
      </c>
      <c r="U338">
        <v>0.52800000000000002</v>
      </c>
      <c r="V338">
        <f t="shared" si="10"/>
        <v>337</v>
      </c>
      <c r="W338">
        <f t="shared" si="11"/>
        <v>480</v>
      </c>
    </row>
    <row r="339" spans="1:23" x14ac:dyDescent="0.25">
      <c r="A339" s="35" t="s">
        <v>831</v>
      </c>
      <c r="B339" s="35">
        <v>464</v>
      </c>
      <c r="C339" s="35">
        <v>74064541.317998901</v>
      </c>
      <c r="D339" s="35">
        <v>2234660961.78298</v>
      </c>
      <c r="E339" s="35">
        <v>155108171.59455201</v>
      </c>
      <c r="F339" s="35">
        <v>2389769133.3775301</v>
      </c>
      <c r="G339" s="35">
        <v>212042590</v>
      </c>
      <c r="H339" s="35">
        <v>35469641.149129197</v>
      </c>
      <c r="I339" s="35">
        <v>924761733.04224706</v>
      </c>
      <c r="J339" s="35">
        <v>68216573.077800393</v>
      </c>
      <c r="K339" s="35">
        <v>992978306.12004602</v>
      </c>
      <c r="L339" s="35" t="s">
        <v>829</v>
      </c>
      <c r="M339" s="35" t="s">
        <v>830</v>
      </c>
      <c r="N339" s="35">
        <v>338</v>
      </c>
      <c r="O339" s="35">
        <v>0.33800000000000002</v>
      </c>
      <c r="P339" s="35">
        <v>38594900.1688696</v>
      </c>
      <c r="Q339" s="35">
        <v>1309899228.74073</v>
      </c>
      <c r="R339" s="35">
        <v>86891598.516751602</v>
      </c>
      <c r="S339" s="35">
        <v>1396790827.2574899</v>
      </c>
      <c r="T339" s="35">
        <v>0</v>
      </c>
      <c r="U339">
        <v>0.24199999999999999</v>
      </c>
      <c r="V339">
        <f t="shared" si="10"/>
        <v>338</v>
      </c>
      <c r="W339">
        <f t="shared" si="11"/>
        <v>282</v>
      </c>
    </row>
    <row r="340" spans="1:23" x14ac:dyDescent="0.25">
      <c r="A340" s="35" t="s">
        <v>831</v>
      </c>
      <c r="B340" s="35">
        <v>693</v>
      </c>
      <c r="C340" s="35">
        <v>76908098.156675801</v>
      </c>
      <c r="D340" s="35">
        <v>2233066808.638</v>
      </c>
      <c r="E340" s="35">
        <v>157847700.53154999</v>
      </c>
      <c r="F340" s="35">
        <v>2390914509.1695499</v>
      </c>
      <c r="G340" s="35">
        <v>212042590</v>
      </c>
      <c r="H340" s="35">
        <v>37213145.306464002</v>
      </c>
      <c r="I340" s="35">
        <v>928695563.49247897</v>
      </c>
      <c r="J340" s="35">
        <v>69969312.230930105</v>
      </c>
      <c r="K340" s="35">
        <v>998664875.72341001</v>
      </c>
      <c r="L340" s="35" t="s">
        <v>829</v>
      </c>
      <c r="M340" s="35" t="s">
        <v>830</v>
      </c>
      <c r="N340" s="35">
        <v>339</v>
      </c>
      <c r="O340" s="35">
        <v>0.33900000000000002</v>
      </c>
      <c r="P340" s="35">
        <v>39694952.850211702</v>
      </c>
      <c r="Q340" s="35">
        <v>1304371245.14552</v>
      </c>
      <c r="R340" s="35">
        <v>87878388.300620496</v>
      </c>
      <c r="S340" s="35">
        <v>1392249633.4461401</v>
      </c>
      <c r="T340" s="35">
        <v>0</v>
      </c>
      <c r="U340">
        <v>0.25700000000000001</v>
      </c>
      <c r="V340">
        <f t="shared" si="10"/>
        <v>339</v>
      </c>
      <c r="W340">
        <f t="shared" si="11"/>
        <v>332</v>
      </c>
    </row>
    <row r="341" spans="1:23" x14ac:dyDescent="0.25">
      <c r="A341" s="35" t="s">
        <v>831</v>
      </c>
      <c r="B341" s="35">
        <v>669</v>
      </c>
      <c r="C341" s="35">
        <v>79372046.798767298</v>
      </c>
      <c r="D341" s="35">
        <v>2206609796.2551999</v>
      </c>
      <c r="E341" s="35">
        <v>185792150.29467499</v>
      </c>
      <c r="F341" s="35">
        <v>2392401946.54987</v>
      </c>
      <c r="G341" s="35">
        <v>212042590</v>
      </c>
      <c r="H341" s="35">
        <v>38745777.120669797</v>
      </c>
      <c r="I341" s="35">
        <v>920327910.870525</v>
      </c>
      <c r="J341" s="35">
        <v>82148165.960229307</v>
      </c>
      <c r="K341" s="35">
        <v>1002476076.83075</v>
      </c>
      <c r="L341" s="35" t="s">
        <v>829</v>
      </c>
      <c r="M341" s="35" t="s">
        <v>830</v>
      </c>
      <c r="N341" s="35">
        <v>340</v>
      </c>
      <c r="O341" s="35">
        <v>0.34</v>
      </c>
      <c r="P341" s="35">
        <v>40626269.678097397</v>
      </c>
      <c r="Q341" s="35">
        <v>1286281885.38467</v>
      </c>
      <c r="R341" s="35">
        <v>103643984.334445</v>
      </c>
      <c r="S341" s="35">
        <v>1389925869.71912</v>
      </c>
      <c r="T341" s="35">
        <v>0</v>
      </c>
      <c r="U341">
        <v>0.13900000000000001</v>
      </c>
      <c r="V341">
        <f t="shared" si="10"/>
        <v>340</v>
      </c>
      <c r="W341">
        <f t="shared" si="11"/>
        <v>386</v>
      </c>
    </row>
    <row r="342" spans="1:23" x14ac:dyDescent="0.25">
      <c r="A342" s="35" t="s">
        <v>831</v>
      </c>
      <c r="B342" s="35">
        <v>632</v>
      </c>
      <c r="C342" s="35">
        <v>72792601.504174903</v>
      </c>
      <c r="D342" s="35">
        <v>2231698043.0702701</v>
      </c>
      <c r="E342" s="35">
        <v>162233928.32688701</v>
      </c>
      <c r="F342" s="35">
        <v>2393931971.3971601</v>
      </c>
      <c r="G342" s="35">
        <v>212042590</v>
      </c>
      <c r="H342" s="35">
        <v>34531808.9133875</v>
      </c>
      <c r="I342" s="35">
        <v>911883208.11370802</v>
      </c>
      <c r="J342" s="35">
        <v>73821007.581392005</v>
      </c>
      <c r="K342" s="35">
        <v>985704215.695099</v>
      </c>
      <c r="L342" s="35" t="s">
        <v>829</v>
      </c>
      <c r="M342" s="35" t="s">
        <v>830</v>
      </c>
      <c r="N342" s="35">
        <v>341</v>
      </c>
      <c r="O342" s="35">
        <v>0.34100000000000003</v>
      </c>
      <c r="P342" s="35">
        <v>38260792.590787299</v>
      </c>
      <c r="Q342" s="35">
        <v>1319814834.9565699</v>
      </c>
      <c r="R342" s="35">
        <v>88412920.745495304</v>
      </c>
      <c r="S342" s="35">
        <v>1408227755.70206</v>
      </c>
      <c r="T342" s="35">
        <v>0</v>
      </c>
      <c r="U342">
        <v>0.88200000000000001</v>
      </c>
      <c r="V342">
        <f t="shared" si="10"/>
        <v>341</v>
      </c>
      <c r="W342">
        <f t="shared" si="11"/>
        <v>266</v>
      </c>
    </row>
    <row r="343" spans="1:23" x14ac:dyDescent="0.25">
      <c r="A343" s="35" t="s">
        <v>831</v>
      </c>
      <c r="B343" s="35">
        <v>308</v>
      </c>
      <c r="C343" s="35">
        <v>77224698.538307905</v>
      </c>
      <c r="D343" s="35">
        <v>2235516704.2568498</v>
      </c>
      <c r="E343" s="35">
        <v>159683439.53635499</v>
      </c>
      <c r="F343" s="35">
        <v>2395200143.7932</v>
      </c>
      <c r="G343" s="35">
        <v>212042590</v>
      </c>
      <c r="H343" s="35">
        <v>37429661.059524603</v>
      </c>
      <c r="I343" s="35">
        <v>930476987.78941405</v>
      </c>
      <c r="J343" s="35">
        <v>70560065.788552895</v>
      </c>
      <c r="K343" s="35">
        <v>1001037053.57796</v>
      </c>
      <c r="L343" s="35" t="s">
        <v>829</v>
      </c>
      <c r="M343" s="35" t="s">
        <v>830</v>
      </c>
      <c r="N343" s="35">
        <v>342</v>
      </c>
      <c r="O343" s="35">
        <v>0.34200000000000003</v>
      </c>
      <c r="P343" s="35">
        <v>39795037.478783302</v>
      </c>
      <c r="Q343" s="35">
        <v>1305039716.4674301</v>
      </c>
      <c r="R343" s="35">
        <v>89123373.747802198</v>
      </c>
      <c r="S343" s="35">
        <v>1394163090.21523</v>
      </c>
      <c r="T343" s="35">
        <v>0</v>
      </c>
      <c r="U343">
        <v>8.5999999999999993E-2</v>
      </c>
      <c r="V343">
        <f t="shared" si="10"/>
        <v>342</v>
      </c>
      <c r="W343">
        <f t="shared" si="11"/>
        <v>340</v>
      </c>
    </row>
    <row r="344" spans="1:23" x14ac:dyDescent="0.25">
      <c r="A344" s="35" t="s">
        <v>831</v>
      </c>
      <c r="B344" s="35">
        <v>989</v>
      </c>
      <c r="C344" s="35">
        <v>72806167.069948107</v>
      </c>
      <c r="D344" s="35">
        <v>2234834769.4533</v>
      </c>
      <c r="E344" s="35">
        <v>160981417.211945</v>
      </c>
      <c r="F344" s="35">
        <v>2395816186.6652398</v>
      </c>
      <c r="G344" s="35">
        <v>212042590</v>
      </c>
      <c r="H344" s="35">
        <v>34501170.133605801</v>
      </c>
      <c r="I344" s="35">
        <v>913717768.44203305</v>
      </c>
      <c r="J344" s="35">
        <v>72519350.839884996</v>
      </c>
      <c r="K344" s="35">
        <v>986237119.28191805</v>
      </c>
      <c r="L344" s="35" t="s">
        <v>829</v>
      </c>
      <c r="M344" s="35" t="s">
        <v>830</v>
      </c>
      <c r="N344" s="35">
        <v>343</v>
      </c>
      <c r="O344" s="35">
        <v>0.34300000000000003</v>
      </c>
      <c r="P344" s="35">
        <v>38304996.936342202</v>
      </c>
      <c r="Q344" s="35">
        <v>1321117001.01126</v>
      </c>
      <c r="R344" s="35">
        <v>88462066.372060895</v>
      </c>
      <c r="S344" s="35">
        <v>1409579067.3833201</v>
      </c>
      <c r="T344" s="35">
        <v>0</v>
      </c>
      <c r="U344">
        <v>0.82199999999999995</v>
      </c>
      <c r="V344">
        <f t="shared" si="10"/>
        <v>343</v>
      </c>
      <c r="W344">
        <f t="shared" si="11"/>
        <v>270</v>
      </c>
    </row>
    <row r="345" spans="1:23" x14ac:dyDescent="0.25">
      <c r="A345" s="35" t="s">
        <v>831</v>
      </c>
      <c r="B345" s="35">
        <v>228</v>
      </c>
      <c r="C345" s="35">
        <v>76784623.438078001</v>
      </c>
      <c r="D345" s="35">
        <v>2245600917.1173902</v>
      </c>
      <c r="E345" s="35">
        <v>150945381.503611</v>
      </c>
      <c r="F345" s="35">
        <v>2396546298.6209998</v>
      </c>
      <c r="G345" s="35">
        <v>212042590</v>
      </c>
      <c r="H345" s="35">
        <v>37014073.352103397</v>
      </c>
      <c r="I345" s="35">
        <v>933749963.58607304</v>
      </c>
      <c r="J345" s="35">
        <v>67391210.361581504</v>
      </c>
      <c r="K345" s="35">
        <v>1001141173.94765</v>
      </c>
      <c r="L345" s="35" t="s">
        <v>829</v>
      </c>
      <c r="M345" s="35" t="s">
        <v>830</v>
      </c>
      <c r="N345" s="35">
        <v>344</v>
      </c>
      <c r="O345" s="35">
        <v>0.34399999999999997</v>
      </c>
      <c r="P345" s="35">
        <v>39770550.0859745</v>
      </c>
      <c r="Q345" s="35">
        <v>1311850953.5313201</v>
      </c>
      <c r="R345" s="35">
        <v>83554171.142029494</v>
      </c>
      <c r="S345" s="35">
        <v>1395405124.6733501</v>
      </c>
      <c r="T345" s="35">
        <v>0</v>
      </c>
      <c r="U345">
        <v>0.75600000000000001</v>
      </c>
      <c r="V345">
        <f t="shared" si="10"/>
        <v>344</v>
      </c>
      <c r="W345">
        <f t="shared" si="11"/>
        <v>338</v>
      </c>
    </row>
    <row r="346" spans="1:23" x14ac:dyDescent="0.25">
      <c r="A346" s="35" t="s">
        <v>831</v>
      </c>
      <c r="B346" s="35">
        <v>107</v>
      </c>
      <c r="C346" s="35">
        <v>76564171.060467005</v>
      </c>
      <c r="D346" s="35">
        <v>2234943916.8498402</v>
      </c>
      <c r="E346" s="35">
        <v>163069222.91185099</v>
      </c>
      <c r="F346" s="35">
        <v>2398013139.7616901</v>
      </c>
      <c r="G346" s="35">
        <v>212042590</v>
      </c>
      <c r="H346" s="35">
        <v>37138565.621113203</v>
      </c>
      <c r="I346" s="35">
        <v>926714453.08880103</v>
      </c>
      <c r="J346" s="35">
        <v>75791744.360307798</v>
      </c>
      <c r="K346" s="35">
        <v>1002506197.4491</v>
      </c>
      <c r="L346" s="35" t="s">
        <v>829</v>
      </c>
      <c r="M346" s="35" t="s">
        <v>830</v>
      </c>
      <c r="N346" s="35">
        <v>345</v>
      </c>
      <c r="O346" s="35">
        <v>0.34499999999999997</v>
      </c>
      <c r="P346" s="35">
        <v>39425605.439353697</v>
      </c>
      <c r="Q346" s="35">
        <v>1308229463.76104</v>
      </c>
      <c r="R346" s="35">
        <v>87277478.551543504</v>
      </c>
      <c r="S346" s="35">
        <v>1395506942.3125801</v>
      </c>
      <c r="T346" s="35">
        <v>0</v>
      </c>
      <c r="U346">
        <v>0.91</v>
      </c>
      <c r="V346">
        <f t="shared" si="10"/>
        <v>345</v>
      </c>
      <c r="W346">
        <f t="shared" si="11"/>
        <v>321</v>
      </c>
    </row>
    <row r="347" spans="1:23" x14ac:dyDescent="0.25">
      <c r="A347" s="35" t="s">
        <v>831</v>
      </c>
      <c r="B347" s="35">
        <v>862</v>
      </c>
      <c r="C347" s="35">
        <v>81464331.599595204</v>
      </c>
      <c r="D347" s="35">
        <v>2212730579.9403601</v>
      </c>
      <c r="E347" s="35">
        <v>188423574.15114799</v>
      </c>
      <c r="F347" s="35">
        <v>2401154154.0914998</v>
      </c>
      <c r="G347" s="35">
        <v>212042590</v>
      </c>
      <c r="H347" s="35">
        <v>39970025.198912598</v>
      </c>
      <c r="I347" s="35">
        <v>927124436.91928601</v>
      </c>
      <c r="J347" s="35">
        <v>80494809.904578403</v>
      </c>
      <c r="K347" s="35">
        <v>1007619246.82386</v>
      </c>
      <c r="L347" s="35" t="s">
        <v>829</v>
      </c>
      <c r="M347" s="35" t="s">
        <v>830</v>
      </c>
      <c r="N347" s="35">
        <v>346</v>
      </c>
      <c r="O347" s="35">
        <v>0.34599999999999997</v>
      </c>
      <c r="P347" s="35">
        <v>41494306.400682598</v>
      </c>
      <c r="Q347" s="35">
        <v>1285606143.02107</v>
      </c>
      <c r="R347" s="35">
        <v>107928764.24656899</v>
      </c>
      <c r="S347" s="35">
        <v>1393534907.2676401</v>
      </c>
      <c r="T347" s="35">
        <v>0</v>
      </c>
      <c r="U347">
        <v>0.10199999999999999</v>
      </c>
      <c r="V347">
        <f t="shared" si="10"/>
        <v>346</v>
      </c>
      <c r="W347">
        <f t="shared" si="11"/>
        <v>415</v>
      </c>
    </row>
    <row r="348" spans="1:23" x14ac:dyDescent="0.25">
      <c r="A348" s="35" t="s">
        <v>831</v>
      </c>
      <c r="B348" s="35">
        <v>254</v>
      </c>
      <c r="C348" s="35">
        <v>76356205.184611201</v>
      </c>
      <c r="D348" s="35">
        <v>2237562870.6361198</v>
      </c>
      <c r="E348" s="35">
        <v>165457171.01180601</v>
      </c>
      <c r="F348" s="35">
        <v>2403020041.6479301</v>
      </c>
      <c r="G348" s="35">
        <v>212042590</v>
      </c>
      <c r="H348" s="35">
        <v>36730842.9808973</v>
      </c>
      <c r="I348" s="35">
        <v>930780999.20032597</v>
      </c>
      <c r="J348" s="35">
        <v>70310537.419388101</v>
      </c>
      <c r="K348" s="35">
        <v>1001091536.61971</v>
      </c>
      <c r="L348" s="35" t="s">
        <v>829</v>
      </c>
      <c r="M348" s="35" t="s">
        <v>830</v>
      </c>
      <c r="N348" s="35">
        <v>347</v>
      </c>
      <c r="O348" s="35">
        <v>0.34699999999999998</v>
      </c>
      <c r="P348" s="35">
        <v>39625362.203713901</v>
      </c>
      <c r="Q348" s="35">
        <v>1306781871.4358001</v>
      </c>
      <c r="R348" s="35">
        <v>95146633.592418298</v>
      </c>
      <c r="S348" s="35">
        <v>1401928505.0282199</v>
      </c>
      <c r="T348" s="35">
        <v>0</v>
      </c>
      <c r="U348">
        <v>0.64800000000000002</v>
      </c>
      <c r="V348">
        <f t="shared" si="10"/>
        <v>347</v>
      </c>
      <c r="W348">
        <f t="shared" si="11"/>
        <v>330</v>
      </c>
    </row>
    <row r="349" spans="1:23" x14ac:dyDescent="0.25">
      <c r="A349" s="35" t="s">
        <v>831</v>
      </c>
      <c r="B349" s="35">
        <v>667</v>
      </c>
      <c r="C349" s="35">
        <v>88530826.117444202</v>
      </c>
      <c r="D349" s="35">
        <v>2196881278.0362701</v>
      </c>
      <c r="E349" s="35">
        <v>208912618.62160701</v>
      </c>
      <c r="F349" s="35">
        <v>2405793896.6578698</v>
      </c>
      <c r="G349" s="35">
        <v>212042590</v>
      </c>
      <c r="H349" s="35">
        <v>44552393.5459757</v>
      </c>
      <c r="I349" s="35">
        <v>935491687.26192796</v>
      </c>
      <c r="J349" s="35">
        <v>91246810.525781095</v>
      </c>
      <c r="K349" s="35">
        <v>1026738497.7877001</v>
      </c>
      <c r="L349" s="35" t="s">
        <v>829</v>
      </c>
      <c r="M349" s="35" t="s">
        <v>830</v>
      </c>
      <c r="N349" s="35">
        <v>348</v>
      </c>
      <c r="O349" s="35">
        <v>0.34799999999999998</v>
      </c>
      <c r="P349" s="35">
        <v>43978432.571468502</v>
      </c>
      <c r="Q349" s="35">
        <v>1261389590.7743399</v>
      </c>
      <c r="R349" s="35">
        <v>117665808.095826</v>
      </c>
      <c r="S349" s="35">
        <v>1379055398.8701601</v>
      </c>
      <c r="T349" s="35">
        <v>0</v>
      </c>
      <c r="U349">
        <v>0.68600000000000005</v>
      </c>
      <c r="V349">
        <f t="shared" si="10"/>
        <v>348</v>
      </c>
      <c r="W349">
        <f t="shared" si="11"/>
        <v>481</v>
      </c>
    </row>
    <row r="350" spans="1:23" x14ac:dyDescent="0.25">
      <c r="A350" s="35" t="s">
        <v>831</v>
      </c>
      <c r="B350" s="35">
        <v>454</v>
      </c>
      <c r="C350" s="35">
        <v>83602667.375509799</v>
      </c>
      <c r="D350" s="35">
        <v>2231043029.3106499</v>
      </c>
      <c r="E350" s="35">
        <v>174825447.98830199</v>
      </c>
      <c r="F350" s="35">
        <v>2405868477.2989502</v>
      </c>
      <c r="G350" s="35">
        <v>212042590</v>
      </c>
      <c r="H350" s="35">
        <v>41788696.825749002</v>
      </c>
      <c r="I350" s="35">
        <v>947969018.59656</v>
      </c>
      <c r="J350" s="35">
        <v>75579772.480075806</v>
      </c>
      <c r="K350" s="35">
        <v>1023548791.07663</v>
      </c>
      <c r="L350" s="35" t="s">
        <v>829</v>
      </c>
      <c r="M350" s="35" t="s">
        <v>830</v>
      </c>
      <c r="N350" s="35">
        <v>349</v>
      </c>
      <c r="O350" s="35">
        <v>0.34899999999999998</v>
      </c>
      <c r="P350" s="35">
        <v>41813970.549760804</v>
      </c>
      <c r="Q350" s="35">
        <v>1283074010.7140901</v>
      </c>
      <c r="R350" s="35">
        <v>99245675.508226499</v>
      </c>
      <c r="S350" s="35">
        <v>1382319686.2223101</v>
      </c>
      <c r="T350" s="35">
        <v>0</v>
      </c>
      <c r="U350">
        <v>0.49099999999999999</v>
      </c>
      <c r="V350">
        <f t="shared" si="10"/>
        <v>349</v>
      </c>
      <c r="W350">
        <f t="shared" si="11"/>
        <v>435</v>
      </c>
    </row>
    <row r="351" spans="1:23" x14ac:dyDescent="0.25">
      <c r="A351" s="35" t="s">
        <v>831</v>
      </c>
      <c r="B351" s="35">
        <v>594</v>
      </c>
      <c r="C351" s="35">
        <v>73515816.271972194</v>
      </c>
      <c r="D351" s="35">
        <v>2249757890.5982599</v>
      </c>
      <c r="E351" s="35">
        <v>156318863.30390799</v>
      </c>
      <c r="F351" s="35">
        <v>2406076753.9021702</v>
      </c>
      <c r="G351" s="35">
        <v>212042590</v>
      </c>
      <c r="H351" s="35">
        <v>34948152.559999503</v>
      </c>
      <c r="I351" s="35">
        <v>925526714.05942798</v>
      </c>
      <c r="J351" s="35">
        <v>69319648.867877007</v>
      </c>
      <c r="K351" s="35">
        <v>994846362.92730606</v>
      </c>
      <c r="L351" s="35" t="s">
        <v>829</v>
      </c>
      <c r="M351" s="35" t="s">
        <v>830</v>
      </c>
      <c r="N351" s="35">
        <v>350</v>
      </c>
      <c r="O351" s="35">
        <v>0.35</v>
      </c>
      <c r="P351" s="35">
        <v>38567663.711972699</v>
      </c>
      <c r="Q351" s="35">
        <v>1324231176.53883</v>
      </c>
      <c r="R351" s="35">
        <v>86999214.436031297</v>
      </c>
      <c r="S351" s="35">
        <v>1411230390.97486</v>
      </c>
      <c r="T351" s="35">
        <v>0</v>
      </c>
      <c r="U351">
        <v>0.90700000000000003</v>
      </c>
      <c r="V351">
        <f t="shared" si="10"/>
        <v>350</v>
      </c>
      <c r="W351">
        <f t="shared" si="11"/>
        <v>281</v>
      </c>
    </row>
    <row r="352" spans="1:23" x14ac:dyDescent="0.25">
      <c r="A352" s="35" t="s">
        <v>831</v>
      </c>
      <c r="B352" s="35">
        <v>251</v>
      </c>
      <c r="C352" s="35">
        <v>74832159.108480796</v>
      </c>
      <c r="D352" s="35">
        <v>2258442345.5253701</v>
      </c>
      <c r="E352" s="35">
        <v>147733690.59365299</v>
      </c>
      <c r="F352" s="35">
        <v>2406176036.11902</v>
      </c>
      <c r="G352" s="35">
        <v>212042590</v>
      </c>
      <c r="H352" s="35">
        <v>35805835.493623801</v>
      </c>
      <c r="I352" s="35">
        <v>928088072.89283895</v>
      </c>
      <c r="J352" s="35">
        <v>69203738.590408996</v>
      </c>
      <c r="K352" s="35">
        <v>997291811.48324704</v>
      </c>
      <c r="L352" s="35" t="s">
        <v>829</v>
      </c>
      <c r="M352" s="35" t="s">
        <v>830</v>
      </c>
      <c r="N352" s="35">
        <v>351</v>
      </c>
      <c r="O352" s="35">
        <v>0.35099999999999998</v>
      </c>
      <c r="P352" s="35">
        <v>39026323.614856899</v>
      </c>
      <c r="Q352" s="35">
        <v>1330354272.63253</v>
      </c>
      <c r="R352" s="35">
        <v>78529952.003243998</v>
      </c>
      <c r="S352" s="35">
        <v>1408884224.6357701</v>
      </c>
      <c r="T352" s="35">
        <v>0</v>
      </c>
      <c r="U352">
        <v>0.309</v>
      </c>
      <c r="V352">
        <f t="shared" si="10"/>
        <v>351</v>
      </c>
      <c r="W352">
        <f t="shared" si="11"/>
        <v>301</v>
      </c>
    </row>
    <row r="353" spans="1:23" x14ac:dyDescent="0.25">
      <c r="A353" s="35" t="s">
        <v>831</v>
      </c>
      <c r="B353" s="35">
        <v>286</v>
      </c>
      <c r="C353" s="35">
        <v>75114786.625823304</v>
      </c>
      <c r="D353" s="35">
        <v>2249035259.7479401</v>
      </c>
      <c r="E353" s="35">
        <v>157504650.54283699</v>
      </c>
      <c r="F353" s="35">
        <v>2406539910.2907801</v>
      </c>
      <c r="G353" s="35">
        <v>212042590</v>
      </c>
      <c r="H353" s="35">
        <v>35998823.153436899</v>
      </c>
      <c r="I353" s="35">
        <v>925280943.66932201</v>
      </c>
      <c r="J353" s="35">
        <v>72933608.120151803</v>
      </c>
      <c r="K353" s="35">
        <v>998214551.78947401</v>
      </c>
      <c r="L353" s="35" t="s">
        <v>829</v>
      </c>
      <c r="M353" s="35" t="s">
        <v>830</v>
      </c>
      <c r="N353" s="35">
        <v>352</v>
      </c>
      <c r="O353" s="35">
        <v>0.35199999999999998</v>
      </c>
      <c r="P353" s="35">
        <v>39115963.472386397</v>
      </c>
      <c r="Q353" s="35">
        <v>1323754316.0786099</v>
      </c>
      <c r="R353" s="35">
        <v>84571042.422685593</v>
      </c>
      <c r="S353" s="35">
        <v>1408325358.5013001</v>
      </c>
      <c r="T353" s="35">
        <v>0</v>
      </c>
      <c r="U353">
        <v>0.26400000000000001</v>
      </c>
      <c r="V353">
        <f t="shared" si="10"/>
        <v>352</v>
      </c>
      <c r="W353">
        <f t="shared" si="11"/>
        <v>307</v>
      </c>
    </row>
    <row r="354" spans="1:23" x14ac:dyDescent="0.25">
      <c r="A354" s="35" t="s">
        <v>831</v>
      </c>
      <c r="B354" s="35">
        <v>44</v>
      </c>
      <c r="C354" s="35">
        <v>82441364.448986396</v>
      </c>
      <c r="D354" s="35">
        <v>2221467342.1897502</v>
      </c>
      <c r="E354" s="35">
        <v>186355982.85372299</v>
      </c>
      <c r="F354" s="35">
        <v>2407823325.0434699</v>
      </c>
      <c r="G354" s="35">
        <v>212042590</v>
      </c>
      <c r="H354" s="35">
        <v>40722879.1776416</v>
      </c>
      <c r="I354" s="35">
        <v>937107671.319906</v>
      </c>
      <c r="J354" s="35">
        <v>79659419.830028504</v>
      </c>
      <c r="K354" s="35">
        <v>1016767091.14993</v>
      </c>
      <c r="L354" s="35" t="s">
        <v>829</v>
      </c>
      <c r="M354" s="35" t="s">
        <v>830</v>
      </c>
      <c r="N354" s="35">
        <v>353</v>
      </c>
      <c r="O354" s="35">
        <v>0.35299999999999998</v>
      </c>
      <c r="P354" s="35">
        <v>41718485.271344699</v>
      </c>
      <c r="Q354" s="35">
        <v>1284359670.8698399</v>
      </c>
      <c r="R354" s="35">
        <v>106696563.02369399</v>
      </c>
      <c r="S354" s="35">
        <v>1391056233.8935299</v>
      </c>
      <c r="T354" s="35">
        <v>0</v>
      </c>
      <c r="U354">
        <v>0.63900000000000001</v>
      </c>
      <c r="V354">
        <f t="shared" si="10"/>
        <v>353</v>
      </c>
      <c r="W354">
        <f t="shared" si="11"/>
        <v>427</v>
      </c>
    </row>
    <row r="355" spans="1:23" x14ac:dyDescent="0.25">
      <c r="A355" s="35" t="s">
        <v>831</v>
      </c>
      <c r="B355" s="35">
        <v>59</v>
      </c>
      <c r="C355" s="35">
        <v>77021779.8552019</v>
      </c>
      <c r="D355" s="35">
        <v>2255314193.3691902</v>
      </c>
      <c r="E355" s="35">
        <v>152632847.47883499</v>
      </c>
      <c r="F355" s="35">
        <v>2407947040.8480301</v>
      </c>
      <c r="G355" s="35">
        <v>212042590</v>
      </c>
      <c r="H355" s="35">
        <v>37270981.470791698</v>
      </c>
      <c r="I355" s="35">
        <v>936880811.03954995</v>
      </c>
      <c r="J355" s="35">
        <v>68382330.032664001</v>
      </c>
      <c r="K355" s="35">
        <v>1005263141.07221</v>
      </c>
      <c r="L355" s="35" t="s">
        <v>829</v>
      </c>
      <c r="M355" s="35" t="s">
        <v>830</v>
      </c>
      <c r="N355" s="35">
        <v>354</v>
      </c>
      <c r="O355" s="35">
        <v>0.35399999999999998</v>
      </c>
      <c r="P355" s="35">
        <v>39750798.384410098</v>
      </c>
      <c r="Q355" s="35">
        <v>1318433382.3296399</v>
      </c>
      <c r="R355" s="35">
        <v>84250517.446171403</v>
      </c>
      <c r="S355" s="35">
        <v>1402683899.77581</v>
      </c>
      <c r="T355" s="35">
        <v>0</v>
      </c>
      <c r="U355">
        <v>0.499</v>
      </c>
      <c r="V355">
        <f t="shared" si="10"/>
        <v>354</v>
      </c>
      <c r="W355">
        <f t="shared" si="11"/>
        <v>337</v>
      </c>
    </row>
    <row r="356" spans="1:23" x14ac:dyDescent="0.25">
      <c r="A356" s="35" t="s">
        <v>831</v>
      </c>
      <c r="B356" s="35">
        <v>476</v>
      </c>
      <c r="C356" s="35">
        <v>78136404.510167807</v>
      </c>
      <c r="D356" s="35">
        <v>2254917378.9542098</v>
      </c>
      <c r="E356" s="35">
        <v>153200673.074175</v>
      </c>
      <c r="F356" s="35">
        <v>2408118052.0283899</v>
      </c>
      <c r="G356" s="35">
        <v>212042590</v>
      </c>
      <c r="H356" s="35">
        <v>37852301.926053897</v>
      </c>
      <c r="I356" s="35">
        <v>941598482.88165903</v>
      </c>
      <c r="J356" s="35">
        <v>64758885.917090498</v>
      </c>
      <c r="K356" s="35">
        <v>1006357368.79874</v>
      </c>
      <c r="L356" s="35" t="s">
        <v>829</v>
      </c>
      <c r="M356" s="35" t="s">
        <v>830</v>
      </c>
      <c r="N356" s="35">
        <v>355</v>
      </c>
      <c r="O356" s="35">
        <v>0.35499999999999998</v>
      </c>
      <c r="P356" s="35">
        <v>40284102.584113799</v>
      </c>
      <c r="Q356" s="35">
        <v>1313318896.0725501</v>
      </c>
      <c r="R356" s="35">
        <v>88441787.157084793</v>
      </c>
      <c r="S356" s="35">
        <v>1401760683.22964</v>
      </c>
      <c r="T356" s="35">
        <v>0</v>
      </c>
      <c r="U356">
        <v>0.48099999999999998</v>
      </c>
      <c r="V356">
        <f t="shared" si="10"/>
        <v>355</v>
      </c>
      <c r="W356">
        <f t="shared" si="11"/>
        <v>367</v>
      </c>
    </row>
    <row r="357" spans="1:23" x14ac:dyDescent="0.25">
      <c r="A357" s="35" t="s">
        <v>831</v>
      </c>
      <c r="B357" s="35">
        <v>260</v>
      </c>
      <c r="C357" s="35">
        <v>83241080.905621499</v>
      </c>
      <c r="D357" s="35">
        <v>2242365331.0123401</v>
      </c>
      <c r="E357" s="35">
        <v>168249179.55945399</v>
      </c>
      <c r="F357" s="35">
        <v>2410614510.5717902</v>
      </c>
      <c r="G357" s="35">
        <v>212042590</v>
      </c>
      <c r="H357" s="35">
        <v>41426204.603643097</v>
      </c>
      <c r="I357" s="35">
        <v>950503286.69007897</v>
      </c>
      <c r="J357" s="35">
        <v>72236020.839385197</v>
      </c>
      <c r="K357" s="35">
        <v>1022739307.52946</v>
      </c>
      <c r="L357" s="35" t="s">
        <v>829</v>
      </c>
      <c r="M357" s="35" t="s">
        <v>830</v>
      </c>
      <c r="N357" s="35">
        <v>356</v>
      </c>
      <c r="O357" s="35">
        <v>0.35599999999999998</v>
      </c>
      <c r="P357" s="35">
        <v>41814876.301978298</v>
      </c>
      <c r="Q357" s="35">
        <v>1291862044.3222599</v>
      </c>
      <c r="R357" s="35">
        <v>96013158.720069006</v>
      </c>
      <c r="S357" s="35">
        <v>1387875203.04232</v>
      </c>
      <c r="T357" s="35">
        <v>0</v>
      </c>
      <c r="U357">
        <v>0.41799999999999998</v>
      </c>
      <c r="V357">
        <f t="shared" si="10"/>
        <v>356</v>
      </c>
      <c r="W357">
        <f t="shared" si="11"/>
        <v>436</v>
      </c>
    </row>
    <row r="358" spans="1:23" x14ac:dyDescent="0.25">
      <c r="A358" s="35" t="s">
        <v>831</v>
      </c>
      <c r="B358" s="35">
        <v>295</v>
      </c>
      <c r="C358" s="35">
        <v>74463705.970195994</v>
      </c>
      <c r="D358" s="35">
        <v>2256759655.24576</v>
      </c>
      <c r="E358" s="35">
        <v>154121063.82985801</v>
      </c>
      <c r="F358" s="35">
        <v>2410880719.0756302</v>
      </c>
      <c r="G358" s="35">
        <v>212042590</v>
      </c>
      <c r="H358" s="35">
        <v>35617692.033718899</v>
      </c>
      <c r="I358" s="35">
        <v>925482584.53349996</v>
      </c>
      <c r="J358" s="35">
        <v>71003156.732673794</v>
      </c>
      <c r="K358" s="35">
        <v>996485741.26617301</v>
      </c>
      <c r="L358" s="35" t="s">
        <v>829</v>
      </c>
      <c r="M358" s="35" t="s">
        <v>830</v>
      </c>
      <c r="N358" s="35">
        <v>357</v>
      </c>
      <c r="O358" s="35">
        <v>0.35699999999999998</v>
      </c>
      <c r="P358" s="35">
        <v>38846013.936476998</v>
      </c>
      <c r="Q358" s="35">
        <v>1331277070.71226</v>
      </c>
      <c r="R358" s="35">
        <v>83117907.097184703</v>
      </c>
      <c r="S358" s="35">
        <v>1414394977.8094499</v>
      </c>
      <c r="T358" s="35">
        <v>0</v>
      </c>
      <c r="U358">
        <v>0.69399999999999995</v>
      </c>
      <c r="V358">
        <f t="shared" si="10"/>
        <v>357</v>
      </c>
      <c r="W358">
        <f t="shared" si="11"/>
        <v>291</v>
      </c>
    </row>
    <row r="359" spans="1:23" x14ac:dyDescent="0.25">
      <c r="A359" s="35" t="s">
        <v>831</v>
      </c>
      <c r="B359" s="35">
        <v>668</v>
      </c>
      <c r="C359" s="35">
        <v>74522164.929802105</v>
      </c>
      <c r="D359" s="35">
        <v>2254124517.8292398</v>
      </c>
      <c r="E359" s="35">
        <v>158255452.55338699</v>
      </c>
      <c r="F359" s="35">
        <v>2412379970.3826199</v>
      </c>
      <c r="G359" s="35">
        <v>212042590</v>
      </c>
      <c r="H359" s="35">
        <v>35643874.872326098</v>
      </c>
      <c r="I359" s="35">
        <v>924593660.78987396</v>
      </c>
      <c r="J359" s="35">
        <v>72473594.632335693</v>
      </c>
      <c r="K359" s="35">
        <v>997067255.42220902</v>
      </c>
      <c r="L359" s="35" t="s">
        <v>829</v>
      </c>
      <c r="M359" s="35" t="s">
        <v>830</v>
      </c>
      <c r="N359" s="35">
        <v>358</v>
      </c>
      <c r="O359" s="35">
        <v>0.35799999999999998</v>
      </c>
      <c r="P359" s="35">
        <v>38878290.057475999</v>
      </c>
      <c r="Q359" s="35">
        <v>1329530857.03936</v>
      </c>
      <c r="R359" s="35">
        <v>85781857.921051696</v>
      </c>
      <c r="S359" s="35">
        <v>1415312714.9604101</v>
      </c>
      <c r="T359" s="35">
        <v>0</v>
      </c>
      <c r="U359">
        <v>0.72499999999999998</v>
      </c>
      <c r="V359">
        <f t="shared" si="10"/>
        <v>358</v>
      </c>
      <c r="W359">
        <f t="shared" si="11"/>
        <v>294</v>
      </c>
    </row>
    <row r="360" spans="1:23" x14ac:dyDescent="0.25">
      <c r="A360" s="35" t="s">
        <v>831</v>
      </c>
      <c r="B360" s="35">
        <v>633</v>
      </c>
      <c r="C360" s="35">
        <v>76700554.831871197</v>
      </c>
      <c r="D360" s="35">
        <v>2247814146.69277</v>
      </c>
      <c r="E360" s="35">
        <v>164721403.01586801</v>
      </c>
      <c r="F360" s="35">
        <v>2412535549.7086301</v>
      </c>
      <c r="G360" s="35">
        <v>212042590</v>
      </c>
      <c r="H360" s="35">
        <v>37132728.105311498</v>
      </c>
      <c r="I360" s="35">
        <v>934256909.560395</v>
      </c>
      <c r="J360" s="35">
        <v>73349775.916905105</v>
      </c>
      <c r="K360" s="35">
        <v>1007606685.47729</v>
      </c>
      <c r="L360" s="35" t="s">
        <v>829</v>
      </c>
      <c r="M360" s="35" t="s">
        <v>830</v>
      </c>
      <c r="N360" s="35">
        <v>359</v>
      </c>
      <c r="O360" s="35">
        <v>0.35899999999999999</v>
      </c>
      <c r="P360" s="35">
        <v>39567826.726559602</v>
      </c>
      <c r="Q360" s="35">
        <v>1313557237.13237</v>
      </c>
      <c r="R360" s="35">
        <v>91371627.098963603</v>
      </c>
      <c r="S360" s="35">
        <v>1404928864.2313399</v>
      </c>
      <c r="T360" s="35">
        <v>0</v>
      </c>
      <c r="U360">
        <v>0.32300000000000001</v>
      </c>
      <c r="V360">
        <f t="shared" si="10"/>
        <v>359</v>
      </c>
      <c r="W360">
        <f t="shared" si="11"/>
        <v>329</v>
      </c>
    </row>
    <row r="361" spans="1:23" x14ac:dyDescent="0.25">
      <c r="A361" s="35" t="s">
        <v>831</v>
      </c>
      <c r="B361" s="35">
        <v>25</v>
      </c>
      <c r="C361" s="35">
        <v>73682725.836102396</v>
      </c>
      <c r="D361" s="35">
        <v>2261698248.9925199</v>
      </c>
      <c r="E361" s="35">
        <v>151066588.13469499</v>
      </c>
      <c r="F361" s="35">
        <v>2412764837.1272202</v>
      </c>
      <c r="G361" s="35">
        <v>212042590</v>
      </c>
      <c r="H361" s="35">
        <v>34932278.243381403</v>
      </c>
      <c r="I361" s="35">
        <v>926205938.90963197</v>
      </c>
      <c r="J361" s="35">
        <v>70143302.911410704</v>
      </c>
      <c r="K361" s="35">
        <v>996349241.82104194</v>
      </c>
      <c r="L361" s="35" t="s">
        <v>829</v>
      </c>
      <c r="M361" s="35" t="s">
        <v>830</v>
      </c>
      <c r="N361" s="35">
        <v>360</v>
      </c>
      <c r="O361" s="35">
        <v>0.36</v>
      </c>
      <c r="P361" s="35">
        <v>38750447.592720903</v>
      </c>
      <c r="Q361" s="35">
        <v>1335492310.08289</v>
      </c>
      <c r="R361" s="35">
        <v>80923285.223284796</v>
      </c>
      <c r="S361" s="35">
        <v>1416415595.30617</v>
      </c>
      <c r="T361" s="35">
        <v>0</v>
      </c>
      <c r="U361">
        <v>0.56299999999999994</v>
      </c>
      <c r="V361">
        <f t="shared" si="10"/>
        <v>360</v>
      </c>
      <c r="W361">
        <f t="shared" si="11"/>
        <v>288</v>
      </c>
    </row>
    <row r="362" spans="1:23" x14ac:dyDescent="0.25">
      <c r="A362" s="35" t="s">
        <v>831</v>
      </c>
      <c r="B362" s="35">
        <v>163</v>
      </c>
      <c r="C362" s="35">
        <v>78478916.724214703</v>
      </c>
      <c r="D362" s="35">
        <v>2260974619.5439701</v>
      </c>
      <c r="E362" s="35">
        <v>152026359.63743201</v>
      </c>
      <c r="F362" s="35">
        <v>2413000979.1813998</v>
      </c>
      <c r="G362" s="35">
        <v>212042590</v>
      </c>
      <c r="H362" s="35">
        <v>37873160.700995401</v>
      </c>
      <c r="I362" s="35">
        <v>942269148.26894796</v>
      </c>
      <c r="J362" s="35">
        <v>64421391.624470197</v>
      </c>
      <c r="K362" s="35">
        <v>1006690539.89341</v>
      </c>
      <c r="L362" s="35" t="s">
        <v>829</v>
      </c>
      <c r="M362" s="35" t="s">
        <v>830</v>
      </c>
      <c r="N362" s="35">
        <v>361</v>
      </c>
      <c r="O362" s="35">
        <v>0.36099999999999999</v>
      </c>
      <c r="P362" s="35">
        <v>40605756.023219198</v>
      </c>
      <c r="Q362" s="35">
        <v>1318705471.2750199</v>
      </c>
      <c r="R362" s="35">
        <v>87604968.012962595</v>
      </c>
      <c r="S362" s="35">
        <v>1406310439.2879901</v>
      </c>
      <c r="T362" s="35">
        <v>0</v>
      </c>
      <c r="U362">
        <v>0.54200000000000004</v>
      </c>
      <c r="V362">
        <f t="shared" si="10"/>
        <v>361</v>
      </c>
      <c r="W362">
        <f t="shared" si="11"/>
        <v>384</v>
      </c>
    </row>
    <row r="363" spans="1:23" x14ac:dyDescent="0.25">
      <c r="A363" s="35" t="s">
        <v>831</v>
      </c>
      <c r="B363" s="35">
        <v>683</v>
      </c>
      <c r="C363" s="35">
        <v>78113407.272858694</v>
      </c>
      <c r="D363" s="35">
        <v>2248054583.3677502</v>
      </c>
      <c r="E363" s="35">
        <v>167530560.602965</v>
      </c>
      <c r="F363" s="35">
        <v>2415585143.9707098</v>
      </c>
      <c r="G363" s="35">
        <v>212042590</v>
      </c>
      <c r="H363" s="35">
        <v>37703259.761876203</v>
      </c>
      <c r="I363" s="35">
        <v>935826132.49166095</v>
      </c>
      <c r="J363" s="35">
        <v>69651946.999516696</v>
      </c>
      <c r="K363" s="35">
        <v>1005478079.4911799</v>
      </c>
      <c r="L363" s="35" t="s">
        <v>829</v>
      </c>
      <c r="M363" s="35" t="s">
        <v>830</v>
      </c>
      <c r="N363" s="35">
        <v>362</v>
      </c>
      <c r="O363" s="35">
        <v>0.36199999999999999</v>
      </c>
      <c r="P363" s="35">
        <v>40410147.510982499</v>
      </c>
      <c r="Q363" s="35">
        <v>1312228450.87609</v>
      </c>
      <c r="R363" s="35">
        <v>97878613.603449106</v>
      </c>
      <c r="S363" s="35">
        <v>1410107064.4795301</v>
      </c>
      <c r="T363" s="35">
        <v>0</v>
      </c>
      <c r="U363">
        <v>3.4000000000000002E-2</v>
      </c>
      <c r="V363">
        <f t="shared" si="10"/>
        <v>362</v>
      </c>
      <c r="W363">
        <f t="shared" si="11"/>
        <v>373</v>
      </c>
    </row>
    <row r="364" spans="1:23" x14ac:dyDescent="0.25">
      <c r="A364" s="35" t="s">
        <v>831</v>
      </c>
      <c r="B364" s="35">
        <v>571</v>
      </c>
      <c r="C364" s="35">
        <v>73184535.388786107</v>
      </c>
      <c r="D364" s="35">
        <v>2263468505.1030002</v>
      </c>
      <c r="E364" s="35">
        <v>153381772.17783999</v>
      </c>
      <c r="F364" s="35">
        <v>2416850277.2808399</v>
      </c>
      <c r="G364" s="35">
        <v>212042590</v>
      </c>
      <c r="H364" s="35">
        <v>34669550.006704301</v>
      </c>
      <c r="I364" s="35">
        <v>924777391.23660302</v>
      </c>
      <c r="J364" s="35">
        <v>70990287.724406704</v>
      </c>
      <c r="K364" s="35">
        <v>995767678.96100998</v>
      </c>
      <c r="L364" s="35" t="s">
        <v>829</v>
      </c>
      <c r="M364" s="35" t="s">
        <v>830</v>
      </c>
      <c r="N364" s="35">
        <v>363</v>
      </c>
      <c r="O364" s="35">
        <v>0.36299999999999999</v>
      </c>
      <c r="P364" s="35">
        <v>38514985.382081799</v>
      </c>
      <c r="Q364" s="35">
        <v>1338691113.8664</v>
      </c>
      <c r="R364" s="35">
        <v>82391484.453433305</v>
      </c>
      <c r="S364" s="35">
        <v>1421082598.3198299</v>
      </c>
      <c r="T364" s="35">
        <v>0</v>
      </c>
      <c r="U364">
        <v>0.23200000000000001</v>
      </c>
      <c r="V364">
        <f t="shared" si="10"/>
        <v>363</v>
      </c>
      <c r="W364">
        <f t="shared" si="11"/>
        <v>279</v>
      </c>
    </row>
    <row r="365" spans="1:23" x14ac:dyDescent="0.25">
      <c r="A365" s="35" t="s">
        <v>831</v>
      </c>
      <c r="B365" s="35">
        <v>34</v>
      </c>
      <c r="C365" s="35">
        <v>80016015.457709804</v>
      </c>
      <c r="D365" s="35">
        <v>2238524289.7255602</v>
      </c>
      <c r="E365" s="35">
        <v>178720948.852723</v>
      </c>
      <c r="F365" s="35">
        <v>2417245238.57828</v>
      </c>
      <c r="G365" s="35">
        <v>212042590</v>
      </c>
      <c r="H365" s="35">
        <v>38994771.016995102</v>
      </c>
      <c r="I365" s="35">
        <v>931288449.11364698</v>
      </c>
      <c r="J365" s="35">
        <v>79918727.768720105</v>
      </c>
      <c r="K365" s="35">
        <v>1011207176.88236</v>
      </c>
      <c r="L365" s="35" t="s">
        <v>829</v>
      </c>
      <c r="M365" s="35" t="s">
        <v>830</v>
      </c>
      <c r="N365" s="35">
        <v>364</v>
      </c>
      <c r="O365" s="35">
        <v>0.36399999999999999</v>
      </c>
      <c r="P365" s="35">
        <v>41021244.440714702</v>
      </c>
      <c r="Q365" s="35">
        <v>1307235840.6119101</v>
      </c>
      <c r="R365" s="35">
        <v>98802221.084003106</v>
      </c>
      <c r="S365" s="35">
        <v>1406038061.69592</v>
      </c>
      <c r="T365" s="35">
        <v>0</v>
      </c>
      <c r="U365">
        <v>0.90500000000000003</v>
      </c>
      <c r="V365">
        <f t="shared" si="10"/>
        <v>364</v>
      </c>
      <c r="W365">
        <f t="shared" si="11"/>
        <v>399</v>
      </c>
    </row>
    <row r="366" spans="1:23" x14ac:dyDescent="0.25">
      <c r="A366" s="35" t="s">
        <v>831</v>
      </c>
      <c r="B366" s="35">
        <v>611</v>
      </c>
      <c r="C366" s="35">
        <v>82787568.482912004</v>
      </c>
      <c r="D366" s="35">
        <v>2251241890.7189498</v>
      </c>
      <c r="E366" s="35">
        <v>166236790.528539</v>
      </c>
      <c r="F366" s="35">
        <v>2417478681.2474799</v>
      </c>
      <c r="G366" s="35">
        <v>212042590</v>
      </c>
      <c r="H366" s="35">
        <v>41137048.210067399</v>
      </c>
      <c r="I366" s="35">
        <v>950909387.87446201</v>
      </c>
      <c r="J366" s="35">
        <v>71544010.120432198</v>
      </c>
      <c r="K366" s="35">
        <v>1022453397.99489</v>
      </c>
      <c r="L366" s="35" t="s">
        <v>829</v>
      </c>
      <c r="M366" s="35" t="s">
        <v>830</v>
      </c>
      <c r="N366" s="35">
        <v>365</v>
      </c>
      <c r="O366" s="35">
        <v>0.36499999999999999</v>
      </c>
      <c r="P366" s="35">
        <v>41650520.272844501</v>
      </c>
      <c r="Q366" s="35">
        <v>1300332502.84448</v>
      </c>
      <c r="R366" s="35">
        <v>94692780.408107698</v>
      </c>
      <c r="S366" s="35">
        <v>1395025283.2525899</v>
      </c>
      <c r="T366" s="35">
        <v>0</v>
      </c>
      <c r="U366">
        <v>0.158</v>
      </c>
      <c r="V366">
        <f t="shared" si="10"/>
        <v>365</v>
      </c>
      <c r="W366">
        <f t="shared" si="11"/>
        <v>424</v>
      </c>
    </row>
    <row r="367" spans="1:23" x14ac:dyDescent="0.25">
      <c r="A367" s="35" t="s">
        <v>831</v>
      </c>
      <c r="B367" s="35">
        <v>240</v>
      </c>
      <c r="C367" s="35">
        <v>74491325.063448995</v>
      </c>
      <c r="D367" s="35">
        <v>2260482099.3092299</v>
      </c>
      <c r="E367" s="35">
        <v>159167564.30084199</v>
      </c>
      <c r="F367" s="35">
        <v>2419649663.6100798</v>
      </c>
      <c r="G367" s="35">
        <v>212042590</v>
      </c>
      <c r="H367" s="35">
        <v>35649108.496849999</v>
      </c>
      <c r="I367" s="35">
        <v>927532160.58971</v>
      </c>
      <c r="J367" s="35">
        <v>73050455.788503602</v>
      </c>
      <c r="K367" s="35">
        <v>1000582616.3782099</v>
      </c>
      <c r="L367" s="35" t="s">
        <v>829</v>
      </c>
      <c r="M367" s="35" t="s">
        <v>830</v>
      </c>
      <c r="N367" s="35">
        <v>366</v>
      </c>
      <c r="O367" s="35">
        <v>0.36599999999999999</v>
      </c>
      <c r="P367" s="35">
        <v>38842216.5665989</v>
      </c>
      <c r="Q367" s="35">
        <v>1332949938.7195201</v>
      </c>
      <c r="R367" s="35">
        <v>86117108.512338504</v>
      </c>
      <c r="S367" s="35">
        <v>1419067047.2318699</v>
      </c>
      <c r="T367" s="35">
        <v>0</v>
      </c>
      <c r="U367">
        <v>0.81499999999999995</v>
      </c>
      <c r="V367">
        <f t="shared" si="10"/>
        <v>366</v>
      </c>
      <c r="W367">
        <f t="shared" si="11"/>
        <v>290</v>
      </c>
    </row>
    <row r="368" spans="1:23" x14ac:dyDescent="0.25">
      <c r="A368" s="35" t="s">
        <v>831</v>
      </c>
      <c r="B368" s="35">
        <v>337</v>
      </c>
      <c r="C368" s="35">
        <v>80488995.677413493</v>
      </c>
      <c r="D368" s="35">
        <v>2229046044.1094198</v>
      </c>
      <c r="E368" s="35">
        <v>191746846.45074299</v>
      </c>
      <c r="F368" s="35">
        <v>2420792890.5601702</v>
      </c>
      <c r="G368" s="35">
        <v>212042590</v>
      </c>
      <c r="H368" s="35">
        <v>39407707.651108198</v>
      </c>
      <c r="I368" s="35">
        <v>931354112.43127096</v>
      </c>
      <c r="J368" s="35">
        <v>84520698.911441997</v>
      </c>
      <c r="K368" s="35">
        <v>1015874811.34271</v>
      </c>
      <c r="L368" s="35" t="s">
        <v>829</v>
      </c>
      <c r="M368" s="35" t="s">
        <v>830</v>
      </c>
      <c r="N368" s="35">
        <v>367</v>
      </c>
      <c r="O368" s="35">
        <v>0.36699999999999999</v>
      </c>
      <c r="P368" s="35">
        <v>41081288.026305303</v>
      </c>
      <c r="Q368" s="35">
        <v>1297691931.6781499</v>
      </c>
      <c r="R368" s="35">
        <v>107226147.53930099</v>
      </c>
      <c r="S368" s="35">
        <v>1404918079.2174599</v>
      </c>
      <c r="T368" s="35">
        <v>0</v>
      </c>
      <c r="U368">
        <v>0.70899999999999996</v>
      </c>
      <c r="V368">
        <f t="shared" si="10"/>
        <v>367</v>
      </c>
      <c r="W368">
        <f t="shared" si="11"/>
        <v>402</v>
      </c>
    </row>
    <row r="369" spans="1:23" x14ac:dyDescent="0.25">
      <c r="A369" s="35" t="s">
        <v>831</v>
      </c>
      <c r="B369" s="35">
        <v>317</v>
      </c>
      <c r="C369" s="35">
        <v>82876062.975582302</v>
      </c>
      <c r="D369" s="35">
        <v>2238342007.55301</v>
      </c>
      <c r="E369" s="35">
        <v>184443060.452775</v>
      </c>
      <c r="F369" s="35">
        <v>2422785068.0057802</v>
      </c>
      <c r="G369" s="35">
        <v>212042590</v>
      </c>
      <c r="H369" s="35">
        <v>40818220.921233296</v>
      </c>
      <c r="I369" s="35">
        <v>942342874.49289203</v>
      </c>
      <c r="J369" s="35">
        <v>78431505.525770396</v>
      </c>
      <c r="K369" s="35">
        <v>1020774380.0186599</v>
      </c>
      <c r="L369" s="35" t="s">
        <v>829</v>
      </c>
      <c r="M369" s="35" t="s">
        <v>830</v>
      </c>
      <c r="N369" s="35">
        <v>368</v>
      </c>
      <c r="O369" s="35">
        <v>0.36799999999999999</v>
      </c>
      <c r="P369" s="35">
        <v>42057842.054348998</v>
      </c>
      <c r="Q369" s="35">
        <v>1295999133.0601201</v>
      </c>
      <c r="R369" s="35">
        <v>106011554.92700399</v>
      </c>
      <c r="S369" s="35">
        <v>1402010687.9871199</v>
      </c>
      <c r="T369" s="35">
        <v>0</v>
      </c>
      <c r="U369">
        <v>0.48699999999999999</v>
      </c>
      <c r="V369">
        <f t="shared" si="10"/>
        <v>368</v>
      </c>
      <c r="W369">
        <f t="shared" si="11"/>
        <v>443</v>
      </c>
    </row>
    <row r="370" spans="1:23" x14ac:dyDescent="0.25">
      <c r="A370" s="35" t="s">
        <v>831</v>
      </c>
      <c r="B370" s="35">
        <v>110</v>
      </c>
      <c r="C370" s="35">
        <v>84698514.496998593</v>
      </c>
      <c r="D370" s="35">
        <v>2252319696.29599</v>
      </c>
      <c r="E370" s="35">
        <v>172932251.370435</v>
      </c>
      <c r="F370" s="35">
        <v>2425251947.66642</v>
      </c>
      <c r="G370" s="35">
        <v>212042590</v>
      </c>
      <c r="H370" s="35">
        <v>42522250.224844098</v>
      </c>
      <c r="I370" s="35">
        <v>962310508.28065002</v>
      </c>
      <c r="J370" s="35">
        <v>75559814.150300696</v>
      </c>
      <c r="K370" s="35">
        <v>1037870322.43095</v>
      </c>
      <c r="L370" s="35" t="s">
        <v>829</v>
      </c>
      <c r="M370" s="35" t="s">
        <v>830</v>
      </c>
      <c r="N370" s="35">
        <v>369</v>
      </c>
      <c r="O370" s="35">
        <v>0.36899999999999999</v>
      </c>
      <c r="P370" s="35">
        <v>42176264.272154503</v>
      </c>
      <c r="Q370" s="35">
        <v>1290009188.0153401</v>
      </c>
      <c r="R370" s="35">
        <v>97372437.220135003</v>
      </c>
      <c r="S370" s="35">
        <v>1387381625.2354701</v>
      </c>
      <c r="T370" s="35">
        <v>0</v>
      </c>
      <c r="U370">
        <v>0.85099999999999998</v>
      </c>
      <c r="V370">
        <f t="shared" si="10"/>
        <v>369</v>
      </c>
      <c r="W370">
        <f t="shared" si="11"/>
        <v>452</v>
      </c>
    </row>
    <row r="371" spans="1:23" x14ac:dyDescent="0.25">
      <c r="A371" s="35" t="s">
        <v>831</v>
      </c>
      <c r="B371" s="35">
        <v>993</v>
      </c>
      <c r="C371" s="35">
        <v>75090148.782469407</v>
      </c>
      <c r="D371" s="35">
        <v>2258655641.1361899</v>
      </c>
      <c r="E371" s="35">
        <v>168084024.47069001</v>
      </c>
      <c r="F371" s="35">
        <v>2426739665.6068802</v>
      </c>
      <c r="G371" s="35">
        <v>212042590</v>
      </c>
      <c r="H371" s="35">
        <v>35832858.072800003</v>
      </c>
      <c r="I371" s="35">
        <v>928261495.23714805</v>
      </c>
      <c r="J371" s="35">
        <v>76347056.972903207</v>
      </c>
      <c r="K371" s="35">
        <v>1004608552.21005</v>
      </c>
      <c r="L371" s="35" t="s">
        <v>829</v>
      </c>
      <c r="M371" s="35" t="s">
        <v>830</v>
      </c>
      <c r="N371" s="35">
        <v>370</v>
      </c>
      <c r="O371" s="35">
        <v>0.37</v>
      </c>
      <c r="P371" s="35">
        <v>39257290.709669299</v>
      </c>
      <c r="Q371" s="35">
        <v>1330394145.89904</v>
      </c>
      <c r="R371" s="35">
        <v>91736967.497787103</v>
      </c>
      <c r="S371" s="35">
        <v>1422131113.3968301</v>
      </c>
      <c r="T371" s="35">
        <v>0</v>
      </c>
      <c r="U371">
        <v>0.82399999999999995</v>
      </c>
      <c r="V371">
        <f t="shared" si="10"/>
        <v>370</v>
      </c>
      <c r="W371">
        <f t="shared" si="11"/>
        <v>316</v>
      </c>
    </row>
    <row r="372" spans="1:23" x14ac:dyDescent="0.25">
      <c r="A372" s="35" t="s">
        <v>831</v>
      </c>
      <c r="B372" s="35">
        <v>987</v>
      </c>
      <c r="C372" s="35">
        <v>74443963.828101695</v>
      </c>
      <c r="D372" s="35">
        <v>2265074297.9633899</v>
      </c>
      <c r="E372" s="35">
        <v>161939972.05644</v>
      </c>
      <c r="F372" s="35">
        <v>2427014270.0198302</v>
      </c>
      <c r="G372" s="35">
        <v>212042590</v>
      </c>
      <c r="H372" s="35">
        <v>35346715.678846903</v>
      </c>
      <c r="I372" s="35">
        <v>927873681.45468199</v>
      </c>
      <c r="J372" s="35">
        <v>72959312.836754993</v>
      </c>
      <c r="K372" s="35">
        <v>1000832994.29143</v>
      </c>
      <c r="L372" s="35" t="s">
        <v>829</v>
      </c>
      <c r="M372" s="35" t="s">
        <v>830</v>
      </c>
      <c r="N372" s="35">
        <v>371</v>
      </c>
      <c r="O372" s="35">
        <v>0.371</v>
      </c>
      <c r="P372" s="35">
        <v>39097248.149254702</v>
      </c>
      <c r="Q372" s="35">
        <v>1337200616.5086999</v>
      </c>
      <c r="R372" s="35">
        <v>88980659.219685405</v>
      </c>
      <c r="S372" s="35">
        <v>1426181275.72839</v>
      </c>
      <c r="T372" s="35">
        <v>0</v>
      </c>
      <c r="U372">
        <v>0.30599999999999999</v>
      </c>
      <c r="V372">
        <f t="shared" si="10"/>
        <v>371</v>
      </c>
      <c r="W372">
        <f t="shared" si="11"/>
        <v>306</v>
      </c>
    </row>
    <row r="373" spans="1:23" x14ac:dyDescent="0.25">
      <c r="A373" s="35" t="s">
        <v>831</v>
      </c>
      <c r="B373" s="35">
        <v>103</v>
      </c>
      <c r="C373" s="35">
        <v>82852287.727123693</v>
      </c>
      <c r="D373" s="35">
        <v>2251970678.6582499</v>
      </c>
      <c r="E373" s="35">
        <v>176789394.20274001</v>
      </c>
      <c r="F373" s="35">
        <v>2428760072.86099</v>
      </c>
      <c r="G373" s="35">
        <v>212042590</v>
      </c>
      <c r="H373" s="35">
        <v>40753221.415129296</v>
      </c>
      <c r="I373" s="35">
        <v>948031740.83392096</v>
      </c>
      <c r="J373" s="35">
        <v>76752189.990537703</v>
      </c>
      <c r="K373" s="35">
        <v>1024783930.82446</v>
      </c>
      <c r="L373" s="35" t="s">
        <v>829</v>
      </c>
      <c r="M373" s="35" t="s">
        <v>830</v>
      </c>
      <c r="N373" s="35">
        <v>372</v>
      </c>
      <c r="O373" s="35">
        <v>0.372</v>
      </c>
      <c r="P373" s="35">
        <v>42099066.311994404</v>
      </c>
      <c r="Q373" s="35">
        <v>1303938937.8243301</v>
      </c>
      <c r="R373" s="35">
        <v>100037204.212202</v>
      </c>
      <c r="S373" s="35">
        <v>1403976142.03653</v>
      </c>
      <c r="T373" s="35">
        <v>0</v>
      </c>
      <c r="U373">
        <v>0.45900000000000002</v>
      </c>
      <c r="V373">
        <f t="shared" si="10"/>
        <v>372</v>
      </c>
      <c r="W373">
        <f t="shared" si="11"/>
        <v>445</v>
      </c>
    </row>
    <row r="374" spans="1:23" x14ac:dyDescent="0.25">
      <c r="A374" s="35" t="s">
        <v>831</v>
      </c>
      <c r="B374" s="35">
        <v>440</v>
      </c>
      <c r="C374" s="35">
        <v>74443821.322923094</v>
      </c>
      <c r="D374" s="35">
        <v>2270304891.4604301</v>
      </c>
      <c r="E374" s="35">
        <v>158826732.92515001</v>
      </c>
      <c r="F374" s="35">
        <v>2429131624.3855801</v>
      </c>
      <c r="G374" s="35">
        <v>212042590</v>
      </c>
      <c r="H374" s="35">
        <v>35276091.095890298</v>
      </c>
      <c r="I374" s="35">
        <v>929016939.08318996</v>
      </c>
      <c r="J374" s="35">
        <v>72087402.027985096</v>
      </c>
      <c r="K374" s="35">
        <v>1001104341.1111701</v>
      </c>
      <c r="L374" s="35" t="s">
        <v>829</v>
      </c>
      <c r="M374" s="35" t="s">
        <v>830</v>
      </c>
      <c r="N374" s="35">
        <v>373</v>
      </c>
      <c r="O374" s="35">
        <v>0.373</v>
      </c>
      <c r="P374" s="35">
        <v>39167730.227032699</v>
      </c>
      <c r="Q374" s="35">
        <v>1341287952.3772399</v>
      </c>
      <c r="R374" s="35">
        <v>86739330.897165805</v>
      </c>
      <c r="S374" s="35">
        <v>1428027283.27441</v>
      </c>
      <c r="T374" s="35">
        <v>0</v>
      </c>
      <c r="U374">
        <v>0.46500000000000002</v>
      </c>
      <c r="V374">
        <f t="shared" si="10"/>
        <v>373</v>
      </c>
      <c r="W374">
        <f t="shared" si="11"/>
        <v>310</v>
      </c>
    </row>
    <row r="375" spans="1:23" x14ac:dyDescent="0.25">
      <c r="A375" s="35" t="s">
        <v>831</v>
      </c>
      <c r="B375" s="35">
        <v>821</v>
      </c>
      <c r="C375" s="35">
        <v>80645689.596519694</v>
      </c>
      <c r="D375" s="35">
        <v>2239132639.4419699</v>
      </c>
      <c r="E375" s="35">
        <v>190607092.51304901</v>
      </c>
      <c r="F375" s="35">
        <v>2429739731.95502</v>
      </c>
      <c r="G375" s="35">
        <v>212042590</v>
      </c>
      <c r="H375" s="35">
        <v>39388960.550150499</v>
      </c>
      <c r="I375" s="35">
        <v>934142814.88355196</v>
      </c>
      <c r="J375" s="35">
        <v>84270892.040330201</v>
      </c>
      <c r="K375" s="35">
        <v>1018413706.92388</v>
      </c>
      <c r="L375" s="35" t="s">
        <v>829</v>
      </c>
      <c r="M375" s="35" t="s">
        <v>830</v>
      </c>
      <c r="N375" s="35">
        <v>374</v>
      </c>
      <c r="O375" s="35">
        <v>0.374</v>
      </c>
      <c r="P375" s="35">
        <v>41256729.046369202</v>
      </c>
      <c r="Q375" s="35">
        <v>1304989824.5584199</v>
      </c>
      <c r="R375" s="35">
        <v>106336200.472719</v>
      </c>
      <c r="S375" s="35">
        <v>1411326025.0311401</v>
      </c>
      <c r="T375" s="35">
        <v>0</v>
      </c>
      <c r="U375">
        <v>0.76500000000000001</v>
      </c>
      <c r="V375">
        <f t="shared" si="10"/>
        <v>374</v>
      </c>
      <c r="W375">
        <f t="shared" si="11"/>
        <v>408</v>
      </c>
    </row>
    <row r="376" spans="1:23" x14ac:dyDescent="0.25">
      <c r="A376" s="35" t="s">
        <v>831</v>
      </c>
      <c r="B376" s="35">
        <v>221</v>
      </c>
      <c r="C376" s="35">
        <v>76287632.545670703</v>
      </c>
      <c r="D376" s="35">
        <v>2279876911.1956902</v>
      </c>
      <c r="E376" s="35">
        <v>150316723.562399</v>
      </c>
      <c r="F376" s="35">
        <v>2430193634.75809</v>
      </c>
      <c r="G376" s="35">
        <v>212042590</v>
      </c>
      <c r="H376" s="35">
        <v>36475144.206246696</v>
      </c>
      <c r="I376" s="35">
        <v>941468854.75006795</v>
      </c>
      <c r="J376" s="35">
        <v>66820564.2999558</v>
      </c>
      <c r="K376" s="35">
        <v>1008289419.05002</v>
      </c>
      <c r="L376" s="35" t="s">
        <v>829</v>
      </c>
      <c r="M376" s="35" t="s">
        <v>830</v>
      </c>
      <c r="N376" s="35">
        <v>375</v>
      </c>
      <c r="O376" s="35">
        <v>0.375</v>
      </c>
      <c r="P376" s="35">
        <v>39812488.339423902</v>
      </c>
      <c r="Q376" s="35">
        <v>1338408056.4456201</v>
      </c>
      <c r="R376" s="35">
        <v>83496159.262443602</v>
      </c>
      <c r="S376" s="35">
        <v>1421904215.70807</v>
      </c>
      <c r="T376" s="35">
        <v>0</v>
      </c>
      <c r="U376">
        <v>0.68</v>
      </c>
      <c r="V376">
        <f t="shared" si="10"/>
        <v>375</v>
      </c>
      <c r="W376">
        <f t="shared" si="11"/>
        <v>342</v>
      </c>
    </row>
    <row r="377" spans="1:23" x14ac:dyDescent="0.25">
      <c r="A377" s="35" t="s">
        <v>831</v>
      </c>
      <c r="B377" s="35">
        <v>413</v>
      </c>
      <c r="C377" s="35">
        <v>83590693.080745801</v>
      </c>
      <c r="D377" s="35">
        <v>2262300282.6479702</v>
      </c>
      <c r="E377" s="35">
        <v>168011636.151777</v>
      </c>
      <c r="F377" s="35">
        <v>2430311918.7997499</v>
      </c>
      <c r="G377" s="35">
        <v>212042590</v>
      </c>
      <c r="H377" s="35">
        <v>41604874.734403796</v>
      </c>
      <c r="I377" s="35">
        <v>958329272.734501</v>
      </c>
      <c r="J377" s="35">
        <v>72296622.763910905</v>
      </c>
      <c r="K377" s="35">
        <v>1030625895.49841</v>
      </c>
      <c r="L377" s="35" t="s">
        <v>829</v>
      </c>
      <c r="M377" s="35" t="s">
        <v>830</v>
      </c>
      <c r="N377" s="35">
        <v>376</v>
      </c>
      <c r="O377" s="35">
        <v>0.376</v>
      </c>
      <c r="P377" s="35">
        <v>41985818.346341997</v>
      </c>
      <c r="Q377" s="35">
        <v>1303971009.91347</v>
      </c>
      <c r="R377" s="35">
        <v>95715013.387866497</v>
      </c>
      <c r="S377" s="35">
        <v>1399686023.3013401</v>
      </c>
      <c r="T377" s="35">
        <v>0</v>
      </c>
      <c r="U377">
        <v>0.13400000000000001</v>
      </c>
      <c r="V377">
        <f t="shared" si="10"/>
        <v>376</v>
      </c>
      <c r="W377">
        <f t="shared" si="11"/>
        <v>441</v>
      </c>
    </row>
    <row r="378" spans="1:23" x14ac:dyDescent="0.25">
      <c r="A378" s="35" t="s">
        <v>831</v>
      </c>
      <c r="B378" s="35">
        <v>553</v>
      </c>
      <c r="C378" s="35">
        <v>77430432.917347297</v>
      </c>
      <c r="D378" s="35">
        <v>2265802485.60779</v>
      </c>
      <c r="E378" s="35">
        <v>166046822.078152</v>
      </c>
      <c r="F378" s="35">
        <v>2431849307.6859398</v>
      </c>
      <c r="G378" s="35">
        <v>212042590</v>
      </c>
      <c r="H378" s="35">
        <v>37508810.396542102</v>
      </c>
      <c r="I378" s="35">
        <v>938988643.39131796</v>
      </c>
      <c r="J378" s="35">
        <v>76246474.681040794</v>
      </c>
      <c r="K378" s="35">
        <v>1015235118.07235</v>
      </c>
      <c r="L378" s="35" t="s">
        <v>829</v>
      </c>
      <c r="M378" s="35" t="s">
        <v>830</v>
      </c>
      <c r="N378" s="35">
        <v>377</v>
      </c>
      <c r="O378" s="35">
        <v>0.377</v>
      </c>
      <c r="P378" s="35">
        <v>39921622.520805202</v>
      </c>
      <c r="Q378" s="35">
        <v>1326813842.21647</v>
      </c>
      <c r="R378" s="35">
        <v>89800347.397111893</v>
      </c>
      <c r="S378" s="35">
        <v>1416614189.61358</v>
      </c>
      <c r="T378" s="35">
        <v>0</v>
      </c>
      <c r="U378">
        <v>1.7999999999999999E-2</v>
      </c>
      <c r="V378">
        <f t="shared" si="10"/>
        <v>377</v>
      </c>
      <c r="W378">
        <f t="shared" si="11"/>
        <v>349</v>
      </c>
    </row>
    <row r="379" spans="1:23" x14ac:dyDescent="0.25">
      <c r="A379" s="35" t="s">
        <v>831</v>
      </c>
      <c r="B379" s="35">
        <v>406</v>
      </c>
      <c r="C379" s="35">
        <v>73990629.396775797</v>
      </c>
      <c r="D379" s="35">
        <v>2272191231.9583602</v>
      </c>
      <c r="E379" s="35">
        <v>159669934.89668199</v>
      </c>
      <c r="F379" s="35">
        <v>2431861166.8550401</v>
      </c>
      <c r="G379" s="35">
        <v>212042590</v>
      </c>
      <c r="H379" s="35">
        <v>35107820.3903208</v>
      </c>
      <c r="I379" s="35">
        <v>930989445.148332</v>
      </c>
      <c r="J379" s="35">
        <v>73952554.926241398</v>
      </c>
      <c r="K379" s="35">
        <v>1004942000.0745699</v>
      </c>
      <c r="L379" s="35" t="s">
        <v>829</v>
      </c>
      <c r="M379" s="35" t="s">
        <v>830</v>
      </c>
      <c r="N379" s="35">
        <v>378</v>
      </c>
      <c r="O379" s="35">
        <v>0.378</v>
      </c>
      <c r="P379" s="35">
        <v>38882809.0064549</v>
      </c>
      <c r="Q379" s="35">
        <v>1341201786.81002</v>
      </c>
      <c r="R379" s="35">
        <v>85717379.970440894</v>
      </c>
      <c r="S379" s="35">
        <v>1426919166.7804599</v>
      </c>
      <c r="T379" s="35">
        <v>0</v>
      </c>
      <c r="U379">
        <v>3.7999999999999999E-2</v>
      </c>
      <c r="V379">
        <f t="shared" si="10"/>
        <v>378</v>
      </c>
      <c r="W379">
        <f t="shared" si="11"/>
        <v>296</v>
      </c>
    </row>
    <row r="380" spans="1:23" x14ac:dyDescent="0.25">
      <c r="A380" s="35" t="s">
        <v>831</v>
      </c>
      <c r="B380" s="35">
        <v>779</v>
      </c>
      <c r="C380" s="35">
        <v>76221784.542834207</v>
      </c>
      <c r="D380" s="35">
        <v>2276243544.8360801</v>
      </c>
      <c r="E380" s="35">
        <v>156056645.585572</v>
      </c>
      <c r="F380" s="35">
        <v>2432300190.4216599</v>
      </c>
      <c r="G380" s="35">
        <v>212042590</v>
      </c>
      <c r="H380" s="35">
        <v>36480021.140899599</v>
      </c>
      <c r="I380" s="35">
        <v>936586039.11570597</v>
      </c>
      <c r="J380" s="35">
        <v>72367669.725565702</v>
      </c>
      <c r="K380" s="35">
        <v>1008953708.84127</v>
      </c>
      <c r="L380" s="35" t="s">
        <v>829</v>
      </c>
      <c r="M380" s="35" t="s">
        <v>830</v>
      </c>
      <c r="N380" s="35">
        <v>379</v>
      </c>
      <c r="O380" s="35">
        <v>0.379</v>
      </c>
      <c r="P380" s="35">
        <v>39741763.401934497</v>
      </c>
      <c r="Q380" s="35">
        <v>1339657505.7203801</v>
      </c>
      <c r="R380" s="35">
        <v>83688975.860007107</v>
      </c>
      <c r="S380" s="35">
        <v>1423346481.58038</v>
      </c>
      <c r="T380" s="35">
        <v>0</v>
      </c>
      <c r="U380">
        <v>7.6999999999999999E-2</v>
      </c>
      <c r="V380">
        <f t="shared" si="10"/>
        <v>379</v>
      </c>
      <c r="W380">
        <f t="shared" si="11"/>
        <v>336</v>
      </c>
    </row>
    <row r="381" spans="1:23" x14ac:dyDescent="0.25">
      <c r="A381" s="35" t="s">
        <v>831</v>
      </c>
      <c r="B381" s="35">
        <v>959</v>
      </c>
      <c r="C381" s="35">
        <v>75573801.535164297</v>
      </c>
      <c r="D381" s="35">
        <v>2273839914.7505398</v>
      </c>
      <c r="E381" s="35">
        <v>159994163.890176</v>
      </c>
      <c r="F381" s="35">
        <v>2433834078.6407199</v>
      </c>
      <c r="G381" s="35">
        <v>212042590</v>
      </c>
      <c r="H381" s="35">
        <v>36047948.886802003</v>
      </c>
      <c r="I381" s="35">
        <v>939537780.586555</v>
      </c>
      <c r="J381" s="35">
        <v>70905044.446977496</v>
      </c>
      <c r="K381" s="35">
        <v>1010442825.03353</v>
      </c>
      <c r="L381" s="35" t="s">
        <v>829</v>
      </c>
      <c r="M381" s="35" t="s">
        <v>830</v>
      </c>
      <c r="N381" s="35">
        <v>380</v>
      </c>
      <c r="O381" s="35">
        <v>0.38</v>
      </c>
      <c r="P381" s="35">
        <v>39525852.648362301</v>
      </c>
      <c r="Q381" s="35">
        <v>1334302134.16399</v>
      </c>
      <c r="R381" s="35">
        <v>89089119.443198696</v>
      </c>
      <c r="S381" s="35">
        <v>1423391253.6071899</v>
      </c>
      <c r="T381" s="35">
        <v>0</v>
      </c>
      <c r="U381">
        <v>0.86899999999999999</v>
      </c>
      <c r="V381">
        <f t="shared" si="10"/>
        <v>380</v>
      </c>
      <c r="W381">
        <f t="shared" si="11"/>
        <v>327</v>
      </c>
    </row>
    <row r="382" spans="1:23" x14ac:dyDescent="0.25">
      <c r="A382" s="35" t="s">
        <v>831</v>
      </c>
      <c r="B382" s="35">
        <v>868</v>
      </c>
      <c r="C382" s="35">
        <v>84246852.0034457</v>
      </c>
      <c r="D382" s="35">
        <v>2271248708.67944</v>
      </c>
      <c r="E382" s="35">
        <v>162970497.184609</v>
      </c>
      <c r="F382" s="35">
        <v>2434219205.8640499</v>
      </c>
      <c r="G382" s="35">
        <v>212042590</v>
      </c>
      <c r="H382" s="35">
        <v>41881884.945293203</v>
      </c>
      <c r="I382" s="35">
        <v>963238548.32024002</v>
      </c>
      <c r="J382" s="35">
        <v>70837315.769837797</v>
      </c>
      <c r="K382" s="35">
        <v>1034075864.09007</v>
      </c>
      <c r="L382" s="35" t="s">
        <v>829</v>
      </c>
      <c r="M382" s="35" t="s">
        <v>830</v>
      </c>
      <c r="N382" s="35">
        <v>381</v>
      </c>
      <c r="O382" s="35">
        <v>0.38100000000000001</v>
      </c>
      <c r="P382" s="35">
        <v>42364967.0581524</v>
      </c>
      <c r="Q382" s="35">
        <v>1308010160.3592</v>
      </c>
      <c r="R382" s="35">
        <v>92133181.414771497</v>
      </c>
      <c r="S382" s="35">
        <v>1400143341.7739799</v>
      </c>
      <c r="T382" s="35">
        <v>0</v>
      </c>
      <c r="U382">
        <v>0.96599999999999997</v>
      </c>
      <c r="V382">
        <f t="shared" si="10"/>
        <v>381</v>
      </c>
      <c r="W382">
        <f t="shared" si="11"/>
        <v>455</v>
      </c>
    </row>
    <row r="383" spans="1:23" x14ac:dyDescent="0.25">
      <c r="A383" s="35" t="s">
        <v>831</v>
      </c>
      <c r="B383" s="35">
        <v>984</v>
      </c>
      <c r="C383" s="35">
        <v>78685838.824869797</v>
      </c>
      <c r="D383" s="35">
        <v>2285189910.6854501</v>
      </c>
      <c r="E383" s="35">
        <v>150197527.08469</v>
      </c>
      <c r="F383" s="35">
        <v>2435387437.7701402</v>
      </c>
      <c r="G383" s="35">
        <v>212042590</v>
      </c>
      <c r="H383" s="35">
        <v>38008137.630257502</v>
      </c>
      <c r="I383" s="35">
        <v>952963136.68563998</v>
      </c>
      <c r="J383" s="35">
        <v>64572518.247329198</v>
      </c>
      <c r="K383" s="35">
        <v>1017535654.93297</v>
      </c>
      <c r="L383" s="35" t="s">
        <v>829</v>
      </c>
      <c r="M383" s="35" t="s">
        <v>830</v>
      </c>
      <c r="N383" s="35">
        <v>382</v>
      </c>
      <c r="O383" s="35">
        <v>0.38200000000000001</v>
      </c>
      <c r="P383" s="35">
        <v>40677701.194612198</v>
      </c>
      <c r="Q383" s="35">
        <v>1332226773.9998</v>
      </c>
      <c r="R383" s="35">
        <v>85625008.837361395</v>
      </c>
      <c r="S383" s="35">
        <v>1417851782.8371699</v>
      </c>
      <c r="T383" s="35">
        <v>0</v>
      </c>
      <c r="U383">
        <v>0.1</v>
      </c>
      <c r="V383">
        <f t="shared" si="10"/>
        <v>382</v>
      </c>
      <c r="W383">
        <f t="shared" si="11"/>
        <v>388</v>
      </c>
    </row>
    <row r="384" spans="1:23" x14ac:dyDescent="0.25">
      <c r="A384" s="35" t="s">
        <v>831</v>
      </c>
      <c r="B384" s="35">
        <v>152</v>
      </c>
      <c r="C384" s="35">
        <v>81272252.383197397</v>
      </c>
      <c r="D384" s="35">
        <v>2256576540.0584402</v>
      </c>
      <c r="E384" s="35">
        <v>179071910.79069301</v>
      </c>
      <c r="F384" s="35">
        <v>2435648450.8491302</v>
      </c>
      <c r="G384" s="35">
        <v>212042590</v>
      </c>
      <c r="H384" s="35">
        <v>39639125.697410703</v>
      </c>
      <c r="I384" s="35">
        <v>941640212.25138903</v>
      </c>
      <c r="J384" s="35">
        <v>80503800.453927293</v>
      </c>
      <c r="K384" s="35">
        <v>1022144012.70531</v>
      </c>
      <c r="L384" s="35" t="s">
        <v>829</v>
      </c>
      <c r="M384" s="35" t="s">
        <v>830</v>
      </c>
      <c r="N384" s="35">
        <v>383</v>
      </c>
      <c r="O384" s="35">
        <v>0.38300000000000001</v>
      </c>
      <c r="P384" s="35">
        <v>41633126.685786702</v>
      </c>
      <c r="Q384" s="35">
        <v>1314936327.80705</v>
      </c>
      <c r="R384" s="35">
        <v>98568110.336766005</v>
      </c>
      <c r="S384" s="35">
        <v>1413504438.14381</v>
      </c>
      <c r="T384" s="35">
        <v>0</v>
      </c>
      <c r="U384">
        <v>0.69</v>
      </c>
      <c r="V384">
        <f t="shared" si="10"/>
        <v>383</v>
      </c>
      <c r="W384">
        <f t="shared" si="11"/>
        <v>421</v>
      </c>
    </row>
    <row r="385" spans="1:23" x14ac:dyDescent="0.25">
      <c r="A385" s="35" t="s">
        <v>831</v>
      </c>
      <c r="B385" s="35">
        <v>217</v>
      </c>
      <c r="C385" s="35">
        <v>78325701.944230303</v>
      </c>
      <c r="D385" s="35">
        <v>2263360303.6610999</v>
      </c>
      <c r="E385" s="35">
        <v>172750113.11727199</v>
      </c>
      <c r="F385" s="35">
        <v>2436110416.7783699</v>
      </c>
      <c r="G385" s="35">
        <v>212042590</v>
      </c>
      <c r="H385" s="35">
        <v>38166963.316675097</v>
      </c>
      <c r="I385" s="35">
        <v>941142842.73473704</v>
      </c>
      <c r="J385" s="35">
        <v>78952063.672566995</v>
      </c>
      <c r="K385" s="35">
        <v>1020094906.4073</v>
      </c>
      <c r="L385" s="35" t="s">
        <v>829</v>
      </c>
      <c r="M385" s="35" t="s">
        <v>830</v>
      </c>
      <c r="N385" s="35">
        <v>384</v>
      </c>
      <c r="O385" s="35">
        <v>0.38400000000000001</v>
      </c>
      <c r="P385" s="35">
        <v>40158738.627555102</v>
      </c>
      <c r="Q385" s="35">
        <v>1322217460.9263599</v>
      </c>
      <c r="R385" s="35">
        <v>93798049.444705904</v>
      </c>
      <c r="S385" s="35">
        <v>1416015510.3710699</v>
      </c>
      <c r="T385" s="35">
        <v>0</v>
      </c>
      <c r="U385">
        <v>0.84599999999999997</v>
      </c>
      <c r="V385">
        <f t="shared" si="10"/>
        <v>384</v>
      </c>
      <c r="W385">
        <f t="shared" si="11"/>
        <v>360</v>
      </c>
    </row>
    <row r="386" spans="1:23" x14ac:dyDescent="0.25">
      <c r="A386" s="35" t="s">
        <v>831</v>
      </c>
      <c r="B386" s="35">
        <v>706</v>
      </c>
      <c r="C386" s="35">
        <v>78441816.808437601</v>
      </c>
      <c r="D386" s="35">
        <v>2281077545.8216</v>
      </c>
      <c r="E386" s="35">
        <v>156010079.42149201</v>
      </c>
      <c r="F386" s="35">
        <v>2437087625.2430902</v>
      </c>
      <c r="G386" s="35">
        <v>212042590</v>
      </c>
      <c r="H386" s="35">
        <v>37856968.435419098</v>
      </c>
      <c r="I386" s="35">
        <v>950176291.67480099</v>
      </c>
      <c r="J386" s="35">
        <v>66224026.104609497</v>
      </c>
      <c r="K386" s="35">
        <v>1016400317.77941</v>
      </c>
      <c r="L386" s="35" t="s">
        <v>829</v>
      </c>
      <c r="M386" s="35" t="s">
        <v>830</v>
      </c>
      <c r="N386" s="35">
        <v>385</v>
      </c>
      <c r="O386" s="35">
        <v>0.38500000000000001</v>
      </c>
      <c r="P386" s="35">
        <v>40584848.373018503</v>
      </c>
      <c r="Q386" s="35">
        <v>1330901254.1468</v>
      </c>
      <c r="R386" s="35">
        <v>89786053.3168827</v>
      </c>
      <c r="S386" s="35">
        <v>1420687307.46368</v>
      </c>
      <c r="T386" s="35">
        <v>0</v>
      </c>
      <c r="U386">
        <v>0.98</v>
      </c>
      <c r="V386">
        <f t="shared" ref="V386:V449" si="12">500-RANK(F386,$F$2:$F$501)+1</f>
        <v>385</v>
      </c>
      <c r="W386">
        <f t="shared" ref="W386:W449" si="13">500-RANK(P386,$P$2:$P$501)+1</f>
        <v>383</v>
      </c>
    </row>
    <row r="387" spans="1:23" x14ac:dyDescent="0.25">
      <c r="A387" s="35" t="s">
        <v>831</v>
      </c>
      <c r="B387" s="35">
        <v>640</v>
      </c>
      <c r="C387" s="35">
        <v>76478644.903887004</v>
      </c>
      <c r="D387" s="35">
        <v>2285524326.3331199</v>
      </c>
      <c r="E387" s="35">
        <v>152697230.31785199</v>
      </c>
      <c r="F387" s="35">
        <v>2438221556.65097</v>
      </c>
      <c r="G387" s="35">
        <v>212042590</v>
      </c>
      <c r="H387" s="35">
        <v>36566940.165736198</v>
      </c>
      <c r="I387" s="35">
        <v>942661074.80676794</v>
      </c>
      <c r="J387" s="35">
        <v>67836568.864544004</v>
      </c>
      <c r="K387" s="35">
        <v>1010497643.6713099</v>
      </c>
      <c r="L387" s="35" t="s">
        <v>829</v>
      </c>
      <c r="M387" s="35" t="s">
        <v>830</v>
      </c>
      <c r="N387" s="35">
        <v>386</v>
      </c>
      <c r="O387" s="35">
        <v>0.38600000000000001</v>
      </c>
      <c r="P387" s="35">
        <v>39911704.738150701</v>
      </c>
      <c r="Q387" s="35">
        <v>1342863251.52635</v>
      </c>
      <c r="R387" s="35">
        <v>84860661.453308001</v>
      </c>
      <c r="S387" s="35">
        <v>1427723912.97966</v>
      </c>
      <c r="T387" s="35">
        <v>0</v>
      </c>
      <c r="U387">
        <v>0.20200000000000001</v>
      </c>
      <c r="V387">
        <f t="shared" si="12"/>
        <v>386</v>
      </c>
      <c r="W387">
        <f t="shared" si="13"/>
        <v>347</v>
      </c>
    </row>
    <row r="388" spans="1:23" x14ac:dyDescent="0.25">
      <c r="A388" s="35" t="s">
        <v>831</v>
      </c>
      <c r="B388" s="35">
        <v>991</v>
      </c>
      <c r="C388" s="35">
        <v>79915965.198004305</v>
      </c>
      <c r="D388" s="35">
        <v>2255441857.5216098</v>
      </c>
      <c r="E388" s="35">
        <v>183090874.34219101</v>
      </c>
      <c r="F388" s="35">
        <v>2438532731.8638</v>
      </c>
      <c r="G388" s="35">
        <v>212042590</v>
      </c>
      <c r="H388" s="35">
        <v>38958212.572764002</v>
      </c>
      <c r="I388" s="35">
        <v>934526951.64849401</v>
      </c>
      <c r="J388" s="35">
        <v>84292713.8806099</v>
      </c>
      <c r="K388" s="35">
        <v>1018819665.5290999</v>
      </c>
      <c r="L388" s="35" t="s">
        <v>829</v>
      </c>
      <c r="M388" s="35" t="s">
        <v>830</v>
      </c>
      <c r="N388" s="35">
        <v>387</v>
      </c>
      <c r="O388" s="35">
        <v>0.38700000000000001</v>
      </c>
      <c r="P388" s="35">
        <v>40957752.625240199</v>
      </c>
      <c r="Q388" s="35">
        <v>1320914905.8731201</v>
      </c>
      <c r="R388" s="35">
        <v>98798160.4615812</v>
      </c>
      <c r="S388" s="35">
        <v>1419713066.3346901</v>
      </c>
      <c r="T388" s="35">
        <v>0</v>
      </c>
      <c r="U388">
        <v>0.55600000000000005</v>
      </c>
      <c r="V388">
        <f t="shared" si="12"/>
        <v>387</v>
      </c>
      <c r="W388">
        <f t="shared" si="13"/>
        <v>397</v>
      </c>
    </row>
    <row r="389" spans="1:23" x14ac:dyDescent="0.25">
      <c r="A389" s="35" t="s">
        <v>831</v>
      </c>
      <c r="B389" s="35">
        <v>823</v>
      </c>
      <c r="C389" s="35">
        <v>78034948.091288805</v>
      </c>
      <c r="D389" s="35">
        <v>2272544826.01718</v>
      </c>
      <c r="E389" s="35">
        <v>166158850.71019399</v>
      </c>
      <c r="F389" s="35">
        <v>2438703676.7273698</v>
      </c>
      <c r="G389" s="35">
        <v>212042590</v>
      </c>
      <c r="H389" s="35">
        <v>37777297.247400798</v>
      </c>
      <c r="I389" s="35">
        <v>942894731.15917504</v>
      </c>
      <c r="J389" s="35">
        <v>72796464.305046603</v>
      </c>
      <c r="K389" s="35">
        <v>1015691195.46422</v>
      </c>
      <c r="L389" s="35" t="s">
        <v>829</v>
      </c>
      <c r="M389" s="35" t="s">
        <v>830</v>
      </c>
      <c r="N389" s="35">
        <v>388</v>
      </c>
      <c r="O389" s="35">
        <v>0.38800000000000001</v>
      </c>
      <c r="P389" s="35">
        <v>40257650.843887903</v>
      </c>
      <c r="Q389" s="35">
        <v>1329650094.858</v>
      </c>
      <c r="R389" s="35">
        <v>93362386.405147597</v>
      </c>
      <c r="S389" s="35">
        <v>1423012481.26315</v>
      </c>
      <c r="T389" s="35">
        <v>0</v>
      </c>
      <c r="U389">
        <v>0.753</v>
      </c>
      <c r="V389">
        <f t="shared" si="12"/>
        <v>388</v>
      </c>
      <c r="W389">
        <f t="shared" si="13"/>
        <v>364</v>
      </c>
    </row>
    <row r="390" spans="1:23" x14ac:dyDescent="0.25">
      <c r="A390" s="35" t="s">
        <v>831</v>
      </c>
      <c r="B390" s="35">
        <v>468</v>
      </c>
      <c r="C390" s="35">
        <v>78276574.522019893</v>
      </c>
      <c r="D390" s="35">
        <v>2285925062.1704502</v>
      </c>
      <c r="E390" s="35">
        <v>157666847.62448901</v>
      </c>
      <c r="F390" s="35">
        <v>2443591909.79494</v>
      </c>
      <c r="G390" s="35">
        <v>212042590</v>
      </c>
      <c r="H390" s="35">
        <v>37804054.917881399</v>
      </c>
      <c r="I390" s="35">
        <v>951324894.47046995</v>
      </c>
      <c r="J390" s="35">
        <v>66772804.344699197</v>
      </c>
      <c r="K390" s="35">
        <v>1018097698.81516</v>
      </c>
      <c r="L390" s="35" t="s">
        <v>829</v>
      </c>
      <c r="M390" s="35" t="s">
        <v>830</v>
      </c>
      <c r="N390" s="35">
        <v>389</v>
      </c>
      <c r="O390" s="35">
        <v>0.38900000000000001</v>
      </c>
      <c r="P390" s="35">
        <v>40472519.604138397</v>
      </c>
      <c r="Q390" s="35">
        <v>1334600167.69998</v>
      </c>
      <c r="R390" s="35">
        <v>90894043.279790193</v>
      </c>
      <c r="S390" s="35">
        <v>1425494210.9797699</v>
      </c>
      <c r="T390" s="35">
        <v>0</v>
      </c>
      <c r="U390">
        <v>0.44600000000000001</v>
      </c>
      <c r="V390">
        <f t="shared" si="12"/>
        <v>389</v>
      </c>
      <c r="W390">
        <f t="shared" si="13"/>
        <v>379</v>
      </c>
    </row>
    <row r="391" spans="1:23" x14ac:dyDescent="0.25">
      <c r="A391" s="35" t="s">
        <v>831</v>
      </c>
      <c r="B391" s="35">
        <v>504</v>
      </c>
      <c r="C391" s="35">
        <v>76509793.829058394</v>
      </c>
      <c r="D391" s="35">
        <v>2291637703.0275602</v>
      </c>
      <c r="E391" s="35">
        <v>152220757.83724999</v>
      </c>
      <c r="F391" s="35">
        <v>2443858460.86481</v>
      </c>
      <c r="G391" s="35">
        <v>212042590</v>
      </c>
      <c r="H391" s="35">
        <v>36552212.040153101</v>
      </c>
      <c r="I391" s="35">
        <v>944424560.69558203</v>
      </c>
      <c r="J391" s="35">
        <v>67350920.831134796</v>
      </c>
      <c r="K391" s="35">
        <v>1011775481.52671</v>
      </c>
      <c r="L391" s="35" t="s">
        <v>829</v>
      </c>
      <c r="M391" s="35" t="s">
        <v>830</v>
      </c>
      <c r="N391" s="35">
        <v>390</v>
      </c>
      <c r="O391" s="35">
        <v>0.39</v>
      </c>
      <c r="P391" s="35">
        <v>39957581.7889053</v>
      </c>
      <c r="Q391" s="35">
        <v>1347213142.33198</v>
      </c>
      <c r="R391" s="35">
        <v>84869837.006116107</v>
      </c>
      <c r="S391" s="35">
        <v>1432082979.3380899</v>
      </c>
      <c r="T391" s="35">
        <v>0</v>
      </c>
      <c r="U391">
        <v>0.82599999999999996</v>
      </c>
      <c r="V391">
        <f t="shared" si="12"/>
        <v>390</v>
      </c>
      <c r="W391">
        <f t="shared" si="13"/>
        <v>352</v>
      </c>
    </row>
    <row r="392" spans="1:23" x14ac:dyDescent="0.25">
      <c r="A392" s="35" t="s">
        <v>831</v>
      </c>
      <c r="B392" s="35">
        <v>897</v>
      </c>
      <c r="C392" s="35">
        <v>77287516.784871101</v>
      </c>
      <c r="D392" s="35">
        <v>2276294439.7279701</v>
      </c>
      <c r="E392" s="35">
        <v>167722438.51245001</v>
      </c>
      <c r="F392" s="35">
        <v>2444016878.2404199</v>
      </c>
      <c r="G392" s="35">
        <v>212042590</v>
      </c>
      <c r="H392" s="35">
        <v>37159896.328039497</v>
      </c>
      <c r="I392" s="35">
        <v>942164906.91197395</v>
      </c>
      <c r="J392" s="35">
        <v>71381394.073582798</v>
      </c>
      <c r="K392" s="35">
        <v>1013546300.98555</v>
      </c>
      <c r="L392" s="35" t="s">
        <v>829</v>
      </c>
      <c r="M392" s="35" t="s">
        <v>830</v>
      </c>
      <c r="N392" s="35">
        <v>391</v>
      </c>
      <c r="O392" s="35">
        <v>0.39100000000000001</v>
      </c>
      <c r="P392" s="35">
        <v>40127620.4568315</v>
      </c>
      <c r="Q392" s="35">
        <v>1334129532.81599</v>
      </c>
      <c r="R392" s="35">
        <v>96341044.438867703</v>
      </c>
      <c r="S392" s="35">
        <v>1430470577.2548599</v>
      </c>
      <c r="T392" s="35">
        <v>0</v>
      </c>
      <c r="U392">
        <v>1.7000000000000001E-2</v>
      </c>
      <c r="V392">
        <f t="shared" si="12"/>
        <v>391</v>
      </c>
      <c r="W392">
        <f t="shared" si="13"/>
        <v>358</v>
      </c>
    </row>
    <row r="393" spans="1:23" x14ac:dyDescent="0.25">
      <c r="A393" s="35" t="s">
        <v>831</v>
      </c>
      <c r="B393" s="35">
        <v>735</v>
      </c>
      <c r="C393" s="35">
        <v>77130561.329812005</v>
      </c>
      <c r="D393" s="35">
        <v>2277861724.18607</v>
      </c>
      <c r="E393" s="35">
        <v>166176014.069002</v>
      </c>
      <c r="F393" s="35">
        <v>2444037738.2550702</v>
      </c>
      <c r="G393" s="35">
        <v>212042590</v>
      </c>
      <c r="H393" s="35">
        <v>37312777.701755002</v>
      </c>
      <c r="I393" s="35">
        <v>941909814.26611197</v>
      </c>
      <c r="J393" s="35">
        <v>77382422.520790502</v>
      </c>
      <c r="K393" s="35">
        <v>1019292236.7869</v>
      </c>
      <c r="L393" s="35" t="s">
        <v>829</v>
      </c>
      <c r="M393" s="35" t="s">
        <v>830</v>
      </c>
      <c r="N393" s="35">
        <v>392</v>
      </c>
      <c r="O393" s="35">
        <v>0.39200000000000002</v>
      </c>
      <c r="P393" s="35">
        <v>39817783.628056899</v>
      </c>
      <c r="Q393" s="35">
        <v>1335951909.91995</v>
      </c>
      <c r="R393" s="35">
        <v>88793591.548211798</v>
      </c>
      <c r="S393" s="35">
        <v>1424745501.4681699</v>
      </c>
      <c r="T393" s="35">
        <v>0</v>
      </c>
      <c r="U393">
        <v>0.80400000000000005</v>
      </c>
      <c r="V393">
        <f t="shared" si="12"/>
        <v>392</v>
      </c>
      <c r="W393">
        <f t="shared" si="13"/>
        <v>343</v>
      </c>
    </row>
    <row r="394" spans="1:23" x14ac:dyDescent="0.25">
      <c r="A394" s="35" t="s">
        <v>831</v>
      </c>
      <c r="B394" s="35">
        <v>931</v>
      </c>
      <c r="C394" s="35">
        <v>81348384.363923997</v>
      </c>
      <c r="D394" s="35">
        <v>2256285659.9519801</v>
      </c>
      <c r="E394" s="35">
        <v>188488326.93362999</v>
      </c>
      <c r="F394" s="35">
        <v>2444773986.8856001</v>
      </c>
      <c r="G394" s="35">
        <v>212042590</v>
      </c>
      <c r="H394" s="35">
        <v>39680692.147642396</v>
      </c>
      <c r="I394" s="35">
        <v>941682395.52561295</v>
      </c>
      <c r="J394" s="35">
        <v>81188928.970881298</v>
      </c>
      <c r="K394" s="35">
        <v>1022871324.49649</v>
      </c>
      <c r="L394" s="35" t="s">
        <v>829</v>
      </c>
      <c r="M394" s="35" t="s">
        <v>830</v>
      </c>
      <c r="N394" s="35">
        <v>393</v>
      </c>
      <c r="O394" s="35">
        <v>0.39300000000000002</v>
      </c>
      <c r="P394" s="35">
        <v>41667692.2162816</v>
      </c>
      <c r="Q394" s="35">
        <v>1314603264.4263599</v>
      </c>
      <c r="R394" s="35">
        <v>107299397.962749</v>
      </c>
      <c r="S394" s="35">
        <v>1421902662.3891101</v>
      </c>
      <c r="T394" s="35">
        <v>0</v>
      </c>
      <c r="U394">
        <v>0.06</v>
      </c>
      <c r="V394">
        <f t="shared" si="12"/>
        <v>393</v>
      </c>
      <c r="W394">
        <f t="shared" si="13"/>
        <v>425</v>
      </c>
    </row>
    <row r="395" spans="1:23" x14ac:dyDescent="0.25">
      <c r="A395" s="35" t="s">
        <v>831</v>
      </c>
      <c r="B395" s="35">
        <v>787</v>
      </c>
      <c r="C395" s="35">
        <v>76039673.682103604</v>
      </c>
      <c r="D395" s="35">
        <v>2285944106.8580198</v>
      </c>
      <c r="E395" s="35">
        <v>159322190.09597301</v>
      </c>
      <c r="F395" s="35">
        <v>2445266296.95399</v>
      </c>
      <c r="G395" s="35">
        <v>212042590</v>
      </c>
      <c r="H395" s="35">
        <v>36382285.098087303</v>
      </c>
      <c r="I395" s="35">
        <v>941109117.69400704</v>
      </c>
      <c r="J395" s="35">
        <v>69449743.787809193</v>
      </c>
      <c r="K395" s="35">
        <v>1010558861.48181</v>
      </c>
      <c r="L395" s="35" t="s">
        <v>829</v>
      </c>
      <c r="M395" s="35" t="s">
        <v>830</v>
      </c>
      <c r="N395" s="35">
        <v>394</v>
      </c>
      <c r="O395" s="35">
        <v>0.39400000000000002</v>
      </c>
      <c r="P395" s="35">
        <v>39657388.584016196</v>
      </c>
      <c r="Q395" s="35">
        <v>1344834989.16401</v>
      </c>
      <c r="R395" s="35">
        <v>89872446.308164299</v>
      </c>
      <c r="S395" s="35">
        <v>1434707435.4721701</v>
      </c>
      <c r="T395" s="35">
        <v>0</v>
      </c>
      <c r="U395">
        <v>0.82299999999999995</v>
      </c>
      <c r="V395">
        <f t="shared" si="12"/>
        <v>394</v>
      </c>
      <c r="W395">
        <f t="shared" si="13"/>
        <v>331</v>
      </c>
    </row>
    <row r="396" spans="1:23" x14ac:dyDescent="0.25">
      <c r="A396" s="35" t="s">
        <v>831</v>
      </c>
      <c r="B396" s="35">
        <v>201</v>
      </c>
      <c r="C396" s="35">
        <v>78317041.456401095</v>
      </c>
      <c r="D396" s="35">
        <v>2287374153.1788001</v>
      </c>
      <c r="E396" s="35">
        <v>158360370.46302399</v>
      </c>
      <c r="F396" s="35">
        <v>2445734523.64183</v>
      </c>
      <c r="G396" s="35">
        <v>212042590</v>
      </c>
      <c r="H396" s="35">
        <v>37704440.635072403</v>
      </c>
      <c r="I396" s="35">
        <v>949499968.37620497</v>
      </c>
      <c r="J396" s="35">
        <v>67500222.053589299</v>
      </c>
      <c r="K396" s="35">
        <v>1017000190.42979</v>
      </c>
      <c r="L396" s="35" t="s">
        <v>829</v>
      </c>
      <c r="M396" s="35" t="s">
        <v>830</v>
      </c>
      <c r="N396" s="35">
        <v>395</v>
      </c>
      <c r="O396" s="35">
        <v>0.39500000000000002</v>
      </c>
      <c r="P396" s="35">
        <v>40612600.821328603</v>
      </c>
      <c r="Q396" s="35">
        <v>1337874184.8025899</v>
      </c>
      <c r="R396" s="35">
        <v>90860148.409434795</v>
      </c>
      <c r="S396" s="35">
        <v>1428734333.2120299</v>
      </c>
      <c r="T396" s="35">
        <v>0</v>
      </c>
      <c r="U396">
        <v>0.14199999999999999</v>
      </c>
      <c r="V396">
        <f t="shared" si="12"/>
        <v>395</v>
      </c>
      <c r="W396">
        <f t="shared" si="13"/>
        <v>385</v>
      </c>
    </row>
    <row r="397" spans="1:23" x14ac:dyDescent="0.25">
      <c r="A397" s="35" t="s">
        <v>831</v>
      </c>
      <c r="B397" s="35">
        <v>323</v>
      </c>
      <c r="C397" s="35">
        <v>77498511.286439598</v>
      </c>
      <c r="D397" s="35">
        <v>2277656308.2991099</v>
      </c>
      <c r="E397" s="35">
        <v>169436203.93144301</v>
      </c>
      <c r="F397" s="35">
        <v>2447092512.2305498</v>
      </c>
      <c r="G397" s="35">
        <v>212042590</v>
      </c>
      <c r="H397" s="35">
        <v>37541414.162017897</v>
      </c>
      <c r="I397" s="35">
        <v>943409470.81130505</v>
      </c>
      <c r="J397" s="35">
        <v>77264565.458009407</v>
      </c>
      <c r="K397" s="35">
        <v>1020674036.26931</v>
      </c>
      <c r="L397" s="35" t="s">
        <v>829</v>
      </c>
      <c r="M397" s="35" t="s">
        <v>830</v>
      </c>
      <c r="N397" s="35">
        <v>396</v>
      </c>
      <c r="O397" s="35">
        <v>0.39600000000000002</v>
      </c>
      <c r="P397" s="35">
        <v>39957097.124421597</v>
      </c>
      <c r="Q397" s="35">
        <v>1334246837.4878099</v>
      </c>
      <c r="R397" s="35">
        <v>92171638.473433703</v>
      </c>
      <c r="S397" s="35">
        <v>1426418475.9612401</v>
      </c>
      <c r="T397" s="35">
        <v>0</v>
      </c>
      <c r="U397">
        <v>0.318</v>
      </c>
      <c r="V397">
        <f t="shared" si="12"/>
        <v>396</v>
      </c>
      <c r="W397">
        <f t="shared" si="13"/>
        <v>351</v>
      </c>
    </row>
    <row r="398" spans="1:23" x14ac:dyDescent="0.25">
      <c r="A398" s="35" t="s">
        <v>831</v>
      </c>
      <c r="B398" s="35">
        <v>190</v>
      </c>
      <c r="C398" s="35">
        <v>83068503.196839407</v>
      </c>
      <c r="D398" s="35">
        <v>2284290492.9539299</v>
      </c>
      <c r="E398" s="35">
        <v>163763026.66521999</v>
      </c>
      <c r="F398" s="35">
        <v>2448053519.6191502</v>
      </c>
      <c r="G398" s="35">
        <v>212042590</v>
      </c>
      <c r="H398" s="35">
        <v>41267862.291937299</v>
      </c>
      <c r="I398" s="35">
        <v>963559432.91086495</v>
      </c>
      <c r="J398" s="35">
        <v>73525008.820757106</v>
      </c>
      <c r="K398" s="35">
        <v>1037084441.73162</v>
      </c>
      <c r="L398" s="35" t="s">
        <v>829</v>
      </c>
      <c r="M398" s="35" t="s">
        <v>830</v>
      </c>
      <c r="N398" s="35">
        <v>397</v>
      </c>
      <c r="O398" s="35">
        <v>0.39700000000000002</v>
      </c>
      <c r="P398" s="35">
        <v>41800640.904902101</v>
      </c>
      <c r="Q398" s="35">
        <v>1320731060.0430601</v>
      </c>
      <c r="R398" s="35">
        <v>90238017.844463795</v>
      </c>
      <c r="S398" s="35">
        <v>1410969077.8875301</v>
      </c>
      <c r="T398" s="35">
        <v>0</v>
      </c>
      <c r="U398">
        <v>0.83899999999999997</v>
      </c>
      <c r="V398">
        <f t="shared" si="12"/>
        <v>397</v>
      </c>
      <c r="W398">
        <f t="shared" si="13"/>
        <v>434</v>
      </c>
    </row>
    <row r="399" spans="1:23" x14ac:dyDescent="0.25">
      <c r="A399" s="35" t="s">
        <v>831</v>
      </c>
      <c r="B399" s="35">
        <v>65</v>
      </c>
      <c r="C399" s="35">
        <v>78379896.262241796</v>
      </c>
      <c r="D399" s="35">
        <v>2291376923.0657001</v>
      </c>
      <c r="E399" s="35">
        <v>157486587.59903401</v>
      </c>
      <c r="F399" s="35">
        <v>2448863510.6647401</v>
      </c>
      <c r="G399" s="35">
        <v>212042590</v>
      </c>
      <c r="H399" s="35">
        <v>37898340.666726798</v>
      </c>
      <c r="I399" s="35">
        <v>951296607.82827795</v>
      </c>
      <c r="J399" s="35">
        <v>70085366.729393303</v>
      </c>
      <c r="K399" s="35">
        <v>1021381974.55767</v>
      </c>
      <c r="L399" s="35" t="s">
        <v>829</v>
      </c>
      <c r="M399" s="35" t="s">
        <v>830</v>
      </c>
      <c r="N399" s="35">
        <v>398</v>
      </c>
      <c r="O399" s="35">
        <v>0.39800000000000002</v>
      </c>
      <c r="P399" s="35">
        <v>40481555.595514998</v>
      </c>
      <c r="Q399" s="35">
        <v>1340080315.2374201</v>
      </c>
      <c r="R399" s="35">
        <v>87401220.869641304</v>
      </c>
      <c r="S399" s="35">
        <v>1427481536.10706</v>
      </c>
      <c r="T399" s="35">
        <v>0</v>
      </c>
      <c r="U399">
        <v>6.3E-2</v>
      </c>
      <c r="V399">
        <f t="shared" si="12"/>
        <v>398</v>
      </c>
      <c r="W399">
        <f t="shared" si="13"/>
        <v>380</v>
      </c>
    </row>
    <row r="400" spans="1:23" x14ac:dyDescent="0.25">
      <c r="A400" s="35" t="s">
        <v>831</v>
      </c>
      <c r="B400" s="35">
        <v>283</v>
      </c>
      <c r="C400" s="35">
        <v>78453841.656554997</v>
      </c>
      <c r="D400" s="35">
        <v>2283237702.9801402</v>
      </c>
      <c r="E400" s="35">
        <v>168472892.64419699</v>
      </c>
      <c r="F400" s="35">
        <v>2451710595.6243401</v>
      </c>
      <c r="G400" s="35">
        <v>212042590</v>
      </c>
      <c r="H400" s="35">
        <v>38134113.300792098</v>
      </c>
      <c r="I400" s="35">
        <v>950449913.48901403</v>
      </c>
      <c r="J400" s="35">
        <v>74881320.218736395</v>
      </c>
      <c r="K400" s="35">
        <v>1025331233.70775</v>
      </c>
      <c r="L400" s="35" t="s">
        <v>829</v>
      </c>
      <c r="M400" s="35" t="s">
        <v>830</v>
      </c>
      <c r="N400" s="35">
        <v>399</v>
      </c>
      <c r="O400" s="35">
        <v>0.39900000000000002</v>
      </c>
      <c r="P400" s="35">
        <v>40319728.355762802</v>
      </c>
      <c r="Q400" s="35">
        <v>1332787789.4911301</v>
      </c>
      <c r="R400" s="35">
        <v>93591572.425460905</v>
      </c>
      <c r="S400" s="35">
        <v>1426379361.91659</v>
      </c>
      <c r="T400" s="35">
        <v>0</v>
      </c>
      <c r="U400">
        <v>0.87</v>
      </c>
      <c r="V400">
        <f t="shared" si="12"/>
        <v>399</v>
      </c>
      <c r="W400">
        <f t="shared" si="13"/>
        <v>368</v>
      </c>
    </row>
    <row r="401" spans="1:23" x14ac:dyDescent="0.25">
      <c r="A401" s="35" t="s">
        <v>831</v>
      </c>
      <c r="B401" s="35">
        <v>889</v>
      </c>
      <c r="C401" s="35">
        <v>81493511.802437201</v>
      </c>
      <c r="D401" s="35">
        <v>2263645117.0952301</v>
      </c>
      <c r="E401" s="35">
        <v>188578951.96284401</v>
      </c>
      <c r="F401" s="35">
        <v>2452224069.0580802</v>
      </c>
      <c r="G401" s="35">
        <v>212042590</v>
      </c>
      <c r="H401" s="35">
        <v>39925592.708401203</v>
      </c>
      <c r="I401" s="35">
        <v>944606160.96677399</v>
      </c>
      <c r="J401" s="35">
        <v>84025003.913748205</v>
      </c>
      <c r="K401" s="35">
        <v>1028631164.88052</v>
      </c>
      <c r="L401" s="35" t="s">
        <v>829</v>
      </c>
      <c r="M401" s="35" t="s">
        <v>830</v>
      </c>
      <c r="N401" s="35">
        <v>400</v>
      </c>
      <c r="O401" s="35">
        <v>0.4</v>
      </c>
      <c r="P401" s="35">
        <v>41567919.094035901</v>
      </c>
      <c r="Q401" s="35">
        <v>1319038956.1284599</v>
      </c>
      <c r="R401" s="35">
        <v>104553948.049096</v>
      </c>
      <c r="S401" s="35">
        <v>1423592904.1775601</v>
      </c>
      <c r="T401" s="35">
        <v>0</v>
      </c>
      <c r="U401">
        <v>0.86099999999999999</v>
      </c>
      <c r="V401">
        <f t="shared" si="12"/>
        <v>400</v>
      </c>
      <c r="W401">
        <f t="shared" si="13"/>
        <v>417</v>
      </c>
    </row>
    <row r="402" spans="1:23" x14ac:dyDescent="0.25">
      <c r="A402" s="35" t="s">
        <v>831</v>
      </c>
      <c r="B402" s="35">
        <v>656</v>
      </c>
      <c r="C402" s="35">
        <v>90162603.259789407</v>
      </c>
      <c r="D402" s="35">
        <v>2242362949.9007001</v>
      </c>
      <c r="E402" s="35">
        <v>211398210.92095599</v>
      </c>
      <c r="F402" s="35">
        <v>2453761160.82165</v>
      </c>
      <c r="G402" s="35">
        <v>212042590</v>
      </c>
      <c r="H402" s="35">
        <v>45370518.887163401</v>
      </c>
      <c r="I402" s="35">
        <v>953974722.46455503</v>
      </c>
      <c r="J402" s="35">
        <v>91218870.844876796</v>
      </c>
      <c r="K402" s="35">
        <v>1045193593.30943</v>
      </c>
      <c r="L402" s="35" t="s">
        <v>829</v>
      </c>
      <c r="M402" s="35" t="s">
        <v>830</v>
      </c>
      <c r="N402" s="35">
        <v>401</v>
      </c>
      <c r="O402" s="35">
        <v>0.40100000000000002</v>
      </c>
      <c r="P402" s="35">
        <v>44792084.372625902</v>
      </c>
      <c r="Q402" s="35">
        <v>1288388227.4361401</v>
      </c>
      <c r="R402" s="35">
        <v>120179340.076079</v>
      </c>
      <c r="S402" s="35">
        <v>1408567567.5122199</v>
      </c>
      <c r="T402" s="35">
        <v>0</v>
      </c>
      <c r="U402">
        <v>5.3999999999999999E-2</v>
      </c>
      <c r="V402">
        <f t="shared" si="12"/>
        <v>401</v>
      </c>
      <c r="W402">
        <f t="shared" si="13"/>
        <v>489</v>
      </c>
    </row>
    <row r="403" spans="1:23" x14ac:dyDescent="0.25">
      <c r="A403" s="35" t="s">
        <v>831</v>
      </c>
      <c r="B403" s="35">
        <v>69</v>
      </c>
      <c r="C403" s="35">
        <v>82004313.472546399</v>
      </c>
      <c r="D403" s="35">
        <v>2265328416.57653</v>
      </c>
      <c r="E403" s="35">
        <v>189628345.83106801</v>
      </c>
      <c r="F403" s="35">
        <v>2454956762.4075999</v>
      </c>
      <c r="G403" s="35">
        <v>212042590</v>
      </c>
      <c r="H403" s="35">
        <v>40211845.197465502</v>
      </c>
      <c r="I403" s="35">
        <v>947257385.61151397</v>
      </c>
      <c r="J403" s="35">
        <v>84038060.314878106</v>
      </c>
      <c r="K403" s="35">
        <v>1031295445.9263901</v>
      </c>
      <c r="L403" s="35" t="s">
        <v>829</v>
      </c>
      <c r="M403" s="35" t="s">
        <v>830</v>
      </c>
      <c r="N403" s="35">
        <v>402</v>
      </c>
      <c r="O403" s="35">
        <v>0.40200000000000002</v>
      </c>
      <c r="P403" s="35">
        <v>41792468.2750808</v>
      </c>
      <c r="Q403" s="35">
        <v>1318071030.9650199</v>
      </c>
      <c r="R403" s="35">
        <v>105590285.51619001</v>
      </c>
      <c r="S403" s="35">
        <v>1423661316.48121</v>
      </c>
      <c r="T403" s="35">
        <v>0</v>
      </c>
      <c r="U403">
        <v>0.20799999999999999</v>
      </c>
      <c r="V403">
        <f t="shared" si="12"/>
        <v>402</v>
      </c>
      <c r="W403">
        <f t="shared" si="13"/>
        <v>432</v>
      </c>
    </row>
    <row r="404" spans="1:23" x14ac:dyDescent="0.25">
      <c r="A404" s="35" t="s">
        <v>831</v>
      </c>
      <c r="B404" s="35">
        <v>280</v>
      </c>
      <c r="C404" s="35">
        <v>75896378.869783804</v>
      </c>
      <c r="D404" s="35">
        <v>2292828359.6298199</v>
      </c>
      <c r="E404" s="35">
        <v>162175750.517445</v>
      </c>
      <c r="F404" s="35">
        <v>2455004110.1472702</v>
      </c>
      <c r="G404" s="35">
        <v>212042590</v>
      </c>
      <c r="H404" s="35">
        <v>36158333.493867598</v>
      </c>
      <c r="I404" s="35">
        <v>944224529.42080903</v>
      </c>
      <c r="J404" s="35">
        <v>70937867.838687196</v>
      </c>
      <c r="K404" s="35">
        <v>1015162397.25949</v>
      </c>
      <c r="L404" s="35" t="s">
        <v>829</v>
      </c>
      <c r="M404" s="35" t="s">
        <v>830</v>
      </c>
      <c r="N404" s="35">
        <v>403</v>
      </c>
      <c r="O404" s="35">
        <v>0.40300000000000002</v>
      </c>
      <c r="P404" s="35">
        <v>39738045.375916101</v>
      </c>
      <c r="Q404" s="35">
        <v>1348603830.2090099</v>
      </c>
      <c r="R404" s="35">
        <v>91237882.678758293</v>
      </c>
      <c r="S404" s="35">
        <v>1439841712.8877699</v>
      </c>
      <c r="T404" s="35">
        <v>0</v>
      </c>
      <c r="U404">
        <v>0.42199999999999999</v>
      </c>
      <c r="V404">
        <f t="shared" si="12"/>
        <v>403</v>
      </c>
      <c r="W404">
        <f t="shared" si="13"/>
        <v>335</v>
      </c>
    </row>
    <row r="405" spans="1:23" x14ac:dyDescent="0.25">
      <c r="A405" s="35" t="s">
        <v>831</v>
      </c>
      <c r="B405" s="35">
        <v>444</v>
      </c>
      <c r="C405" s="35">
        <v>81290389.489503294</v>
      </c>
      <c r="D405" s="35">
        <v>2286963816.8984299</v>
      </c>
      <c r="E405" s="35">
        <v>168618571.82111901</v>
      </c>
      <c r="F405" s="35">
        <v>2455582388.7195501</v>
      </c>
      <c r="G405" s="35">
        <v>212042590</v>
      </c>
      <c r="H405" s="35">
        <v>39717718.984848797</v>
      </c>
      <c r="I405" s="35">
        <v>960131163.82826602</v>
      </c>
      <c r="J405" s="35">
        <v>71156645.523066297</v>
      </c>
      <c r="K405" s="35">
        <v>1031287809.35133</v>
      </c>
      <c r="L405" s="35" t="s">
        <v>829</v>
      </c>
      <c r="M405" s="35" t="s">
        <v>830</v>
      </c>
      <c r="N405" s="35">
        <v>404</v>
      </c>
      <c r="O405" s="35">
        <v>0.40400000000000003</v>
      </c>
      <c r="P405" s="35">
        <v>41572670.5046544</v>
      </c>
      <c r="Q405" s="35">
        <v>1326832653.0701599</v>
      </c>
      <c r="R405" s="35">
        <v>97461926.298052698</v>
      </c>
      <c r="S405" s="35">
        <v>1424294579.3682101</v>
      </c>
      <c r="T405" s="35">
        <v>0</v>
      </c>
      <c r="U405">
        <v>3.0000000000000001E-3</v>
      </c>
      <c r="V405">
        <f t="shared" si="12"/>
        <v>404</v>
      </c>
      <c r="W405">
        <f t="shared" si="13"/>
        <v>418</v>
      </c>
    </row>
    <row r="406" spans="1:23" x14ac:dyDescent="0.25">
      <c r="A406" s="35" t="s">
        <v>831</v>
      </c>
      <c r="B406" s="35">
        <v>899</v>
      </c>
      <c r="C406" s="35">
        <v>75142737.597439393</v>
      </c>
      <c r="D406" s="35">
        <v>2300843751.06423</v>
      </c>
      <c r="E406" s="35">
        <v>155533576.21955001</v>
      </c>
      <c r="F406" s="35">
        <v>2456377327.2837801</v>
      </c>
      <c r="G406" s="35">
        <v>212042590</v>
      </c>
      <c r="H406" s="35">
        <v>35603247.974721998</v>
      </c>
      <c r="I406" s="35">
        <v>942051953.00922406</v>
      </c>
      <c r="J406" s="35">
        <v>71545279.189182907</v>
      </c>
      <c r="K406" s="35">
        <v>1013597232.1984</v>
      </c>
      <c r="L406" s="35" t="s">
        <v>829</v>
      </c>
      <c r="M406" s="35" t="s">
        <v>830</v>
      </c>
      <c r="N406" s="35">
        <v>405</v>
      </c>
      <c r="O406" s="35">
        <v>0.40500000000000003</v>
      </c>
      <c r="P406" s="35">
        <v>39539489.622717403</v>
      </c>
      <c r="Q406" s="35">
        <v>1358791798.0550001</v>
      </c>
      <c r="R406" s="35">
        <v>83988297.030367106</v>
      </c>
      <c r="S406" s="35">
        <v>1442780095.0853701</v>
      </c>
      <c r="T406" s="35">
        <v>0</v>
      </c>
      <c r="U406">
        <v>4.3999999999999997E-2</v>
      </c>
      <c r="V406">
        <f t="shared" si="12"/>
        <v>405</v>
      </c>
      <c r="W406">
        <f t="shared" si="13"/>
        <v>328</v>
      </c>
    </row>
    <row r="407" spans="1:23" x14ac:dyDescent="0.25">
      <c r="A407" s="35" t="s">
        <v>831</v>
      </c>
      <c r="B407" s="35">
        <v>605</v>
      </c>
      <c r="C407" s="35">
        <v>79049505.5094385</v>
      </c>
      <c r="D407" s="35">
        <v>2302188772.9014502</v>
      </c>
      <c r="E407" s="35">
        <v>154490425.98630601</v>
      </c>
      <c r="F407" s="35">
        <v>2456679198.8877501</v>
      </c>
      <c r="G407" s="35">
        <v>212042590</v>
      </c>
      <c r="H407" s="35">
        <v>38234154.330158897</v>
      </c>
      <c r="I407" s="35">
        <v>957022231.65470695</v>
      </c>
      <c r="J407" s="35">
        <v>69144967.281082496</v>
      </c>
      <c r="K407" s="35">
        <v>1026167198.9357899</v>
      </c>
      <c r="L407" s="35" t="s">
        <v>829</v>
      </c>
      <c r="M407" s="35" t="s">
        <v>830</v>
      </c>
      <c r="N407" s="35">
        <v>406</v>
      </c>
      <c r="O407" s="35">
        <v>0.40600000000000003</v>
      </c>
      <c r="P407" s="35">
        <v>40815351.179279499</v>
      </c>
      <c r="Q407" s="35">
        <v>1345166541.2467401</v>
      </c>
      <c r="R407" s="35">
        <v>85345458.705224007</v>
      </c>
      <c r="S407" s="35">
        <v>1430511999.9519601</v>
      </c>
      <c r="T407" s="35">
        <v>0</v>
      </c>
      <c r="U407">
        <v>0.436</v>
      </c>
      <c r="V407">
        <f t="shared" si="12"/>
        <v>406</v>
      </c>
      <c r="W407">
        <f t="shared" si="13"/>
        <v>393</v>
      </c>
    </row>
    <row r="408" spans="1:23" x14ac:dyDescent="0.25">
      <c r="A408" s="35" t="s">
        <v>831</v>
      </c>
      <c r="B408" s="35">
        <v>403</v>
      </c>
      <c r="C408" s="35">
        <v>76826325.737766206</v>
      </c>
      <c r="D408" s="35">
        <v>2301369642.34412</v>
      </c>
      <c r="E408" s="35">
        <v>156353554.538618</v>
      </c>
      <c r="F408" s="35">
        <v>2457723196.88274</v>
      </c>
      <c r="G408" s="35">
        <v>212042590</v>
      </c>
      <c r="H408" s="35">
        <v>36703336.625576302</v>
      </c>
      <c r="I408" s="35">
        <v>952115368.82457697</v>
      </c>
      <c r="J408" s="35">
        <v>69513176.434335306</v>
      </c>
      <c r="K408" s="35">
        <v>1021628545.2589099</v>
      </c>
      <c r="L408" s="35" t="s">
        <v>829</v>
      </c>
      <c r="M408" s="35" t="s">
        <v>830</v>
      </c>
      <c r="N408" s="35">
        <v>407</v>
      </c>
      <c r="O408" s="35">
        <v>0.40699999999999997</v>
      </c>
      <c r="P408" s="35">
        <v>40122989.1121898</v>
      </c>
      <c r="Q408" s="35">
        <v>1349254273.5195501</v>
      </c>
      <c r="R408" s="35">
        <v>86840378.104283497</v>
      </c>
      <c r="S408" s="35">
        <v>1436094651.6238201</v>
      </c>
      <c r="T408" s="35">
        <v>0</v>
      </c>
      <c r="U408">
        <v>0.74199999999999999</v>
      </c>
      <c r="V408">
        <f t="shared" si="12"/>
        <v>407</v>
      </c>
      <c r="W408">
        <f t="shared" si="13"/>
        <v>357</v>
      </c>
    </row>
    <row r="409" spans="1:23" x14ac:dyDescent="0.25">
      <c r="A409" s="35" t="s">
        <v>831</v>
      </c>
      <c r="B409" s="35">
        <v>790</v>
      </c>
      <c r="C409" s="35">
        <v>84512746.365116507</v>
      </c>
      <c r="D409" s="35">
        <v>2287998202.2954202</v>
      </c>
      <c r="E409" s="35">
        <v>170964903.13135999</v>
      </c>
      <c r="F409" s="35">
        <v>2458963105.4267802</v>
      </c>
      <c r="G409" s="35">
        <v>212042590</v>
      </c>
      <c r="H409" s="35">
        <v>42042119.424092203</v>
      </c>
      <c r="I409" s="35">
        <v>970176653.65738702</v>
      </c>
      <c r="J409" s="35">
        <v>74936294.437562093</v>
      </c>
      <c r="K409" s="35">
        <v>1045112948.09495</v>
      </c>
      <c r="L409" s="35" t="s">
        <v>829</v>
      </c>
      <c r="M409" s="35" t="s">
        <v>830</v>
      </c>
      <c r="N409" s="35">
        <v>408</v>
      </c>
      <c r="O409" s="35">
        <v>0.40799999999999997</v>
      </c>
      <c r="P409" s="35">
        <v>42470626.941024303</v>
      </c>
      <c r="Q409" s="35">
        <v>1317821548.6380301</v>
      </c>
      <c r="R409" s="35">
        <v>96028608.693797901</v>
      </c>
      <c r="S409" s="35">
        <v>1413850157.33183</v>
      </c>
      <c r="T409" s="35">
        <v>0</v>
      </c>
      <c r="U409">
        <v>0.47199999999999998</v>
      </c>
      <c r="V409">
        <f t="shared" si="12"/>
        <v>408</v>
      </c>
      <c r="W409">
        <f t="shared" si="13"/>
        <v>457</v>
      </c>
    </row>
    <row r="410" spans="1:23" x14ac:dyDescent="0.25">
      <c r="A410" s="35" t="s">
        <v>831</v>
      </c>
      <c r="B410" s="35">
        <v>874</v>
      </c>
      <c r="C410" s="35">
        <v>89803210.646944299</v>
      </c>
      <c r="D410" s="35">
        <v>2255544888.1476798</v>
      </c>
      <c r="E410" s="35">
        <v>207539996.14291501</v>
      </c>
      <c r="F410" s="35">
        <v>2463084884.2905998</v>
      </c>
      <c r="G410" s="35">
        <v>212042590</v>
      </c>
      <c r="H410" s="35">
        <v>45165793.690607898</v>
      </c>
      <c r="I410" s="35">
        <v>957988398.12135899</v>
      </c>
      <c r="J410" s="35">
        <v>89934253.8744234</v>
      </c>
      <c r="K410" s="35">
        <v>1047922651.99578</v>
      </c>
      <c r="L410" s="35" t="s">
        <v>829</v>
      </c>
      <c r="M410" s="35" t="s">
        <v>830</v>
      </c>
      <c r="N410" s="35">
        <v>409</v>
      </c>
      <c r="O410" s="35">
        <v>0.40899999999999997</v>
      </c>
      <c r="P410" s="35">
        <v>44637416.956336401</v>
      </c>
      <c r="Q410" s="35">
        <v>1297556490.02632</v>
      </c>
      <c r="R410" s="35">
        <v>117605742.268492</v>
      </c>
      <c r="S410" s="35">
        <v>1415162232.2948201</v>
      </c>
      <c r="T410" s="35">
        <v>0</v>
      </c>
      <c r="U410">
        <v>0.13200000000000001</v>
      </c>
      <c r="V410">
        <f t="shared" si="12"/>
        <v>409</v>
      </c>
      <c r="W410">
        <f t="shared" si="13"/>
        <v>488</v>
      </c>
    </row>
    <row r="411" spans="1:23" x14ac:dyDescent="0.25">
      <c r="A411" s="35" t="s">
        <v>831</v>
      </c>
      <c r="B411" s="35">
        <v>472</v>
      </c>
      <c r="C411" s="35">
        <v>77291371.787524104</v>
      </c>
      <c r="D411" s="35">
        <v>2295925745.0056701</v>
      </c>
      <c r="E411" s="35">
        <v>167174677.897228</v>
      </c>
      <c r="F411" s="35">
        <v>2463100422.9029002</v>
      </c>
      <c r="G411" s="35">
        <v>212042590</v>
      </c>
      <c r="H411" s="35">
        <v>37176946.681552596</v>
      </c>
      <c r="I411" s="35">
        <v>949176618.72587001</v>
      </c>
      <c r="J411" s="35">
        <v>73461693.950110793</v>
      </c>
      <c r="K411" s="35">
        <v>1022638312.67598</v>
      </c>
      <c r="L411" s="35" t="s">
        <v>829</v>
      </c>
      <c r="M411" s="35" t="s">
        <v>830</v>
      </c>
      <c r="N411" s="35">
        <v>410</v>
      </c>
      <c r="O411" s="35">
        <v>0.41</v>
      </c>
      <c r="P411" s="35">
        <v>40114425.1059715</v>
      </c>
      <c r="Q411" s="35">
        <v>1346749126.2797999</v>
      </c>
      <c r="R411" s="35">
        <v>93712983.947117493</v>
      </c>
      <c r="S411" s="35">
        <v>1440462110.2269101</v>
      </c>
      <c r="T411" s="35">
        <v>0</v>
      </c>
      <c r="U411">
        <v>0.23899999999999999</v>
      </c>
      <c r="V411">
        <f t="shared" si="12"/>
        <v>410</v>
      </c>
      <c r="W411">
        <f t="shared" si="13"/>
        <v>356</v>
      </c>
    </row>
    <row r="412" spans="1:23" x14ac:dyDescent="0.25">
      <c r="A412" s="35" t="s">
        <v>831</v>
      </c>
      <c r="B412" s="35">
        <v>654</v>
      </c>
      <c r="C412" s="35">
        <v>76865863.125672504</v>
      </c>
      <c r="D412" s="35">
        <v>2298013114.5770202</v>
      </c>
      <c r="E412" s="35">
        <v>165098149.23956901</v>
      </c>
      <c r="F412" s="35">
        <v>2463111263.8165998</v>
      </c>
      <c r="G412" s="35">
        <v>212042590</v>
      </c>
      <c r="H412" s="35">
        <v>36845617.988878198</v>
      </c>
      <c r="I412" s="35">
        <v>946467445.00552499</v>
      </c>
      <c r="J412" s="35">
        <v>75393904.308945403</v>
      </c>
      <c r="K412" s="35">
        <v>1021861349.3144701</v>
      </c>
      <c r="L412" s="35" t="s">
        <v>829</v>
      </c>
      <c r="M412" s="35" t="s">
        <v>830</v>
      </c>
      <c r="N412" s="35">
        <v>411</v>
      </c>
      <c r="O412" s="35">
        <v>0.41099999999999998</v>
      </c>
      <c r="P412" s="35">
        <v>40020245.136794202</v>
      </c>
      <c r="Q412" s="35">
        <v>1351545669.5715001</v>
      </c>
      <c r="R412" s="35">
        <v>89704244.930624202</v>
      </c>
      <c r="S412" s="35">
        <v>1441249914.50213</v>
      </c>
      <c r="T412" s="35">
        <v>0</v>
      </c>
      <c r="U412">
        <v>0.81699999999999995</v>
      </c>
      <c r="V412">
        <f t="shared" si="12"/>
        <v>411</v>
      </c>
      <c r="W412">
        <f t="shared" si="13"/>
        <v>353</v>
      </c>
    </row>
    <row r="413" spans="1:23" x14ac:dyDescent="0.25">
      <c r="A413" s="35" t="s">
        <v>831</v>
      </c>
      <c r="B413" s="35">
        <v>822</v>
      </c>
      <c r="C413" s="35">
        <v>75072727.467168093</v>
      </c>
      <c r="D413" s="35">
        <v>2305425199.3508201</v>
      </c>
      <c r="E413" s="35">
        <v>158565050.695353</v>
      </c>
      <c r="F413" s="35">
        <v>2463990250.0461702</v>
      </c>
      <c r="G413" s="35">
        <v>212042590</v>
      </c>
      <c r="H413" s="35">
        <v>35631083.0371392</v>
      </c>
      <c r="I413" s="35">
        <v>944759180.64459002</v>
      </c>
      <c r="J413" s="35">
        <v>73951039.431556702</v>
      </c>
      <c r="K413" s="35">
        <v>1018710220.07614</v>
      </c>
      <c r="L413" s="35" t="s">
        <v>829</v>
      </c>
      <c r="M413" s="35" t="s">
        <v>830</v>
      </c>
      <c r="N413" s="35">
        <v>412</v>
      </c>
      <c r="O413" s="35">
        <v>0.41199999999999998</v>
      </c>
      <c r="P413" s="35">
        <v>39441644.430028804</v>
      </c>
      <c r="Q413" s="35">
        <v>1360666018.7062299</v>
      </c>
      <c r="R413" s="35">
        <v>84614011.263797104</v>
      </c>
      <c r="S413" s="35">
        <v>1445280029.9700201</v>
      </c>
      <c r="T413" s="35">
        <v>0</v>
      </c>
      <c r="U413">
        <v>2.1999999999999999E-2</v>
      </c>
      <c r="V413">
        <f t="shared" si="12"/>
        <v>412</v>
      </c>
      <c r="W413">
        <f t="shared" si="13"/>
        <v>323</v>
      </c>
    </row>
    <row r="414" spans="1:23" x14ac:dyDescent="0.25">
      <c r="A414" s="35" t="s">
        <v>831</v>
      </c>
      <c r="B414" s="35">
        <v>505</v>
      </c>
      <c r="C414" s="35">
        <v>81672130.304946005</v>
      </c>
      <c r="D414" s="35">
        <v>2277251915.8512301</v>
      </c>
      <c r="E414" s="35">
        <v>188006960.53112099</v>
      </c>
      <c r="F414" s="35">
        <v>2465258876.38235</v>
      </c>
      <c r="G414" s="35">
        <v>212042590</v>
      </c>
      <c r="H414" s="35">
        <v>39904637.191539899</v>
      </c>
      <c r="I414" s="35">
        <v>946985875.13533604</v>
      </c>
      <c r="J414" s="35">
        <v>86125750.779470503</v>
      </c>
      <c r="K414" s="35">
        <v>1033111625.9148</v>
      </c>
      <c r="L414" s="35" t="s">
        <v>829</v>
      </c>
      <c r="M414" s="35" t="s">
        <v>830</v>
      </c>
      <c r="N414" s="35">
        <v>413</v>
      </c>
      <c r="O414" s="35">
        <v>0.41299999999999998</v>
      </c>
      <c r="P414" s="35">
        <v>41767493.113406099</v>
      </c>
      <c r="Q414" s="35">
        <v>1330266040.7158899</v>
      </c>
      <c r="R414" s="35">
        <v>101881209.751651</v>
      </c>
      <c r="S414" s="35">
        <v>1432147250.46755</v>
      </c>
      <c r="T414" s="35">
        <v>0</v>
      </c>
      <c r="U414">
        <v>0.28100000000000003</v>
      </c>
      <c r="V414">
        <f t="shared" si="12"/>
        <v>413</v>
      </c>
      <c r="W414">
        <f t="shared" si="13"/>
        <v>430</v>
      </c>
    </row>
    <row r="415" spans="1:23" x14ac:dyDescent="0.25">
      <c r="A415" s="35" t="s">
        <v>831</v>
      </c>
      <c r="B415" s="35">
        <v>502</v>
      </c>
      <c r="C415" s="35">
        <v>81039215.882932603</v>
      </c>
      <c r="D415" s="35">
        <v>2276413286.4864502</v>
      </c>
      <c r="E415" s="35">
        <v>190581980.043392</v>
      </c>
      <c r="F415" s="35">
        <v>2466995266.52985</v>
      </c>
      <c r="G415" s="35">
        <v>212042590</v>
      </c>
      <c r="H415" s="35">
        <v>39549576.6955401</v>
      </c>
      <c r="I415" s="35">
        <v>943683126.93590605</v>
      </c>
      <c r="J415" s="35">
        <v>86666416.449131906</v>
      </c>
      <c r="K415" s="35">
        <v>1030349543.38504</v>
      </c>
      <c r="L415" s="35" t="s">
        <v>829</v>
      </c>
      <c r="M415" s="35" t="s">
        <v>830</v>
      </c>
      <c r="N415" s="35">
        <v>414</v>
      </c>
      <c r="O415" s="35">
        <v>0.41399999999999998</v>
      </c>
      <c r="P415" s="35">
        <v>41489639.187392503</v>
      </c>
      <c r="Q415" s="35">
        <v>1332730159.55055</v>
      </c>
      <c r="R415" s="35">
        <v>103915563.59426001</v>
      </c>
      <c r="S415" s="35">
        <v>1436645723.14481</v>
      </c>
      <c r="T415" s="35">
        <v>0</v>
      </c>
      <c r="U415">
        <v>0.68799999999999994</v>
      </c>
      <c r="V415">
        <f t="shared" si="12"/>
        <v>414</v>
      </c>
      <c r="W415">
        <f t="shared" si="13"/>
        <v>414</v>
      </c>
    </row>
    <row r="416" spans="1:23" x14ac:dyDescent="0.25">
      <c r="A416" s="35" t="s">
        <v>831</v>
      </c>
      <c r="B416" s="35">
        <v>765</v>
      </c>
      <c r="C416" s="35">
        <v>77048408.422995895</v>
      </c>
      <c r="D416" s="35">
        <v>2314564003.1529102</v>
      </c>
      <c r="E416" s="35">
        <v>154572543.66112399</v>
      </c>
      <c r="F416" s="35">
        <v>2469136546.8140302</v>
      </c>
      <c r="G416" s="35">
        <v>212042590</v>
      </c>
      <c r="H416" s="35">
        <v>36792404.939466201</v>
      </c>
      <c r="I416" s="35">
        <v>957127701.04393494</v>
      </c>
      <c r="J416" s="35">
        <v>68206758.020040303</v>
      </c>
      <c r="K416" s="35">
        <v>1025334459.06397</v>
      </c>
      <c r="L416" s="35" t="s">
        <v>829</v>
      </c>
      <c r="M416" s="35" t="s">
        <v>830</v>
      </c>
      <c r="N416" s="35">
        <v>415</v>
      </c>
      <c r="O416" s="35">
        <v>0.41499999999999998</v>
      </c>
      <c r="P416" s="35">
        <v>40256003.483529598</v>
      </c>
      <c r="Q416" s="35">
        <v>1357436302.1089699</v>
      </c>
      <c r="R416" s="35">
        <v>86365785.641084298</v>
      </c>
      <c r="S416" s="35">
        <v>1443802087.7500601</v>
      </c>
      <c r="T416" s="35">
        <v>0</v>
      </c>
      <c r="U416">
        <v>0.111</v>
      </c>
      <c r="V416">
        <f t="shared" si="12"/>
        <v>415</v>
      </c>
      <c r="W416">
        <f t="shared" si="13"/>
        <v>363</v>
      </c>
    </row>
    <row r="417" spans="1:23" x14ac:dyDescent="0.25">
      <c r="A417" s="35" t="s">
        <v>831</v>
      </c>
      <c r="B417" s="35">
        <v>503</v>
      </c>
      <c r="C417" s="35">
        <v>84066467.101161003</v>
      </c>
      <c r="D417" s="35">
        <v>2283438712.9531498</v>
      </c>
      <c r="E417" s="35">
        <v>187444293.44931701</v>
      </c>
      <c r="F417" s="35">
        <v>2470883006.4024701</v>
      </c>
      <c r="G417" s="35">
        <v>212042590</v>
      </c>
      <c r="H417" s="35">
        <v>41273890.2986724</v>
      </c>
      <c r="I417" s="35">
        <v>959995257.57623005</v>
      </c>
      <c r="J417" s="35">
        <v>80967902.338313296</v>
      </c>
      <c r="K417" s="35">
        <v>1040963159.9145401</v>
      </c>
      <c r="L417" s="35" t="s">
        <v>829</v>
      </c>
      <c r="M417" s="35" t="s">
        <v>830</v>
      </c>
      <c r="N417" s="35">
        <v>416</v>
      </c>
      <c r="O417" s="35">
        <v>0.41599999999999998</v>
      </c>
      <c r="P417" s="35">
        <v>42792576.802488603</v>
      </c>
      <c r="Q417" s="35">
        <v>1323443455.37692</v>
      </c>
      <c r="R417" s="35">
        <v>106476391.11100399</v>
      </c>
      <c r="S417" s="35">
        <v>1429919846.48792</v>
      </c>
      <c r="T417" s="35">
        <v>0</v>
      </c>
      <c r="U417">
        <v>0.29099999999999998</v>
      </c>
      <c r="V417">
        <f t="shared" si="12"/>
        <v>416</v>
      </c>
      <c r="W417">
        <f t="shared" si="13"/>
        <v>462</v>
      </c>
    </row>
    <row r="418" spans="1:23" x14ac:dyDescent="0.25">
      <c r="A418" s="35" t="s">
        <v>831</v>
      </c>
      <c r="B418" s="35">
        <v>924</v>
      </c>
      <c r="C418" s="35">
        <v>77038542.578669697</v>
      </c>
      <c r="D418" s="35">
        <v>2315021949.1493201</v>
      </c>
      <c r="E418" s="35">
        <v>159450794.12226999</v>
      </c>
      <c r="F418" s="35">
        <v>2474472743.2715902</v>
      </c>
      <c r="G418" s="35">
        <v>212042590</v>
      </c>
      <c r="H418" s="35">
        <v>36883746.581510603</v>
      </c>
      <c r="I418" s="35">
        <v>951255250.66269195</v>
      </c>
      <c r="J418" s="35">
        <v>73240205.042189106</v>
      </c>
      <c r="K418" s="35">
        <v>1024495455.70488</v>
      </c>
      <c r="L418" s="35" t="s">
        <v>829</v>
      </c>
      <c r="M418" s="35" t="s">
        <v>830</v>
      </c>
      <c r="N418" s="35">
        <v>417</v>
      </c>
      <c r="O418" s="35">
        <v>0.41699999999999998</v>
      </c>
      <c r="P418" s="35">
        <v>40154795.997158997</v>
      </c>
      <c r="Q418" s="35">
        <v>1363766698.4866199</v>
      </c>
      <c r="R418" s="35">
        <v>86210589.080081001</v>
      </c>
      <c r="S418" s="35">
        <v>1449977287.5667</v>
      </c>
      <c r="T418" s="35">
        <v>0</v>
      </c>
      <c r="U418">
        <v>0.29499999999999998</v>
      </c>
      <c r="V418">
        <f t="shared" si="12"/>
        <v>417</v>
      </c>
      <c r="W418">
        <f t="shared" si="13"/>
        <v>359</v>
      </c>
    </row>
    <row r="419" spans="1:23" x14ac:dyDescent="0.25">
      <c r="A419" s="35" t="s">
        <v>831</v>
      </c>
      <c r="B419" s="35">
        <v>233</v>
      </c>
      <c r="C419" s="35">
        <v>78338936.454196498</v>
      </c>
      <c r="D419" s="35">
        <v>2315376175.70609</v>
      </c>
      <c r="E419" s="35">
        <v>163173282.256165</v>
      </c>
      <c r="F419" s="35">
        <v>2478549457.9622502</v>
      </c>
      <c r="G419" s="35">
        <v>212042590</v>
      </c>
      <c r="H419" s="35">
        <v>37880507.415349998</v>
      </c>
      <c r="I419" s="35">
        <v>956833683.20702803</v>
      </c>
      <c r="J419" s="35">
        <v>76007447.890904397</v>
      </c>
      <c r="K419" s="35">
        <v>1032841131.09793</v>
      </c>
      <c r="L419" s="35" t="s">
        <v>829</v>
      </c>
      <c r="M419" s="35" t="s">
        <v>830</v>
      </c>
      <c r="N419" s="35">
        <v>418</v>
      </c>
      <c r="O419" s="35">
        <v>0.41799999999999998</v>
      </c>
      <c r="P419" s="35">
        <v>40458429.038846403</v>
      </c>
      <c r="Q419" s="35">
        <v>1358542492.4990599</v>
      </c>
      <c r="R419" s="35">
        <v>87165834.365260705</v>
      </c>
      <c r="S419" s="35">
        <v>1445708326.86432</v>
      </c>
      <c r="T419" s="35">
        <v>0</v>
      </c>
      <c r="U419">
        <v>5.5E-2</v>
      </c>
      <c r="V419">
        <f t="shared" si="12"/>
        <v>418</v>
      </c>
      <c r="W419">
        <f t="shared" si="13"/>
        <v>378</v>
      </c>
    </row>
    <row r="420" spans="1:23" x14ac:dyDescent="0.25">
      <c r="A420" s="35" t="s">
        <v>831</v>
      </c>
      <c r="B420" s="35">
        <v>93</v>
      </c>
      <c r="C420" s="35">
        <v>90521988.091390401</v>
      </c>
      <c r="D420" s="35">
        <v>2271036299.84342</v>
      </c>
      <c r="E420" s="35">
        <v>208474616.31366399</v>
      </c>
      <c r="F420" s="35">
        <v>2479510916.1570902</v>
      </c>
      <c r="G420" s="35">
        <v>212042590</v>
      </c>
      <c r="H420" s="35">
        <v>45478375.339388199</v>
      </c>
      <c r="I420" s="35">
        <v>964094984.14124095</v>
      </c>
      <c r="J420" s="35">
        <v>90205747.307769299</v>
      </c>
      <c r="K420" s="35">
        <v>1054300731.44901</v>
      </c>
      <c r="L420" s="35" t="s">
        <v>829</v>
      </c>
      <c r="M420" s="35" t="s">
        <v>830</v>
      </c>
      <c r="N420" s="35">
        <v>419</v>
      </c>
      <c r="O420" s="35">
        <v>0.41899999999999998</v>
      </c>
      <c r="P420" s="35">
        <v>45043612.752002098</v>
      </c>
      <c r="Q420" s="35">
        <v>1306941315.7021799</v>
      </c>
      <c r="R420" s="35">
        <v>118268869.00589401</v>
      </c>
      <c r="S420" s="35">
        <v>1425210184.7080801</v>
      </c>
      <c r="T420" s="35">
        <v>0</v>
      </c>
      <c r="U420">
        <v>0.253</v>
      </c>
      <c r="V420">
        <f t="shared" si="12"/>
        <v>419</v>
      </c>
      <c r="W420">
        <f t="shared" si="13"/>
        <v>490</v>
      </c>
    </row>
    <row r="421" spans="1:23" x14ac:dyDescent="0.25">
      <c r="A421" s="35" t="s">
        <v>831</v>
      </c>
      <c r="B421" s="35">
        <v>745</v>
      </c>
      <c r="C421" s="35">
        <v>84985156.631920502</v>
      </c>
      <c r="D421" s="35">
        <v>2296444765.2291002</v>
      </c>
      <c r="E421" s="35">
        <v>184257457.51647699</v>
      </c>
      <c r="F421" s="35">
        <v>2480702222.7455702</v>
      </c>
      <c r="G421" s="35">
        <v>212042590</v>
      </c>
      <c r="H421" s="35">
        <v>41821326.476862803</v>
      </c>
      <c r="I421" s="35">
        <v>966842067.79470003</v>
      </c>
      <c r="J421" s="35">
        <v>78946752.232165202</v>
      </c>
      <c r="K421" s="35">
        <v>1045788820.02686</v>
      </c>
      <c r="L421" s="35" t="s">
        <v>829</v>
      </c>
      <c r="M421" s="35" t="s">
        <v>830</v>
      </c>
      <c r="N421" s="35">
        <v>420</v>
      </c>
      <c r="O421" s="35">
        <v>0.42</v>
      </c>
      <c r="P421" s="35">
        <v>43163830.155057698</v>
      </c>
      <c r="Q421" s="35">
        <v>1329602697.4344001</v>
      </c>
      <c r="R421" s="35">
        <v>105310705.28431199</v>
      </c>
      <c r="S421" s="35">
        <v>1434913402.7187099</v>
      </c>
      <c r="T421" s="35">
        <v>0</v>
      </c>
      <c r="U421">
        <v>0.73</v>
      </c>
      <c r="V421">
        <f t="shared" si="12"/>
        <v>420</v>
      </c>
      <c r="W421">
        <f t="shared" si="13"/>
        <v>469</v>
      </c>
    </row>
    <row r="422" spans="1:23" x14ac:dyDescent="0.25">
      <c r="A422" s="35" t="s">
        <v>831</v>
      </c>
      <c r="B422" s="35">
        <v>486</v>
      </c>
      <c r="C422" s="35">
        <v>82219358.0312462</v>
      </c>
      <c r="D422" s="35">
        <v>2306916822.9367499</v>
      </c>
      <c r="E422" s="35">
        <v>174704299.85700101</v>
      </c>
      <c r="F422" s="35">
        <v>2481621122.7937498</v>
      </c>
      <c r="G422" s="35">
        <v>212042590</v>
      </c>
      <c r="H422" s="35">
        <v>40346337.398882397</v>
      </c>
      <c r="I422" s="35">
        <v>970668507.74253595</v>
      </c>
      <c r="J422" s="35">
        <v>73666936.198021695</v>
      </c>
      <c r="K422" s="35">
        <v>1044335443.94055</v>
      </c>
      <c r="L422" s="35" t="s">
        <v>829</v>
      </c>
      <c r="M422" s="35" t="s">
        <v>830</v>
      </c>
      <c r="N422" s="35">
        <v>421</v>
      </c>
      <c r="O422" s="35">
        <v>0.42099999999999999</v>
      </c>
      <c r="P422" s="35">
        <v>41873020.632363699</v>
      </c>
      <c r="Q422" s="35">
        <v>1336248315.1942101</v>
      </c>
      <c r="R422" s="35">
        <v>101037363.65898</v>
      </c>
      <c r="S422" s="35">
        <v>1437285678.8531899</v>
      </c>
      <c r="T422" s="35">
        <v>0</v>
      </c>
      <c r="U422">
        <v>4.2999999999999997E-2</v>
      </c>
      <c r="V422">
        <f t="shared" si="12"/>
        <v>421</v>
      </c>
      <c r="W422">
        <f t="shared" si="13"/>
        <v>438</v>
      </c>
    </row>
    <row r="423" spans="1:23" x14ac:dyDescent="0.25">
      <c r="A423" s="35" t="s">
        <v>831</v>
      </c>
      <c r="B423" s="35">
        <v>686</v>
      </c>
      <c r="C423" s="35">
        <v>79938606.954632893</v>
      </c>
      <c r="D423" s="35">
        <v>2324677966.71878</v>
      </c>
      <c r="E423" s="35">
        <v>157960619.27297601</v>
      </c>
      <c r="F423" s="35">
        <v>2482638585.9917498</v>
      </c>
      <c r="G423" s="35">
        <v>212042590</v>
      </c>
      <c r="H423" s="35">
        <v>38611956.441018701</v>
      </c>
      <c r="I423" s="35">
        <v>968161092.70568502</v>
      </c>
      <c r="J423" s="35">
        <v>66773312.842268698</v>
      </c>
      <c r="K423" s="35">
        <v>1034934405.54795</v>
      </c>
      <c r="L423" s="35" t="s">
        <v>829</v>
      </c>
      <c r="M423" s="35" t="s">
        <v>830</v>
      </c>
      <c r="N423" s="35">
        <v>422</v>
      </c>
      <c r="O423" s="35">
        <v>0.42199999999999999</v>
      </c>
      <c r="P423" s="35">
        <v>41326650.513614103</v>
      </c>
      <c r="Q423" s="35">
        <v>1356516874.0130899</v>
      </c>
      <c r="R423" s="35">
        <v>91187306.430707604</v>
      </c>
      <c r="S423" s="35">
        <v>1447704180.4438</v>
      </c>
      <c r="T423" s="35">
        <v>0</v>
      </c>
      <c r="U423">
        <v>0.45</v>
      </c>
      <c r="V423">
        <f t="shared" si="12"/>
        <v>422</v>
      </c>
      <c r="W423">
        <f t="shared" si="13"/>
        <v>410</v>
      </c>
    </row>
    <row r="424" spans="1:23" x14ac:dyDescent="0.25">
      <c r="A424" s="35" t="s">
        <v>831</v>
      </c>
      <c r="B424" s="35">
        <v>583</v>
      </c>
      <c r="C424" s="35">
        <v>78737379.296420306</v>
      </c>
      <c r="D424" s="35">
        <v>2331689579.25281</v>
      </c>
      <c r="E424" s="35">
        <v>153654257.67103401</v>
      </c>
      <c r="F424" s="35">
        <v>2485343836.9238501</v>
      </c>
      <c r="G424" s="35">
        <v>212042590</v>
      </c>
      <c r="H424" s="35">
        <v>37694617.334485099</v>
      </c>
      <c r="I424" s="35">
        <v>963416274.02673995</v>
      </c>
      <c r="J424" s="35">
        <v>67237991.566510394</v>
      </c>
      <c r="K424" s="35">
        <v>1030654265.59324</v>
      </c>
      <c r="L424" s="35" t="s">
        <v>829</v>
      </c>
      <c r="M424" s="35" t="s">
        <v>830</v>
      </c>
      <c r="N424" s="35">
        <v>423</v>
      </c>
      <c r="O424" s="35">
        <v>0.42299999999999999</v>
      </c>
      <c r="P424" s="35">
        <v>41042761.961935103</v>
      </c>
      <c r="Q424" s="35">
        <v>1368273305.2260699</v>
      </c>
      <c r="R424" s="35">
        <v>86416266.1045243</v>
      </c>
      <c r="S424" s="35">
        <v>1454689571.3306</v>
      </c>
      <c r="T424" s="35">
        <v>0</v>
      </c>
      <c r="U424">
        <v>0.58799999999999997</v>
      </c>
      <c r="V424">
        <f t="shared" si="12"/>
        <v>423</v>
      </c>
      <c r="W424">
        <f t="shared" si="13"/>
        <v>400</v>
      </c>
    </row>
    <row r="425" spans="1:23" x14ac:dyDescent="0.25">
      <c r="A425" s="35" t="s">
        <v>831</v>
      </c>
      <c r="B425" s="35">
        <v>717</v>
      </c>
      <c r="C425" s="35">
        <v>90610030.682347193</v>
      </c>
      <c r="D425" s="35">
        <v>2275737415.45748</v>
      </c>
      <c r="E425" s="35">
        <v>211717262.72615901</v>
      </c>
      <c r="F425" s="35">
        <v>2487454678.18364</v>
      </c>
      <c r="G425" s="35">
        <v>212042590</v>
      </c>
      <c r="H425" s="35">
        <v>45551282.7180022</v>
      </c>
      <c r="I425" s="35">
        <v>968254785.33711505</v>
      </c>
      <c r="J425" s="35">
        <v>93129768.141525805</v>
      </c>
      <c r="K425" s="35">
        <v>1061384553.47864</v>
      </c>
      <c r="L425" s="35" t="s">
        <v>829</v>
      </c>
      <c r="M425" s="35" t="s">
        <v>830</v>
      </c>
      <c r="N425" s="35">
        <v>424</v>
      </c>
      <c r="O425" s="35">
        <v>0.42399999999999999</v>
      </c>
      <c r="P425" s="35">
        <v>45058747.964344896</v>
      </c>
      <c r="Q425" s="35">
        <v>1307482630.1203599</v>
      </c>
      <c r="R425" s="35">
        <v>118587494.58463299</v>
      </c>
      <c r="S425" s="35">
        <v>1426070124.7049899</v>
      </c>
      <c r="T425" s="35">
        <v>0</v>
      </c>
      <c r="U425">
        <v>0.443</v>
      </c>
      <c r="V425">
        <f t="shared" si="12"/>
        <v>424</v>
      </c>
      <c r="W425">
        <f t="shared" si="13"/>
        <v>491</v>
      </c>
    </row>
    <row r="426" spans="1:23" x14ac:dyDescent="0.25">
      <c r="A426" s="35" t="s">
        <v>831</v>
      </c>
      <c r="B426" s="35">
        <v>837</v>
      </c>
      <c r="C426" s="35">
        <v>83840054.611856505</v>
      </c>
      <c r="D426" s="35">
        <v>2300522505.30722</v>
      </c>
      <c r="E426" s="35">
        <v>187002761.229601</v>
      </c>
      <c r="F426" s="35">
        <v>2487525266.5368299</v>
      </c>
      <c r="G426" s="35">
        <v>212042590</v>
      </c>
      <c r="H426" s="35">
        <v>41185107.211910002</v>
      </c>
      <c r="I426" s="35">
        <v>965595038.22439504</v>
      </c>
      <c r="J426" s="35">
        <v>82344120.981757998</v>
      </c>
      <c r="K426" s="35">
        <v>1047939159.2061501</v>
      </c>
      <c r="L426" s="35" t="s">
        <v>829</v>
      </c>
      <c r="M426" s="35" t="s">
        <v>830</v>
      </c>
      <c r="N426" s="35">
        <v>425</v>
      </c>
      <c r="O426" s="35">
        <v>0.42499999999999999</v>
      </c>
      <c r="P426" s="35">
        <v>42654947.399946399</v>
      </c>
      <c r="Q426" s="35">
        <v>1334927467.0828199</v>
      </c>
      <c r="R426" s="35">
        <v>104658640.247843</v>
      </c>
      <c r="S426" s="35">
        <v>1439586107.3306701</v>
      </c>
      <c r="T426" s="35">
        <v>0</v>
      </c>
      <c r="U426">
        <v>0.68100000000000005</v>
      </c>
      <c r="V426">
        <f t="shared" si="12"/>
        <v>425</v>
      </c>
      <c r="W426">
        <f t="shared" si="13"/>
        <v>459</v>
      </c>
    </row>
    <row r="427" spans="1:23" x14ac:dyDescent="0.25">
      <c r="A427" s="35" t="s">
        <v>831</v>
      </c>
      <c r="B427" s="35">
        <v>939</v>
      </c>
      <c r="C427" s="35">
        <v>81941309.018673107</v>
      </c>
      <c r="D427" s="35">
        <v>2314750320.46311</v>
      </c>
      <c r="E427" s="35">
        <v>174872759.990058</v>
      </c>
      <c r="F427" s="35">
        <v>2489623080.4531698</v>
      </c>
      <c r="G427" s="35">
        <v>212042590</v>
      </c>
      <c r="H427" s="35">
        <v>40144802.230671197</v>
      </c>
      <c r="I427" s="35">
        <v>972386494.69212103</v>
      </c>
      <c r="J427" s="35">
        <v>74278962.595679</v>
      </c>
      <c r="K427" s="35">
        <v>1046665457.2877899</v>
      </c>
      <c r="L427" s="35" t="s">
        <v>829</v>
      </c>
      <c r="M427" s="35" t="s">
        <v>830</v>
      </c>
      <c r="N427" s="35">
        <v>426</v>
      </c>
      <c r="O427" s="35">
        <v>0.42599999999999999</v>
      </c>
      <c r="P427" s="35">
        <v>41796506.788001798</v>
      </c>
      <c r="Q427" s="35">
        <v>1342363825.7709899</v>
      </c>
      <c r="R427" s="35">
        <v>100593797.394379</v>
      </c>
      <c r="S427" s="35">
        <v>1442957623.16537</v>
      </c>
      <c r="T427" s="35">
        <v>0</v>
      </c>
      <c r="U427">
        <v>1.2E-2</v>
      </c>
      <c r="V427">
        <f t="shared" si="12"/>
        <v>426</v>
      </c>
      <c r="W427">
        <f t="shared" si="13"/>
        <v>433</v>
      </c>
    </row>
    <row r="428" spans="1:23" x14ac:dyDescent="0.25">
      <c r="A428" s="35" t="s">
        <v>831</v>
      </c>
      <c r="B428" s="35">
        <v>992</v>
      </c>
      <c r="C428" s="35">
        <v>81934566.276349694</v>
      </c>
      <c r="D428" s="35">
        <v>2316135726.2262502</v>
      </c>
      <c r="E428" s="35">
        <v>175810957.265421</v>
      </c>
      <c r="F428" s="35">
        <v>2491946683.4916701</v>
      </c>
      <c r="G428" s="35">
        <v>212042590</v>
      </c>
      <c r="H428" s="35">
        <v>40042449.763414502</v>
      </c>
      <c r="I428" s="35">
        <v>971588040.644256</v>
      </c>
      <c r="J428" s="35">
        <v>74189591.862208307</v>
      </c>
      <c r="K428" s="35">
        <v>1045777632.50646</v>
      </c>
      <c r="L428" s="35" t="s">
        <v>829</v>
      </c>
      <c r="M428" s="35" t="s">
        <v>830</v>
      </c>
      <c r="N428" s="35">
        <v>427</v>
      </c>
      <c r="O428" s="35">
        <v>0.42699999999999999</v>
      </c>
      <c r="P428" s="35">
        <v>41892116.512935199</v>
      </c>
      <c r="Q428" s="35">
        <v>1344547685.582</v>
      </c>
      <c r="R428" s="35">
        <v>101621365.40321299</v>
      </c>
      <c r="S428" s="35">
        <v>1446169050.9852099</v>
      </c>
      <c r="T428" s="35">
        <v>0</v>
      </c>
      <c r="U428">
        <v>0.86799999999999999</v>
      </c>
      <c r="V428">
        <f t="shared" si="12"/>
        <v>427</v>
      </c>
      <c r="W428">
        <f t="shared" si="13"/>
        <v>439</v>
      </c>
    </row>
    <row r="429" spans="1:23" x14ac:dyDescent="0.25">
      <c r="A429" s="35" t="s">
        <v>831</v>
      </c>
      <c r="B429" s="35">
        <v>988</v>
      </c>
      <c r="C429" s="35">
        <v>79379464.517502204</v>
      </c>
      <c r="D429" s="35">
        <v>2322010579.2431302</v>
      </c>
      <c r="E429" s="35">
        <v>170030835.659758</v>
      </c>
      <c r="F429" s="35">
        <v>2492041414.9028902</v>
      </c>
      <c r="G429" s="35">
        <v>212042590</v>
      </c>
      <c r="H429" s="35">
        <v>38570566.797343202</v>
      </c>
      <c r="I429" s="35">
        <v>965965897.31923294</v>
      </c>
      <c r="J429" s="35">
        <v>76458072.493488893</v>
      </c>
      <c r="K429" s="35">
        <v>1042423969.8127199</v>
      </c>
      <c r="L429" s="35" t="s">
        <v>829</v>
      </c>
      <c r="M429" s="35" t="s">
        <v>830</v>
      </c>
      <c r="N429" s="35">
        <v>428</v>
      </c>
      <c r="O429" s="35">
        <v>0.42799999999999999</v>
      </c>
      <c r="P429" s="35">
        <v>40808897.720158897</v>
      </c>
      <c r="Q429" s="35">
        <v>1356044681.9238999</v>
      </c>
      <c r="R429" s="35">
        <v>93572763.166269407</v>
      </c>
      <c r="S429" s="35">
        <v>1449617445.0901599</v>
      </c>
      <c r="T429" s="35">
        <v>0</v>
      </c>
      <c r="U429">
        <v>1.6E-2</v>
      </c>
      <c r="V429">
        <f t="shared" si="12"/>
        <v>428</v>
      </c>
      <c r="W429">
        <f t="shared" si="13"/>
        <v>392</v>
      </c>
    </row>
    <row r="430" spans="1:23" x14ac:dyDescent="0.25">
      <c r="A430" s="35" t="s">
        <v>831</v>
      </c>
      <c r="B430" s="35">
        <v>604</v>
      </c>
      <c r="C430" s="35">
        <v>77832579.350056097</v>
      </c>
      <c r="D430" s="35">
        <v>2337108066.1547098</v>
      </c>
      <c r="E430" s="35">
        <v>156632748.59681499</v>
      </c>
      <c r="F430" s="35">
        <v>2493740814.7515302</v>
      </c>
      <c r="G430" s="35">
        <v>212042590</v>
      </c>
      <c r="H430" s="35">
        <v>37157737.536638901</v>
      </c>
      <c r="I430" s="35">
        <v>965165627.76704895</v>
      </c>
      <c r="J430" s="35">
        <v>68840723.104930103</v>
      </c>
      <c r="K430" s="35">
        <v>1034006350.8719701</v>
      </c>
      <c r="L430" s="35" t="s">
        <v>829</v>
      </c>
      <c r="M430" s="35" t="s">
        <v>830</v>
      </c>
      <c r="N430" s="35">
        <v>429</v>
      </c>
      <c r="O430" s="35">
        <v>0.42899999999999999</v>
      </c>
      <c r="P430" s="35">
        <v>40674841.813417099</v>
      </c>
      <c r="Q430" s="35">
        <v>1371942438.38766</v>
      </c>
      <c r="R430" s="35">
        <v>87792025.491884798</v>
      </c>
      <c r="S430" s="35">
        <v>1459734463.87955</v>
      </c>
      <c r="T430" s="35">
        <v>0</v>
      </c>
      <c r="U430">
        <v>0.35799999999999998</v>
      </c>
      <c r="V430">
        <f t="shared" si="12"/>
        <v>429</v>
      </c>
      <c r="W430">
        <f t="shared" si="13"/>
        <v>387</v>
      </c>
    </row>
    <row r="431" spans="1:23" x14ac:dyDescent="0.25">
      <c r="A431" s="35" t="s">
        <v>831</v>
      </c>
      <c r="B431" s="35">
        <v>227</v>
      </c>
      <c r="C431" s="35">
        <v>77904558.794669807</v>
      </c>
      <c r="D431" s="35">
        <v>2328035247.4654598</v>
      </c>
      <c r="E431" s="35">
        <v>165916764.78072801</v>
      </c>
      <c r="F431" s="35">
        <v>2493952012.2462001</v>
      </c>
      <c r="G431" s="35">
        <v>212042590</v>
      </c>
      <c r="H431" s="35">
        <v>37326131.953696802</v>
      </c>
      <c r="I431" s="35">
        <v>957213312.03781199</v>
      </c>
      <c r="J431" s="35">
        <v>75390809.301110506</v>
      </c>
      <c r="K431" s="35">
        <v>1032604121.33892</v>
      </c>
      <c r="L431" s="35" t="s">
        <v>829</v>
      </c>
      <c r="M431" s="35" t="s">
        <v>830</v>
      </c>
      <c r="N431" s="35">
        <v>430</v>
      </c>
      <c r="O431" s="35">
        <v>0.43</v>
      </c>
      <c r="P431" s="35">
        <v>40578426.840972997</v>
      </c>
      <c r="Q431" s="35">
        <v>1370821935.42765</v>
      </c>
      <c r="R431" s="35">
        <v>90525955.479617894</v>
      </c>
      <c r="S431" s="35">
        <v>1461347890.90727</v>
      </c>
      <c r="T431" s="35">
        <v>0</v>
      </c>
      <c r="U431">
        <v>0.55900000000000005</v>
      </c>
      <c r="V431">
        <f t="shared" si="12"/>
        <v>430</v>
      </c>
      <c r="W431">
        <f t="shared" si="13"/>
        <v>382</v>
      </c>
    </row>
    <row r="432" spans="1:23" x14ac:dyDescent="0.25">
      <c r="A432" s="35" t="s">
        <v>831</v>
      </c>
      <c r="B432" s="35">
        <v>248</v>
      </c>
      <c r="C432" s="35">
        <v>91532639.386799499</v>
      </c>
      <c r="D432" s="35">
        <v>2283325875.6708999</v>
      </c>
      <c r="E432" s="35">
        <v>212309912.80316699</v>
      </c>
      <c r="F432" s="35">
        <v>2495635788.4740601</v>
      </c>
      <c r="G432" s="35">
        <v>212042590</v>
      </c>
      <c r="H432" s="35">
        <v>45987222.505901203</v>
      </c>
      <c r="I432" s="35">
        <v>971843931.90113699</v>
      </c>
      <c r="J432" s="35">
        <v>91600622.977046207</v>
      </c>
      <c r="K432" s="35">
        <v>1063444554.87818</v>
      </c>
      <c r="L432" s="35" t="s">
        <v>829</v>
      </c>
      <c r="M432" s="35" t="s">
        <v>830</v>
      </c>
      <c r="N432" s="35">
        <v>431</v>
      </c>
      <c r="O432" s="35">
        <v>0.43099999999999999</v>
      </c>
      <c r="P432" s="35">
        <v>45545416.8808982</v>
      </c>
      <c r="Q432" s="35">
        <v>1311481943.7697599</v>
      </c>
      <c r="R432" s="35">
        <v>120709289.826121</v>
      </c>
      <c r="S432" s="35">
        <v>1432191233.59588</v>
      </c>
      <c r="T432" s="35">
        <v>0</v>
      </c>
      <c r="U432">
        <v>0.374</v>
      </c>
      <c r="V432">
        <f t="shared" si="12"/>
        <v>431</v>
      </c>
      <c r="W432">
        <f t="shared" si="13"/>
        <v>494</v>
      </c>
    </row>
    <row r="433" spans="1:23" x14ac:dyDescent="0.25">
      <c r="A433" s="35" t="s">
        <v>831</v>
      </c>
      <c r="B433" s="35">
        <v>356</v>
      </c>
      <c r="C433" s="35">
        <v>79216551.644089505</v>
      </c>
      <c r="D433" s="35">
        <v>2330606903.50597</v>
      </c>
      <c r="E433" s="35">
        <v>166015985.14274999</v>
      </c>
      <c r="F433" s="35">
        <v>2496622888.6487098</v>
      </c>
      <c r="G433" s="35">
        <v>212042590</v>
      </c>
      <c r="H433" s="35">
        <v>38086773.079460599</v>
      </c>
      <c r="I433" s="35">
        <v>964144998.92955697</v>
      </c>
      <c r="J433" s="35">
        <v>72324283.360448405</v>
      </c>
      <c r="K433" s="35">
        <v>1036469282.29</v>
      </c>
      <c r="L433" s="35" t="s">
        <v>829</v>
      </c>
      <c r="M433" s="35" t="s">
        <v>830</v>
      </c>
      <c r="N433" s="35">
        <v>432</v>
      </c>
      <c r="O433" s="35">
        <v>0.432</v>
      </c>
      <c r="P433" s="35">
        <v>41129778.564628802</v>
      </c>
      <c r="Q433" s="35">
        <v>1366461904.5764101</v>
      </c>
      <c r="R433" s="35">
        <v>93691701.782302096</v>
      </c>
      <c r="S433" s="35">
        <v>1460153606.3587101</v>
      </c>
      <c r="T433" s="35">
        <v>0</v>
      </c>
      <c r="U433">
        <v>0.20699999999999999</v>
      </c>
      <c r="V433">
        <f t="shared" si="12"/>
        <v>432</v>
      </c>
      <c r="W433">
        <f t="shared" si="13"/>
        <v>403</v>
      </c>
    </row>
    <row r="434" spans="1:23" x14ac:dyDescent="0.25">
      <c r="A434" s="35" t="s">
        <v>831</v>
      </c>
      <c r="B434" s="35">
        <v>857</v>
      </c>
      <c r="C434" s="35">
        <v>77968602.293089002</v>
      </c>
      <c r="D434" s="35">
        <v>2336302468.25876</v>
      </c>
      <c r="E434" s="35">
        <v>160466048.97878301</v>
      </c>
      <c r="F434" s="35">
        <v>2496768517.2375498</v>
      </c>
      <c r="G434" s="35">
        <v>212042590</v>
      </c>
      <c r="H434" s="35">
        <v>37290727.861553401</v>
      </c>
      <c r="I434" s="35">
        <v>963460780.77549899</v>
      </c>
      <c r="J434" s="35">
        <v>71391760.884300694</v>
      </c>
      <c r="K434" s="35">
        <v>1034852541.6598001</v>
      </c>
      <c r="L434" s="35" t="s">
        <v>829</v>
      </c>
      <c r="M434" s="35" t="s">
        <v>830</v>
      </c>
      <c r="N434" s="35">
        <v>433</v>
      </c>
      <c r="O434" s="35">
        <v>0.433</v>
      </c>
      <c r="P434" s="35">
        <v>40677874.431535497</v>
      </c>
      <c r="Q434" s="35">
        <v>1372841687.4832599</v>
      </c>
      <c r="R434" s="35">
        <v>89074288.094483003</v>
      </c>
      <c r="S434" s="35">
        <v>1461915975.57774</v>
      </c>
      <c r="T434" s="35">
        <v>0</v>
      </c>
      <c r="U434">
        <v>9.5000000000000001E-2</v>
      </c>
      <c r="V434">
        <f t="shared" si="12"/>
        <v>433</v>
      </c>
      <c r="W434">
        <f t="shared" si="13"/>
        <v>389</v>
      </c>
    </row>
    <row r="435" spans="1:23" x14ac:dyDescent="0.25">
      <c r="A435" s="35" t="s">
        <v>831</v>
      </c>
      <c r="B435" s="35">
        <v>105</v>
      </c>
      <c r="C435" s="35">
        <v>81768968.854724497</v>
      </c>
      <c r="D435" s="35">
        <v>2310816135.6357098</v>
      </c>
      <c r="E435" s="35">
        <v>186063161.94139501</v>
      </c>
      <c r="F435" s="35">
        <v>2496879297.5771098</v>
      </c>
      <c r="G435" s="35">
        <v>212042590</v>
      </c>
      <c r="H435" s="35">
        <v>39855563.400811799</v>
      </c>
      <c r="I435" s="35">
        <v>958432234.05272198</v>
      </c>
      <c r="J435" s="35">
        <v>86764476.426484495</v>
      </c>
      <c r="K435" s="35">
        <v>1045196710.4792</v>
      </c>
      <c r="L435" s="35" t="s">
        <v>829</v>
      </c>
      <c r="M435" s="35" t="s">
        <v>830</v>
      </c>
      <c r="N435" s="35">
        <v>434</v>
      </c>
      <c r="O435" s="35">
        <v>0.434</v>
      </c>
      <c r="P435" s="35">
        <v>41913405.453912601</v>
      </c>
      <c r="Q435" s="35">
        <v>1352383901.5829899</v>
      </c>
      <c r="R435" s="35">
        <v>99298685.514911294</v>
      </c>
      <c r="S435" s="35">
        <v>1451682587.0978999</v>
      </c>
      <c r="T435" s="35">
        <v>0</v>
      </c>
      <c r="U435">
        <v>0.71399999999999997</v>
      </c>
      <c r="V435">
        <f t="shared" si="12"/>
        <v>434</v>
      </c>
      <c r="W435">
        <f t="shared" si="13"/>
        <v>440</v>
      </c>
    </row>
    <row r="436" spans="1:23" x14ac:dyDescent="0.25">
      <c r="A436" s="35" t="s">
        <v>831</v>
      </c>
      <c r="B436" s="35">
        <v>387</v>
      </c>
      <c r="C436" s="35">
        <v>75982640.217679605</v>
      </c>
      <c r="D436" s="35">
        <v>2322205750.2267299</v>
      </c>
      <c r="E436" s="35">
        <v>175494276.41171101</v>
      </c>
      <c r="F436" s="35">
        <v>2497700026.6384401</v>
      </c>
      <c r="G436" s="35">
        <v>212042590</v>
      </c>
      <c r="H436" s="35">
        <v>36191984.499765001</v>
      </c>
      <c r="I436" s="35">
        <v>951387545.01798904</v>
      </c>
      <c r="J436" s="35">
        <v>79356847.9644088</v>
      </c>
      <c r="K436" s="35">
        <v>1030744392.98239</v>
      </c>
      <c r="L436" s="35" t="s">
        <v>829</v>
      </c>
      <c r="M436" s="35" t="s">
        <v>830</v>
      </c>
      <c r="N436" s="35">
        <v>435</v>
      </c>
      <c r="O436" s="35">
        <v>0.435</v>
      </c>
      <c r="P436" s="35">
        <v>39790655.717914604</v>
      </c>
      <c r="Q436" s="35">
        <v>1370818205.20874</v>
      </c>
      <c r="R436" s="35">
        <v>96137428.447302207</v>
      </c>
      <c r="S436" s="35">
        <v>1466955633.65604</v>
      </c>
      <c r="T436" s="35">
        <v>0</v>
      </c>
      <c r="U436">
        <v>0.84</v>
      </c>
      <c r="V436">
        <f t="shared" si="12"/>
        <v>435</v>
      </c>
      <c r="W436">
        <f t="shared" si="13"/>
        <v>339</v>
      </c>
    </row>
    <row r="437" spans="1:23" x14ac:dyDescent="0.25">
      <c r="A437" s="35" t="s">
        <v>831</v>
      </c>
      <c r="B437" s="35">
        <v>573</v>
      </c>
      <c r="C437" s="35">
        <v>82639812.889172599</v>
      </c>
      <c r="D437" s="35">
        <v>2334398859.2610202</v>
      </c>
      <c r="E437" s="35">
        <v>164163372.806265</v>
      </c>
      <c r="F437" s="35">
        <v>2498562232.0672898</v>
      </c>
      <c r="G437" s="35">
        <v>212042590</v>
      </c>
      <c r="H437" s="35">
        <v>40412701.586412303</v>
      </c>
      <c r="I437" s="35">
        <v>980462270.95662498</v>
      </c>
      <c r="J437" s="35">
        <v>69970955.467136994</v>
      </c>
      <c r="K437" s="35">
        <v>1050433226.4237601</v>
      </c>
      <c r="L437" s="35" t="s">
        <v>829</v>
      </c>
      <c r="M437" s="35" t="s">
        <v>830</v>
      </c>
      <c r="N437" s="35">
        <v>436</v>
      </c>
      <c r="O437" s="35">
        <v>0.436</v>
      </c>
      <c r="P437" s="35">
        <v>42227111.302760199</v>
      </c>
      <c r="Q437" s="35">
        <v>1353936588.30439</v>
      </c>
      <c r="R437" s="35">
        <v>94192417.339128599</v>
      </c>
      <c r="S437" s="35">
        <v>1448129005.6435299</v>
      </c>
      <c r="T437" s="35">
        <v>0</v>
      </c>
      <c r="U437">
        <v>0.63400000000000001</v>
      </c>
      <c r="V437">
        <f t="shared" si="12"/>
        <v>436</v>
      </c>
      <c r="W437">
        <f t="shared" si="13"/>
        <v>453</v>
      </c>
    </row>
    <row r="438" spans="1:23" x14ac:dyDescent="0.25">
      <c r="A438" s="35" t="s">
        <v>831</v>
      </c>
      <c r="B438" s="35">
        <v>557</v>
      </c>
      <c r="C438" s="35">
        <v>78369613.923774093</v>
      </c>
      <c r="D438" s="35">
        <v>2333930021.5018101</v>
      </c>
      <c r="E438" s="35">
        <v>165156718.19654399</v>
      </c>
      <c r="F438" s="35">
        <v>2499086739.69835</v>
      </c>
      <c r="G438" s="35">
        <v>212042590</v>
      </c>
      <c r="H438" s="35">
        <v>37447963.218206301</v>
      </c>
      <c r="I438" s="35">
        <v>965847320.56509805</v>
      </c>
      <c r="J438" s="35">
        <v>72693559.1057522</v>
      </c>
      <c r="K438" s="35">
        <v>1038540879.67085</v>
      </c>
      <c r="L438" s="35" t="s">
        <v>829</v>
      </c>
      <c r="M438" s="35" t="s">
        <v>830</v>
      </c>
      <c r="N438" s="35">
        <v>437</v>
      </c>
      <c r="O438" s="35">
        <v>0.437</v>
      </c>
      <c r="P438" s="35">
        <v>40921650.705567703</v>
      </c>
      <c r="Q438" s="35">
        <v>1368082700.9367099</v>
      </c>
      <c r="R438" s="35">
        <v>92463159.090792194</v>
      </c>
      <c r="S438" s="35">
        <v>1460545860.0274999</v>
      </c>
      <c r="T438" s="35">
        <v>0</v>
      </c>
      <c r="U438">
        <v>0.89400000000000002</v>
      </c>
      <c r="V438">
        <f t="shared" si="12"/>
        <v>437</v>
      </c>
      <c r="W438">
        <f t="shared" si="13"/>
        <v>396</v>
      </c>
    </row>
    <row r="439" spans="1:23" x14ac:dyDescent="0.25">
      <c r="A439" s="35" t="s">
        <v>831</v>
      </c>
      <c r="B439" s="35">
        <v>620</v>
      </c>
      <c r="C439" s="35">
        <v>82105051.659228697</v>
      </c>
      <c r="D439" s="35">
        <v>2309627723.9622302</v>
      </c>
      <c r="E439" s="35">
        <v>189799549.148233</v>
      </c>
      <c r="F439" s="35">
        <v>2499427273.1104698</v>
      </c>
      <c r="G439" s="35">
        <v>212042590</v>
      </c>
      <c r="H439" s="35">
        <v>40112378.057113297</v>
      </c>
      <c r="I439" s="35">
        <v>962323053.46667802</v>
      </c>
      <c r="J439" s="35">
        <v>85177661.307041302</v>
      </c>
      <c r="K439" s="35">
        <v>1047500714.77371</v>
      </c>
      <c r="L439" s="35" t="s">
        <v>829</v>
      </c>
      <c r="M439" s="35" t="s">
        <v>830</v>
      </c>
      <c r="N439" s="35">
        <v>438</v>
      </c>
      <c r="O439" s="35">
        <v>0.438</v>
      </c>
      <c r="P439" s="35">
        <v>41992673.602115303</v>
      </c>
      <c r="Q439" s="35">
        <v>1347304670.4955499</v>
      </c>
      <c r="R439" s="35">
        <v>104621887.84119099</v>
      </c>
      <c r="S439" s="35">
        <v>1451926558.33675</v>
      </c>
      <c r="T439" s="35">
        <v>0</v>
      </c>
      <c r="U439">
        <v>0.96299999999999997</v>
      </c>
      <c r="V439">
        <f t="shared" si="12"/>
        <v>438</v>
      </c>
      <c r="W439">
        <f t="shared" si="13"/>
        <v>442</v>
      </c>
    </row>
    <row r="440" spans="1:23" x14ac:dyDescent="0.25">
      <c r="A440" s="35" t="s">
        <v>831</v>
      </c>
      <c r="B440" s="35">
        <v>117</v>
      </c>
      <c r="C440" s="35">
        <v>91453381.3790517</v>
      </c>
      <c r="D440" s="35">
        <v>2279030972.0910802</v>
      </c>
      <c r="E440" s="35">
        <v>222234727.01936799</v>
      </c>
      <c r="F440" s="35">
        <v>2501265699.1104498</v>
      </c>
      <c r="G440" s="35">
        <v>212042590</v>
      </c>
      <c r="H440" s="35">
        <v>45974271.903290197</v>
      </c>
      <c r="I440" s="35">
        <v>969364276.91490197</v>
      </c>
      <c r="J440" s="35">
        <v>95456995.154703006</v>
      </c>
      <c r="K440" s="35">
        <v>1064821272.0696</v>
      </c>
      <c r="L440" s="35" t="s">
        <v>829</v>
      </c>
      <c r="M440" s="35" t="s">
        <v>830</v>
      </c>
      <c r="N440" s="35">
        <v>439</v>
      </c>
      <c r="O440" s="35">
        <v>0.439</v>
      </c>
      <c r="P440" s="35">
        <v>45479109.475761399</v>
      </c>
      <c r="Q440" s="35">
        <v>1309666695.1761799</v>
      </c>
      <c r="R440" s="35">
        <v>126777731.864665</v>
      </c>
      <c r="S440" s="35">
        <v>1436444427.0408399</v>
      </c>
      <c r="T440" s="35">
        <v>0</v>
      </c>
      <c r="U440">
        <v>0.56899999999999995</v>
      </c>
      <c r="V440">
        <f t="shared" si="12"/>
        <v>439</v>
      </c>
      <c r="W440">
        <f t="shared" si="13"/>
        <v>493</v>
      </c>
    </row>
    <row r="441" spans="1:23" x14ac:dyDescent="0.25">
      <c r="A441" s="35" t="s">
        <v>831</v>
      </c>
      <c r="B441" s="35">
        <v>422</v>
      </c>
      <c r="C441" s="35">
        <v>79869870.494747296</v>
      </c>
      <c r="D441" s="35">
        <v>2333350579.2179899</v>
      </c>
      <c r="E441" s="35">
        <v>168753397.61232501</v>
      </c>
      <c r="F441" s="35">
        <v>2502103976.8303199</v>
      </c>
      <c r="G441" s="35">
        <v>212042590</v>
      </c>
      <c r="H441" s="35">
        <v>38472353.491877399</v>
      </c>
      <c r="I441" s="35">
        <v>967098236.75178802</v>
      </c>
      <c r="J441" s="35">
        <v>71184147.932048798</v>
      </c>
      <c r="K441" s="35">
        <v>1038282384.68383</v>
      </c>
      <c r="L441" s="35" t="s">
        <v>829</v>
      </c>
      <c r="M441" s="35" t="s">
        <v>830</v>
      </c>
      <c r="N441" s="35">
        <v>440</v>
      </c>
      <c r="O441" s="35">
        <v>0.44</v>
      </c>
      <c r="P441" s="35">
        <v>41397517.0028698</v>
      </c>
      <c r="Q441" s="35">
        <v>1366252342.4662001</v>
      </c>
      <c r="R441" s="35">
        <v>97569249.680276707</v>
      </c>
      <c r="S441" s="35">
        <v>1463821592.1464801</v>
      </c>
      <c r="T441" s="35">
        <v>0</v>
      </c>
      <c r="U441">
        <v>0.34499999999999997</v>
      </c>
      <c r="V441">
        <f t="shared" si="12"/>
        <v>440</v>
      </c>
      <c r="W441">
        <f t="shared" si="13"/>
        <v>412</v>
      </c>
    </row>
    <row r="442" spans="1:23" x14ac:dyDescent="0.25">
      <c r="A442" s="35" t="s">
        <v>831</v>
      </c>
      <c r="B442" s="35">
        <v>547</v>
      </c>
      <c r="C442" s="35">
        <v>91820222.334783494</v>
      </c>
      <c r="D442" s="35">
        <v>2285740586.0989699</v>
      </c>
      <c r="E442" s="35">
        <v>217709507.609622</v>
      </c>
      <c r="F442" s="35">
        <v>2503450093.7086</v>
      </c>
      <c r="G442" s="35">
        <v>212042590</v>
      </c>
      <c r="H442" s="35">
        <v>46254973.006614998</v>
      </c>
      <c r="I442" s="35">
        <v>974242168.77192998</v>
      </c>
      <c r="J442" s="35">
        <v>95085086.9107337</v>
      </c>
      <c r="K442" s="35">
        <v>1069327255.68266</v>
      </c>
      <c r="L442" s="35" t="s">
        <v>829</v>
      </c>
      <c r="M442" s="35" t="s">
        <v>830</v>
      </c>
      <c r="N442" s="35">
        <v>441</v>
      </c>
      <c r="O442" s="35">
        <v>0.441</v>
      </c>
      <c r="P442" s="35">
        <v>45565249.3281684</v>
      </c>
      <c r="Q442" s="35">
        <v>1311498417.32704</v>
      </c>
      <c r="R442" s="35">
        <v>122624420.698889</v>
      </c>
      <c r="S442" s="35">
        <v>1434122838.0259399</v>
      </c>
      <c r="T442" s="35">
        <v>0</v>
      </c>
      <c r="U442">
        <v>6.6000000000000003E-2</v>
      </c>
      <c r="V442">
        <f t="shared" si="12"/>
        <v>441</v>
      </c>
      <c r="W442">
        <f t="shared" si="13"/>
        <v>495</v>
      </c>
    </row>
    <row r="443" spans="1:23" x14ac:dyDescent="0.25">
      <c r="A443" s="35" t="s">
        <v>831</v>
      </c>
      <c r="B443" s="35">
        <v>389</v>
      </c>
      <c r="C443" s="35">
        <v>79317434.974997506</v>
      </c>
      <c r="D443" s="35">
        <v>2346645173.5164299</v>
      </c>
      <c r="E443" s="35">
        <v>159056562.74661499</v>
      </c>
      <c r="F443" s="35">
        <v>2505701736.2630401</v>
      </c>
      <c r="G443" s="35">
        <v>212042590</v>
      </c>
      <c r="H443" s="35">
        <v>38070215.261787198</v>
      </c>
      <c r="I443" s="35">
        <v>971360202.16374302</v>
      </c>
      <c r="J443" s="35">
        <v>69833645.716741398</v>
      </c>
      <c r="K443" s="35">
        <v>1041193847.8804801</v>
      </c>
      <c r="L443" s="35" t="s">
        <v>829</v>
      </c>
      <c r="M443" s="35" t="s">
        <v>830</v>
      </c>
      <c r="N443" s="35">
        <v>442</v>
      </c>
      <c r="O443" s="35">
        <v>0.442</v>
      </c>
      <c r="P443" s="35">
        <v>41247219.7132103</v>
      </c>
      <c r="Q443" s="35">
        <v>1375284971.35268</v>
      </c>
      <c r="R443" s="35">
        <v>89222917.029873893</v>
      </c>
      <c r="S443" s="35">
        <v>1464507888.38256</v>
      </c>
      <c r="T443" s="35">
        <v>0</v>
      </c>
      <c r="U443">
        <v>0.79800000000000004</v>
      </c>
      <c r="V443">
        <f t="shared" si="12"/>
        <v>442</v>
      </c>
      <c r="W443">
        <f t="shared" si="13"/>
        <v>407</v>
      </c>
    </row>
    <row r="444" spans="1:23" x14ac:dyDescent="0.25">
      <c r="A444" s="35" t="s">
        <v>831</v>
      </c>
      <c r="B444" s="35">
        <v>775</v>
      </c>
      <c r="C444" s="35">
        <v>77442333.9569491</v>
      </c>
      <c r="D444" s="35">
        <v>2346480970.3154702</v>
      </c>
      <c r="E444" s="35">
        <v>159477245.11823401</v>
      </c>
      <c r="F444" s="35">
        <v>2505958215.4337001</v>
      </c>
      <c r="G444" s="35">
        <v>212042590</v>
      </c>
      <c r="H444" s="35">
        <v>37015161.871542998</v>
      </c>
      <c r="I444" s="35">
        <v>967486194.41706097</v>
      </c>
      <c r="J444" s="35">
        <v>74505365.049330696</v>
      </c>
      <c r="K444" s="35">
        <v>1041991559.46639</v>
      </c>
      <c r="L444" s="35" t="s">
        <v>829</v>
      </c>
      <c r="M444" s="35" t="s">
        <v>830</v>
      </c>
      <c r="N444" s="35">
        <v>443</v>
      </c>
      <c r="O444" s="35">
        <v>0.443</v>
      </c>
      <c r="P444" s="35">
        <v>40427172.085406102</v>
      </c>
      <c r="Q444" s="35">
        <v>1378994775.8984101</v>
      </c>
      <c r="R444" s="35">
        <v>84971880.068903595</v>
      </c>
      <c r="S444" s="35">
        <v>1463966655.96731</v>
      </c>
      <c r="T444" s="35">
        <v>0</v>
      </c>
      <c r="U444">
        <v>0.755</v>
      </c>
      <c r="V444">
        <f t="shared" si="12"/>
        <v>443</v>
      </c>
      <c r="W444">
        <f t="shared" si="13"/>
        <v>375</v>
      </c>
    </row>
    <row r="445" spans="1:23" x14ac:dyDescent="0.25">
      <c r="A445" s="35" t="s">
        <v>831</v>
      </c>
      <c r="B445" s="35">
        <v>188</v>
      </c>
      <c r="C445" s="35">
        <v>76412543.971422806</v>
      </c>
      <c r="D445" s="35">
        <v>2333053364.7325301</v>
      </c>
      <c r="E445" s="35">
        <v>173339348.27074099</v>
      </c>
      <c r="F445" s="35">
        <v>2506392713.0032701</v>
      </c>
      <c r="G445" s="35">
        <v>212042590</v>
      </c>
      <c r="H445" s="35">
        <v>36360379.496927299</v>
      </c>
      <c r="I445" s="35">
        <v>956946131.39374101</v>
      </c>
      <c r="J445" s="35">
        <v>78347520.199614495</v>
      </c>
      <c r="K445" s="35">
        <v>1035293651.5933501</v>
      </c>
      <c r="L445" s="35" t="s">
        <v>829</v>
      </c>
      <c r="M445" s="35" t="s">
        <v>830</v>
      </c>
      <c r="N445" s="35">
        <v>444</v>
      </c>
      <c r="O445" s="35">
        <v>0.44400000000000001</v>
      </c>
      <c r="P445" s="35">
        <v>40052164.4744955</v>
      </c>
      <c r="Q445" s="35">
        <v>1376107233.3387799</v>
      </c>
      <c r="R445" s="35">
        <v>94991828.071126893</v>
      </c>
      <c r="S445" s="35">
        <v>1471099061.40991</v>
      </c>
      <c r="T445" s="35">
        <v>0</v>
      </c>
      <c r="U445">
        <v>0.35599999999999998</v>
      </c>
      <c r="V445">
        <f t="shared" si="12"/>
        <v>444</v>
      </c>
      <c r="W445">
        <f t="shared" si="13"/>
        <v>354</v>
      </c>
    </row>
    <row r="446" spans="1:23" x14ac:dyDescent="0.25">
      <c r="A446" s="35" t="s">
        <v>831</v>
      </c>
      <c r="B446" s="35">
        <v>767</v>
      </c>
      <c r="C446" s="35">
        <v>81627025.847819</v>
      </c>
      <c r="D446" s="35">
        <v>2341468155.3294301</v>
      </c>
      <c r="E446" s="35">
        <v>169351465.64137</v>
      </c>
      <c r="F446" s="35">
        <v>2510819620.9707999</v>
      </c>
      <c r="G446" s="35">
        <v>212042590</v>
      </c>
      <c r="H446" s="35">
        <v>39805684.740649603</v>
      </c>
      <c r="I446" s="35">
        <v>979634947.25886095</v>
      </c>
      <c r="J446" s="35">
        <v>74309500.378257006</v>
      </c>
      <c r="K446" s="35">
        <v>1053944447.63711</v>
      </c>
      <c r="L446" s="35" t="s">
        <v>829</v>
      </c>
      <c r="M446" s="35" t="s">
        <v>830</v>
      </c>
      <c r="N446" s="35">
        <v>445</v>
      </c>
      <c r="O446" s="35">
        <v>0.44500000000000001</v>
      </c>
      <c r="P446" s="35">
        <v>41821341.1071693</v>
      </c>
      <c r="Q446" s="35">
        <v>1361833208.07057</v>
      </c>
      <c r="R446" s="35">
        <v>95041965.263113394</v>
      </c>
      <c r="S446" s="35">
        <v>1456875173.3336799</v>
      </c>
      <c r="T446" s="35">
        <v>0</v>
      </c>
      <c r="U446">
        <v>0.14099999999999999</v>
      </c>
      <c r="V446">
        <f t="shared" si="12"/>
        <v>445</v>
      </c>
      <c r="W446">
        <f t="shared" si="13"/>
        <v>437</v>
      </c>
    </row>
    <row r="447" spans="1:23" x14ac:dyDescent="0.25">
      <c r="A447" s="35" t="s">
        <v>831</v>
      </c>
      <c r="B447" s="35">
        <v>18</v>
      </c>
      <c r="C447" s="35">
        <v>91408991.423650593</v>
      </c>
      <c r="D447" s="35">
        <v>2294636143.6704898</v>
      </c>
      <c r="E447" s="35">
        <v>216510769.799878</v>
      </c>
      <c r="F447" s="35">
        <v>2511146913.4703698</v>
      </c>
      <c r="G447" s="35">
        <v>212042590</v>
      </c>
      <c r="H447" s="35">
        <v>45939897.021089397</v>
      </c>
      <c r="I447" s="35">
        <v>974797065.30197895</v>
      </c>
      <c r="J447" s="35">
        <v>93381854.421877399</v>
      </c>
      <c r="K447" s="35">
        <v>1068178919.72385</v>
      </c>
      <c r="L447" s="35" t="s">
        <v>829</v>
      </c>
      <c r="M447" s="35" t="s">
        <v>830</v>
      </c>
      <c r="N447" s="35">
        <v>446</v>
      </c>
      <c r="O447" s="35">
        <v>0.44600000000000001</v>
      </c>
      <c r="P447" s="35">
        <v>45469094.402561098</v>
      </c>
      <c r="Q447" s="35">
        <v>1319839078.36851</v>
      </c>
      <c r="R447" s="35">
        <v>123128915.378001</v>
      </c>
      <c r="S447" s="35">
        <v>1442967993.74651</v>
      </c>
      <c r="T447" s="35">
        <v>0</v>
      </c>
      <c r="U447">
        <v>0.251</v>
      </c>
      <c r="V447">
        <f t="shared" si="12"/>
        <v>446</v>
      </c>
      <c r="W447">
        <f t="shared" si="13"/>
        <v>492</v>
      </c>
    </row>
    <row r="448" spans="1:23" x14ac:dyDescent="0.25">
      <c r="A448" s="35" t="s">
        <v>831</v>
      </c>
      <c r="B448" s="35">
        <v>170</v>
      </c>
      <c r="C448" s="35">
        <v>80924294.632798493</v>
      </c>
      <c r="D448" s="35">
        <v>2335132644.8035102</v>
      </c>
      <c r="E448" s="35">
        <v>176532016.86989501</v>
      </c>
      <c r="F448" s="35">
        <v>2511664661.6734099</v>
      </c>
      <c r="G448" s="35">
        <v>212042590</v>
      </c>
      <c r="H448" s="35">
        <v>39426728.4995768</v>
      </c>
      <c r="I448" s="35">
        <v>973127247.62687504</v>
      </c>
      <c r="J448" s="35">
        <v>80992235.852061003</v>
      </c>
      <c r="K448" s="35">
        <v>1054119483.47893</v>
      </c>
      <c r="L448" s="35" t="s">
        <v>829</v>
      </c>
      <c r="M448" s="35" t="s">
        <v>830</v>
      </c>
      <c r="N448" s="35">
        <v>447</v>
      </c>
      <c r="O448" s="35">
        <v>0.44700000000000001</v>
      </c>
      <c r="P448" s="35">
        <v>41497566.133221701</v>
      </c>
      <c r="Q448" s="35">
        <v>1362005397.17663</v>
      </c>
      <c r="R448" s="35">
        <v>95539781.017834306</v>
      </c>
      <c r="S448" s="35">
        <v>1457545178.1944699</v>
      </c>
      <c r="T448" s="35">
        <v>0</v>
      </c>
      <c r="U448">
        <v>0.72599999999999998</v>
      </c>
      <c r="V448">
        <f t="shared" si="12"/>
        <v>447</v>
      </c>
      <c r="W448">
        <f t="shared" si="13"/>
        <v>416</v>
      </c>
    </row>
    <row r="449" spans="1:23" x14ac:dyDescent="0.25">
      <c r="A449" s="35" t="s">
        <v>831</v>
      </c>
      <c r="B449" s="35">
        <v>971</v>
      </c>
      <c r="C449" s="35">
        <v>78644712.526572898</v>
      </c>
      <c r="D449" s="35">
        <v>2355051866.8254099</v>
      </c>
      <c r="E449" s="35">
        <v>157468524.940671</v>
      </c>
      <c r="F449" s="35">
        <v>2512520391.7660799</v>
      </c>
      <c r="G449" s="35">
        <v>212042590</v>
      </c>
      <c r="H449" s="35">
        <v>37637802.614428401</v>
      </c>
      <c r="I449" s="35">
        <v>969251041.57033098</v>
      </c>
      <c r="J449" s="35">
        <v>72967299.366013393</v>
      </c>
      <c r="K449" s="35">
        <v>1042218340.93634</v>
      </c>
      <c r="L449" s="35" t="s">
        <v>829</v>
      </c>
      <c r="M449" s="35" t="s">
        <v>830</v>
      </c>
      <c r="N449" s="35">
        <v>448</v>
      </c>
      <c r="O449" s="35">
        <v>0.44800000000000001</v>
      </c>
      <c r="P449" s="35">
        <v>41006909.9121444</v>
      </c>
      <c r="Q449" s="35">
        <v>1385800825.25508</v>
      </c>
      <c r="R449" s="35">
        <v>84501225.5746582</v>
      </c>
      <c r="S449" s="35">
        <v>1470302050.82974</v>
      </c>
      <c r="T449" s="35">
        <v>0</v>
      </c>
      <c r="U449">
        <v>0.26300000000000001</v>
      </c>
      <c r="V449">
        <f t="shared" si="12"/>
        <v>448</v>
      </c>
      <c r="W449">
        <f t="shared" si="13"/>
        <v>398</v>
      </c>
    </row>
    <row r="450" spans="1:23" x14ac:dyDescent="0.25">
      <c r="A450" s="35" t="s">
        <v>831</v>
      </c>
      <c r="B450" s="35">
        <v>52</v>
      </c>
      <c r="C450" s="35">
        <v>77335009.926490799</v>
      </c>
      <c r="D450" s="35">
        <v>2337962486.4253201</v>
      </c>
      <c r="E450" s="35">
        <v>174986518.980959</v>
      </c>
      <c r="F450" s="35">
        <v>2512949005.40628</v>
      </c>
      <c r="G450" s="35">
        <v>212042590</v>
      </c>
      <c r="H450" s="35">
        <v>36898797.537875302</v>
      </c>
      <c r="I450" s="35">
        <v>960684464.12599099</v>
      </c>
      <c r="J450" s="35">
        <v>79085349.1923614</v>
      </c>
      <c r="K450" s="35">
        <v>1039769813.31835</v>
      </c>
      <c r="L450" s="35" t="s">
        <v>829</v>
      </c>
      <c r="M450" s="35" t="s">
        <v>830</v>
      </c>
      <c r="N450" s="35">
        <v>449</v>
      </c>
      <c r="O450" s="35">
        <v>0.44900000000000001</v>
      </c>
      <c r="P450" s="35">
        <v>40436212.3886154</v>
      </c>
      <c r="Q450" s="35">
        <v>1377278022.29933</v>
      </c>
      <c r="R450" s="35">
        <v>95901169.788598403</v>
      </c>
      <c r="S450" s="35">
        <v>1473179192.08793</v>
      </c>
      <c r="T450" s="35">
        <v>0</v>
      </c>
      <c r="U450">
        <v>0.60399999999999998</v>
      </c>
      <c r="V450">
        <f t="shared" ref="V450:V501" si="14">500-RANK(F450,$F$2:$F$501)+1</f>
        <v>449</v>
      </c>
      <c r="W450">
        <f t="shared" ref="W450:W501" si="15">500-RANK(P450,$P$2:$P$501)+1</f>
        <v>376</v>
      </c>
    </row>
    <row r="451" spans="1:23" x14ac:dyDescent="0.25">
      <c r="A451" s="35" t="s">
        <v>831</v>
      </c>
      <c r="B451" s="35">
        <v>27</v>
      </c>
      <c r="C451" s="35">
        <v>82537021.8322649</v>
      </c>
      <c r="D451" s="35">
        <v>2348458517.17662</v>
      </c>
      <c r="E451" s="35">
        <v>167588165.075317</v>
      </c>
      <c r="F451" s="35">
        <v>2516046682.2519302</v>
      </c>
      <c r="G451" s="35">
        <v>212042590</v>
      </c>
      <c r="H451" s="35">
        <v>40424217.546703301</v>
      </c>
      <c r="I451" s="35">
        <v>986157677.467466</v>
      </c>
      <c r="J451" s="35">
        <v>74092193.201209396</v>
      </c>
      <c r="K451" s="35">
        <v>1060249870.6686701</v>
      </c>
      <c r="L451" s="35" t="s">
        <v>829</v>
      </c>
      <c r="M451" s="35" t="s">
        <v>830</v>
      </c>
      <c r="N451" s="35">
        <v>450</v>
      </c>
      <c r="O451" s="35">
        <v>0.45</v>
      </c>
      <c r="P451" s="35">
        <v>42112804.285561599</v>
      </c>
      <c r="Q451" s="35">
        <v>1362300839.7091501</v>
      </c>
      <c r="R451" s="35">
        <v>93495971.874107599</v>
      </c>
      <c r="S451" s="35">
        <v>1455796811.5832601</v>
      </c>
      <c r="T451" s="35">
        <v>0</v>
      </c>
      <c r="U451">
        <v>0.73099999999999998</v>
      </c>
      <c r="V451">
        <f t="shared" si="14"/>
        <v>450</v>
      </c>
      <c r="W451">
        <f t="shared" si="15"/>
        <v>446</v>
      </c>
    </row>
    <row r="452" spans="1:23" x14ac:dyDescent="0.25">
      <c r="A452" s="35" t="s">
        <v>831</v>
      </c>
      <c r="B452" s="35">
        <v>315</v>
      </c>
      <c r="C452" s="35">
        <v>83248454.317632198</v>
      </c>
      <c r="D452" s="35">
        <v>2334321966.4241199</v>
      </c>
      <c r="E452" s="35">
        <v>184091743.095146</v>
      </c>
      <c r="F452" s="35">
        <v>2518413709.5192699</v>
      </c>
      <c r="G452" s="35">
        <v>212042590</v>
      </c>
      <c r="H452" s="35">
        <v>40574106.5918798</v>
      </c>
      <c r="I452" s="35">
        <v>973123699.78917396</v>
      </c>
      <c r="J452" s="35">
        <v>82531746.928271994</v>
      </c>
      <c r="K452" s="35">
        <v>1055655446.71744</v>
      </c>
      <c r="L452" s="35" t="s">
        <v>829</v>
      </c>
      <c r="M452" s="35" t="s">
        <v>830</v>
      </c>
      <c r="N452" s="35">
        <v>451</v>
      </c>
      <c r="O452" s="35">
        <v>0.45100000000000001</v>
      </c>
      <c r="P452" s="35">
        <v>42674347.725752302</v>
      </c>
      <c r="Q452" s="35">
        <v>1361198266.6349499</v>
      </c>
      <c r="R452" s="35">
        <v>101559996.16687401</v>
      </c>
      <c r="S452" s="35">
        <v>1462758262.80182</v>
      </c>
      <c r="T452" s="35">
        <v>0</v>
      </c>
      <c r="U452">
        <v>0.33800000000000002</v>
      </c>
      <c r="V452">
        <f t="shared" si="14"/>
        <v>451</v>
      </c>
      <c r="W452">
        <f t="shared" si="15"/>
        <v>460</v>
      </c>
    </row>
    <row r="453" spans="1:23" x14ac:dyDescent="0.25">
      <c r="A453" s="35" t="s">
        <v>831</v>
      </c>
      <c r="B453" s="35">
        <v>579</v>
      </c>
      <c r="C453" s="35">
        <v>80571511.790829703</v>
      </c>
      <c r="D453" s="35">
        <v>2349544569.7561002</v>
      </c>
      <c r="E453" s="35">
        <v>169449966.473553</v>
      </c>
      <c r="F453" s="35">
        <v>2518994536.22965</v>
      </c>
      <c r="G453" s="35">
        <v>212042590</v>
      </c>
      <c r="H453" s="35">
        <v>38989587.5685094</v>
      </c>
      <c r="I453" s="35">
        <v>974406274.92954302</v>
      </c>
      <c r="J453" s="35">
        <v>78558476.292360902</v>
      </c>
      <c r="K453" s="35">
        <v>1052964751.2219</v>
      </c>
      <c r="L453" s="35" t="s">
        <v>829</v>
      </c>
      <c r="M453" s="35" t="s">
        <v>830</v>
      </c>
      <c r="N453" s="35">
        <v>452</v>
      </c>
      <c r="O453" s="35">
        <v>0.45200000000000001</v>
      </c>
      <c r="P453" s="35">
        <v>41581924.222320303</v>
      </c>
      <c r="Q453" s="35">
        <v>1375138294.82656</v>
      </c>
      <c r="R453" s="35">
        <v>90891490.181192398</v>
      </c>
      <c r="S453" s="35">
        <v>1466029785.00775</v>
      </c>
      <c r="T453" s="35">
        <v>0</v>
      </c>
      <c r="U453">
        <v>0.876</v>
      </c>
      <c r="V453">
        <f t="shared" si="14"/>
        <v>452</v>
      </c>
      <c r="W453">
        <f t="shared" si="15"/>
        <v>419</v>
      </c>
    </row>
    <row r="454" spans="1:23" x14ac:dyDescent="0.25">
      <c r="A454" s="35" t="s">
        <v>831</v>
      </c>
      <c r="B454" s="35">
        <v>368</v>
      </c>
      <c r="C454" s="35">
        <v>79262033.571318507</v>
      </c>
      <c r="D454" s="35">
        <v>2358750133.4331498</v>
      </c>
      <c r="E454" s="35">
        <v>163607969.54387099</v>
      </c>
      <c r="F454" s="35">
        <v>2522358102.9770298</v>
      </c>
      <c r="G454" s="35">
        <v>212042590</v>
      </c>
      <c r="H454" s="35">
        <v>38081896.111217096</v>
      </c>
      <c r="I454" s="35">
        <v>974431139.13480997</v>
      </c>
      <c r="J454" s="35">
        <v>72156811.104755104</v>
      </c>
      <c r="K454" s="35">
        <v>1046587950.23956</v>
      </c>
      <c r="L454" s="35" t="s">
        <v>829</v>
      </c>
      <c r="M454" s="35" t="s">
        <v>830</v>
      </c>
      <c r="N454" s="35">
        <v>453</v>
      </c>
      <c r="O454" s="35">
        <v>0.45300000000000001</v>
      </c>
      <c r="P454" s="35">
        <v>41180137.460101403</v>
      </c>
      <c r="Q454" s="35">
        <v>1384318994.2983401</v>
      </c>
      <c r="R454" s="35">
        <v>91451158.439116493</v>
      </c>
      <c r="S454" s="35">
        <v>1475770152.7374599</v>
      </c>
      <c r="T454" s="35">
        <v>0</v>
      </c>
      <c r="U454">
        <v>0.81200000000000006</v>
      </c>
      <c r="V454">
        <f t="shared" si="14"/>
        <v>453</v>
      </c>
      <c r="W454">
        <f t="shared" si="15"/>
        <v>406</v>
      </c>
    </row>
    <row r="455" spans="1:23" x14ac:dyDescent="0.25">
      <c r="A455" s="35" t="s">
        <v>831</v>
      </c>
      <c r="B455" s="35">
        <v>266</v>
      </c>
      <c r="C455" s="35">
        <v>85013228.875739902</v>
      </c>
      <c r="D455" s="35">
        <v>2353886587.6013198</v>
      </c>
      <c r="E455" s="35">
        <v>169034576.361085</v>
      </c>
      <c r="F455" s="35">
        <v>2522921163.9624</v>
      </c>
      <c r="G455" s="35">
        <v>212042590</v>
      </c>
      <c r="H455" s="35">
        <v>42165865.616022699</v>
      </c>
      <c r="I455" s="35">
        <v>991416589.09413803</v>
      </c>
      <c r="J455" s="35">
        <v>75750551.068477303</v>
      </c>
      <c r="K455" s="35">
        <v>1067167140.1626101</v>
      </c>
      <c r="L455" s="35" t="s">
        <v>829</v>
      </c>
      <c r="M455" s="35" t="s">
        <v>830</v>
      </c>
      <c r="N455" s="35">
        <v>454</v>
      </c>
      <c r="O455" s="35">
        <v>0.45400000000000001</v>
      </c>
      <c r="P455" s="35">
        <v>42847363.259717099</v>
      </c>
      <c r="Q455" s="35">
        <v>1362469998.50718</v>
      </c>
      <c r="R455" s="35">
        <v>93284025.292607903</v>
      </c>
      <c r="S455" s="35">
        <v>1455754023.7997899</v>
      </c>
      <c r="T455" s="35">
        <v>0</v>
      </c>
      <c r="U455">
        <v>0.27900000000000003</v>
      </c>
      <c r="V455">
        <f t="shared" si="14"/>
        <v>454</v>
      </c>
      <c r="W455">
        <f t="shared" si="15"/>
        <v>464</v>
      </c>
    </row>
    <row r="456" spans="1:23" x14ac:dyDescent="0.25">
      <c r="A456" s="35" t="s">
        <v>831</v>
      </c>
      <c r="B456" s="35">
        <v>617</v>
      </c>
      <c r="C456" s="35">
        <v>78371852.432492495</v>
      </c>
      <c r="D456" s="35">
        <v>2360389947.3317299</v>
      </c>
      <c r="E456" s="35">
        <v>162869015.27283201</v>
      </c>
      <c r="F456" s="35">
        <v>2523258962.6045599</v>
      </c>
      <c r="G456" s="35">
        <v>212042590</v>
      </c>
      <c r="H456" s="35">
        <v>37460117.1210678</v>
      </c>
      <c r="I456" s="35">
        <v>968206613.40477502</v>
      </c>
      <c r="J456" s="35">
        <v>73993174.643021807</v>
      </c>
      <c r="K456" s="35">
        <v>1042199788.0477901</v>
      </c>
      <c r="L456" s="35" t="s">
        <v>829</v>
      </c>
      <c r="M456" s="35" t="s">
        <v>830</v>
      </c>
      <c r="N456" s="35">
        <v>455</v>
      </c>
      <c r="O456" s="35">
        <v>0.45500000000000002</v>
      </c>
      <c r="P456" s="35">
        <v>40911735.311424702</v>
      </c>
      <c r="Q456" s="35">
        <v>1392183333.92695</v>
      </c>
      <c r="R456" s="35">
        <v>88875840.629810497</v>
      </c>
      <c r="S456" s="35">
        <v>1481059174.5567601</v>
      </c>
      <c r="T456" s="35">
        <v>0</v>
      </c>
      <c r="U456">
        <v>0.34399999999999997</v>
      </c>
      <c r="V456">
        <f t="shared" si="14"/>
        <v>455</v>
      </c>
      <c r="W456">
        <f t="shared" si="15"/>
        <v>395</v>
      </c>
    </row>
    <row r="457" spans="1:23" x14ac:dyDescent="0.25">
      <c r="A457" s="35" t="s">
        <v>831</v>
      </c>
      <c r="B457" s="35">
        <v>223</v>
      </c>
      <c r="C457" s="35">
        <v>81945889.376554906</v>
      </c>
      <c r="D457" s="35">
        <v>2367271294.2206802</v>
      </c>
      <c r="E457" s="35">
        <v>156048140.25158501</v>
      </c>
      <c r="F457" s="35">
        <v>2523319434.47226</v>
      </c>
      <c r="G457" s="35">
        <v>212042590</v>
      </c>
      <c r="H457" s="35">
        <v>39610500.4590341</v>
      </c>
      <c r="I457" s="35">
        <v>987828393.46331596</v>
      </c>
      <c r="J457" s="35">
        <v>66603336.333684102</v>
      </c>
      <c r="K457" s="35">
        <v>1054431729.7970001</v>
      </c>
      <c r="L457" s="35" t="s">
        <v>829</v>
      </c>
      <c r="M457" s="35" t="s">
        <v>830</v>
      </c>
      <c r="N457" s="35">
        <v>456</v>
      </c>
      <c r="O457" s="35">
        <v>0.45600000000000002</v>
      </c>
      <c r="P457" s="35">
        <v>42335388.917520702</v>
      </c>
      <c r="Q457" s="35">
        <v>1379442900.75736</v>
      </c>
      <c r="R457" s="35">
        <v>89444803.917900905</v>
      </c>
      <c r="S457" s="35">
        <v>1468887704.6752601</v>
      </c>
      <c r="T457" s="35">
        <v>0</v>
      </c>
      <c r="U457">
        <v>0.84299999999999997</v>
      </c>
      <c r="V457">
        <f t="shared" si="14"/>
        <v>456</v>
      </c>
      <c r="W457">
        <f t="shared" si="15"/>
        <v>454</v>
      </c>
    </row>
    <row r="458" spans="1:23" x14ac:dyDescent="0.25">
      <c r="A458" s="35" t="s">
        <v>831</v>
      </c>
      <c r="B458" s="35">
        <v>17</v>
      </c>
      <c r="C458" s="35">
        <v>85353374.001126498</v>
      </c>
      <c r="D458" s="35">
        <v>2349430743.3536501</v>
      </c>
      <c r="E458" s="35">
        <v>174987467.49214599</v>
      </c>
      <c r="F458" s="35">
        <v>2524418210.8457899</v>
      </c>
      <c r="G458" s="35">
        <v>212042590</v>
      </c>
      <c r="H458" s="35">
        <v>42366502.833220698</v>
      </c>
      <c r="I458" s="35">
        <v>991094938.87577403</v>
      </c>
      <c r="J458" s="35">
        <v>77715792.840169907</v>
      </c>
      <c r="K458" s="35">
        <v>1068810731.71594</v>
      </c>
      <c r="L458" s="35" t="s">
        <v>829</v>
      </c>
      <c r="M458" s="35" t="s">
        <v>830</v>
      </c>
      <c r="N458" s="35">
        <v>457</v>
      </c>
      <c r="O458" s="35">
        <v>0.45700000000000002</v>
      </c>
      <c r="P458" s="35">
        <v>42986871.1679058</v>
      </c>
      <c r="Q458" s="35">
        <v>1358335804.47787</v>
      </c>
      <c r="R458" s="35">
        <v>97271674.6519766</v>
      </c>
      <c r="S458" s="35">
        <v>1455607479.1298499</v>
      </c>
      <c r="T458" s="35">
        <v>0</v>
      </c>
      <c r="U458">
        <v>0.64900000000000002</v>
      </c>
      <c r="V458">
        <f t="shared" si="14"/>
        <v>457</v>
      </c>
      <c r="W458">
        <f t="shared" si="15"/>
        <v>467</v>
      </c>
    </row>
    <row r="459" spans="1:23" x14ac:dyDescent="0.25">
      <c r="A459" s="35" t="s">
        <v>831</v>
      </c>
      <c r="B459" s="35">
        <v>4</v>
      </c>
      <c r="C459" s="35">
        <v>85226977.808635697</v>
      </c>
      <c r="D459" s="35">
        <v>2345976529.01999</v>
      </c>
      <c r="E459" s="35">
        <v>179230023.396359</v>
      </c>
      <c r="F459" s="35">
        <v>2525206552.4163599</v>
      </c>
      <c r="G459" s="35">
        <v>212042590</v>
      </c>
      <c r="H459" s="35">
        <v>42345130.361137196</v>
      </c>
      <c r="I459" s="35">
        <v>987666037.61469805</v>
      </c>
      <c r="J459" s="35">
        <v>82591124.8917972</v>
      </c>
      <c r="K459" s="35">
        <v>1070257162.50649</v>
      </c>
      <c r="L459" s="35" t="s">
        <v>829</v>
      </c>
      <c r="M459" s="35" t="s">
        <v>830</v>
      </c>
      <c r="N459" s="35">
        <v>458</v>
      </c>
      <c r="O459" s="35">
        <v>0.45800000000000002</v>
      </c>
      <c r="P459" s="35">
        <v>42881847.447498403</v>
      </c>
      <c r="Q459" s="35">
        <v>1358310491.4052999</v>
      </c>
      <c r="R459" s="35">
        <v>96638898.504562095</v>
      </c>
      <c r="S459" s="35">
        <v>1454949389.9098599</v>
      </c>
      <c r="T459" s="35">
        <v>0</v>
      </c>
      <c r="U459">
        <v>0.108</v>
      </c>
      <c r="V459">
        <f t="shared" si="14"/>
        <v>458</v>
      </c>
      <c r="W459">
        <f t="shared" si="15"/>
        <v>465</v>
      </c>
    </row>
    <row r="460" spans="1:23" x14ac:dyDescent="0.25">
      <c r="A460" s="35" t="s">
        <v>831</v>
      </c>
      <c r="B460" s="35">
        <v>330</v>
      </c>
      <c r="C460" s="35">
        <v>86311552.271141201</v>
      </c>
      <c r="D460" s="35">
        <v>2353167047.4085498</v>
      </c>
      <c r="E460" s="35">
        <v>173977688.860874</v>
      </c>
      <c r="F460" s="35">
        <v>2527144736.2694201</v>
      </c>
      <c r="G460" s="35">
        <v>212042590</v>
      </c>
      <c r="H460" s="35">
        <v>42882564.9270363</v>
      </c>
      <c r="I460" s="35">
        <v>995358511.34956098</v>
      </c>
      <c r="J460" s="35">
        <v>77580413.017490298</v>
      </c>
      <c r="K460" s="35">
        <v>1072938924.3670501</v>
      </c>
      <c r="L460" s="35" t="s">
        <v>829</v>
      </c>
      <c r="M460" s="35" t="s">
        <v>830</v>
      </c>
      <c r="N460" s="35">
        <v>459</v>
      </c>
      <c r="O460" s="35">
        <v>0.45900000000000002</v>
      </c>
      <c r="P460" s="35">
        <v>43428987.344104797</v>
      </c>
      <c r="Q460" s="35">
        <v>1357808536.05898</v>
      </c>
      <c r="R460" s="35">
        <v>96397275.843383893</v>
      </c>
      <c r="S460" s="35">
        <v>1454205811.90237</v>
      </c>
      <c r="T460" s="35">
        <v>0</v>
      </c>
      <c r="U460">
        <v>0.56799999999999995</v>
      </c>
      <c r="V460">
        <f t="shared" si="14"/>
        <v>459</v>
      </c>
      <c r="W460">
        <f t="shared" si="15"/>
        <v>473</v>
      </c>
    </row>
    <row r="461" spans="1:23" x14ac:dyDescent="0.25">
      <c r="A461" s="35" t="s">
        <v>831</v>
      </c>
      <c r="B461" s="35">
        <v>869</v>
      </c>
      <c r="C461" s="35">
        <v>86913937.575297803</v>
      </c>
      <c r="D461" s="35">
        <v>2344384868.5967798</v>
      </c>
      <c r="E461" s="35">
        <v>183176465.38268501</v>
      </c>
      <c r="F461" s="35">
        <v>2527561333.9794698</v>
      </c>
      <c r="G461" s="35">
        <v>212042590</v>
      </c>
      <c r="H461" s="35">
        <v>43332894.378311902</v>
      </c>
      <c r="I461" s="35">
        <v>994572879.45763505</v>
      </c>
      <c r="J461" s="35">
        <v>79613231.680272996</v>
      </c>
      <c r="K461" s="35">
        <v>1074186111.1379001</v>
      </c>
      <c r="L461" s="35" t="s">
        <v>829</v>
      </c>
      <c r="M461" s="35" t="s">
        <v>830</v>
      </c>
      <c r="N461" s="35">
        <v>460</v>
      </c>
      <c r="O461" s="35">
        <v>0.46</v>
      </c>
      <c r="P461" s="35">
        <v>43581043.196985804</v>
      </c>
      <c r="Q461" s="35">
        <v>1349811989.1391499</v>
      </c>
      <c r="R461" s="35">
        <v>103563233.70241199</v>
      </c>
      <c r="S461" s="35">
        <v>1453375222.8415599</v>
      </c>
      <c r="T461" s="35">
        <v>0</v>
      </c>
      <c r="U461">
        <v>0.74399999999999999</v>
      </c>
      <c r="V461">
        <f t="shared" si="14"/>
        <v>460</v>
      </c>
      <c r="W461">
        <f t="shared" si="15"/>
        <v>477</v>
      </c>
    </row>
    <row r="462" spans="1:23" x14ac:dyDescent="0.25">
      <c r="A462" s="35" t="s">
        <v>831</v>
      </c>
      <c r="B462" s="35">
        <v>843</v>
      </c>
      <c r="C462" s="35">
        <v>81178495.133323595</v>
      </c>
      <c r="D462" s="35">
        <v>2354195385.9052</v>
      </c>
      <c r="E462" s="35">
        <v>175800354.239759</v>
      </c>
      <c r="F462" s="35">
        <v>2529995740.1449599</v>
      </c>
      <c r="G462" s="35">
        <v>212042590</v>
      </c>
      <c r="H462" s="35">
        <v>39423750.615345202</v>
      </c>
      <c r="I462" s="35">
        <v>979970974.59725499</v>
      </c>
      <c r="J462" s="35">
        <v>77813132.773755893</v>
      </c>
      <c r="K462" s="35">
        <v>1057784107.3710099</v>
      </c>
      <c r="L462" s="35" t="s">
        <v>829</v>
      </c>
      <c r="M462" s="35" t="s">
        <v>830</v>
      </c>
      <c r="N462" s="35">
        <v>461</v>
      </c>
      <c r="O462" s="35">
        <v>0.46100000000000002</v>
      </c>
      <c r="P462" s="35">
        <v>41754744.517978303</v>
      </c>
      <c r="Q462" s="35">
        <v>1374224411.30795</v>
      </c>
      <c r="R462" s="35">
        <v>97987221.466003805</v>
      </c>
      <c r="S462" s="35">
        <v>1472211632.7739501</v>
      </c>
      <c r="T462" s="35">
        <v>0</v>
      </c>
      <c r="U462">
        <v>0.50700000000000001</v>
      </c>
      <c r="V462">
        <f t="shared" si="14"/>
        <v>461</v>
      </c>
      <c r="W462">
        <f t="shared" si="15"/>
        <v>429</v>
      </c>
    </row>
    <row r="463" spans="1:23" x14ac:dyDescent="0.25">
      <c r="A463" s="35" t="s">
        <v>831</v>
      </c>
      <c r="B463" s="35">
        <v>685</v>
      </c>
      <c r="C463" s="35">
        <v>81633497.568280697</v>
      </c>
      <c r="D463" s="35">
        <v>2358917329.2051201</v>
      </c>
      <c r="E463" s="35">
        <v>173544971.48842001</v>
      </c>
      <c r="F463" s="35">
        <v>2532462300.6935401</v>
      </c>
      <c r="G463" s="35">
        <v>212042590</v>
      </c>
      <c r="H463" s="35">
        <v>39572862.773495004</v>
      </c>
      <c r="I463" s="35">
        <v>984336342.67557001</v>
      </c>
      <c r="J463" s="35">
        <v>72940831.770297006</v>
      </c>
      <c r="K463" s="35">
        <v>1057277174.44586</v>
      </c>
      <c r="L463" s="35" t="s">
        <v>829</v>
      </c>
      <c r="M463" s="35" t="s">
        <v>830</v>
      </c>
      <c r="N463" s="35">
        <v>462</v>
      </c>
      <c r="O463" s="35">
        <v>0.46200000000000002</v>
      </c>
      <c r="P463" s="35">
        <v>42060634.794785701</v>
      </c>
      <c r="Q463" s="35">
        <v>1374580986.5295501</v>
      </c>
      <c r="R463" s="35">
        <v>100604139.718123</v>
      </c>
      <c r="S463" s="35">
        <v>1475185126.2476699</v>
      </c>
      <c r="T463" s="35">
        <v>0</v>
      </c>
      <c r="U463">
        <v>0.86</v>
      </c>
      <c r="V463">
        <f t="shared" si="14"/>
        <v>462</v>
      </c>
      <c r="W463">
        <f t="shared" si="15"/>
        <v>444</v>
      </c>
    </row>
    <row r="464" spans="1:23" x14ac:dyDescent="0.25">
      <c r="A464" s="35" t="s">
        <v>831</v>
      </c>
      <c r="B464" s="35">
        <v>268</v>
      </c>
      <c r="C464" s="35">
        <v>81042467.299008995</v>
      </c>
      <c r="D464" s="35">
        <v>2363764152.04878</v>
      </c>
      <c r="E464" s="35">
        <v>173128999.169669</v>
      </c>
      <c r="F464" s="35">
        <v>2536893151.2184401</v>
      </c>
      <c r="G464" s="35">
        <v>212042590</v>
      </c>
      <c r="H464" s="35">
        <v>39343150.975717798</v>
      </c>
      <c r="I464" s="35">
        <v>983042747.26708603</v>
      </c>
      <c r="J464" s="35">
        <v>76611249.039728194</v>
      </c>
      <c r="K464" s="35">
        <v>1059653996.30681</v>
      </c>
      <c r="L464" s="35" t="s">
        <v>829</v>
      </c>
      <c r="M464" s="35" t="s">
        <v>830</v>
      </c>
      <c r="N464" s="35">
        <v>463</v>
      </c>
      <c r="O464" s="35">
        <v>0.46300000000000002</v>
      </c>
      <c r="P464" s="35">
        <v>41699316.323291101</v>
      </c>
      <c r="Q464" s="35">
        <v>1380721404.7816899</v>
      </c>
      <c r="R464" s="35">
        <v>96517750.129941493</v>
      </c>
      <c r="S464" s="35">
        <v>1477239154.9116299</v>
      </c>
      <c r="T464" s="35">
        <v>0</v>
      </c>
      <c r="U464">
        <v>0.94499999999999995</v>
      </c>
      <c r="V464">
        <f t="shared" si="14"/>
        <v>463</v>
      </c>
      <c r="W464">
        <f t="shared" si="15"/>
        <v>426</v>
      </c>
    </row>
    <row r="465" spans="1:23" x14ac:dyDescent="0.25">
      <c r="A465" s="35" t="s">
        <v>831</v>
      </c>
      <c r="B465" s="35">
        <v>449</v>
      </c>
      <c r="C465" s="35">
        <v>78577587.003393605</v>
      </c>
      <c r="D465" s="35">
        <v>2362807229.8708701</v>
      </c>
      <c r="E465" s="35">
        <v>175235606.55766299</v>
      </c>
      <c r="F465" s="35">
        <v>2538042836.4285302</v>
      </c>
      <c r="G465" s="35">
        <v>212042590</v>
      </c>
      <c r="H465" s="35">
        <v>37515555.715945102</v>
      </c>
      <c r="I465" s="35">
        <v>974436113.98805797</v>
      </c>
      <c r="J465" s="35">
        <v>76806178.233133703</v>
      </c>
      <c r="K465" s="35">
        <v>1051242292.22119</v>
      </c>
      <c r="L465" s="35" t="s">
        <v>829</v>
      </c>
      <c r="M465" s="35" t="s">
        <v>830</v>
      </c>
      <c r="N465" s="35">
        <v>464</v>
      </c>
      <c r="O465" s="35">
        <v>0.46400000000000002</v>
      </c>
      <c r="P465" s="35">
        <v>41062031.287448503</v>
      </c>
      <c r="Q465" s="35">
        <v>1388371115.8828101</v>
      </c>
      <c r="R465" s="35">
        <v>98429428.324529305</v>
      </c>
      <c r="S465" s="35">
        <v>1486800544.20734</v>
      </c>
      <c r="T465" s="35">
        <v>0</v>
      </c>
      <c r="U465">
        <v>0.42599999999999999</v>
      </c>
      <c r="V465">
        <f t="shared" si="14"/>
        <v>464</v>
      </c>
      <c r="W465">
        <f t="shared" si="15"/>
        <v>401</v>
      </c>
    </row>
    <row r="466" spans="1:23" x14ac:dyDescent="0.25">
      <c r="A466" s="35" t="s">
        <v>831</v>
      </c>
      <c r="B466" s="35">
        <v>816</v>
      </c>
      <c r="C466" s="35">
        <v>87158300.526393607</v>
      </c>
      <c r="D466" s="35">
        <v>2342319940.9914298</v>
      </c>
      <c r="E466" s="35">
        <v>196699942.62123799</v>
      </c>
      <c r="F466" s="35">
        <v>2539019883.6126699</v>
      </c>
      <c r="G466" s="35">
        <v>212042590</v>
      </c>
      <c r="H466" s="35">
        <v>43041189.907813802</v>
      </c>
      <c r="I466" s="35">
        <v>988343175.58744395</v>
      </c>
      <c r="J466" s="35">
        <v>83957476.419442207</v>
      </c>
      <c r="K466" s="35">
        <v>1072300652.00688</v>
      </c>
      <c r="L466" s="35" t="s">
        <v>829</v>
      </c>
      <c r="M466" s="35" t="s">
        <v>830</v>
      </c>
      <c r="N466" s="35">
        <v>465</v>
      </c>
      <c r="O466" s="35">
        <v>0.46500000000000002</v>
      </c>
      <c r="P466" s="35">
        <v>44117110.618579701</v>
      </c>
      <c r="Q466" s="35">
        <v>1353976765.40398</v>
      </c>
      <c r="R466" s="35">
        <v>112742466.201796</v>
      </c>
      <c r="S466" s="35">
        <v>1466719231.6057799</v>
      </c>
      <c r="T466" s="35">
        <v>0</v>
      </c>
      <c r="U466">
        <v>0.48299999999999998</v>
      </c>
      <c r="V466">
        <f t="shared" si="14"/>
        <v>465</v>
      </c>
      <c r="W466">
        <f t="shared" si="15"/>
        <v>483</v>
      </c>
    </row>
    <row r="467" spans="1:23" x14ac:dyDescent="0.25">
      <c r="A467" s="35" t="s">
        <v>831</v>
      </c>
      <c r="B467" s="35">
        <v>67</v>
      </c>
      <c r="C467" s="35">
        <v>82050330.348808095</v>
      </c>
      <c r="D467" s="35">
        <v>2382614233.43576</v>
      </c>
      <c r="E467" s="35">
        <v>157274244.038573</v>
      </c>
      <c r="F467" s="35">
        <v>2539888477.47434</v>
      </c>
      <c r="G467" s="35">
        <v>212042590</v>
      </c>
      <c r="H467" s="35">
        <v>39595768.6343887</v>
      </c>
      <c r="I467" s="35">
        <v>992741081.44288504</v>
      </c>
      <c r="J467" s="35">
        <v>67277802.914481804</v>
      </c>
      <c r="K467" s="35">
        <v>1060018884.35736</v>
      </c>
      <c r="L467" s="35" t="s">
        <v>829</v>
      </c>
      <c r="M467" s="35" t="s">
        <v>830</v>
      </c>
      <c r="N467" s="35">
        <v>466</v>
      </c>
      <c r="O467" s="35">
        <v>0.46600000000000003</v>
      </c>
      <c r="P467" s="35">
        <v>42454561.714419298</v>
      </c>
      <c r="Q467" s="35">
        <v>1389873151.9928801</v>
      </c>
      <c r="R467" s="35">
        <v>89996441.124092102</v>
      </c>
      <c r="S467" s="35">
        <v>1479869593.1169701</v>
      </c>
      <c r="T467" s="35">
        <v>0</v>
      </c>
      <c r="U467">
        <v>0.128</v>
      </c>
      <c r="V467">
        <f t="shared" si="14"/>
        <v>466</v>
      </c>
      <c r="W467">
        <f t="shared" si="15"/>
        <v>456</v>
      </c>
    </row>
    <row r="468" spans="1:23" x14ac:dyDescent="0.25">
      <c r="A468" s="35" t="s">
        <v>831</v>
      </c>
      <c r="B468" s="35">
        <v>297</v>
      </c>
      <c r="C468" s="35">
        <v>82426359.148152798</v>
      </c>
      <c r="D468" s="35">
        <v>2381054057.8775501</v>
      </c>
      <c r="E468" s="35">
        <v>160955162.87975699</v>
      </c>
      <c r="F468" s="35">
        <v>2542009220.7573099</v>
      </c>
      <c r="G468" s="35">
        <v>212042590</v>
      </c>
      <c r="H468" s="35">
        <v>39808762.314466603</v>
      </c>
      <c r="I468" s="35">
        <v>991967443.38006198</v>
      </c>
      <c r="J468" s="35">
        <v>67520884.336309001</v>
      </c>
      <c r="K468" s="35">
        <v>1059488327.71637</v>
      </c>
      <c r="L468" s="35" t="s">
        <v>829</v>
      </c>
      <c r="M468" s="35" t="s">
        <v>830</v>
      </c>
      <c r="N468" s="35">
        <v>467</v>
      </c>
      <c r="O468" s="35">
        <v>0.46700000000000003</v>
      </c>
      <c r="P468" s="35">
        <v>42617596.833686098</v>
      </c>
      <c r="Q468" s="35">
        <v>1389086614.4974899</v>
      </c>
      <c r="R468" s="35">
        <v>93434278.543448299</v>
      </c>
      <c r="S468" s="35">
        <v>1482520893.04093</v>
      </c>
      <c r="T468" s="35">
        <v>0</v>
      </c>
      <c r="U468">
        <v>0.51700000000000002</v>
      </c>
      <c r="V468">
        <f t="shared" si="14"/>
        <v>467</v>
      </c>
      <c r="W468">
        <f t="shared" si="15"/>
        <v>458</v>
      </c>
    </row>
    <row r="469" spans="1:23" x14ac:dyDescent="0.25">
      <c r="A469" s="35" t="s">
        <v>831</v>
      </c>
      <c r="B469" s="35">
        <v>16</v>
      </c>
      <c r="C469" s="35">
        <v>86597424.119261995</v>
      </c>
      <c r="D469" s="35">
        <v>2355396991.8566999</v>
      </c>
      <c r="E469" s="35">
        <v>187771788.108614</v>
      </c>
      <c r="F469" s="35">
        <v>2543168779.9653101</v>
      </c>
      <c r="G469" s="35">
        <v>212042590</v>
      </c>
      <c r="H469" s="35">
        <v>42582754.421601802</v>
      </c>
      <c r="I469" s="35">
        <v>991620273.222036</v>
      </c>
      <c r="J469" s="35">
        <v>81506541.596426502</v>
      </c>
      <c r="K469" s="35">
        <v>1073126814.81846</v>
      </c>
      <c r="L469" s="35" t="s">
        <v>829</v>
      </c>
      <c r="M469" s="35" t="s">
        <v>830</v>
      </c>
      <c r="N469" s="35">
        <v>468</v>
      </c>
      <c r="O469" s="35">
        <v>0.46800000000000003</v>
      </c>
      <c r="P469" s="35">
        <v>44014669.697660103</v>
      </c>
      <c r="Q469" s="35">
        <v>1363776718.63466</v>
      </c>
      <c r="R469" s="35">
        <v>106265246.512188</v>
      </c>
      <c r="S469" s="35">
        <v>1470041965.1468401</v>
      </c>
      <c r="T469" s="35">
        <v>0</v>
      </c>
      <c r="U469">
        <v>0.39400000000000002</v>
      </c>
      <c r="V469">
        <f t="shared" si="14"/>
        <v>468</v>
      </c>
      <c r="W469">
        <f t="shared" si="15"/>
        <v>482</v>
      </c>
    </row>
    <row r="470" spans="1:23" x14ac:dyDescent="0.25">
      <c r="A470" s="35" t="s">
        <v>831</v>
      </c>
      <c r="B470" s="35">
        <v>455</v>
      </c>
      <c r="C470" s="35">
        <v>79039294.750136599</v>
      </c>
      <c r="D470" s="35">
        <v>2385093089.9177799</v>
      </c>
      <c r="E470" s="35">
        <v>158138967.34685501</v>
      </c>
      <c r="F470" s="35">
        <v>2543232057.2646399</v>
      </c>
      <c r="G470" s="35">
        <v>212042590</v>
      </c>
      <c r="H470" s="35">
        <v>37769427.312024303</v>
      </c>
      <c r="I470" s="35">
        <v>978612493.72168005</v>
      </c>
      <c r="J470" s="35">
        <v>72558394.224650696</v>
      </c>
      <c r="K470" s="35">
        <v>1051170887.9463201</v>
      </c>
      <c r="L470" s="35" t="s">
        <v>829</v>
      </c>
      <c r="M470" s="35" t="s">
        <v>830</v>
      </c>
      <c r="N470" s="35">
        <v>469</v>
      </c>
      <c r="O470" s="35">
        <v>0.46899999999999997</v>
      </c>
      <c r="P470" s="35">
        <v>41269867.438112304</v>
      </c>
      <c r="Q470" s="35">
        <v>1406480596.1961</v>
      </c>
      <c r="R470" s="35">
        <v>85580573.122204795</v>
      </c>
      <c r="S470" s="35">
        <v>1492061169.31831</v>
      </c>
      <c r="T470" s="35">
        <v>0</v>
      </c>
      <c r="U470">
        <v>0.95499999999999996</v>
      </c>
      <c r="V470">
        <f t="shared" si="14"/>
        <v>469</v>
      </c>
      <c r="W470">
        <f t="shared" si="15"/>
        <v>409</v>
      </c>
    </row>
    <row r="471" spans="1:23" x14ac:dyDescent="0.25">
      <c r="A471" s="35" t="s">
        <v>831</v>
      </c>
      <c r="B471" s="35">
        <v>942</v>
      </c>
      <c r="C471" s="35">
        <v>80098876.506669194</v>
      </c>
      <c r="D471" s="35">
        <v>2381929545.5653501</v>
      </c>
      <c r="E471" s="35">
        <v>161514568.27069199</v>
      </c>
      <c r="F471" s="35">
        <v>2543444113.83604</v>
      </c>
      <c r="G471" s="35">
        <v>212042590</v>
      </c>
      <c r="H471" s="35">
        <v>38462447.292030104</v>
      </c>
      <c r="I471" s="35">
        <v>989175042.42487395</v>
      </c>
      <c r="J471" s="35">
        <v>72006856.620750099</v>
      </c>
      <c r="K471" s="35">
        <v>1061181899.04562</v>
      </c>
      <c r="L471" s="35" t="s">
        <v>829</v>
      </c>
      <c r="M471" s="35" t="s">
        <v>830</v>
      </c>
      <c r="N471" s="35">
        <v>470</v>
      </c>
      <c r="O471" s="35">
        <v>0.47</v>
      </c>
      <c r="P471" s="35">
        <v>41636429.214639097</v>
      </c>
      <c r="Q471" s="35">
        <v>1392754503.14048</v>
      </c>
      <c r="R471" s="35">
        <v>89507711.649942502</v>
      </c>
      <c r="S471" s="35">
        <v>1482262214.7904201</v>
      </c>
      <c r="T471" s="35">
        <v>0</v>
      </c>
      <c r="U471">
        <v>0.58399999999999996</v>
      </c>
      <c r="V471">
        <f t="shared" si="14"/>
        <v>470</v>
      </c>
      <c r="W471">
        <f t="shared" si="15"/>
        <v>422</v>
      </c>
    </row>
    <row r="472" spans="1:23" x14ac:dyDescent="0.25">
      <c r="A472" s="35" t="s">
        <v>831</v>
      </c>
      <c r="B472" s="35">
        <v>172</v>
      </c>
      <c r="C472" s="35">
        <v>92411211.837737501</v>
      </c>
      <c r="D472" s="35">
        <v>2336968807.1907401</v>
      </c>
      <c r="E472" s="35">
        <v>208707806.88654</v>
      </c>
      <c r="F472" s="35">
        <v>2545676614.07728</v>
      </c>
      <c r="G472" s="35">
        <v>212042590</v>
      </c>
      <c r="H472" s="35">
        <v>46351480.216546603</v>
      </c>
      <c r="I472" s="35">
        <v>991014041.96807396</v>
      </c>
      <c r="J472" s="35">
        <v>90811726.882570893</v>
      </c>
      <c r="K472" s="35">
        <v>1081825768.8506401</v>
      </c>
      <c r="L472" s="35" t="s">
        <v>829</v>
      </c>
      <c r="M472" s="35" t="s">
        <v>830</v>
      </c>
      <c r="N472" s="35">
        <v>471</v>
      </c>
      <c r="O472" s="35">
        <v>0.47099999999999997</v>
      </c>
      <c r="P472" s="35">
        <v>46059731.621190898</v>
      </c>
      <c r="Q472" s="35">
        <v>1345954765.2226701</v>
      </c>
      <c r="R472" s="35">
        <v>117896080.003969</v>
      </c>
      <c r="S472" s="35">
        <v>1463850845.22664</v>
      </c>
      <c r="T472" s="35">
        <v>0</v>
      </c>
      <c r="U472">
        <v>0.78300000000000003</v>
      </c>
      <c r="V472">
        <f t="shared" si="14"/>
        <v>471</v>
      </c>
      <c r="W472">
        <f t="shared" si="15"/>
        <v>496</v>
      </c>
    </row>
    <row r="473" spans="1:23" x14ac:dyDescent="0.25">
      <c r="A473" s="35" t="s">
        <v>831</v>
      </c>
      <c r="B473" s="35">
        <v>612</v>
      </c>
      <c r="C473" s="35">
        <v>82697095.083989695</v>
      </c>
      <c r="D473" s="35">
        <v>2387916218.7048998</v>
      </c>
      <c r="E473" s="35">
        <v>158078927.19817799</v>
      </c>
      <c r="F473" s="35">
        <v>2545995145.90307</v>
      </c>
      <c r="G473" s="35">
        <v>212042590</v>
      </c>
      <c r="H473" s="35">
        <v>39954551.835431002</v>
      </c>
      <c r="I473" s="35">
        <v>995960962.07825196</v>
      </c>
      <c r="J473" s="35">
        <v>67119109.774733305</v>
      </c>
      <c r="K473" s="35">
        <v>1063080071.85298</v>
      </c>
      <c r="L473" s="35" t="s">
        <v>829</v>
      </c>
      <c r="M473" s="35" t="s">
        <v>830</v>
      </c>
      <c r="N473" s="35">
        <v>472</v>
      </c>
      <c r="O473" s="35">
        <v>0.47199999999999998</v>
      </c>
      <c r="P473" s="35">
        <v>42742543.248558603</v>
      </c>
      <c r="Q473" s="35">
        <v>1391955256.6266401</v>
      </c>
      <c r="R473" s="35">
        <v>90959817.423445195</v>
      </c>
      <c r="S473" s="35">
        <v>1482915074.0500801</v>
      </c>
      <c r="T473" s="35">
        <v>0</v>
      </c>
      <c r="U473">
        <v>0.438</v>
      </c>
      <c r="V473">
        <f t="shared" si="14"/>
        <v>472</v>
      </c>
      <c r="W473">
        <f t="shared" si="15"/>
        <v>461</v>
      </c>
    </row>
    <row r="474" spans="1:23" x14ac:dyDescent="0.25">
      <c r="A474" s="35" t="s">
        <v>831</v>
      </c>
      <c r="B474" s="35">
        <v>934</v>
      </c>
      <c r="C474" s="35">
        <v>88323300.849519402</v>
      </c>
      <c r="D474" s="35">
        <v>2370927048.8579402</v>
      </c>
      <c r="E474" s="35">
        <v>175988147.82270199</v>
      </c>
      <c r="F474" s="35">
        <v>2546915196.6806502</v>
      </c>
      <c r="G474" s="35">
        <v>212042590</v>
      </c>
      <c r="H474" s="35">
        <v>44108245.202749103</v>
      </c>
      <c r="I474" s="35">
        <v>1009321351.4519399</v>
      </c>
      <c r="J474" s="35">
        <v>76933423.781796902</v>
      </c>
      <c r="K474" s="35">
        <v>1086254775.2337401</v>
      </c>
      <c r="L474" s="35" t="s">
        <v>829</v>
      </c>
      <c r="M474" s="35" t="s">
        <v>830</v>
      </c>
      <c r="N474" s="35">
        <v>473</v>
      </c>
      <c r="O474" s="35">
        <v>0.47299999999999998</v>
      </c>
      <c r="P474" s="35">
        <v>44215055.646770202</v>
      </c>
      <c r="Q474" s="35">
        <v>1361605697.4059899</v>
      </c>
      <c r="R474" s="35">
        <v>99054724.040905893</v>
      </c>
      <c r="S474" s="35">
        <v>1460660421.4468999</v>
      </c>
      <c r="T474" s="35">
        <v>0</v>
      </c>
      <c r="U474">
        <v>0.91700000000000004</v>
      </c>
      <c r="V474">
        <f t="shared" si="14"/>
        <v>473</v>
      </c>
      <c r="W474">
        <f t="shared" si="15"/>
        <v>485</v>
      </c>
    </row>
    <row r="475" spans="1:23" x14ac:dyDescent="0.25">
      <c r="A475" s="35" t="s">
        <v>831</v>
      </c>
      <c r="B475" s="35">
        <v>548</v>
      </c>
      <c r="C475" s="35">
        <v>84134172.799945399</v>
      </c>
      <c r="D475" s="35">
        <v>2349720100.52319</v>
      </c>
      <c r="E475" s="35">
        <v>197270016.67755699</v>
      </c>
      <c r="F475" s="35">
        <v>2546990117.2007499</v>
      </c>
      <c r="G475" s="35">
        <v>212042590</v>
      </c>
      <c r="H475" s="35">
        <v>41010373.077705704</v>
      </c>
      <c r="I475" s="35">
        <v>979093930.248469</v>
      </c>
      <c r="J475" s="35">
        <v>86323417.114062995</v>
      </c>
      <c r="K475" s="35">
        <v>1065417347.36253</v>
      </c>
      <c r="L475" s="35" t="s">
        <v>829</v>
      </c>
      <c r="M475" s="35" t="s">
        <v>830</v>
      </c>
      <c r="N475" s="35">
        <v>474</v>
      </c>
      <c r="O475" s="35">
        <v>0.47399999999999998</v>
      </c>
      <c r="P475" s="35">
        <v>43123799.722239599</v>
      </c>
      <c r="Q475" s="35">
        <v>1370626170.27472</v>
      </c>
      <c r="R475" s="35">
        <v>110946599.563494</v>
      </c>
      <c r="S475" s="35">
        <v>1481572769.8382101</v>
      </c>
      <c r="T475" s="35">
        <v>0</v>
      </c>
      <c r="U475">
        <v>0.61299999999999999</v>
      </c>
      <c r="V475">
        <f t="shared" si="14"/>
        <v>474</v>
      </c>
      <c r="W475">
        <f t="shared" si="15"/>
        <v>468</v>
      </c>
    </row>
    <row r="476" spans="1:23" x14ac:dyDescent="0.25">
      <c r="A476" s="35" t="s">
        <v>831</v>
      </c>
      <c r="B476" s="35">
        <v>111</v>
      </c>
      <c r="C476" s="35">
        <v>86762069.905090898</v>
      </c>
      <c r="D476" s="35">
        <v>2370238511.83529</v>
      </c>
      <c r="E476" s="35">
        <v>179040358.791307</v>
      </c>
      <c r="F476" s="35">
        <v>2549278870.6265998</v>
      </c>
      <c r="G476" s="35">
        <v>212042590</v>
      </c>
      <c r="H476" s="35">
        <v>43044648.546764702</v>
      </c>
      <c r="I476" s="35">
        <v>1001388717.4996001</v>
      </c>
      <c r="J476" s="35">
        <v>77541554.303819105</v>
      </c>
      <c r="K476" s="35">
        <v>1078930271.8034101</v>
      </c>
      <c r="L476" s="35" t="s">
        <v>829</v>
      </c>
      <c r="M476" s="35" t="s">
        <v>830</v>
      </c>
      <c r="N476" s="35">
        <v>475</v>
      </c>
      <c r="O476" s="35">
        <v>0.47499999999999998</v>
      </c>
      <c r="P476" s="35">
        <v>43717421.3583261</v>
      </c>
      <c r="Q476" s="35">
        <v>1368849794.33569</v>
      </c>
      <c r="R476" s="35">
        <v>101498804.487488</v>
      </c>
      <c r="S476" s="35">
        <v>1470348598.82318</v>
      </c>
      <c r="T476" s="35">
        <v>0</v>
      </c>
      <c r="U476">
        <v>0.67700000000000005</v>
      </c>
      <c r="V476">
        <f t="shared" si="14"/>
        <v>475</v>
      </c>
      <c r="W476">
        <f t="shared" si="15"/>
        <v>478</v>
      </c>
    </row>
    <row r="477" spans="1:23" x14ac:dyDescent="0.25">
      <c r="A477" s="35" t="s">
        <v>831</v>
      </c>
      <c r="B477" s="35">
        <v>373</v>
      </c>
      <c r="C477" s="35">
        <v>84769400.388147295</v>
      </c>
      <c r="D477" s="35">
        <v>2363244661.5974302</v>
      </c>
      <c r="E477" s="35">
        <v>186094589.69675699</v>
      </c>
      <c r="F477" s="35">
        <v>2549339251.2941999</v>
      </c>
      <c r="G477" s="35">
        <v>212042590</v>
      </c>
      <c r="H477" s="35">
        <v>41330979.388273202</v>
      </c>
      <c r="I477" s="35">
        <v>986238881.44084096</v>
      </c>
      <c r="J477" s="35">
        <v>83228796.700471506</v>
      </c>
      <c r="K477" s="35">
        <v>1069467678.14131</v>
      </c>
      <c r="L477" s="35" t="s">
        <v>829</v>
      </c>
      <c r="M477" s="35" t="s">
        <v>830</v>
      </c>
      <c r="N477" s="35">
        <v>476</v>
      </c>
      <c r="O477" s="35">
        <v>0.47599999999999998</v>
      </c>
      <c r="P477" s="35">
        <v>43438420.999874003</v>
      </c>
      <c r="Q477" s="35">
        <v>1377005780.15659</v>
      </c>
      <c r="R477" s="35">
        <v>102865792.996286</v>
      </c>
      <c r="S477" s="35">
        <v>1479871573.15288</v>
      </c>
      <c r="T477" s="35">
        <v>0</v>
      </c>
      <c r="U477">
        <v>0.23400000000000001</v>
      </c>
      <c r="V477">
        <f t="shared" si="14"/>
        <v>476</v>
      </c>
      <c r="W477">
        <f t="shared" si="15"/>
        <v>474</v>
      </c>
    </row>
    <row r="478" spans="1:23" x14ac:dyDescent="0.25">
      <c r="A478" s="35" t="s">
        <v>831</v>
      </c>
      <c r="B478" s="35">
        <v>532</v>
      </c>
      <c r="C478" s="35">
        <v>79818105.8035862</v>
      </c>
      <c r="D478" s="35">
        <v>2390350629.7235198</v>
      </c>
      <c r="E478" s="35">
        <v>160253261.843808</v>
      </c>
      <c r="F478" s="35">
        <v>2550603891.5673299</v>
      </c>
      <c r="G478" s="35">
        <v>212042590</v>
      </c>
      <c r="H478" s="35">
        <v>38175113.612504199</v>
      </c>
      <c r="I478" s="35">
        <v>983777432.17391098</v>
      </c>
      <c r="J478" s="35">
        <v>73693921.906866893</v>
      </c>
      <c r="K478" s="35">
        <v>1057471354.08077</v>
      </c>
      <c r="L478" s="35" t="s">
        <v>829</v>
      </c>
      <c r="M478" s="35" t="s">
        <v>830</v>
      </c>
      <c r="N478" s="35">
        <v>477</v>
      </c>
      <c r="O478" s="35">
        <v>0.47699999999999998</v>
      </c>
      <c r="P478" s="35">
        <v>41642992.191081896</v>
      </c>
      <c r="Q478" s="35">
        <v>1406573197.5496099</v>
      </c>
      <c r="R478" s="35">
        <v>86559339.936941296</v>
      </c>
      <c r="S478" s="35">
        <v>1493132537.4865501</v>
      </c>
      <c r="T478" s="35">
        <v>0</v>
      </c>
      <c r="U478">
        <v>0.34</v>
      </c>
      <c r="V478">
        <f t="shared" si="14"/>
        <v>477</v>
      </c>
      <c r="W478">
        <f t="shared" si="15"/>
        <v>423</v>
      </c>
    </row>
    <row r="479" spans="1:23" x14ac:dyDescent="0.25">
      <c r="A479" s="35" t="s">
        <v>831</v>
      </c>
      <c r="B479" s="35">
        <v>904</v>
      </c>
      <c r="C479" s="35">
        <v>82281164.301657498</v>
      </c>
      <c r="D479" s="35">
        <v>2376142782.52178</v>
      </c>
      <c r="E479" s="35">
        <v>175122642.95857599</v>
      </c>
      <c r="F479" s="35">
        <v>2551265425.48035</v>
      </c>
      <c r="G479" s="35">
        <v>212042590</v>
      </c>
      <c r="H479" s="35">
        <v>40106164.843071699</v>
      </c>
      <c r="I479" s="35">
        <v>993514905.65992296</v>
      </c>
      <c r="J479" s="35">
        <v>77518080.349392295</v>
      </c>
      <c r="K479" s="35">
        <v>1071032986.00931</v>
      </c>
      <c r="L479" s="35" t="s">
        <v>829</v>
      </c>
      <c r="M479" s="35" t="s">
        <v>830</v>
      </c>
      <c r="N479" s="35">
        <v>478</v>
      </c>
      <c r="O479" s="35">
        <v>0.47799999999999998</v>
      </c>
      <c r="P479" s="35">
        <v>42174999.458585702</v>
      </c>
      <c r="Q479" s="35">
        <v>1382627876.86185</v>
      </c>
      <c r="R479" s="35">
        <v>97604562.609183997</v>
      </c>
      <c r="S479" s="35">
        <v>1480232439.47104</v>
      </c>
      <c r="T479" s="35">
        <v>0</v>
      </c>
      <c r="U479">
        <v>0.58599999999999997</v>
      </c>
      <c r="V479">
        <f t="shared" si="14"/>
        <v>478</v>
      </c>
      <c r="W479">
        <f t="shared" si="15"/>
        <v>451</v>
      </c>
    </row>
    <row r="480" spans="1:23" x14ac:dyDescent="0.25">
      <c r="A480" s="35" t="s">
        <v>831</v>
      </c>
      <c r="B480" s="35">
        <v>806</v>
      </c>
      <c r="C480" s="35">
        <v>81272838.858118996</v>
      </c>
      <c r="D480" s="35">
        <v>2383570546.6239901</v>
      </c>
      <c r="E480" s="35">
        <v>168462216.54452401</v>
      </c>
      <c r="F480" s="35">
        <v>2552032763.16852</v>
      </c>
      <c r="G480" s="35">
        <v>212042590</v>
      </c>
      <c r="H480" s="35">
        <v>39099148.210490897</v>
      </c>
      <c r="I480" s="35">
        <v>989120010.66974902</v>
      </c>
      <c r="J480" s="35">
        <v>74700909.371299401</v>
      </c>
      <c r="K480" s="35">
        <v>1063820920.0410399</v>
      </c>
      <c r="L480" s="35" t="s">
        <v>829</v>
      </c>
      <c r="M480" s="35" t="s">
        <v>830</v>
      </c>
      <c r="N480" s="35">
        <v>479</v>
      </c>
      <c r="O480" s="35">
        <v>0.47899999999999998</v>
      </c>
      <c r="P480" s="35">
        <v>42173690.647628099</v>
      </c>
      <c r="Q480" s="35">
        <v>1394450535.9542401</v>
      </c>
      <c r="R480" s="35">
        <v>93761307.173224807</v>
      </c>
      <c r="S480" s="35">
        <v>1488211843.12747</v>
      </c>
      <c r="T480" s="35">
        <v>0</v>
      </c>
      <c r="U480">
        <v>0.72</v>
      </c>
      <c r="V480">
        <f t="shared" si="14"/>
        <v>479</v>
      </c>
      <c r="W480">
        <f t="shared" si="15"/>
        <v>450</v>
      </c>
    </row>
    <row r="481" spans="1:23" x14ac:dyDescent="0.25">
      <c r="A481" s="35" t="s">
        <v>831</v>
      </c>
      <c r="B481" s="35">
        <v>119</v>
      </c>
      <c r="C481" s="35">
        <v>78775285.511077002</v>
      </c>
      <c r="D481" s="35">
        <v>2391709644.04422</v>
      </c>
      <c r="E481" s="35">
        <v>160647391.07557699</v>
      </c>
      <c r="F481" s="35">
        <v>2552357035.1198001</v>
      </c>
      <c r="G481" s="35">
        <v>212042590</v>
      </c>
      <c r="H481" s="35">
        <v>37624259.365466602</v>
      </c>
      <c r="I481" s="35">
        <v>981430515.21228695</v>
      </c>
      <c r="J481" s="35">
        <v>74095642.981722802</v>
      </c>
      <c r="K481" s="35">
        <v>1055526158.19401</v>
      </c>
      <c r="L481" s="35" t="s">
        <v>829</v>
      </c>
      <c r="M481" s="35" t="s">
        <v>830</v>
      </c>
      <c r="N481" s="35">
        <v>480</v>
      </c>
      <c r="O481" s="35">
        <v>0.48</v>
      </c>
      <c r="P481" s="35">
        <v>41151026.1456104</v>
      </c>
      <c r="Q481" s="35">
        <v>1410279128.8319299</v>
      </c>
      <c r="R481" s="35">
        <v>86551748.093854904</v>
      </c>
      <c r="S481" s="35">
        <v>1496830876.9257901</v>
      </c>
      <c r="T481" s="35">
        <v>0</v>
      </c>
      <c r="U481">
        <v>0.151</v>
      </c>
      <c r="V481">
        <f t="shared" si="14"/>
        <v>480</v>
      </c>
      <c r="W481">
        <f t="shared" si="15"/>
        <v>404</v>
      </c>
    </row>
    <row r="482" spans="1:23" x14ac:dyDescent="0.25">
      <c r="A482" s="35" t="s">
        <v>831</v>
      </c>
      <c r="B482" s="35">
        <v>914</v>
      </c>
      <c r="C482" s="35">
        <v>84809534.869509503</v>
      </c>
      <c r="D482" s="35">
        <v>2367815059.34025</v>
      </c>
      <c r="E482" s="35">
        <v>187523850.49454001</v>
      </c>
      <c r="F482" s="35">
        <v>2555338909.8347902</v>
      </c>
      <c r="G482" s="35">
        <v>212042590</v>
      </c>
      <c r="H482" s="35">
        <v>41598975.884392202</v>
      </c>
      <c r="I482" s="35">
        <v>996046867.64297605</v>
      </c>
      <c r="J482" s="35">
        <v>78557675.862627402</v>
      </c>
      <c r="K482" s="35">
        <v>1074604543.5056</v>
      </c>
      <c r="L482" s="35" t="s">
        <v>829</v>
      </c>
      <c r="M482" s="35" t="s">
        <v>830</v>
      </c>
      <c r="N482" s="35">
        <v>481</v>
      </c>
      <c r="O482" s="35">
        <v>0.48099999999999998</v>
      </c>
      <c r="P482" s="35">
        <v>43210558.985117197</v>
      </c>
      <c r="Q482" s="35">
        <v>1371768191.6972699</v>
      </c>
      <c r="R482" s="35">
        <v>108966174.63191301</v>
      </c>
      <c r="S482" s="35">
        <v>1480734366.32919</v>
      </c>
      <c r="T482" s="35">
        <v>0</v>
      </c>
      <c r="U482">
        <v>0.67400000000000004</v>
      </c>
      <c r="V482">
        <f t="shared" si="14"/>
        <v>481</v>
      </c>
      <c r="W482">
        <f t="shared" si="15"/>
        <v>470</v>
      </c>
    </row>
    <row r="483" spans="1:23" x14ac:dyDescent="0.25">
      <c r="A483" s="35" t="s">
        <v>831</v>
      </c>
      <c r="B483" s="35">
        <v>256</v>
      </c>
      <c r="C483" s="35">
        <v>86450306.220271096</v>
      </c>
      <c r="D483" s="35">
        <v>2377806803.4520001</v>
      </c>
      <c r="E483" s="35">
        <v>178121220.49473199</v>
      </c>
      <c r="F483" s="35">
        <v>2555928023.9467301</v>
      </c>
      <c r="G483" s="35">
        <v>212042590</v>
      </c>
      <c r="H483" s="35">
        <v>42882675.090773799</v>
      </c>
      <c r="I483" s="35">
        <v>1003663183.8856699</v>
      </c>
      <c r="J483" s="35">
        <v>77479852.119910002</v>
      </c>
      <c r="K483" s="35">
        <v>1081143036.00559</v>
      </c>
      <c r="L483" s="35" t="s">
        <v>829</v>
      </c>
      <c r="M483" s="35" t="s">
        <v>830</v>
      </c>
      <c r="N483" s="35">
        <v>482</v>
      </c>
      <c r="O483" s="35">
        <v>0.48199999999999998</v>
      </c>
      <c r="P483" s="35">
        <v>43567631.129497297</v>
      </c>
      <c r="Q483" s="35">
        <v>1374143619.5663199</v>
      </c>
      <c r="R483" s="35">
        <v>100641368.37482201</v>
      </c>
      <c r="S483" s="35">
        <v>1474784987.9411399</v>
      </c>
      <c r="T483" s="35">
        <v>0</v>
      </c>
      <c r="U483">
        <v>0.997</v>
      </c>
      <c r="V483">
        <f t="shared" si="14"/>
        <v>482</v>
      </c>
      <c r="W483">
        <f t="shared" si="15"/>
        <v>475</v>
      </c>
    </row>
    <row r="484" spans="1:23" x14ac:dyDescent="0.25">
      <c r="A484" s="35" t="s">
        <v>831</v>
      </c>
      <c r="B484" s="35">
        <v>270</v>
      </c>
      <c r="C484" s="35">
        <v>79966790.053347602</v>
      </c>
      <c r="D484" s="35">
        <v>2398629223.8266902</v>
      </c>
      <c r="E484" s="35">
        <v>158120161.564814</v>
      </c>
      <c r="F484" s="35">
        <v>2556749385.39151</v>
      </c>
      <c r="G484" s="35">
        <v>212042590</v>
      </c>
      <c r="H484" s="35">
        <v>38229152.263960302</v>
      </c>
      <c r="I484" s="35">
        <v>992880252.89541805</v>
      </c>
      <c r="J484" s="35">
        <v>70372478.597948402</v>
      </c>
      <c r="K484" s="35">
        <v>1063252731.49336</v>
      </c>
      <c r="L484" s="35" t="s">
        <v>829</v>
      </c>
      <c r="M484" s="35" t="s">
        <v>830</v>
      </c>
      <c r="N484" s="35">
        <v>483</v>
      </c>
      <c r="O484" s="35">
        <v>0.48299999999999998</v>
      </c>
      <c r="P484" s="35">
        <v>41737637.789387196</v>
      </c>
      <c r="Q484" s="35">
        <v>1405748970.9312699</v>
      </c>
      <c r="R484" s="35">
        <v>87747682.966865897</v>
      </c>
      <c r="S484" s="35">
        <v>1493496653.89814</v>
      </c>
      <c r="T484" s="35">
        <v>0</v>
      </c>
      <c r="U484">
        <v>0.22600000000000001</v>
      </c>
      <c r="V484">
        <f t="shared" si="14"/>
        <v>483</v>
      </c>
      <c r="W484">
        <f t="shared" si="15"/>
        <v>428</v>
      </c>
    </row>
    <row r="485" spans="1:23" x14ac:dyDescent="0.25">
      <c r="A485" s="35" t="s">
        <v>831</v>
      </c>
      <c r="B485" s="35">
        <v>833</v>
      </c>
      <c r="C485" s="35">
        <v>84522348.419383094</v>
      </c>
      <c r="D485" s="35">
        <v>2362642294.73768</v>
      </c>
      <c r="E485" s="35">
        <v>194305758.42922199</v>
      </c>
      <c r="F485" s="35">
        <v>2556948053.1669002</v>
      </c>
      <c r="G485" s="35">
        <v>212042590</v>
      </c>
      <c r="H485" s="35">
        <v>41200563.286003701</v>
      </c>
      <c r="I485" s="35">
        <v>982533636.43319595</v>
      </c>
      <c r="J485" s="35">
        <v>89795234.596714601</v>
      </c>
      <c r="K485" s="35">
        <v>1072328871.02991</v>
      </c>
      <c r="L485" s="35" t="s">
        <v>829</v>
      </c>
      <c r="M485" s="35" t="s">
        <v>830</v>
      </c>
      <c r="N485" s="35">
        <v>484</v>
      </c>
      <c r="O485" s="35">
        <v>0.48399999999999999</v>
      </c>
      <c r="P485" s="35">
        <v>43321785.133379303</v>
      </c>
      <c r="Q485" s="35">
        <v>1380108658.3044801</v>
      </c>
      <c r="R485" s="35">
        <v>104510523.832507</v>
      </c>
      <c r="S485" s="35">
        <v>1484619182.1369801</v>
      </c>
      <c r="T485" s="35">
        <v>0</v>
      </c>
      <c r="U485">
        <v>0.65900000000000003</v>
      </c>
      <c r="V485">
        <f t="shared" si="14"/>
        <v>484</v>
      </c>
      <c r="W485">
        <f t="shared" si="15"/>
        <v>472</v>
      </c>
    </row>
    <row r="486" spans="1:23" x14ac:dyDescent="0.25">
      <c r="A486" s="35" t="s">
        <v>831</v>
      </c>
      <c r="B486" s="35">
        <v>299</v>
      </c>
      <c r="C486" s="35">
        <v>77199940.099257693</v>
      </c>
      <c r="D486" s="35">
        <v>2380992652.2788901</v>
      </c>
      <c r="E486" s="35">
        <v>176073893.79158899</v>
      </c>
      <c r="F486" s="35">
        <v>2557066546.0704799</v>
      </c>
      <c r="G486" s="35">
        <v>212042590</v>
      </c>
      <c r="H486" s="35">
        <v>36751863.558888301</v>
      </c>
      <c r="I486" s="35">
        <v>975192031.06932604</v>
      </c>
      <c r="J486" s="35">
        <v>81011175.951142401</v>
      </c>
      <c r="K486" s="35">
        <v>1056203207.02046</v>
      </c>
      <c r="L486" s="35" t="s">
        <v>829</v>
      </c>
      <c r="M486" s="35" t="s">
        <v>830</v>
      </c>
      <c r="N486" s="35">
        <v>485</v>
      </c>
      <c r="O486" s="35">
        <v>0.48499999999999999</v>
      </c>
      <c r="P486" s="35">
        <v>40448076.540369399</v>
      </c>
      <c r="Q486" s="35">
        <v>1405800621.2095699</v>
      </c>
      <c r="R486" s="35">
        <v>95062717.840447396</v>
      </c>
      <c r="S486" s="35">
        <v>1500863339.05002</v>
      </c>
      <c r="T486" s="35">
        <v>0</v>
      </c>
      <c r="U486">
        <v>9.0999999999999998E-2</v>
      </c>
      <c r="V486">
        <f t="shared" si="14"/>
        <v>485</v>
      </c>
      <c r="W486">
        <f t="shared" si="15"/>
        <v>377</v>
      </c>
    </row>
    <row r="487" spans="1:23" x14ac:dyDescent="0.25">
      <c r="A487" s="35" t="s">
        <v>831</v>
      </c>
      <c r="B487" s="35">
        <v>887</v>
      </c>
      <c r="C487" s="35">
        <v>86894776.926292196</v>
      </c>
      <c r="D487" s="35">
        <v>2371560346.28935</v>
      </c>
      <c r="E487" s="35">
        <v>187874803.756845</v>
      </c>
      <c r="F487" s="35">
        <v>2559435150.0461998</v>
      </c>
      <c r="G487" s="35">
        <v>212042590</v>
      </c>
      <c r="H487" s="35">
        <v>42663085.119587302</v>
      </c>
      <c r="I487" s="35">
        <v>996111623.96048498</v>
      </c>
      <c r="J487" s="35">
        <v>80879356.148565695</v>
      </c>
      <c r="K487" s="35">
        <v>1076990980.10905</v>
      </c>
      <c r="L487" s="35" t="s">
        <v>829</v>
      </c>
      <c r="M487" s="35" t="s">
        <v>830</v>
      </c>
      <c r="N487" s="35">
        <v>486</v>
      </c>
      <c r="O487" s="35">
        <v>0.48599999999999999</v>
      </c>
      <c r="P487" s="35">
        <v>44231691.806704797</v>
      </c>
      <c r="Q487" s="35">
        <v>1375448722.32886</v>
      </c>
      <c r="R487" s="35">
        <v>106995447.608279</v>
      </c>
      <c r="S487" s="35">
        <v>1482444169.93714</v>
      </c>
      <c r="T487" s="35">
        <v>0</v>
      </c>
      <c r="U487">
        <v>0.41099999999999998</v>
      </c>
      <c r="V487">
        <f t="shared" si="14"/>
        <v>486</v>
      </c>
      <c r="W487">
        <f t="shared" si="15"/>
        <v>486</v>
      </c>
    </row>
    <row r="488" spans="1:23" x14ac:dyDescent="0.25">
      <c r="A488" s="35" t="s">
        <v>831</v>
      </c>
      <c r="B488" s="35">
        <v>361</v>
      </c>
      <c r="C488" s="35">
        <v>82166357.962548107</v>
      </c>
      <c r="D488" s="35">
        <v>2379947094.6617398</v>
      </c>
      <c r="E488" s="35">
        <v>180456467.15357399</v>
      </c>
      <c r="F488" s="35">
        <v>2560403561.81531</v>
      </c>
      <c r="G488" s="35">
        <v>212042590</v>
      </c>
      <c r="H488" s="35">
        <v>39997146.399425</v>
      </c>
      <c r="I488" s="35">
        <v>990989214.47436094</v>
      </c>
      <c r="J488" s="35">
        <v>82586562.887623206</v>
      </c>
      <c r="K488" s="35">
        <v>1073575777.36198</v>
      </c>
      <c r="L488" s="35" t="s">
        <v>829</v>
      </c>
      <c r="M488" s="35" t="s">
        <v>830</v>
      </c>
      <c r="N488" s="35">
        <v>487</v>
      </c>
      <c r="O488" s="35">
        <v>0.48699999999999999</v>
      </c>
      <c r="P488" s="35">
        <v>42169211.563123003</v>
      </c>
      <c r="Q488" s="35">
        <v>1388957880.1873801</v>
      </c>
      <c r="R488" s="35">
        <v>97869904.265951395</v>
      </c>
      <c r="S488" s="35">
        <v>1486827784.45332</v>
      </c>
      <c r="T488" s="35">
        <v>0</v>
      </c>
      <c r="U488">
        <v>0.32500000000000001</v>
      </c>
      <c r="V488">
        <f t="shared" si="14"/>
        <v>487</v>
      </c>
      <c r="W488">
        <f t="shared" si="15"/>
        <v>449</v>
      </c>
    </row>
    <row r="489" spans="1:23" x14ac:dyDescent="0.25">
      <c r="A489" s="35" t="s">
        <v>831</v>
      </c>
      <c r="B489" s="35">
        <v>328</v>
      </c>
      <c r="C489" s="35">
        <v>85912435.411936194</v>
      </c>
      <c r="D489" s="35">
        <v>2383166074.7198901</v>
      </c>
      <c r="E489" s="35">
        <v>178031915.11385199</v>
      </c>
      <c r="F489" s="35">
        <v>2561197989.8337402</v>
      </c>
      <c r="G489" s="35">
        <v>212042590</v>
      </c>
      <c r="H489" s="35">
        <v>42608249.713471897</v>
      </c>
      <c r="I489" s="35">
        <v>1004243010.30642</v>
      </c>
      <c r="J489" s="35">
        <v>79147013.738087296</v>
      </c>
      <c r="K489" s="35">
        <v>1083390024.0445099</v>
      </c>
      <c r="L489" s="35" t="s">
        <v>829</v>
      </c>
      <c r="M489" s="35" t="s">
        <v>830</v>
      </c>
      <c r="N489" s="35">
        <v>488</v>
      </c>
      <c r="O489" s="35">
        <v>0.48799999999999999</v>
      </c>
      <c r="P489" s="35">
        <v>43304185.698464297</v>
      </c>
      <c r="Q489" s="35">
        <v>1378923064.41347</v>
      </c>
      <c r="R489" s="35">
        <v>98884901.375764698</v>
      </c>
      <c r="S489" s="35">
        <v>1477807965.7892301</v>
      </c>
      <c r="T489" s="35">
        <v>0</v>
      </c>
      <c r="U489">
        <v>0.224</v>
      </c>
      <c r="V489">
        <f t="shared" si="14"/>
        <v>488</v>
      </c>
      <c r="W489">
        <f t="shared" si="15"/>
        <v>471</v>
      </c>
    </row>
    <row r="490" spans="1:23" x14ac:dyDescent="0.25">
      <c r="A490" s="35" t="s">
        <v>831</v>
      </c>
      <c r="B490" s="35">
        <v>106</v>
      </c>
      <c r="C490" s="35">
        <v>79664423.087902397</v>
      </c>
      <c r="D490" s="35">
        <v>2397790416.9165401</v>
      </c>
      <c r="E490" s="35">
        <v>164755374.41116601</v>
      </c>
      <c r="F490" s="35">
        <v>2562545791.3277001</v>
      </c>
      <c r="G490" s="35">
        <v>212042590</v>
      </c>
      <c r="H490" s="35">
        <v>38065468.546011001</v>
      </c>
      <c r="I490" s="35">
        <v>984161758.07135797</v>
      </c>
      <c r="J490" s="35">
        <v>75176317.6470422</v>
      </c>
      <c r="K490" s="35">
        <v>1059338075.71839</v>
      </c>
      <c r="L490" s="35" t="s">
        <v>829</v>
      </c>
      <c r="M490" s="35" t="s">
        <v>830</v>
      </c>
      <c r="N490" s="35">
        <v>489</v>
      </c>
      <c r="O490" s="35">
        <v>0.48899999999999999</v>
      </c>
      <c r="P490" s="35">
        <v>41598954.541891299</v>
      </c>
      <c r="Q490" s="35">
        <v>1413628658.84518</v>
      </c>
      <c r="R490" s="35">
        <v>89579056.764124498</v>
      </c>
      <c r="S490" s="35">
        <v>1503207715.6092999</v>
      </c>
      <c r="T490" s="35">
        <v>0</v>
      </c>
      <c r="U490">
        <v>0.29899999999999999</v>
      </c>
      <c r="V490">
        <f t="shared" si="14"/>
        <v>489</v>
      </c>
      <c r="W490">
        <f t="shared" si="15"/>
        <v>420</v>
      </c>
    </row>
    <row r="491" spans="1:23" x14ac:dyDescent="0.25">
      <c r="A491" s="35" t="s">
        <v>831</v>
      </c>
      <c r="B491" s="35">
        <v>153</v>
      </c>
      <c r="C491" s="35">
        <v>86780459.814416304</v>
      </c>
      <c r="D491" s="35">
        <v>2380763302.58641</v>
      </c>
      <c r="E491" s="35">
        <v>184181792.770827</v>
      </c>
      <c r="F491" s="35">
        <v>2564945095.3572402</v>
      </c>
      <c r="G491" s="35">
        <v>212042590</v>
      </c>
      <c r="H491" s="35">
        <v>43057436.4977239</v>
      </c>
      <c r="I491" s="35">
        <v>1004758656.3351099</v>
      </c>
      <c r="J491" s="35">
        <v>81068554.245411307</v>
      </c>
      <c r="K491" s="35">
        <v>1085827210.5805299</v>
      </c>
      <c r="L491" s="35" t="s">
        <v>829</v>
      </c>
      <c r="M491" s="35" t="s">
        <v>830</v>
      </c>
      <c r="N491" s="35">
        <v>490</v>
      </c>
      <c r="O491" s="35">
        <v>0.49</v>
      </c>
      <c r="P491" s="35">
        <v>43723023.3166923</v>
      </c>
      <c r="Q491" s="35">
        <v>1376004646.2512901</v>
      </c>
      <c r="R491" s="35">
        <v>103113238.525415</v>
      </c>
      <c r="S491" s="35">
        <v>1479117884.77671</v>
      </c>
      <c r="T491" s="35">
        <v>0</v>
      </c>
      <c r="U491">
        <v>0.27500000000000002</v>
      </c>
      <c r="V491">
        <f t="shared" si="14"/>
        <v>490</v>
      </c>
      <c r="W491">
        <f t="shared" si="15"/>
        <v>479</v>
      </c>
    </row>
    <row r="492" spans="1:23" x14ac:dyDescent="0.25">
      <c r="A492" s="35" t="s">
        <v>831</v>
      </c>
      <c r="B492" s="35">
        <v>49</v>
      </c>
      <c r="C492" s="35">
        <v>93478171.573729694</v>
      </c>
      <c r="D492" s="35">
        <v>2353630573.6787801</v>
      </c>
      <c r="E492" s="35">
        <v>213286948.57018399</v>
      </c>
      <c r="F492" s="35">
        <v>2566917522.24896</v>
      </c>
      <c r="G492" s="35">
        <v>212042590</v>
      </c>
      <c r="H492" s="35">
        <v>46902739.537712097</v>
      </c>
      <c r="I492" s="35">
        <v>1000003962.05524</v>
      </c>
      <c r="J492" s="35">
        <v>93319214.874225795</v>
      </c>
      <c r="K492" s="35">
        <v>1093323176.92946</v>
      </c>
      <c r="L492" s="35" t="s">
        <v>829</v>
      </c>
      <c r="M492" s="35" t="s">
        <v>830</v>
      </c>
      <c r="N492" s="35">
        <v>491</v>
      </c>
      <c r="O492" s="35">
        <v>0.49099999999999999</v>
      </c>
      <c r="P492" s="35">
        <v>46575432.036017597</v>
      </c>
      <c r="Q492" s="35">
        <v>1353626611.6235399</v>
      </c>
      <c r="R492" s="35">
        <v>119967733.695958</v>
      </c>
      <c r="S492" s="35">
        <v>1473594345.3195</v>
      </c>
      <c r="T492" s="35">
        <v>0</v>
      </c>
      <c r="U492">
        <v>0.60099999999999998</v>
      </c>
      <c r="V492">
        <f t="shared" si="14"/>
        <v>491</v>
      </c>
      <c r="W492">
        <f t="shared" si="15"/>
        <v>497</v>
      </c>
    </row>
    <row r="493" spans="1:23" x14ac:dyDescent="0.25">
      <c r="A493" s="35" t="s">
        <v>831</v>
      </c>
      <c r="B493" s="35">
        <v>794</v>
      </c>
      <c r="C493" s="35">
        <v>87622048.643553495</v>
      </c>
      <c r="D493" s="35">
        <v>2380791775.5822701</v>
      </c>
      <c r="E493" s="35">
        <v>186496172.41868201</v>
      </c>
      <c r="F493" s="35">
        <v>2567287948.0009499</v>
      </c>
      <c r="G493" s="35">
        <v>212042590</v>
      </c>
      <c r="H493" s="35">
        <v>43064851.000079602</v>
      </c>
      <c r="I493" s="35">
        <v>1001489731.41081</v>
      </c>
      <c r="J493" s="35">
        <v>80101087.2695885</v>
      </c>
      <c r="K493" s="35">
        <v>1081590818.6803999</v>
      </c>
      <c r="L493" s="35" t="s">
        <v>829</v>
      </c>
      <c r="M493" s="35" t="s">
        <v>830</v>
      </c>
      <c r="N493" s="35">
        <v>492</v>
      </c>
      <c r="O493" s="35">
        <v>0.49199999999999999</v>
      </c>
      <c r="P493" s="35">
        <v>44557197.643473797</v>
      </c>
      <c r="Q493" s="35">
        <v>1379302044.1714499</v>
      </c>
      <c r="R493" s="35">
        <v>106395085.149093</v>
      </c>
      <c r="S493" s="35">
        <v>1485697129.32054</v>
      </c>
      <c r="T493" s="35">
        <v>0</v>
      </c>
      <c r="U493">
        <v>0.21</v>
      </c>
      <c r="V493">
        <f t="shared" si="14"/>
        <v>492</v>
      </c>
      <c r="W493">
        <f t="shared" si="15"/>
        <v>487</v>
      </c>
    </row>
    <row r="494" spans="1:23" x14ac:dyDescent="0.25">
      <c r="A494" s="35" t="s">
        <v>831</v>
      </c>
      <c r="B494" s="35">
        <v>118</v>
      </c>
      <c r="C494" s="35">
        <v>81598191.762393996</v>
      </c>
      <c r="D494" s="35">
        <v>2397619907.2101898</v>
      </c>
      <c r="E494" s="35">
        <v>171189341.41441101</v>
      </c>
      <c r="F494" s="35">
        <v>2568809248.6245999</v>
      </c>
      <c r="G494" s="35">
        <v>212042590</v>
      </c>
      <c r="H494" s="35">
        <v>39440951.355315901</v>
      </c>
      <c r="I494" s="35">
        <v>992132043.76480997</v>
      </c>
      <c r="J494" s="35">
        <v>78669768.226984799</v>
      </c>
      <c r="K494" s="35">
        <v>1070801811.9917901</v>
      </c>
      <c r="L494" s="35" t="s">
        <v>829</v>
      </c>
      <c r="M494" s="35" t="s">
        <v>830</v>
      </c>
      <c r="N494" s="35">
        <v>493</v>
      </c>
      <c r="O494" s="35">
        <v>0.49299999999999999</v>
      </c>
      <c r="P494" s="35">
        <v>42157240.407078102</v>
      </c>
      <c r="Q494" s="35">
        <v>1405487863.44538</v>
      </c>
      <c r="R494" s="35">
        <v>92519573.187427104</v>
      </c>
      <c r="S494" s="35">
        <v>1498007436.6328101</v>
      </c>
      <c r="T494" s="35">
        <v>0</v>
      </c>
      <c r="U494">
        <v>0.60699999999999998</v>
      </c>
      <c r="V494">
        <f t="shared" si="14"/>
        <v>493</v>
      </c>
      <c r="W494">
        <f t="shared" si="15"/>
        <v>448</v>
      </c>
    </row>
    <row r="495" spans="1:23" x14ac:dyDescent="0.25">
      <c r="A495" s="35" t="s">
        <v>831</v>
      </c>
      <c r="B495" s="35">
        <v>564</v>
      </c>
      <c r="C495" s="35">
        <v>80714017.593263596</v>
      </c>
      <c r="D495" s="35">
        <v>2407399986.9671898</v>
      </c>
      <c r="E495" s="35">
        <v>161957538.714948</v>
      </c>
      <c r="F495" s="35">
        <v>2569357525.6821399</v>
      </c>
      <c r="G495" s="35">
        <v>212042590</v>
      </c>
      <c r="H495" s="35">
        <v>38593044.705043398</v>
      </c>
      <c r="I495" s="35">
        <v>992894086.26314497</v>
      </c>
      <c r="J495" s="35">
        <v>70988564.752023801</v>
      </c>
      <c r="K495" s="35">
        <v>1063882651.01517</v>
      </c>
      <c r="L495" s="35" t="s">
        <v>829</v>
      </c>
      <c r="M495" s="35" t="s">
        <v>830</v>
      </c>
      <c r="N495" s="35">
        <v>494</v>
      </c>
      <c r="O495" s="35">
        <v>0.49399999999999999</v>
      </c>
      <c r="P495" s="35">
        <v>42120972.888220102</v>
      </c>
      <c r="Q495" s="35">
        <v>1414505900.7040401</v>
      </c>
      <c r="R495" s="35">
        <v>90968973.962925002</v>
      </c>
      <c r="S495" s="35">
        <v>1505474874.66697</v>
      </c>
      <c r="T495" s="35">
        <v>0</v>
      </c>
      <c r="U495">
        <v>0.192</v>
      </c>
      <c r="V495">
        <f t="shared" si="14"/>
        <v>494</v>
      </c>
      <c r="W495">
        <f t="shared" si="15"/>
        <v>447</v>
      </c>
    </row>
    <row r="496" spans="1:23" x14ac:dyDescent="0.25">
      <c r="A496" s="35" t="s">
        <v>831</v>
      </c>
      <c r="B496" s="35">
        <v>355</v>
      </c>
      <c r="C496" s="35">
        <v>83600765.235001698</v>
      </c>
      <c r="D496" s="35">
        <v>2401767730.7554998</v>
      </c>
      <c r="E496" s="35">
        <v>171693738.790786</v>
      </c>
      <c r="F496" s="35">
        <v>2573461469.5462899</v>
      </c>
      <c r="G496" s="35">
        <v>212042590</v>
      </c>
      <c r="H496" s="35">
        <v>40806143.0102937</v>
      </c>
      <c r="I496" s="35">
        <v>1005916436.80863</v>
      </c>
      <c r="J496" s="35">
        <v>76043387.400719494</v>
      </c>
      <c r="K496" s="35">
        <v>1081959824.2093501</v>
      </c>
      <c r="L496" s="35" t="s">
        <v>829</v>
      </c>
      <c r="M496" s="35" t="s">
        <v>830</v>
      </c>
      <c r="N496" s="35">
        <v>495</v>
      </c>
      <c r="O496" s="35">
        <v>0.495</v>
      </c>
      <c r="P496" s="35">
        <v>42794622.224707901</v>
      </c>
      <c r="Q496" s="35">
        <v>1395851293.9468701</v>
      </c>
      <c r="R496" s="35">
        <v>95650351.390066996</v>
      </c>
      <c r="S496" s="35">
        <v>1491501645.3369401</v>
      </c>
      <c r="T496" s="35">
        <v>0</v>
      </c>
      <c r="U496">
        <v>0.97</v>
      </c>
      <c r="V496">
        <f t="shared" si="14"/>
        <v>495</v>
      </c>
      <c r="W496">
        <f t="shared" si="15"/>
        <v>463</v>
      </c>
    </row>
    <row r="497" spans="1:23" x14ac:dyDescent="0.25">
      <c r="A497" s="35" t="s">
        <v>831</v>
      </c>
      <c r="B497" s="35">
        <v>854</v>
      </c>
      <c r="C497" s="35">
        <v>80811278.821373105</v>
      </c>
      <c r="D497" s="35">
        <v>2403069260.5811901</v>
      </c>
      <c r="E497" s="35">
        <v>170941643.959158</v>
      </c>
      <c r="F497" s="35">
        <v>2574010904.5403399</v>
      </c>
      <c r="G497" s="35">
        <v>212042590</v>
      </c>
      <c r="H497" s="35">
        <v>39030190.534469098</v>
      </c>
      <c r="I497" s="35">
        <v>992096933.70169401</v>
      </c>
      <c r="J497" s="35">
        <v>79802944.550501704</v>
      </c>
      <c r="K497" s="35">
        <v>1071899878.25219</v>
      </c>
      <c r="L497" s="35" t="s">
        <v>829</v>
      </c>
      <c r="M497" s="35" t="s">
        <v>830</v>
      </c>
      <c r="N497" s="35">
        <v>496</v>
      </c>
      <c r="O497" s="35">
        <v>0.496</v>
      </c>
      <c r="P497" s="35">
        <v>41781088.286904</v>
      </c>
      <c r="Q497" s="35">
        <v>1410972326.8794899</v>
      </c>
      <c r="R497" s="35">
        <v>91138699.408657104</v>
      </c>
      <c r="S497" s="35">
        <v>1502111026.2881501</v>
      </c>
      <c r="T497" s="35">
        <v>0</v>
      </c>
      <c r="U497">
        <v>0.58299999999999996</v>
      </c>
      <c r="V497">
        <f t="shared" si="14"/>
        <v>496</v>
      </c>
      <c r="W497">
        <f t="shared" si="15"/>
        <v>431</v>
      </c>
    </row>
    <row r="498" spans="1:23" x14ac:dyDescent="0.25">
      <c r="A498" s="35" t="s">
        <v>831</v>
      </c>
      <c r="B498" s="35">
        <v>550</v>
      </c>
      <c r="C498" s="35">
        <v>93713631.768629894</v>
      </c>
      <c r="D498" s="35">
        <v>2360769769.61413</v>
      </c>
      <c r="E498" s="35">
        <v>213807751.589762</v>
      </c>
      <c r="F498" s="35">
        <v>2574577521.2038999</v>
      </c>
      <c r="G498" s="35">
        <v>212042590</v>
      </c>
      <c r="H498" s="35">
        <v>46984191.0567948</v>
      </c>
      <c r="I498" s="35">
        <v>1002484584.68484</v>
      </c>
      <c r="J498" s="35">
        <v>93344932.756853506</v>
      </c>
      <c r="K498" s="35">
        <v>1095829517.44169</v>
      </c>
      <c r="L498" s="35" t="s">
        <v>829</v>
      </c>
      <c r="M498" s="35" t="s">
        <v>830</v>
      </c>
      <c r="N498" s="35">
        <v>497</v>
      </c>
      <c r="O498" s="35">
        <v>0.497</v>
      </c>
      <c r="P498" s="35">
        <v>46729440.711834997</v>
      </c>
      <c r="Q498" s="35">
        <v>1358285184.9292901</v>
      </c>
      <c r="R498" s="35">
        <v>120462818.832908</v>
      </c>
      <c r="S498" s="35">
        <v>1478748003.7622001</v>
      </c>
      <c r="T498" s="35">
        <v>0</v>
      </c>
      <c r="U498">
        <v>0.55200000000000005</v>
      </c>
      <c r="V498">
        <f t="shared" si="14"/>
        <v>497</v>
      </c>
      <c r="W498">
        <f t="shared" si="15"/>
        <v>499</v>
      </c>
    </row>
    <row r="499" spans="1:23" x14ac:dyDescent="0.25">
      <c r="A499" s="35" t="s">
        <v>831</v>
      </c>
      <c r="B499" s="35">
        <v>563</v>
      </c>
      <c r="C499" s="35">
        <v>93660327.718946204</v>
      </c>
      <c r="D499" s="35">
        <v>2348595460.64188</v>
      </c>
      <c r="E499" s="35">
        <v>226606079.77802399</v>
      </c>
      <c r="F499" s="35">
        <v>2575201540.41991</v>
      </c>
      <c r="G499" s="35">
        <v>212042590</v>
      </c>
      <c r="H499" s="35">
        <v>47006031.7395164</v>
      </c>
      <c r="I499" s="35">
        <v>997510081.60912299</v>
      </c>
      <c r="J499" s="35">
        <v>97248754.956527099</v>
      </c>
      <c r="K499" s="35">
        <v>1094758836.56565</v>
      </c>
      <c r="L499" s="35" t="s">
        <v>829</v>
      </c>
      <c r="M499" s="35" t="s">
        <v>830</v>
      </c>
      <c r="N499" s="35">
        <v>498</v>
      </c>
      <c r="O499" s="35">
        <v>0.498</v>
      </c>
      <c r="P499" s="35">
        <v>46654295.979429699</v>
      </c>
      <c r="Q499" s="35">
        <v>1351085379.0327599</v>
      </c>
      <c r="R499" s="35">
        <v>129357324.82149699</v>
      </c>
      <c r="S499" s="35">
        <v>1480442703.85426</v>
      </c>
      <c r="T499" s="35">
        <v>0</v>
      </c>
      <c r="U499">
        <v>0.75</v>
      </c>
      <c r="V499">
        <f t="shared" si="14"/>
        <v>498</v>
      </c>
      <c r="W499">
        <f t="shared" si="15"/>
        <v>498</v>
      </c>
    </row>
    <row r="500" spans="1:23" x14ac:dyDescent="0.25">
      <c r="A500" s="35" t="s">
        <v>831</v>
      </c>
      <c r="B500" s="35">
        <v>871</v>
      </c>
      <c r="C500" s="35">
        <v>86762377.198180795</v>
      </c>
      <c r="D500" s="35">
        <v>2384660076.5928898</v>
      </c>
      <c r="E500" s="35">
        <v>191290345.16845399</v>
      </c>
      <c r="F500" s="35">
        <v>2575950421.7613502</v>
      </c>
      <c r="G500" s="35">
        <v>212042590</v>
      </c>
      <c r="H500" s="35">
        <v>42629981.6130227</v>
      </c>
      <c r="I500" s="35">
        <v>1001752695.06945</v>
      </c>
      <c r="J500" s="35">
        <v>84910285.4674045</v>
      </c>
      <c r="K500" s="35">
        <v>1086662980.53685</v>
      </c>
      <c r="L500" s="35" t="s">
        <v>829</v>
      </c>
      <c r="M500" s="35" t="s">
        <v>830</v>
      </c>
      <c r="N500" s="35">
        <v>499</v>
      </c>
      <c r="O500" s="35">
        <v>0.499</v>
      </c>
      <c r="P500" s="35">
        <v>44132395.585157998</v>
      </c>
      <c r="Q500" s="35">
        <v>1382907381.5234399</v>
      </c>
      <c r="R500" s="35">
        <v>106380059.701049</v>
      </c>
      <c r="S500" s="35">
        <v>1489287441.2244899</v>
      </c>
      <c r="T500" s="35">
        <v>0</v>
      </c>
      <c r="U500">
        <v>0.27600000000000002</v>
      </c>
      <c r="V500">
        <f t="shared" si="14"/>
        <v>499</v>
      </c>
      <c r="W500">
        <f t="shared" si="15"/>
        <v>484</v>
      </c>
    </row>
    <row r="501" spans="1:23" x14ac:dyDescent="0.25">
      <c r="A501" s="35" t="s">
        <v>831</v>
      </c>
      <c r="B501" s="35">
        <v>10</v>
      </c>
      <c r="C501" s="35">
        <v>94628369.010269493</v>
      </c>
      <c r="D501" s="35">
        <v>2363266377.3113298</v>
      </c>
      <c r="E501" s="35">
        <v>212780108.06067699</v>
      </c>
      <c r="F501" s="35">
        <v>2576046485.3720102</v>
      </c>
      <c r="G501" s="35">
        <v>212042590</v>
      </c>
      <c r="H501" s="35">
        <v>47503334.108070597</v>
      </c>
      <c r="I501" s="35">
        <v>1007190520.95083</v>
      </c>
      <c r="J501" s="35">
        <v>93046372.341797605</v>
      </c>
      <c r="K501" s="35">
        <v>1100236893.29263</v>
      </c>
      <c r="L501" s="35" t="s">
        <v>829</v>
      </c>
      <c r="M501" s="35" t="s">
        <v>830</v>
      </c>
      <c r="N501" s="35">
        <v>500</v>
      </c>
      <c r="O501" s="35">
        <v>0.5</v>
      </c>
      <c r="P501" s="35">
        <v>47125034.902198799</v>
      </c>
      <c r="Q501" s="35">
        <v>1356075856.3605001</v>
      </c>
      <c r="R501" s="35">
        <v>119733735.718879</v>
      </c>
      <c r="S501" s="35">
        <v>1475809592.07937</v>
      </c>
      <c r="T501" s="35">
        <v>0</v>
      </c>
      <c r="U501">
        <v>8.7999999999999995E-2</v>
      </c>
      <c r="V501">
        <f t="shared" si="14"/>
        <v>500</v>
      </c>
      <c r="W501">
        <f t="shared" si="15"/>
        <v>500</v>
      </c>
    </row>
    <row r="502" spans="1:23" x14ac:dyDescent="0.25">
      <c r="A502" s="35" t="s">
        <v>831</v>
      </c>
      <c r="B502" s="35">
        <v>734</v>
      </c>
      <c r="C502" s="35">
        <v>87924140.836270899</v>
      </c>
      <c r="D502" s="35">
        <v>2389160782.9271998</v>
      </c>
      <c r="E502" s="35">
        <v>187500572.04440099</v>
      </c>
      <c r="F502" s="35">
        <v>2576661354.9716101</v>
      </c>
      <c r="G502" s="35">
        <v>212042590</v>
      </c>
      <c r="H502" s="35">
        <v>43782983.889352404</v>
      </c>
      <c r="I502" s="35">
        <v>1010405824.14414</v>
      </c>
      <c r="J502" s="35">
        <v>80057555.271148995</v>
      </c>
      <c r="K502" s="35">
        <v>1090463379.4152901</v>
      </c>
      <c r="L502" s="35" t="s">
        <v>829</v>
      </c>
      <c r="M502" s="35" t="s">
        <v>830</v>
      </c>
      <c r="N502" s="35">
        <v>501</v>
      </c>
      <c r="O502" s="35">
        <v>0.501</v>
      </c>
      <c r="P502" s="35">
        <v>44141156.946918398</v>
      </c>
      <c r="Q502" s="35">
        <v>1378754958.7830601</v>
      </c>
      <c r="R502" s="35">
        <v>107443016.773252</v>
      </c>
      <c r="S502" s="35">
        <v>1486197975.55632</v>
      </c>
      <c r="T502" s="35">
        <v>0</v>
      </c>
      <c r="U502">
        <v>0.57199999999999995</v>
      </c>
    </row>
    <row r="503" spans="1:23" x14ac:dyDescent="0.25">
      <c r="A503" s="35" t="s">
        <v>831</v>
      </c>
      <c r="B503" s="35">
        <v>197</v>
      </c>
      <c r="C503" s="35">
        <v>80534322.112386107</v>
      </c>
      <c r="D503" s="35">
        <v>2413073353.3989301</v>
      </c>
      <c r="E503" s="35">
        <v>164335641.71838099</v>
      </c>
      <c r="F503" s="35">
        <v>2577408995.1173201</v>
      </c>
      <c r="G503" s="35">
        <v>212042590</v>
      </c>
      <c r="H503" s="35">
        <v>38528011.454096302</v>
      </c>
      <c r="I503" s="35">
        <v>998522173.122666</v>
      </c>
      <c r="J503" s="35">
        <v>71825481.899749607</v>
      </c>
      <c r="K503" s="35">
        <v>1070347655.02241</v>
      </c>
      <c r="L503" s="35" t="s">
        <v>829</v>
      </c>
      <c r="M503" s="35" t="s">
        <v>830</v>
      </c>
      <c r="N503" s="35">
        <v>502</v>
      </c>
      <c r="O503" s="35">
        <v>0.502</v>
      </c>
      <c r="P503" s="35">
        <v>42006310.658289701</v>
      </c>
      <c r="Q503" s="35">
        <v>1414551180.2762699</v>
      </c>
      <c r="R503" s="35">
        <v>92510159.818631798</v>
      </c>
      <c r="S503" s="35">
        <v>1507061340.0948999</v>
      </c>
      <c r="T503" s="35">
        <v>0</v>
      </c>
      <c r="U503">
        <v>0.42699999999999999</v>
      </c>
    </row>
    <row r="504" spans="1:23" x14ac:dyDescent="0.25">
      <c r="A504" s="35" t="s">
        <v>831</v>
      </c>
      <c r="B504" s="35">
        <v>301</v>
      </c>
      <c r="C504" s="35">
        <v>85802828.733725697</v>
      </c>
      <c r="D504" s="35">
        <v>2373615354.6024599</v>
      </c>
      <c r="E504" s="35">
        <v>205335601.984593</v>
      </c>
      <c r="F504" s="35">
        <v>2578950956.58705</v>
      </c>
      <c r="G504" s="35">
        <v>212042590</v>
      </c>
      <c r="H504" s="35">
        <v>42007530.717136897</v>
      </c>
      <c r="I504" s="35">
        <v>992238534.90985298</v>
      </c>
      <c r="J504" s="35">
        <v>90393043.4494524</v>
      </c>
      <c r="K504" s="35">
        <v>1082631578.3592999</v>
      </c>
      <c r="L504" s="35" t="s">
        <v>829</v>
      </c>
      <c r="M504" s="35" t="s">
        <v>830</v>
      </c>
      <c r="N504" s="35">
        <v>503</v>
      </c>
      <c r="O504" s="35">
        <v>0.503</v>
      </c>
      <c r="P504" s="35">
        <v>43795298.0165888</v>
      </c>
      <c r="Q504" s="35">
        <v>1381376819.6926</v>
      </c>
      <c r="R504" s="35">
        <v>114942558.53513999</v>
      </c>
      <c r="S504" s="35">
        <v>1496319378.22774</v>
      </c>
      <c r="T504" s="35">
        <v>0</v>
      </c>
      <c r="U504">
        <v>0.46300000000000002</v>
      </c>
    </row>
    <row r="505" spans="1:23" x14ac:dyDescent="0.25">
      <c r="A505" s="35" t="s">
        <v>831</v>
      </c>
      <c r="B505" s="35">
        <v>192</v>
      </c>
      <c r="C505" s="35">
        <v>80499551.049798399</v>
      </c>
      <c r="D505" s="35">
        <v>2418958430.7000198</v>
      </c>
      <c r="E505" s="35">
        <v>161078615.59665501</v>
      </c>
      <c r="F505" s="35">
        <v>2580037046.29668</v>
      </c>
      <c r="G505" s="35">
        <v>212042590</v>
      </c>
      <c r="H505" s="35">
        <v>38524180.140393898</v>
      </c>
      <c r="I505" s="35">
        <v>999058643.060112</v>
      </c>
      <c r="J505" s="35">
        <v>74496647.588067204</v>
      </c>
      <c r="K505" s="35">
        <v>1073555290.64817</v>
      </c>
      <c r="L505" s="35" t="s">
        <v>829</v>
      </c>
      <c r="M505" s="35" t="s">
        <v>830</v>
      </c>
      <c r="N505" s="35">
        <v>504</v>
      </c>
      <c r="O505" s="35">
        <v>0.504</v>
      </c>
      <c r="P505" s="35">
        <v>41975370.909404397</v>
      </c>
      <c r="Q505" s="35">
        <v>1419899787.63991</v>
      </c>
      <c r="R505" s="35">
        <v>86581968.008588701</v>
      </c>
      <c r="S505" s="35">
        <v>1506481755.6485</v>
      </c>
      <c r="T505" s="35">
        <v>0</v>
      </c>
      <c r="U505">
        <v>0.35199999999999998</v>
      </c>
    </row>
    <row r="506" spans="1:23" x14ac:dyDescent="0.25">
      <c r="A506" s="35" t="s">
        <v>831</v>
      </c>
      <c r="B506" s="35">
        <v>626</v>
      </c>
      <c r="C506" s="35">
        <v>88068363.909593999</v>
      </c>
      <c r="D506" s="35">
        <v>2401712939.0709901</v>
      </c>
      <c r="E506" s="35">
        <v>178392176.40153</v>
      </c>
      <c r="F506" s="35">
        <v>2580105115.4725199</v>
      </c>
      <c r="G506" s="35">
        <v>212042590</v>
      </c>
      <c r="H506" s="35">
        <v>43686411.424243599</v>
      </c>
      <c r="I506" s="35">
        <v>1015706395.96802</v>
      </c>
      <c r="J506" s="35">
        <v>77182563.675067693</v>
      </c>
      <c r="K506" s="35">
        <v>1092888959.64309</v>
      </c>
      <c r="L506" s="35" t="s">
        <v>829</v>
      </c>
      <c r="M506" s="35" t="s">
        <v>830</v>
      </c>
      <c r="N506" s="35">
        <v>505</v>
      </c>
      <c r="O506" s="35">
        <v>0.505</v>
      </c>
      <c r="P506" s="35">
        <v>44381952.4853504</v>
      </c>
      <c r="Q506" s="35">
        <v>1386006543.1029699</v>
      </c>
      <c r="R506" s="35">
        <v>101209612.72646201</v>
      </c>
      <c r="S506" s="35">
        <v>1487216155.8294301</v>
      </c>
      <c r="T506" s="35">
        <v>0</v>
      </c>
      <c r="U506">
        <v>0.378</v>
      </c>
    </row>
    <row r="507" spans="1:23" x14ac:dyDescent="0.25">
      <c r="A507" s="35" t="s">
        <v>831</v>
      </c>
      <c r="B507" s="35">
        <v>439</v>
      </c>
      <c r="C507" s="35">
        <v>85455073.155018106</v>
      </c>
      <c r="D507" s="35">
        <v>2376647081.0401101</v>
      </c>
      <c r="E507" s="35">
        <v>205825181.19222701</v>
      </c>
      <c r="F507" s="35">
        <v>2582472262.2323399</v>
      </c>
      <c r="G507" s="35">
        <v>212042590</v>
      </c>
      <c r="H507" s="35">
        <v>41873569.210928798</v>
      </c>
      <c r="I507" s="35">
        <v>990715972.54681003</v>
      </c>
      <c r="J507" s="35">
        <v>94253624.995433703</v>
      </c>
      <c r="K507" s="35">
        <v>1084969597.5422399</v>
      </c>
      <c r="L507" s="35" t="s">
        <v>829</v>
      </c>
      <c r="M507" s="35" t="s">
        <v>830</v>
      </c>
      <c r="N507" s="35">
        <v>506</v>
      </c>
      <c r="O507" s="35">
        <v>0.50600000000000001</v>
      </c>
      <c r="P507" s="35">
        <v>43581503.944089301</v>
      </c>
      <c r="Q507" s="35">
        <v>1385931108.4933</v>
      </c>
      <c r="R507" s="35">
        <v>111571556.196793</v>
      </c>
      <c r="S507" s="35">
        <v>1497502664.6900899</v>
      </c>
      <c r="T507" s="35">
        <v>0</v>
      </c>
      <c r="U507">
        <v>0.14599999999999999</v>
      </c>
    </row>
    <row r="508" spans="1:23" x14ac:dyDescent="0.25">
      <c r="A508" s="35" t="s">
        <v>831</v>
      </c>
      <c r="B508" s="35">
        <v>461</v>
      </c>
      <c r="C508" s="35">
        <v>94612743.635095894</v>
      </c>
      <c r="D508" s="35">
        <v>2358479250.5864301</v>
      </c>
      <c r="E508" s="35">
        <v>224036123.541632</v>
      </c>
      <c r="F508" s="35">
        <v>2582515374.1280599</v>
      </c>
      <c r="G508" s="35">
        <v>212042590</v>
      </c>
      <c r="H508" s="35">
        <v>47664333.836566202</v>
      </c>
      <c r="I508" s="35">
        <v>1004818871.8048199</v>
      </c>
      <c r="J508" s="35">
        <v>96800135.771390602</v>
      </c>
      <c r="K508" s="35">
        <v>1101619007.57621</v>
      </c>
      <c r="L508" s="35" t="s">
        <v>829</v>
      </c>
      <c r="M508" s="35" t="s">
        <v>830</v>
      </c>
      <c r="N508" s="35">
        <v>507</v>
      </c>
      <c r="O508" s="35">
        <v>0.50700000000000001</v>
      </c>
      <c r="P508" s="35">
        <v>46948409.798529603</v>
      </c>
      <c r="Q508" s="35">
        <v>1353660378.7816</v>
      </c>
      <c r="R508" s="35">
        <v>127235987.77024201</v>
      </c>
      <c r="S508" s="35">
        <v>1480896366.5518501</v>
      </c>
      <c r="T508" s="35">
        <v>0</v>
      </c>
      <c r="U508">
        <v>9.9000000000000005E-2</v>
      </c>
    </row>
    <row r="509" spans="1:23" x14ac:dyDescent="0.25">
      <c r="A509" s="35" t="s">
        <v>831</v>
      </c>
      <c r="B509" s="35">
        <v>861</v>
      </c>
      <c r="C509" s="35">
        <v>94060989.947704703</v>
      </c>
      <c r="D509" s="35">
        <v>2364815528.87256</v>
      </c>
      <c r="E509" s="35">
        <v>218943709.65925401</v>
      </c>
      <c r="F509" s="35">
        <v>2583759238.5318198</v>
      </c>
      <c r="G509" s="35">
        <v>212042590</v>
      </c>
      <c r="H509" s="35">
        <v>47132896.205393799</v>
      </c>
      <c r="I509" s="35">
        <v>1003222607.33842</v>
      </c>
      <c r="J509" s="35">
        <v>94299820.580662102</v>
      </c>
      <c r="K509" s="35">
        <v>1097522427.91908</v>
      </c>
      <c r="L509" s="35" t="s">
        <v>829</v>
      </c>
      <c r="M509" s="35" t="s">
        <v>830</v>
      </c>
      <c r="N509" s="35">
        <v>508</v>
      </c>
      <c r="O509" s="35">
        <v>0.50800000000000001</v>
      </c>
      <c r="P509" s="35">
        <v>46928093.7423108</v>
      </c>
      <c r="Q509" s="35">
        <v>1361592921.5341401</v>
      </c>
      <c r="R509" s="35">
        <v>124643889.078592</v>
      </c>
      <c r="S509" s="35">
        <v>1486236810.61273</v>
      </c>
      <c r="T509" s="35">
        <v>0</v>
      </c>
      <c r="U509">
        <v>8.0000000000000002E-3</v>
      </c>
    </row>
    <row r="510" spans="1:23" x14ac:dyDescent="0.25">
      <c r="A510" s="35" t="s">
        <v>831</v>
      </c>
      <c r="B510" s="35">
        <v>465</v>
      </c>
      <c r="C510" s="35">
        <v>80192717.972461</v>
      </c>
      <c r="D510" s="35">
        <v>2417171124.8438001</v>
      </c>
      <c r="E510" s="35">
        <v>166754462.78715399</v>
      </c>
      <c r="F510" s="35">
        <v>2583925587.63095</v>
      </c>
      <c r="G510" s="35">
        <v>212042590</v>
      </c>
      <c r="H510" s="35">
        <v>38470763.910794303</v>
      </c>
      <c r="I510" s="35">
        <v>994262391.91222703</v>
      </c>
      <c r="J510" s="35">
        <v>76930953.010933504</v>
      </c>
      <c r="K510" s="35">
        <v>1071193344.92316</v>
      </c>
      <c r="L510" s="35" t="s">
        <v>829</v>
      </c>
      <c r="M510" s="35" t="s">
        <v>830</v>
      </c>
      <c r="N510" s="35">
        <v>509</v>
      </c>
      <c r="O510" s="35">
        <v>0.50900000000000001</v>
      </c>
      <c r="P510" s="35">
        <v>41721954.0616666</v>
      </c>
      <c r="Q510" s="35">
        <v>1422908732.9315701</v>
      </c>
      <c r="R510" s="35">
        <v>89823509.776220903</v>
      </c>
      <c r="S510" s="35">
        <v>1512732242.7077899</v>
      </c>
      <c r="T510" s="35">
        <v>0</v>
      </c>
      <c r="U510">
        <v>0.246</v>
      </c>
    </row>
    <row r="511" spans="1:23" x14ac:dyDescent="0.25">
      <c r="A511" s="35" t="s">
        <v>831</v>
      </c>
      <c r="B511" s="35">
        <v>269</v>
      </c>
      <c r="C511" s="35">
        <v>82347980.701314598</v>
      </c>
      <c r="D511" s="35">
        <v>2400647136.5475502</v>
      </c>
      <c r="E511" s="35">
        <v>183773953.22664401</v>
      </c>
      <c r="F511" s="35">
        <v>2584421089.7741899</v>
      </c>
      <c r="G511" s="35">
        <v>212042590</v>
      </c>
      <c r="H511" s="35">
        <v>39963312.895316601</v>
      </c>
      <c r="I511" s="35">
        <v>998544113.99379206</v>
      </c>
      <c r="J511" s="35">
        <v>81052915.938394696</v>
      </c>
      <c r="K511" s="35">
        <v>1079597029.9321799</v>
      </c>
      <c r="L511" s="35" t="s">
        <v>829</v>
      </c>
      <c r="M511" s="35" t="s">
        <v>830</v>
      </c>
      <c r="N511" s="35">
        <v>510</v>
      </c>
      <c r="O511" s="35">
        <v>0.51</v>
      </c>
      <c r="P511" s="35">
        <v>42384667.805997901</v>
      </c>
      <c r="Q511" s="35">
        <v>1402103022.55375</v>
      </c>
      <c r="R511" s="35">
        <v>102721037.288249</v>
      </c>
      <c r="S511" s="35">
        <v>1504824059.84201</v>
      </c>
      <c r="T511" s="35">
        <v>0</v>
      </c>
      <c r="U511">
        <v>0.56100000000000005</v>
      </c>
    </row>
    <row r="512" spans="1:23" x14ac:dyDescent="0.25">
      <c r="A512" s="35" t="s">
        <v>831</v>
      </c>
      <c r="B512" s="35">
        <v>722</v>
      </c>
      <c r="C512" s="35">
        <v>82690666.131079197</v>
      </c>
      <c r="D512" s="35">
        <v>2413681433.6837802</v>
      </c>
      <c r="E512" s="35">
        <v>172187115.120747</v>
      </c>
      <c r="F512" s="35">
        <v>2585868548.8045201</v>
      </c>
      <c r="G512" s="35">
        <v>212042590</v>
      </c>
      <c r="H512" s="35">
        <v>39997916.188884303</v>
      </c>
      <c r="I512" s="35">
        <v>1004065307.1046</v>
      </c>
      <c r="J512" s="35">
        <v>76863407.370462701</v>
      </c>
      <c r="K512" s="35">
        <v>1080928714.47506</v>
      </c>
      <c r="L512" s="35" t="s">
        <v>829</v>
      </c>
      <c r="M512" s="35" t="s">
        <v>830</v>
      </c>
      <c r="N512" s="35">
        <v>511</v>
      </c>
      <c r="O512" s="35">
        <v>0.51100000000000001</v>
      </c>
      <c r="P512" s="35">
        <v>42692749.942194797</v>
      </c>
      <c r="Q512" s="35">
        <v>1409616126.57917</v>
      </c>
      <c r="R512" s="35">
        <v>95323707.750284806</v>
      </c>
      <c r="S512" s="35">
        <v>1504939834.3294499</v>
      </c>
      <c r="T512" s="35">
        <v>0</v>
      </c>
      <c r="U512">
        <v>0.44900000000000001</v>
      </c>
    </row>
    <row r="513" spans="1:21" x14ac:dyDescent="0.25">
      <c r="A513" s="35" t="s">
        <v>831</v>
      </c>
      <c r="B513" s="35">
        <v>710</v>
      </c>
      <c r="C513" s="35">
        <v>82665359.0593528</v>
      </c>
      <c r="D513" s="35">
        <v>2407683962.1989198</v>
      </c>
      <c r="E513" s="35">
        <v>178297667.922508</v>
      </c>
      <c r="F513" s="35">
        <v>2585981630.1214199</v>
      </c>
      <c r="G513" s="35">
        <v>212042590</v>
      </c>
      <c r="H513" s="35">
        <v>40023290.667686</v>
      </c>
      <c r="I513" s="35">
        <v>999264377.57496798</v>
      </c>
      <c r="J513" s="35">
        <v>82095475.806012005</v>
      </c>
      <c r="K513" s="35">
        <v>1081359853.38098</v>
      </c>
      <c r="L513" s="35" t="s">
        <v>829</v>
      </c>
      <c r="M513" s="35" t="s">
        <v>830</v>
      </c>
      <c r="N513" s="35">
        <v>512</v>
      </c>
      <c r="O513" s="35">
        <v>0.51200000000000001</v>
      </c>
      <c r="P513" s="35">
        <v>42642068.3916668</v>
      </c>
      <c r="Q513" s="35">
        <v>1408419584.62395</v>
      </c>
      <c r="R513" s="35">
        <v>96202192.116496697</v>
      </c>
      <c r="S513" s="35">
        <v>1504621776.7404399</v>
      </c>
      <c r="T513" s="35">
        <v>0</v>
      </c>
      <c r="U513">
        <v>0.90300000000000002</v>
      </c>
    </row>
    <row r="514" spans="1:21" x14ac:dyDescent="0.25">
      <c r="A514" s="35" t="s">
        <v>831</v>
      </c>
      <c r="B514" s="35">
        <v>538</v>
      </c>
      <c r="C514" s="35">
        <v>90632764.992602795</v>
      </c>
      <c r="D514" s="35">
        <v>2402616946.39884</v>
      </c>
      <c r="E514" s="35">
        <v>185368855.75044101</v>
      </c>
      <c r="F514" s="35">
        <v>2587985802.1492901</v>
      </c>
      <c r="G514" s="35">
        <v>212042590</v>
      </c>
      <c r="H514" s="35">
        <v>45401297.427207403</v>
      </c>
      <c r="I514" s="35">
        <v>1025604693.80563</v>
      </c>
      <c r="J514" s="35">
        <v>79365467.224416003</v>
      </c>
      <c r="K514" s="35">
        <v>1104970161.03004</v>
      </c>
      <c r="L514" s="35" t="s">
        <v>829</v>
      </c>
      <c r="M514" s="35" t="s">
        <v>830</v>
      </c>
      <c r="N514" s="35">
        <v>513</v>
      </c>
      <c r="O514" s="35">
        <v>0.51300000000000001</v>
      </c>
      <c r="P514" s="35">
        <v>45231467.5653954</v>
      </c>
      <c r="Q514" s="35">
        <v>1377012252.59321</v>
      </c>
      <c r="R514" s="35">
        <v>106003388.526025</v>
      </c>
      <c r="S514" s="35">
        <v>1483015641.11924</v>
      </c>
      <c r="T514" s="35">
        <v>0</v>
      </c>
      <c r="U514">
        <v>0.187</v>
      </c>
    </row>
    <row r="515" spans="1:21" x14ac:dyDescent="0.25">
      <c r="A515" s="35" t="s">
        <v>831</v>
      </c>
      <c r="B515" s="35">
        <v>146</v>
      </c>
      <c r="C515" s="35">
        <v>86061936.938084304</v>
      </c>
      <c r="D515" s="35">
        <v>2398196403.1630702</v>
      </c>
      <c r="E515" s="35">
        <v>189859117.64207301</v>
      </c>
      <c r="F515" s="35">
        <v>2588055520.80514</v>
      </c>
      <c r="G515" s="35">
        <v>212042590</v>
      </c>
      <c r="H515" s="35">
        <v>41889792.021311097</v>
      </c>
      <c r="I515" s="35">
        <v>999621560.70614195</v>
      </c>
      <c r="J515" s="35">
        <v>84259042.608288497</v>
      </c>
      <c r="K515" s="35">
        <v>1083880603.31443</v>
      </c>
      <c r="L515" s="35" t="s">
        <v>829</v>
      </c>
      <c r="M515" s="35" t="s">
        <v>830</v>
      </c>
      <c r="N515" s="35">
        <v>514</v>
      </c>
      <c r="O515" s="35">
        <v>0.51400000000000001</v>
      </c>
      <c r="P515" s="35">
        <v>44172144.916773103</v>
      </c>
      <c r="Q515" s="35">
        <v>1398574842.4569199</v>
      </c>
      <c r="R515" s="35">
        <v>105600075.033785</v>
      </c>
      <c r="S515" s="35">
        <v>1504174917.49071</v>
      </c>
      <c r="T515" s="35">
        <v>0</v>
      </c>
      <c r="U515">
        <v>9.2999999999999999E-2</v>
      </c>
    </row>
    <row r="516" spans="1:21" x14ac:dyDescent="0.25">
      <c r="A516" s="35" t="s">
        <v>831</v>
      </c>
      <c r="B516" s="35">
        <v>621</v>
      </c>
      <c r="C516" s="35">
        <v>88348808.911743507</v>
      </c>
      <c r="D516" s="35">
        <v>2385839477.6967602</v>
      </c>
      <c r="E516" s="35">
        <v>203444750.58461401</v>
      </c>
      <c r="F516" s="35">
        <v>2589284228.2813702</v>
      </c>
      <c r="G516" s="35">
        <v>212042590</v>
      </c>
      <c r="H516" s="35">
        <v>43532112.974942401</v>
      </c>
      <c r="I516" s="35">
        <v>1004968241.94297</v>
      </c>
      <c r="J516" s="35">
        <v>87165163.418070599</v>
      </c>
      <c r="K516" s="35">
        <v>1092133405.3610401</v>
      </c>
      <c r="L516" s="35" t="s">
        <v>829</v>
      </c>
      <c r="M516" s="35" t="s">
        <v>830</v>
      </c>
      <c r="N516" s="35">
        <v>515</v>
      </c>
      <c r="O516" s="35">
        <v>0.51500000000000001</v>
      </c>
      <c r="P516" s="35">
        <v>44816695.936801001</v>
      </c>
      <c r="Q516" s="35">
        <v>1380871235.7537799</v>
      </c>
      <c r="R516" s="35">
        <v>116279587.16654301</v>
      </c>
      <c r="S516" s="35">
        <v>1497150822.92032</v>
      </c>
      <c r="T516" s="35">
        <v>0</v>
      </c>
      <c r="U516">
        <v>7.2999999999999995E-2</v>
      </c>
    </row>
    <row r="517" spans="1:21" x14ac:dyDescent="0.25">
      <c r="A517" s="35" t="s">
        <v>831</v>
      </c>
      <c r="B517" s="35">
        <v>653</v>
      </c>
      <c r="C517" s="35">
        <v>80754892.540624306</v>
      </c>
      <c r="D517" s="35">
        <v>2422339384.1085501</v>
      </c>
      <c r="E517" s="35">
        <v>168267665.828556</v>
      </c>
      <c r="F517" s="35">
        <v>2590607049.9371099</v>
      </c>
      <c r="G517" s="35">
        <v>212042590</v>
      </c>
      <c r="H517" s="35">
        <v>38739854.587914497</v>
      </c>
      <c r="I517" s="35">
        <v>996810904.46449995</v>
      </c>
      <c r="J517" s="35">
        <v>77080005.514458299</v>
      </c>
      <c r="K517" s="35">
        <v>1073890909.97895</v>
      </c>
      <c r="L517" s="35" t="s">
        <v>829</v>
      </c>
      <c r="M517" s="35" t="s">
        <v>830</v>
      </c>
      <c r="N517" s="35">
        <v>516</v>
      </c>
      <c r="O517" s="35">
        <v>0.51600000000000001</v>
      </c>
      <c r="P517" s="35">
        <v>42015037.952709801</v>
      </c>
      <c r="Q517" s="35">
        <v>1425528479.6440499</v>
      </c>
      <c r="R517" s="35">
        <v>91187660.314097703</v>
      </c>
      <c r="S517" s="35">
        <v>1516716139.9581499</v>
      </c>
      <c r="T517" s="35">
        <v>0</v>
      </c>
      <c r="U517">
        <v>0.16600000000000001</v>
      </c>
    </row>
    <row r="518" spans="1:21" x14ac:dyDescent="0.25">
      <c r="A518" s="35" t="s">
        <v>831</v>
      </c>
      <c r="B518" s="35">
        <v>809</v>
      </c>
      <c r="C518" s="35">
        <v>80161338.500617996</v>
      </c>
      <c r="D518" s="35">
        <v>2426837553.6289802</v>
      </c>
      <c r="E518" s="35">
        <v>165353026.36040601</v>
      </c>
      <c r="F518" s="35">
        <v>2592190579.9893899</v>
      </c>
      <c r="G518" s="35">
        <v>212042590</v>
      </c>
      <c r="H518" s="35">
        <v>38344108.5242934</v>
      </c>
      <c r="I518" s="35">
        <v>1000573837.49819</v>
      </c>
      <c r="J518" s="35">
        <v>76657745.488082394</v>
      </c>
      <c r="K518" s="35">
        <v>1077231582.98627</v>
      </c>
      <c r="L518" s="35" t="s">
        <v>829</v>
      </c>
      <c r="M518" s="35" t="s">
        <v>830</v>
      </c>
      <c r="N518" s="35">
        <v>517</v>
      </c>
      <c r="O518" s="35">
        <v>0.51700000000000002</v>
      </c>
      <c r="P518" s="35">
        <v>41817229.976324603</v>
      </c>
      <c r="Q518" s="35">
        <v>1426263716.13079</v>
      </c>
      <c r="R518" s="35">
        <v>88695280.872324198</v>
      </c>
      <c r="S518" s="35">
        <v>1514958997.0031199</v>
      </c>
      <c r="T518" s="35">
        <v>0</v>
      </c>
      <c r="U518">
        <v>0.75800000000000001</v>
      </c>
    </row>
    <row r="519" spans="1:21" x14ac:dyDescent="0.25">
      <c r="A519" s="35" t="s">
        <v>831</v>
      </c>
      <c r="B519" s="35">
        <v>531</v>
      </c>
      <c r="C519" s="35">
        <v>85567976.789694294</v>
      </c>
      <c r="D519" s="35">
        <v>2394251385.4677701</v>
      </c>
      <c r="E519" s="35">
        <v>198277831.99013299</v>
      </c>
      <c r="F519" s="35">
        <v>2592529217.4579</v>
      </c>
      <c r="G519" s="35">
        <v>212042590</v>
      </c>
      <c r="H519" s="35">
        <v>41737924.199898601</v>
      </c>
      <c r="I519" s="35">
        <v>995184109.22305501</v>
      </c>
      <c r="J519" s="35">
        <v>90161440.139210507</v>
      </c>
      <c r="K519" s="35">
        <v>1085345549.3622601</v>
      </c>
      <c r="L519" s="35" t="s">
        <v>829</v>
      </c>
      <c r="M519" s="35" t="s">
        <v>830</v>
      </c>
      <c r="N519" s="35">
        <v>518</v>
      </c>
      <c r="O519" s="35">
        <v>0.51800000000000002</v>
      </c>
      <c r="P519" s="35">
        <v>43830052.589795597</v>
      </c>
      <c r="Q519" s="35">
        <v>1399067276.24471</v>
      </c>
      <c r="R519" s="35">
        <v>108116391.850923</v>
      </c>
      <c r="S519" s="35">
        <v>1507183668.0956299</v>
      </c>
      <c r="T519" s="35">
        <v>0</v>
      </c>
      <c r="U519">
        <v>0.84699999999999998</v>
      </c>
    </row>
    <row r="520" spans="1:21" x14ac:dyDescent="0.25">
      <c r="A520" s="35" t="s">
        <v>831</v>
      </c>
      <c r="B520" s="35">
        <v>225</v>
      </c>
      <c r="C520" s="35">
        <v>87933891.108624995</v>
      </c>
      <c r="D520" s="35">
        <v>2409836379.9815798</v>
      </c>
      <c r="E520" s="35">
        <v>183431486.828646</v>
      </c>
      <c r="F520" s="35">
        <v>2593267866.8102298</v>
      </c>
      <c r="G520" s="35">
        <v>212042590</v>
      </c>
      <c r="H520" s="35">
        <v>43716217.113079198</v>
      </c>
      <c r="I520" s="35">
        <v>1018805368.4870501</v>
      </c>
      <c r="J520" s="35">
        <v>82358456.339418903</v>
      </c>
      <c r="K520" s="35">
        <v>1101163824.8264699</v>
      </c>
      <c r="L520" s="35" t="s">
        <v>829</v>
      </c>
      <c r="M520" s="35" t="s">
        <v>830</v>
      </c>
      <c r="N520" s="35">
        <v>519</v>
      </c>
      <c r="O520" s="35">
        <v>0.51900000000000002</v>
      </c>
      <c r="P520" s="35">
        <v>44217673.995545797</v>
      </c>
      <c r="Q520" s="35">
        <v>1391031011.49453</v>
      </c>
      <c r="R520" s="35">
        <v>101073030.489227</v>
      </c>
      <c r="S520" s="35">
        <v>1492104041.9837601</v>
      </c>
      <c r="T520" s="35">
        <v>0</v>
      </c>
      <c r="U520">
        <v>0.183</v>
      </c>
    </row>
    <row r="521" spans="1:21" x14ac:dyDescent="0.25">
      <c r="A521" s="35" t="s">
        <v>831</v>
      </c>
      <c r="B521" s="35">
        <v>996</v>
      </c>
      <c r="C521" s="35">
        <v>84716850.252259701</v>
      </c>
      <c r="D521" s="35">
        <v>2397222714.6236601</v>
      </c>
      <c r="E521" s="35">
        <v>197368346.45196301</v>
      </c>
      <c r="F521" s="35">
        <v>2594591061.0756202</v>
      </c>
      <c r="G521" s="35">
        <v>212042590</v>
      </c>
      <c r="H521" s="35">
        <v>41269725.559436902</v>
      </c>
      <c r="I521" s="35">
        <v>993282095.99700606</v>
      </c>
      <c r="J521" s="35">
        <v>90481430.486597896</v>
      </c>
      <c r="K521" s="35">
        <v>1083763526.4835999</v>
      </c>
      <c r="L521" s="35" t="s">
        <v>829</v>
      </c>
      <c r="M521" s="35" t="s">
        <v>830</v>
      </c>
      <c r="N521" s="35">
        <v>520</v>
      </c>
      <c r="O521" s="35">
        <v>0.52</v>
      </c>
      <c r="P521" s="35">
        <v>43447124.692822799</v>
      </c>
      <c r="Q521" s="35">
        <v>1403940618.6266501</v>
      </c>
      <c r="R521" s="35">
        <v>106886915.96536499</v>
      </c>
      <c r="S521" s="35">
        <v>1510827534.59201</v>
      </c>
      <c r="T521" s="35">
        <v>0</v>
      </c>
      <c r="U521">
        <v>0.216</v>
      </c>
    </row>
    <row r="522" spans="1:21" x14ac:dyDescent="0.25">
      <c r="A522" s="35" t="s">
        <v>831</v>
      </c>
      <c r="B522" s="35">
        <v>562</v>
      </c>
      <c r="C522" s="35">
        <v>84446167.377191395</v>
      </c>
      <c r="D522" s="35">
        <v>2422167099.5684299</v>
      </c>
      <c r="E522" s="35">
        <v>172596233.50858301</v>
      </c>
      <c r="F522" s="35">
        <v>2594763333.0770202</v>
      </c>
      <c r="G522" s="35">
        <v>212042590</v>
      </c>
      <c r="H522" s="35">
        <v>41201084.8744708</v>
      </c>
      <c r="I522" s="35">
        <v>1014073778.23922</v>
      </c>
      <c r="J522" s="35">
        <v>76018002.583793297</v>
      </c>
      <c r="K522" s="35">
        <v>1090091780.82301</v>
      </c>
      <c r="L522" s="35" t="s">
        <v>829</v>
      </c>
      <c r="M522" s="35" t="s">
        <v>830</v>
      </c>
      <c r="N522" s="35">
        <v>521</v>
      </c>
      <c r="O522" s="35">
        <v>0.52100000000000002</v>
      </c>
      <c r="P522" s="35">
        <v>43245082.502720602</v>
      </c>
      <c r="Q522" s="35">
        <v>1408093321.32921</v>
      </c>
      <c r="R522" s="35">
        <v>96578230.924789906</v>
      </c>
      <c r="S522" s="35">
        <v>1504671552.2539999</v>
      </c>
      <c r="T522" s="35">
        <v>0</v>
      </c>
      <c r="U522">
        <v>0.82499999999999996</v>
      </c>
    </row>
    <row r="523" spans="1:21" x14ac:dyDescent="0.25">
      <c r="A523" s="35" t="s">
        <v>831</v>
      </c>
      <c r="B523" s="35">
        <v>606</v>
      </c>
      <c r="C523" s="35">
        <v>87972338.387411594</v>
      </c>
      <c r="D523" s="35">
        <v>2399115299.88064</v>
      </c>
      <c r="E523" s="35">
        <v>196496796.38521999</v>
      </c>
      <c r="F523" s="35">
        <v>2595612096.2658701</v>
      </c>
      <c r="G523" s="35">
        <v>212042590</v>
      </c>
      <c r="H523" s="35">
        <v>43198312.965322003</v>
      </c>
      <c r="I523" s="35">
        <v>1008114488.27113</v>
      </c>
      <c r="J523" s="35">
        <v>83878094.5361204</v>
      </c>
      <c r="K523" s="35">
        <v>1091992582.80725</v>
      </c>
      <c r="L523" s="35" t="s">
        <v>829</v>
      </c>
      <c r="M523" s="35" t="s">
        <v>830</v>
      </c>
      <c r="N523" s="35">
        <v>522</v>
      </c>
      <c r="O523" s="35">
        <v>0.52200000000000002</v>
      </c>
      <c r="P523" s="35">
        <v>44774025.422089599</v>
      </c>
      <c r="Q523" s="35">
        <v>1391000811.6095099</v>
      </c>
      <c r="R523" s="35">
        <v>112618701.849099</v>
      </c>
      <c r="S523" s="35">
        <v>1503619513.4586101</v>
      </c>
      <c r="T523" s="35">
        <v>0</v>
      </c>
      <c r="U523">
        <v>0.65200000000000002</v>
      </c>
    </row>
    <row r="524" spans="1:21" x14ac:dyDescent="0.25">
      <c r="A524" s="35" t="s">
        <v>831</v>
      </c>
      <c r="B524" s="35">
        <v>272</v>
      </c>
      <c r="C524" s="35">
        <v>78702798.981973499</v>
      </c>
      <c r="D524" s="35">
        <v>2420613061.36903</v>
      </c>
      <c r="E524" s="35">
        <v>177267360.201199</v>
      </c>
      <c r="F524" s="35">
        <v>2597880421.57023</v>
      </c>
      <c r="G524" s="35">
        <v>212042590</v>
      </c>
      <c r="H524" s="35">
        <v>37458454.177293502</v>
      </c>
      <c r="I524" s="35">
        <v>991621707.69644201</v>
      </c>
      <c r="J524" s="35">
        <v>81055477.8319536</v>
      </c>
      <c r="K524" s="35">
        <v>1072677185.52839</v>
      </c>
      <c r="L524" s="35" t="s">
        <v>829</v>
      </c>
      <c r="M524" s="35" t="s">
        <v>830</v>
      </c>
      <c r="N524" s="35">
        <v>523</v>
      </c>
      <c r="O524" s="35">
        <v>0.52300000000000002</v>
      </c>
      <c r="P524" s="35">
        <v>41244344.8046799</v>
      </c>
      <c r="Q524" s="35">
        <v>1428991353.67259</v>
      </c>
      <c r="R524" s="35">
        <v>96211882.369245306</v>
      </c>
      <c r="S524" s="35">
        <v>1525203236.0418301</v>
      </c>
      <c r="T524" s="35">
        <v>0</v>
      </c>
      <c r="U524">
        <v>0.13300000000000001</v>
      </c>
    </row>
    <row r="525" spans="1:21" x14ac:dyDescent="0.25">
      <c r="A525" s="35" t="s">
        <v>831</v>
      </c>
      <c r="B525" s="35">
        <v>982</v>
      </c>
      <c r="C525" s="35">
        <v>85597130.402468503</v>
      </c>
      <c r="D525" s="35">
        <v>2394256818.13731</v>
      </c>
      <c r="E525" s="35">
        <v>203752679.870011</v>
      </c>
      <c r="F525" s="35">
        <v>2598009498.0073199</v>
      </c>
      <c r="G525" s="35">
        <v>212042590</v>
      </c>
      <c r="H525" s="35">
        <v>41896157.045081101</v>
      </c>
      <c r="I525" s="35">
        <v>995323374.31422603</v>
      </c>
      <c r="J525" s="35">
        <v>92672400.208967403</v>
      </c>
      <c r="K525" s="35">
        <v>1087995774.52319</v>
      </c>
      <c r="L525" s="35" t="s">
        <v>829</v>
      </c>
      <c r="M525" s="35" t="s">
        <v>830</v>
      </c>
      <c r="N525" s="35">
        <v>524</v>
      </c>
      <c r="O525" s="35">
        <v>0.52400000000000002</v>
      </c>
      <c r="P525" s="35">
        <v>43700973.357387401</v>
      </c>
      <c r="Q525" s="35">
        <v>1398933443.8230801</v>
      </c>
      <c r="R525" s="35">
        <v>111080279.661044</v>
      </c>
      <c r="S525" s="35">
        <v>1510013723.4841299</v>
      </c>
      <c r="T525" s="35">
        <v>0</v>
      </c>
      <c r="U525">
        <v>0.54900000000000004</v>
      </c>
    </row>
    <row r="526" spans="1:21" x14ac:dyDescent="0.25">
      <c r="A526" s="35" t="s">
        <v>831</v>
      </c>
      <c r="B526" s="35">
        <v>601</v>
      </c>
      <c r="C526" s="35">
        <v>89021984.167905495</v>
      </c>
      <c r="D526" s="35">
        <v>2406578740.7807899</v>
      </c>
      <c r="E526" s="35">
        <v>192430823.43040499</v>
      </c>
      <c r="F526" s="35">
        <v>2599009564.2111902</v>
      </c>
      <c r="G526" s="35">
        <v>212042590</v>
      </c>
      <c r="H526" s="35">
        <v>44388088.275706202</v>
      </c>
      <c r="I526" s="35">
        <v>1019610801.24626</v>
      </c>
      <c r="J526" s="35">
        <v>82138974.275672793</v>
      </c>
      <c r="K526" s="35">
        <v>1101749775.52193</v>
      </c>
      <c r="L526" s="35" t="s">
        <v>829</v>
      </c>
      <c r="M526" s="35" t="s">
        <v>830</v>
      </c>
      <c r="N526" s="35">
        <v>525</v>
      </c>
      <c r="O526" s="35">
        <v>0.52500000000000002</v>
      </c>
      <c r="P526" s="35">
        <v>44633895.8921993</v>
      </c>
      <c r="Q526" s="35">
        <v>1386967939.5345199</v>
      </c>
      <c r="R526" s="35">
        <v>110291849.154732</v>
      </c>
      <c r="S526" s="35">
        <v>1497259788.68925</v>
      </c>
      <c r="T526" s="35">
        <v>0</v>
      </c>
      <c r="U526">
        <v>0.73699999999999999</v>
      </c>
    </row>
    <row r="527" spans="1:21" x14ac:dyDescent="0.25">
      <c r="A527" s="35" t="s">
        <v>831</v>
      </c>
      <c r="B527" s="35">
        <v>677</v>
      </c>
      <c r="C527" s="35">
        <v>81727842.021554098</v>
      </c>
      <c r="D527" s="35">
        <v>2420393004.2705102</v>
      </c>
      <c r="E527" s="35">
        <v>180566638.150132</v>
      </c>
      <c r="F527" s="35">
        <v>2600959642.42064</v>
      </c>
      <c r="G527" s="35">
        <v>212042590</v>
      </c>
      <c r="H527" s="35">
        <v>39511861.378506601</v>
      </c>
      <c r="I527" s="35">
        <v>999002743.39328802</v>
      </c>
      <c r="J527" s="35">
        <v>81381220.397181496</v>
      </c>
      <c r="K527" s="35">
        <v>1080383963.7904699</v>
      </c>
      <c r="L527" s="35" t="s">
        <v>829</v>
      </c>
      <c r="M527" s="35" t="s">
        <v>830</v>
      </c>
      <c r="N527" s="35">
        <v>526</v>
      </c>
      <c r="O527" s="35">
        <v>0.52600000000000002</v>
      </c>
      <c r="P527" s="35">
        <v>42215980.643047497</v>
      </c>
      <c r="Q527" s="35">
        <v>1421390260.8772299</v>
      </c>
      <c r="R527" s="35">
        <v>99185417.752950802</v>
      </c>
      <c r="S527" s="35">
        <v>1520575678.6301701</v>
      </c>
      <c r="T527" s="35">
        <v>0</v>
      </c>
      <c r="U527">
        <v>0.65800000000000003</v>
      </c>
    </row>
    <row r="528" spans="1:21" x14ac:dyDescent="0.25">
      <c r="A528" s="35" t="s">
        <v>831</v>
      </c>
      <c r="B528" s="35">
        <v>424</v>
      </c>
      <c r="C528" s="35">
        <v>87662143.470310703</v>
      </c>
      <c r="D528" s="35">
        <v>2430242633.6757002</v>
      </c>
      <c r="E528" s="35">
        <v>170752653.66241801</v>
      </c>
      <c r="F528" s="35">
        <v>2600995287.33812</v>
      </c>
      <c r="G528" s="35">
        <v>212042590</v>
      </c>
      <c r="H528" s="35">
        <v>43412667.039900102</v>
      </c>
      <c r="I528" s="35">
        <v>1024301401.42845</v>
      </c>
      <c r="J528" s="35">
        <v>77425592.408326805</v>
      </c>
      <c r="K528" s="35">
        <v>1101726993.8367701</v>
      </c>
      <c r="L528" s="35" t="s">
        <v>829</v>
      </c>
      <c r="M528" s="35" t="s">
        <v>830</v>
      </c>
      <c r="N528" s="35">
        <v>527</v>
      </c>
      <c r="O528" s="35">
        <v>0.52700000000000002</v>
      </c>
      <c r="P528" s="35">
        <v>44249476.430410601</v>
      </c>
      <c r="Q528" s="35">
        <v>1405941232.2472501</v>
      </c>
      <c r="R528" s="35">
        <v>93327061.254091695</v>
      </c>
      <c r="S528" s="35">
        <v>1499268293.5013399</v>
      </c>
      <c r="T528" s="35">
        <v>0</v>
      </c>
      <c r="U528">
        <v>4.4999999999999998E-2</v>
      </c>
    </row>
    <row r="529" spans="1:21" x14ac:dyDescent="0.25">
      <c r="A529" s="35" t="s">
        <v>831</v>
      </c>
      <c r="B529" s="35">
        <v>901</v>
      </c>
      <c r="C529" s="35">
        <v>88745046.335700199</v>
      </c>
      <c r="D529" s="35">
        <v>2431511197.46275</v>
      </c>
      <c r="E529" s="35">
        <v>171231026.63438901</v>
      </c>
      <c r="F529" s="35">
        <v>2602742224.0971398</v>
      </c>
      <c r="G529" s="35">
        <v>212042590</v>
      </c>
      <c r="H529" s="35">
        <v>43986129.1597225</v>
      </c>
      <c r="I529" s="35">
        <v>1026754068.58591</v>
      </c>
      <c r="J529" s="35">
        <v>75985077.827445</v>
      </c>
      <c r="K529" s="35">
        <v>1102739146.4133501</v>
      </c>
      <c r="L529" s="35" t="s">
        <v>829</v>
      </c>
      <c r="M529" s="35" t="s">
        <v>830</v>
      </c>
      <c r="N529" s="35">
        <v>528</v>
      </c>
      <c r="O529" s="35">
        <v>0.52800000000000002</v>
      </c>
      <c r="P529" s="35">
        <v>44758917.175977699</v>
      </c>
      <c r="Q529" s="35">
        <v>1404757128.8768301</v>
      </c>
      <c r="R529" s="35">
        <v>95245948.806944802</v>
      </c>
      <c r="S529" s="35">
        <v>1500003077.68378</v>
      </c>
      <c r="T529" s="35">
        <v>0</v>
      </c>
      <c r="U529">
        <v>0.84099999999999997</v>
      </c>
    </row>
    <row r="530" spans="1:21" x14ac:dyDescent="0.25">
      <c r="A530" s="35" t="s">
        <v>831</v>
      </c>
      <c r="B530" s="35">
        <v>372</v>
      </c>
      <c r="C530" s="35">
        <v>88008854.0315734</v>
      </c>
      <c r="D530" s="35">
        <v>2424739375.3337598</v>
      </c>
      <c r="E530" s="35">
        <v>182510628.186465</v>
      </c>
      <c r="F530" s="35">
        <v>2607250003.5202298</v>
      </c>
      <c r="G530" s="35">
        <v>212042590</v>
      </c>
      <c r="H530" s="35">
        <v>43657016.777185999</v>
      </c>
      <c r="I530" s="35">
        <v>1021176372.0871201</v>
      </c>
      <c r="J530" s="35">
        <v>84330252.093541801</v>
      </c>
      <c r="K530" s="35">
        <v>1105506624.18066</v>
      </c>
      <c r="L530" s="35" t="s">
        <v>829</v>
      </c>
      <c r="M530" s="35" t="s">
        <v>830</v>
      </c>
      <c r="N530" s="35">
        <v>529</v>
      </c>
      <c r="O530" s="35">
        <v>0.52900000000000003</v>
      </c>
      <c r="P530" s="35">
        <v>44351837.254387401</v>
      </c>
      <c r="Q530" s="35">
        <v>1403563003.24664</v>
      </c>
      <c r="R530" s="35">
        <v>98180376.092923403</v>
      </c>
      <c r="S530" s="35">
        <v>1501743379.33957</v>
      </c>
      <c r="T530" s="35">
        <v>0</v>
      </c>
      <c r="U530">
        <v>0.92100000000000004</v>
      </c>
    </row>
    <row r="531" spans="1:21" x14ac:dyDescent="0.25">
      <c r="A531" s="35" t="s">
        <v>831</v>
      </c>
      <c r="B531" s="35">
        <v>932</v>
      </c>
      <c r="C531" s="35">
        <v>84670166.924956203</v>
      </c>
      <c r="D531" s="35">
        <v>2435062422.01863</v>
      </c>
      <c r="E531" s="35">
        <v>172837541.64269599</v>
      </c>
      <c r="F531" s="35">
        <v>2607899963.6613202</v>
      </c>
      <c r="G531" s="35">
        <v>212042590</v>
      </c>
      <c r="H531" s="35">
        <v>41210643.302635796</v>
      </c>
      <c r="I531" s="35">
        <v>1019008150.33507</v>
      </c>
      <c r="J531" s="35">
        <v>77625168.156351</v>
      </c>
      <c r="K531" s="35">
        <v>1096633318.49142</v>
      </c>
      <c r="L531" s="35" t="s">
        <v>829</v>
      </c>
      <c r="M531" s="35" t="s">
        <v>830</v>
      </c>
      <c r="N531" s="35">
        <v>530</v>
      </c>
      <c r="O531" s="35">
        <v>0.53</v>
      </c>
      <c r="P531" s="35">
        <v>43459523.622320302</v>
      </c>
      <c r="Q531" s="35">
        <v>1416054271.6835499</v>
      </c>
      <c r="R531" s="35">
        <v>95212373.486344993</v>
      </c>
      <c r="S531" s="35">
        <v>1511266645.1698999</v>
      </c>
      <c r="T531" s="35">
        <v>0</v>
      </c>
      <c r="U531">
        <v>0.998</v>
      </c>
    </row>
    <row r="532" spans="1:21" x14ac:dyDescent="0.25">
      <c r="A532" s="35" t="s">
        <v>831</v>
      </c>
      <c r="B532" s="35">
        <v>33</v>
      </c>
      <c r="C532" s="35">
        <v>83870713.221880704</v>
      </c>
      <c r="D532" s="35">
        <v>2429108330.3738899</v>
      </c>
      <c r="E532" s="35">
        <v>180603744.761098</v>
      </c>
      <c r="F532" s="35">
        <v>2609712075.1349802</v>
      </c>
      <c r="G532" s="35">
        <v>212042590</v>
      </c>
      <c r="H532" s="35">
        <v>40730473.091888703</v>
      </c>
      <c r="I532" s="35">
        <v>1012090781.12124</v>
      </c>
      <c r="J532" s="35">
        <v>79660937.227643803</v>
      </c>
      <c r="K532" s="35">
        <v>1091751718.3488901</v>
      </c>
      <c r="L532" s="35" t="s">
        <v>829</v>
      </c>
      <c r="M532" s="35" t="s">
        <v>830</v>
      </c>
      <c r="N532" s="35">
        <v>531</v>
      </c>
      <c r="O532" s="35">
        <v>0.53100000000000003</v>
      </c>
      <c r="P532" s="35">
        <v>43140240.129991896</v>
      </c>
      <c r="Q532" s="35">
        <v>1417017549.25264</v>
      </c>
      <c r="R532" s="35">
        <v>100942807.533454</v>
      </c>
      <c r="S532" s="35">
        <v>1517960356.7860899</v>
      </c>
      <c r="T532" s="35">
        <v>0</v>
      </c>
      <c r="U532">
        <v>0.47599999999999998</v>
      </c>
    </row>
    <row r="533" spans="1:21" x14ac:dyDescent="0.25">
      <c r="A533" s="35" t="s">
        <v>831</v>
      </c>
      <c r="B533" s="35">
        <v>56</v>
      </c>
      <c r="C533" s="35">
        <v>81216641.413015395</v>
      </c>
      <c r="D533" s="35">
        <v>2436255132.68433</v>
      </c>
      <c r="E533" s="35">
        <v>175292197.22909701</v>
      </c>
      <c r="F533" s="35">
        <v>2611547329.9134302</v>
      </c>
      <c r="G533" s="35">
        <v>212042590</v>
      </c>
      <c r="H533" s="35">
        <v>38880726.376392297</v>
      </c>
      <c r="I533" s="35">
        <v>1002611916.4224499</v>
      </c>
      <c r="J533" s="35">
        <v>79731484.892031804</v>
      </c>
      <c r="K533" s="35">
        <v>1082343401.3144901</v>
      </c>
      <c r="L533" s="35" t="s">
        <v>829</v>
      </c>
      <c r="M533" s="35" t="s">
        <v>830</v>
      </c>
      <c r="N533" s="35">
        <v>532</v>
      </c>
      <c r="O533" s="35">
        <v>0.53200000000000003</v>
      </c>
      <c r="P533" s="35">
        <v>42335915.036623098</v>
      </c>
      <c r="Q533" s="35">
        <v>1433643216.2618699</v>
      </c>
      <c r="R533" s="35">
        <v>95560712.337065399</v>
      </c>
      <c r="S533" s="35">
        <v>1529203928.5989299</v>
      </c>
      <c r="T533" s="35">
        <v>0</v>
      </c>
      <c r="U533">
        <v>0.38700000000000001</v>
      </c>
    </row>
    <row r="534" spans="1:21" x14ac:dyDescent="0.25">
      <c r="A534" s="35" t="s">
        <v>831</v>
      </c>
      <c r="B534" s="35">
        <v>287</v>
      </c>
      <c r="C534" s="35">
        <v>81613241.787753105</v>
      </c>
      <c r="D534" s="35">
        <v>2426912052.8770199</v>
      </c>
      <c r="E534" s="35">
        <v>185180807.332499</v>
      </c>
      <c r="F534" s="35">
        <v>2612092860.2095098</v>
      </c>
      <c r="G534" s="35">
        <v>212042590</v>
      </c>
      <c r="H534" s="35">
        <v>39423432.956084102</v>
      </c>
      <c r="I534" s="35">
        <v>1002739091.68736</v>
      </c>
      <c r="J534" s="35">
        <v>85205460.139052004</v>
      </c>
      <c r="K534" s="35">
        <v>1087944551.8264101</v>
      </c>
      <c r="L534" s="35" t="s">
        <v>829</v>
      </c>
      <c r="M534" s="35" t="s">
        <v>830</v>
      </c>
      <c r="N534" s="35">
        <v>533</v>
      </c>
      <c r="O534" s="35">
        <v>0.53300000000000003</v>
      </c>
      <c r="P534" s="35">
        <v>42189808.831669003</v>
      </c>
      <c r="Q534" s="35">
        <v>1424172961.1896501</v>
      </c>
      <c r="R534" s="35">
        <v>99975347.193447202</v>
      </c>
      <c r="S534" s="35">
        <v>1524148308.3831</v>
      </c>
      <c r="T534" s="35">
        <v>0</v>
      </c>
      <c r="U534">
        <v>0.24399999999999999</v>
      </c>
    </row>
    <row r="535" spans="1:21" x14ac:dyDescent="0.25">
      <c r="A535" s="35" t="s">
        <v>831</v>
      </c>
      <c r="B535" s="35">
        <v>290</v>
      </c>
      <c r="C535" s="35">
        <v>94482944.6201877</v>
      </c>
      <c r="D535" s="35">
        <v>2388415122.96977</v>
      </c>
      <c r="E535" s="35">
        <v>224483942.39119801</v>
      </c>
      <c r="F535" s="35">
        <v>2612899065.36097</v>
      </c>
      <c r="G535" s="35">
        <v>212042590</v>
      </c>
      <c r="H535" s="35">
        <v>47390073.099270098</v>
      </c>
      <c r="I535" s="35">
        <v>1013935373.07513</v>
      </c>
      <c r="J535" s="35">
        <v>99797377.538666293</v>
      </c>
      <c r="K535" s="35">
        <v>1113732750.61379</v>
      </c>
      <c r="L535" s="35" t="s">
        <v>829</v>
      </c>
      <c r="M535" s="35" t="s">
        <v>830</v>
      </c>
      <c r="N535" s="35">
        <v>534</v>
      </c>
      <c r="O535" s="35">
        <v>0.53400000000000003</v>
      </c>
      <c r="P535" s="35">
        <v>47092871.520917602</v>
      </c>
      <c r="Q535" s="35">
        <v>1374479749.89464</v>
      </c>
      <c r="R535" s="35">
        <v>124686564.852532</v>
      </c>
      <c r="S535" s="35">
        <v>1499166314.74717</v>
      </c>
      <c r="T535" s="35">
        <v>0</v>
      </c>
      <c r="U535">
        <v>0.66600000000000004</v>
      </c>
    </row>
    <row r="536" spans="1:21" x14ac:dyDescent="0.25">
      <c r="A536" s="35" t="s">
        <v>831</v>
      </c>
      <c r="B536" s="35">
        <v>577</v>
      </c>
      <c r="C536" s="35">
        <v>86410726.802327305</v>
      </c>
      <c r="D536" s="35">
        <v>2425933601.7344699</v>
      </c>
      <c r="E536" s="35">
        <v>189029049.67907101</v>
      </c>
      <c r="F536" s="35">
        <v>2614962651.4135399</v>
      </c>
      <c r="G536" s="35">
        <v>212042590</v>
      </c>
      <c r="H536" s="35">
        <v>42289750.072195202</v>
      </c>
      <c r="I536" s="35">
        <v>1019400919.30089</v>
      </c>
      <c r="J536" s="35">
        <v>80043123.718114495</v>
      </c>
      <c r="K536" s="35">
        <v>1099444043.0190001</v>
      </c>
      <c r="L536" s="35" t="s">
        <v>829</v>
      </c>
      <c r="M536" s="35" t="s">
        <v>830</v>
      </c>
      <c r="N536" s="35">
        <v>535</v>
      </c>
      <c r="O536" s="35">
        <v>0.53500000000000003</v>
      </c>
      <c r="P536" s="35">
        <v>44120976.730132103</v>
      </c>
      <c r="Q536" s="35">
        <v>1406532682.4335699</v>
      </c>
      <c r="R536" s="35">
        <v>108985925.96095601</v>
      </c>
      <c r="S536" s="35">
        <v>1515518608.3945301</v>
      </c>
      <c r="T536" s="35">
        <v>0</v>
      </c>
      <c r="U536">
        <v>0.90100000000000002</v>
      </c>
    </row>
    <row r="537" spans="1:21" x14ac:dyDescent="0.25">
      <c r="A537" s="35" t="s">
        <v>831</v>
      </c>
      <c r="B537" s="35">
        <v>282</v>
      </c>
      <c r="C537" s="35">
        <v>81175503.602539301</v>
      </c>
      <c r="D537" s="35">
        <v>2445832117.0560699</v>
      </c>
      <c r="E537" s="35">
        <v>170879441.10152999</v>
      </c>
      <c r="F537" s="35">
        <v>2616711558.1575999</v>
      </c>
      <c r="G537" s="35">
        <v>212042590</v>
      </c>
      <c r="H537" s="35">
        <v>38863889.892292403</v>
      </c>
      <c r="I537" s="35">
        <v>1009783405.3148</v>
      </c>
      <c r="J537" s="35">
        <v>78417031.645361304</v>
      </c>
      <c r="K537" s="35">
        <v>1088200436.96016</v>
      </c>
      <c r="L537" s="35" t="s">
        <v>829</v>
      </c>
      <c r="M537" s="35" t="s">
        <v>830</v>
      </c>
      <c r="N537" s="35">
        <v>536</v>
      </c>
      <c r="O537" s="35">
        <v>0.53600000000000003</v>
      </c>
      <c r="P537" s="35">
        <v>42311613.710246801</v>
      </c>
      <c r="Q537" s="35">
        <v>1436048711.7412601</v>
      </c>
      <c r="R537" s="35">
        <v>92462409.456168696</v>
      </c>
      <c r="S537" s="35">
        <v>1528511121.1974299</v>
      </c>
      <c r="T537" s="35">
        <v>0</v>
      </c>
      <c r="U537">
        <v>0.19900000000000001</v>
      </c>
    </row>
    <row r="538" spans="1:21" x14ac:dyDescent="0.25">
      <c r="A538" s="35" t="s">
        <v>831</v>
      </c>
      <c r="B538" s="35">
        <v>698</v>
      </c>
      <c r="C538" s="35">
        <v>82571929.620716393</v>
      </c>
      <c r="D538" s="35">
        <v>2433090628.3132401</v>
      </c>
      <c r="E538" s="35">
        <v>185329126.12073901</v>
      </c>
      <c r="F538" s="35">
        <v>2618419754.43397</v>
      </c>
      <c r="G538" s="35">
        <v>212042590</v>
      </c>
      <c r="H538" s="35">
        <v>40011534.482903503</v>
      </c>
      <c r="I538" s="35">
        <v>1007627299.71857</v>
      </c>
      <c r="J538" s="35">
        <v>85083467.101128906</v>
      </c>
      <c r="K538" s="35">
        <v>1092710766.8197</v>
      </c>
      <c r="L538" s="35" t="s">
        <v>829</v>
      </c>
      <c r="M538" s="35" t="s">
        <v>830</v>
      </c>
      <c r="N538" s="35">
        <v>537</v>
      </c>
      <c r="O538" s="35">
        <v>0.53700000000000003</v>
      </c>
      <c r="P538" s="35">
        <v>42560395.137812801</v>
      </c>
      <c r="Q538" s="35">
        <v>1425463328.59466</v>
      </c>
      <c r="R538" s="35">
        <v>100245659.01961</v>
      </c>
      <c r="S538" s="35">
        <v>1525708987.61427</v>
      </c>
      <c r="T538" s="35">
        <v>0</v>
      </c>
      <c r="U538">
        <v>0.55800000000000005</v>
      </c>
    </row>
    <row r="539" spans="1:21" x14ac:dyDescent="0.25">
      <c r="A539" s="35" t="s">
        <v>831</v>
      </c>
      <c r="B539" s="35">
        <v>367</v>
      </c>
      <c r="C539" s="35">
        <v>86068160.956287995</v>
      </c>
      <c r="D539" s="35">
        <v>2419296266.0464802</v>
      </c>
      <c r="E539" s="35">
        <v>200612806.67717499</v>
      </c>
      <c r="F539" s="35">
        <v>2619909072.72365</v>
      </c>
      <c r="G539" s="35">
        <v>212042590</v>
      </c>
      <c r="H539" s="35">
        <v>42058487.909386702</v>
      </c>
      <c r="I539" s="35">
        <v>1008288930.50552</v>
      </c>
      <c r="J539" s="35">
        <v>89553690.758915499</v>
      </c>
      <c r="K539" s="35">
        <v>1097842621.2644401</v>
      </c>
      <c r="L539" s="35" t="s">
        <v>829</v>
      </c>
      <c r="M539" s="35" t="s">
        <v>830</v>
      </c>
      <c r="N539" s="35">
        <v>538</v>
      </c>
      <c r="O539" s="35">
        <v>0.53800000000000003</v>
      </c>
      <c r="P539" s="35">
        <v>44009673.046901204</v>
      </c>
      <c r="Q539" s="35">
        <v>1411007335.5409601</v>
      </c>
      <c r="R539" s="35">
        <v>111059115.91825999</v>
      </c>
      <c r="S539" s="35">
        <v>1522066451.4592099</v>
      </c>
      <c r="T539" s="35">
        <v>0</v>
      </c>
      <c r="U539">
        <v>0.41499999999999998</v>
      </c>
    </row>
    <row r="540" spans="1:21" x14ac:dyDescent="0.25">
      <c r="A540" s="35" t="s">
        <v>831</v>
      </c>
      <c r="B540" s="35">
        <v>50</v>
      </c>
      <c r="C540" s="35">
        <v>88466757.312639996</v>
      </c>
      <c r="D540" s="35">
        <v>2443234499.6804399</v>
      </c>
      <c r="E540" s="35">
        <v>178290782.753052</v>
      </c>
      <c r="F540" s="35">
        <v>2621525282.4334998</v>
      </c>
      <c r="G540" s="35">
        <v>212042590</v>
      </c>
      <c r="H540" s="35">
        <v>43804349.492727101</v>
      </c>
      <c r="I540" s="35">
        <v>1028794371.94433</v>
      </c>
      <c r="J540" s="35">
        <v>78945324.389814302</v>
      </c>
      <c r="K540" s="35">
        <v>1107739696.3341401</v>
      </c>
      <c r="L540" s="35" t="s">
        <v>829</v>
      </c>
      <c r="M540" s="35" t="s">
        <v>830</v>
      </c>
      <c r="N540" s="35">
        <v>539</v>
      </c>
      <c r="O540" s="35">
        <v>0.53900000000000003</v>
      </c>
      <c r="P540" s="35">
        <v>44662407.819912903</v>
      </c>
      <c r="Q540" s="35">
        <v>1414440127.73611</v>
      </c>
      <c r="R540" s="35">
        <v>99345458.363238201</v>
      </c>
      <c r="S540" s="35">
        <v>1513785586.09935</v>
      </c>
      <c r="T540" s="35">
        <v>0</v>
      </c>
      <c r="U540">
        <v>0.18</v>
      </c>
    </row>
    <row r="541" spans="1:21" x14ac:dyDescent="0.25">
      <c r="A541" s="35" t="s">
        <v>831</v>
      </c>
      <c r="B541" s="35">
        <v>943</v>
      </c>
      <c r="C541" s="35">
        <v>83943875.403489694</v>
      </c>
      <c r="D541" s="35">
        <v>2437724910.3519101</v>
      </c>
      <c r="E541" s="35">
        <v>184322598.43367699</v>
      </c>
      <c r="F541" s="35">
        <v>2622047508.7855802</v>
      </c>
      <c r="G541" s="35">
        <v>212042590</v>
      </c>
      <c r="H541" s="35">
        <v>40808488.792899698</v>
      </c>
      <c r="I541" s="35">
        <v>1012925988.89162</v>
      </c>
      <c r="J541" s="35">
        <v>83653326.435083896</v>
      </c>
      <c r="K541" s="35">
        <v>1096579315.32671</v>
      </c>
      <c r="L541" s="35" t="s">
        <v>829</v>
      </c>
      <c r="M541" s="35" t="s">
        <v>830</v>
      </c>
      <c r="N541" s="35">
        <v>540</v>
      </c>
      <c r="O541" s="35">
        <v>0.54</v>
      </c>
      <c r="P541" s="35">
        <v>43135386.610589899</v>
      </c>
      <c r="Q541" s="35">
        <v>1424798921.4602799</v>
      </c>
      <c r="R541" s="35">
        <v>100669271.998593</v>
      </c>
      <c r="S541" s="35">
        <v>1525468193.4588699</v>
      </c>
      <c r="T541" s="35">
        <v>0</v>
      </c>
      <c r="U541">
        <v>0.89100000000000001</v>
      </c>
    </row>
    <row r="542" spans="1:21" x14ac:dyDescent="0.25">
      <c r="A542" s="35" t="s">
        <v>831</v>
      </c>
      <c r="B542" s="35">
        <v>684</v>
      </c>
      <c r="C542" s="35">
        <v>86411038.006530806</v>
      </c>
      <c r="D542" s="35">
        <v>2426840862.7839298</v>
      </c>
      <c r="E542" s="35">
        <v>195887768.490868</v>
      </c>
      <c r="F542" s="35">
        <v>2622728631.2747998</v>
      </c>
      <c r="G542" s="35">
        <v>212042590</v>
      </c>
      <c r="H542" s="35">
        <v>42237974.235263102</v>
      </c>
      <c r="I542" s="35">
        <v>1011705643.3671</v>
      </c>
      <c r="J542" s="35">
        <v>87863836.441642895</v>
      </c>
      <c r="K542" s="35">
        <v>1099569479.8087499</v>
      </c>
      <c r="L542" s="35" t="s">
        <v>829</v>
      </c>
      <c r="M542" s="35" t="s">
        <v>830</v>
      </c>
      <c r="N542" s="35">
        <v>541</v>
      </c>
      <c r="O542" s="35">
        <v>0.54100000000000004</v>
      </c>
      <c r="P542" s="35">
        <v>44173063.771267697</v>
      </c>
      <c r="Q542" s="35">
        <v>1415135219.4168301</v>
      </c>
      <c r="R542" s="35">
        <v>108023932.049225</v>
      </c>
      <c r="S542" s="35">
        <v>1523159151.4660499</v>
      </c>
      <c r="T542" s="35">
        <v>0</v>
      </c>
      <c r="U542">
        <v>0.89700000000000002</v>
      </c>
    </row>
    <row r="543" spans="1:21" x14ac:dyDescent="0.25">
      <c r="A543" s="35" t="s">
        <v>831</v>
      </c>
      <c r="B543" s="35">
        <v>973</v>
      </c>
      <c r="C543" s="35">
        <v>95783461.950279802</v>
      </c>
      <c r="D543" s="35">
        <v>2399574824.71874</v>
      </c>
      <c r="E543" s="35">
        <v>223383192.75300199</v>
      </c>
      <c r="F543" s="35">
        <v>2622958017.4717498</v>
      </c>
      <c r="G543" s="35">
        <v>212042590</v>
      </c>
      <c r="H543" s="35">
        <v>48038101.120260797</v>
      </c>
      <c r="I543" s="35">
        <v>1020947643.46341</v>
      </c>
      <c r="J543" s="35">
        <v>96997146.8719735</v>
      </c>
      <c r="K543" s="35">
        <v>1117944790.3353801</v>
      </c>
      <c r="L543" s="35" t="s">
        <v>829</v>
      </c>
      <c r="M543" s="35" t="s">
        <v>830</v>
      </c>
      <c r="N543" s="35">
        <v>542</v>
      </c>
      <c r="O543" s="35">
        <v>0.54200000000000004</v>
      </c>
      <c r="P543" s="35">
        <v>47745360.830018997</v>
      </c>
      <c r="Q543" s="35">
        <v>1378627181.2553301</v>
      </c>
      <c r="R543" s="35">
        <v>126386045.88102899</v>
      </c>
      <c r="S543" s="35">
        <v>1505013227.1363599</v>
      </c>
      <c r="T543" s="35">
        <v>0</v>
      </c>
      <c r="U543">
        <v>0.80700000000000005</v>
      </c>
    </row>
    <row r="544" spans="1:21" x14ac:dyDescent="0.25">
      <c r="A544" s="35" t="s">
        <v>831</v>
      </c>
      <c r="B544" s="35">
        <v>43</v>
      </c>
      <c r="C544" s="35">
        <v>84837953.1800818</v>
      </c>
      <c r="D544" s="35">
        <v>2442382585.1697302</v>
      </c>
      <c r="E544" s="35">
        <v>180806494.48212001</v>
      </c>
      <c r="F544" s="35">
        <v>2623189079.6518502</v>
      </c>
      <c r="G544" s="35">
        <v>212042590</v>
      </c>
      <c r="H544" s="35">
        <v>41262902.983650498</v>
      </c>
      <c r="I544" s="35">
        <v>1021341587.6196899</v>
      </c>
      <c r="J544" s="35">
        <v>80144402.469794095</v>
      </c>
      <c r="K544" s="35">
        <v>1101485990.0894899</v>
      </c>
      <c r="L544" s="35" t="s">
        <v>829</v>
      </c>
      <c r="M544" s="35" t="s">
        <v>830</v>
      </c>
      <c r="N544" s="35">
        <v>543</v>
      </c>
      <c r="O544" s="35">
        <v>0.54300000000000004</v>
      </c>
      <c r="P544" s="35">
        <v>43575050.196431302</v>
      </c>
      <c r="Q544" s="35">
        <v>1421040997.55003</v>
      </c>
      <c r="R544" s="35">
        <v>100662092.012326</v>
      </c>
      <c r="S544" s="35">
        <v>1521703089.56235</v>
      </c>
      <c r="T544" s="35">
        <v>0</v>
      </c>
      <c r="U544">
        <v>0.80300000000000005</v>
      </c>
    </row>
    <row r="545" spans="1:21" x14ac:dyDescent="0.25">
      <c r="A545" s="35" t="s">
        <v>831</v>
      </c>
      <c r="B545" s="35">
        <v>354</v>
      </c>
      <c r="C545" s="35">
        <v>84521318.836212397</v>
      </c>
      <c r="D545" s="35">
        <v>2444776657.01474</v>
      </c>
      <c r="E545" s="35">
        <v>178424008.345128</v>
      </c>
      <c r="F545" s="35">
        <v>2623200665.35987</v>
      </c>
      <c r="G545" s="35">
        <v>212042590</v>
      </c>
      <c r="H545" s="35">
        <v>41150714.781319298</v>
      </c>
      <c r="I545" s="35">
        <v>1018530237.77851</v>
      </c>
      <c r="J545" s="35">
        <v>81378052.335474998</v>
      </c>
      <c r="K545" s="35">
        <v>1099908290.1139901</v>
      </c>
      <c r="L545" s="35" t="s">
        <v>829</v>
      </c>
      <c r="M545" s="35" t="s">
        <v>830</v>
      </c>
      <c r="N545" s="35">
        <v>544</v>
      </c>
      <c r="O545" s="35">
        <v>0.54400000000000004</v>
      </c>
      <c r="P545" s="35">
        <v>43370604.054893002</v>
      </c>
      <c r="Q545" s="35">
        <v>1426246419.2362199</v>
      </c>
      <c r="R545" s="35">
        <v>97045956.009653196</v>
      </c>
      <c r="S545" s="35">
        <v>1523292375.2458799</v>
      </c>
      <c r="T545" s="35">
        <v>0</v>
      </c>
      <c r="U545">
        <v>0.32</v>
      </c>
    </row>
    <row r="546" spans="1:21" x14ac:dyDescent="0.25">
      <c r="A546" s="35" t="s">
        <v>831</v>
      </c>
      <c r="B546" s="35">
        <v>511</v>
      </c>
      <c r="C546" s="35">
        <v>83449464.088510603</v>
      </c>
      <c r="D546" s="35">
        <v>2450761798.1259699</v>
      </c>
      <c r="E546" s="35">
        <v>174233066.26244801</v>
      </c>
      <c r="F546" s="35">
        <v>2624994864.3884201</v>
      </c>
      <c r="G546" s="35">
        <v>212042590</v>
      </c>
      <c r="H546" s="35">
        <v>40230556.249955498</v>
      </c>
      <c r="I546" s="35">
        <v>1015600338.4858201</v>
      </c>
      <c r="J546" s="35">
        <v>78973166.782282203</v>
      </c>
      <c r="K546" s="35">
        <v>1094573505.2681</v>
      </c>
      <c r="L546" s="35" t="s">
        <v>829</v>
      </c>
      <c r="M546" s="35" t="s">
        <v>830</v>
      </c>
      <c r="N546" s="35">
        <v>545</v>
      </c>
      <c r="O546" s="35">
        <v>0.54500000000000004</v>
      </c>
      <c r="P546" s="35">
        <v>43218907.838555001</v>
      </c>
      <c r="Q546" s="35">
        <v>1435161459.6401501</v>
      </c>
      <c r="R546" s="35">
        <v>95259899.480166107</v>
      </c>
      <c r="S546" s="35">
        <v>1530421359.1203201</v>
      </c>
      <c r="T546" s="35">
        <v>0</v>
      </c>
      <c r="U546">
        <v>0.107</v>
      </c>
    </row>
    <row r="547" spans="1:21" x14ac:dyDescent="0.25">
      <c r="A547" s="35" t="s">
        <v>831</v>
      </c>
      <c r="B547" s="35">
        <v>68</v>
      </c>
      <c r="C547" s="35">
        <v>91435505.895425707</v>
      </c>
      <c r="D547" s="35">
        <v>2439420007.40762</v>
      </c>
      <c r="E547" s="35">
        <v>186183081.49250099</v>
      </c>
      <c r="F547" s="35">
        <v>2625603088.9001298</v>
      </c>
      <c r="G547" s="35">
        <v>212042590</v>
      </c>
      <c r="H547" s="35">
        <v>45641432.3449108</v>
      </c>
      <c r="I547" s="35">
        <v>1039041733.57622</v>
      </c>
      <c r="J547" s="35">
        <v>79365653.109661803</v>
      </c>
      <c r="K547" s="35">
        <v>1118407386.6858799</v>
      </c>
      <c r="L547" s="35" t="s">
        <v>829</v>
      </c>
      <c r="M547" s="35" t="s">
        <v>830</v>
      </c>
      <c r="N547" s="35">
        <v>546</v>
      </c>
      <c r="O547" s="35">
        <v>0.54600000000000004</v>
      </c>
      <c r="P547" s="35">
        <v>45794073.550514802</v>
      </c>
      <c r="Q547" s="35">
        <v>1400378273.8313999</v>
      </c>
      <c r="R547" s="35">
        <v>106817428.38283999</v>
      </c>
      <c r="S547" s="35">
        <v>1507195702.2142401</v>
      </c>
      <c r="T547" s="35">
        <v>0</v>
      </c>
      <c r="U547">
        <v>0.97899999999999998</v>
      </c>
    </row>
    <row r="548" spans="1:21" x14ac:dyDescent="0.25">
      <c r="A548" s="35" t="s">
        <v>831</v>
      </c>
      <c r="B548" s="35">
        <v>314</v>
      </c>
      <c r="C548" s="35">
        <v>86409351.174546897</v>
      </c>
      <c r="D548" s="35">
        <v>2426577043.5668101</v>
      </c>
      <c r="E548" s="35">
        <v>199596489.57104599</v>
      </c>
      <c r="F548" s="35">
        <v>2626173533.1378598</v>
      </c>
      <c r="G548" s="35">
        <v>212042590</v>
      </c>
      <c r="H548" s="35">
        <v>42109516.358552299</v>
      </c>
      <c r="I548" s="35">
        <v>1008478191.49931</v>
      </c>
      <c r="J548" s="35">
        <v>91581140.892639697</v>
      </c>
      <c r="K548" s="35">
        <v>1100059332.3919499</v>
      </c>
      <c r="L548" s="35" t="s">
        <v>829</v>
      </c>
      <c r="M548" s="35" t="s">
        <v>830</v>
      </c>
      <c r="N548" s="35">
        <v>547</v>
      </c>
      <c r="O548" s="35">
        <v>0.54700000000000004</v>
      </c>
      <c r="P548" s="35">
        <v>44299834.815994598</v>
      </c>
      <c r="Q548" s="35">
        <v>1418098852.0675001</v>
      </c>
      <c r="R548" s="35">
        <v>108015348.678406</v>
      </c>
      <c r="S548" s="35">
        <v>1526114200.7459099</v>
      </c>
      <c r="T548" s="35">
        <v>0</v>
      </c>
      <c r="U548">
        <v>0.497</v>
      </c>
    </row>
    <row r="549" spans="1:21" x14ac:dyDescent="0.25">
      <c r="A549" s="35" t="s">
        <v>831</v>
      </c>
      <c r="B549" s="35">
        <v>725</v>
      </c>
      <c r="C549" s="35">
        <v>85039348.475367799</v>
      </c>
      <c r="D549" s="35">
        <v>2454354743.8896399</v>
      </c>
      <c r="E549" s="35">
        <v>171878129.55354699</v>
      </c>
      <c r="F549" s="35">
        <v>2626232873.4431801</v>
      </c>
      <c r="G549" s="35">
        <v>212042590</v>
      </c>
      <c r="H549" s="35">
        <v>41403295.744770601</v>
      </c>
      <c r="I549" s="35">
        <v>1023735408.30287</v>
      </c>
      <c r="J549" s="35">
        <v>79694635.466572195</v>
      </c>
      <c r="K549" s="35">
        <v>1103430043.7694499</v>
      </c>
      <c r="L549" s="35" t="s">
        <v>829</v>
      </c>
      <c r="M549" s="35" t="s">
        <v>830</v>
      </c>
      <c r="N549" s="35">
        <v>548</v>
      </c>
      <c r="O549" s="35">
        <v>0.54800000000000004</v>
      </c>
      <c r="P549" s="35">
        <v>43636052.730597198</v>
      </c>
      <c r="Q549" s="35">
        <v>1430619335.58676</v>
      </c>
      <c r="R549" s="35">
        <v>92183494.086975604</v>
      </c>
      <c r="S549" s="35">
        <v>1522802829.6737299</v>
      </c>
      <c r="T549" s="35">
        <v>0</v>
      </c>
      <c r="U549">
        <v>0.57999999999999996</v>
      </c>
    </row>
    <row r="550" spans="1:21" x14ac:dyDescent="0.25">
      <c r="A550" s="35" t="s">
        <v>831</v>
      </c>
      <c r="B550" s="35">
        <v>20</v>
      </c>
      <c r="C550" s="35">
        <v>83518492.988113105</v>
      </c>
      <c r="D550" s="35">
        <v>2454443498.8558302</v>
      </c>
      <c r="E550" s="35">
        <v>173313718.90031201</v>
      </c>
      <c r="F550" s="35">
        <v>2627757217.7561498</v>
      </c>
      <c r="G550" s="35">
        <v>212042590</v>
      </c>
      <c r="H550" s="35">
        <v>40163243.517870903</v>
      </c>
      <c r="I550" s="35">
        <v>1018186300.7354701</v>
      </c>
      <c r="J550" s="35">
        <v>75281308.105609104</v>
      </c>
      <c r="K550" s="35">
        <v>1093467608.84108</v>
      </c>
      <c r="L550" s="35" t="s">
        <v>829</v>
      </c>
      <c r="M550" s="35" t="s">
        <v>830</v>
      </c>
      <c r="N550" s="35">
        <v>549</v>
      </c>
      <c r="O550" s="35">
        <v>0.54900000000000004</v>
      </c>
      <c r="P550" s="35">
        <v>43355249.470242098</v>
      </c>
      <c r="Q550" s="35">
        <v>1436257198.1203599</v>
      </c>
      <c r="R550" s="35">
        <v>98032410.794703707</v>
      </c>
      <c r="S550" s="35">
        <v>1534289608.9150701</v>
      </c>
      <c r="T550" s="35">
        <v>0</v>
      </c>
      <c r="U550">
        <v>0.2</v>
      </c>
    </row>
    <row r="551" spans="1:21" x14ac:dyDescent="0.25">
      <c r="A551" s="35" t="s">
        <v>831</v>
      </c>
      <c r="B551" s="35">
        <v>96</v>
      </c>
      <c r="C551" s="35">
        <v>83114599.193750799</v>
      </c>
      <c r="D551" s="35">
        <v>2444972700.71733</v>
      </c>
      <c r="E551" s="35">
        <v>182904785.03383401</v>
      </c>
      <c r="F551" s="35">
        <v>2627877485.7511702</v>
      </c>
      <c r="G551" s="35">
        <v>212042590</v>
      </c>
      <c r="H551" s="35">
        <v>40169327.202185899</v>
      </c>
      <c r="I551" s="35">
        <v>1011013334.85594</v>
      </c>
      <c r="J551" s="35">
        <v>83611540.640789002</v>
      </c>
      <c r="K551" s="35">
        <v>1094624875.4967301</v>
      </c>
      <c r="L551" s="35" t="s">
        <v>829</v>
      </c>
      <c r="M551" s="35" t="s">
        <v>830</v>
      </c>
      <c r="N551" s="35">
        <v>550</v>
      </c>
      <c r="O551" s="35">
        <v>0.55000000000000004</v>
      </c>
      <c r="P551" s="35">
        <v>42945271.991564803</v>
      </c>
      <c r="Q551" s="35">
        <v>1433959365.8613901</v>
      </c>
      <c r="R551" s="35">
        <v>99293244.393045098</v>
      </c>
      <c r="S551" s="35">
        <v>1533252610.2544301</v>
      </c>
      <c r="T551" s="35">
        <v>0</v>
      </c>
      <c r="U551">
        <v>0.48499999999999999</v>
      </c>
    </row>
    <row r="552" spans="1:21" x14ac:dyDescent="0.25">
      <c r="A552" s="35" t="s">
        <v>831</v>
      </c>
      <c r="B552" s="35">
        <v>349</v>
      </c>
      <c r="C552" s="35">
        <v>84117991.385459706</v>
      </c>
      <c r="D552" s="35">
        <v>2444261737.5097599</v>
      </c>
      <c r="E552" s="35">
        <v>184764814.69878399</v>
      </c>
      <c r="F552" s="35">
        <v>2629026552.20854</v>
      </c>
      <c r="G552" s="35">
        <v>212042590</v>
      </c>
      <c r="H552" s="35">
        <v>40889823.506222002</v>
      </c>
      <c r="I552" s="35">
        <v>1015573818.9707299</v>
      </c>
      <c r="J552" s="35">
        <v>84163191.814476997</v>
      </c>
      <c r="K552" s="35">
        <v>1099737010.7852001</v>
      </c>
      <c r="L552" s="35" t="s">
        <v>829</v>
      </c>
      <c r="M552" s="35" t="s">
        <v>830</v>
      </c>
      <c r="N552" s="35">
        <v>551</v>
      </c>
      <c r="O552" s="35">
        <v>0.55100000000000005</v>
      </c>
      <c r="P552" s="35">
        <v>43228167.879237697</v>
      </c>
      <c r="Q552" s="35">
        <v>1428687918.5390301</v>
      </c>
      <c r="R552" s="35">
        <v>100601622.884307</v>
      </c>
      <c r="S552" s="35">
        <v>1529289541.4233401</v>
      </c>
      <c r="T552" s="35">
        <v>0</v>
      </c>
      <c r="U552">
        <v>1</v>
      </c>
    </row>
    <row r="553" spans="1:21" x14ac:dyDescent="0.25">
      <c r="A553" s="35" t="s">
        <v>831</v>
      </c>
      <c r="B553" s="35">
        <v>788</v>
      </c>
      <c r="C553" s="35">
        <v>89946402.595417202</v>
      </c>
      <c r="D553" s="35">
        <v>2446040512.1119399</v>
      </c>
      <c r="E553" s="35">
        <v>183040957.453421</v>
      </c>
      <c r="F553" s="35">
        <v>2629081469.5653601</v>
      </c>
      <c r="G553" s="35">
        <v>212042590</v>
      </c>
      <c r="H553" s="35">
        <v>44694949.459588103</v>
      </c>
      <c r="I553" s="35">
        <v>1036686438.0533</v>
      </c>
      <c r="J553" s="35">
        <v>79748044.634903893</v>
      </c>
      <c r="K553" s="35">
        <v>1116434482.6882</v>
      </c>
      <c r="L553" s="35" t="s">
        <v>829</v>
      </c>
      <c r="M553" s="35" t="s">
        <v>830</v>
      </c>
      <c r="N553" s="35">
        <v>552</v>
      </c>
      <c r="O553" s="35">
        <v>0.55200000000000005</v>
      </c>
      <c r="P553" s="35">
        <v>45251453.135829099</v>
      </c>
      <c r="Q553" s="35">
        <v>1409354074.05864</v>
      </c>
      <c r="R553" s="35">
        <v>103292912.818517</v>
      </c>
      <c r="S553" s="35">
        <v>1512646986.8771601</v>
      </c>
      <c r="T553" s="35">
        <v>0</v>
      </c>
      <c r="U553">
        <v>0.996</v>
      </c>
    </row>
    <row r="554" spans="1:21" x14ac:dyDescent="0.25">
      <c r="A554" s="35" t="s">
        <v>831</v>
      </c>
      <c r="B554" s="35">
        <v>14</v>
      </c>
      <c r="C554" s="35">
        <v>86410871.421229005</v>
      </c>
      <c r="D554" s="35">
        <v>2426596741.29638</v>
      </c>
      <c r="E554" s="35">
        <v>204449634.31769401</v>
      </c>
      <c r="F554" s="35">
        <v>2631046375.6140699</v>
      </c>
      <c r="G554" s="35">
        <v>212042590</v>
      </c>
      <c r="H554" s="35">
        <v>42190572.509662099</v>
      </c>
      <c r="I554" s="35">
        <v>1007619135.97822</v>
      </c>
      <c r="J554" s="35">
        <v>93086132.226338401</v>
      </c>
      <c r="K554" s="35">
        <v>1100705268.20456</v>
      </c>
      <c r="L554" s="35" t="s">
        <v>829</v>
      </c>
      <c r="M554" s="35" t="s">
        <v>830</v>
      </c>
      <c r="N554" s="35">
        <v>553</v>
      </c>
      <c r="O554" s="35">
        <v>0.55300000000000005</v>
      </c>
      <c r="P554" s="35">
        <v>44220298.911566898</v>
      </c>
      <c r="Q554" s="35">
        <v>1418977605.31815</v>
      </c>
      <c r="R554" s="35">
        <v>111363502.09135599</v>
      </c>
      <c r="S554" s="35">
        <v>1530341107.4094999</v>
      </c>
      <c r="T554" s="35">
        <v>0</v>
      </c>
      <c r="U554">
        <v>0.39200000000000002</v>
      </c>
    </row>
    <row r="555" spans="1:21" x14ac:dyDescent="0.25">
      <c r="A555" s="35" t="s">
        <v>831</v>
      </c>
      <c r="B555" s="35">
        <v>743</v>
      </c>
      <c r="C555" s="35">
        <v>86279007.6657262</v>
      </c>
      <c r="D555" s="35">
        <v>2437048286.6600099</v>
      </c>
      <c r="E555" s="35">
        <v>196946710.058577</v>
      </c>
      <c r="F555" s="35">
        <v>2633994996.7185898</v>
      </c>
      <c r="G555" s="35">
        <v>212042590</v>
      </c>
      <c r="H555" s="35">
        <v>42007269.5866073</v>
      </c>
      <c r="I555" s="35">
        <v>1010602239.16228</v>
      </c>
      <c r="J555" s="35">
        <v>90296762.599319294</v>
      </c>
      <c r="K555" s="35">
        <v>1100899001.7616</v>
      </c>
      <c r="L555" s="35" t="s">
        <v>829</v>
      </c>
      <c r="M555" s="35" t="s">
        <v>830</v>
      </c>
      <c r="N555" s="35">
        <v>554</v>
      </c>
      <c r="O555" s="35">
        <v>0.55400000000000005</v>
      </c>
      <c r="P555" s="35">
        <v>44271738.079118803</v>
      </c>
      <c r="Q555" s="35">
        <v>1426446047.49772</v>
      </c>
      <c r="R555" s="35">
        <v>106649947.45925801</v>
      </c>
      <c r="S555" s="35">
        <v>1533095994.95699</v>
      </c>
      <c r="T555" s="35">
        <v>0</v>
      </c>
      <c r="U555">
        <v>0.80500000000000005</v>
      </c>
    </row>
    <row r="556" spans="1:21" x14ac:dyDescent="0.25">
      <c r="A556" s="35" t="s">
        <v>831</v>
      </c>
      <c r="B556" s="35">
        <v>155</v>
      </c>
      <c r="C556" s="35">
        <v>95320150.090508997</v>
      </c>
      <c r="D556" s="35">
        <v>2415468735.5381598</v>
      </c>
      <c r="E556" s="35">
        <v>220218493.643511</v>
      </c>
      <c r="F556" s="35">
        <v>2635687229.1816702</v>
      </c>
      <c r="G556" s="35">
        <v>212042590</v>
      </c>
      <c r="H556" s="35">
        <v>47754003.758218899</v>
      </c>
      <c r="I556" s="35">
        <v>1025021285.19732</v>
      </c>
      <c r="J556" s="35">
        <v>95942478.835851997</v>
      </c>
      <c r="K556" s="35">
        <v>1120963764.03317</v>
      </c>
      <c r="L556" s="35" t="s">
        <v>829</v>
      </c>
      <c r="M556" s="35" t="s">
        <v>830</v>
      </c>
      <c r="N556" s="35">
        <v>555</v>
      </c>
      <c r="O556" s="35">
        <v>0.55500000000000005</v>
      </c>
      <c r="P556" s="35">
        <v>47566146.332290098</v>
      </c>
      <c r="Q556" s="35">
        <v>1390447450.3408401</v>
      </c>
      <c r="R556" s="35">
        <v>124276014.807659</v>
      </c>
      <c r="S556" s="35">
        <v>1514723465.1485</v>
      </c>
      <c r="T556" s="35">
        <v>0</v>
      </c>
      <c r="U556">
        <v>0.83399999999999996</v>
      </c>
    </row>
    <row r="557" spans="1:21" x14ac:dyDescent="0.25">
      <c r="A557" s="35" t="s">
        <v>831</v>
      </c>
      <c r="B557" s="35">
        <v>940</v>
      </c>
      <c r="C557" s="35">
        <v>80123168.994882703</v>
      </c>
      <c r="D557" s="35">
        <v>2458835000.9102602</v>
      </c>
      <c r="E557" s="35">
        <v>181237993.985989</v>
      </c>
      <c r="F557" s="35">
        <v>2640072994.8962498</v>
      </c>
      <c r="G557" s="35">
        <v>212042590</v>
      </c>
      <c r="H557" s="35">
        <v>37974496.113773398</v>
      </c>
      <c r="I557" s="35">
        <v>1006239270.24814</v>
      </c>
      <c r="J557" s="35">
        <v>81564103.004857898</v>
      </c>
      <c r="K557" s="35">
        <v>1087803373.25299</v>
      </c>
      <c r="L557" s="35" t="s">
        <v>829</v>
      </c>
      <c r="M557" s="35" t="s">
        <v>830</v>
      </c>
      <c r="N557" s="35">
        <v>556</v>
      </c>
      <c r="O557" s="35">
        <v>0.55600000000000005</v>
      </c>
      <c r="P557" s="35">
        <v>42148672.8811092</v>
      </c>
      <c r="Q557" s="35">
        <v>1452595730.6621201</v>
      </c>
      <c r="R557" s="35">
        <v>99673890.9811313</v>
      </c>
      <c r="S557" s="35">
        <v>1552269621.64325</v>
      </c>
      <c r="T557" s="35">
        <v>0</v>
      </c>
      <c r="U557">
        <v>0.193</v>
      </c>
    </row>
    <row r="558" spans="1:21" x14ac:dyDescent="0.25">
      <c r="A558" s="35" t="s">
        <v>831</v>
      </c>
      <c r="B558" s="35">
        <v>207</v>
      </c>
      <c r="C558" s="35">
        <v>83414590.099574402</v>
      </c>
      <c r="D558" s="35">
        <v>2466750873.1567402</v>
      </c>
      <c r="E558" s="35">
        <v>175597501.631892</v>
      </c>
      <c r="F558" s="35">
        <v>2642348374.78864</v>
      </c>
      <c r="G558" s="35">
        <v>212042590</v>
      </c>
      <c r="H558" s="35">
        <v>40074748.2242973</v>
      </c>
      <c r="I558" s="35">
        <v>1022185498.23633</v>
      </c>
      <c r="J558" s="35">
        <v>77668659.504196495</v>
      </c>
      <c r="K558" s="35">
        <v>1099854157.74053</v>
      </c>
      <c r="L558" s="35" t="s">
        <v>829</v>
      </c>
      <c r="M558" s="35" t="s">
        <v>830</v>
      </c>
      <c r="N558" s="35">
        <v>557</v>
      </c>
      <c r="O558" s="35">
        <v>0.55700000000000005</v>
      </c>
      <c r="P558" s="35">
        <v>43339841.875277102</v>
      </c>
      <c r="Q558" s="35">
        <v>1444565374.9204099</v>
      </c>
      <c r="R558" s="35">
        <v>97928842.127695605</v>
      </c>
      <c r="S558" s="35">
        <v>1542494217.04811</v>
      </c>
      <c r="T558" s="35">
        <v>0</v>
      </c>
      <c r="U558">
        <v>0.435</v>
      </c>
    </row>
    <row r="559" spans="1:21" x14ac:dyDescent="0.25">
      <c r="A559" s="35" t="s">
        <v>831</v>
      </c>
      <c r="B559" s="35">
        <v>300</v>
      </c>
      <c r="C559" s="35">
        <v>81939063.969889998</v>
      </c>
      <c r="D559" s="35">
        <v>2467014521.2974501</v>
      </c>
      <c r="E559" s="35">
        <v>176063915.369288</v>
      </c>
      <c r="F559" s="35">
        <v>2643078436.6667299</v>
      </c>
      <c r="G559" s="35">
        <v>212042590</v>
      </c>
      <c r="H559" s="35">
        <v>39233542.580397896</v>
      </c>
      <c r="I559" s="35">
        <v>1017778502.86967</v>
      </c>
      <c r="J559" s="35">
        <v>79884597.505103901</v>
      </c>
      <c r="K559" s="35">
        <v>1097663100.3747799</v>
      </c>
      <c r="L559" s="35" t="s">
        <v>829</v>
      </c>
      <c r="M559" s="35" t="s">
        <v>830</v>
      </c>
      <c r="N559" s="35">
        <v>558</v>
      </c>
      <c r="O559" s="35">
        <v>0.55800000000000005</v>
      </c>
      <c r="P559" s="35">
        <v>42705521.389491998</v>
      </c>
      <c r="Q559" s="35">
        <v>1449236018.4277699</v>
      </c>
      <c r="R559" s="35">
        <v>96179317.864184305</v>
      </c>
      <c r="S559" s="35">
        <v>1545415336.29195</v>
      </c>
      <c r="T559" s="35">
        <v>0</v>
      </c>
      <c r="U559">
        <v>0.60899999999999999</v>
      </c>
    </row>
    <row r="560" spans="1:21" x14ac:dyDescent="0.25">
      <c r="A560" s="35" t="s">
        <v>831</v>
      </c>
      <c r="B560" s="35">
        <v>478</v>
      </c>
      <c r="C560" s="35">
        <v>88333317.410990402</v>
      </c>
      <c r="D560" s="35">
        <v>2435829186.4120698</v>
      </c>
      <c r="E560" s="35">
        <v>207255555.53290999</v>
      </c>
      <c r="F560" s="35">
        <v>2643084741.9449801</v>
      </c>
      <c r="G560" s="35">
        <v>212042590</v>
      </c>
      <c r="H560" s="35">
        <v>43409839.526141398</v>
      </c>
      <c r="I560" s="35">
        <v>1019597795.60848</v>
      </c>
      <c r="J560" s="35">
        <v>94415081.119428501</v>
      </c>
      <c r="K560" s="35">
        <v>1114012876.7279</v>
      </c>
      <c r="L560" s="35" t="s">
        <v>829</v>
      </c>
      <c r="M560" s="35" t="s">
        <v>830</v>
      </c>
      <c r="N560" s="35">
        <v>559</v>
      </c>
      <c r="O560" s="35">
        <v>0.55900000000000005</v>
      </c>
      <c r="P560" s="35">
        <v>44923477.884848997</v>
      </c>
      <c r="Q560" s="35">
        <v>1416231390.8035901</v>
      </c>
      <c r="R560" s="35">
        <v>112840474.413482</v>
      </c>
      <c r="S560" s="35">
        <v>1529071865.2170801</v>
      </c>
      <c r="T560" s="35">
        <v>0</v>
      </c>
      <c r="U560">
        <v>0.81599999999999995</v>
      </c>
    </row>
    <row r="561" spans="1:21" x14ac:dyDescent="0.25">
      <c r="A561" s="35" t="s">
        <v>831</v>
      </c>
      <c r="B561" s="35">
        <v>66</v>
      </c>
      <c r="C561" s="35">
        <v>84712151.911256105</v>
      </c>
      <c r="D561" s="35">
        <v>2479383501.4451098</v>
      </c>
      <c r="E561" s="35">
        <v>164222142.31560001</v>
      </c>
      <c r="F561" s="35">
        <v>2643605643.7607002</v>
      </c>
      <c r="G561" s="35">
        <v>212042590</v>
      </c>
      <c r="H561" s="35">
        <v>40810265.253964797</v>
      </c>
      <c r="I561" s="35">
        <v>1031369644.28304</v>
      </c>
      <c r="J561" s="35">
        <v>72387377.644436106</v>
      </c>
      <c r="K561" s="35">
        <v>1103757021.92748</v>
      </c>
      <c r="L561" s="35" t="s">
        <v>829</v>
      </c>
      <c r="M561" s="35" t="s">
        <v>830</v>
      </c>
      <c r="N561" s="35">
        <v>560</v>
      </c>
      <c r="O561" s="35">
        <v>0.56000000000000005</v>
      </c>
      <c r="P561" s="35">
        <v>43901886.657291301</v>
      </c>
      <c r="Q561" s="35">
        <v>1448013857.16206</v>
      </c>
      <c r="R561" s="35">
        <v>91834764.671164796</v>
      </c>
      <c r="S561" s="35">
        <v>1539848621.83322</v>
      </c>
      <c r="T561" s="35">
        <v>0</v>
      </c>
      <c r="U561">
        <v>6.0999999999999999E-2</v>
      </c>
    </row>
    <row r="562" spans="1:21" x14ac:dyDescent="0.25">
      <c r="A562" s="35" t="s">
        <v>831</v>
      </c>
      <c r="B562" s="35">
        <v>430</v>
      </c>
      <c r="C562" s="35">
        <v>82961834.049854293</v>
      </c>
      <c r="D562" s="35">
        <v>2470555138.8296299</v>
      </c>
      <c r="E562" s="35">
        <v>173300130.24573699</v>
      </c>
      <c r="F562" s="35">
        <v>2643855269.0753698</v>
      </c>
      <c r="G562" s="35">
        <v>212042590</v>
      </c>
      <c r="H562" s="35">
        <v>39683497.297931001</v>
      </c>
      <c r="I562" s="35">
        <v>1022618221.54198</v>
      </c>
      <c r="J562" s="35">
        <v>75174606.570084006</v>
      </c>
      <c r="K562" s="35">
        <v>1097792828.1120601</v>
      </c>
      <c r="L562" s="35" t="s">
        <v>829</v>
      </c>
      <c r="M562" s="35" t="s">
        <v>830</v>
      </c>
      <c r="N562" s="35">
        <v>561</v>
      </c>
      <c r="O562" s="35">
        <v>0.56100000000000005</v>
      </c>
      <c r="P562" s="35">
        <v>43278336.7519233</v>
      </c>
      <c r="Q562" s="35">
        <v>1447936917.2876501</v>
      </c>
      <c r="R562" s="35">
        <v>98125523.675653294</v>
      </c>
      <c r="S562" s="35">
        <v>1546062440.9633</v>
      </c>
      <c r="T562" s="35">
        <v>0</v>
      </c>
      <c r="U562">
        <v>0.76100000000000001</v>
      </c>
    </row>
    <row r="563" spans="1:21" x14ac:dyDescent="0.25">
      <c r="A563" s="35" t="s">
        <v>831</v>
      </c>
      <c r="B563" s="35">
        <v>558</v>
      </c>
      <c r="C563" s="35">
        <v>90337465.391613007</v>
      </c>
      <c r="D563" s="35">
        <v>2457143784.7273998</v>
      </c>
      <c r="E563" s="35">
        <v>188331418.527693</v>
      </c>
      <c r="F563" s="35">
        <v>2645475203.2550802</v>
      </c>
      <c r="G563" s="35">
        <v>212042590</v>
      </c>
      <c r="H563" s="35">
        <v>44870681.900253601</v>
      </c>
      <c r="I563" s="35">
        <v>1040203026.13544</v>
      </c>
      <c r="J563" s="35">
        <v>80882234.337233305</v>
      </c>
      <c r="K563" s="35">
        <v>1121085260.4726701</v>
      </c>
      <c r="L563" s="35" t="s">
        <v>829</v>
      </c>
      <c r="M563" s="35" t="s">
        <v>830</v>
      </c>
      <c r="N563" s="35">
        <v>562</v>
      </c>
      <c r="O563" s="35">
        <v>0.56200000000000006</v>
      </c>
      <c r="P563" s="35">
        <v>45466783.491359398</v>
      </c>
      <c r="Q563" s="35">
        <v>1416940758.5919499</v>
      </c>
      <c r="R563" s="35">
        <v>107449184.190459</v>
      </c>
      <c r="S563" s="35">
        <v>1524389942.7824099</v>
      </c>
      <c r="T563" s="35">
        <v>0</v>
      </c>
      <c r="U563">
        <v>0.45200000000000001</v>
      </c>
    </row>
    <row r="564" spans="1:21" x14ac:dyDescent="0.25">
      <c r="A564" s="35" t="s">
        <v>831</v>
      </c>
      <c r="B564" s="35">
        <v>279</v>
      </c>
      <c r="C564" s="35">
        <v>87030469.438952997</v>
      </c>
      <c r="D564" s="35">
        <v>2444911208.77741</v>
      </c>
      <c r="E564" s="35">
        <v>201273996.636406</v>
      </c>
      <c r="F564" s="35">
        <v>2646185205.4138098</v>
      </c>
      <c r="G564" s="35">
        <v>212042590</v>
      </c>
      <c r="H564" s="35">
        <v>42414210.6998064</v>
      </c>
      <c r="I564" s="35">
        <v>1015405102.24181</v>
      </c>
      <c r="J564" s="35">
        <v>91190662.010164693</v>
      </c>
      <c r="K564" s="35">
        <v>1106595764.2519701</v>
      </c>
      <c r="L564" s="35" t="s">
        <v>829</v>
      </c>
      <c r="M564" s="35" t="s">
        <v>830</v>
      </c>
      <c r="N564" s="35">
        <v>563</v>
      </c>
      <c r="O564" s="35">
        <v>0.56299999999999994</v>
      </c>
      <c r="P564" s="35">
        <v>44616258.739146501</v>
      </c>
      <c r="Q564" s="35">
        <v>1429506106.5355899</v>
      </c>
      <c r="R564" s="35">
        <v>110083334.626242</v>
      </c>
      <c r="S564" s="35">
        <v>1539589441.16184</v>
      </c>
      <c r="T564" s="35">
        <v>0</v>
      </c>
      <c r="U564">
        <v>0.54500000000000004</v>
      </c>
    </row>
    <row r="565" spans="1:21" x14ac:dyDescent="0.25">
      <c r="A565" s="35" t="s">
        <v>831</v>
      </c>
      <c r="B565" s="35">
        <v>609</v>
      </c>
      <c r="C565" s="35">
        <v>84056685.743042603</v>
      </c>
      <c r="D565" s="35">
        <v>2476557140.1522398</v>
      </c>
      <c r="E565" s="35">
        <v>170037617.029798</v>
      </c>
      <c r="F565" s="35">
        <v>2646594757.1820302</v>
      </c>
      <c r="G565" s="35">
        <v>212042590</v>
      </c>
      <c r="H565" s="35">
        <v>40382554.999572001</v>
      </c>
      <c r="I565" s="35">
        <v>1026245856.16405</v>
      </c>
      <c r="J565" s="35">
        <v>74493680.403943107</v>
      </c>
      <c r="K565" s="35">
        <v>1100739536.5679901</v>
      </c>
      <c r="L565" s="35" t="s">
        <v>829</v>
      </c>
      <c r="M565" s="35" t="s">
        <v>830</v>
      </c>
      <c r="N565" s="35">
        <v>564</v>
      </c>
      <c r="O565" s="35">
        <v>0.56399999999999995</v>
      </c>
      <c r="P565" s="35">
        <v>43674130.743470602</v>
      </c>
      <c r="Q565" s="35">
        <v>1450311283.9881799</v>
      </c>
      <c r="R565" s="35">
        <v>95543936.625855207</v>
      </c>
      <c r="S565" s="35">
        <v>1545855220.6140299</v>
      </c>
      <c r="T565" s="35">
        <v>0</v>
      </c>
      <c r="U565">
        <v>0.45300000000000001</v>
      </c>
    </row>
    <row r="566" spans="1:21" x14ac:dyDescent="0.25">
      <c r="A566" s="35" t="s">
        <v>831</v>
      </c>
      <c r="B566" s="35">
        <v>501</v>
      </c>
      <c r="C566" s="35">
        <v>89741128.171446994</v>
      </c>
      <c r="D566" s="35">
        <v>2464011750.0303001</v>
      </c>
      <c r="E566" s="35">
        <v>182849953.224969</v>
      </c>
      <c r="F566" s="35">
        <v>2646861703.25527</v>
      </c>
      <c r="G566" s="35">
        <v>212042590</v>
      </c>
      <c r="H566" s="35">
        <v>44557459.794505797</v>
      </c>
      <c r="I566" s="35">
        <v>1041550699.4257801</v>
      </c>
      <c r="J566" s="35">
        <v>81905236.087074697</v>
      </c>
      <c r="K566" s="35">
        <v>1123455935.51285</v>
      </c>
      <c r="L566" s="35" t="s">
        <v>829</v>
      </c>
      <c r="M566" s="35" t="s">
        <v>830</v>
      </c>
      <c r="N566" s="35">
        <v>565</v>
      </c>
      <c r="O566" s="35">
        <v>0.56499999999999995</v>
      </c>
      <c r="P566" s="35">
        <v>45183668.3769411</v>
      </c>
      <c r="Q566" s="35">
        <v>1422461050.6045201</v>
      </c>
      <c r="R566" s="35">
        <v>100944717.137894</v>
      </c>
      <c r="S566" s="35">
        <v>1523405767.7424099</v>
      </c>
      <c r="T566" s="35">
        <v>0</v>
      </c>
      <c r="U566">
        <v>0.214</v>
      </c>
    </row>
    <row r="567" spans="1:21" x14ac:dyDescent="0.25">
      <c r="A567" s="35" t="s">
        <v>831</v>
      </c>
      <c r="B567" s="35">
        <v>903</v>
      </c>
      <c r="C567" s="35">
        <v>95874609.615727797</v>
      </c>
      <c r="D567" s="35">
        <v>2428275503.8756099</v>
      </c>
      <c r="E567" s="35">
        <v>218877220.222233</v>
      </c>
      <c r="F567" s="35">
        <v>2647152724.0978398</v>
      </c>
      <c r="G567" s="35">
        <v>212042590</v>
      </c>
      <c r="H567" s="35">
        <v>48024863.964765899</v>
      </c>
      <c r="I567" s="35">
        <v>1031958679.21119</v>
      </c>
      <c r="J567" s="35">
        <v>96168775.364255995</v>
      </c>
      <c r="K567" s="35">
        <v>1128127454.5754499</v>
      </c>
      <c r="L567" s="35" t="s">
        <v>829</v>
      </c>
      <c r="M567" s="35" t="s">
        <v>830</v>
      </c>
      <c r="N567" s="35">
        <v>566</v>
      </c>
      <c r="O567" s="35">
        <v>0.56599999999999995</v>
      </c>
      <c r="P567" s="35">
        <v>47849745.650961898</v>
      </c>
      <c r="Q567" s="35">
        <v>1396316824.6644101</v>
      </c>
      <c r="R567" s="35">
        <v>122708444.857977</v>
      </c>
      <c r="S567" s="35">
        <v>1519025269.5223899</v>
      </c>
      <c r="T567" s="35">
        <v>0</v>
      </c>
      <c r="U567">
        <v>0.26900000000000002</v>
      </c>
    </row>
    <row r="568" spans="1:21" x14ac:dyDescent="0.25">
      <c r="A568" s="35" t="s">
        <v>831</v>
      </c>
      <c r="B568" s="35">
        <v>929</v>
      </c>
      <c r="C568" s="35">
        <v>89313148.796477497</v>
      </c>
      <c r="D568" s="35">
        <v>2471422565.4889498</v>
      </c>
      <c r="E568" s="35">
        <v>176307509.74738899</v>
      </c>
      <c r="F568" s="35">
        <v>2647730075.23634</v>
      </c>
      <c r="G568" s="35">
        <v>212042590</v>
      </c>
      <c r="H568" s="35">
        <v>44215166.8449689</v>
      </c>
      <c r="I568" s="35">
        <v>1042457304.54259</v>
      </c>
      <c r="J568" s="35">
        <v>79276640.483325094</v>
      </c>
      <c r="K568" s="35">
        <v>1121733945.0259099</v>
      </c>
      <c r="L568" s="35" t="s">
        <v>829</v>
      </c>
      <c r="M568" s="35" t="s">
        <v>830</v>
      </c>
      <c r="N568" s="35">
        <v>567</v>
      </c>
      <c r="O568" s="35">
        <v>0.56699999999999995</v>
      </c>
      <c r="P568" s="35">
        <v>45097981.9515085</v>
      </c>
      <c r="Q568" s="35">
        <v>1428965260.9463501</v>
      </c>
      <c r="R568" s="35">
        <v>97030869.264063805</v>
      </c>
      <c r="S568" s="35">
        <v>1525996130.2104199</v>
      </c>
      <c r="T568" s="35">
        <v>0</v>
      </c>
      <c r="U568">
        <v>0.14499999999999999</v>
      </c>
    </row>
    <row r="569" spans="1:21" x14ac:dyDescent="0.25">
      <c r="A569" s="35" t="s">
        <v>831</v>
      </c>
      <c r="B569" s="35">
        <v>524</v>
      </c>
      <c r="C569" s="35">
        <v>87075699.078759506</v>
      </c>
      <c r="D569" s="35">
        <v>2446753552.3474498</v>
      </c>
      <c r="E569" s="35">
        <v>201759998.85227299</v>
      </c>
      <c r="F569" s="35">
        <v>2648513551.1997299</v>
      </c>
      <c r="G569" s="35">
        <v>212042590</v>
      </c>
      <c r="H569" s="35">
        <v>42435353.895356603</v>
      </c>
      <c r="I569" s="35">
        <v>1016158399.88849</v>
      </c>
      <c r="J569" s="35">
        <v>91375683.908781901</v>
      </c>
      <c r="K569" s="35">
        <v>1107534083.7972701</v>
      </c>
      <c r="L569" s="35" t="s">
        <v>829</v>
      </c>
      <c r="M569" s="35" t="s">
        <v>830</v>
      </c>
      <c r="N569" s="35">
        <v>568</v>
      </c>
      <c r="O569" s="35">
        <v>0.56799999999999995</v>
      </c>
      <c r="P569" s="35">
        <v>44640345.183402799</v>
      </c>
      <c r="Q569" s="35">
        <v>1430595152.4589601</v>
      </c>
      <c r="R569" s="35">
        <v>110384314.943492</v>
      </c>
      <c r="S569" s="35">
        <v>1540979467.4024501</v>
      </c>
      <c r="T569" s="35">
        <v>0</v>
      </c>
      <c r="U569">
        <v>0.32400000000000001</v>
      </c>
    </row>
    <row r="570" spans="1:21" x14ac:dyDescent="0.25">
      <c r="A570" s="35" t="s">
        <v>831</v>
      </c>
      <c r="B570" s="35">
        <v>194</v>
      </c>
      <c r="C570" s="35">
        <v>84444625.287498996</v>
      </c>
      <c r="D570" s="35">
        <v>2478302994.21696</v>
      </c>
      <c r="E570" s="35">
        <v>172322379.08008999</v>
      </c>
      <c r="F570" s="35">
        <v>2650625373.29705</v>
      </c>
      <c r="G570" s="35">
        <v>212042590</v>
      </c>
      <c r="H570" s="35">
        <v>40651903.7494497</v>
      </c>
      <c r="I570" s="35">
        <v>1029255640.7868299</v>
      </c>
      <c r="J570" s="35">
        <v>74659853.868902594</v>
      </c>
      <c r="K570" s="35">
        <v>1103915494.65574</v>
      </c>
      <c r="L570" s="35" t="s">
        <v>829</v>
      </c>
      <c r="M570" s="35" t="s">
        <v>830</v>
      </c>
      <c r="N570" s="35">
        <v>569</v>
      </c>
      <c r="O570" s="35">
        <v>0.56899999999999995</v>
      </c>
      <c r="P570" s="35">
        <v>43792721.538049303</v>
      </c>
      <c r="Q570" s="35">
        <v>1449047353.43012</v>
      </c>
      <c r="R570" s="35">
        <v>97662525.211187601</v>
      </c>
      <c r="S570" s="35">
        <v>1546709878.6413</v>
      </c>
      <c r="T570" s="35">
        <v>0</v>
      </c>
      <c r="U570">
        <v>0.75700000000000001</v>
      </c>
    </row>
    <row r="571" spans="1:21" x14ac:dyDescent="0.25">
      <c r="A571" s="35" t="s">
        <v>831</v>
      </c>
      <c r="B571" s="35">
        <v>510</v>
      </c>
      <c r="C571" s="35">
        <v>82654445.450526997</v>
      </c>
      <c r="D571" s="35">
        <v>2477981933.2135501</v>
      </c>
      <c r="E571" s="35">
        <v>174016678.479794</v>
      </c>
      <c r="F571" s="35">
        <v>2651998611.6933398</v>
      </c>
      <c r="G571" s="35">
        <v>212042590</v>
      </c>
      <c r="H571" s="35">
        <v>39508080.479188003</v>
      </c>
      <c r="I571" s="35">
        <v>1019912337.1355799</v>
      </c>
      <c r="J571" s="35">
        <v>79499807.773171097</v>
      </c>
      <c r="K571" s="35">
        <v>1099412144.9087501</v>
      </c>
      <c r="L571" s="35" t="s">
        <v>829</v>
      </c>
      <c r="M571" s="35" t="s">
        <v>830</v>
      </c>
      <c r="N571" s="35">
        <v>570</v>
      </c>
      <c r="O571" s="35">
        <v>0.56999999999999995</v>
      </c>
      <c r="P571" s="35">
        <v>43146364.971339002</v>
      </c>
      <c r="Q571" s="35">
        <v>1458069596.07796</v>
      </c>
      <c r="R571" s="35">
        <v>94516870.706622899</v>
      </c>
      <c r="S571" s="35">
        <v>1552586466.78458</v>
      </c>
      <c r="T571" s="35">
        <v>0</v>
      </c>
      <c r="U571">
        <v>0.23499999999999999</v>
      </c>
    </row>
    <row r="572" spans="1:21" x14ac:dyDescent="0.25">
      <c r="A572" s="35" t="s">
        <v>831</v>
      </c>
      <c r="B572" s="35">
        <v>622</v>
      </c>
      <c r="C572" s="35">
        <v>83901661.354558095</v>
      </c>
      <c r="D572" s="35">
        <v>2473516231.6754899</v>
      </c>
      <c r="E572" s="35">
        <v>179473627.636641</v>
      </c>
      <c r="F572" s="35">
        <v>2652989859.31213</v>
      </c>
      <c r="G572" s="35">
        <v>212042590</v>
      </c>
      <c r="H572" s="35">
        <v>40315381.089663297</v>
      </c>
      <c r="I572" s="35">
        <v>1024466579.71433</v>
      </c>
      <c r="J572" s="35">
        <v>77744724.578063801</v>
      </c>
      <c r="K572" s="35">
        <v>1102211304.2923901</v>
      </c>
      <c r="L572" s="35" t="s">
        <v>829</v>
      </c>
      <c r="M572" s="35" t="s">
        <v>830</v>
      </c>
      <c r="N572" s="35">
        <v>571</v>
      </c>
      <c r="O572" s="35">
        <v>0.57099999999999995</v>
      </c>
      <c r="P572" s="35">
        <v>43586280.264894702</v>
      </c>
      <c r="Q572" s="35">
        <v>1449049651.9611599</v>
      </c>
      <c r="R572" s="35">
        <v>101728903.058577</v>
      </c>
      <c r="S572" s="35">
        <v>1550778555.0197301</v>
      </c>
      <c r="T572" s="35">
        <v>0</v>
      </c>
      <c r="U572">
        <v>0.40300000000000002</v>
      </c>
    </row>
    <row r="573" spans="1:21" x14ac:dyDescent="0.25">
      <c r="A573" s="35" t="s">
        <v>831</v>
      </c>
      <c r="B573" s="35">
        <v>616</v>
      </c>
      <c r="C573" s="35">
        <v>85707133.323370695</v>
      </c>
      <c r="D573" s="35">
        <v>2475718663.5465798</v>
      </c>
      <c r="E573" s="35">
        <v>178878657.369086</v>
      </c>
      <c r="F573" s="35">
        <v>2654597320.9156599</v>
      </c>
      <c r="G573" s="35">
        <v>212042590</v>
      </c>
      <c r="H573" s="35">
        <v>41767865.5816781</v>
      </c>
      <c r="I573" s="35">
        <v>1032574483.28543</v>
      </c>
      <c r="J573" s="35">
        <v>81513131.859109402</v>
      </c>
      <c r="K573" s="35">
        <v>1114087615.1445401</v>
      </c>
      <c r="L573" s="35" t="s">
        <v>829</v>
      </c>
      <c r="M573" s="35" t="s">
        <v>830</v>
      </c>
      <c r="N573" s="35">
        <v>572</v>
      </c>
      <c r="O573" s="35">
        <v>0.57199999999999995</v>
      </c>
      <c r="P573" s="35">
        <v>43939267.741692603</v>
      </c>
      <c r="Q573" s="35">
        <v>1443144180.2611401</v>
      </c>
      <c r="R573" s="35">
        <v>97365525.509976804</v>
      </c>
      <c r="S573" s="35">
        <v>1540509705.7711101</v>
      </c>
      <c r="T573" s="35">
        <v>0</v>
      </c>
      <c r="U573">
        <v>0.85599999999999998</v>
      </c>
    </row>
    <row r="574" spans="1:21" x14ac:dyDescent="0.25">
      <c r="A574" s="35" t="s">
        <v>831</v>
      </c>
      <c r="B574" s="35">
        <v>336</v>
      </c>
      <c r="C574" s="35">
        <v>83665782.211259499</v>
      </c>
      <c r="D574" s="35">
        <v>2473452347.0735602</v>
      </c>
      <c r="E574" s="35">
        <v>182721783.66151199</v>
      </c>
      <c r="F574" s="35">
        <v>2656174130.7350702</v>
      </c>
      <c r="G574" s="35">
        <v>212042590</v>
      </c>
      <c r="H574" s="35">
        <v>40429828.505678304</v>
      </c>
      <c r="I574" s="35">
        <v>1022251731.70956</v>
      </c>
      <c r="J574" s="35">
        <v>83391541.587844402</v>
      </c>
      <c r="K574" s="35">
        <v>1105643273.2974</v>
      </c>
      <c r="L574" s="35" t="s">
        <v>829</v>
      </c>
      <c r="M574" s="35" t="s">
        <v>830</v>
      </c>
      <c r="N574" s="35">
        <v>573</v>
      </c>
      <c r="O574" s="35">
        <v>0.57299999999999995</v>
      </c>
      <c r="P574" s="35">
        <v>43235953.705581099</v>
      </c>
      <c r="Q574" s="35">
        <v>1451200615.3639901</v>
      </c>
      <c r="R574" s="35">
        <v>99330242.073667899</v>
      </c>
      <c r="S574" s="35">
        <v>1550530857.43766</v>
      </c>
      <c r="T574" s="35">
        <v>0</v>
      </c>
      <c r="U574">
        <v>0.33600000000000002</v>
      </c>
    </row>
    <row r="575" spans="1:21" x14ac:dyDescent="0.25">
      <c r="A575" s="35" t="s">
        <v>831</v>
      </c>
      <c r="B575" s="35">
        <v>474</v>
      </c>
      <c r="C575" s="35">
        <v>81833507.703488097</v>
      </c>
      <c r="D575" s="35">
        <v>2475131939.2091098</v>
      </c>
      <c r="E575" s="35">
        <v>182748346.858246</v>
      </c>
      <c r="F575" s="35">
        <v>2657880286.0673499</v>
      </c>
      <c r="G575" s="35">
        <v>212042590</v>
      </c>
      <c r="H575" s="35">
        <v>39109643.746683702</v>
      </c>
      <c r="I575" s="35">
        <v>1019560558.0430599</v>
      </c>
      <c r="J575" s="35">
        <v>82149057.073548302</v>
      </c>
      <c r="K575" s="35">
        <v>1101709615.1166101</v>
      </c>
      <c r="L575" s="35" t="s">
        <v>829</v>
      </c>
      <c r="M575" s="35" t="s">
        <v>830</v>
      </c>
      <c r="N575" s="35">
        <v>574</v>
      </c>
      <c r="O575" s="35">
        <v>0.57399999999999995</v>
      </c>
      <c r="P575" s="35">
        <v>42723863.956804298</v>
      </c>
      <c r="Q575" s="35">
        <v>1455571381.1660399</v>
      </c>
      <c r="R575" s="35">
        <v>100599289.78469799</v>
      </c>
      <c r="S575" s="35">
        <v>1556170670.9507401</v>
      </c>
      <c r="T575" s="35">
        <v>0</v>
      </c>
      <c r="U575">
        <v>0.09</v>
      </c>
    </row>
    <row r="576" spans="1:21" x14ac:dyDescent="0.25">
      <c r="A576" s="35" t="s">
        <v>831</v>
      </c>
      <c r="B576" s="35">
        <v>730</v>
      </c>
      <c r="C576" s="35">
        <v>86929033.178655401</v>
      </c>
      <c r="D576" s="35">
        <v>2460512492.73034</v>
      </c>
      <c r="E576" s="35">
        <v>199748051.95542601</v>
      </c>
      <c r="F576" s="35">
        <v>2660260544.68577</v>
      </c>
      <c r="G576" s="35">
        <v>212042590</v>
      </c>
      <c r="H576" s="35">
        <v>42290087.346403003</v>
      </c>
      <c r="I576" s="35">
        <v>1021299673.98676</v>
      </c>
      <c r="J576" s="35">
        <v>91810614.663933605</v>
      </c>
      <c r="K576" s="35">
        <v>1113110288.6507001</v>
      </c>
      <c r="L576" s="35" t="s">
        <v>829</v>
      </c>
      <c r="M576" s="35" t="s">
        <v>830</v>
      </c>
      <c r="N576" s="35">
        <v>575</v>
      </c>
      <c r="O576" s="35">
        <v>0.57499999999999996</v>
      </c>
      <c r="P576" s="35">
        <v>44638945.832252301</v>
      </c>
      <c r="Q576" s="35">
        <v>1439212818.7435801</v>
      </c>
      <c r="R576" s="35">
        <v>107937437.291492</v>
      </c>
      <c r="S576" s="35">
        <v>1547150256.0350699</v>
      </c>
      <c r="T576" s="35">
        <v>0</v>
      </c>
      <c r="U576">
        <v>0.81299999999999994</v>
      </c>
    </row>
    <row r="577" spans="1:21" x14ac:dyDescent="0.25">
      <c r="A577" s="35" t="s">
        <v>831</v>
      </c>
      <c r="B577" s="35">
        <v>122</v>
      </c>
      <c r="C577" s="35">
        <v>82481981.158595905</v>
      </c>
      <c r="D577" s="35">
        <v>2474509701.87818</v>
      </c>
      <c r="E577" s="35">
        <v>186080938.010344</v>
      </c>
      <c r="F577" s="35">
        <v>2660590639.8885298</v>
      </c>
      <c r="G577" s="35">
        <v>212042590</v>
      </c>
      <c r="H577" s="35">
        <v>39622289.452731602</v>
      </c>
      <c r="I577" s="35">
        <v>1018981421.7970901</v>
      </c>
      <c r="J577" s="35">
        <v>84136311.5060222</v>
      </c>
      <c r="K577" s="35">
        <v>1103117733.3031099</v>
      </c>
      <c r="L577" s="35" t="s">
        <v>829</v>
      </c>
      <c r="M577" s="35" t="s">
        <v>830</v>
      </c>
      <c r="N577" s="35">
        <v>576</v>
      </c>
      <c r="O577" s="35">
        <v>0.57599999999999996</v>
      </c>
      <c r="P577" s="35">
        <v>42859691.705864199</v>
      </c>
      <c r="Q577" s="35">
        <v>1455528280.08109</v>
      </c>
      <c r="R577" s="35">
        <v>101944626.50432201</v>
      </c>
      <c r="S577" s="35">
        <v>1557472906.5854101</v>
      </c>
      <c r="T577" s="35">
        <v>0</v>
      </c>
      <c r="U577">
        <v>0.59099999999999997</v>
      </c>
    </row>
    <row r="578" spans="1:21" x14ac:dyDescent="0.25">
      <c r="A578" s="35" t="s">
        <v>831</v>
      </c>
      <c r="B578" s="35">
        <v>576</v>
      </c>
      <c r="C578" s="35">
        <v>81712360.961006597</v>
      </c>
      <c r="D578" s="35">
        <v>2490913205.4224</v>
      </c>
      <c r="E578" s="35">
        <v>170234911.76960999</v>
      </c>
      <c r="F578" s="35">
        <v>2661148117.1920099</v>
      </c>
      <c r="G578" s="35">
        <v>212042590</v>
      </c>
      <c r="H578" s="35">
        <v>38994936.246806704</v>
      </c>
      <c r="I578" s="35">
        <v>1020802074.7496099</v>
      </c>
      <c r="J578" s="35">
        <v>78016990.993367195</v>
      </c>
      <c r="K578" s="35">
        <v>1098819065.74297</v>
      </c>
      <c r="L578" s="35" t="s">
        <v>829</v>
      </c>
      <c r="M578" s="35" t="s">
        <v>830</v>
      </c>
      <c r="N578" s="35">
        <v>577</v>
      </c>
      <c r="O578" s="35">
        <v>0.57699999999999996</v>
      </c>
      <c r="P578" s="35">
        <v>42717424.714199901</v>
      </c>
      <c r="Q578" s="35">
        <v>1470111130.6727901</v>
      </c>
      <c r="R578" s="35">
        <v>92217920.776243597</v>
      </c>
      <c r="S578" s="35">
        <v>1562329051.4490299</v>
      </c>
      <c r="T578" s="35">
        <v>0</v>
      </c>
      <c r="U578">
        <v>0.60599999999999998</v>
      </c>
    </row>
    <row r="579" spans="1:21" x14ac:dyDescent="0.25">
      <c r="A579" s="35" t="s">
        <v>831</v>
      </c>
      <c r="B579" s="35">
        <v>859</v>
      </c>
      <c r="C579" s="35">
        <v>90601219.343724504</v>
      </c>
      <c r="D579" s="35">
        <v>2486569266.0289102</v>
      </c>
      <c r="E579" s="35">
        <v>174636033.979835</v>
      </c>
      <c r="F579" s="35">
        <v>2661205300.0087399</v>
      </c>
      <c r="G579" s="35">
        <v>212042590</v>
      </c>
      <c r="H579" s="35">
        <v>44873800.180638999</v>
      </c>
      <c r="I579" s="35">
        <v>1049943419.52852</v>
      </c>
      <c r="J579" s="35">
        <v>77948378.008192807</v>
      </c>
      <c r="K579" s="35">
        <v>1127891797.53671</v>
      </c>
      <c r="L579" s="35" t="s">
        <v>829</v>
      </c>
      <c r="M579" s="35" t="s">
        <v>830</v>
      </c>
      <c r="N579" s="35">
        <v>578</v>
      </c>
      <c r="O579" s="35">
        <v>0.57799999999999996</v>
      </c>
      <c r="P579" s="35">
        <v>45727419.163085498</v>
      </c>
      <c r="Q579" s="35">
        <v>1436625846.5003901</v>
      </c>
      <c r="R579" s="35">
        <v>96687655.9716423</v>
      </c>
      <c r="S579" s="35">
        <v>1533313502.4720299</v>
      </c>
      <c r="T579" s="35">
        <v>0</v>
      </c>
      <c r="U579">
        <v>0.67900000000000005</v>
      </c>
    </row>
    <row r="580" spans="1:21" x14ac:dyDescent="0.25">
      <c r="A580" s="35" t="s">
        <v>831</v>
      </c>
      <c r="B580" s="35">
        <v>864</v>
      </c>
      <c r="C580" s="35">
        <v>86961958.483311296</v>
      </c>
      <c r="D580" s="35">
        <v>2492962655.58711</v>
      </c>
      <c r="E580" s="35">
        <v>170298902.782772</v>
      </c>
      <c r="F580" s="35">
        <v>2663261558.3698902</v>
      </c>
      <c r="G580" s="35">
        <v>212042590</v>
      </c>
      <c r="H580" s="35">
        <v>42166082.794642098</v>
      </c>
      <c r="I580" s="35">
        <v>1042462670.19691</v>
      </c>
      <c r="J580" s="35">
        <v>72268511.724852696</v>
      </c>
      <c r="K580" s="35">
        <v>1114731181.9217601</v>
      </c>
      <c r="L580" s="35" t="s">
        <v>829</v>
      </c>
      <c r="M580" s="35" t="s">
        <v>830</v>
      </c>
      <c r="N580" s="35">
        <v>579</v>
      </c>
      <c r="O580" s="35">
        <v>0.57899999999999996</v>
      </c>
      <c r="P580" s="35">
        <v>44795875.688669197</v>
      </c>
      <c r="Q580" s="35">
        <v>1450499985.3901999</v>
      </c>
      <c r="R580" s="35">
        <v>98030391.057919905</v>
      </c>
      <c r="S580" s="35">
        <v>1548530376.4481201</v>
      </c>
      <c r="T580" s="35">
        <v>0</v>
      </c>
      <c r="U580">
        <v>0.37</v>
      </c>
    </row>
    <row r="581" spans="1:21" x14ac:dyDescent="0.25">
      <c r="A581" s="35" t="s">
        <v>831</v>
      </c>
      <c r="B581" s="35">
        <v>721</v>
      </c>
      <c r="C581" s="35">
        <v>86090652.016047895</v>
      </c>
      <c r="D581" s="35">
        <v>2487034764.7567301</v>
      </c>
      <c r="E581" s="35">
        <v>178178606.81567299</v>
      </c>
      <c r="F581" s="35">
        <v>2665213371.5724001</v>
      </c>
      <c r="G581" s="35">
        <v>212042590</v>
      </c>
      <c r="H581" s="35">
        <v>41926622.096101701</v>
      </c>
      <c r="I581" s="35">
        <v>1040284381.25629</v>
      </c>
      <c r="J581" s="35">
        <v>78817518.687950999</v>
      </c>
      <c r="K581" s="35">
        <v>1119101899.9442401</v>
      </c>
      <c r="L581" s="35" t="s">
        <v>829</v>
      </c>
      <c r="M581" s="35" t="s">
        <v>830</v>
      </c>
      <c r="N581" s="35">
        <v>580</v>
      </c>
      <c r="O581" s="35">
        <v>0.57999999999999996</v>
      </c>
      <c r="P581" s="35">
        <v>44164029.919946097</v>
      </c>
      <c r="Q581" s="35">
        <v>1446750383.5004399</v>
      </c>
      <c r="R581" s="35">
        <v>99361088.127722606</v>
      </c>
      <c r="S581" s="35">
        <v>1546111471.62816</v>
      </c>
      <c r="T581" s="35">
        <v>0</v>
      </c>
      <c r="U581">
        <v>0.47799999999999998</v>
      </c>
    </row>
    <row r="582" spans="1:21" x14ac:dyDescent="0.25">
      <c r="A582" s="35" t="s">
        <v>831</v>
      </c>
      <c r="B582" s="35">
        <v>625</v>
      </c>
      <c r="C582" s="35">
        <v>83329123.515314803</v>
      </c>
      <c r="D582" s="35">
        <v>2483397173.2958598</v>
      </c>
      <c r="E582" s="35">
        <v>183430003.797667</v>
      </c>
      <c r="F582" s="35">
        <v>2666827177.0935202</v>
      </c>
      <c r="G582" s="35">
        <v>212042590</v>
      </c>
      <c r="H582" s="35">
        <v>40027243.158454299</v>
      </c>
      <c r="I582" s="35">
        <v>1026779334.8726701</v>
      </c>
      <c r="J582" s="35">
        <v>82496165.449504003</v>
      </c>
      <c r="K582" s="35">
        <v>1109275500.32218</v>
      </c>
      <c r="L582" s="35" t="s">
        <v>829</v>
      </c>
      <c r="M582" s="35" t="s">
        <v>830</v>
      </c>
      <c r="N582" s="35">
        <v>581</v>
      </c>
      <c r="O582" s="35">
        <v>0.58099999999999996</v>
      </c>
      <c r="P582" s="35">
        <v>43301880.356860504</v>
      </c>
      <c r="Q582" s="35">
        <v>1456617838.4231801</v>
      </c>
      <c r="R582" s="35">
        <v>100933838.34816299</v>
      </c>
      <c r="S582" s="35">
        <v>1557551676.7713399</v>
      </c>
      <c r="T582" s="35">
        <v>0</v>
      </c>
      <c r="U582">
        <v>0.159</v>
      </c>
    </row>
    <row r="583" spans="1:21" x14ac:dyDescent="0.25">
      <c r="A583" s="35" t="s">
        <v>831</v>
      </c>
      <c r="B583" s="35">
        <v>132</v>
      </c>
      <c r="C583" s="35">
        <v>86299105.792096302</v>
      </c>
      <c r="D583" s="35">
        <v>2493083625.66395</v>
      </c>
      <c r="E583" s="35">
        <v>176374906.53847101</v>
      </c>
      <c r="F583" s="35">
        <v>2669458532.2024202</v>
      </c>
      <c r="G583" s="35">
        <v>212042590</v>
      </c>
      <c r="H583" s="35">
        <v>41877672.817687102</v>
      </c>
      <c r="I583" s="35">
        <v>1039131904.81313</v>
      </c>
      <c r="J583" s="35">
        <v>77733207.792706907</v>
      </c>
      <c r="K583" s="35">
        <v>1116865112.60584</v>
      </c>
      <c r="L583" s="35" t="s">
        <v>829</v>
      </c>
      <c r="M583" s="35" t="s">
        <v>830</v>
      </c>
      <c r="N583" s="35">
        <v>582</v>
      </c>
      <c r="O583" s="35">
        <v>0.58199999999999996</v>
      </c>
      <c r="P583" s="35">
        <v>44421432.9744092</v>
      </c>
      <c r="Q583" s="35">
        <v>1453951720.8508101</v>
      </c>
      <c r="R583" s="35">
        <v>98641698.745764896</v>
      </c>
      <c r="S583" s="35">
        <v>1552593419.59658</v>
      </c>
      <c r="T583" s="35">
        <v>0</v>
      </c>
      <c r="U583">
        <v>0.995</v>
      </c>
    </row>
    <row r="584" spans="1:21" x14ac:dyDescent="0.25">
      <c r="A584" s="35" t="s">
        <v>831</v>
      </c>
      <c r="B584" s="35">
        <v>497</v>
      </c>
      <c r="C584" s="35">
        <v>89237692.552738205</v>
      </c>
      <c r="D584" s="35">
        <v>2483707080.2371898</v>
      </c>
      <c r="E584" s="35">
        <v>188916265.55535999</v>
      </c>
      <c r="F584" s="35">
        <v>2672623345.7925501</v>
      </c>
      <c r="G584" s="35">
        <v>212042590</v>
      </c>
      <c r="H584" s="35">
        <v>44197255.341799296</v>
      </c>
      <c r="I584" s="35">
        <v>1042966584.16365</v>
      </c>
      <c r="J584" s="35">
        <v>86920660.4667079</v>
      </c>
      <c r="K584" s="35">
        <v>1129887244.6303599</v>
      </c>
      <c r="L584" s="35" t="s">
        <v>829</v>
      </c>
      <c r="M584" s="35" t="s">
        <v>830</v>
      </c>
      <c r="N584" s="35">
        <v>583</v>
      </c>
      <c r="O584" s="35">
        <v>0.58299999999999996</v>
      </c>
      <c r="P584" s="35">
        <v>45040437.210938796</v>
      </c>
      <c r="Q584" s="35">
        <v>1440740496.07354</v>
      </c>
      <c r="R584" s="35">
        <v>101995605.088652</v>
      </c>
      <c r="S584" s="35">
        <v>1542736101.16219</v>
      </c>
      <c r="T584" s="35">
        <v>0</v>
      </c>
      <c r="U584">
        <v>0.35099999999999998</v>
      </c>
    </row>
    <row r="585" spans="1:21" x14ac:dyDescent="0.25">
      <c r="A585" s="35" t="s">
        <v>831</v>
      </c>
      <c r="B585" s="35">
        <v>709</v>
      </c>
      <c r="C585" s="35">
        <v>85286954.331515595</v>
      </c>
      <c r="D585" s="35">
        <v>2488114213.42068</v>
      </c>
      <c r="E585" s="35">
        <v>185115734.424366</v>
      </c>
      <c r="F585" s="35">
        <v>2673229947.8450398</v>
      </c>
      <c r="G585" s="35">
        <v>212042590</v>
      </c>
      <c r="H585" s="35">
        <v>41338648.725887001</v>
      </c>
      <c r="I585" s="35">
        <v>1033990297.63922</v>
      </c>
      <c r="J585" s="35">
        <v>81220958.408550695</v>
      </c>
      <c r="K585" s="35">
        <v>1115211256.04778</v>
      </c>
      <c r="L585" s="35" t="s">
        <v>829</v>
      </c>
      <c r="M585" s="35" t="s">
        <v>830</v>
      </c>
      <c r="N585" s="35">
        <v>584</v>
      </c>
      <c r="O585" s="35">
        <v>0.58399999999999996</v>
      </c>
      <c r="P585" s="35">
        <v>43948305.605628602</v>
      </c>
      <c r="Q585" s="35">
        <v>1454123915.78145</v>
      </c>
      <c r="R585" s="35">
        <v>103894776.015816</v>
      </c>
      <c r="S585" s="35">
        <v>1558018691.79726</v>
      </c>
      <c r="T585" s="35">
        <v>0</v>
      </c>
      <c r="U585">
        <v>9.7000000000000003E-2</v>
      </c>
    </row>
    <row r="586" spans="1:21" x14ac:dyDescent="0.25">
      <c r="A586" s="35" t="s">
        <v>831</v>
      </c>
      <c r="B586" s="35">
        <v>937</v>
      </c>
      <c r="C586" s="35">
        <v>89178743.117168203</v>
      </c>
      <c r="D586" s="35">
        <v>2467125658.22403</v>
      </c>
      <c r="E586" s="35">
        <v>206963847.67365199</v>
      </c>
      <c r="F586" s="35">
        <v>2674089505.8976898</v>
      </c>
      <c r="G586" s="35">
        <v>212042590</v>
      </c>
      <c r="H586" s="35">
        <v>43581986.013861597</v>
      </c>
      <c r="I586" s="35">
        <v>1030569283.12052</v>
      </c>
      <c r="J586" s="35">
        <v>90666064.771750599</v>
      </c>
      <c r="K586" s="35">
        <v>1121235347.8922701</v>
      </c>
      <c r="L586" s="35" t="s">
        <v>829</v>
      </c>
      <c r="M586" s="35" t="s">
        <v>830</v>
      </c>
      <c r="N586" s="35">
        <v>585</v>
      </c>
      <c r="O586" s="35">
        <v>0.58499999999999996</v>
      </c>
      <c r="P586" s="35">
        <v>45596757.103306599</v>
      </c>
      <c r="Q586" s="35">
        <v>1436556375.1035099</v>
      </c>
      <c r="R586" s="35">
        <v>116297782.90190201</v>
      </c>
      <c r="S586" s="35">
        <v>1552854158.00542</v>
      </c>
      <c r="T586" s="35">
        <v>0</v>
      </c>
      <c r="U586">
        <v>0.83199999999999996</v>
      </c>
    </row>
    <row r="587" spans="1:21" x14ac:dyDescent="0.25">
      <c r="A587" s="35" t="s">
        <v>831</v>
      </c>
      <c r="B587" s="35">
        <v>537</v>
      </c>
      <c r="C587" s="35">
        <v>89932698.793847397</v>
      </c>
      <c r="D587" s="35">
        <v>2490856865.9594302</v>
      </c>
      <c r="E587" s="35">
        <v>183252849.12290999</v>
      </c>
      <c r="F587" s="35">
        <v>2674109715.0823498</v>
      </c>
      <c r="G587" s="35">
        <v>212042590</v>
      </c>
      <c r="H587" s="35">
        <v>44469812.467743397</v>
      </c>
      <c r="I587" s="35">
        <v>1047553011.51369</v>
      </c>
      <c r="J587" s="35">
        <v>80378936.436955303</v>
      </c>
      <c r="K587" s="35">
        <v>1127931947.95064</v>
      </c>
      <c r="L587" s="35" t="s">
        <v>829</v>
      </c>
      <c r="M587" s="35" t="s">
        <v>830</v>
      </c>
      <c r="N587" s="35">
        <v>586</v>
      </c>
      <c r="O587" s="35">
        <v>0.58599999999999997</v>
      </c>
      <c r="P587" s="35">
        <v>45462886.326103903</v>
      </c>
      <c r="Q587" s="35">
        <v>1443303854.44574</v>
      </c>
      <c r="R587" s="35">
        <v>102873912.685955</v>
      </c>
      <c r="S587" s="35">
        <v>1546177767.1317</v>
      </c>
      <c r="T587" s="35">
        <v>0</v>
      </c>
      <c r="U587">
        <v>0.53</v>
      </c>
    </row>
    <row r="588" spans="1:21" x14ac:dyDescent="0.25">
      <c r="A588" s="35" t="s">
        <v>831</v>
      </c>
      <c r="B588" s="35">
        <v>294</v>
      </c>
      <c r="C588" s="35">
        <v>97271207.382988796</v>
      </c>
      <c r="D588" s="35">
        <v>2455303031.4194398</v>
      </c>
      <c r="E588" s="35">
        <v>219341052.20895001</v>
      </c>
      <c r="F588" s="35">
        <v>2674644083.6283898</v>
      </c>
      <c r="G588" s="35">
        <v>212042590</v>
      </c>
      <c r="H588" s="35">
        <v>48708999.279394098</v>
      </c>
      <c r="I588" s="35">
        <v>1043853086.37132</v>
      </c>
      <c r="J588" s="35">
        <v>96326296.396309599</v>
      </c>
      <c r="K588" s="35">
        <v>1140179382.7676301</v>
      </c>
      <c r="L588" s="35" t="s">
        <v>829</v>
      </c>
      <c r="M588" s="35" t="s">
        <v>830</v>
      </c>
      <c r="N588" s="35">
        <v>587</v>
      </c>
      <c r="O588" s="35">
        <v>0.58699999999999997</v>
      </c>
      <c r="P588" s="35">
        <v>48562208.103594698</v>
      </c>
      <c r="Q588" s="35">
        <v>1411449945.04812</v>
      </c>
      <c r="R588" s="35">
        <v>123014755.81264</v>
      </c>
      <c r="S588" s="35">
        <v>1534464700.86076</v>
      </c>
      <c r="T588" s="35">
        <v>0</v>
      </c>
      <c r="U588">
        <v>0.17199999999999999</v>
      </c>
    </row>
    <row r="589" spans="1:21" x14ac:dyDescent="0.25">
      <c r="A589" s="35" t="s">
        <v>831</v>
      </c>
      <c r="B589" s="35">
        <v>699</v>
      </c>
      <c r="C589" s="35">
        <v>84021838.453266293</v>
      </c>
      <c r="D589" s="35">
        <v>2495123202.7397299</v>
      </c>
      <c r="E589" s="35">
        <v>180182684.437628</v>
      </c>
      <c r="F589" s="35">
        <v>2675305887.1773601</v>
      </c>
      <c r="G589" s="35">
        <v>212042590</v>
      </c>
      <c r="H589" s="35">
        <v>40347035.706979699</v>
      </c>
      <c r="I589" s="35">
        <v>1035261325.25972</v>
      </c>
      <c r="J589" s="35">
        <v>79441657.3174977</v>
      </c>
      <c r="K589" s="35">
        <v>1114702982.57722</v>
      </c>
      <c r="L589" s="35" t="s">
        <v>829</v>
      </c>
      <c r="M589" s="35" t="s">
        <v>830</v>
      </c>
      <c r="N589" s="35">
        <v>588</v>
      </c>
      <c r="O589" s="35">
        <v>0.58799999999999997</v>
      </c>
      <c r="P589" s="35">
        <v>43674802.746286497</v>
      </c>
      <c r="Q589" s="35">
        <v>1459861877.48</v>
      </c>
      <c r="R589" s="35">
        <v>100741027.12013</v>
      </c>
      <c r="S589" s="35">
        <v>1560602904.6001401</v>
      </c>
      <c r="T589" s="35">
        <v>0</v>
      </c>
      <c r="U589">
        <v>0.98499999999999999</v>
      </c>
    </row>
    <row r="590" spans="1:21" x14ac:dyDescent="0.25">
      <c r="A590" s="35" t="s">
        <v>831</v>
      </c>
      <c r="B590" s="35">
        <v>436</v>
      </c>
      <c r="C590" s="35">
        <v>82829679.975927696</v>
      </c>
      <c r="D590" s="35">
        <v>2499968404.2209702</v>
      </c>
      <c r="E590" s="35">
        <v>175447586.723501</v>
      </c>
      <c r="F590" s="35">
        <v>2675415990.9444699</v>
      </c>
      <c r="G590" s="35">
        <v>212042590</v>
      </c>
      <c r="H590" s="35">
        <v>39696918.421804801</v>
      </c>
      <c r="I590" s="35">
        <v>1028745473.31153</v>
      </c>
      <c r="J590" s="35">
        <v>80685427.475803003</v>
      </c>
      <c r="K590" s="35">
        <v>1109430900.7873299</v>
      </c>
      <c r="L590" s="35" t="s">
        <v>829</v>
      </c>
      <c r="M590" s="35" t="s">
        <v>830</v>
      </c>
      <c r="N590" s="35">
        <v>589</v>
      </c>
      <c r="O590" s="35">
        <v>0.58899999999999997</v>
      </c>
      <c r="P590" s="35">
        <v>43132761.554122798</v>
      </c>
      <c r="Q590" s="35">
        <v>1471222930.90943</v>
      </c>
      <c r="R590" s="35">
        <v>94762159.247698098</v>
      </c>
      <c r="S590" s="35">
        <v>1565985090.15713</v>
      </c>
      <c r="T590" s="35">
        <v>0</v>
      </c>
      <c r="U590">
        <v>7.0000000000000001E-3</v>
      </c>
    </row>
    <row r="591" spans="1:21" x14ac:dyDescent="0.25">
      <c r="A591" s="35" t="s">
        <v>831</v>
      </c>
      <c r="B591" s="35">
        <v>491</v>
      </c>
      <c r="C591" s="35">
        <v>84352832.9751544</v>
      </c>
      <c r="D591" s="35">
        <v>2505363414.77665</v>
      </c>
      <c r="E591" s="35">
        <v>171736712.247273</v>
      </c>
      <c r="F591" s="35">
        <v>2677100127.0239201</v>
      </c>
      <c r="G591" s="35">
        <v>212042590</v>
      </c>
      <c r="H591" s="35">
        <v>40328660.130204096</v>
      </c>
      <c r="I591" s="35">
        <v>1035375540.01495</v>
      </c>
      <c r="J591" s="35">
        <v>74838487.015672505</v>
      </c>
      <c r="K591" s="35">
        <v>1110214027.0306301</v>
      </c>
      <c r="L591" s="35" t="s">
        <v>829</v>
      </c>
      <c r="M591" s="35" t="s">
        <v>830</v>
      </c>
      <c r="N591" s="35">
        <v>590</v>
      </c>
      <c r="O591" s="35">
        <v>0.59</v>
      </c>
      <c r="P591" s="35">
        <v>44024172.844950199</v>
      </c>
      <c r="Q591" s="35">
        <v>1469987874.7616899</v>
      </c>
      <c r="R591" s="35">
        <v>96898225.231601</v>
      </c>
      <c r="S591" s="35">
        <v>1566886099.9932899</v>
      </c>
      <c r="T591" s="35">
        <v>0</v>
      </c>
      <c r="U591">
        <v>0.88</v>
      </c>
    </row>
    <row r="592" spans="1:21" x14ac:dyDescent="0.25">
      <c r="A592" s="35" t="s">
        <v>831</v>
      </c>
      <c r="B592" s="35">
        <v>274</v>
      </c>
      <c r="C592" s="35">
        <v>90644972.244131193</v>
      </c>
      <c r="D592" s="35">
        <v>2482021398.3798499</v>
      </c>
      <c r="E592" s="35">
        <v>196365956.13962001</v>
      </c>
      <c r="F592" s="35">
        <v>2678387354.5194702</v>
      </c>
      <c r="G592" s="35">
        <v>212042590</v>
      </c>
      <c r="H592" s="35">
        <v>44536843.957418099</v>
      </c>
      <c r="I592" s="35">
        <v>1043926840.2881401</v>
      </c>
      <c r="J592" s="35">
        <v>87553496.918776095</v>
      </c>
      <c r="K592" s="35">
        <v>1131480337.2069199</v>
      </c>
      <c r="L592" s="35" t="s">
        <v>829</v>
      </c>
      <c r="M592" s="35" t="s">
        <v>830</v>
      </c>
      <c r="N592" s="35">
        <v>591</v>
      </c>
      <c r="O592" s="35">
        <v>0.59099999999999997</v>
      </c>
      <c r="P592" s="35">
        <v>46108128.286712997</v>
      </c>
      <c r="Q592" s="35">
        <v>1438094558.0917001</v>
      </c>
      <c r="R592" s="35">
        <v>108812459.220844</v>
      </c>
      <c r="S592" s="35">
        <v>1546907017.3125501</v>
      </c>
      <c r="T592" s="35">
        <v>0</v>
      </c>
      <c r="U592">
        <v>0.17699999999999999</v>
      </c>
    </row>
    <row r="593" spans="1:21" x14ac:dyDescent="0.25">
      <c r="A593" s="35" t="s">
        <v>831</v>
      </c>
      <c r="B593" s="35">
        <v>189</v>
      </c>
      <c r="C593" s="35">
        <v>84886601.984719098</v>
      </c>
      <c r="D593" s="35">
        <v>2507220511.0313301</v>
      </c>
      <c r="E593" s="35">
        <v>171354791.53342199</v>
      </c>
      <c r="F593" s="35">
        <v>2678575302.5647502</v>
      </c>
      <c r="G593" s="35">
        <v>212042590</v>
      </c>
      <c r="H593" s="35">
        <v>40846733.738927998</v>
      </c>
      <c r="I593" s="35">
        <v>1037726126.78074</v>
      </c>
      <c r="J593" s="35">
        <v>78786992.245531797</v>
      </c>
      <c r="K593" s="35">
        <v>1116513119.0262699</v>
      </c>
      <c r="L593" s="35" t="s">
        <v>829</v>
      </c>
      <c r="M593" s="35" t="s">
        <v>830</v>
      </c>
      <c r="N593" s="35">
        <v>592</v>
      </c>
      <c r="O593" s="35">
        <v>0.59199999999999997</v>
      </c>
      <c r="P593" s="35">
        <v>44039868.2457911</v>
      </c>
      <c r="Q593" s="35">
        <v>1469494384.2505901</v>
      </c>
      <c r="R593" s="35">
        <v>92567799.287890807</v>
      </c>
      <c r="S593" s="35">
        <v>1562062183.53847</v>
      </c>
      <c r="T593" s="35">
        <v>0</v>
      </c>
      <c r="U593">
        <v>0.70799999999999996</v>
      </c>
    </row>
    <row r="594" spans="1:21" x14ac:dyDescent="0.25">
      <c r="A594" s="35" t="s">
        <v>831</v>
      </c>
      <c r="B594" s="35">
        <v>35</v>
      </c>
      <c r="C594" s="35">
        <v>89897573.882864103</v>
      </c>
      <c r="D594" s="35">
        <v>2484842441.96732</v>
      </c>
      <c r="E594" s="35">
        <v>195861993.61978599</v>
      </c>
      <c r="F594" s="35">
        <v>2680704435.5871</v>
      </c>
      <c r="G594" s="35">
        <v>212042590</v>
      </c>
      <c r="H594" s="35">
        <v>44057732.323083602</v>
      </c>
      <c r="I594" s="35">
        <v>1041684674.46143</v>
      </c>
      <c r="J594" s="35">
        <v>86243178.911085397</v>
      </c>
      <c r="K594" s="35">
        <v>1127927853.37252</v>
      </c>
      <c r="L594" s="35" t="s">
        <v>829</v>
      </c>
      <c r="M594" s="35" t="s">
        <v>830</v>
      </c>
      <c r="N594" s="35">
        <v>593</v>
      </c>
      <c r="O594" s="35">
        <v>0.59299999999999997</v>
      </c>
      <c r="P594" s="35">
        <v>45839841.559780501</v>
      </c>
      <c r="Q594" s="35">
        <v>1443157767.5058899</v>
      </c>
      <c r="R594" s="35">
        <v>109618814.7087</v>
      </c>
      <c r="S594" s="35">
        <v>1552776582.2145801</v>
      </c>
      <c r="T594" s="35">
        <v>0</v>
      </c>
      <c r="U594">
        <v>0.184</v>
      </c>
    </row>
    <row r="595" spans="1:21" x14ac:dyDescent="0.25">
      <c r="A595" s="35" t="s">
        <v>831</v>
      </c>
      <c r="B595" s="35">
        <v>935</v>
      </c>
      <c r="C595" s="35">
        <v>88311820.914870605</v>
      </c>
      <c r="D595" s="35">
        <v>2485724754.3542199</v>
      </c>
      <c r="E595" s="35">
        <v>200088870.60674801</v>
      </c>
      <c r="F595" s="35">
        <v>2685813624.9609699</v>
      </c>
      <c r="G595" s="35">
        <v>212042590</v>
      </c>
      <c r="H595" s="35">
        <v>43018240.090787701</v>
      </c>
      <c r="I595" s="35">
        <v>1033080034.1402299</v>
      </c>
      <c r="J595" s="35">
        <v>92193629.7910368</v>
      </c>
      <c r="K595" s="35">
        <v>1125273663.9312699</v>
      </c>
      <c r="L595" s="35" t="s">
        <v>829</v>
      </c>
      <c r="M595" s="35" t="s">
        <v>830</v>
      </c>
      <c r="N595" s="35">
        <v>594</v>
      </c>
      <c r="O595" s="35">
        <v>0.59399999999999997</v>
      </c>
      <c r="P595" s="35">
        <v>45293580.824082904</v>
      </c>
      <c r="Q595" s="35">
        <v>1452644720.21398</v>
      </c>
      <c r="R595" s="35">
        <v>107895240.81571101</v>
      </c>
      <c r="S595" s="35">
        <v>1560539961.02969</v>
      </c>
      <c r="T595" s="35">
        <v>0</v>
      </c>
      <c r="U595">
        <v>0.48599999999999999</v>
      </c>
    </row>
    <row r="596" spans="1:21" x14ac:dyDescent="0.25">
      <c r="A596" s="35" t="s">
        <v>831</v>
      </c>
      <c r="B596" s="35">
        <v>645</v>
      </c>
      <c r="C596" s="35">
        <v>89203376.135876596</v>
      </c>
      <c r="D596" s="35">
        <v>2473638837.6487198</v>
      </c>
      <c r="E596" s="35">
        <v>212932002.50549001</v>
      </c>
      <c r="F596" s="35">
        <v>2686570840.1542201</v>
      </c>
      <c r="G596" s="35">
        <v>212042590</v>
      </c>
      <c r="H596" s="35">
        <v>43645617.351599596</v>
      </c>
      <c r="I596" s="35">
        <v>1030984875.34484</v>
      </c>
      <c r="J596" s="35">
        <v>96021851.842381597</v>
      </c>
      <c r="K596" s="35">
        <v>1127006727.1872201</v>
      </c>
      <c r="L596" s="35" t="s">
        <v>829</v>
      </c>
      <c r="M596" s="35" t="s">
        <v>830</v>
      </c>
      <c r="N596" s="35">
        <v>595</v>
      </c>
      <c r="O596" s="35">
        <v>0.59499999999999997</v>
      </c>
      <c r="P596" s="35">
        <v>45557758.784276903</v>
      </c>
      <c r="Q596" s="35">
        <v>1442653962.30388</v>
      </c>
      <c r="R596" s="35">
        <v>116910150.66310801</v>
      </c>
      <c r="S596" s="35">
        <v>1559564112.96699</v>
      </c>
      <c r="T596" s="35">
        <v>0</v>
      </c>
      <c r="U596">
        <v>0.77600000000000002</v>
      </c>
    </row>
    <row r="597" spans="1:21" x14ac:dyDescent="0.25">
      <c r="A597" s="35" t="s">
        <v>831</v>
      </c>
      <c r="B597" s="35">
        <v>714</v>
      </c>
      <c r="C597" s="35">
        <v>89666750.179719195</v>
      </c>
      <c r="D597" s="35">
        <v>2490234005.1589699</v>
      </c>
      <c r="E597" s="35">
        <v>196512259.46309999</v>
      </c>
      <c r="F597" s="35">
        <v>2686746264.6220798</v>
      </c>
      <c r="G597" s="35">
        <v>212042590</v>
      </c>
      <c r="H597" s="35">
        <v>43882016.466443099</v>
      </c>
      <c r="I597" s="35">
        <v>1042549973.08544</v>
      </c>
      <c r="J597" s="35">
        <v>87153337.4873005</v>
      </c>
      <c r="K597" s="35">
        <v>1129703310.5727401</v>
      </c>
      <c r="L597" s="35" t="s">
        <v>829</v>
      </c>
      <c r="M597" s="35" t="s">
        <v>830</v>
      </c>
      <c r="N597" s="35">
        <v>596</v>
      </c>
      <c r="O597" s="35">
        <v>0.59599999999999997</v>
      </c>
      <c r="P597" s="35">
        <v>45784733.713275999</v>
      </c>
      <c r="Q597" s="35">
        <v>1447684032.07353</v>
      </c>
      <c r="R597" s="35">
        <v>109358921.97579999</v>
      </c>
      <c r="S597" s="35">
        <v>1557042954.04934</v>
      </c>
      <c r="T597" s="35">
        <v>0</v>
      </c>
      <c r="U597">
        <v>0.104</v>
      </c>
    </row>
    <row r="598" spans="1:21" x14ac:dyDescent="0.25">
      <c r="A598" s="35" t="s">
        <v>831</v>
      </c>
      <c r="B598" s="35">
        <v>319</v>
      </c>
      <c r="C598" s="35">
        <v>96619172.479876697</v>
      </c>
      <c r="D598" s="35">
        <v>2458736506.2888198</v>
      </c>
      <c r="E598" s="35">
        <v>228400666.71814999</v>
      </c>
      <c r="F598" s="35">
        <v>2687137173.0069699</v>
      </c>
      <c r="G598" s="35">
        <v>212042590</v>
      </c>
      <c r="H598" s="35">
        <v>48385597.4015643</v>
      </c>
      <c r="I598" s="35">
        <v>1042272936.22593</v>
      </c>
      <c r="J598" s="35">
        <v>101319597.69218799</v>
      </c>
      <c r="K598" s="35">
        <v>1143592533.9181199</v>
      </c>
      <c r="L598" s="35" t="s">
        <v>829</v>
      </c>
      <c r="M598" s="35" t="s">
        <v>830</v>
      </c>
      <c r="N598" s="35">
        <v>597</v>
      </c>
      <c r="O598" s="35">
        <v>0.59699999999999998</v>
      </c>
      <c r="P598" s="35">
        <v>48233575.0783123</v>
      </c>
      <c r="Q598" s="35">
        <v>1416463570.0628901</v>
      </c>
      <c r="R598" s="35">
        <v>127081069.025962</v>
      </c>
      <c r="S598" s="35">
        <v>1543544639.08884</v>
      </c>
      <c r="T598" s="35">
        <v>0</v>
      </c>
      <c r="U598">
        <v>0.307</v>
      </c>
    </row>
    <row r="599" spans="1:21" x14ac:dyDescent="0.25">
      <c r="A599" s="35" t="s">
        <v>831</v>
      </c>
      <c r="B599" s="35">
        <v>655</v>
      </c>
      <c r="C599" s="35">
        <v>90868882.560269594</v>
      </c>
      <c r="D599" s="35">
        <v>2500753573.1798902</v>
      </c>
      <c r="E599" s="35">
        <v>188771938.42948601</v>
      </c>
      <c r="F599" s="35">
        <v>2689525511.6093798</v>
      </c>
      <c r="G599" s="35">
        <v>212042590</v>
      </c>
      <c r="H599" s="35">
        <v>45134736.587560102</v>
      </c>
      <c r="I599" s="35">
        <v>1053612327.11095</v>
      </c>
      <c r="J599" s="35">
        <v>87348388.873652697</v>
      </c>
      <c r="K599" s="35">
        <v>1140960715.9846001</v>
      </c>
      <c r="L599" s="35" t="s">
        <v>829</v>
      </c>
      <c r="M599" s="35" t="s">
        <v>830</v>
      </c>
      <c r="N599" s="35">
        <v>598</v>
      </c>
      <c r="O599" s="35">
        <v>0.59799999999999998</v>
      </c>
      <c r="P599" s="35">
        <v>45734145.972709499</v>
      </c>
      <c r="Q599" s="35">
        <v>1447141246.0689299</v>
      </c>
      <c r="R599" s="35">
        <v>101423549.555833</v>
      </c>
      <c r="S599" s="35">
        <v>1548564795.6247699</v>
      </c>
      <c r="T599" s="35">
        <v>0</v>
      </c>
      <c r="U599">
        <v>0.63100000000000001</v>
      </c>
    </row>
    <row r="600" spans="1:21" x14ac:dyDescent="0.25">
      <c r="A600" s="35" t="s">
        <v>831</v>
      </c>
      <c r="B600" s="35">
        <v>867</v>
      </c>
      <c r="C600" s="35">
        <v>89589095.693257004</v>
      </c>
      <c r="D600" s="35">
        <v>2501580870.4112101</v>
      </c>
      <c r="E600" s="35">
        <v>188086142.43970099</v>
      </c>
      <c r="F600" s="35">
        <v>2689667012.8509102</v>
      </c>
      <c r="G600" s="35">
        <v>212042590</v>
      </c>
      <c r="H600" s="35">
        <v>44340833.8264241</v>
      </c>
      <c r="I600" s="35">
        <v>1049784133.7203701</v>
      </c>
      <c r="J600" s="35">
        <v>86555986.396403298</v>
      </c>
      <c r="K600" s="35">
        <v>1136340120.11677</v>
      </c>
      <c r="L600" s="35" t="s">
        <v>829</v>
      </c>
      <c r="M600" s="35" t="s">
        <v>830</v>
      </c>
      <c r="N600" s="35">
        <v>599</v>
      </c>
      <c r="O600" s="35">
        <v>0.59899999999999998</v>
      </c>
      <c r="P600" s="35">
        <v>45248261.8668328</v>
      </c>
      <c r="Q600" s="35">
        <v>1451796736.69083</v>
      </c>
      <c r="R600" s="35">
        <v>101530156.04329699</v>
      </c>
      <c r="S600" s="35">
        <v>1553326892.7341299</v>
      </c>
      <c r="T600" s="35">
        <v>0</v>
      </c>
      <c r="U600">
        <v>0.30299999999999999</v>
      </c>
    </row>
    <row r="601" spans="1:21" x14ac:dyDescent="0.25">
      <c r="A601" s="35" t="s">
        <v>831</v>
      </c>
      <c r="B601" s="35">
        <v>353</v>
      </c>
      <c r="C601" s="35">
        <v>97371064.089700401</v>
      </c>
      <c r="D601" s="35">
        <v>2465222344.3784399</v>
      </c>
      <c r="E601" s="35">
        <v>228614299.92976299</v>
      </c>
      <c r="F601" s="35">
        <v>2693836644.3081999</v>
      </c>
      <c r="G601" s="35">
        <v>212042590</v>
      </c>
      <c r="H601" s="35">
        <v>48840837.839001901</v>
      </c>
      <c r="I601" s="35">
        <v>1046485797.119</v>
      </c>
      <c r="J601" s="35">
        <v>99116879.626572996</v>
      </c>
      <c r="K601" s="35">
        <v>1145602676.74558</v>
      </c>
      <c r="L601" s="35" t="s">
        <v>829</v>
      </c>
      <c r="M601" s="35" t="s">
        <v>830</v>
      </c>
      <c r="N601" s="35">
        <v>600</v>
      </c>
      <c r="O601" s="35">
        <v>0.6</v>
      </c>
      <c r="P601" s="35">
        <v>48530226.250698403</v>
      </c>
      <c r="Q601" s="35">
        <v>1418736547.2594299</v>
      </c>
      <c r="R601" s="35">
        <v>129497420.30318999</v>
      </c>
      <c r="S601" s="35">
        <v>1548233967.5626199</v>
      </c>
      <c r="T601" s="35">
        <v>0</v>
      </c>
      <c r="U601">
        <v>0.31900000000000001</v>
      </c>
    </row>
    <row r="602" spans="1:21" x14ac:dyDescent="0.25">
      <c r="A602" s="35" t="s">
        <v>831</v>
      </c>
      <c r="B602" s="35">
        <v>199</v>
      </c>
      <c r="C602" s="35">
        <v>85337418.814417303</v>
      </c>
      <c r="D602" s="35">
        <v>2512642738.9999499</v>
      </c>
      <c r="E602" s="35">
        <v>182974565.426889</v>
      </c>
      <c r="F602" s="35">
        <v>2695617304.4268398</v>
      </c>
      <c r="G602" s="35">
        <v>212042590</v>
      </c>
      <c r="H602" s="35">
        <v>41253928.945282497</v>
      </c>
      <c r="I602" s="35">
        <v>1041124996.5919</v>
      </c>
      <c r="J602" s="35">
        <v>84581609.669867903</v>
      </c>
      <c r="K602" s="35">
        <v>1125706606.26177</v>
      </c>
      <c r="L602" s="35" t="s">
        <v>829</v>
      </c>
      <c r="M602" s="35" t="s">
        <v>830</v>
      </c>
      <c r="N602" s="35">
        <v>601</v>
      </c>
      <c r="O602" s="35">
        <v>0.60099999999999998</v>
      </c>
      <c r="P602" s="35">
        <v>44083489.869134799</v>
      </c>
      <c r="Q602" s="35">
        <v>1471517742.4080501</v>
      </c>
      <c r="R602" s="35">
        <v>98392955.757021606</v>
      </c>
      <c r="S602" s="35">
        <v>1569910698.16506</v>
      </c>
      <c r="T602" s="35">
        <v>0</v>
      </c>
      <c r="U602">
        <v>0.53600000000000003</v>
      </c>
    </row>
    <row r="603" spans="1:21" x14ac:dyDescent="0.25">
      <c r="A603" s="35" t="s">
        <v>831</v>
      </c>
      <c r="B603" s="35">
        <v>969</v>
      </c>
      <c r="C603" s="35">
        <v>88272913.029474795</v>
      </c>
      <c r="D603" s="35">
        <v>2486755444.5310302</v>
      </c>
      <c r="E603" s="35">
        <v>210023712.409114</v>
      </c>
      <c r="F603" s="35">
        <v>2696779156.9401398</v>
      </c>
      <c r="G603" s="35">
        <v>212042590</v>
      </c>
      <c r="H603" s="35">
        <v>43057068.920095399</v>
      </c>
      <c r="I603" s="35">
        <v>1033022327.68987</v>
      </c>
      <c r="J603" s="35">
        <v>95984063.785025105</v>
      </c>
      <c r="K603" s="35">
        <v>1129006391.47489</v>
      </c>
      <c r="L603" s="35" t="s">
        <v>829</v>
      </c>
      <c r="M603" s="35" t="s">
        <v>830</v>
      </c>
      <c r="N603" s="35">
        <v>602</v>
      </c>
      <c r="O603" s="35">
        <v>0.60199999999999998</v>
      </c>
      <c r="P603" s="35">
        <v>45215844.109379299</v>
      </c>
      <c r="Q603" s="35">
        <v>1453733116.8411601</v>
      </c>
      <c r="R603" s="35">
        <v>114039648.624089</v>
      </c>
      <c r="S603" s="35">
        <v>1567772765.46524</v>
      </c>
      <c r="T603" s="35">
        <v>0</v>
      </c>
      <c r="U603">
        <v>0.17899999999999999</v>
      </c>
    </row>
    <row r="604" spans="1:21" x14ac:dyDescent="0.25">
      <c r="A604" s="35" t="s">
        <v>831</v>
      </c>
      <c r="B604" s="35">
        <v>126</v>
      </c>
      <c r="C604" s="35">
        <v>90739039.590897098</v>
      </c>
      <c r="D604" s="35">
        <v>2514752246.7125902</v>
      </c>
      <c r="E604" s="35">
        <v>182223033.06510401</v>
      </c>
      <c r="F604" s="35">
        <v>2696975279.7776899</v>
      </c>
      <c r="G604" s="35">
        <v>212042590</v>
      </c>
      <c r="H604" s="35">
        <v>44945620.2692682</v>
      </c>
      <c r="I604" s="35">
        <v>1057770640.05213</v>
      </c>
      <c r="J604" s="35">
        <v>84995335.3865785</v>
      </c>
      <c r="K604" s="35">
        <v>1142765975.4387</v>
      </c>
      <c r="L604" s="35" t="s">
        <v>829</v>
      </c>
      <c r="M604" s="35" t="s">
        <v>830</v>
      </c>
      <c r="N604" s="35">
        <v>603</v>
      </c>
      <c r="O604" s="35">
        <v>0.60299999999999998</v>
      </c>
      <c r="P604" s="35">
        <v>45793419.321628898</v>
      </c>
      <c r="Q604" s="35">
        <v>1456981606.66046</v>
      </c>
      <c r="R604" s="35">
        <v>97227697.678526193</v>
      </c>
      <c r="S604" s="35">
        <v>1554209304.33899</v>
      </c>
      <c r="T604" s="35">
        <v>0</v>
      </c>
      <c r="U604">
        <v>0.99099999999999999</v>
      </c>
    </row>
    <row r="605" spans="1:21" x14ac:dyDescent="0.25">
      <c r="A605" s="35" t="s">
        <v>831</v>
      </c>
      <c r="B605" s="35">
        <v>768</v>
      </c>
      <c r="C605" s="35">
        <v>88088322.615579203</v>
      </c>
      <c r="D605" s="35">
        <v>2494206714.1924</v>
      </c>
      <c r="E605" s="35">
        <v>206697863.35086599</v>
      </c>
      <c r="F605" s="35">
        <v>2700904577.5432601</v>
      </c>
      <c r="G605" s="35">
        <v>212042590</v>
      </c>
      <c r="H605" s="35">
        <v>42838433.513317399</v>
      </c>
      <c r="I605" s="35">
        <v>1034703997.51326</v>
      </c>
      <c r="J605" s="35">
        <v>94447473.611795798</v>
      </c>
      <c r="K605" s="35">
        <v>1129151471.1250601</v>
      </c>
      <c r="L605" s="35" t="s">
        <v>829</v>
      </c>
      <c r="M605" s="35" t="s">
        <v>830</v>
      </c>
      <c r="N605" s="35">
        <v>604</v>
      </c>
      <c r="O605" s="35">
        <v>0.60399999999999998</v>
      </c>
      <c r="P605" s="35">
        <v>45249889.1022617</v>
      </c>
      <c r="Q605" s="35">
        <v>1459502716.6791301</v>
      </c>
      <c r="R605" s="35">
        <v>112250389.739071</v>
      </c>
      <c r="S605" s="35">
        <v>1571753106.4182</v>
      </c>
      <c r="T605" s="35">
        <v>0</v>
      </c>
      <c r="U605">
        <v>0.41399999999999998</v>
      </c>
    </row>
    <row r="606" spans="1:21" x14ac:dyDescent="0.25">
      <c r="A606" s="35" t="s">
        <v>831</v>
      </c>
      <c r="B606" s="35">
        <v>22</v>
      </c>
      <c r="C606" s="35">
        <v>85053010.245553493</v>
      </c>
      <c r="D606" s="35">
        <v>2523795676.56073</v>
      </c>
      <c r="E606" s="35">
        <v>177414283.31046599</v>
      </c>
      <c r="F606" s="35">
        <v>2701209959.8711901</v>
      </c>
      <c r="G606" s="35">
        <v>212042590</v>
      </c>
      <c r="H606" s="35">
        <v>40859704.945425697</v>
      </c>
      <c r="I606" s="35">
        <v>1047342379.30909</v>
      </c>
      <c r="J606" s="35">
        <v>77746949.952161297</v>
      </c>
      <c r="K606" s="35">
        <v>1125089329.26125</v>
      </c>
      <c r="L606" s="35" t="s">
        <v>829</v>
      </c>
      <c r="M606" s="35" t="s">
        <v>830</v>
      </c>
      <c r="N606" s="35">
        <v>605</v>
      </c>
      <c r="O606" s="35">
        <v>0.60499999999999998</v>
      </c>
      <c r="P606" s="35">
        <v>44193305.3001277</v>
      </c>
      <c r="Q606" s="35">
        <v>1476453297.2516301</v>
      </c>
      <c r="R606" s="35">
        <v>99667333.358305499</v>
      </c>
      <c r="S606" s="35">
        <v>1576120630.6099401</v>
      </c>
      <c r="T606" s="35">
        <v>0</v>
      </c>
      <c r="U606">
        <v>0.32700000000000001</v>
      </c>
    </row>
    <row r="607" spans="1:21" x14ac:dyDescent="0.25">
      <c r="A607" s="35" t="s">
        <v>831</v>
      </c>
      <c r="B607" s="35">
        <v>910</v>
      </c>
      <c r="C607" s="35">
        <v>88197914.642488807</v>
      </c>
      <c r="D607" s="35">
        <v>2521574160.3840599</v>
      </c>
      <c r="E607" s="35">
        <v>181349933.242412</v>
      </c>
      <c r="F607" s="35">
        <v>2702924093.6264701</v>
      </c>
      <c r="G607" s="35">
        <v>212042590</v>
      </c>
      <c r="H607" s="35">
        <v>43059389.170719102</v>
      </c>
      <c r="I607" s="35">
        <v>1057097530.64639</v>
      </c>
      <c r="J607" s="35">
        <v>79969607.6310471</v>
      </c>
      <c r="K607" s="35">
        <v>1137067138.2774401</v>
      </c>
      <c r="L607" s="35" t="s">
        <v>829</v>
      </c>
      <c r="M607" s="35" t="s">
        <v>830</v>
      </c>
      <c r="N607" s="35">
        <v>606</v>
      </c>
      <c r="O607" s="35">
        <v>0.60599999999999998</v>
      </c>
      <c r="P607" s="35">
        <v>45138525.471769698</v>
      </c>
      <c r="Q607" s="35">
        <v>1464476629.7376599</v>
      </c>
      <c r="R607" s="35">
        <v>101380325.61136501</v>
      </c>
      <c r="S607" s="35">
        <v>1565856955.34903</v>
      </c>
      <c r="T607" s="35">
        <v>0</v>
      </c>
      <c r="U607">
        <v>0.55400000000000005</v>
      </c>
    </row>
    <row r="608" spans="1:21" x14ac:dyDescent="0.25">
      <c r="A608" s="35" t="s">
        <v>831</v>
      </c>
      <c r="B608" s="35">
        <v>273</v>
      </c>
      <c r="C608" s="35">
        <v>87097822.149203002</v>
      </c>
      <c r="D608" s="35">
        <v>2519325263.6602402</v>
      </c>
      <c r="E608" s="35">
        <v>183629383.84772399</v>
      </c>
      <c r="F608" s="35">
        <v>2702954647.5079598</v>
      </c>
      <c r="G608" s="35">
        <v>212042590</v>
      </c>
      <c r="H608" s="35">
        <v>42381076.257688098</v>
      </c>
      <c r="I608" s="35">
        <v>1050979102.85445</v>
      </c>
      <c r="J608" s="35">
        <v>84912089.903741494</v>
      </c>
      <c r="K608" s="35">
        <v>1135891192.7581899</v>
      </c>
      <c r="L608" s="35" t="s">
        <v>829</v>
      </c>
      <c r="M608" s="35" t="s">
        <v>830</v>
      </c>
      <c r="N608" s="35">
        <v>607</v>
      </c>
      <c r="O608" s="35">
        <v>0.60699999999999998</v>
      </c>
      <c r="P608" s="35">
        <v>44716745.891514897</v>
      </c>
      <c r="Q608" s="35">
        <v>1468346160.8057899</v>
      </c>
      <c r="R608" s="35">
        <v>98717293.943982497</v>
      </c>
      <c r="S608" s="35">
        <v>1567063454.7497699</v>
      </c>
      <c r="T608" s="35">
        <v>0</v>
      </c>
      <c r="U608">
        <v>0.877</v>
      </c>
    </row>
    <row r="609" spans="1:21" x14ac:dyDescent="0.25">
      <c r="A609" s="35" t="s">
        <v>831</v>
      </c>
      <c r="B609" s="35">
        <v>360</v>
      </c>
      <c r="C609" s="35">
        <v>87796221.567385197</v>
      </c>
      <c r="D609" s="35">
        <v>2519653468.2972002</v>
      </c>
      <c r="E609" s="35">
        <v>183986843.62294799</v>
      </c>
      <c r="F609" s="35">
        <v>2703640311.9201398</v>
      </c>
      <c r="G609" s="35">
        <v>212042590</v>
      </c>
      <c r="H609" s="35">
        <v>42856891.199406199</v>
      </c>
      <c r="I609" s="35">
        <v>1052301096.64651</v>
      </c>
      <c r="J609" s="35">
        <v>84179447.033069506</v>
      </c>
      <c r="K609" s="35">
        <v>1136480543.67958</v>
      </c>
      <c r="L609" s="35" t="s">
        <v>829</v>
      </c>
      <c r="M609" s="35" t="s">
        <v>830</v>
      </c>
      <c r="N609" s="35">
        <v>608</v>
      </c>
      <c r="O609" s="35">
        <v>0.60799999999999998</v>
      </c>
      <c r="P609" s="35">
        <v>44939330.367978901</v>
      </c>
      <c r="Q609" s="35">
        <v>1467352371.6506801</v>
      </c>
      <c r="R609" s="35">
        <v>99807396.5898785</v>
      </c>
      <c r="S609" s="35">
        <v>1567159768.24055</v>
      </c>
      <c r="T609" s="35">
        <v>0</v>
      </c>
      <c r="U609">
        <v>0.97099999999999997</v>
      </c>
    </row>
    <row r="610" spans="1:21" x14ac:dyDescent="0.25">
      <c r="A610" s="35" t="s">
        <v>831</v>
      </c>
      <c r="B610" s="35">
        <v>195</v>
      </c>
      <c r="C610" s="35">
        <v>86207538.366746396</v>
      </c>
      <c r="D610" s="35">
        <v>2533274475.5092201</v>
      </c>
      <c r="E610" s="35">
        <v>170434610.660229</v>
      </c>
      <c r="F610" s="35">
        <v>2703709086.1694498</v>
      </c>
      <c r="G610" s="35">
        <v>212042590</v>
      </c>
      <c r="H610" s="35">
        <v>41542529.185587503</v>
      </c>
      <c r="I610" s="35">
        <v>1052724691.41212</v>
      </c>
      <c r="J610" s="35">
        <v>74834790.541447699</v>
      </c>
      <c r="K610" s="35">
        <v>1127559481.9535601</v>
      </c>
      <c r="L610" s="35" t="s">
        <v>829</v>
      </c>
      <c r="M610" s="35" t="s">
        <v>830</v>
      </c>
      <c r="N610" s="35">
        <v>609</v>
      </c>
      <c r="O610" s="35">
        <v>0.60899999999999999</v>
      </c>
      <c r="P610" s="35">
        <v>44665009.181158803</v>
      </c>
      <c r="Q610" s="35">
        <v>1480549784.0971</v>
      </c>
      <c r="R610" s="35">
        <v>95599820.118781894</v>
      </c>
      <c r="S610" s="35">
        <v>1576149604.2158799</v>
      </c>
      <c r="T610" s="35">
        <v>0</v>
      </c>
      <c r="U610">
        <v>0.56399999999999995</v>
      </c>
    </row>
    <row r="611" spans="1:21" x14ac:dyDescent="0.25">
      <c r="A611" s="35" t="s">
        <v>831</v>
      </c>
      <c r="B611" s="35">
        <v>580</v>
      </c>
      <c r="C611" s="35">
        <v>94049297.653435603</v>
      </c>
      <c r="D611" s="35">
        <v>2515071464.5072598</v>
      </c>
      <c r="E611" s="35">
        <v>188675172.61262199</v>
      </c>
      <c r="F611" s="35">
        <v>2703746637.1198802</v>
      </c>
      <c r="G611" s="35">
        <v>212042590</v>
      </c>
      <c r="H611" s="35">
        <v>47028394.310204901</v>
      </c>
      <c r="I611" s="35">
        <v>1072568056.38766</v>
      </c>
      <c r="J611" s="35">
        <v>81220387.158532098</v>
      </c>
      <c r="K611" s="35">
        <v>1153788443.54619</v>
      </c>
      <c r="L611" s="35" t="s">
        <v>829</v>
      </c>
      <c r="M611" s="35" t="s">
        <v>830</v>
      </c>
      <c r="N611" s="35">
        <v>610</v>
      </c>
      <c r="O611" s="35">
        <v>0.61</v>
      </c>
      <c r="P611" s="35">
        <v>47020903.343230702</v>
      </c>
      <c r="Q611" s="35">
        <v>1442503408.1196001</v>
      </c>
      <c r="R611" s="35">
        <v>107454785.45409</v>
      </c>
      <c r="S611" s="35">
        <v>1549958193.5736799</v>
      </c>
      <c r="T611" s="35">
        <v>0</v>
      </c>
      <c r="U611">
        <v>0.38400000000000001</v>
      </c>
    </row>
    <row r="612" spans="1:21" x14ac:dyDescent="0.25">
      <c r="A612" s="35" t="s">
        <v>831</v>
      </c>
      <c r="B612" s="35">
        <v>956</v>
      </c>
      <c r="C612" s="35">
        <v>93887341.6395569</v>
      </c>
      <c r="D612" s="35">
        <v>2525502550.6785002</v>
      </c>
      <c r="E612" s="35">
        <v>181505575.163326</v>
      </c>
      <c r="F612" s="35">
        <v>2707008125.8418298</v>
      </c>
      <c r="G612" s="35">
        <v>212042590</v>
      </c>
      <c r="H612" s="35">
        <v>46769751.592959799</v>
      </c>
      <c r="I612" s="35">
        <v>1074234070.4260299</v>
      </c>
      <c r="J612" s="35">
        <v>78006946.680435404</v>
      </c>
      <c r="K612" s="35">
        <v>1152241017.1064701</v>
      </c>
      <c r="L612" s="35" t="s">
        <v>829</v>
      </c>
      <c r="M612" s="35" t="s">
        <v>830</v>
      </c>
      <c r="N612" s="35">
        <v>611</v>
      </c>
      <c r="O612" s="35">
        <v>0.61099999999999999</v>
      </c>
      <c r="P612" s="35">
        <v>47117590.046596996</v>
      </c>
      <c r="Q612" s="35">
        <v>1451268480.25246</v>
      </c>
      <c r="R612" s="35">
        <v>103498628.48288999</v>
      </c>
      <c r="S612" s="35">
        <v>1554767108.7353499</v>
      </c>
      <c r="T612" s="35">
        <v>0</v>
      </c>
      <c r="U612">
        <v>0.27800000000000002</v>
      </c>
    </row>
    <row r="613" spans="1:21" x14ac:dyDescent="0.25">
      <c r="A613" s="35" t="s">
        <v>831</v>
      </c>
      <c r="B613" s="35">
        <v>347</v>
      </c>
      <c r="C613" s="35">
        <v>98697579.524136901</v>
      </c>
      <c r="D613" s="35">
        <v>2476499791.4021401</v>
      </c>
      <c r="E613" s="35">
        <v>230615694.26163501</v>
      </c>
      <c r="F613" s="35">
        <v>2707115485.6637802</v>
      </c>
      <c r="G613" s="35">
        <v>212042590</v>
      </c>
      <c r="H613" s="35">
        <v>49576818.869180404</v>
      </c>
      <c r="I613" s="35">
        <v>1053234485.1221</v>
      </c>
      <c r="J613" s="35">
        <v>99459094.942845806</v>
      </c>
      <c r="K613" s="35">
        <v>1152693580.06494</v>
      </c>
      <c r="L613" s="35" t="s">
        <v>829</v>
      </c>
      <c r="M613" s="35" t="s">
        <v>830</v>
      </c>
      <c r="N613" s="35">
        <v>612</v>
      </c>
      <c r="O613" s="35">
        <v>0.61199999999999999</v>
      </c>
      <c r="P613" s="35">
        <v>49120760.654956497</v>
      </c>
      <c r="Q613" s="35">
        <v>1423265306.28004</v>
      </c>
      <c r="R613" s="35">
        <v>131156599.31878901</v>
      </c>
      <c r="S613" s="35">
        <v>1554421905.59883</v>
      </c>
      <c r="T613" s="35">
        <v>0</v>
      </c>
      <c r="U613">
        <v>0.35499999999999998</v>
      </c>
    </row>
    <row r="614" spans="1:21" x14ac:dyDescent="0.25">
      <c r="A614" s="35" t="s">
        <v>831</v>
      </c>
      <c r="B614" s="35">
        <v>98</v>
      </c>
      <c r="C614" s="35">
        <v>85778822.034767002</v>
      </c>
      <c r="D614" s="35">
        <v>2524929740.41255</v>
      </c>
      <c r="E614" s="35">
        <v>182377742.82705101</v>
      </c>
      <c r="F614" s="35">
        <v>2707307483.2395902</v>
      </c>
      <c r="G614" s="35">
        <v>212042590</v>
      </c>
      <c r="H614" s="35">
        <v>41451122.482669599</v>
      </c>
      <c r="I614" s="35">
        <v>1045859673.8991801</v>
      </c>
      <c r="J614" s="35">
        <v>83416866.233514994</v>
      </c>
      <c r="K614" s="35">
        <v>1129276540.13269</v>
      </c>
      <c r="L614" s="35" t="s">
        <v>829</v>
      </c>
      <c r="M614" s="35" t="s">
        <v>830</v>
      </c>
      <c r="N614" s="35">
        <v>613</v>
      </c>
      <c r="O614" s="35">
        <v>0.61299999999999999</v>
      </c>
      <c r="P614" s="35">
        <v>44327699.552097403</v>
      </c>
      <c r="Q614" s="35">
        <v>1479070066.51336</v>
      </c>
      <c r="R614" s="35">
        <v>98960876.593536004</v>
      </c>
      <c r="S614" s="35">
        <v>1578030943.1069</v>
      </c>
      <c r="T614" s="35">
        <v>0</v>
      </c>
      <c r="U614">
        <v>0.57299999999999995</v>
      </c>
    </row>
    <row r="615" spans="1:21" x14ac:dyDescent="0.25">
      <c r="A615" s="35" t="s">
        <v>831</v>
      </c>
      <c r="B615" s="35">
        <v>133</v>
      </c>
      <c r="C615" s="35">
        <v>90417121.505375296</v>
      </c>
      <c r="D615" s="35">
        <v>2504738516.6918898</v>
      </c>
      <c r="E615" s="35">
        <v>204688199.187426</v>
      </c>
      <c r="F615" s="35">
        <v>2709426715.8793101</v>
      </c>
      <c r="G615" s="35">
        <v>212042590</v>
      </c>
      <c r="H615" s="35">
        <v>44259652.6071833</v>
      </c>
      <c r="I615" s="35">
        <v>1047141264.53897</v>
      </c>
      <c r="J615" s="35">
        <v>93716597.130337998</v>
      </c>
      <c r="K615" s="35">
        <v>1140857861.6693101</v>
      </c>
      <c r="L615" s="35" t="s">
        <v>829</v>
      </c>
      <c r="M615" s="35" t="s">
        <v>830</v>
      </c>
      <c r="N615" s="35">
        <v>614</v>
      </c>
      <c r="O615" s="35">
        <v>0.61399999999999999</v>
      </c>
      <c r="P615" s="35">
        <v>46157468.898191899</v>
      </c>
      <c r="Q615" s="35">
        <v>1457597252.15291</v>
      </c>
      <c r="R615" s="35">
        <v>110971602.057088</v>
      </c>
      <c r="S615" s="35">
        <v>1568568854.21</v>
      </c>
      <c r="T615" s="35">
        <v>0</v>
      </c>
      <c r="U615">
        <v>0.72399999999999998</v>
      </c>
    </row>
    <row r="616" spans="1:21" x14ac:dyDescent="0.25">
      <c r="A616" s="35" t="s">
        <v>831</v>
      </c>
      <c r="B616" s="35">
        <v>216</v>
      </c>
      <c r="C616" s="35">
        <v>85787279.162751094</v>
      </c>
      <c r="D616" s="35">
        <v>2531137050.73632</v>
      </c>
      <c r="E616" s="35">
        <v>178365394.86501199</v>
      </c>
      <c r="F616" s="35">
        <v>2709502445.6013398</v>
      </c>
      <c r="G616" s="35">
        <v>212042590</v>
      </c>
      <c r="H616" s="35">
        <v>41417523.782540597</v>
      </c>
      <c r="I616" s="35">
        <v>1047367364.7281899</v>
      </c>
      <c r="J616" s="35">
        <v>82652093.616795495</v>
      </c>
      <c r="K616" s="35">
        <v>1130019458.34499</v>
      </c>
      <c r="L616" s="35" t="s">
        <v>829</v>
      </c>
      <c r="M616" s="35" t="s">
        <v>830</v>
      </c>
      <c r="N616" s="35">
        <v>615</v>
      </c>
      <c r="O616" s="35">
        <v>0.61499999999999999</v>
      </c>
      <c r="P616" s="35">
        <v>44369755.3802104</v>
      </c>
      <c r="Q616" s="35">
        <v>1483769686.0081201</v>
      </c>
      <c r="R616" s="35">
        <v>95713301.248216495</v>
      </c>
      <c r="S616" s="35">
        <v>1579482987.25634</v>
      </c>
      <c r="T616" s="35">
        <v>0</v>
      </c>
      <c r="U616">
        <v>5.1999999999999998E-2</v>
      </c>
    </row>
    <row r="617" spans="1:21" x14ac:dyDescent="0.25">
      <c r="A617" s="35" t="s">
        <v>831</v>
      </c>
      <c r="B617" s="35">
        <v>159</v>
      </c>
      <c r="C617" s="35">
        <v>87521538.611618802</v>
      </c>
      <c r="D617" s="35">
        <v>2535016997.84238</v>
      </c>
      <c r="E617" s="35">
        <v>176858625.122412</v>
      </c>
      <c r="F617" s="35">
        <v>2711875622.9647899</v>
      </c>
      <c r="G617" s="35">
        <v>212042590</v>
      </c>
      <c r="H617" s="35">
        <v>42218882.972345799</v>
      </c>
      <c r="I617" s="35">
        <v>1055364912.15028</v>
      </c>
      <c r="J617" s="35">
        <v>74015118.756248295</v>
      </c>
      <c r="K617" s="35">
        <v>1129380030.9065299</v>
      </c>
      <c r="L617" s="35" t="s">
        <v>829</v>
      </c>
      <c r="M617" s="35" t="s">
        <v>830</v>
      </c>
      <c r="N617" s="35">
        <v>616</v>
      </c>
      <c r="O617" s="35">
        <v>0.61599999999999999</v>
      </c>
      <c r="P617" s="35">
        <v>45302655.639273003</v>
      </c>
      <c r="Q617" s="35">
        <v>1479652085.6921</v>
      </c>
      <c r="R617" s="35">
        <v>102843506.366163</v>
      </c>
      <c r="S617" s="35">
        <v>1582495592.05826</v>
      </c>
      <c r="T617" s="35">
        <v>0</v>
      </c>
      <c r="U617">
        <v>0.50800000000000001</v>
      </c>
    </row>
    <row r="618" spans="1:21" x14ac:dyDescent="0.25">
      <c r="A618" s="35" t="s">
        <v>831</v>
      </c>
      <c r="B618" s="35">
        <v>326</v>
      </c>
      <c r="C618" s="35">
        <v>98701785.980789706</v>
      </c>
      <c r="D618" s="35">
        <v>2495795796.6086001</v>
      </c>
      <c r="E618" s="35">
        <v>216963625.301864</v>
      </c>
      <c r="F618" s="35">
        <v>2712759421.91047</v>
      </c>
      <c r="G618" s="35">
        <v>212042590</v>
      </c>
      <c r="H618" s="35">
        <v>49380296.966598101</v>
      </c>
      <c r="I618" s="35">
        <v>1060197824.27537</v>
      </c>
      <c r="J618" s="35">
        <v>94981880.853348196</v>
      </c>
      <c r="K618" s="35">
        <v>1155179705.12871</v>
      </c>
      <c r="L618" s="35" t="s">
        <v>829</v>
      </c>
      <c r="M618" s="35" t="s">
        <v>830</v>
      </c>
      <c r="N618" s="35">
        <v>617</v>
      </c>
      <c r="O618" s="35">
        <v>0.61699999999999999</v>
      </c>
      <c r="P618" s="35">
        <v>49321489.014191598</v>
      </c>
      <c r="Q618" s="35">
        <v>1435597972.33323</v>
      </c>
      <c r="R618" s="35">
        <v>121981744.448516</v>
      </c>
      <c r="S618" s="35">
        <v>1557579716.78175</v>
      </c>
      <c r="T618" s="35">
        <v>0</v>
      </c>
      <c r="U618">
        <v>0.35</v>
      </c>
    </row>
    <row r="619" spans="1:21" x14ac:dyDescent="0.25">
      <c r="A619" s="35" t="s">
        <v>831</v>
      </c>
      <c r="B619" s="35">
        <v>70</v>
      </c>
      <c r="C619" s="35">
        <v>88261674.603094995</v>
      </c>
      <c r="D619" s="35">
        <v>2514096441.1751499</v>
      </c>
      <c r="E619" s="35">
        <v>199516021.41475099</v>
      </c>
      <c r="F619" s="35">
        <v>2713612462.58991</v>
      </c>
      <c r="G619" s="35">
        <v>212042590</v>
      </c>
      <c r="H619" s="35">
        <v>42871392.093076698</v>
      </c>
      <c r="I619" s="35">
        <v>1040338962.41811</v>
      </c>
      <c r="J619" s="35">
        <v>91067473.877568603</v>
      </c>
      <c r="K619" s="35">
        <v>1131406436.29567</v>
      </c>
      <c r="L619" s="35" t="s">
        <v>829</v>
      </c>
      <c r="M619" s="35" t="s">
        <v>830</v>
      </c>
      <c r="N619" s="35">
        <v>618</v>
      </c>
      <c r="O619" s="35">
        <v>0.61799999999999999</v>
      </c>
      <c r="P619" s="35">
        <v>45390282.510018297</v>
      </c>
      <c r="Q619" s="35">
        <v>1473757478.75704</v>
      </c>
      <c r="R619" s="35">
        <v>108448547.537183</v>
      </c>
      <c r="S619" s="35">
        <v>1582206026.29423</v>
      </c>
      <c r="T619" s="35">
        <v>0</v>
      </c>
      <c r="U619">
        <v>0.90400000000000003</v>
      </c>
    </row>
    <row r="620" spans="1:21" x14ac:dyDescent="0.25">
      <c r="A620" s="35" t="s">
        <v>831</v>
      </c>
      <c r="B620" s="35">
        <v>312</v>
      </c>
      <c r="C620" s="35">
        <v>92058155.579260901</v>
      </c>
      <c r="D620" s="35">
        <v>2524764694.4741101</v>
      </c>
      <c r="E620" s="35">
        <v>191422774.537184</v>
      </c>
      <c r="F620" s="35">
        <v>2716187469.0113001</v>
      </c>
      <c r="G620" s="35">
        <v>212042590</v>
      </c>
      <c r="H620" s="35">
        <v>45611357.184279799</v>
      </c>
      <c r="I620" s="35">
        <v>1063600515.52235</v>
      </c>
      <c r="J620" s="35">
        <v>87278892.004251704</v>
      </c>
      <c r="K620" s="35">
        <v>1150879407.5265999</v>
      </c>
      <c r="L620" s="35" t="s">
        <v>829</v>
      </c>
      <c r="M620" s="35" t="s">
        <v>830</v>
      </c>
      <c r="N620" s="35">
        <v>619</v>
      </c>
      <c r="O620" s="35">
        <v>0.61899999999999999</v>
      </c>
      <c r="P620" s="35">
        <v>46446798.394980997</v>
      </c>
      <c r="Q620" s="35">
        <v>1461164178.9517601</v>
      </c>
      <c r="R620" s="35">
        <v>104143882.532932</v>
      </c>
      <c r="S620" s="35">
        <v>1565308061.4847</v>
      </c>
      <c r="T620" s="35">
        <v>0</v>
      </c>
      <c r="U620">
        <v>0.80800000000000005</v>
      </c>
    </row>
    <row r="621" spans="1:21" x14ac:dyDescent="0.25">
      <c r="A621" s="35" t="s">
        <v>831</v>
      </c>
      <c r="B621" s="35">
        <v>970</v>
      </c>
      <c r="C621" s="35">
        <v>89509326.155868605</v>
      </c>
      <c r="D621" s="35">
        <v>2510906059.4710598</v>
      </c>
      <c r="E621" s="35">
        <v>205466060.59714001</v>
      </c>
      <c r="F621" s="35">
        <v>2716372120.0682001</v>
      </c>
      <c r="G621" s="35">
        <v>212042590</v>
      </c>
      <c r="H621" s="35">
        <v>43573883.338295601</v>
      </c>
      <c r="I621" s="35">
        <v>1043858744.2142</v>
      </c>
      <c r="J621" s="35">
        <v>93953267.906011805</v>
      </c>
      <c r="K621" s="35">
        <v>1137812012.1202099</v>
      </c>
      <c r="L621" s="35" t="s">
        <v>829</v>
      </c>
      <c r="M621" s="35" t="s">
        <v>830</v>
      </c>
      <c r="N621" s="35">
        <v>620</v>
      </c>
      <c r="O621" s="35">
        <v>0.62</v>
      </c>
      <c r="P621" s="35">
        <v>45935442.817573003</v>
      </c>
      <c r="Q621" s="35">
        <v>1467047315.25686</v>
      </c>
      <c r="R621" s="35">
        <v>111512792.691128</v>
      </c>
      <c r="S621" s="35">
        <v>1578560107.9479899</v>
      </c>
      <c r="T621" s="35">
        <v>0</v>
      </c>
      <c r="U621">
        <v>0.57699999999999996</v>
      </c>
    </row>
    <row r="622" spans="1:21" x14ac:dyDescent="0.25">
      <c r="A622" s="35" t="s">
        <v>831</v>
      </c>
      <c r="B622" s="35">
        <v>135</v>
      </c>
      <c r="C622" s="35">
        <v>92661023.493581101</v>
      </c>
      <c r="D622" s="35">
        <v>2506647824.01542</v>
      </c>
      <c r="E622" s="35">
        <v>209968721.945465</v>
      </c>
      <c r="F622" s="35">
        <v>2716616545.9608798</v>
      </c>
      <c r="G622" s="35">
        <v>212042590</v>
      </c>
      <c r="H622" s="35">
        <v>45615837.820201598</v>
      </c>
      <c r="I622" s="35">
        <v>1055763325.99261</v>
      </c>
      <c r="J622" s="35">
        <v>89351590.336001396</v>
      </c>
      <c r="K622" s="35">
        <v>1145114916.3286099</v>
      </c>
      <c r="L622" s="35" t="s">
        <v>829</v>
      </c>
      <c r="M622" s="35" t="s">
        <v>830</v>
      </c>
      <c r="N622" s="35">
        <v>621</v>
      </c>
      <c r="O622" s="35">
        <v>0.621</v>
      </c>
      <c r="P622" s="35">
        <v>47045185.673379399</v>
      </c>
      <c r="Q622" s="35">
        <v>1450884498.02281</v>
      </c>
      <c r="R622" s="35">
        <v>120617131.609464</v>
      </c>
      <c r="S622" s="35">
        <v>1571501629.6322701</v>
      </c>
      <c r="T622" s="35">
        <v>0</v>
      </c>
      <c r="U622">
        <v>0.60499999999999998</v>
      </c>
    </row>
    <row r="623" spans="1:21" x14ac:dyDescent="0.25">
      <c r="A623" s="35" t="s">
        <v>831</v>
      </c>
      <c r="B623" s="35">
        <v>186</v>
      </c>
      <c r="C623" s="35">
        <v>86340033.436252296</v>
      </c>
      <c r="D623" s="35">
        <v>2537087118.0715599</v>
      </c>
      <c r="E623" s="35">
        <v>181349640.03959501</v>
      </c>
      <c r="F623" s="35">
        <v>2718436758.1111498</v>
      </c>
      <c r="G623" s="35">
        <v>212042590</v>
      </c>
      <c r="H623" s="35">
        <v>41559115.0316099</v>
      </c>
      <c r="I623" s="35">
        <v>1051847121.26273</v>
      </c>
      <c r="J623" s="35">
        <v>78662164.719769403</v>
      </c>
      <c r="K623" s="35">
        <v>1130509285.9825001</v>
      </c>
      <c r="L623" s="35" t="s">
        <v>829</v>
      </c>
      <c r="M623" s="35" t="s">
        <v>830</v>
      </c>
      <c r="N623" s="35">
        <v>622</v>
      </c>
      <c r="O623" s="35">
        <v>0.622</v>
      </c>
      <c r="P623" s="35">
        <v>44780918.404642299</v>
      </c>
      <c r="Q623" s="35">
        <v>1485239996.80882</v>
      </c>
      <c r="R623" s="35">
        <v>102687475.31982499</v>
      </c>
      <c r="S623" s="35">
        <v>1587927472.12865</v>
      </c>
      <c r="T623" s="35">
        <v>0</v>
      </c>
      <c r="U623">
        <v>0.61</v>
      </c>
    </row>
    <row r="624" spans="1:21" x14ac:dyDescent="0.25">
      <c r="A624" s="35" t="s">
        <v>831</v>
      </c>
      <c r="B624" s="35">
        <v>496</v>
      </c>
      <c r="C624" s="35">
        <v>90372273.4854092</v>
      </c>
      <c r="D624" s="35">
        <v>2529143478.3982201</v>
      </c>
      <c r="E624" s="35">
        <v>189323413.39865899</v>
      </c>
      <c r="F624" s="35">
        <v>2718466891.7968798</v>
      </c>
      <c r="G624" s="35">
        <v>212042590</v>
      </c>
      <c r="H624" s="35">
        <v>44701243.647520997</v>
      </c>
      <c r="I624" s="35">
        <v>1060636188.55809</v>
      </c>
      <c r="J624" s="35">
        <v>86605949.871524096</v>
      </c>
      <c r="K624" s="35">
        <v>1147242138.42961</v>
      </c>
      <c r="L624" s="35" t="s">
        <v>829</v>
      </c>
      <c r="M624" s="35" t="s">
        <v>830</v>
      </c>
      <c r="N624" s="35">
        <v>623</v>
      </c>
      <c r="O624" s="35">
        <v>0.623</v>
      </c>
      <c r="P624" s="35">
        <v>45671029.837888099</v>
      </c>
      <c r="Q624" s="35">
        <v>1468507289.8401201</v>
      </c>
      <c r="R624" s="35">
        <v>102717463.527135</v>
      </c>
      <c r="S624" s="35">
        <v>1571224753.36726</v>
      </c>
      <c r="T624" s="35">
        <v>0</v>
      </c>
      <c r="U624">
        <v>0.247</v>
      </c>
    </row>
    <row r="625" spans="1:21" x14ac:dyDescent="0.25">
      <c r="A625" s="35" t="s">
        <v>831</v>
      </c>
      <c r="B625" s="35">
        <v>88</v>
      </c>
      <c r="C625" s="35">
        <v>98714374.850919098</v>
      </c>
      <c r="D625" s="35">
        <v>2479195304.6653099</v>
      </c>
      <c r="E625" s="35">
        <v>239719005.19485101</v>
      </c>
      <c r="F625" s="35">
        <v>2718914309.8601499</v>
      </c>
      <c r="G625" s="35">
        <v>212042590</v>
      </c>
      <c r="H625" s="35">
        <v>49575833.538342297</v>
      </c>
      <c r="I625" s="35">
        <v>1054006287.68792</v>
      </c>
      <c r="J625" s="35">
        <v>102453315.90755101</v>
      </c>
      <c r="K625" s="35">
        <v>1156459603.59547</v>
      </c>
      <c r="L625" s="35" t="s">
        <v>829</v>
      </c>
      <c r="M625" s="35" t="s">
        <v>830</v>
      </c>
      <c r="N625" s="35">
        <v>624</v>
      </c>
      <c r="O625" s="35">
        <v>0.624</v>
      </c>
      <c r="P625" s="35">
        <v>49138541.312576801</v>
      </c>
      <c r="Q625" s="35">
        <v>1425189016.97738</v>
      </c>
      <c r="R625" s="35">
        <v>137265689.28729901</v>
      </c>
      <c r="S625" s="35">
        <v>1562454706.2646799</v>
      </c>
      <c r="T625" s="35">
        <v>0</v>
      </c>
      <c r="U625">
        <v>0.28299999999999997</v>
      </c>
    </row>
    <row r="626" spans="1:21" x14ac:dyDescent="0.25">
      <c r="A626" s="35" t="s">
        <v>831</v>
      </c>
      <c r="B626" s="35">
        <v>470</v>
      </c>
      <c r="C626" s="35">
        <v>97218687.831367597</v>
      </c>
      <c r="D626" s="35">
        <v>2488233121.8765998</v>
      </c>
      <c r="E626" s="35">
        <v>230682626.38889799</v>
      </c>
      <c r="F626" s="35">
        <v>2718915748.2655001</v>
      </c>
      <c r="G626" s="35">
        <v>212042590</v>
      </c>
      <c r="H626" s="35">
        <v>48711202.339630798</v>
      </c>
      <c r="I626" s="35">
        <v>1052021598.77994</v>
      </c>
      <c r="J626" s="35">
        <v>105852576.667106</v>
      </c>
      <c r="K626" s="35">
        <v>1157874175.4470401</v>
      </c>
      <c r="L626" s="35" t="s">
        <v>829</v>
      </c>
      <c r="M626" s="35" t="s">
        <v>830</v>
      </c>
      <c r="N626" s="35">
        <v>625</v>
      </c>
      <c r="O626" s="35">
        <v>0.625</v>
      </c>
      <c r="P626" s="35">
        <v>48507485.491736703</v>
      </c>
      <c r="Q626" s="35">
        <v>1436211523.0966499</v>
      </c>
      <c r="R626" s="35">
        <v>124830049.721791</v>
      </c>
      <c r="S626" s="35">
        <v>1561041572.81845</v>
      </c>
      <c r="T626" s="35">
        <v>0</v>
      </c>
      <c r="U626">
        <v>0.58899999999999997</v>
      </c>
    </row>
    <row r="627" spans="1:21" x14ac:dyDescent="0.25">
      <c r="A627" s="35" t="s">
        <v>831</v>
      </c>
      <c r="B627" s="35">
        <v>844</v>
      </c>
      <c r="C627" s="35">
        <v>87029536.669270307</v>
      </c>
      <c r="D627" s="35">
        <v>2531373650.9741902</v>
      </c>
      <c r="E627" s="35">
        <v>187750821.75953701</v>
      </c>
      <c r="F627" s="35">
        <v>2719124472.7337298</v>
      </c>
      <c r="G627" s="35">
        <v>212042590</v>
      </c>
      <c r="H627" s="35">
        <v>42254199.549936503</v>
      </c>
      <c r="I627" s="35">
        <v>1051546154.05522</v>
      </c>
      <c r="J627" s="35">
        <v>85488609.540206507</v>
      </c>
      <c r="K627" s="35">
        <v>1137034763.5954299</v>
      </c>
      <c r="L627" s="35" t="s">
        <v>829</v>
      </c>
      <c r="M627" s="35" t="s">
        <v>830</v>
      </c>
      <c r="N627" s="35">
        <v>626</v>
      </c>
      <c r="O627" s="35">
        <v>0.626</v>
      </c>
      <c r="P627" s="35">
        <v>44775337.119333699</v>
      </c>
      <c r="Q627" s="35">
        <v>1479827496.9189601</v>
      </c>
      <c r="R627" s="35">
        <v>102262212.21933</v>
      </c>
      <c r="S627" s="35">
        <v>1582089709.1382899</v>
      </c>
      <c r="T627" s="35">
        <v>0</v>
      </c>
      <c r="U627">
        <v>0.48399999999999999</v>
      </c>
    </row>
    <row r="628" spans="1:21" x14ac:dyDescent="0.25">
      <c r="A628" s="35" t="s">
        <v>831</v>
      </c>
      <c r="B628" s="35">
        <v>423</v>
      </c>
      <c r="C628" s="35">
        <v>86808805.819439396</v>
      </c>
      <c r="D628" s="35">
        <v>2546148152.9447999</v>
      </c>
      <c r="E628" s="35">
        <v>173262269.21542501</v>
      </c>
      <c r="F628" s="35">
        <v>2719410422.1602302</v>
      </c>
      <c r="G628" s="35">
        <v>212042590</v>
      </c>
      <c r="H628" s="35">
        <v>41873369.926420301</v>
      </c>
      <c r="I628" s="35">
        <v>1058902542.42528</v>
      </c>
      <c r="J628" s="35">
        <v>75772085.1967282</v>
      </c>
      <c r="K628" s="35">
        <v>1134674627.62201</v>
      </c>
      <c r="L628" s="35" t="s">
        <v>829</v>
      </c>
      <c r="M628" s="35" t="s">
        <v>830</v>
      </c>
      <c r="N628" s="35">
        <v>627</v>
      </c>
      <c r="O628" s="35">
        <v>0.627</v>
      </c>
      <c r="P628" s="35">
        <v>44935435.893019103</v>
      </c>
      <c r="Q628" s="35">
        <v>1487245610.51952</v>
      </c>
      <c r="R628" s="35">
        <v>97490184.018697694</v>
      </c>
      <c r="S628" s="35">
        <v>1584735794.5382199</v>
      </c>
      <c r="T628" s="35">
        <v>0</v>
      </c>
      <c r="U628">
        <v>0.22900000000000001</v>
      </c>
    </row>
    <row r="629" spans="1:21" x14ac:dyDescent="0.25">
      <c r="A629" s="35" t="s">
        <v>831</v>
      </c>
      <c r="B629" s="35">
        <v>569</v>
      </c>
      <c r="C629" s="35">
        <v>96981989.509403706</v>
      </c>
      <c r="D629" s="35">
        <v>2496790441.52742</v>
      </c>
      <c r="E629" s="35">
        <v>224243637.59945801</v>
      </c>
      <c r="F629" s="35">
        <v>2721034079.1268802</v>
      </c>
      <c r="G629" s="35">
        <v>212042590</v>
      </c>
      <c r="H629" s="35">
        <v>48492224.777529299</v>
      </c>
      <c r="I629" s="35">
        <v>1056306618.09718</v>
      </c>
      <c r="J629" s="35">
        <v>100452670.549631</v>
      </c>
      <c r="K629" s="35">
        <v>1156759288.6468201</v>
      </c>
      <c r="L629" s="35" t="s">
        <v>829</v>
      </c>
      <c r="M629" s="35" t="s">
        <v>830</v>
      </c>
      <c r="N629" s="35">
        <v>628</v>
      </c>
      <c r="O629" s="35">
        <v>0.628</v>
      </c>
      <c r="P629" s="35">
        <v>48489764.731874399</v>
      </c>
      <c r="Q629" s="35">
        <v>1440483823.4302299</v>
      </c>
      <c r="R629" s="35">
        <v>123790967.049826</v>
      </c>
      <c r="S629" s="35">
        <v>1564274790.4800601</v>
      </c>
      <c r="T629" s="35">
        <v>0</v>
      </c>
      <c r="U629">
        <v>0.106</v>
      </c>
    </row>
    <row r="630" spans="1:21" x14ac:dyDescent="0.25">
      <c r="A630" s="35" t="s">
        <v>831</v>
      </c>
      <c r="B630" s="35">
        <v>29</v>
      </c>
      <c r="C630" s="35">
        <v>98651686.576148406</v>
      </c>
      <c r="D630" s="35">
        <v>2499514551.1107302</v>
      </c>
      <c r="E630" s="35">
        <v>221582181.49018601</v>
      </c>
      <c r="F630" s="35">
        <v>2721096732.6009102</v>
      </c>
      <c r="G630" s="35">
        <v>212042590</v>
      </c>
      <c r="H630" s="35">
        <v>49334745.773221403</v>
      </c>
      <c r="I630" s="35">
        <v>1061183910.61172</v>
      </c>
      <c r="J630" s="35">
        <v>96298377.611214295</v>
      </c>
      <c r="K630" s="35">
        <v>1157482288.22293</v>
      </c>
      <c r="L630" s="35" t="s">
        <v>829</v>
      </c>
      <c r="M630" s="35" t="s">
        <v>830</v>
      </c>
      <c r="N630" s="35">
        <v>629</v>
      </c>
      <c r="O630" s="35">
        <v>0.629</v>
      </c>
      <c r="P630" s="35">
        <v>49316940.802927002</v>
      </c>
      <c r="Q630" s="35">
        <v>1438330640.4990001</v>
      </c>
      <c r="R630" s="35">
        <v>125283803.87897199</v>
      </c>
      <c r="S630" s="35">
        <v>1563614444.37797</v>
      </c>
      <c r="T630" s="35">
        <v>0</v>
      </c>
      <c r="U630">
        <v>0.161</v>
      </c>
    </row>
    <row r="631" spans="1:21" x14ac:dyDescent="0.25">
      <c r="A631" s="35" t="s">
        <v>831</v>
      </c>
      <c r="B631" s="35">
        <v>820</v>
      </c>
      <c r="C631" s="35">
        <v>91660194.847857997</v>
      </c>
      <c r="D631" s="35">
        <v>2521251860.5422902</v>
      </c>
      <c r="E631" s="35">
        <v>200480003.58365801</v>
      </c>
      <c r="F631" s="35">
        <v>2721731864.1259499</v>
      </c>
      <c r="G631" s="35">
        <v>212042590</v>
      </c>
      <c r="H631" s="35">
        <v>44884449.795637503</v>
      </c>
      <c r="I631" s="35">
        <v>1057704282.58329</v>
      </c>
      <c r="J631" s="35">
        <v>86109157.399499997</v>
      </c>
      <c r="K631" s="35">
        <v>1143813439.98279</v>
      </c>
      <c r="L631" s="35" t="s">
        <v>829</v>
      </c>
      <c r="M631" s="35" t="s">
        <v>830</v>
      </c>
      <c r="N631" s="35">
        <v>630</v>
      </c>
      <c r="O631" s="35">
        <v>0.63</v>
      </c>
      <c r="P631" s="35">
        <v>46775745.052220397</v>
      </c>
      <c r="Q631" s="35">
        <v>1463547577.9589901</v>
      </c>
      <c r="R631" s="35">
        <v>114370846.184158</v>
      </c>
      <c r="S631" s="35">
        <v>1577918424.1431501</v>
      </c>
      <c r="T631" s="35">
        <v>0</v>
      </c>
      <c r="U631">
        <v>0.248</v>
      </c>
    </row>
    <row r="632" spans="1:21" x14ac:dyDescent="0.25">
      <c r="A632" s="35" t="s">
        <v>831</v>
      </c>
      <c r="B632" s="35">
        <v>963</v>
      </c>
      <c r="C632" s="35">
        <v>87111909.170797795</v>
      </c>
      <c r="D632" s="35">
        <v>2546251282.47329</v>
      </c>
      <c r="E632" s="35">
        <v>176013478.97955501</v>
      </c>
      <c r="F632" s="35">
        <v>2722264761.4528399</v>
      </c>
      <c r="G632" s="35">
        <v>212042590</v>
      </c>
      <c r="H632" s="35">
        <v>42057001.968788102</v>
      </c>
      <c r="I632" s="35">
        <v>1059861549.95601</v>
      </c>
      <c r="J632" s="35">
        <v>76962206.767319605</v>
      </c>
      <c r="K632" s="35">
        <v>1136823756.72333</v>
      </c>
      <c r="L632" s="35" t="s">
        <v>829</v>
      </c>
      <c r="M632" s="35" t="s">
        <v>830</v>
      </c>
      <c r="N632" s="35">
        <v>631</v>
      </c>
      <c r="O632" s="35">
        <v>0.63100000000000001</v>
      </c>
      <c r="P632" s="35">
        <v>45054907.202009603</v>
      </c>
      <c r="Q632" s="35">
        <v>1486389732.5172701</v>
      </c>
      <c r="R632" s="35">
        <v>99051272.212235898</v>
      </c>
      <c r="S632" s="35">
        <v>1585441004.7295101</v>
      </c>
      <c r="T632" s="35">
        <v>0</v>
      </c>
      <c r="U632">
        <v>0.14299999999999999</v>
      </c>
    </row>
    <row r="633" spans="1:21" x14ac:dyDescent="0.25">
      <c r="A633" s="35" t="s">
        <v>831</v>
      </c>
      <c r="B633" s="35">
        <v>41</v>
      </c>
      <c r="C633" s="35">
        <v>97811168.876028195</v>
      </c>
      <c r="D633" s="35">
        <v>2505118016.2495799</v>
      </c>
      <c r="E633" s="35">
        <v>217313760.74172699</v>
      </c>
      <c r="F633" s="35">
        <v>2722431776.9913101</v>
      </c>
      <c r="G633" s="35">
        <v>212042590</v>
      </c>
      <c r="H633" s="35">
        <v>48907667.244322903</v>
      </c>
      <c r="I633" s="35">
        <v>1061220887.32651</v>
      </c>
      <c r="J633" s="35">
        <v>97818177.027415395</v>
      </c>
      <c r="K633" s="35">
        <v>1159039064.35392</v>
      </c>
      <c r="L633" s="35" t="s">
        <v>829</v>
      </c>
      <c r="M633" s="35" t="s">
        <v>830</v>
      </c>
      <c r="N633" s="35">
        <v>632</v>
      </c>
      <c r="O633" s="35">
        <v>0.63200000000000001</v>
      </c>
      <c r="P633" s="35">
        <v>48903501.631705299</v>
      </c>
      <c r="Q633" s="35">
        <v>1443897128.92307</v>
      </c>
      <c r="R633" s="35">
        <v>119495583.714312</v>
      </c>
      <c r="S633" s="35">
        <v>1563392712.6373799</v>
      </c>
      <c r="T633" s="35">
        <v>0</v>
      </c>
      <c r="U633">
        <v>0.34300000000000003</v>
      </c>
    </row>
    <row r="634" spans="1:21" x14ac:dyDescent="0.25">
      <c r="A634" s="35" t="s">
        <v>831</v>
      </c>
      <c r="B634" s="35">
        <v>39</v>
      </c>
      <c r="C634" s="35">
        <v>91010743.882257402</v>
      </c>
      <c r="D634" s="35">
        <v>2544473123.11689</v>
      </c>
      <c r="E634" s="35">
        <v>178225570.99079701</v>
      </c>
      <c r="F634" s="35">
        <v>2722698694.1076899</v>
      </c>
      <c r="G634" s="35">
        <v>212042590</v>
      </c>
      <c r="H634" s="35">
        <v>44964476.050705902</v>
      </c>
      <c r="I634" s="35">
        <v>1070134297.7047</v>
      </c>
      <c r="J634" s="35">
        <v>80290830.307446897</v>
      </c>
      <c r="K634" s="35">
        <v>1150425128.01215</v>
      </c>
      <c r="L634" s="35" t="s">
        <v>829</v>
      </c>
      <c r="M634" s="35" t="s">
        <v>830</v>
      </c>
      <c r="N634" s="35">
        <v>633</v>
      </c>
      <c r="O634" s="35">
        <v>0.63300000000000001</v>
      </c>
      <c r="P634" s="35">
        <v>46046267.8315515</v>
      </c>
      <c r="Q634" s="35">
        <v>1474338825.4121799</v>
      </c>
      <c r="R634" s="35">
        <v>97934740.683350995</v>
      </c>
      <c r="S634" s="35">
        <v>1572273566.09553</v>
      </c>
      <c r="T634" s="35">
        <v>0</v>
      </c>
      <c r="U634">
        <v>0.46600000000000003</v>
      </c>
    </row>
    <row r="635" spans="1:21" x14ac:dyDescent="0.25">
      <c r="A635" s="35" t="s">
        <v>831</v>
      </c>
      <c r="B635" s="35">
        <v>694</v>
      </c>
      <c r="C635" s="35">
        <v>85437954.609764799</v>
      </c>
      <c r="D635" s="35">
        <v>2553890948.59972</v>
      </c>
      <c r="E635" s="35">
        <v>173299664.13134399</v>
      </c>
      <c r="F635" s="35">
        <v>2727190612.73107</v>
      </c>
      <c r="G635" s="35">
        <v>212042590</v>
      </c>
      <c r="H635" s="35">
        <v>40886621.877085999</v>
      </c>
      <c r="I635" s="35">
        <v>1052653719.67671</v>
      </c>
      <c r="J635" s="35">
        <v>79614187.543227002</v>
      </c>
      <c r="K635" s="35">
        <v>1132267907.2199399</v>
      </c>
      <c r="L635" s="35" t="s">
        <v>829</v>
      </c>
      <c r="M635" s="35" t="s">
        <v>830</v>
      </c>
      <c r="N635" s="35">
        <v>634</v>
      </c>
      <c r="O635" s="35">
        <v>0.63400000000000001</v>
      </c>
      <c r="P635" s="35">
        <v>44551332.732678801</v>
      </c>
      <c r="Q635" s="35">
        <v>1501237228.9230101</v>
      </c>
      <c r="R635" s="35">
        <v>93685476.588117704</v>
      </c>
      <c r="S635" s="35">
        <v>1594922705.5111301</v>
      </c>
      <c r="T635" s="35">
        <v>0</v>
      </c>
      <c r="U635">
        <v>8.8999999999999996E-2</v>
      </c>
    </row>
    <row r="636" spans="1:21" x14ac:dyDescent="0.25">
      <c r="A636" s="35" t="s">
        <v>831</v>
      </c>
      <c r="B636" s="35">
        <v>672</v>
      </c>
      <c r="C636" s="35">
        <v>92624235.516943499</v>
      </c>
      <c r="D636" s="35">
        <v>2544037426.8228898</v>
      </c>
      <c r="E636" s="35">
        <v>184414153.22506601</v>
      </c>
      <c r="F636" s="35">
        <v>2728451580.0479498</v>
      </c>
      <c r="G636" s="35">
        <v>212042590</v>
      </c>
      <c r="H636" s="35">
        <v>45833621.1020163</v>
      </c>
      <c r="I636" s="35">
        <v>1074806353.7614501</v>
      </c>
      <c r="J636" s="35">
        <v>82526240.712899894</v>
      </c>
      <c r="K636" s="35">
        <v>1157332594.47435</v>
      </c>
      <c r="L636" s="35" t="s">
        <v>829</v>
      </c>
      <c r="M636" s="35" t="s">
        <v>830</v>
      </c>
      <c r="N636" s="35">
        <v>635</v>
      </c>
      <c r="O636" s="35">
        <v>0.63500000000000001</v>
      </c>
      <c r="P636" s="35">
        <v>46790614.414927199</v>
      </c>
      <c r="Q636" s="35">
        <v>1469231073.06144</v>
      </c>
      <c r="R636" s="35">
        <v>101887912.51216599</v>
      </c>
      <c r="S636" s="35">
        <v>1571118985.5736001</v>
      </c>
      <c r="T636" s="35">
        <v>0</v>
      </c>
      <c r="U636">
        <v>0.878</v>
      </c>
    </row>
    <row r="637" spans="1:21" x14ac:dyDescent="0.25">
      <c r="A637" s="35" t="s">
        <v>831</v>
      </c>
      <c r="B637" s="35">
        <v>213</v>
      </c>
      <c r="C637" s="35">
        <v>93951814.883367404</v>
      </c>
      <c r="D637" s="35">
        <v>2541988238.8320699</v>
      </c>
      <c r="E637" s="35">
        <v>188031991.43857399</v>
      </c>
      <c r="F637" s="35">
        <v>2730020230.2706399</v>
      </c>
      <c r="G637" s="35">
        <v>212042590</v>
      </c>
      <c r="H637" s="35">
        <v>46759670.1279696</v>
      </c>
      <c r="I637" s="35">
        <v>1079252835.8177299</v>
      </c>
      <c r="J637" s="35">
        <v>83082998.000980496</v>
      </c>
      <c r="K637" s="35">
        <v>1162335833.8187101</v>
      </c>
      <c r="L637" s="35" t="s">
        <v>829</v>
      </c>
      <c r="M637" s="35" t="s">
        <v>830</v>
      </c>
      <c r="N637" s="35">
        <v>636</v>
      </c>
      <c r="O637" s="35">
        <v>0.63600000000000001</v>
      </c>
      <c r="P637" s="35">
        <v>47192144.755397797</v>
      </c>
      <c r="Q637" s="35">
        <v>1462735403.0143399</v>
      </c>
      <c r="R637" s="35">
        <v>104948993.437593</v>
      </c>
      <c r="S637" s="35">
        <v>1567684396.45193</v>
      </c>
      <c r="T637" s="35">
        <v>0</v>
      </c>
      <c r="U637">
        <v>0.98599999999999999</v>
      </c>
    </row>
    <row r="638" spans="1:21" x14ac:dyDescent="0.25">
      <c r="A638" s="35" t="s">
        <v>831</v>
      </c>
      <c r="B638" s="35">
        <v>858</v>
      </c>
      <c r="C638" s="35">
        <v>85010042.994679898</v>
      </c>
      <c r="D638" s="35">
        <v>2551356100.9962001</v>
      </c>
      <c r="E638" s="35">
        <v>179030705.24323601</v>
      </c>
      <c r="F638" s="35">
        <v>2730386806.23943</v>
      </c>
      <c r="G638" s="35">
        <v>212042590</v>
      </c>
      <c r="H638" s="35">
        <v>40685601.889575601</v>
      </c>
      <c r="I638" s="35">
        <v>1053326087.55118</v>
      </c>
      <c r="J638" s="35">
        <v>81534138.733610407</v>
      </c>
      <c r="K638" s="35">
        <v>1134860226.28479</v>
      </c>
      <c r="L638" s="35" t="s">
        <v>829</v>
      </c>
      <c r="M638" s="35" t="s">
        <v>830</v>
      </c>
      <c r="N638" s="35">
        <v>637</v>
      </c>
      <c r="O638" s="35">
        <v>0.63700000000000001</v>
      </c>
      <c r="P638" s="35">
        <v>44324441.105104297</v>
      </c>
      <c r="Q638" s="35">
        <v>1498030013.44502</v>
      </c>
      <c r="R638" s="35">
        <v>97496566.509625807</v>
      </c>
      <c r="S638" s="35">
        <v>1595526579.9546399</v>
      </c>
      <c r="T638" s="35">
        <v>0</v>
      </c>
      <c r="U638">
        <v>0.95199999999999996</v>
      </c>
    </row>
    <row r="639" spans="1:21" x14ac:dyDescent="0.25">
      <c r="A639" s="35" t="s">
        <v>831</v>
      </c>
      <c r="B639" s="35">
        <v>960</v>
      </c>
      <c r="C639" s="35">
        <v>90807925.287786603</v>
      </c>
      <c r="D639" s="35">
        <v>2520945953.2902498</v>
      </c>
      <c r="E639" s="35">
        <v>209810602.132274</v>
      </c>
      <c r="F639" s="35">
        <v>2730756555.4225302</v>
      </c>
      <c r="G639" s="35">
        <v>212042590</v>
      </c>
      <c r="H639" s="35">
        <v>44433522.6727743</v>
      </c>
      <c r="I639" s="35">
        <v>1053272403.2551301</v>
      </c>
      <c r="J639" s="35">
        <v>91919141.782932803</v>
      </c>
      <c r="K639" s="35">
        <v>1145191545.0380599</v>
      </c>
      <c r="L639" s="35" t="s">
        <v>829</v>
      </c>
      <c r="M639" s="35" t="s">
        <v>830</v>
      </c>
      <c r="N639" s="35">
        <v>638</v>
      </c>
      <c r="O639" s="35">
        <v>0.63800000000000001</v>
      </c>
      <c r="P639" s="35">
        <v>46374402.615012303</v>
      </c>
      <c r="Q639" s="35">
        <v>1467673550.03512</v>
      </c>
      <c r="R639" s="35">
        <v>117891460.34934101</v>
      </c>
      <c r="S639" s="35">
        <v>1585565010.38446</v>
      </c>
      <c r="T639" s="35">
        <v>0</v>
      </c>
      <c r="U639">
        <v>0.79100000000000004</v>
      </c>
    </row>
    <row r="640" spans="1:21" x14ac:dyDescent="0.25">
      <c r="A640" s="35" t="s">
        <v>831</v>
      </c>
      <c r="B640" s="35">
        <v>275</v>
      </c>
      <c r="C640" s="35">
        <v>99302721.871124804</v>
      </c>
      <c r="D640" s="35">
        <v>2506106447.1598802</v>
      </c>
      <c r="E640" s="35">
        <v>225668326.49044099</v>
      </c>
      <c r="F640" s="35">
        <v>2731774773.6503301</v>
      </c>
      <c r="G640" s="35">
        <v>212042590</v>
      </c>
      <c r="H640" s="35">
        <v>49699795.3384647</v>
      </c>
      <c r="I640" s="35">
        <v>1065733797.39732</v>
      </c>
      <c r="J640" s="35">
        <v>98510556.006064907</v>
      </c>
      <c r="K640" s="35">
        <v>1164244353.4033899</v>
      </c>
      <c r="L640" s="35" t="s">
        <v>829</v>
      </c>
      <c r="M640" s="35" t="s">
        <v>830</v>
      </c>
      <c r="N640" s="35">
        <v>639</v>
      </c>
      <c r="O640" s="35">
        <v>0.63900000000000001</v>
      </c>
      <c r="P640" s="35">
        <v>49602926.53266</v>
      </c>
      <c r="Q640" s="35">
        <v>1440372649.7625599</v>
      </c>
      <c r="R640" s="35">
        <v>127157770.484377</v>
      </c>
      <c r="S640" s="35">
        <v>1567530420.2469299</v>
      </c>
      <c r="T640" s="35">
        <v>0</v>
      </c>
      <c r="U640">
        <v>0.85199999999999998</v>
      </c>
    </row>
    <row r="641" spans="1:21" x14ac:dyDescent="0.25">
      <c r="A641" s="35" t="s">
        <v>831</v>
      </c>
      <c r="B641" s="35">
        <v>450</v>
      </c>
      <c r="C641" s="35">
        <v>90129600.150628507</v>
      </c>
      <c r="D641" s="35">
        <v>2526835168.7247801</v>
      </c>
      <c r="E641" s="35">
        <v>205806067.612683</v>
      </c>
      <c r="F641" s="35">
        <v>2732641236.33746</v>
      </c>
      <c r="G641" s="35">
        <v>212042590</v>
      </c>
      <c r="H641" s="35">
        <v>44076190.869333401</v>
      </c>
      <c r="I641" s="35">
        <v>1054543549.39632</v>
      </c>
      <c r="J641" s="35">
        <v>95214389.723317906</v>
      </c>
      <c r="K641" s="35">
        <v>1149757939.1196401</v>
      </c>
      <c r="L641" s="35" t="s">
        <v>829</v>
      </c>
      <c r="M641" s="35" t="s">
        <v>830</v>
      </c>
      <c r="N641" s="35">
        <v>640</v>
      </c>
      <c r="O641" s="35">
        <v>0.64</v>
      </c>
      <c r="P641" s="35">
        <v>46053409.281295098</v>
      </c>
      <c r="Q641" s="35">
        <v>1472291619.32845</v>
      </c>
      <c r="R641" s="35">
        <v>110591677.889365</v>
      </c>
      <c r="S641" s="35">
        <v>1582883297.2178199</v>
      </c>
      <c r="T641" s="35">
        <v>0</v>
      </c>
      <c r="U641">
        <v>0.4</v>
      </c>
    </row>
    <row r="642" spans="1:21" x14ac:dyDescent="0.25">
      <c r="A642" s="35" t="s">
        <v>831</v>
      </c>
      <c r="B642" s="35">
        <v>733</v>
      </c>
      <c r="C642" s="35">
        <v>99454151.328753293</v>
      </c>
      <c r="D642" s="35">
        <v>2504516837.6003599</v>
      </c>
      <c r="E642" s="35">
        <v>230175314.474727</v>
      </c>
      <c r="F642" s="35">
        <v>2734692152.0750799</v>
      </c>
      <c r="G642" s="35">
        <v>212042590</v>
      </c>
      <c r="H642" s="35">
        <v>49928801.999226898</v>
      </c>
      <c r="I642" s="35">
        <v>1064512008.51056</v>
      </c>
      <c r="J642" s="35">
        <v>99556634.233171895</v>
      </c>
      <c r="K642" s="35">
        <v>1164068642.7437301</v>
      </c>
      <c r="L642" s="35" t="s">
        <v>829</v>
      </c>
      <c r="M642" s="35" t="s">
        <v>830</v>
      </c>
      <c r="N642" s="35">
        <v>641</v>
      </c>
      <c r="O642" s="35">
        <v>0.64100000000000001</v>
      </c>
      <c r="P642" s="35">
        <v>49525349.329526298</v>
      </c>
      <c r="Q642" s="35">
        <v>1440004829.0897901</v>
      </c>
      <c r="R642" s="35">
        <v>130618680.241556</v>
      </c>
      <c r="S642" s="35">
        <v>1570623509.3313401</v>
      </c>
      <c r="T642" s="35">
        <v>0</v>
      </c>
      <c r="U642">
        <v>4.5999999999999999E-2</v>
      </c>
    </row>
    <row r="643" spans="1:21" x14ac:dyDescent="0.25">
      <c r="A643" s="35" t="s">
        <v>831</v>
      </c>
      <c r="B643" s="35">
        <v>51</v>
      </c>
      <c r="C643" s="35">
        <v>92110802.065139994</v>
      </c>
      <c r="D643" s="35">
        <v>2547328639.9866199</v>
      </c>
      <c r="E643" s="35">
        <v>187947115.10586801</v>
      </c>
      <c r="F643" s="35">
        <v>2735275755.0924902</v>
      </c>
      <c r="G643" s="35">
        <v>212042590</v>
      </c>
      <c r="H643" s="35">
        <v>45659707.530824602</v>
      </c>
      <c r="I643" s="35">
        <v>1075087325.38517</v>
      </c>
      <c r="J643" s="35">
        <v>84043386.367110103</v>
      </c>
      <c r="K643" s="35">
        <v>1159130711.75227</v>
      </c>
      <c r="L643" s="35" t="s">
        <v>829</v>
      </c>
      <c r="M643" s="35" t="s">
        <v>830</v>
      </c>
      <c r="N643" s="35">
        <v>642</v>
      </c>
      <c r="O643" s="35">
        <v>0.64200000000000002</v>
      </c>
      <c r="P643" s="35">
        <v>46451094.534315303</v>
      </c>
      <c r="Q643" s="35">
        <v>1472241314.60145</v>
      </c>
      <c r="R643" s="35">
        <v>103903728.738758</v>
      </c>
      <c r="S643" s="35">
        <v>1576145043.34021</v>
      </c>
      <c r="T643" s="35">
        <v>0</v>
      </c>
      <c r="U643">
        <v>7.4999999999999997E-2</v>
      </c>
    </row>
    <row r="644" spans="1:21" x14ac:dyDescent="0.25">
      <c r="A644" s="35" t="s">
        <v>831</v>
      </c>
      <c r="B644" s="35">
        <v>778</v>
      </c>
      <c r="C644" s="35">
        <v>86886825.784143403</v>
      </c>
      <c r="D644" s="35">
        <v>2552583781.8378501</v>
      </c>
      <c r="E644" s="35">
        <v>183063203.055217</v>
      </c>
      <c r="F644" s="35">
        <v>2735646984.8930602</v>
      </c>
      <c r="G644" s="35">
        <v>212042590</v>
      </c>
      <c r="H644" s="35">
        <v>41766285.112202004</v>
      </c>
      <c r="I644" s="35">
        <v>1055819237.32077</v>
      </c>
      <c r="J644" s="35">
        <v>79019065.301190004</v>
      </c>
      <c r="K644" s="35">
        <v>1134838302.6219599</v>
      </c>
      <c r="L644" s="35" t="s">
        <v>829</v>
      </c>
      <c r="M644" s="35" t="s">
        <v>830</v>
      </c>
      <c r="N644" s="35">
        <v>643</v>
      </c>
      <c r="O644" s="35">
        <v>0.64300000000000002</v>
      </c>
      <c r="P644" s="35">
        <v>45120540.671941303</v>
      </c>
      <c r="Q644" s="35">
        <v>1496764544.5170701</v>
      </c>
      <c r="R644" s="35">
        <v>104044137.75402699</v>
      </c>
      <c r="S644" s="35">
        <v>1600808682.2711</v>
      </c>
      <c r="T644" s="35">
        <v>0</v>
      </c>
      <c r="U644">
        <v>0.66100000000000003</v>
      </c>
    </row>
    <row r="645" spans="1:21" x14ac:dyDescent="0.25">
      <c r="A645" s="35" t="s">
        <v>831</v>
      </c>
      <c r="B645" s="35">
        <v>459</v>
      </c>
      <c r="C645" s="35">
        <v>92577793.639289305</v>
      </c>
      <c r="D645" s="35">
        <v>2556988430.9071498</v>
      </c>
      <c r="E645" s="35">
        <v>180886574.507422</v>
      </c>
      <c r="F645" s="35">
        <v>2737875005.4145699</v>
      </c>
      <c r="G645" s="35">
        <v>212042590</v>
      </c>
      <c r="H645" s="35">
        <v>45780756.855553403</v>
      </c>
      <c r="I645" s="35">
        <v>1079159901.2550399</v>
      </c>
      <c r="J645" s="35">
        <v>81905836.564705804</v>
      </c>
      <c r="K645" s="35">
        <v>1161065737.8197401</v>
      </c>
      <c r="L645" s="35" t="s">
        <v>829</v>
      </c>
      <c r="M645" s="35" t="s">
        <v>830</v>
      </c>
      <c r="N645" s="35">
        <v>644</v>
      </c>
      <c r="O645" s="35">
        <v>0.64400000000000002</v>
      </c>
      <c r="P645" s="35">
        <v>46797036.783735901</v>
      </c>
      <c r="Q645" s="35">
        <v>1477828529.6521101</v>
      </c>
      <c r="R645" s="35">
        <v>98980737.942716897</v>
      </c>
      <c r="S645" s="35">
        <v>1576809267.59483</v>
      </c>
      <c r="T645" s="35">
        <v>0</v>
      </c>
      <c r="U645">
        <v>0.20100000000000001</v>
      </c>
    </row>
    <row r="646" spans="1:21" x14ac:dyDescent="0.25">
      <c r="A646" s="35" t="s">
        <v>831</v>
      </c>
      <c r="B646" s="35">
        <v>374</v>
      </c>
      <c r="C646" s="35">
        <v>89918748.080145806</v>
      </c>
      <c r="D646" s="35">
        <v>2521988930.3618999</v>
      </c>
      <c r="E646" s="35">
        <v>216028583.223194</v>
      </c>
      <c r="F646" s="35">
        <v>2738017513.5850902</v>
      </c>
      <c r="G646" s="35">
        <v>212042590</v>
      </c>
      <c r="H646" s="35">
        <v>43946543.3541447</v>
      </c>
      <c r="I646" s="35">
        <v>1049341894.20777</v>
      </c>
      <c r="J646" s="35">
        <v>97590769.719654605</v>
      </c>
      <c r="K646" s="35">
        <v>1146932663.9274299</v>
      </c>
      <c r="L646" s="35" t="s">
        <v>829</v>
      </c>
      <c r="M646" s="35" t="s">
        <v>830</v>
      </c>
      <c r="N646" s="35">
        <v>645</v>
      </c>
      <c r="O646" s="35">
        <v>0.64500000000000002</v>
      </c>
      <c r="P646" s="35">
        <v>45972204.726001002</v>
      </c>
      <c r="Q646" s="35">
        <v>1472647036.15412</v>
      </c>
      <c r="R646" s="35">
        <v>118437813.50353999</v>
      </c>
      <c r="S646" s="35">
        <v>1591084849.65766</v>
      </c>
      <c r="T646" s="35">
        <v>0</v>
      </c>
      <c r="U646">
        <v>0.61199999999999999</v>
      </c>
    </row>
    <row r="647" spans="1:21" x14ac:dyDescent="0.25">
      <c r="A647" s="35" t="s">
        <v>831</v>
      </c>
      <c r="B647" s="35">
        <v>167</v>
      </c>
      <c r="C647" s="35">
        <v>88321757.086797804</v>
      </c>
      <c r="D647" s="35">
        <v>2542265256.4679899</v>
      </c>
      <c r="E647" s="35">
        <v>196240310.20944199</v>
      </c>
      <c r="F647" s="35">
        <v>2738505566.6774302</v>
      </c>
      <c r="G647" s="35">
        <v>212042590</v>
      </c>
      <c r="H647" s="35">
        <v>43120577.218241997</v>
      </c>
      <c r="I647" s="35">
        <v>1060982494.34519</v>
      </c>
      <c r="J647" s="35">
        <v>88532919.685393304</v>
      </c>
      <c r="K647" s="35">
        <v>1149515414.0305901</v>
      </c>
      <c r="L647" s="35" t="s">
        <v>829</v>
      </c>
      <c r="M647" s="35" t="s">
        <v>830</v>
      </c>
      <c r="N647" s="35">
        <v>646</v>
      </c>
      <c r="O647" s="35">
        <v>0.64600000000000002</v>
      </c>
      <c r="P647" s="35">
        <v>45201179.868555799</v>
      </c>
      <c r="Q647" s="35">
        <v>1481282762.1227901</v>
      </c>
      <c r="R647" s="35">
        <v>107707390.524049</v>
      </c>
      <c r="S647" s="35">
        <v>1588990152.6468401</v>
      </c>
      <c r="T647" s="35">
        <v>0</v>
      </c>
      <c r="U647">
        <v>0.73599999999999999</v>
      </c>
    </row>
    <row r="648" spans="1:21" x14ac:dyDescent="0.25">
      <c r="A648" s="35" t="s">
        <v>831</v>
      </c>
      <c r="B648" s="35">
        <v>151</v>
      </c>
      <c r="C648" s="35">
        <v>88483601.009094194</v>
      </c>
      <c r="D648" s="35">
        <v>2556982403.9276199</v>
      </c>
      <c r="E648" s="35">
        <v>181565445.015452</v>
      </c>
      <c r="F648" s="35">
        <v>2738547848.9430699</v>
      </c>
      <c r="G648" s="35">
        <v>212042590</v>
      </c>
      <c r="H648" s="35">
        <v>43062983.072175696</v>
      </c>
      <c r="I648" s="35">
        <v>1066116990.05145</v>
      </c>
      <c r="J648" s="35">
        <v>83012495.3275038</v>
      </c>
      <c r="K648" s="35">
        <v>1149129485.3789501</v>
      </c>
      <c r="L648" s="35" t="s">
        <v>829</v>
      </c>
      <c r="M648" s="35" t="s">
        <v>830</v>
      </c>
      <c r="N648" s="35">
        <v>647</v>
      </c>
      <c r="O648" s="35">
        <v>0.64700000000000002</v>
      </c>
      <c r="P648" s="35">
        <v>45420617.936918497</v>
      </c>
      <c r="Q648" s="35">
        <v>1490865413.8761699</v>
      </c>
      <c r="R648" s="35">
        <v>98552949.687948406</v>
      </c>
      <c r="S648" s="35">
        <v>1589418363.5641201</v>
      </c>
      <c r="T648" s="35">
        <v>0</v>
      </c>
      <c r="U648">
        <v>0.77800000000000002</v>
      </c>
    </row>
    <row r="649" spans="1:21" x14ac:dyDescent="0.25">
      <c r="A649" s="35" t="s">
        <v>831</v>
      </c>
      <c r="B649" s="35">
        <v>493</v>
      </c>
      <c r="C649" s="35">
        <v>92671766.367523596</v>
      </c>
      <c r="D649" s="35">
        <v>2561264875.8801599</v>
      </c>
      <c r="E649" s="35">
        <v>182796399.63056001</v>
      </c>
      <c r="F649" s="35">
        <v>2744061275.5107198</v>
      </c>
      <c r="G649" s="35">
        <v>212042590</v>
      </c>
      <c r="H649" s="35">
        <v>45829865.600622401</v>
      </c>
      <c r="I649" s="35">
        <v>1080109253.5260799</v>
      </c>
      <c r="J649" s="35">
        <v>81201781.686007798</v>
      </c>
      <c r="K649" s="35">
        <v>1161311035.21209</v>
      </c>
      <c r="L649" s="35" t="s">
        <v>829</v>
      </c>
      <c r="M649" s="35" t="s">
        <v>830</v>
      </c>
      <c r="N649" s="35">
        <v>648</v>
      </c>
      <c r="O649" s="35">
        <v>0.64800000000000002</v>
      </c>
      <c r="P649" s="35">
        <v>46841900.766901098</v>
      </c>
      <c r="Q649" s="35">
        <v>1481155622.35408</v>
      </c>
      <c r="R649" s="35">
        <v>101594617.944552</v>
      </c>
      <c r="S649" s="35">
        <v>1582750240.29863</v>
      </c>
      <c r="T649" s="35">
        <v>0</v>
      </c>
      <c r="U649">
        <v>0.36599999999999999</v>
      </c>
    </row>
    <row r="650" spans="1:21" x14ac:dyDescent="0.25">
      <c r="A650" s="35" t="s">
        <v>831</v>
      </c>
      <c r="B650" s="35">
        <v>756</v>
      </c>
      <c r="C650" s="35">
        <v>87256721.924060598</v>
      </c>
      <c r="D650" s="35">
        <v>2548787549.05373</v>
      </c>
      <c r="E650" s="35">
        <v>195279915.066618</v>
      </c>
      <c r="F650" s="35">
        <v>2744067464.1203499</v>
      </c>
      <c r="G650" s="35">
        <v>212042590</v>
      </c>
      <c r="H650" s="35">
        <v>42309829.826876998</v>
      </c>
      <c r="I650" s="35">
        <v>1056953926.46586</v>
      </c>
      <c r="J650" s="35">
        <v>88890435.500255093</v>
      </c>
      <c r="K650" s="35">
        <v>1145844361.96612</v>
      </c>
      <c r="L650" s="35" t="s">
        <v>829</v>
      </c>
      <c r="M650" s="35" t="s">
        <v>830</v>
      </c>
      <c r="N650" s="35">
        <v>649</v>
      </c>
      <c r="O650" s="35">
        <v>0.64900000000000002</v>
      </c>
      <c r="P650" s="35">
        <v>44946892.0971836</v>
      </c>
      <c r="Q650" s="35">
        <v>1491833622.5878601</v>
      </c>
      <c r="R650" s="35">
        <v>106389479.56636199</v>
      </c>
      <c r="S650" s="35">
        <v>1598223102.1542301</v>
      </c>
      <c r="T650" s="35">
        <v>0</v>
      </c>
      <c r="U650">
        <v>0.90800000000000003</v>
      </c>
    </row>
    <row r="651" spans="1:21" x14ac:dyDescent="0.25">
      <c r="A651" s="35" t="s">
        <v>831</v>
      </c>
      <c r="B651" s="35">
        <v>938</v>
      </c>
      <c r="C651" s="35">
        <v>94348755.626786098</v>
      </c>
      <c r="D651" s="35">
        <v>2557351685.60184</v>
      </c>
      <c r="E651" s="35">
        <v>190401214.32615501</v>
      </c>
      <c r="F651" s="35">
        <v>2747752899.92799</v>
      </c>
      <c r="G651" s="35">
        <v>212042590</v>
      </c>
      <c r="H651" s="35">
        <v>46852940.0499513</v>
      </c>
      <c r="I651" s="35">
        <v>1083597356.98557</v>
      </c>
      <c r="J651" s="35">
        <v>82182803.717289597</v>
      </c>
      <c r="K651" s="35">
        <v>1165780160.7028601</v>
      </c>
      <c r="L651" s="35" t="s">
        <v>829</v>
      </c>
      <c r="M651" s="35" t="s">
        <v>830</v>
      </c>
      <c r="N651" s="35">
        <v>650</v>
      </c>
      <c r="O651" s="35">
        <v>0.65</v>
      </c>
      <c r="P651" s="35">
        <v>47495815.576834701</v>
      </c>
      <c r="Q651" s="35">
        <v>1473754328.6162601</v>
      </c>
      <c r="R651" s="35">
        <v>108218410.60886499</v>
      </c>
      <c r="S651" s="35">
        <v>1581972739.2251301</v>
      </c>
      <c r="T651" s="35">
        <v>0</v>
      </c>
      <c r="U651">
        <v>0.114</v>
      </c>
    </row>
    <row r="652" spans="1:21" x14ac:dyDescent="0.25">
      <c r="A652" s="35" t="s">
        <v>831</v>
      </c>
      <c r="B652" s="35">
        <v>325</v>
      </c>
      <c r="C652" s="35">
        <v>92661019.892733097</v>
      </c>
      <c r="D652" s="35">
        <v>2543972658.9221702</v>
      </c>
      <c r="E652" s="35">
        <v>204488754.74603701</v>
      </c>
      <c r="F652" s="35">
        <v>2748461413.6682</v>
      </c>
      <c r="G652" s="35">
        <v>212042590</v>
      </c>
      <c r="H652" s="35">
        <v>45467570.637608901</v>
      </c>
      <c r="I652" s="35">
        <v>1068742285.27001</v>
      </c>
      <c r="J652" s="35">
        <v>89742797.012082294</v>
      </c>
      <c r="K652" s="35">
        <v>1158485082.2820899</v>
      </c>
      <c r="L652" s="35" t="s">
        <v>829</v>
      </c>
      <c r="M652" s="35" t="s">
        <v>830</v>
      </c>
      <c r="N652" s="35">
        <v>651</v>
      </c>
      <c r="O652" s="35">
        <v>0.65100000000000002</v>
      </c>
      <c r="P652" s="35">
        <v>47193449.255124196</v>
      </c>
      <c r="Q652" s="35">
        <v>1475230373.6521499</v>
      </c>
      <c r="R652" s="35">
        <v>114745957.733954</v>
      </c>
      <c r="S652" s="35">
        <v>1589976331.3861001</v>
      </c>
      <c r="T652" s="35">
        <v>0</v>
      </c>
      <c r="U652">
        <v>0.74</v>
      </c>
    </row>
    <row r="653" spans="1:21" x14ac:dyDescent="0.25">
      <c r="A653" s="35" t="s">
        <v>831</v>
      </c>
      <c r="B653" s="35">
        <v>291</v>
      </c>
      <c r="C653" s="35">
        <v>98783379.183608606</v>
      </c>
      <c r="D653" s="35">
        <v>2520913024.2010298</v>
      </c>
      <c r="E653" s="35">
        <v>228001105.250898</v>
      </c>
      <c r="F653" s="35">
        <v>2748914129.45193</v>
      </c>
      <c r="G653" s="35">
        <v>212042590</v>
      </c>
      <c r="H653" s="35">
        <v>49529305.373416498</v>
      </c>
      <c r="I653" s="35">
        <v>1069174133.96087</v>
      </c>
      <c r="J653" s="35">
        <v>101544057.39034601</v>
      </c>
      <c r="K653" s="35">
        <v>1170718191.3512199</v>
      </c>
      <c r="L653" s="35" t="s">
        <v>829</v>
      </c>
      <c r="M653" s="35" t="s">
        <v>830</v>
      </c>
      <c r="N653" s="35">
        <v>652</v>
      </c>
      <c r="O653" s="35">
        <v>0.65200000000000002</v>
      </c>
      <c r="P653" s="35">
        <v>49254073.810191996</v>
      </c>
      <c r="Q653" s="35">
        <v>1451738890.24016</v>
      </c>
      <c r="R653" s="35">
        <v>126457047.860552</v>
      </c>
      <c r="S653" s="35">
        <v>1578195938.1007099</v>
      </c>
      <c r="T653" s="35">
        <v>0</v>
      </c>
      <c r="U653">
        <v>0.93100000000000005</v>
      </c>
    </row>
    <row r="654" spans="1:21" x14ac:dyDescent="0.25">
      <c r="A654" s="35" t="s">
        <v>831</v>
      </c>
      <c r="B654" s="35">
        <v>249</v>
      </c>
      <c r="C654" s="35">
        <v>92328074.106343195</v>
      </c>
      <c r="D654" s="35">
        <v>2548034496.63623</v>
      </c>
      <c r="E654" s="35">
        <v>205057787.03166601</v>
      </c>
      <c r="F654" s="35">
        <v>2753092283.6679001</v>
      </c>
      <c r="G654" s="35">
        <v>212042590</v>
      </c>
      <c r="H654" s="35">
        <v>45245591.298431598</v>
      </c>
      <c r="I654" s="35">
        <v>1068313066.56506</v>
      </c>
      <c r="J654" s="35">
        <v>89449623.585853204</v>
      </c>
      <c r="K654" s="35">
        <v>1157762690.1509199</v>
      </c>
      <c r="L654" s="35" t="s">
        <v>829</v>
      </c>
      <c r="M654" s="35" t="s">
        <v>830</v>
      </c>
      <c r="N654" s="35">
        <v>653</v>
      </c>
      <c r="O654" s="35">
        <v>0.65300000000000002</v>
      </c>
      <c r="P654" s="35">
        <v>47082482.807911597</v>
      </c>
      <c r="Q654" s="35">
        <v>1479721430.0711601</v>
      </c>
      <c r="R654" s="35">
        <v>115608163.445812</v>
      </c>
      <c r="S654" s="35">
        <v>1595329593.5169699</v>
      </c>
      <c r="T654" s="35">
        <v>0</v>
      </c>
      <c r="U654">
        <v>0.45100000000000001</v>
      </c>
    </row>
    <row r="655" spans="1:21" x14ac:dyDescent="0.25">
      <c r="A655" s="35" t="s">
        <v>831</v>
      </c>
      <c r="B655" s="35">
        <v>578</v>
      </c>
      <c r="C655" s="35">
        <v>93183667.653162807</v>
      </c>
      <c r="D655" s="35">
        <v>2564589425.0657902</v>
      </c>
      <c r="E655" s="35">
        <v>188749219.88048899</v>
      </c>
      <c r="F655" s="35">
        <v>2753338644.94628</v>
      </c>
      <c r="G655" s="35">
        <v>212042590</v>
      </c>
      <c r="H655" s="35">
        <v>46100466.166328199</v>
      </c>
      <c r="I655" s="35">
        <v>1083145881.8308899</v>
      </c>
      <c r="J655" s="35">
        <v>84490391.912213802</v>
      </c>
      <c r="K655" s="35">
        <v>1167636273.7431099</v>
      </c>
      <c r="L655" s="35" t="s">
        <v>829</v>
      </c>
      <c r="M655" s="35" t="s">
        <v>830</v>
      </c>
      <c r="N655" s="35">
        <v>654</v>
      </c>
      <c r="O655" s="35">
        <v>0.65400000000000003</v>
      </c>
      <c r="P655" s="35">
        <v>47083201.486834601</v>
      </c>
      <c r="Q655" s="35">
        <v>1481443543.23489</v>
      </c>
      <c r="R655" s="35">
        <v>104258827.968275</v>
      </c>
      <c r="S655" s="35">
        <v>1585702371.2031701</v>
      </c>
      <c r="T655" s="35">
        <v>0</v>
      </c>
      <c r="U655">
        <v>0.42399999999999999</v>
      </c>
    </row>
    <row r="656" spans="1:21" x14ac:dyDescent="0.25">
      <c r="A656" s="35" t="s">
        <v>831</v>
      </c>
      <c r="B656" s="35">
        <v>824</v>
      </c>
      <c r="C656" s="35">
        <v>89029343.782790497</v>
      </c>
      <c r="D656" s="35">
        <v>2563932429.1093202</v>
      </c>
      <c r="E656" s="35">
        <v>190004279.647387</v>
      </c>
      <c r="F656" s="35">
        <v>2753936708.7567101</v>
      </c>
      <c r="G656" s="35">
        <v>212042590</v>
      </c>
      <c r="H656" s="35">
        <v>43275679.205456696</v>
      </c>
      <c r="I656" s="35">
        <v>1071095890.80501</v>
      </c>
      <c r="J656" s="35">
        <v>82865830.001851693</v>
      </c>
      <c r="K656" s="35">
        <v>1153961720.80686</v>
      </c>
      <c r="L656" s="35" t="s">
        <v>829</v>
      </c>
      <c r="M656" s="35" t="s">
        <v>830</v>
      </c>
      <c r="N656" s="35">
        <v>655</v>
      </c>
      <c r="O656" s="35">
        <v>0.65500000000000003</v>
      </c>
      <c r="P656" s="35">
        <v>45753664.5773338</v>
      </c>
      <c r="Q656" s="35">
        <v>1492836538.3043101</v>
      </c>
      <c r="R656" s="35">
        <v>107138449.64553501</v>
      </c>
      <c r="S656" s="35">
        <v>1599974987.9498501</v>
      </c>
      <c r="T656" s="35">
        <v>0</v>
      </c>
      <c r="U656">
        <v>0.52400000000000002</v>
      </c>
    </row>
    <row r="657" spans="1:21" x14ac:dyDescent="0.25">
      <c r="A657" s="35" t="s">
        <v>831</v>
      </c>
      <c r="B657" s="35">
        <v>467</v>
      </c>
      <c r="C657" s="35">
        <v>92662802.827878401</v>
      </c>
      <c r="D657" s="35">
        <v>2565340415.2339501</v>
      </c>
      <c r="E657" s="35">
        <v>188893573.38982099</v>
      </c>
      <c r="F657" s="35">
        <v>2754233988.6237702</v>
      </c>
      <c r="G657" s="35">
        <v>212042590</v>
      </c>
      <c r="H657" s="35">
        <v>45854665.761972301</v>
      </c>
      <c r="I657" s="35">
        <v>1079130163.9072001</v>
      </c>
      <c r="J657" s="35">
        <v>86798725.813627899</v>
      </c>
      <c r="K657" s="35">
        <v>1165928889.72083</v>
      </c>
      <c r="L657" s="35" t="s">
        <v>829</v>
      </c>
      <c r="M657" s="35" t="s">
        <v>830</v>
      </c>
      <c r="N657" s="35">
        <v>656</v>
      </c>
      <c r="O657" s="35">
        <v>0.65600000000000003</v>
      </c>
      <c r="P657" s="35">
        <v>46808137.0659061</v>
      </c>
      <c r="Q657" s="35">
        <v>1486210251.32674</v>
      </c>
      <c r="R657" s="35">
        <v>102094847.576193</v>
      </c>
      <c r="S657" s="35">
        <v>1588305098.90293</v>
      </c>
      <c r="T657" s="35">
        <v>0</v>
      </c>
      <c r="U657">
        <v>0.38500000000000001</v>
      </c>
    </row>
    <row r="658" spans="1:21" x14ac:dyDescent="0.25">
      <c r="A658" s="35" t="s">
        <v>831</v>
      </c>
      <c r="B658" s="35">
        <v>915</v>
      </c>
      <c r="C658" s="35">
        <v>87092623.880210206</v>
      </c>
      <c r="D658" s="35">
        <v>2570483465.4193101</v>
      </c>
      <c r="E658" s="35">
        <v>184132098.90204999</v>
      </c>
      <c r="F658" s="35">
        <v>2754615564.3213601</v>
      </c>
      <c r="G658" s="35">
        <v>212042590</v>
      </c>
      <c r="H658" s="35">
        <v>41925355.370227098</v>
      </c>
      <c r="I658" s="35">
        <v>1064448554.54849</v>
      </c>
      <c r="J658" s="35">
        <v>82750056.829588398</v>
      </c>
      <c r="K658" s="35">
        <v>1147198611.3780799</v>
      </c>
      <c r="L658" s="35" t="s">
        <v>829</v>
      </c>
      <c r="M658" s="35" t="s">
        <v>830</v>
      </c>
      <c r="N658" s="35">
        <v>657</v>
      </c>
      <c r="O658" s="35">
        <v>0.65700000000000003</v>
      </c>
      <c r="P658" s="35">
        <v>45167268.509983003</v>
      </c>
      <c r="Q658" s="35">
        <v>1506034910.87081</v>
      </c>
      <c r="R658" s="35">
        <v>101382042.07246201</v>
      </c>
      <c r="S658" s="35">
        <v>1607416952.94328</v>
      </c>
      <c r="T658" s="35">
        <v>0</v>
      </c>
      <c r="U658">
        <v>0.69099999999999995</v>
      </c>
    </row>
    <row r="659" spans="1:21" x14ac:dyDescent="0.25">
      <c r="A659" s="35" t="s">
        <v>831</v>
      </c>
      <c r="B659" s="35">
        <v>907</v>
      </c>
      <c r="C659" s="35">
        <v>99620740.537442595</v>
      </c>
      <c r="D659" s="35">
        <v>2520757996.6944699</v>
      </c>
      <c r="E659" s="35">
        <v>234213310.88079599</v>
      </c>
      <c r="F659" s="35">
        <v>2754971307.5752702</v>
      </c>
      <c r="G659" s="35">
        <v>212042590</v>
      </c>
      <c r="H659" s="35">
        <v>49988827.9342435</v>
      </c>
      <c r="I659" s="35">
        <v>1070673992.2223001</v>
      </c>
      <c r="J659" s="35">
        <v>101191026.871172</v>
      </c>
      <c r="K659" s="35">
        <v>1171865019.0934801</v>
      </c>
      <c r="L659" s="35" t="s">
        <v>829</v>
      </c>
      <c r="M659" s="35" t="s">
        <v>830</v>
      </c>
      <c r="N659" s="35">
        <v>658</v>
      </c>
      <c r="O659" s="35">
        <v>0.65800000000000003</v>
      </c>
      <c r="P659" s="35">
        <v>49631912.603198998</v>
      </c>
      <c r="Q659" s="35">
        <v>1450084004.4721601</v>
      </c>
      <c r="R659" s="35">
        <v>133022284.00962301</v>
      </c>
      <c r="S659" s="35">
        <v>1583106288.4817801</v>
      </c>
      <c r="T659" s="35">
        <v>0</v>
      </c>
      <c r="U659">
        <v>0.76</v>
      </c>
    </row>
    <row r="660" spans="1:21" x14ac:dyDescent="0.25">
      <c r="A660" s="35" t="s">
        <v>831</v>
      </c>
      <c r="B660" s="35">
        <v>807</v>
      </c>
      <c r="C660" s="35">
        <v>90715764.643397197</v>
      </c>
      <c r="D660" s="35">
        <v>2544150876.8231001</v>
      </c>
      <c r="E660" s="35">
        <v>211968851.436234</v>
      </c>
      <c r="F660" s="35">
        <v>2756119728.2593398</v>
      </c>
      <c r="G660" s="35">
        <v>212042590</v>
      </c>
      <c r="H660" s="35">
        <v>44252624.701194897</v>
      </c>
      <c r="I660" s="35">
        <v>1058235999.6499701</v>
      </c>
      <c r="J660" s="35">
        <v>96504320.288442194</v>
      </c>
      <c r="K660" s="35">
        <v>1154740319.93841</v>
      </c>
      <c r="L660" s="35" t="s">
        <v>829</v>
      </c>
      <c r="M660" s="35" t="s">
        <v>830</v>
      </c>
      <c r="N660" s="35">
        <v>659</v>
      </c>
      <c r="O660" s="35">
        <v>0.65900000000000003</v>
      </c>
      <c r="P660" s="35">
        <v>46463139.9422023</v>
      </c>
      <c r="Q660" s="35">
        <v>1485914877.17313</v>
      </c>
      <c r="R660" s="35">
        <v>115464531.147792</v>
      </c>
      <c r="S660" s="35">
        <v>1601379408.32093</v>
      </c>
      <c r="T660" s="35">
        <v>0</v>
      </c>
      <c r="U660">
        <v>0.82799999999999996</v>
      </c>
    </row>
    <row r="661" spans="1:21" x14ac:dyDescent="0.25">
      <c r="A661" s="35" t="s">
        <v>831</v>
      </c>
      <c r="B661" s="35">
        <v>729</v>
      </c>
      <c r="C661" s="35">
        <v>98596251.788934797</v>
      </c>
      <c r="D661" s="35">
        <v>2528684286.6542301</v>
      </c>
      <c r="E661" s="35">
        <v>228118992.36684799</v>
      </c>
      <c r="F661" s="35">
        <v>2756803279.02108</v>
      </c>
      <c r="G661" s="35">
        <v>212042590</v>
      </c>
      <c r="H661" s="35">
        <v>49329382.989807002</v>
      </c>
      <c r="I661" s="35">
        <v>1070538757.41076</v>
      </c>
      <c r="J661" s="35">
        <v>101209097.378607</v>
      </c>
      <c r="K661" s="35">
        <v>1171747854.7893701</v>
      </c>
      <c r="L661" s="35" t="s">
        <v>829</v>
      </c>
      <c r="M661" s="35" t="s">
        <v>830</v>
      </c>
      <c r="N661" s="35">
        <v>660</v>
      </c>
      <c r="O661" s="35">
        <v>0.66</v>
      </c>
      <c r="P661" s="35">
        <v>49266868.799127802</v>
      </c>
      <c r="Q661" s="35">
        <v>1458145529.24347</v>
      </c>
      <c r="R661" s="35">
        <v>126909894.988241</v>
      </c>
      <c r="S661" s="35">
        <v>1585055424.23171</v>
      </c>
      <c r="T661" s="35">
        <v>0</v>
      </c>
      <c r="U661">
        <v>0.871</v>
      </c>
    </row>
    <row r="662" spans="1:21" x14ac:dyDescent="0.25">
      <c r="A662" s="35" t="s">
        <v>831</v>
      </c>
      <c r="B662" s="35">
        <v>231</v>
      </c>
      <c r="C662" s="35">
        <v>90476352.764424905</v>
      </c>
      <c r="D662" s="35">
        <v>2537216224.0679498</v>
      </c>
      <c r="E662" s="35">
        <v>220083183.43740901</v>
      </c>
      <c r="F662" s="35">
        <v>2757299407.5053601</v>
      </c>
      <c r="G662" s="35">
        <v>212042590</v>
      </c>
      <c r="H662" s="35">
        <v>44264149.3413665</v>
      </c>
      <c r="I662" s="35">
        <v>1054887468.70198</v>
      </c>
      <c r="J662" s="35">
        <v>99404068.886955395</v>
      </c>
      <c r="K662" s="35">
        <v>1154291537.5889299</v>
      </c>
      <c r="L662" s="35" t="s">
        <v>829</v>
      </c>
      <c r="M662" s="35" t="s">
        <v>830</v>
      </c>
      <c r="N662" s="35">
        <v>661</v>
      </c>
      <c r="O662" s="35">
        <v>0.66100000000000003</v>
      </c>
      <c r="P662" s="35">
        <v>46212203.423058301</v>
      </c>
      <c r="Q662" s="35">
        <v>1482328755.3659699</v>
      </c>
      <c r="R662" s="35">
        <v>120679114.55045301</v>
      </c>
      <c r="S662" s="35">
        <v>1603007869.91642</v>
      </c>
      <c r="T662" s="35">
        <v>0</v>
      </c>
      <c r="U662">
        <v>0.90200000000000002</v>
      </c>
    </row>
    <row r="663" spans="1:21" x14ac:dyDescent="0.25">
      <c r="A663" s="35" t="s">
        <v>831</v>
      </c>
      <c r="B663" s="35">
        <v>420</v>
      </c>
      <c r="C663" s="35">
        <v>91197692.300870299</v>
      </c>
      <c r="D663" s="35">
        <v>2545384825.6824398</v>
      </c>
      <c r="E663" s="35">
        <v>212027087.53891101</v>
      </c>
      <c r="F663" s="35">
        <v>2757411913.2213502</v>
      </c>
      <c r="G663" s="35">
        <v>212042590</v>
      </c>
      <c r="H663" s="35">
        <v>44565910.3475722</v>
      </c>
      <c r="I663" s="35">
        <v>1060763717.03423</v>
      </c>
      <c r="J663" s="35">
        <v>96849072.548797503</v>
      </c>
      <c r="K663" s="35">
        <v>1157612789.58302</v>
      </c>
      <c r="L663" s="35" t="s">
        <v>829</v>
      </c>
      <c r="M663" s="35" t="s">
        <v>830</v>
      </c>
      <c r="N663" s="35">
        <v>662</v>
      </c>
      <c r="O663" s="35">
        <v>0.66200000000000003</v>
      </c>
      <c r="P663" s="35">
        <v>46631781.953298002</v>
      </c>
      <c r="Q663" s="35">
        <v>1484621108.64821</v>
      </c>
      <c r="R663" s="35">
        <v>115178014.990114</v>
      </c>
      <c r="S663" s="35">
        <v>1599799123.63832</v>
      </c>
      <c r="T663" s="35">
        <v>0</v>
      </c>
      <c r="U663">
        <v>0.32600000000000001</v>
      </c>
    </row>
    <row r="664" spans="1:21" x14ac:dyDescent="0.25">
      <c r="A664" s="35" t="s">
        <v>831</v>
      </c>
      <c r="B664" s="35">
        <v>716</v>
      </c>
      <c r="C664" s="35">
        <v>86019795.754136994</v>
      </c>
      <c r="D664" s="35">
        <v>2582064347.0775499</v>
      </c>
      <c r="E664" s="35">
        <v>176068407.006136</v>
      </c>
      <c r="F664" s="35">
        <v>2758132754.0836902</v>
      </c>
      <c r="G664" s="35">
        <v>212042590</v>
      </c>
      <c r="H664" s="35">
        <v>41111348.049760401</v>
      </c>
      <c r="I664" s="35">
        <v>1064719415.56042</v>
      </c>
      <c r="J664" s="35">
        <v>79849915.980261698</v>
      </c>
      <c r="K664" s="35">
        <v>1144569331.5406799</v>
      </c>
      <c r="L664" s="35" t="s">
        <v>829</v>
      </c>
      <c r="M664" s="35" t="s">
        <v>830</v>
      </c>
      <c r="N664" s="35">
        <v>663</v>
      </c>
      <c r="O664" s="35">
        <v>0.66300000000000003</v>
      </c>
      <c r="P664" s="35">
        <v>44908447.704376496</v>
      </c>
      <c r="Q664" s="35">
        <v>1517344931.5171299</v>
      </c>
      <c r="R664" s="35">
        <v>96218491.0258746</v>
      </c>
      <c r="S664" s="35">
        <v>1613563422.543</v>
      </c>
      <c r="T664" s="35">
        <v>0</v>
      </c>
      <c r="U664">
        <v>2E-3</v>
      </c>
    </row>
    <row r="665" spans="1:21" x14ac:dyDescent="0.25">
      <c r="A665" s="35" t="s">
        <v>831</v>
      </c>
      <c r="B665" s="35">
        <v>26</v>
      </c>
      <c r="C665" s="35">
        <v>92736690.319781199</v>
      </c>
      <c r="D665" s="35">
        <v>2574471250.6522002</v>
      </c>
      <c r="E665" s="35">
        <v>183837289.025653</v>
      </c>
      <c r="F665" s="35">
        <v>2758308539.6778598</v>
      </c>
      <c r="G665" s="35">
        <v>212042590</v>
      </c>
      <c r="H665" s="35">
        <v>45832735.027332403</v>
      </c>
      <c r="I665" s="35">
        <v>1083044511.1602001</v>
      </c>
      <c r="J665" s="35">
        <v>81441479.507070303</v>
      </c>
      <c r="K665" s="35">
        <v>1164485990.6672699</v>
      </c>
      <c r="L665" s="35" t="s">
        <v>829</v>
      </c>
      <c r="M665" s="35" t="s">
        <v>830</v>
      </c>
      <c r="N665" s="35">
        <v>664</v>
      </c>
      <c r="O665" s="35">
        <v>0.66400000000000003</v>
      </c>
      <c r="P665" s="35">
        <v>46903955.292448796</v>
      </c>
      <c r="Q665" s="35">
        <v>1491426739.4920001</v>
      </c>
      <c r="R665" s="35">
        <v>102395809.518583</v>
      </c>
      <c r="S665" s="35">
        <v>1593822549.0105801</v>
      </c>
      <c r="T665" s="35">
        <v>0</v>
      </c>
      <c r="U665">
        <v>0.66</v>
      </c>
    </row>
    <row r="666" spans="1:21" x14ac:dyDescent="0.25">
      <c r="A666" s="35" t="s">
        <v>831</v>
      </c>
      <c r="B666" s="35">
        <v>913</v>
      </c>
      <c r="C666" s="35">
        <v>90907242.917316094</v>
      </c>
      <c r="D666" s="35">
        <v>2560685342.0750399</v>
      </c>
      <c r="E666" s="35">
        <v>198147742.02072999</v>
      </c>
      <c r="F666" s="35">
        <v>2758833084.0957699</v>
      </c>
      <c r="G666" s="35">
        <v>212042590</v>
      </c>
      <c r="H666" s="35">
        <v>44194987.740059704</v>
      </c>
      <c r="I666" s="35">
        <v>1062970510.41161</v>
      </c>
      <c r="J666" s="35">
        <v>90918519.387036607</v>
      </c>
      <c r="K666" s="35">
        <v>1153889029.79865</v>
      </c>
      <c r="L666" s="35" t="s">
        <v>829</v>
      </c>
      <c r="M666" s="35" t="s">
        <v>830</v>
      </c>
      <c r="N666" s="35">
        <v>665</v>
      </c>
      <c r="O666" s="35">
        <v>0.66500000000000004</v>
      </c>
      <c r="P666" s="35">
        <v>46712255.177256301</v>
      </c>
      <c r="Q666" s="35">
        <v>1497714831.66342</v>
      </c>
      <c r="R666" s="35">
        <v>107229222.63369299</v>
      </c>
      <c r="S666" s="35">
        <v>1604944054.2971201</v>
      </c>
      <c r="T666" s="35">
        <v>0</v>
      </c>
      <c r="U666">
        <v>0.78100000000000003</v>
      </c>
    </row>
    <row r="667" spans="1:21" x14ac:dyDescent="0.25">
      <c r="A667" s="35" t="s">
        <v>831</v>
      </c>
      <c r="B667" s="35">
        <v>479</v>
      </c>
      <c r="C667" s="35">
        <v>92072100.528142303</v>
      </c>
      <c r="D667" s="35">
        <v>2552141483.58571</v>
      </c>
      <c r="E667" s="35">
        <v>207492580.07494599</v>
      </c>
      <c r="F667" s="35">
        <v>2759634063.6606598</v>
      </c>
      <c r="G667" s="35">
        <v>212042590</v>
      </c>
      <c r="H667" s="35">
        <v>44953615.586099498</v>
      </c>
      <c r="I667" s="35">
        <v>1066593670.02806</v>
      </c>
      <c r="J667" s="35">
        <v>91299979.4331972</v>
      </c>
      <c r="K667" s="35">
        <v>1157893649.4612601</v>
      </c>
      <c r="L667" s="35" t="s">
        <v>829</v>
      </c>
      <c r="M667" s="35" t="s">
        <v>830</v>
      </c>
      <c r="N667" s="35">
        <v>666</v>
      </c>
      <c r="O667" s="35">
        <v>0.66600000000000004</v>
      </c>
      <c r="P667" s="35">
        <v>47118484.942042701</v>
      </c>
      <c r="Q667" s="35">
        <v>1485547813.5576401</v>
      </c>
      <c r="R667" s="35">
        <v>116192600.64174899</v>
      </c>
      <c r="S667" s="35">
        <v>1601740414.1993899</v>
      </c>
      <c r="T667" s="35">
        <v>0</v>
      </c>
      <c r="U667">
        <v>0.11799999999999999</v>
      </c>
    </row>
    <row r="668" spans="1:21" x14ac:dyDescent="0.25">
      <c r="A668" s="35" t="s">
        <v>831</v>
      </c>
      <c r="B668" s="35">
        <v>457</v>
      </c>
      <c r="C668" s="35">
        <v>89407582.943592697</v>
      </c>
      <c r="D668" s="35">
        <v>2583520276.5289502</v>
      </c>
      <c r="E668" s="35">
        <v>177205654.83843201</v>
      </c>
      <c r="F668" s="35">
        <v>2760725931.3673801</v>
      </c>
      <c r="G668" s="35">
        <v>212042590</v>
      </c>
      <c r="H668" s="35">
        <v>43463666.464000002</v>
      </c>
      <c r="I668" s="35">
        <v>1079886441.4063799</v>
      </c>
      <c r="J668" s="35">
        <v>78640104.379173398</v>
      </c>
      <c r="K668" s="35">
        <v>1158526545.7855501</v>
      </c>
      <c r="L668" s="35" t="s">
        <v>829</v>
      </c>
      <c r="M668" s="35" t="s">
        <v>830</v>
      </c>
      <c r="N668" s="35">
        <v>667</v>
      </c>
      <c r="O668" s="35">
        <v>0.66700000000000004</v>
      </c>
      <c r="P668" s="35">
        <v>45943916.479592703</v>
      </c>
      <c r="Q668" s="35">
        <v>1503633835.12257</v>
      </c>
      <c r="R668" s="35">
        <v>98565550.459258705</v>
      </c>
      <c r="S668" s="35">
        <v>1602199385.58183</v>
      </c>
      <c r="T668" s="35">
        <v>0</v>
      </c>
      <c r="U668">
        <v>0.39</v>
      </c>
    </row>
    <row r="669" spans="1:21" x14ac:dyDescent="0.25">
      <c r="A669" s="35" t="s">
        <v>831</v>
      </c>
      <c r="B669" s="35">
        <v>174</v>
      </c>
      <c r="C669" s="35">
        <v>96123080.522211894</v>
      </c>
      <c r="D669" s="35">
        <v>2574351264.3319101</v>
      </c>
      <c r="E669" s="35">
        <v>188503464.259258</v>
      </c>
      <c r="F669" s="35">
        <v>2762854728.5911698</v>
      </c>
      <c r="G669" s="35">
        <v>212042590</v>
      </c>
      <c r="H669" s="35">
        <v>48003589.843563698</v>
      </c>
      <c r="I669" s="35">
        <v>1097136349.6337199</v>
      </c>
      <c r="J669" s="35">
        <v>81498727.335490301</v>
      </c>
      <c r="K669" s="35">
        <v>1178635076.9692099</v>
      </c>
      <c r="L669" s="35" t="s">
        <v>829</v>
      </c>
      <c r="M669" s="35" t="s">
        <v>830</v>
      </c>
      <c r="N669" s="35">
        <v>668</v>
      </c>
      <c r="O669" s="35">
        <v>0.66800000000000004</v>
      </c>
      <c r="P669" s="35">
        <v>48119490.678648204</v>
      </c>
      <c r="Q669" s="35">
        <v>1477214914.69818</v>
      </c>
      <c r="R669" s="35">
        <v>107004736.923768</v>
      </c>
      <c r="S669" s="35">
        <v>1584219651.6219499</v>
      </c>
      <c r="T669" s="35">
        <v>0</v>
      </c>
      <c r="U669">
        <v>0.36099999999999999</v>
      </c>
    </row>
    <row r="670" spans="1:21" x14ac:dyDescent="0.25">
      <c r="A670" s="35" t="s">
        <v>831</v>
      </c>
      <c r="B670" s="35">
        <v>321</v>
      </c>
      <c r="C670" s="35">
        <v>87897288.0416601</v>
      </c>
      <c r="D670" s="35">
        <v>2579224406.9418101</v>
      </c>
      <c r="E670" s="35">
        <v>189724629.58230799</v>
      </c>
      <c r="F670" s="35">
        <v>2768949036.5241199</v>
      </c>
      <c r="G670" s="35">
        <v>212042590</v>
      </c>
      <c r="H670" s="35">
        <v>42312510.166347504</v>
      </c>
      <c r="I670" s="35">
        <v>1067965446.87135</v>
      </c>
      <c r="J670" s="35">
        <v>84674812.748371497</v>
      </c>
      <c r="K670" s="35">
        <v>1152640259.61973</v>
      </c>
      <c r="L670" s="35" t="s">
        <v>829</v>
      </c>
      <c r="M670" s="35" t="s">
        <v>830</v>
      </c>
      <c r="N670" s="35">
        <v>669</v>
      </c>
      <c r="O670" s="35">
        <v>0.66900000000000004</v>
      </c>
      <c r="P670" s="35">
        <v>45584777.875312597</v>
      </c>
      <c r="Q670" s="35">
        <v>1511258960.0704501</v>
      </c>
      <c r="R670" s="35">
        <v>105049816.83393601</v>
      </c>
      <c r="S670" s="35">
        <v>1616308776.9043801</v>
      </c>
      <c r="T670" s="35">
        <v>0</v>
      </c>
      <c r="U670">
        <v>0.495</v>
      </c>
    </row>
    <row r="671" spans="1:21" x14ac:dyDescent="0.25">
      <c r="A671" s="35" t="s">
        <v>831</v>
      </c>
      <c r="B671" s="35">
        <v>690</v>
      </c>
      <c r="C671" s="35">
        <v>86565643.976753995</v>
      </c>
      <c r="D671" s="35">
        <v>2584511464.8475199</v>
      </c>
      <c r="E671" s="35">
        <v>185200050.66918501</v>
      </c>
      <c r="F671" s="35">
        <v>2769711515.5166998</v>
      </c>
      <c r="G671" s="35">
        <v>212042590</v>
      </c>
      <c r="H671" s="35">
        <v>41577972.140011199</v>
      </c>
      <c r="I671" s="35">
        <v>1069237286.0358</v>
      </c>
      <c r="J671" s="35">
        <v>83108092.641355604</v>
      </c>
      <c r="K671" s="35">
        <v>1152345378.67716</v>
      </c>
      <c r="L671" s="35" t="s">
        <v>829</v>
      </c>
      <c r="M671" s="35" t="s">
        <v>830</v>
      </c>
      <c r="N671" s="35">
        <v>670</v>
      </c>
      <c r="O671" s="35">
        <v>0.67</v>
      </c>
      <c r="P671" s="35">
        <v>44987671.836742803</v>
      </c>
      <c r="Q671" s="35">
        <v>1515274178.8117099</v>
      </c>
      <c r="R671" s="35">
        <v>102091958.02783</v>
      </c>
      <c r="S671" s="35">
        <v>1617366136.83954</v>
      </c>
      <c r="T671" s="35">
        <v>0</v>
      </c>
      <c r="U671">
        <v>0.88600000000000001</v>
      </c>
    </row>
    <row r="672" spans="1:21" x14ac:dyDescent="0.25">
      <c r="A672" s="35" t="s">
        <v>831</v>
      </c>
      <c r="B672" s="35">
        <v>375</v>
      </c>
      <c r="C672" s="35">
        <v>98911715.656869993</v>
      </c>
      <c r="D672" s="35">
        <v>2548039739.5312099</v>
      </c>
      <c r="E672" s="35">
        <v>222280848.416069</v>
      </c>
      <c r="F672" s="35">
        <v>2770320587.9472799</v>
      </c>
      <c r="G672" s="35">
        <v>212042590</v>
      </c>
      <c r="H672" s="35">
        <v>49403359.839415498</v>
      </c>
      <c r="I672" s="35">
        <v>1077506168.8051</v>
      </c>
      <c r="J672" s="35">
        <v>99255799.482645199</v>
      </c>
      <c r="K672" s="35">
        <v>1176761968.28774</v>
      </c>
      <c r="L672" s="35" t="s">
        <v>829</v>
      </c>
      <c r="M672" s="35" t="s">
        <v>830</v>
      </c>
      <c r="N672" s="35">
        <v>671</v>
      </c>
      <c r="O672" s="35">
        <v>0.67100000000000004</v>
      </c>
      <c r="P672" s="35">
        <v>49508355.817454398</v>
      </c>
      <c r="Q672" s="35">
        <v>1470533570.7261</v>
      </c>
      <c r="R672" s="35">
        <v>123025048.933423</v>
      </c>
      <c r="S672" s="35">
        <v>1593558619.6595299</v>
      </c>
      <c r="T672" s="35">
        <v>0</v>
      </c>
      <c r="U672">
        <v>0.85899999999999999</v>
      </c>
    </row>
    <row r="673" spans="1:21" x14ac:dyDescent="0.25">
      <c r="A673" s="35" t="s">
        <v>831</v>
      </c>
      <c r="B673" s="35">
        <v>414</v>
      </c>
      <c r="C673" s="35">
        <v>99102701.608387098</v>
      </c>
      <c r="D673" s="35">
        <v>2539836570.6587901</v>
      </c>
      <c r="E673" s="35">
        <v>230644660.31755701</v>
      </c>
      <c r="F673" s="35">
        <v>2770481230.9763498</v>
      </c>
      <c r="G673" s="35">
        <v>212042590</v>
      </c>
      <c r="H673" s="35">
        <v>49674621.652442902</v>
      </c>
      <c r="I673" s="35">
        <v>1076681090.9702799</v>
      </c>
      <c r="J673" s="35">
        <v>103139973.445696</v>
      </c>
      <c r="K673" s="35">
        <v>1179821064.4159801</v>
      </c>
      <c r="L673" s="35" t="s">
        <v>829</v>
      </c>
      <c r="M673" s="35" t="s">
        <v>830</v>
      </c>
      <c r="N673" s="35">
        <v>672</v>
      </c>
      <c r="O673" s="35">
        <v>0.67200000000000004</v>
      </c>
      <c r="P673" s="35">
        <v>49428079.955944203</v>
      </c>
      <c r="Q673" s="35">
        <v>1463155479.6884999</v>
      </c>
      <c r="R673" s="35">
        <v>127504686.871861</v>
      </c>
      <c r="S673" s="35">
        <v>1590660166.56037</v>
      </c>
      <c r="T673" s="35">
        <v>0</v>
      </c>
      <c r="U673">
        <v>0.57899999999999996</v>
      </c>
    </row>
    <row r="674" spans="1:21" x14ac:dyDescent="0.25">
      <c r="A674" s="35" t="s">
        <v>831</v>
      </c>
      <c r="B674" s="35">
        <v>586</v>
      </c>
      <c r="C674" s="35">
        <v>89129487.718248397</v>
      </c>
      <c r="D674" s="35">
        <v>2595620982.5843501</v>
      </c>
      <c r="E674" s="35">
        <v>175575114.81174499</v>
      </c>
      <c r="F674" s="35">
        <v>2771196097.3961</v>
      </c>
      <c r="G674" s="35">
        <v>212042590</v>
      </c>
      <c r="H674" s="35">
        <v>42937919.945238799</v>
      </c>
      <c r="I674" s="35">
        <v>1079186858.71455</v>
      </c>
      <c r="J674" s="35">
        <v>75822249.374295607</v>
      </c>
      <c r="K674" s="35">
        <v>1155009108.08885</v>
      </c>
      <c r="L674" s="35" t="s">
        <v>829</v>
      </c>
      <c r="M674" s="35" t="s">
        <v>830</v>
      </c>
      <c r="N674" s="35">
        <v>673</v>
      </c>
      <c r="O674" s="35">
        <v>0.67300000000000004</v>
      </c>
      <c r="P674" s="35">
        <v>46191567.773009501</v>
      </c>
      <c r="Q674" s="35">
        <v>1516434123.8698001</v>
      </c>
      <c r="R674" s="35">
        <v>99752865.437449396</v>
      </c>
      <c r="S674" s="35">
        <v>1616186989.30725</v>
      </c>
      <c r="T674" s="35">
        <v>0</v>
      </c>
      <c r="U674">
        <v>0.28000000000000003</v>
      </c>
    </row>
    <row r="675" spans="1:21" x14ac:dyDescent="0.25">
      <c r="A675" s="35" t="s">
        <v>831</v>
      </c>
      <c r="B675" s="35">
        <v>613</v>
      </c>
      <c r="C675" s="35">
        <v>89671737.603793696</v>
      </c>
      <c r="D675" s="35">
        <v>2584802982.0232401</v>
      </c>
      <c r="E675" s="35">
        <v>189169048.544388</v>
      </c>
      <c r="F675" s="35">
        <v>2773972030.5676298</v>
      </c>
      <c r="G675" s="35">
        <v>212042590</v>
      </c>
      <c r="H675" s="35">
        <v>43647238.719619997</v>
      </c>
      <c r="I675" s="35">
        <v>1077769778.12782</v>
      </c>
      <c r="J675" s="35">
        <v>85627018.052522302</v>
      </c>
      <c r="K675" s="35">
        <v>1163396796.1803401</v>
      </c>
      <c r="L675" s="35" t="s">
        <v>829</v>
      </c>
      <c r="M675" s="35" t="s">
        <v>830</v>
      </c>
      <c r="N675" s="35">
        <v>674</v>
      </c>
      <c r="O675" s="35">
        <v>0.67400000000000004</v>
      </c>
      <c r="P675" s="35">
        <v>46024498.884173602</v>
      </c>
      <c r="Q675" s="35">
        <v>1507033203.8954101</v>
      </c>
      <c r="R675" s="35">
        <v>103542030.49186601</v>
      </c>
      <c r="S675" s="35">
        <v>1610575234.38728</v>
      </c>
      <c r="T675" s="35">
        <v>0</v>
      </c>
      <c r="U675">
        <v>0.71</v>
      </c>
    </row>
    <row r="676" spans="1:21" x14ac:dyDescent="0.25">
      <c r="A676" s="35" t="s">
        <v>831</v>
      </c>
      <c r="B676" s="35">
        <v>917</v>
      </c>
      <c r="C676" s="35">
        <v>88481737.028141797</v>
      </c>
      <c r="D676" s="35">
        <v>2584100929.2681899</v>
      </c>
      <c r="E676" s="35">
        <v>195280197.11705399</v>
      </c>
      <c r="F676" s="35">
        <v>2779381126.3852501</v>
      </c>
      <c r="G676" s="35">
        <v>212042590</v>
      </c>
      <c r="H676" s="35">
        <v>42920839.428925201</v>
      </c>
      <c r="I676" s="35">
        <v>1073581321.09175</v>
      </c>
      <c r="J676" s="35">
        <v>89423023.704454005</v>
      </c>
      <c r="K676" s="35">
        <v>1163004344.7962</v>
      </c>
      <c r="L676" s="35" t="s">
        <v>829</v>
      </c>
      <c r="M676" s="35" t="s">
        <v>830</v>
      </c>
      <c r="N676" s="35">
        <v>675</v>
      </c>
      <c r="O676" s="35">
        <v>0.67500000000000004</v>
      </c>
      <c r="P676" s="35">
        <v>45560897.599216603</v>
      </c>
      <c r="Q676" s="35">
        <v>1510519608.17644</v>
      </c>
      <c r="R676" s="35">
        <v>105857173.4126</v>
      </c>
      <c r="S676" s="35">
        <v>1616376781.58904</v>
      </c>
      <c r="T676" s="35">
        <v>0</v>
      </c>
      <c r="U676">
        <v>0.89300000000000002</v>
      </c>
    </row>
    <row r="677" spans="1:21" x14ac:dyDescent="0.25">
      <c r="A677" s="35" t="s">
        <v>831</v>
      </c>
      <c r="B677" s="35">
        <v>876</v>
      </c>
      <c r="C677" s="35">
        <v>95187079.498961806</v>
      </c>
      <c r="D677" s="35">
        <v>2591409295.1592798</v>
      </c>
      <c r="E677" s="35">
        <v>188874257.26536</v>
      </c>
      <c r="F677" s="35">
        <v>2780283552.4246402</v>
      </c>
      <c r="G677" s="35">
        <v>212042590</v>
      </c>
      <c r="H677" s="35">
        <v>47324574.339293301</v>
      </c>
      <c r="I677" s="35">
        <v>1099407990.6744001</v>
      </c>
      <c r="J677" s="35">
        <v>83497396.7542243</v>
      </c>
      <c r="K677" s="35">
        <v>1182905387.4286201</v>
      </c>
      <c r="L677" s="35" t="s">
        <v>829</v>
      </c>
      <c r="M677" s="35" t="s">
        <v>830</v>
      </c>
      <c r="N677" s="35">
        <v>676</v>
      </c>
      <c r="O677" s="35">
        <v>0.67600000000000005</v>
      </c>
      <c r="P677" s="35">
        <v>47862505.159668498</v>
      </c>
      <c r="Q677" s="35">
        <v>1492001304.48487</v>
      </c>
      <c r="R677" s="35">
        <v>105376860.511136</v>
      </c>
      <c r="S677" s="35">
        <v>1597378164.9960101</v>
      </c>
      <c r="T677" s="35">
        <v>0</v>
      </c>
      <c r="U677">
        <v>0.71299999999999997</v>
      </c>
    </row>
    <row r="678" spans="1:21" x14ac:dyDescent="0.25">
      <c r="A678" s="35" t="s">
        <v>831</v>
      </c>
      <c r="B678" s="35">
        <v>808</v>
      </c>
      <c r="C678" s="35">
        <v>90262839.770300806</v>
      </c>
      <c r="D678" s="35">
        <v>2598034804.4358201</v>
      </c>
      <c r="E678" s="35">
        <v>183000010.785193</v>
      </c>
      <c r="F678" s="35">
        <v>2781034815.2210002</v>
      </c>
      <c r="G678" s="35">
        <v>212042590</v>
      </c>
      <c r="H678" s="35">
        <v>43924178.713396303</v>
      </c>
      <c r="I678" s="35">
        <v>1087358541.1222701</v>
      </c>
      <c r="J678" s="35">
        <v>81259986.409956396</v>
      </c>
      <c r="K678" s="35">
        <v>1168618527.5322199</v>
      </c>
      <c r="L678" s="35" t="s">
        <v>829</v>
      </c>
      <c r="M678" s="35" t="s">
        <v>830</v>
      </c>
      <c r="N678" s="35">
        <v>677</v>
      </c>
      <c r="O678" s="35">
        <v>0.67700000000000005</v>
      </c>
      <c r="P678" s="35">
        <v>46338661.056904502</v>
      </c>
      <c r="Q678" s="35">
        <v>1510676263.31354</v>
      </c>
      <c r="R678" s="35">
        <v>101740024.375237</v>
      </c>
      <c r="S678" s="35">
        <v>1612416287.6887801</v>
      </c>
      <c r="T678" s="35">
        <v>0</v>
      </c>
      <c r="U678">
        <v>0.54100000000000004</v>
      </c>
    </row>
    <row r="679" spans="1:21" x14ac:dyDescent="0.25">
      <c r="A679" s="35" t="s">
        <v>831</v>
      </c>
      <c r="B679" s="35">
        <v>957</v>
      </c>
      <c r="C679" s="35">
        <v>94949764.306115299</v>
      </c>
      <c r="D679" s="35">
        <v>2595791680.7494998</v>
      </c>
      <c r="E679" s="35">
        <v>185348516.64904901</v>
      </c>
      <c r="F679" s="35">
        <v>2781140197.39855</v>
      </c>
      <c r="G679" s="35">
        <v>212042590</v>
      </c>
      <c r="H679" s="35">
        <v>47167806.913506702</v>
      </c>
      <c r="I679" s="35">
        <v>1100026702.6752601</v>
      </c>
      <c r="J679" s="35">
        <v>83606148.154008701</v>
      </c>
      <c r="K679" s="35">
        <v>1183632850.8292699</v>
      </c>
      <c r="L679" s="35" t="s">
        <v>829</v>
      </c>
      <c r="M679" s="35" t="s">
        <v>830</v>
      </c>
      <c r="N679" s="35">
        <v>678</v>
      </c>
      <c r="O679" s="35">
        <v>0.67800000000000005</v>
      </c>
      <c r="P679" s="35">
        <v>47781957.392608501</v>
      </c>
      <c r="Q679" s="35">
        <v>1495764978.07424</v>
      </c>
      <c r="R679" s="35">
        <v>101742368.49504</v>
      </c>
      <c r="S679" s="35">
        <v>1597507346.5692799</v>
      </c>
      <c r="T679" s="35">
        <v>0</v>
      </c>
      <c r="U679">
        <v>0.25600000000000001</v>
      </c>
    </row>
    <row r="680" spans="1:21" x14ac:dyDescent="0.25">
      <c r="A680" s="35" t="s">
        <v>831</v>
      </c>
      <c r="B680" s="35">
        <v>481</v>
      </c>
      <c r="C680" s="35">
        <v>89117050.624530897</v>
      </c>
      <c r="D680" s="35">
        <v>2603072218.94734</v>
      </c>
      <c r="E680" s="35">
        <v>178164800.641525</v>
      </c>
      <c r="F680" s="35">
        <v>2781237019.58885</v>
      </c>
      <c r="G680" s="35">
        <v>212042590</v>
      </c>
      <c r="H680" s="35">
        <v>43007108.447353899</v>
      </c>
      <c r="I680" s="35">
        <v>1084126497.6062901</v>
      </c>
      <c r="J680" s="35">
        <v>78188119.732640505</v>
      </c>
      <c r="K680" s="35">
        <v>1162314617.3389299</v>
      </c>
      <c r="L680" s="35" t="s">
        <v>829</v>
      </c>
      <c r="M680" s="35" t="s">
        <v>830</v>
      </c>
      <c r="N680" s="35">
        <v>679</v>
      </c>
      <c r="O680" s="35">
        <v>0.67900000000000005</v>
      </c>
      <c r="P680" s="35">
        <v>46109942.177176997</v>
      </c>
      <c r="Q680" s="35">
        <v>1518945721.3410399</v>
      </c>
      <c r="R680" s="35">
        <v>99976680.908885002</v>
      </c>
      <c r="S680" s="35">
        <v>1618922402.2499199</v>
      </c>
      <c r="T680" s="35">
        <v>0</v>
      </c>
      <c r="U680">
        <v>0.221</v>
      </c>
    </row>
    <row r="681" spans="1:21" x14ac:dyDescent="0.25">
      <c r="A681" s="35" t="s">
        <v>831</v>
      </c>
      <c r="B681" s="35">
        <v>534</v>
      </c>
      <c r="C681" s="35">
        <v>92660956.674700394</v>
      </c>
      <c r="D681" s="35">
        <v>2573339648.6523499</v>
      </c>
      <c r="E681" s="35">
        <v>208462733.50214401</v>
      </c>
      <c r="F681" s="35">
        <v>2781802382.15449</v>
      </c>
      <c r="G681" s="35">
        <v>212042590</v>
      </c>
      <c r="H681" s="35">
        <v>45303413.8525225</v>
      </c>
      <c r="I681" s="35">
        <v>1074931345.8715601</v>
      </c>
      <c r="J681" s="35">
        <v>95466958.710583702</v>
      </c>
      <c r="K681" s="35">
        <v>1170398304.58215</v>
      </c>
      <c r="L681" s="35" t="s">
        <v>829</v>
      </c>
      <c r="M681" s="35" t="s">
        <v>830</v>
      </c>
      <c r="N681" s="35">
        <v>680</v>
      </c>
      <c r="O681" s="35">
        <v>0.68</v>
      </c>
      <c r="P681" s="35">
        <v>47357542.822177902</v>
      </c>
      <c r="Q681" s="35">
        <v>1498408302.7807901</v>
      </c>
      <c r="R681" s="35">
        <v>112995774.79155999</v>
      </c>
      <c r="S681" s="35">
        <v>1611404077.57234</v>
      </c>
      <c r="T681" s="35">
        <v>0</v>
      </c>
      <c r="U681">
        <v>0.373</v>
      </c>
    </row>
    <row r="682" spans="1:21" x14ac:dyDescent="0.25">
      <c r="A682" s="35" t="s">
        <v>831</v>
      </c>
      <c r="B682" s="35">
        <v>872</v>
      </c>
      <c r="C682" s="35">
        <v>94308638.701467395</v>
      </c>
      <c r="D682" s="35">
        <v>2592525157.7721901</v>
      </c>
      <c r="E682" s="35">
        <v>189962209.26626</v>
      </c>
      <c r="F682" s="35">
        <v>2782487367.0384498</v>
      </c>
      <c r="G682" s="35">
        <v>212042590</v>
      </c>
      <c r="H682" s="35">
        <v>46645165.390878901</v>
      </c>
      <c r="I682" s="35">
        <v>1093898053.19403</v>
      </c>
      <c r="J682" s="35">
        <v>84180939.439186305</v>
      </c>
      <c r="K682" s="35">
        <v>1178078992.6332099</v>
      </c>
      <c r="L682" s="35" t="s">
        <v>829</v>
      </c>
      <c r="M682" s="35" t="s">
        <v>830</v>
      </c>
      <c r="N682" s="35">
        <v>681</v>
      </c>
      <c r="O682" s="35">
        <v>0.68100000000000005</v>
      </c>
      <c r="P682" s="35">
        <v>47663473.310588501</v>
      </c>
      <c r="Q682" s="35">
        <v>1498627104.57816</v>
      </c>
      <c r="R682" s="35">
        <v>105781269.82707401</v>
      </c>
      <c r="S682" s="35">
        <v>1604408374.40523</v>
      </c>
      <c r="T682" s="35">
        <v>0</v>
      </c>
      <c r="U682">
        <v>0.14699999999999999</v>
      </c>
    </row>
    <row r="683" spans="1:21" x14ac:dyDescent="0.25">
      <c r="A683" s="35" t="s">
        <v>831</v>
      </c>
      <c r="B683" s="35">
        <v>643</v>
      </c>
      <c r="C683" s="35">
        <v>101161351.45997301</v>
      </c>
      <c r="D683" s="35">
        <v>2555506655.62255</v>
      </c>
      <c r="E683" s="35">
        <v>227118179.40755501</v>
      </c>
      <c r="F683" s="35">
        <v>2782624835.0300999</v>
      </c>
      <c r="G683" s="35">
        <v>212042590</v>
      </c>
      <c r="H683" s="35">
        <v>50690545.519353703</v>
      </c>
      <c r="I683" s="35">
        <v>1087253107.0420499</v>
      </c>
      <c r="J683" s="35">
        <v>98951133.717679501</v>
      </c>
      <c r="K683" s="35">
        <v>1186204240.7597301</v>
      </c>
      <c r="L683" s="35" t="s">
        <v>829</v>
      </c>
      <c r="M683" s="35" t="s">
        <v>830</v>
      </c>
      <c r="N683" s="35">
        <v>682</v>
      </c>
      <c r="O683" s="35">
        <v>0.68200000000000005</v>
      </c>
      <c r="P683" s="35">
        <v>50470805.940619603</v>
      </c>
      <c r="Q683" s="35">
        <v>1468253548.5804999</v>
      </c>
      <c r="R683" s="35">
        <v>128167045.68987601</v>
      </c>
      <c r="S683" s="35">
        <v>1596420594.27037</v>
      </c>
      <c r="T683" s="35">
        <v>0</v>
      </c>
      <c r="U683">
        <v>0.39500000000000002</v>
      </c>
    </row>
    <row r="684" spans="1:21" x14ac:dyDescent="0.25">
      <c r="A684" s="35" t="s">
        <v>831</v>
      </c>
      <c r="B684" s="35">
        <v>561</v>
      </c>
      <c r="C684" s="35">
        <v>91182692.401087493</v>
      </c>
      <c r="D684" s="35">
        <v>2591157706.1876202</v>
      </c>
      <c r="E684" s="35">
        <v>193204316.88300899</v>
      </c>
      <c r="F684" s="35">
        <v>2784362023.0706201</v>
      </c>
      <c r="G684" s="35">
        <v>212042590</v>
      </c>
      <c r="H684" s="35">
        <v>44593623.464507997</v>
      </c>
      <c r="I684" s="35">
        <v>1087748606.5264699</v>
      </c>
      <c r="J684" s="35">
        <v>81964881.980799094</v>
      </c>
      <c r="K684" s="35">
        <v>1169713488.5072801</v>
      </c>
      <c r="L684" s="35" t="s">
        <v>829</v>
      </c>
      <c r="M684" s="35" t="s">
        <v>830</v>
      </c>
      <c r="N684" s="35">
        <v>683</v>
      </c>
      <c r="O684" s="35">
        <v>0.68300000000000005</v>
      </c>
      <c r="P684" s="35">
        <v>46589068.936579503</v>
      </c>
      <c r="Q684" s="35">
        <v>1503409099.66114</v>
      </c>
      <c r="R684" s="35">
        <v>111239434.90221</v>
      </c>
      <c r="S684" s="35">
        <v>1614648534.5633399</v>
      </c>
      <c r="T684" s="35">
        <v>0</v>
      </c>
      <c r="U684">
        <v>0.317</v>
      </c>
    </row>
    <row r="685" spans="1:21" x14ac:dyDescent="0.25">
      <c r="A685" s="35" t="s">
        <v>831</v>
      </c>
      <c r="B685" s="35">
        <v>526</v>
      </c>
      <c r="C685" s="35">
        <v>89660285.172270894</v>
      </c>
      <c r="D685" s="35">
        <v>2588362366.5974898</v>
      </c>
      <c r="E685" s="35">
        <v>196507287.71972099</v>
      </c>
      <c r="F685" s="35">
        <v>2784869654.3172102</v>
      </c>
      <c r="G685" s="35">
        <v>212042590</v>
      </c>
      <c r="H685" s="35">
        <v>43657166.105808496</v>
      </c>
      <c r="I685" s="35">
        <v>1079802771.1789701</v>
      </c>
      <c r="J685" s="35">
        <v>88863486.124721006</v>
      </c>
      <c r="K685" s="35">
        <v>1168666257.30369</v>
      </c>
      <c r="L685" s="35" t="s">
        <v>829</v>
      </c>
      <c r="M685" s="35" t="s">
        <v>830</v>
      </c>
      <c r="N685" s="35">
        <v>684</v>
      </c>
      <c r="O685" s="35">
        <v>0.68400000000000005</v>
      </c>
      <c r="P685" s="35">
        <v>46003119.066462301</v>
      </c>
      <c r="Q685" s="35">
        <v>1508559595.41851</v>
      </c>
      <c r="R685" s="35">
        <v>107643801.595</v>
      </c>
      <c r="S685" s="35">
        <v>1616203397.01351</v>
      </c>
      <c r="T685" s="35">
        <v>0</v>
      </c>
      <c r="U685">
        <v>0.621</v>
      </c>
    </row>
    <row r="686" spans="1:21" x14ac:dyDescent="0.25">
      <c r="A686" s="35" t="s">
        <v>831</v>
      </c>
      <c r="B686" s="35">
        <v>774</v>
      </c>
      <c r="C686" s="35">
        <v>96631664.013987795</v>
      </c>
      <c r="D686" s="35">
        <v>2598487269.6389699</v>
      </c>
      <c r="E686" s="35">
        <v>187523734.411549</v>
      </c>
      <c r="F686" s="35">
        <v>2786011004.0505199</v>
      </c>
      <c r="G686" s="35">
        <v>212042590</v>
      </c>
      <c r="H686" s="35">
        <v>48128135.144566298</v>
      </c>
      <c r="I686" s="35">
        <v>1105138213.0804999</v>
      </c>
      <c r="J686" s="35">
        <v>80918111.539544493</v>
      </c>
      <c r="K686" s="35">
        <v>1186056324.6200399</v>
      </c>
      <c r="L686" s="35" t="s">
        <v>829</v>
      </c>
      <c r="M686" s="35" t="s">
        <v>830</v>
      </c>
      <c r="N686" s="35">
        <v>685</v>
      </c>
      <c r="O686" s="35">
        <v>0.68500000000000005</v>
      </c>
      <c r="P686" s="35">
        <v>48503528.869421497</v>
      </c>
      <c r="Q686" s="35">
        <v>1493349056.55846</v>
      </c>
      <c r="R686" s="35">
        <v>106605622.872005</v>
      </c>
      <c r="S686" s="35">
        <v>1599954679.43047</v>
      </c>
      <c r="T686" s="35">
        <v>0</v>
      </c>
      <c r="U686">
        <v>0.52900000000000003</v>
      </c>
    </row>
    <row r="687" spans="1:21" x14ac:dyDescent="0.25">
      <c r="A687" s="35" t="s">
        <v>831</v>
      </c>
      <c r="B687" s="35">
        <v>676</v>
      </c>
      <c r="C687" s="35">
        <v>87085382.744838104</v>
      </c>
      <c r="D687" s="35">
        <v>2596127600.2118301</v>
      </c>
      <c r="E687" s="35">
        <v>190855813.10551599</v>
      </c>
      <c r="F687" s="35">
        <v>2786983413.3173499</v>
      </c>
      <c r="G687" s="35">
        <v>212042590</v>
      </c>
      <c r="H687" s="35">
        <v>41807978.269736603</v>
      </c>
      <c r="I687" s="35">
        <v>1070628424.01555</v>
      </c>
      <c r="J687" s="35">
        <v>87074416.980470106</v>
      </c>
      <c r="K687" s="35">
        <v>1157702840.9960201</v>
      </c>
      <c r="L687" s="35" t="s">
        <v>829</v>
      </c>
      <c r="M687" s="35" t="s">
        <v>830</v>
      </c>
      <c r="N687" s="35">
        <v>686</v>
      </c>
      <c r="O687" s="35">
        <v>0.68600000000000005</v>
      </c>
      <c r="P687" s="35">
        <v>45277404.475101396</v>
      </c>
      <c r="Q687" s="35">
        <v>1525499176.19628</v>
      </c>
      <c r="R687" s="35">
        <v>103781396.125046</v>
      </c>
      <c r="S687" s="35">
        <v>1629280572.3213301</v>
      </c>
      <c r="T687" s="35">
        <v>0</v>
      </c>
      <c r="U687">
        <v>0.39100000000000001</v>
      </c>
    </row>
    <row r="688" spans="1:21" x14ac:dyDescent="0.25">
      <c r="A688" s="35" t="s">
        <v>831</v>
      </c>
      <c r="B688" s="35">
        <v>664</v>
      </c>
      <c r="C688" s="35">
        <v>100384077.673801</v>
      </c>
      <c r="D688" s="35">
        <v>2560842293.2932601</v>
      </c>
      <c r="E688" s="35">
        <v>226626870.506405</v>
      </c>
      <c r="F688" s="35">
        <v>2787469163.7996702</v>
      </c>
      <c r="G688" s="35">
        <v>212042590</v>
      </c>
      <c r="H688" s="35">
        <v>50142780.161083996</v>
      </c>
      <c r="I688" s="35">
        <v>1085280179.6096399</v>
      </c>
      <c r="J688" s="35">
        <v>101274733.26453701</v>
      </c>
      <c r="K688" s="35">
        <v>1186554912.8741701</v>
      </c>
      <c r="L688" s="35" t="s">
        <v>829</v>
      </c>
      <c r="M688" s="35" t="s">
        <v>830</v>
      </c>
      <c r="N688" s="35">
        <v>687</v>
      </c>
      <c r="O688" s="35">
        <v>0.68700000000000006</v>
      </c>
      <c r="P688" s="35">
        <v>50241297.512717202</v>
      </c>
      <c r="Q688" s="35">
        <v>1475562113.68362</v>
      </c>
      <c r="R688" s="35">
        <v>125352137.241868</v>
      </c>
      <c r="S688" s="35">
        <v>1600914250.9254899</v>
      </c>
      <c r="T688" s="35">
        <v>0</v>
      </c>
      <c r="U688">
        <v>3.3000000000000002E-2</v>
      </c>
    </row>
    <row r="689" spans="1:21" x14ac:dyDescent="0.25">
      <c r="A689" s="35" t="s">
        <v>831</v>
      </c>
      <c r="B689" s="35">
        <v>357</v>
      </c>
      <c r="C689" s="35">
        <v>87206829.583662406</v>
      </c>
      <c r="D689" s="35">
        <v>2601221794.6403899</v>
      </c>
      <c r="E689" s="35">
        <v>187477689.80328599</v>
      </c>
      <c r="F689" s="35">
        <v>2788699484.4436798</v>
      </c>
      <c r="G689" s="35">
        <v>212042590</v>
      </c>
      <c r="H689" s="35">
        <v>41837605.354282901</v>
      </c>
      <c r="I689" s="35">
        <v>1071069663.70284</v>
      </c>
      <c r="J689" s="35">
        <v>84113868.462108493</v>
      </c>
      <c r="K689" s="35">
        <v>1155183532.1649499</v>
      </c>
      <c r="L689" s="35" t="s">
        <v>829</v>
      </c>
      <c r="M689" s="35" t="s">
        <v>830</v>
      </c>
      <c r="N689" s="35">
        <v>688</v>
      </c>
      <c r="O689" s="35">
        <v>0.68799999999999994</v>
      </c>
      <c r="P689" s="35">
        <v>45369224.229379401</v>
      </c>
      <c r="Q689" s="35">
        <v>1530152130.9375501</v>
      </c>
      <c r="R689" s="35">
        <v>103363821.341178</v>
      </c>
      <c r="S689" s="35">
        <v>1633515952.2787299</v>
      </c>
      <c r="T689" s="35">
        <v>0</v>
      </c>
      <c r="U689">
        <v>0.9</v>
      </c>
    </row>
    <row r="690" spans="1:21" x14ac:dyDescent="0.25">
      <c r="A690" s="35" t="s">
        <v>831</v>
      </c>
      <c r="B690" s="35">
        <v>425</v>
      </c>
      <c r="C690" s="35">
        <v>90312631.852018505</v>
      </c>
      <c r="D690" s="35">
        <v>2608222859.5827098</v>
      </c>
      <c r="E690" s="35">
        <v>180919147.99551699</v>
      </c>
      <c r="F690" s="35">
        <v>2789142007.5782299</v>
      </c>
      <c r="G690" s="35">
        <v>212042590</v>
      </c>
      <c r="H690" s="35">
        <v>43884123.717023902</v>
      </c>
      <c r="I690" s="35">
        <v>1088969285.8641801</v>
      </c>
      <c r="J690" s="35">
        <v>79392742.840242401</v>
      </c>
      <c r="K690" s="35">
        <v>1168362028.7044201</v>
      </c>
      <c r="L690" s="35" t="s">
        <v>829</v>
      </c>
      <c r="M690" s="35" t="s">
        <v>830</v>
      </c>
      <c r="N690" s="35">
        <v>689</v>
      </c>
      <c r="O690" s="35">
        <v>0.68899999999999995</v>
      </c>
      <c r="P690" s="35">
        <v>46428508.134994499</v>
      </c>
      <c r="Q690" s="35">
        <v>1519253573.7185199</v>
      </c>
      <c r="R690" s="35">
        <v>101526405.155274</v>
      </c>
      <c r="S690" s="35">
        <v>1620779978.8738</v>
      </c>
      <c r="T690" s="35">
        <v>0</v>
      </c>
      <c r="U690">
        <v>8.4000000000000005E-2</v>
      </c>
    </row>
    <row r="691" spans="1:21" x14ac:dyDescent="0.25">
      <c r="A691" s="35" t="s">
        <v>831</v>
      </c>
      <c r="B691" s="35">
        <v>825</v>
      </c>
      <c r="C691" s="35">
        <v>91122134.007066101</v>
      </c>
      <c r="D691" s="35">
        <v>2603822712.9222498</v>
      </c>
      <c r="E691" s="35">
        <v>185441846.43859699</v>
      </c>
      <c r="F691" s="35">
        <v>2789264559.3608298</v>
      </c>
      <c r="G691" s="35">
        <v>212042590</v>
      </c>
      <c r="H691" s="35">
        <v>44342948.181987099</v>
      </c>
      <c r="I691" s="35">
        <v>1090226304.60847</v>
      </c>
      <c r="J691" s="35">
        <v>81475764.905593693</v>
      </c>
      <c r="K691" s="35">
        <v>1171702069.51407</v>
      </c>
      <c r="L691" s="35" t="s">
        <v>829</v>
      </c>
      <c r="M691" s="35" t="s">
        <v>830</v>
      </c>
      <c r="N691" s="35">
        <v>690</v>
      </c>
      <c r="O691" s="35">
        <v>0.69</v>
      </c>
      <c r="P691" s="35">
        <v>46779185.825079001</v>
      </c>
      <c r="Q691" s="35">
        <v>1513596408.3137701</v>
      </c>
      <c r="R691" s="35">
        <v>103966081.533003</v>
      </c>
      <c r="S691" s="35">
        <v>1617562489.84676</v>
      </c>
      <c r="T691" s="35">
        <v>0</v>
      </c>
      <c r="U691">
        <v>0.65600000000000003</v>
      </c>
    </row>
    <row r="692" spans="1:21" x14ac:dyDescent="0.25">
      <c r="A692" s="35" t="s">
        <v>831</v>
      </c>
      <c r="B692" s="35">
        <v>85</v>
      </c>
      <c r="C692" s="35">
        <v>90300914.324011102</v>
      </c>
      <c r="D692" s="35">
        <v>2598450024.0763898</v>
      </c>
      <c r="E692" s="35">
        <v>193107043.88270301</v>
      </c>
      <c r="F692" s="35">
        <v>2791557067.9590902</v>
      </c>
      <c r="G692" s="35">
        <v>212042590</v>
      </c>
      <c r="H692" s="35">
        <v>44064279.587380901</v>
      </c>
      <c r="I692" s="35">
        <v>1087826134.6405201</v>
      </c>
      <c r="J692" s="35">
        <v>85406265.821236596</v>
      </c>
      <c r="K692" s="35">
        <v>1173232400.46175</v>
      </c>
      <c r="L692" s="35" t="s">
        <v>829</v>
      </c>
      <c r="M692" s="35" t="s">
        <v>830</v>
      </c>
      <c r="N692" s="35">
        <v>691</v>
      </c>
      <c r="O692" s="35">
        <v>0.69099999999999995</v>
      </c>
      <c r="P692" s="35">
        <v>46236634.736630201</v>
      </c>
      <c r="Q692" s="35">
        <v>1510623889.4358699</v>
      </c>
      <c r="R692" s="35">
        <v>107700778.06146599</v>
      </c>
      <c r="S692" s="35">
        <v>1618324667.49734</v>
      </c>
      <c r="T692" s="35">
        <v>0</v>
      </c>
      <c r="U692">
        <v>0.11700000000000001</v>
      </c>
    </row>
    <row r="693" spans="1:21" x14ac:dyDescent="0.25">
      <c r="A693" s="35" t="s">
        <v>831</v>
      </c>
      <c r="B693" s="35">
        <v>954</v>
      </c>
      <c r="C693" s="35">
        <v>90481652.759004697</v>
      </c>
      <c r="D693" s="35">
        <v>2605502476.1375799</v>
      </c>
      <c r="E693" s="35">
        <v>188845238.08187801</v>
      </c>
      <c r="F693" s="35">
        <v>2794347714.21945</v>
      </c>
      <c r="G693" s="35">
        <v>212042590</v>
      </c>
      <c r="H693" s="35">
        <v>44043936.832532197</v>
      </c>
      <c r="I693" s="35">
        <v>1089688560.3629899</v>
      </c>
      <c r="J693" s="35">
        <v>82470453.2487351</v>
      </c>
      <c r="K693" s="35">
        <v>1172159013.6117301</v>
      </c>
      <c r="L693" s="35" t="s">
        <v>829</v>
      </c>
      <c r="M693" s="35" t="s">
        <v>830</v>
      </c>
      <c r="N693" s="35">
        <v>692</v>
      </c>
      <c r="O693" s="35">
        <v>0.69199999999999995</v>
      </c>
      <c r="P693" s="35">
        <v>46437715.926472403</v>
      </c>
      <c r="Q693" s="35">
        <v>1515813915.77458</v>
      </c>
      <c r="R693" s="35">
        <v>106374784.833143</v>
      </c>
      <c r="S693" s="35">
        <v>1622188700.6077199</v>
      </c>
      <c r="T693" s="35">
        <v>0</v>
      </c>
      <c r="U693">
        <v>0.92</v>
      </c>
    </row>
    <row r="694" spans="1:21" x14ac:dyDescent="0.25">
      <c r="A694" s="35" t="s">
        <v>831</v>
      </c>
      <c r="B694" s="35">
        <v>944</v>
      </c>
      <c r="C694" s="35">
        <v>88475533.482667506</v>
      </c>
      <c r="D694" s="35">
        <v>2616649043.34973</v>
      </c>
      <c r="E694" s="35">
        <v>180073111.24994901</v>
      </c>
      <c r="F694" s="35">
        <v>2796722154.5996799</v>
      </c>
      <c r="G694" s="35">
        <v>212042590</v>
      </c>
      <c r="H694" s="35">
        <v>42294898.106619403</v>
      </c>
      <c r="I694" s="35">
        <v>1081300338.8473699</v>
      </c>
      <c r="J694" s="35">
        <v>77979992.324193597</v>
      </c>
      <c r="K694" s="35">
        <v>1159280331.17156</v>
      </c>
      <c r="L694" s="35" t="s">
        <v>829</v>
      </c>
      <c r="M694" s="35" t="s">
        <v>830</v>
      </c>
      <c r="N694" s="35">
        <v>693</v>
      </c>
      <c r="O694" s="35">
        <v>0.69299999999999995</v>
      </c>
      <c r="P694" s="35">
        <v>46180635.376048103</v>
      </c>
      <c r="Q694" s="35">
        <v>1535348704.5023501</v>
      </c>
      <c r="R694" s="35">
        <v>102093118.92575499</v>
      </c>
      <c r="S694" s="35">
        <v>1637441823.4281099</v>
      </c>
      <c r="T694" s="35">
        <v>0</v>
      </c>
      <c r="U694">
        <v>0.34899999999999998</v>
      </c>
    </row>
    <row r="695" spans="1:21" x14ac:dyDescent="0.25">
      <c r="A695" s="35" t="s">
        <v>831</v>
      </c>
      <c r="B695" s="35">
        <v>484</v>
      </c>
      <c r="C695" s="35">
        <v>101352731.02819601</v>
      </c>
      <c r="D695" s="35">
        <v>2570310868.0574098</v>
      </c>
      <c r="E695" s="35">
        <v>227632381.08322901</v>
      </c>
      <c r="F695" s="35">
        <v>2797943249.1406398</v>
      </c>
      <c r="G695" s="35">
        <v>212042590</v>
      </c>
      <c r="H695" s="35">
        <v>50630700.917954803</v>
      </c>
      <c r="I695" s="35">
        <v>1091183309.69506</v>
      </c>
      <c r="J695" s="35">
        <v>99177310.031764299</v>
      </c>
      <c r="K695" s="35">
        <v>1190360619.72683</v>
      </c>
      <c r="L695" s="35" t="s">
        <v>829</v>
      </c>
      <c r="M695" s="35" t="s">
        <v>830</v>
      </c>
      <c r="N695" s="35">
        <v>694</v>
      </c>
      <c r="O695" s="35">
        <v>0.69399999999999995</v>
      </c>
      <c r="P695" s="35">
        <v>50722030.110241599</v>
      </c>
      <c r="Q695" s="35">
        <v>1479127558.36234</v>
      </c>
      <c r="R695" s="35">
        <v>128455071.051465</v>
      </c>
      <c r="S695" s="35">
        <v>1607582629.4138</v>
      </c>
      <c r="T695" s="35">
        <v>0</v>
      </c>
      <c r="U695">
        <v>0.56499999999999995</v>
      </c>
    </row>
    <row r="696" spans="1:21" x14ac:dyDescent="0.25">
      <c r="A696" s="35" t="s">
        <v>831</v>
      </c>
      <c r="B696" s="35">
        <v>318</v>
      </c>
      <c r="C696" s="35">
        <v>93174669.283933505</v>
      </c>
      <c r="D696" s="35">
        <v>2608378131.7760401</v>
      </c>
      <c r="E696" s="35">
        <v>192645317.88146901</v>
      </c>
      <c r="F696" s="35">
        <v>2801023449.6574998</v>
      </c>
      <c r="G696" s="35">
        <v>212042590</v>
      </c>
      <c r="H696" s="35">
        <v>46027727.460100502</v>
      </c>
      <c r="I696" s="35">
        <v>1093774935.1726999</v>
      </c>
      <c r="J696" s="35">
        <v>89030416.860827893</v>
      </c>
      <c r="K696" s="35">
        <v>1182805352.03353</v>
      </c>
      <c r="L696" s="35" t="s">
        <v>829</v>
      </c>
      <c r="M696" s="35" t="s">
        <v>830</v>
      </c>
      <c r="N696" s="35">
        <v>695</v>
      </c>
      <c r="O696" s="35">
        <v>0.69499999999999995</v>
      </c>
      <c r="P696" s="35">
        <v>47146941.823832899</v>
      </c>
      <c r="Q696" s="35">
        <v>1514603196.6033299</v>
      </c>
      <c r="R696" s="35">
        <v>103614901.020641</v>
      </c>
      <c r="S696" s="35">
        <v>1618218097.62397</v>
      </c>
      <c r="T696" s="35">
        <v>0</v>
      </c>
      <c r="U696">
        <v>4.2000000000000003E-2</v>
      </c>
    </row>
    <row r="697" spans="1:21" x14ac:dyDescent="0.25">
      <c r="A697" s="35" t="s">
        <v>831</v>
      </c>
      <c r="B697" s="35">
        <v>839</v>
      </c>
      <c r="C697" s="35">
        <v>93996745.926860601</v>
      </c>
      <c r="D697" s="35">
        <v>2613731306.9453301</v>
      </c>
      <c r="E697" s="35">
        <v>189243451.83571401</v>
      </c>
      <c r="F697" s="35">
        <v>2802974758.7810502</v>
      </c>
      <c r="G697" s="35">
        <v>212042590</v>
      </c>
      <c r="H697" s="35">
        <v>46383164.892860301</v>
      </c>
      <c r="I697" s="35">
        <v>1099360848.1199999</v>
      </c>
      <c r="J697" s="35">
        <v>83931574.079978794</v>
      </c>
      <c r="K697" s="35">
        <v>1183292422.19998</v>
      </c>
      <c r="L697" s="35" t="s">
        <v>829</v>
      </c>
      <c r="M697" s="35" t="s">
        <v>830</v>
      </c>
      <c r="N697" s="35">
        <v>696</v>
      </c>
      <c r="O697" s="35">
        <v>0.69599999999999995</v>
      </c>
      <c r="P697" s="35">
        <v>47613581.0340003</v>
      </c>
      <c r="Q697" s="35">
        <v>1514370458.82533</v>
      </c>
      <c r="R697" s="35">
        <v>105311877.755735</v>
      </c>
      <c r="S697" s="35">
        <v>1619682336.5810599</v>
      </c>
      <c r="T697" s="35">
        <v>0</v>
      </c>
      <c r="U697">
        <v>0.82</v>
      </c>
    </row>
    <row r="698" spans="1:21" x14ac:dyDescent="0.25">
      <c r="A698" s="35" t="s">
        <v>831</v>
      </c>
      <c r="B698" s="35">
        <v>832</v>
      </c>
      <c r="C698" s="35">
        <v>91031709.185716897</v>
      </c>
      <c r="D698" s="35">
        <v>2625981931.74895</v>
      </c>
      <c r="E698" s="35">
        <v>177022934.239604</v>
      </c>
      <c r="F698" s="35">
        <v>2803004865.9885502</v>
      </c>
      <c r="G698" s="35">
        <v>212042590</v>
      </c>
      <c r="H698" s="35">
        <v>44302989.114933901</v>
      </c>
      <c r="I698" s="35">
        <v>1098990826.8670199</v>
      </c>
      <c r="J698" s="35">
        <v>79129155.143542901</v>
      </c>
      <c r="K698" s="35">
        <v>1178119982.01057</v>
      </c>
      <c r="L698" s="35" t="s">
        <v>829</v>
      </c>
      <c r="M698" s="35" t="s">
        <v>830</v>
      </c>
      <c r="N698" s="35">
        <v>697</v>
      </c>
      <c r="O698" s="35">
        <v>0.69699999999999995</v>
      </c>
      <c r="P698" s="35">
        <v>46728720.0707829</v>
      </c>
      <c r="Q698" s="35">
        <v>1526991104.8819201</v>
      </c>
      <c r="R698" s="35">
        <v>97893779.096061394</v>
      </c>
      <c r="S698" s="35">
        <v>1624884883.9779799</v>
      </c>
      <c r="T698" s="35">
        <v>0</v>
      </c>
      <c r="U698">
        <v>0.14899999999999999</v>
      </c>
    </row>
    <row r="699" spans="1:21" x14ac:dyDescent="0.25">
      <c r="A699" s="35" t="s">
        <v>831</v>
      </c>
      <c r="B699" s="35">
        <v>156</v>
      </c>
      <c r="C699" s="35">
        <v>89073378.915795505</v>
      </c>
      <c r="D699" s="35">
        <v>2612075107.2736602</v>
      </c>
      <c r="E699" s="35">
        <v>192537501.376221</v>
      </c>
      <c r="F699" s="35">
        <v>2804612608.6498799</v>
      </c>
      <c r="G699" s="35">
        <v>212042590</v>
      </c>
      <c r="H699" s="35">
        <v>42948686.144732103</v>
      </c>
      <c r="I699" s="35">
        <v>1079843851.9858401</v>
      </c>
      <c r="J699" s="35">
        <v>86263721.341403693</v>
      </c>
      <c r="K699" s="35">
        <v>1166107573.32725</v>
      </c>
      <c r="L699" s="35" t="s">
        <v>829</v>
      </c>
      <c r="M699" s="35" t="s">
        <v>830</v>
      </c>
      <c r="N699" s="35">
        <v>698</v>
      </c>
      <c r="O699" s="35">
        <v>0.69799999999999995</v>
      </c>
      <c r="P699" s="35">
        <v>46124692.771063402</v>
      </c>
      <c r="Q699" s="35">
        <v>1532231255.2878101</v>
      </c>
      <c r="R699" s="35">
        <v>106273780.034817</v>
      </c>
      <c r="S699" s="35">
        <v>1638505035.3226199</v>
      </c>
      <c r="T699" s="35">
        <v>0</v>
      </c>
      <c r="U699">
        <v>0.65</v>
      </c>
    </row>
    <row r="700" spans="1:21" x14ac:dyDescent="0.25">
      <c r="A700" s="35" t="s">
        <v>831</v>
      </c>
      <c r="B700" s="35">
        <v>182</v>
      </c>
      <c r="C700" s="35">
        <v>89159463.022600994</v>
      </c>
      <c r="D700" s="35">
        <v>2622211748.5179501</v>
      </c>
      <c r="E700" s="35">
        <v>183819106.29808</v>
      </c>
      <c r="F700" s="35">
        <v>2806030854.81603</v>
      </c>
      <c r="G700" s="35">
        <v>212042590</v>
      </c>
      <c r="H700" s="35">
        <v>42918761.770581402</v>
      </c>
      <c r="I700" s="35">
        <v>1089179427.89642</v>
      </c>
      <c r="J700" s="35">
        <v>79856362.839844301</v>
      </c>
      <c r="K700" s="35">
        <v>1169035790.73627</v>
      </c>
      <c r="L700" s="35" t="s">
        <v>829</v>
      </c>
      <c r="M700" s="35" t="s">
        <v>830</v>
      </c>
      <c r="N700" s="35">
        <v>699</v>
      </c>
      <c r="O700" s="35">
        <v>0.69899999999999995</v>
      </c>
      <c r="P700" s="35">
        <v>46240701.252019502</v>
      </c>
      <c r="Q700" s="35">
        <v>1533032320.62152</v>
      </c>
      <c r="R700" s="35">
        <v>103962743.458235</v>
      </c>
      <c r="S700" s="35">
        <v>1636995064.0797601</v>
      </c>
      <c r="T700" s="35">
        <v>0</v>
      </c>
      <c r="U700">
        <v>0.68400000000000005</v>
      </c>
    </row>
    <row r="701" spans="1:21" x14ac:dyDescent="0.25">
      <c r="A701" s="35" t="s">
        <v>831</v>
      </c>
      <c r="B701" s="35">
        <v>890</v>
      </c>
      <c r="C701" s="35">
        <v>88270925.965072304</v>
      </c>
      <c r="D701" s="35">
        <v>2616079811.94349</v>
      </c>
      <c r="E701" s="35">
        <v>191289627.93801501</v>
      </c>
      <c r="F701" s="35">
        <v>2807369439.8815098</v>
      </c>
      <c r="G701" s="35">
        <v>212042590</v>
      </c>
      <c r="H701" s="35">
        <v>42604837.297818199</v>
      </c>
      <c r="I701" s="35">
        <v>1081623792.2527599</v>
      </c>
      <c r="J701" s="35">
        <v>87156108.893921405</v>
      </c>
      <c r="K701" s="35">
        <v>1168779901.1466801</v>
      </c>
      <c r="L701" s="35" t="s">
        <v>829</v>
      </c>
      <c r="M701" s="35" t="s">
        <v>830</v>
      </c>
      <c r="N701" s="35">
        <v>700</v>
      </c>
      <c r="O701" s="35">
        <v>0.7</v>
      </c>
      <c r="P701" s="35">
        <v>45666088.667254001</v>
      </c>
      <c r="Q701" s="35">
        <v>1534456019.6907201</v>
      </c>
      <c r="R701" s="35">
        <v>104133519.044093</v>
      </c>
      <c r="S701" s="35">
        <v>1638589538.7348199</v>
      </c>
      <c r="T701" s="35">
        <v>0</v>
      </c>
      <c r="U701">
        <v>0.91200000000000003</v>
      </c>
    </row>
    <row r="702" spans="1:21" x14ac:dyDescent="0.25">
      <c r="A702" s="35" t="s">
        <v>831</v>
      </c>
      <c r="B702" s="35">
        <v>218</v>
      </c>
      <c r="C702" s="35">
        <v>86995873.050073594</v>
      </c>
      <c r="D702" s="35">
        <v>2624574142.5601001</v>
      </c>
      <c r="E702" s="35">
        <v>183689425.41479501</v>
      </c>
      <c r="F702" s="35">
        <v>2808263567.9748902</v>
      </c>
      <c r="G702" s="35">
        <v>212042590</v>
      </c>
      <c r="H702" s="35">
        <v>41563048.076031901</v>
      </c>
      <c r="I702" s="35">
        <v>1080277628.16733</v>
      </c>
      <c r="J702" s="35">
        <v>83935439.4339111</v>
      </c>
      <c r="K702" s="35">
        <v>1164213067.6012399</v>
      </c>
      <c r="L702" s="35" t="s">
        <v>829</v>
      </c>
      <c r="M702" s="35" t="s">
        <v>830</v>
      </c>
      <c r="N702" s="35">
        <v>701</v>
      </c>
      <c r="O702" s="35">
        <v>0.70099999999999996</v>
      </c>
      <c r="P702" s="35">
        <v>45432824.974041604</v>
      </c>
      <c r="Q702" s="35">
        <v>1544296514.3927701</v>
      </c>
      <c r="R702" s="35">
        <v>99753985.980884001</v>
      </c>
      <c r="S702" s="35">
        <v>1644050500.3736501</v>
      </c>
      <c r="T702" s="35">
        <v>0</v>
      </c>
      <c r="U702">
        <v>0.29299999999999998</v>
      </c>
    </row>
    <row r="703" spans="1:21" x14ac:dyDescent="0.25">
      <c r="A703" s="35" t="s">
        <v>831</v>
      </c>
      <c r="B703" s="35">
        <v>998</v>
      </c>
      <c r="C703" s="35">
        <v>95109176.078275993</v>
      </c>
      <c r="D703" s="35">
        <v>2628581146.4902</v>
      </c>
      <c r="E703" s="35">
        <v>182225394.609308</v>
      </c>
      <c r="F703" s="35">
        <v>2810806541.0995102</v>
      </c>
      <c r="G703" s="35">
        <v>212042590</v>
      </c>
      <c r="H703" s="35">
        <v>46973020.762968898</v>
      </c>
      <c r="I703" s="35">
        <v>1108623994.1491201</v>
      </c>
      <c r="J703" s="35">
        <v>81616948.927639797</v>
      </c>
      <c r="K703" s="35">
        <v>1190240943.0767601</v>
      </c>
      <c r="L703" s="35" t="s">
        <v>829</v>
      </c>
      <c r="M703" s="35" t="s">
        <v>830</v>
      </c>
      <c r="N703" s="35">
        <v>702</v>
      </c>
      <c r="O703" s="35">
        <v>0.70199999999999996</v>
      </c>
      <c r="P703" s="35">
        <v>48136155.315306999</v>
      </c>
      <c r="Q703" s="35">
        <v>1519957152.34108</v>
      </c>
      <c r="R703" s="35">
        <v>100608445.681668</v>
      </c>
      <c r="S703" s="35">
        <v>1620565598.0227499</v>
      </c>
      <c r="T703" s="35">
        <v>0</v>
      </c>
      <c r="U703">
        <v>0.92400000000000004</v>
      </c>
    </row>
    <row r="704" spans="1:21" x14ac:dyDescent="0.25">
      <c r="A704" s="35" t="s">
        <v>831</v>
      </c>
      <c r="B704" s="35">
        <v>178</v>
      </c>
      <c r="C704" s="35">
        <v>88888284.608602703</v>
      </c>
      <c r="D704" s="35">
        <v>2621026416.6250801</v>
      </c>
      <c r="E704" s="35">
        <v>189904718.042952</v>
      </c>
      <c r="F704" s="35">
        <v>2810931134.6680298</v>
      </c>
      <c r="G704" s="35">
        <v>212042590</v>
      </c>
      <c r="H704" s="35">
        <v>42696633.602283299</v>
      </c>
      <c r="I704" s="35">
        <v>1082602937.8400199</v>
      </c>
      <c r="J704" s="35">
        <v>85270922.421346605</v>
      </c>
      <c r="K704" s="35">
        <v>1167873860.2613599</v>
      </c>
      <c r="L704" s="35" t="s">
        <v>829</v>
      </c>
      <c r="M704" s="35" t="s">
        <v>830</v>
      </c>
      <c r="N704" s="35">
        <v>703</v>
      </c>
      <c r="O704" s="35">
        <v>0.70299999999999996</v>
      </c>
      <c r="P704" s="35">
        <v>46191651.006319299</v>
      </c>
      <c r="Q704" s="35">
        <v>1538423478.7850599</v>
      </c>
      <c r="R704" s="35">
        <v>104633795.62160601</v>
      </c>
      <c r="S704" s="35">
        <v>1643057274.4066601</v>
      </c>
      <c r="T704" s="35">
        <v>0</v>
      </c>
      <c r="U704">
        <v>0.94199999999999995</v>
      </c>
    </row>
    <row r="705" spans="1:21" x14ac:dyDescent="0.25">
      <c r="A705" s="35" t="s">
        <v>831</v>
      </c>
      <c r="B705" s="35">
        <v>995</v>
      </c>
      <c r="C705" s="35">
        <v>92960443.987197503</v>
      </c>
      <c r="D705" s="35">
        <v>2600501311.61479</v>
      </c>
      <c r="E705" s="35">
        <v>211933041.675551</v>
      </c>
      <c r="F705" s="35">
        <v>2812434353.2903299</v>
      </c>
      <c r="G705" s="35">
        <v>212042590</v>
      </c>
      <c r="H705" s="35">
        <v>45400715.983449496</v>
      </c>
      <c r="I705" s="35">
        <v>1082676964.93764</v>
      </c>
      <c r="J705" s="35">
        <v>96314709.157471493</v>
      </c>
      <c r="K705" s="35">
        <v>1178991674.0951099</v>
      </c>
      <c r="L705" s="35" t="s">
        <v>829</v>
      </c>
      <c r="M705" s="35" t="s">
        <v>830</v>
      </c>
      <c r="N705" s="35">
        <v>704</v>
      </c>
      <c r="O705" s="35">
        <v>0.70399999999999996</v>
      </c>
      <c r="P705" s="35">
        <v>47559728.003748</v>
      </c>
      <c r="Q705" s="35">
        <v>1517824346.67714</v>
      </c>
      <c r="R705" s="35">
        <v>115618332.518079</v>
      </c>
      <c r="S705" s="35">
        <v>1633442679.19522</v>
      </c>
      <c r="T705" s="35">
        <v>0</v>
      </c>
      <c r="U705">
        <v>0.73899999999999999</v>
      </c>
    </row>
    <row r="706" spans="1:21" x14ac:dyDescent="0.25">
      <c r="A706" s="35" t="s">
        <v>831</v>
      </c>
      <c r="B706" s="35">
        <v>206</v>
      </c>
      <c r="C706" s="35">
        <v>93072988.761805907</v>
      </c>
      <c r="D706" s="35">
        <v>2598459907.2112799</v>
      </c>
      <c r="E706" s="35">
        <v>217224270.28845501</v>
      </c>
      <c r="F706" s="35">
        <v>2815684177.4997301</v>
      </c>
      <c r="G706" s="35">
        <v>212042590</v>
      </c>
      <c r="H706" s="35">
        <v>45476466.780017696</v>
      </c>
      <c r="I706" s="35">
        <v>1084841513.8808501</v>
      </c>
      <c r="J706" s="35">
        <v>95654589.528944701</v>
      </c>
      <c r="K706" s="35">
        <v>1180496103.4098001</v>
      </c>
      <c r="L706" s="35" t="s">
        <v>829</v>
      </c>
      <c r="M706" s="35" t="s">
        <v>830</v>
      </c>
      <c r="N706" s="35">
        <v>705</v>
      </c>
      <c r="O706" s="35">
        <v>0.70499999999999996</v>
      </c>
      <c r="P706" s="35">
        <v>47596521.981788203</v>
      </c>
      <c r="Q706" s="35">
        <v>1513618393.33042</v>
      </c>
      <c r="R706" s="35">
        <v>121569680.75951</v>
      </c>
      <c r="S706" s="35">
        <v>1635188074.0899301</v>
      </c>
      <c r="T706" s="35">
        <v>0</v>
      </c>
      <c r="U706">
        <v>0.72699999999999998</v>
      </c>
    </row>
    <row r="707" spans="1:21" x14ac:dyDescent="0.25">
      <c r="A707" s="35" t="s">
        <v>831</v>
      </c>
      <c r="B707" s="35">
        <v>298</v>
      </c>
      <c r="C707" s="35">
        <v>90059795.275074497</v>
      </c>
      <c r="D707" s="35">
        <v>2641572309.00354</v>
      </c>
      <c r="E707" s="35">
        <v>175613951.508286</v>
      </c>
      <c r="F707" s="35">
        <v>2817186260.5118198</v>
      </c>
      <c r="G707" s="35">
        <v>212042590</v>
      </c>
      <c r="H707" s="35">
        <v>43406312.735848501</v>
      </c>
      <c r="I707" s="35">
        <v>1098360692.2279601</v>
      </c>
      <c r="J707" s="35">
        <v>76295799.637101099</v>
      </c>
      <c r="K707" s="35">
        <v>1174656491.8650601</v>
      </c>
      <c r="L707" s="35" t="s">
        <v>829</v>
      </c>
      <c r="M707" s="35" t="s">
        <v>830</v>
      </c>
      <c r="N707" s="35">
        <v>706</v>
      </c>
      <c r="O707" s="35">
        <v>0.70599999999999996</v>
      </c>
      <c r="P707" s="35">
        <v>46653482.539225899</v>
      </c>
      <c r="Q707" s="35">
        <v>1543211616.7755699</v>
      </c>
      <c r="R707" s="35">
        <v>99318151.871185496</v>
      </c>
      <c r="S707" s="35">
        <v>1642529768.64676</v>
      </c>
      <c r="T707" s="35">
        <v>0</v>
      </c>
      <c r="U707">
        <v>0.375</v>
      </c>
    </row>
    <row r="708" spans="1:21" x14ac:dyDescent="0.25">
      <c r="A708" s="35" t="s">
        <v>831</v>
      </c>
      <c r="B708" s="35">
        <v>498</v>
      </c>
      <c r="C708" s="35">
        <v>101308388.48658501</v>
      </c>
      <c r="D708" s="35">
        <v>2578411732.5551901</v>
      </c>
      <c r="E708" s="35">
        <v>239201818.64784899</v>
      </c>
      <c r="F708" s="35">
        <v>2817613551.2030401</v>
      </c>
      <c r="G708" s="35">
        <v>212042590</v>
      </c>
      <c r="H708" s="35">
        <v>50804682.205360197</v>
      </c>
      <c r="I708" s="35">
        <v>1094466874.0323999</v>
      </c>
      <c r="J708" s="35">
        <v>105986177.255246</v>
      </c>
      <c r="K708" s="35">
        <v>1200453051.2876501</v>
      </c>
      <c r="L708" s="35" t="s">
        <v>829</v>
      </c>
      <c r="M708" s="35" t="s">
        <v>830</v>
      </c>
      <c r="N708" s="35">
        <v>707</v>
      </c>
      <c r="O708" s="35">
        <v>0.70699999999999996</v>
      </c>
      <c r="P708" s="35">
        <v>50503706.281225599</v>
      </c>
      <c r="Q708" s="35">
        <v>1483944858.5227799</v>
      </c>
      <c r="R708" s="35">
        <v>133215641.392602</v>
      </c>
      <c r="S708" s="35">
        <v>1617160499.91539</v>
      </c>
      <c r="T708" s="35">
        <v>0</v>
      </c>
      <c r="U708">
        <v>0.41899999999999998</v>
      </c>
    </row>
    <row r="709" spans="1:21" x14ac:dyDescent="0.25">
      <c r="A709" s="35" t="s">
        <v>831</v>
      </c>
      <c r="B709" s="35">
        <v>348</v>
      </c>
      <c r="C709" s="35">
        <v>101361871.62323301</v>
      </c>
      <c r="D709" s="35">
        <v>2591417499.8119502</v>
      </c>
      <c r="E709" s="35">
        <v>230954814.224013</v>
      </c>
      <c r="F709" s="35">
        <v>2822372314.0359702</v>
      </c>
      <c r="G709" s="35">
        <v>212042590</v>
      </c>
      <c r="H709" s="35">
        <v>50660264.542306297</v>
      </c>
      <c r="I709" s="35">
        <v>1099060775.9855199</v>
      </c>
      <c r="J709" s="35">
        <v>102472878.52038001</v>
      </c>
      <c r="K709" s="35">
        <v>1201533654.5058999</v>
      </c>
      <c r="L709" s="35" t="s">
        <v>829</v>
      </c>
      <c r="M709" s="35" t="s">
        <v>830</v>
      </c>
      <c r="N709" s="35">
        <v>708</v>
      </c>
      <c r="O709" s="35">
        <v>0.70799999999999996</v>
      </c>
      <c r="P709" s="35">
        <v>50701607.080927297</v>
      </c>
      <c r="Q709" s="35">
        <v>1492356723.8264301</v>
      </c>
      <c r="R709" s="35">
        <v>128481935.703633</v>
      </c>
      <c r="S709" s="35">
        <v>1620838659.5300601</v>
      </c>
      <c r="T709" s="35">
        <v>0</v>
      </c>
      <c r="U709">
        <v>6.4000000000000001E-2</v>
      </c>
    </row>
    <row r="710" spans="1:21" x14ac:dyDescent="0.25">
      <c r="A710" s="35" t="s">
        <v>831</v>
      </c>
      <c r="B710" s="35">
        <v>222</v>
      </c>
      <c r="C710" s="35">
        <v>94966424.346236393</v>
      </c>
      <c r="D710" s="35">
        <v>2633900100.0516701</v>
      </c>
      <c r="E710" s="35">
        <v>188614826.15824401</v>
      </c>
      <c r="F710" s="35">
        <v>2822514926.2099199</v>
      </c>
      <c r="G710" s="35">
        <v>212042590</v>
      </c>
      <c r="H710" s="35">
        <v>46878198.837600201</v>
      </c>
      <c r="I710" s="35">
        <v>1109940998.1417501</v>
      </c>
      <c r="J710" s="35">
        <v>84307246.149564698</v>
      </c>
      <c r="K710" s="35">
        <v>1194248244.2913101</v>
      </c>
      <c r="L710" s="35" t="s">
        <v>829</v>
      </c>
      <c r="M710" s="35" t="s">
        <v>830</v>
      </c>
      <c r="N710" s="35">
        <v>709</v>
      </c>
      <c r="O710" s="35">
        <v>0.70899999999999996</v>
      </c>
      <c r="P710" s="35">
        <v>48088225.508636102</v>
      </c>
      <c r="Q710" s="35">
        <v>1523959101.90992</v>
      </c>
      <c r="R710" s="35">
        <v>104307580.008679</v>
      </c>
      <c r="S710" s="35">
        <v>1628266681.9186001</v>
      </c>
      <c r="T710" s="35">
        <v>0</v>
      </c>
      <c r="U710">
        <v>0.63700000000000001</v>
      </c>
    </row>
    <row r="711" spans="1:21" x14ac:dyDescent="0.25">
      <c r="A711" s="35" t="s">
        <v>831</v>
      </c>
      <c r="B711" s="35">
        <v>598</v>
      </c>
      <c r="C711" s="35">
        <v>92087875.876448199</v>
      </c>
      <c r="D711" s="35">
        <v>2643315698.4602399</v>
      </c>
      <c r="E711" s="35">
        <v>180719864.871326</v>
      </c>
      <c r="F711" s="35">
        <v>2824035563.3315601</v>
      </c>
      <c r="G711" s="35">
        <v>212042590</v>
      </c>
      <c r="H711" s="35">
        <v>44617189.682596996</v>
      </c>
      <c r="I711" s="35">
        <v>1104741273.28391</v>
      </c>
      <c r="J711" s="35">
        <v>76255941.506744996</v>
      </c>
      <c r="K711" s="35">
        <v>1180997214.7906599</v>
      </c>
      <c r="L711" s="35" t="s">
        <v>829</v>
      </c>
      <c r="M711" s="35" t="s">
        <v>830</v>
      </c>
      <c r="N711" s="35">
        <v>710</v>
      </c>
      <c r="O711" s="35">
        <v>0.71</v>
      </c>
      <c r="P711" s="35">
        <v>47470686.193851203</v>
      </c>
      <c r="Q711" s="35">
        <v>1538574425.1763201</v>
      </c>
      <c r="R711" s="35">
        <v>104463923.364581</v>
      </c>
      <c r="S711" s="35">
        <v>1643038348.5409</v>
      </c>
      <c r="T711" s="35">
        <v>0</v>
      </c>
      <c r="U711">
        <v>0.47299999999999998</v>
      </c>
    </row>
    <row r="712" spans="1:21" x14ac:dyDescent="0.25">
      <c r="A712" s="35" t="s">
        <v>831</v>
      </c>
      <c r="B712" s="35">
        <v>522</v>
      </c>
      <c r="C712" s="35">
        <v>94967891.750001505</v>
      </c>
      <c r="D712" s="35">
        <v>2629851752.9292102</v>
      </c>
      <c r="E712" s="35">
        <v>194270588.676938</v>
      </c>
      <c r="F712" s="35">
        <v>2824122341.6061502</v>
      </c>
      <c r="G712" s="35">
        <v>212042590</v>
      </c>
      <c r="H712" s="35">
        <v>46916293.5772724</v>
      </c>
      <c r="I712" s="35">
        <v>1105372322.0621099</v>
      </c>
      <c r="J712" s="35">
        <v>89118838.765862405</v>
      </c>
      <c r="K712" s="35">
        <v>1194491160.82797</v>
      </c>
      <c r="L712" s="35" t="s">
        <v>829</v>
      </c>
      <c r="M712" s="35" t="s">
        <v>830</v>
      </c>
      <c r="N712" s="35">
        <v>711</v>
      </c>
      <c r="O712" s="35">
        <v>0.71099999999999997</v>
      </c>
      <c r="P712" s="35">
        <v>48051598.172729</v>
      </c>
      <c r="Q712" s="35">
        <v>1524479430.8671</v>
      </c>
      <c r="R712" s="35">
        <v>105151749.911075</v>
      </c>
      <c r="S712" s="35">
        <v>1629631180.7781701</v>
      </c>
      <c r="T712" s="35">
        <v>0</v>
      </c>
      <c r="U712">
        <v>0.65500000000000003</v>
      </c>
    </row>
    <row r="713" spans="1:21" x14ac:dyDescent="0.25">
      <c r="A713" s="35" t="s">
        <v>831</v>
      </c>
      <c r="B713" s="35">
        <v>281</v>
      </c>
      <c r="C713" s="35">
        <v>93840856.844233304</v>
      </c>
      <c r="D713" s="35">
        <v>2605745912.8378601</v>
      </c>
      <c r="E713" s="35">
        <v>219323051.51642501</v>
      </c>
      <c r="F713" s="35">
        <v>2825068964.35429</v>
      </c>
      <c r="G713" s="35">
        <v>212042590</v>
      </c>
      <c r="H713" s="35">
        <v>46043338.253060102</v>
      </c>
      <c r="I713" s="35">
        <v>1089860185.5335701</v>
      </c>
      <c r="J713" s="35">
        <v>99078512.132401198</v>
      </c>
      <c r="K713" s="35">
        <v>1188938697.6659701</v>
      </c>
      <c r="L713" s="35" t="s">
        <v>829</v>
      </c>
      <c r="M713" s="35" t="s">
        <v>830</v>
      </c>
      <c r="N713" s="35">
        <v>712</v>
      </c>
      <c r="O713" s="35">
        <v>0.71199999999999997</v>
      </c>
      <c r="P713" s="35">
        <v>47797518.591173202</v>
      </c>
      <c r="Q713" s="35">
        <v>1515885727.3042901</v>
      </c>
      <c r="R713" s="35">
        <v>120244539.38402399</v>
      </c>
      <c r="S713" s="35">
        <v>1636130266.6883199</v>
      </c>
      <c r="T713" s="35">
        <v>0</v>
      </c>
      <c r="U713">
        <v>0.80100000000000005</v>
      </c>
    </row>
    <row r="714" spans="1:21" x14ac:dyDescent="0.25">
      <c r="A714" s="35" t="s">
        <v>831</v>
      </c>
      <c r="B714" s="35">
        <v>658</v>
      </c>
      <c r="C714" s="35">
        <v>88267092.035299793</v>
      </c>
      <c r="D714" s="35">
        <v>2634552088.4892001</v>
      </c>
      <c r="E714" s="35">
        <v>190562025.67632499</v>
      </c>
      <c r="F714" s="35">
        <v>2825114114.1655302</v>
      </c>
      <c r="G714" s="35">
        <v>212042590</v>
      </c>
      <c r="H714" s="35">
        <v>42300220.788219899</v>
      </c>
      <c r="I714" s="35">
        <v>1086265892.9895799</v>
      </c>
      <c r="J714" s="35">
        <v>85968175.2591784</v>
      </c>
      <c r="K714" s="35">
        <v>1172234068.24876</v>
      </c>
      <c r="L714" s="35" t="s">
        <v>829</v>
      </c>
      <c r="M714" s="35" t="s">
        <v>830</v>
      </c>
      <c r="N714" s="35">
        <v>713</v>
      </c>
      <c r="O714" s="35">
        <v>0.71299999999999997</v>
      </c>
      <c r="P714" s="35">
        <v>45966871.247079901</v>
      </c>
      <c r="Q714" s="35">
        <v>1548286195.4996099</v>
      </c>
      <c r="R714" s="35">
        <v>104593850.417146</v>
      </c>
      <c r="S714" s="35">
        <v>1652880045.91676</v>
      </c>
      <c r="T714" s="35">
        <v>0</v>
      </c>
      <c r="U714">
        <v>0.90900000000000003</v>
      </c>
    </row>
    <row r="715" spans="1:21" x14ac:dyDescent="0.25">
      <c r="A715" s="35" t="s">
        <v>831</v>
      </c>
      <c r="B715" s="35">
        <v>307</v>
      </c>
      <c r="C715" s="35">
        <v>95130590.978190303</v>
      </c>
      <c r="D715" s="35">
        <v>2631240422.8458099</v>
      </c>
      <c r="E715" s="35">
        <v>196838684.032087</v>
      </c>
      <c r="F715" s="35">
        <v>2828079106.8779001</v>
      </c>
      <c r="G715" s="35">
        <v>212042590</v>
      </c>
      <c r="H715" s="35">
        <v>47033119.873384103</v>
      </c>
      <c r="I715" s="35">
        <v>1107787998.5921299</v>
      </c>
      <c r="J715" s="35">
        <v>90867825.450339407</v>
      </c>
      <c r="K715" s="35">
        <v>1198655824.04247</v>
      </c>
      <c r="L715" s="35" t="s">
        <v>829</v>
      </c>
      <c r="M715" s="35" t="s">
        <v>830</v>
      </c>
      <c r="N715" s="35">
        <v>714</v>
      </c>
      <c r="O715" s="35">
        <v>0.71399999999999997</v>
      </c>
      <c r="P715" s="35">
        <v>48097471.1048062</v>
      </c>
      <c r="Q715" s="35">
        <v>1523452424.25368</v>
      </c>
      <c r="R715" s="35">
        <v>105970858.581747</v>
      </c>
      <c r="S715" s="35">
        <v>1629423282.8354199</v>
      </c>
      <c r="T715" s="35">
        <v>0</v>
      </c>
      <c r="U715">
        <v>0.66300000000000003</v>
      </c>
    </row>
    <row r="716" spans="1:21" x14ac:dyDescent="0.25">
      <c r="A716" s="35" t="s">
        <v>831</v>
      </c>
      <c r="B716" s="35">
        <v>760</v>
      </c>
      <c r="C716" s="35">
        <v>95672546.767254397</v>
      </c>
      <c r="D716" s="35">
        <v>2629474738.0616899</v>
      </c>
      <c r="E716" s="35">
        <v>200910968.949146</v>
      </c>
      <c r="F716" s="35">
        <v>2830385707.0108299</v>
      </c>
      <c r="G716" s="35">
        <v>212042590</v>
      </c>
      <c r="H716" s="35">
        <v>47381654.720586702</v>
      </c>
      <c r="I716" s="35">
        <v>1110371487.15997</v>
      </c>
      <c r="J716" s="35">
        <v>88123935.096748397</v>
      </c>
      <c r="K716" s="35">
        <v>1198495422.2567201</v>
      </c>
      <c r="L716" s="35" t="s">
        <v>829</v>
      </c>
      <c r="M716" s="35" t="s">
        <v>830</v>
      </c>
      <c r="N716" s="35">
        <v>715</v>
      </c>
      <c r="O716" s="35">
        <v>0.71499999999999997</v>
      </c>
      <c r="P716" s="35">
        <v>48290892.046667598</v>
      </c>
      <c r="Q716" s="35">
        <v>1519103250.90171</v>
      </c>
      <c r="R716" s="35">
        <v>112787033.85239699</v>
      </c>
      <c r="S716" s="35">
        <v>1631890284.7541101</v>
      </c>
      <c r="T716" s="35">
        <v>0</v>
      </c>
      <c r="U716">
        <v>0.89800000000000002</v>
      </c>
    </row>
    <row r="717" spans="1:21" x14ac:dyDescent="0.25">
      <c r="A717" s="35" t="s">
        <v>831</v>
      </c>
      <c r="B717" s="35">
        <v>705</v>
      </c>
      <c r="C717" s="35">
        <v>93418138.178199306</v>
      </c>
      <c r="D717" s="35">
        <v>2618080048.1009202</v>
      </c>
      <c r="E717" s="35">
        <v>214046377.08726701</v>
      </c>
      <c r="F717" s="35">
        <v>2832126425.18819</v>
      </c>
      <c r="G717" s="35">
        <v>212042590</v>
      </c>
      <c r="H717" s="35">
        <v>45611995.5823998</v>
      </c>
      <c r="I717" s="35">
        <v>1090268185.13045</v>
      </c>
      <c r="J717" s="35">
        <v>98050665.824666798</v>
      </c>
      <c r="K717" s="35">
        <v>1188318850.9551201</v>
      </c>
      <c r="L717" s="35" t="s">
        <v>829</v>
      </c>
      <c r="M717" s="35" t="s">
        <v>830</v>
      </c>
      <c r="N717" s="35">
        <v>716</v>
      </c>
      <c r="O717" s="35">
        <v>0.71599999999999997</v>
      </c>
      <c r="P717" s="35">
        <v>47806142.595799498</v>
      </c>
      <c r="Q717" s="35">
        <v>1527811862.9704599</v>
      </c>
      <c r="R717" s="35">
        <v>115995711.262601</v>
      </c>
      <c r="S717" s="35">
        <v>1643807574.2330699</v>
      </c>
      <c r="T717" s="35">
        <v>0</v>
      </c>
      <c r="U717">
        <v>0.56699999999999995</v>
      </c>
    </row>
    <row r="718" spans="1:21" x14ac:dyDescent="0.25">
      <c r="A718" s="35" t="s">
        <v>831</v>
      </c>
      <c r="B718" s="35">
        <v>37</v>
      </c>
      <c r="C718" s="35">
        <v>95825563.892959297</v>
      </c>
      <c r="D718" s="35">
        <v>2636913651.7308002</v>
      </c>
      <c r="E718" s="35">
        <v>195905981.37980399</v>
      </c>
      <c r="F718" s="35">
        <v>2832819633.1106</v>
      </c>
      <c r="G718" s="35">
        <v>212042590</v>
      </c>
      <c r="H718" s="35">
        <v>47500837.1685578</v>
      </c>
      <c r="I718" s="35">
        <v>1113433612.5004799</v>
      </c>
      <c r="J718" s="35">
        <v>87427357.753417403</v>
      </c>
      <c r="K718" s="35">
        <v>1200860970.25389</v>
      </c>
      <c r="L718" s="35" t="s">
        <v>829</v>
      </c>
      <c r="M718" s="35" t="s">
        <v>830</v>
      </c>
      <c r="N718" s="35">
        <v>717</v>
      </c>
      <c r="O718" s="35">
        <v>0.71699999999999997</v>
      </c>
      <c r="P718" s="35">
        <v>48324726.724401496</v>
      </c>
      <c r="Q718" s="35">
        <v>1523480039.23031</v>
      </c>
      <c r="R718" s="35">
        <v>108478623.626386</v>
      </c>
      <c r="S718" s="35">
        <v>1631958662.8566999</v>
      </c>
      <c r="T718" s="35">
        <v>0</v>
      </c>
      <c r="U718">
        <v>0.53100000000000003</v>
      </c>
    </row>
    <row r="719" spans="1:21" x14ac:dyDescent="0.25">
      <c r="A719" s="35" t="s">
        <v>831</v>
      </c>
      <c r="B719" s="35">
        <v>154</v>
      </c>
      <c r="C719" s="35">
        <v>95838883.528432906</v>
      </c>
      <c r="D719" s="35">
        <v>2640689158.6694899</v>
      </c>
      <c r="E719" s="35">
        <v>195026499.995998</v>
      </c>
      <c r="F719" s="35">
        <v>2835715658.6654801</v>
      </c>
      <c r="G719" s="35">
        <v>212042590</v>
      </c>
      <c r="H719" s="35">
        <v>47498486.540627301</v>
      </c>
      <c r="I719" s="35">
        <v>1113637794.4535699</v>
      </c>
      <c r="J719" s="35">
        <v>86225312.141425595</v>
      </c>
      <c r="K719" s="35">
        <v>1199863106.595</v>
      </c>
      <c r="L719" s="35" t="s">
        <v>829</v>
      </c>
      <c r="M719" s="35" t="s">
        <v>830</v>
      </c>
      <c r="N719" s="35">
        <v>718</v>
      </c>
      <c r="O719" s="35">
        <v>0.71799999999999997</v>
      </c>
      <c r="P719" s="35">
        <v>48340396.987805501</v>
      </c>
      <c r="Q719" s="35">
        <v>1527051364.21591</v>
      </c>
      <c r="R719" s="35">
        <v>108801187.854572</v>
      </c>
      <c r="S719" s="35">
        <v>1635852552.0704801</v>
      </c>
      <c r="T719" s="35">
        <v>0</v>
      </c>
      <c r="U719">
        <v>0.30499999999999999</v>
      </c>
    </row>
    <row r="720" spans="1:21" x14ac:dyDescent="0.25">
      <c r="A720" s="35" t="s">
        <v>831</v>
      </c>
      <c r="B720" s="35">
        <v>749</v>
      </c>
      <c r="C720" s="35">
        <v>102329765.769495</v>
      </c>
      <c r="D720" s="35">
        <v>2601785553.0085301</v>
      </c>
      <c r="E720" s="35">
        <v>234075188.084281</v>
      </c>
      <c r="F720" s="35">
        <v>2835860741.0928102</v>
      </c>
      <c r="G720" s="35">
        <v>212042590</v>
      </c>
      <c r="H720" s="35">
        <v>51108393.618336797</v>
      </c>
      <c r="I720" s="35">
        <v>1103436689.38079</v>
      </c>
      <c r="J720" s="35">
        <v>100497296.31362499</v>
      </c>
      <c r="K720" s="35">
        <v>1203933985.6944101</v>
      </c>
      <c r="L720" s="35" t="s">
        <v>829</v>
      </c>
      <c r="M720" s="35" t="s">
        <v>830</v>
      </c>
      <c r="N720" s="35">
        <v>719</v>
      </c>
      <c r="O720" s="35">
        <v>0.71899999999999997</v>
      </c>
      <c r="P720" s="35">
        <v>51221372.151159003</v>
      </c>
      <c r="Q720" s="35">
        <v>1498348863.6277399</v>
      </c>
      <c r="R720" s="35">
        <v>133577891.770656</v>
      </c>
      <c r="S720" s="35">
        <v>1631926755.3983901</v>
      </c>
      <c r="T720" s="35">
        <v>0</v>
      </c>
      <c r="U720">
        <v>0.21299999999999999</v>
      </c>
    </row>
    <row r="721" spans="1:21" x14ac:dyDescent="0.25">
      <c r="A721" s="35" t="s">
        <v>831</v>
      </c>
      <c r="B721" s="35">
        <v>819</v>
      </c>
      <c r="C721" s="35">
        <v>95424584.922147095</v>
      </c>
      <c r="D721" s="35">
        <v>2634442981.80512</v>
      </c>
      <c r="E721" s="35">
        <v>202357354.41177401</v>
      </c>
      <c r="F721" s="35">
        <v>2836800336.2168899</v>
      </c>
      <c r="G721" s="35">
        <v>212042590</v>
      </c>
      <c r="H721" s="35">
        <v>47276973.615085103</v>
      </c>
      <c r="I721" s="35">
        <v>1109217894.76439</v>
      </c>
      <c r="J721" s="35">
        <v>93083823.733387694</v>
      </c>
      <c r="K721" s="35">
        <v>1202301718.4977801</v>
      </c>
      <c r="L721" s="35" t="s">
        <v>829</v>
      </c>
      <c r="M721" s="35" t="s">
        <v>830</v>
      </c>
      <c r="N721" s="35">
        <v>720</v>
      </c>
      <c r="O721" s="35">
        <v>0.72</v>
      </c>
      <c r="P721" s="35">
        <v>48147611.307062</v>
      </c>
      <c r="Q721" s="35">
        <v>1525225087.04072</v>
      </c>
      <c r="R721" s="35">
        <v>109273530.678386</v>
      </c>
      <c r="S721" s="35">
        <v>1634498617.7191</v>
      </c>
      <c r="T721" s="35">
        <v>0</v>
      </c>
      <c r="U721">
        <v>5.0000000000000001E-3</v>
      </c>
    </row>
    <row r="722" spans="1:21" x14ac:dyDescent="0.25">
      <c r="A722" s="35" t="s">
        <v>831</v>
      </c>
      <c r="B722" s="35">
        <v>704</v>
      </c>
      <c r="C722" s="35">
        <v>91268748.180346102</v>
      </c>
      <c r="D722" s="35">
        <v>2641370158.0486598</v>
      </c>
      <c r="E722" s="35">
        <v>196645064.39649901</v>
      </c>
      <c r="F722" s="35">
        <v>2838015222.4451599</v>
      </c>
      <c r="G722" s="35">
        <v>212042590</v>
      </c>
      <c r="H722" s="35">
        <v>44422924.224335901</v>
      </c>
      <c r="I722" s="35">
        <v>1101909506.1719799</v>
      </c>
      <c r="J722" s="35">
        <v>89970244.185813695</v>
      </c>
      <c r="K722" s="35">
        <v>1191879750.35779</v>
      </c>
      <c r="L722" s="35" t="s">
        <v>829</v>
      </c>
      <c r="M722" s="35" t="s">
        <v>830</v>
      </c>
      <c r="N722" s="35">
        <v>721</v>
      </c>
      <c r="O722" s="35">
        <v>0.72099999999999997</v>
      </c>
      <c r="P722" s="35">
        <v>46845823.956010103</v>
      </c>
      <c r="Q722" s="35">
        <v>1539460651.8766799</v>
      </c>
      <c r="R722" s="35">
        <v>106674820.210685</v>
      </c>
      <c r="S722" s="35">
        <v>1646135472.0873699</v>
      </c>
      <c r="T722" s="35">
        <v>0</v>
      </c>
      <c r="U722">
        <v>0.66900000000000004</v>
      </c>
    </row>
    <row r="723" spans="1:21" x14ac:dyDescent="0.25">
      <c r="A723" s="35" t="s">
        <v>831</v>
      </c>
      <c r="B723" s="35">
        <v>647</v>
      </c>
      <c r="C723" s="35">
        <v>89992004.077037603</v>
      </c>
      <c r="D723" s="35">
        <v>2654490755.12293</v>
      </c>
      <c r="E723" s="35">
        <v>183532458.83053899</v>
      </c>
      <c r="F723" s="35">
        <v>2838023213.9534602</v>
      </c>
      <c r="G723" s="35">
        <v>212042590</v>
      </c>
      <c r="H723" s="35">
        <v>43254994.617680497</v>
      </c>
      <c r="I723" s="35">
        <v>1102359319.2707701</v>
      </c>
      <c r="J723" s="35">
        <v>80885391.137186706</v>
      </c>
      <c r="K723" s="35">
        <v>1183244710.4079599</v>
      </c>
      <c r="L723" s="35" t="s">
        <v>829</v>
      </c>
      <c r="M723" s="35" t="s">
        <v>830</v>
      </c>
      <c r="N723" s="35">
        <v>722</v>
      </c>
      <c r="O723" s="35">
        <v>0.72199999999999998</v>
      </c>
      <c r="P723" s="35">
        <v>46737009.459357098</v>
      </c>
      <c r="Q723" s="35">
        <v>1552131435.85215</v>
      </c>
      <c r="R723" s="35">
        <v>102647067.693352</v>
      </c>
      <c r="S723" s="35">
        <v>1654778503.5455</v>
      </c>
      <c r="T723" s="35">
        <v>0</v>
      </c>
      <c r="U723">
        <v>0.51900000000000002</v>
      </c>
    </row>
    <row r="724" spans="1:21" x14ac:dyDescent="0.25">
      <c r="A724" s="35" t="s">
        <v>831</v>
      </c>
      <c r="B724" s="35">
        <v>657</v>
      </c>
      <c r="C724" s="35">
        <v>95859144.568909198</v>
      </c>
      <c r="D724" s="35">
        <v>2648988039.0054498</v>
      </c>
      <c r="E724" s="35">
        <v>191020901.31668299</v>
      </c>
      <c r="F724" s="35">
        <v>2840008940.3221302</v>
      </c>
      <c r="G724" s="35">
        <v>212042590</v>
      </c>
      <c r="H724" s="35">
        <v>47356518.440028302</v>
      </c>
      <c r="I724" s="35">
        <v>1116570089.22522</v>
      </c>
      <c r="J724" s="35">
        <v>84829332.942374006</v>
      </c>
      <c r="K724" s="35">
        <v>1201399422.1675999</v>
      </c>
      <c r="L724" s="35" t="s">
        <v>829</v>
      </c>
      <c r="M724" s="35" t="s">
        <v>830</v>
      </c>
      <c r="N724" s="35">
        <v>723</v>
      </c>
      <c r="O724" s="35">
        <v>0.72299999999999998</v>
      </c>
      <c r="P724" s="35">
        <v>48502626.128880799</v>
      </c>
      <c r="Q724" s="35">
        <v>1532417949.78022</v>
      </c>
      <c r="R724" s="35">
        <v>106191568.374309</v>
      </c>
      <c r="S724" s="35">
        <v>1638609518.15453</v>
      </c>
      <c r="T724" s="35">
        <v>0</v>
      </c>
      <c r="U724">
        <v>3.6999999999999998E-2</v>
      </c>
    </row>
    <row r="725" spans="1:21" x14ac:dyDescent="0.25">
      <c r="A725" s="35" t="s">
        <v>831</v>
      </c>
      <c r="B725" s="35">
        <v>79</v>
      </c>
      <c r="C725" s="35">
        <v>88583150.517812997</v>
      </c>
      <c r="D725" s="35">
        <v>2657934031.69345</v>
      </c>
      <c r="E725" s="35">
        <v>183141434.12342599</v>
      </c>
      <c r="F725" s="35">
        <v>2841075465.8168802</v>
      </c>
      <c r="G725" s="35">
        <v>212042590</v>
      </c>
      <c r="H725" s="35">
        <v>42338476.9816043</v>
      </c>
      <c r="I725" s="35">
        <v>1094483522.72175</v>
      </c>
      <c r="J725" s="35">
        <v>83451790.434675902</v>
      </c>
      <c r="K725" s="35">
        <v>1177935313.15642</v>
      </c>
      <c r="L725" s="35" t="s">
        <v>829</v>
      </c>
      <c r="M725" s="35" t="s">
        <v>830</v>
      </c>
      <c r="N725" s="35">
        <v>724</v>
      </c>
      <c r="O725" s="35">
        <v>0.72399999999999998</v>
      </c>
      <c r="P725" s="35">
        <v>46244673.5362086</v>
      </c>
      <c r="Q725" s="35">
        <v>1563450508.9717</v>
      </c>
      <c r="R725" s="35">
        <v>99689643.688750595</v>
      </c>
      <c r="S725" s="35">
        <v>1663140152.66045</v>
      </c>
      <c r="T725" s="35">
        <v>0</v>
      </c>
      <c r="U725">
        <v>0.84199999999999997</v>
      </c>
    </row>
    <row r="726" spans="1:21" x14ac:dyDescent="0.25">
      <c r="A726" s="35" t="s">
        <v>831</v>
      </c>
      <c r="B726" s="35">
        <v>883</v>
      </c>
      <c r="C726" s="35">
        <v>97189165.600323007</v>
      </c>
      <c r="D726" s="35">
        <v>2651302844.9447098</v>
      </c>
      <c r="E726" s="35">
        <v>189854962.966692</v>
      </c>
      <c r="F726" s="35">
        <v>2841157807.9113998</v>
      </c>
      <c r="G726" s="35">
        <v>212042590</v>
      </c>
      <c r="H726" s="35">
        <v>48311352.381704397</v>
      </c>
      <c r="I726" s="35">
        <v>1124966694.91238</v>
      </c>
      <c r="J726" s="35">
        <v>85032874.166742697</v>
      </c>
      <c r="K726" s="35">
        <v>1209999569.0791199</v>
      </c>
      <c r="L726" s="35" t="s">
        <v>829</v>
      </c>
      <c r="M726" s="35" t="s">
        <v>830</v>
      </c>
      <c r="N726" s="35">
        <v>725</v>
      </c>
      <c r="O726" s="35">
        <v>0.72499999999999998</v>
      </c>
      <c r="P726" s="35">
        <v>48877813.218618497</v>
      </c>
      <c r="Q726" s="35">
        <v>1526336150.03233</v>
      </c>
      <c r="R726" s="35">
        <v>104822088.79994901</v>
      </c>
      <c r="S726" s="35">
        <v>1631158238.8322699</v>
      </c>
      <c r="T726" s="35">
        <v>0</v>
      </c>
      <c r="U726">
        <v>0.46</v>
      </c>
    </row>
    <row r="727" spans="1:21" x14ac:dyDescent="0.25">
      <c r="A727" s="35" t="s">
        <v>831</v>
      </c>
      <c r="B727" s="35">
        <v>87</v>
      </c>
      <c r="C727" s="35">
        <v>94942654.753799498</v>
      </c>
      <c r="D727" s="35">
        <v>2630860020.7002001</v>
      </c>
      <c r="E727" s="35">
        <v>211399178.60755399</v>
      </c>
      <c r="F727" s="35">
        <v>2842259199.3077598</v>
      </c>
      <c r="G727" s="35">
        <v>212042590</v>
      </c>
      <c r="H727" s="35">
        <v>46438107.8446614</v>
      </c>
      <c r="I727" s="35">
        <v>1101536558.9786201</v>
      </c>
      <c r="J727" s="35">
        <v>92562019.161494493</v>
      </c>
      <c r="K727" s="35">
        <v>1194098578.14012</v>
      </c>
      <c r="L727" s="35" t="s">
        <v>829</v>
      </c>
      <c r="M727" s="35" t="s">
        <v>830</v>
      </c>
      <c r="N727" s="35">
        <v>726</v>
      </c>
      <c r="O727" s="35">
        <v>0.72599999999999998</v>
      </c>
      <c r="P727" s="35">
        <v>48504546.909138098</v>
      </c>
      <c r="Q727" s="35">
        <v>1529323461.72157</v>
      </c>
      <c r="R727" s="35">
        <v>118837159.446059</v>
      </c>
      <c r="S727" s="35">
        <v>1648160621.16764</v>
      </c>
      <c r="T727" s="35">
        <v>0</v>
      </c>
      <c r="U727">
        <v>0.22700000000000001</v>
      </c>
    </row>
    <row r="728" spans="1:21" x14ac:dyDescent="0.25">
      <c r="A728" s="35" t="s">
        <v>831</v>
      </c>
      <c r="B728" s="35">
        <v>780</v>
      </c>
      <c r="C728" s="35">
        <v>102523198.14590099</v>
      </c>
      <c r="D728" s="35">
        <v>2623401009.7276602</v>
      </c>
      <c r="E728" s="35">
        <v>224674418.89079201</v>
      </c>
      <c r="F728" s="35">
        <v>2848075428.6184502</v>
      </c>
      <c r="G728" s="35">
        <v>212042590</v>
      </c>
      <c r="H728" s="35">
        <v>51166875.366621897</v>
      </c>
      <c r="I728" s="35">
        <v>1111665566.7818799</v>
      </c>
      <c r="J728" s="35">
        <v>99960612.952205002</v>
      </c>
      <c r="K728" s="35">
        <v>1211626179.7340901</v>
      </c>
      <c r="L728" s="35" t="s">
        <v>829</v>
      </c>
      <c r="M728" s="35" t="s">
        <v>830</v>
      </c>
      <c r="N728" s="35">
        <v>727</v>
      </c>
      <c r="O728" s="35">
        <v>0.72699999999999998</v>
      </c>
      <c r="P728" s="35">
        <v>51356322.779279597</v>
      </c>
      <c r="Q728" s="35">
        <v>1511735442.94577</v>
      </c>
      <c r="R728" s="35">
        <v>124713805.938587</v>
      </c>
      <c r="S728" s="35">
        <v>1636449248.8843601</v>
      </c>
      <c r="T728" s="35">
        <v>0</v>
      </c>
      <c r="U728">
        <v>0.215</v>
      </c>
    </row>
    <row r="729" spans="1:21" x14ac:dyDescent="0.25">
      <c r="A729" s="35" t="s">
        <v>831</v>
      </c>
      <c r="B729" s="35">
        <v>358</v>
      </c>
      <c r="C729" s="35">
        <v>95157197.7547286</v>
      </c>
      <c r="D729" s="35">
        <v>2652948113.4944501</v>
      </c>
      <c r="E729" s="35">
        <v>197343238.39810801</v>
      </c>
      <c r="F729" s="35">
        <v>2850291351.89255</v>
      </c>
      <c r="G729" s="35">
        <v>212042590</v>
      </c>
      <c r="H729" s="35">
        <v>46998319.315219201</v>
      </c>
      <c r="I729" s="35">
        <v>1114699754.22048</v>
      </c>
      <c r="J729" s="35">
        <v>91154375.019680798</v>
      </c>
      <c r="K729" s="35">
        <v>1205854129.24016</v>
      </c>
      <c r="L729" s="35" t="s">
        <v>829</v>
      </c>
      <c r="M729" s="35" t="s">
        <v>830</v>
      </c>
      <c r="N729" s="35">
        <v>728</v>
      </c>
      <c r="O729" s="35">
        <v>0.72799999999999998</v>
      </c>
      <c r="P729" s="35">
        <v>48158878.439509302</v>
      </c>
      <c r="Q729" s="35">
        <v>1538248359.2739601</v>
      </c>
      <c r="R729" s="35">
        <v>106188863.378427</v>
      </c>
      <c r="S729" s="35">
        <v>1644437222.65238</v>
      </c>
      <c r="T729" s="35">
        <v>0</v>
      </c>
      <c r="U729">
        <v>0.33500000000000002</v>
      </c>
    </row>
    <row r="730" spans="1:21" x14ac:dyDescent="0.25">
      <c r="A730" s="35" t="s">
        <v>831</v>
      </c>
      <c r="B730" s="35">
        <v>83</v>
      </c>
      <c r="C730" s="35">
        <v>101520000.33996101</v>
      </c>
      <c r="D730" s="35">
        <v>2608442434.7748098</v>
      </c>
      <c r="E730" s="35">
        <v>242827534.53492501</v>
      </c>
      <c r="F730" s="35">
        <v>2851269969.3097301</v>
      </c>
      <c r="G730" s="35">
        <v>212042590</v>
      </c>
      <c r="H730" s="35">
        <v>50695160.451858498</v>
      </c>
      <c r="I730" s="35">
        <v>1103675460.32127</v>
      </c>
      <c r="J730" s="35">
        <v>107008968.70731001</v>
      </c>
      <c r="K730" s="35">
        <v>1210684429.02858</v>
      </c>
      <c r="L730" s="35" t="s">
        <v>829</v>
      </c>
      <c r="M730" s="35" t="s">
        <v>830</v>
      </c>
      <c r="N730" s="35">
        <v>729</v>
      </c>
      <c r="O730" s="35">
        <v>0.72899999999999998</v>
      </c>
      <c r="P730" s="35">
        <v>50824839.888103403</v>
      </c>
      <c r="Q730" s="35">
        <v>1504766974.4535301</v>
      </c>
      <c r="R730" s="35">
        <v>135818565.82761401</v>
      </c>
      <c r="S730" s="35">
        <v>1640585540.2811401</v>
      </c>
      <c r="T730" s="35">
        <v>0</v>
      </c>
      <c r="U730">
        <v>0.67500000000000004</v>
      </c>
    </row>
    <row r="731" spans="1:21" x14ac:dyDescent="0.25">
      <c r="A731" s="35" t="s">
        <v>831</v>
      </c>
      <c r="B731" s="35">
        <v>741</v>
      </c>
      <c r="C731" s="35">
        <v>95600398.784423798</v>
      </c>
      <c r="D731" s="35">
        <v>2642984925.2237101</v>
      </c>
      <c r="E731" s="35">
        <v>209494530.23410401</v>
      </c>
      <c r="F731" s="35">
        <v>2852479455.4578099</v>
      </c>
      <c r="G731" s="35">
        <v>212042590</v>
      </c>
      <c r="H731" s="35">
        <v>46769972.1833831</v>
      </c>
      <c r="I731" s="35">
        <v>1108201936.0444</v>
      </c>
      <c r="J731" s="35">
        <v>92865543.263587907</v>
      </c>
      <c r="K731" s="35">
        <v>1201067479.3079801</v>
      </c>
      <c r="L731" s="35" t="s">
        <v>829</v>
      </c>
      <c r="M731" s="35" t="s">
        <v>830</v>
      </c>
      <c r="N731" s="35">
        <v>730</v>
      </c>
      <c r="O731" s="35">
        <v>0.73</v>
      </c>
      <c r="P731" s="35">
        <v>48830426.601040699</v>
      </c>
      <c r="Q731" s="35">
        <v>1534782989.1793101</v>
      </c>
      <c r="R731" s="35">
        <v>116628986.970516</v>
      </c>
      <c r="S731" s="35">
        <v>1651411976.1498301</v>
      </c>
      <c r="T731" s="35">
        <v>0</v>
      </c>
      <c r="U731">
        <v>0.65100000000000002</v>
      </c>
    </row>
    <row r="732" spans="1:21" x14ac:dyDescent="0.25">
      <c r="A732" s="35" t="s">
        <v>831</v>
      </c>
      <c r="B732" s="35">
        <v>434</v>
      </c>
      <c r="C732" s="35">
        <v>91843347.3467962</v>
      </c>
      <c r="D732" s="35">
        <v>2666850892.1573501</v>
      </c>
      <c r="E732" s="35">
        <v>186438531.67277601</v>
      </c>
      <c r="F732" s="35">
        <v>2853289423.8301301</v>
      </c>
      <c r="G732" s="35">
        <v>212042590</v>
      </c>
      <c r="H732" s="35">
        <v>44374222.602451101</v>
      </c>
      <c r="I732" s="35">
        <v>1111039868.85849</v>
      </c>
      <c r="J732" s="35">
        <v>81046169.373239294</v>
      </c>
      <c r="K732" s="35">
        <v>1192086038.23172</v>
      </c>
      <c r="L732" s="35" t="s">
        <v>829</v>
      </c>
      <c r="M732" s="35" t="s">
        <v>830</v>
      </c>
      <c r="N732" s="35">
        <v>731</v>
      </c>
      <c r="O732" s="35">
        <v>0.73099999999999998</v>
      </c>
      <c r="P732" s="35">
        <v>47469124.744345099</v>
      </c>
      <c r="Q732" s="35">
        <v>1555811023.2988601</v>
      </c>
      <c r="R732" s="35">
        <v>105392362.299537</v>
      </c>
      <c r="S732" s="35">
        <v>1661203385.5984001</v>
      </c>
      <c r="T732" s="35">
        <v>0</v>
      </c>
      <c r="U732">
        <v>0.245</v>
      </c>
    </row>
    <row r="733" spans="1:21" x14ac:dyDescent="0.25">
      <c r="A733" s="35" t="s">
        <v>831</v>
      </c>
      <c r="B733" s="35">
        <v>614</v>
      </c>
      <c r="C733" s="35">
        <v>103787764.552278</v>
      </c>
      <c r="D733" s="35">
        <v>2618889842.69133</v>
      </c>
      <c r="E733" s="35">
        <v>235885789.98150301</v>
      </c>
      <c r="F733" s="35">
        <v>2854775632.6728301</v>
      </c>
      <c r="G733" s="35">
        <v>212042590</v>
      </c>
      <c r="H733" s="35">
        <v>52014346.577960402</v>
      </c>
      <c r="I733" s="35">
        <v>1113998630.88112</v>
      </c>
      <c r="J733" s="35">
        <v>101893065.24446</v>
      </c>
      <c r="K733" s="35">
        <v>1215891696.1255801</v>
      </c>
      <c r="L733" s="35" t="s">
        <v>829</v>
      </c>
      <c r="M733" s="35" t="s">
        <v>830</v>
      </c>
      <c r="N733" s="35">
        <v>732</v>
      </c>
      <c r="O733" s="35">
        <v>0.73199999999999998</v>
      </c>
      <c r="P733" s="35">
        <v>51773417.974317901</v>
      </c>
      <c r="Q733" s="35">
        <v>1504891211.81021</v>
      </c>
      <c r="R733" s="35">
        <v>133992724.73704199</v>
      </c>
      <c r="S733" s="35">
        <v>1638883936.54725</v>
      </c>
      <c r="T733" s="35">
        <v>0</v>
      </c>
      <c r="U733">
        <v>0.33400000000000002</v>
      </c>
    </row>
    <row r="734" spans="1:21" x14ac:dyDescent="0.25">
      <c r="A734" s="35" t="s">
        <v>831</v>
      </c>
      <c r="B734" s="35">
        <v>2</v>
      </c>
      <c r="C734" s="35">
        <v>104530412.938164</v>
      </c>
      <c r="D734" s="35">
        <v>2623345921.0970001</v>
      </c>
      <c r="E734" s="35">
        <v>233190105.02199799</v>
      </c>
      <c r="F734" s="35">
        <v>2856536026.1189899</v>
      </c>
      <c r="G734" s="35">
        <v>212042590</v>
      </c>
      <c r="H734" s="35">
        <v>52446411.890783601</v>
      </c>
      <c r="I734" s="35">
        <v>1118213975.68768</v>
      </c>
      <c r="J734" s="35">
        <v>100156804.173521</v>
      </c>
      <c r="K734" s="35">
        <v>1218370779.8612001</v>
      </c>
      <c r="L734" s="35" t="s">
        <v>829</v>
      </c>
      <c r="M734" s="35" t="s">
        <v>830</v>
      </c>
      <c r="N734" s="35">
        <v>733</v>
      </c>
      <c r="O734" s="35">
        <v>0.73299999999999998</v>
      </c>
      <c r="P734" s="35">
        <v>52084001.047381103</v>
      </c>
      <c r="Q734" s="35">
        <v>1505131945.4093101</v>
      </c>
      <c r="R734" s="35">
        <v>133033300.84847701</v>
      </c>
      <c r="S734" s="35">
        <v>1638165246.2577901</v>
      </c>
      <c r="T734" s="35">
        <v>0</v>
      </c>
      <c r="U734">
        <v>0.62</v>
      </c>
    </row>
    <row r="735" spans="1:21" x14ac:dyDescent="0.25">
      <c r="A735" s="35" t="s">
        <v>831</v>
      </c>
      <c r="B735" s="35">
        <v>302</v>
      </c>
      <c r="C735" s="35">
        <v>102740447.088791</v>
      </c>
      <c r="D735" s="35">
        <v>2611923538.7860198</v>
      </c>
      <c r="E735" s="35">
        <v>244806318.16778299</v>
      </c>
      <c r="F735" s="35">
        <v>2856729856.9538002</v>
      </c>
      <c r="G735" s="35">
        <v>212042590</v>
      </c>
      <c r="H735" s="35">
        <v>51492713.445247203</v>
      </c>
      <c r="I735" s="35">
        <v>1109034915.4626601</v>
      </c>
      <c r="J735" s="35">
        <v>108012736.834304</v>
      </c>
      <c r="K735" s="35">
        <v>1217047652.2969601</v>
      </c>
      <c r="L735" s="35" t="s">
        <v>829</v>
      </c>
      <c r="M735" s="35" t="s">
        <v>830</v>
      </c>
      <c r="N735" s="35">
        <v>734</v>
      </c>
      <c r="O735" s="35">
        <v>0.73399999999999999</v>
      </c>
      <c r="P735" s="35">
        <v>51247733.6435441</v>
      </c>
      <c r="Q735" s="35">
        <v>1502888623.32335</v>
      </c>
      <c r="R735" s="35">
        <v>136793581.333478</v>
      </c>
      <c r="S735" s="35">
        <v>1639682204.6568301</v>
      </c>
      <c r="T735" s="35">
        <v>0</v>
      </c>
      <c r="U735">
        <v>0.51</v>
      </c>
    </row>
    <row r="736" spans="1:21" x14ac:dyDescent="0.25">
      <c r="A736" s="35" t="s">
        <v>831</v>
      </c>
      <c r="B736" s="35">
        <v>830</v>
      </c>
      <c r="C736" s="35">
        <v>95153754.308625296</v>
      </c>
      <c r="D736" s="35">
        <v>2639333082.6705599</v>
      </c>
      <c r="E736" s="35">
        <v>218986953.60376099</v>
      </c>
      <c r="F736" s="35">
        <v>2858320036.2743201</v>
      </c>
      <c r="G736" s="35">
        <v>212042590</v>
      </c>
      <c r="H736" s="35">
        <v>46602755.088116698</v>
      </c>
      <c r="I736" s="35">
        <v>1103490494.6503</v>
      </c>
      <c r="J736" s="35">
        <v>98528945.707154498</v>
      </c>
      <c r="K736" s="35">
        <v>1202019440.35745</v>
      </c>
      <c r="L736" s="35" t="s">
        <v>829</v>
      </c>
      <c r="M736" s="35" t="s">
        <v>830</v>
      </c>
      <c r="N736" s="35">
        <v>735</v>
      </c>
      <c r="O736" s="35">
        <v>0.73499999999999999</v>
      </c>
      <c r="P736" s="35">
        <v>48550999.220508501</v>
      </c>
      <c r="Q736" s="35">
        <v>1535842588.0202601</v>
      </c>
      <c r="R736" s="35">
        <v>120458007.896606</v>
      </c>
      <c r="S736" s="35">
        <v>1656300595.9168601</v>
      </c>
      <c r="T736" s="35">
        <v>0</v>
      </c>
      <c r="U736">
        <v>0.35899999999999999</v>
      </c>
    </row>
    <row r="737" spans="1:21" x14ac:dyDescent="0.25">
      <c r="A737" s="35" t="s">
        <v>831</v>
      </c>
      <c r="B737" s="35">
        <v>81</v>
      </c>
      <c r="C737" s="35">
        <v>94811623.964165702</v>
      </c>
      <c r="D737" s="35">
        <v>2643024287.1805801</v>
      </c>
      <c r="E737" s="35">
        <v>217632502.91421801</v>
      </c>
      <c r="F737" s="35">
        <v>2860656790.0948</v>
      </c>
      <c r="G737" s="35">
        <v>212042590</v>
      </c>
      <c r="H737" s="35">
        <v>46337325.992108397</v>
      </c>
      <c r="I737" s="35">
        <v>1103725587.0775399</v>
      </c>
      <c r="J737" s="35">
        <v>99384114.977742299</v>
      </c>
      <c r="K737" s="35">
        <v>1203109702.05528</v>
      </c>
      <c r="L737" s="35" t="s">
        <v>829</v>
      </c>
      <c r="M737" s="35" t="s">
        <v>830</v>
      </c>
      <c r="N737" s="35">
        <v>736</v>
      </c>
      <c r="O737" s="35">
        <v>0.73599999999999999</v>
      </c>
      <c r="P737" s="35">
        <v>48474297.972057298</v>
      </c>
      <c r="Q737" s="35">
        <v>1539298700.10303</v>
      </c>
      <c r="R737" s="35">
        <v>118248387.93647499</v>
      </c>
      <c r="S737" s="35">
        <v>1657547088.03951</v>
      </c>
      <c r="T737" s="35">
        <v>0</v>
      </c>
      <c r="U737">
        <v>0.80900000000000005</v>
      </c>
    </row>
    <row r="738" spans="1:21" x14ac:dyDescent="0.25">
      <c r="A738" s="35" t="s">
        <v>831</v>
      </c>
      <c r="B738" s="35">
        <v>902</v>
      </c>
      <c r="C738" s="35">
        <v>97261905.706211805</v>
      </c>
      <c r="D738" s="35">
        <v>2668619402.6205201</v>
      </c>
      <c r="E738" s="35">
        <v>199219276.442233</v>
      </c>
      <c r="F738" s="35">
        <v>2867838679.0627499</v>
      </c>
      <c r="G738" s="35">
        <v>212042590</v>
      </c>
      <c r="H738" s="35">
        <v>48229249.902346797</v>
      </c>
      <c r="I738" s="35">
        <v>1127942607.043</v>
      </c>
      <c r="J738" s="35">
        <v>87658073.052994102</v>
      </c>
      <c r="K738" s="35">
        <v>1215600680.096</v>
      </c>
      <c r="L738" s="35" t="s">
        <v>829</v>
      </c>
      <c r="M738" s="35" t="s">
        <v>830</v>
      </c>
      <c r="N738" s="35">
        <v>737</v>
      </c>
      <c r="O738" s="35">
        <v>0.73699999999999999</v>
      </c>
      <c r="P738" s="35">
        <v>49032655.803864896</v>
      </c>
      <c r="Q738" s="35">
        <v>1540676795.5775101</v>
      </c>
      <c r="R738" s="35">
        <v>111561203.389239</v>
      </c>
      <c r="S738" s="35">
        <v>1652237998.9667499</v>
      </c>
      <c r="T738" s="35">
        <v>0</v>
      </c>
      <c r="U738">
        <v>0.72299999999999998</v>
      </c>
    </row>
    <row r="739" spans="1:21" x14ac:dyDescent="0.25">
      <c r="A739" s="35" t="s">
        <v>831</v>
      </c>
      <c r="B739" s="35">
        <v>517</v>
      </c>
      <c r="C739" s="35">
        <v>89762846.1023435</v>
      </c>
      <c r="D739" s="35">
        <v>2681476768.3063302</v>
      </c>
      <c r="E739" s="35">
        <v>188545569.34662601</v>
      </c>
      <c r="F739" s="35">
        <v>2870022337.6529598</v>
      </c>
      <c r="G739" s="35">
        <v>212042590</v>
      </c>
      <c r="H739" s="35">
        <v>42998280.341433004</v>
      </c>
      <c r="I739" s="35">
        <v>1105826842.2957101</v>
      </c>
      <c r="J739" s="35">
        <v>85160604.328712493</v>
      </c>
      <c r="K739" s="35">
        <v>1190987446.6244199</v>
      </c>
      <c r="L739" s="35" t="s">
        <v>829</v>
      </c>
      <c r="M739" s="35" t="s">
        <v>830</v>
      </c>
      <c r="N739" s="35">
        <v>738</v>
      </c>
      <c r="O739" s="35">
        <v>0.73799999999999999</v>
      </c>
      <c r="P739" s="35">
        <v>46764565.760910504</v>
      </c>
      <c r="Q739" s="35">
        <v>1575649926.0106201</v>
      </c>
      <c r="R739" s="35">
        <v>103384965.017914</v>
      </c>
      <c r="S739" s="35">
        <v>1679034891.0285299</v>
      </c>
      <c r="T739" s="35">
        <v>0</v>
      </c>
      <c r="U739">
        <v>0.255</v>
      </c>
    </row>
    <row r="740" spans="1:21" x14ac:dyDescent="0.25">
      <c r="A740" s="35" t="s">
        <v>831</v>
      </c>
      <c r="B740" s="35">
        <v>58</v>
      </c>
      <c r="C740" s="35">
        <v>90430178.016549602</v>
      </c>
      <c r="D740" s="35">
        <v>2679026510.2842698</v>
      </c>
      <c r="E740" s="35">
        <v>191100283.609763</v>
      </c>
      <c r="F740" s="35">
        <v>2870126793.8940301</v>
      </c>
      <c r="G740" s="35">
        <v>212042590</v>
      </c>
      <c r="H740" s="35">
        <v>43412022.976610497</v>
      </c>
      <c r="I740" s="35">
        <v>1106948900.7439699</v>
      </c>
      <c r="J740" s="35">
        <v>86550593.1633863</v>
      </c>
      <c r="K740" s="35">
        <v>1193499493.9073501</v>
      </c>
      <c r="L740" s="35" t="s">
        <v>829</v>
      </c>
      <c r="M740" s="35" t="s">
        <v>830</v>
      </c>
      <c r="N740" s="35">
        <v>739</v>
      </c>
      <c r="O740" s="35">
        <v>0.73899999999999999</v>
      </c>
      <c r="P740" s="35">
        <v>47018155.039939001</v>
      </c>
      <c r="Q740" s="35">
        <v>1572077609.5402901</v>
      </c>
      <c r="R740" s="35">
        <v>104549690.44637699</v>
      </c>
      <c r="S740" s="35">
        <v>1676627299.98667</v>
      </c>
      <c r="T740" s="35">
        <v>0</v>
      </c>
      <c r="U740">
        <v>0.16500000000000001</v>
      </c>
    </row>
    <row r="741" spans="1:21" x14ac:dyDescent="0.25">
      <c r="A741" s="35" t="s">
        <v>831</v>
      </c>
      <c r="B741" s="35">
        <v>525</v>
      </c>
      <c r="C741" s="35">
        <v>95538937.949351802</v>
      </c>
      <c r="D741" s="35">
        <v>2670511052.48523</v>
      </c>
      <c r="E741" s="35">
        <v>201068658.90053299</v>
      </c>
      <c r="F741" s="35">
        <v>2871579711.3857598</v>
      </c>
      <c r="G741" s="35">
        <v>212042590</v>
      </c>
      <c r="H741" s="35">
        <v>47176378.9798593</v>
      </c>
      <c r="I741" s="35">
        <v>1120889191.72384</v>
      </c>
      <c r="J741" s="35">
        <v>92037073.955667004</v>
      </c>
      <c r="K741" s="35">
        <v>1212926265.6795001</v>
      </c>
      <c r="L741" s="35" t="s">
        <v>829</v>
      </c>
      <c r="M741" s="35" t="s">
        <v>830</v>
      </c>
      <c r="N741" s="35">
        <v>740</v>
      </c>
      <c r="O741" s="35">
        <v>0.74</v>
      </c>
      <c r="P741" s="35">
        <v>48362558.969492503</v>
      </c>
      <c r="Q741" s="35">
        <v>1549621860.76139</v>
      </c>
      <c r="R741" s="35">
        <v>109031584.944866</v>
      </c>
      <c r="S741" s="35">
        <v>1658653445.70626</v>
      </c>
      <c r="T741" s="35">
        <v>0</v>
      </c>
      <c r="U741">
        <v>9.6000000000000002E-2</v>
      </c>
    </row>
    <row r="742" spans="1:21" x14ac:dyDescent="0.25">
      <c r="A742" s="35" t="s">
        <v>831</v>
      </c>
      <c r="B742" s="35">
        <v>711</v>
      </c>
      <c r="C742" s="35">
        <v>99874936.2822835</v>
      </c>
      <c r="D742" s="35">
        <v>2673327387.5222502</v>
      </c>
      <c r="E742" s="35">
        <v>198524655.867268</v>
      </c>
      <c r="F742" s="35">
        <v>2871852043.3895202</v>
      </c>
      <c r="G742" s="35">
        <v>212042590</v>
      </c>
      <c r="H742" s="35">
        <v>49798118.205727197</v>
      </c>
      <c r="I742" s="35">
        <v>1138726271.2269599</v>
      </c>
      <c r="J742" s="35">
        <v>85530429.453146204</v>
      </c>
      <c r="K742" s="35">
        <v>1224256700.6801</v>
      </c>
      <c r="L742" s="35" t="s">
        <v>829</v>
      </c>
      <c r="M742" s="35" t="s">
        <v>830</v>
      </c>
      <c r="N742" s="35">
        <v>741</v>
      </c>
      <c r="O742" s="35">
        <v>0.74099999999999999</v>
      </c>
      <c r="P742" s="35">
        <v>50076818.076556303</v>
      </c>
      <c r="Q742" s="35">
        <v>1534601116.29528</v>
      </c>
      <c r="R742" s="35">
        <v>112994226.414122</v>
      </c>
      <c r="S742" s="35">
        <v>1647595342.70941</v>
      </c>
      <c r="T742" s="35">
        <v>0</v>
      </c>
      <c r="U742">
        <v>0.71699999999999997</v>
      </c>
    </row>
    <row r="743" spans="1:21" x14ac:dyDescent="0.25">
      <c r="A743" s="35" t="s">
        <v>831</v>
      </c>
      <c r="B743" s="35">
        <v>949</v>
      </c>
      <c r="C743" s="35">
        <v>103005282.338276</v>
      </c>
      <c r="D743" s="35">
        <v>2640525916.5660801</v>
      </c>
      <c r="E743" s="35">
        <v>234395030.07357699</v>
      </c>
      <c r="F743" s="35">
        <v>2874920946.6396599</v>
      </c>
      <c r="G743" s="35">
        <v>212042590</v>
      </c>
      <c r="H743" s="35">
        <v>51434019.906793296</v>
      </c>
      <c r="I743" s="35">
        <v>1119027502.3738501</v>
      </c>
      <c r="J743" s="35">
        <v>104581448.006632</v>
      </c>
      <c r="K743" s="35">
        <v>1223608950.3804901</v>
      </c>
      <c r="L743" s="35" t="s">
        <v>829</v>
      </c>
      <c r="M743" s="35" t="s">
        <v>830</v>
      </c>
      <c r="N743" s="35">
        <v>742</v>
      </c>
      <c r="O743" s="35">
        <v>0.74199999999999999</v>
      </c>
      <c r="P743" s="35">
        <v>51571262.431482904</v>
      </c>
      <c r="Q743" s="35">
        <v>1521498414.19222</v>
      </c>
      <c r="R743" s="35">
        <v>129813582.066945</v>
      </c>
      <c r="S743" s="35">
        <v>1651311996.2591701</v>
      </c>
      <c r="T743" s="35">
        <v>0</v>
      </c>
      <c r="U743">
        <v>0.873</v>
      </c>
    </row>
    <row r="744" spans="1:21" x14ac:dyDescent="0.25">
      <c r="A744" s="35" t="s">
        <v>831</v>
      </c>
      <c r="B744" s="35">
        <v>761</v>
      </c>
      <c r="C744" s="35">
        <v>92150775.701341599</v>
      </c>
      <c r="D744" s="35">
        <v>2664692445.7480898</v>
      </c>
      <c r="E744" s="35">
        <v>213719361.666969</v>
      </c>
      <c r="F744" s="35">
        <v>2878411807.41506</v>
      </c>
      <c r="G744" s="35">
        <v>212042590</v>
      </c>
      <c r="H744" s="35">
        <v>44735205.690693498</v>
      </c>
      <c r="I744" s="35">
        <v>1107048496.76085</v>
      </c>
      <c r="J744" s="35">
        <v>95101365.225262702</v>
      </c>
      <c r="K744" s="35">
        <v>1202149861.98611</v>
      </c>
      <c r="L744" s="35" t="s">
        <v>829</v>
      </c>
      <c r="M744" s="35" t="s">
        <v>830</v>
      </c>
      <c r="N744" s="35">
        <v>743</v>
      </c>
      <c r="O744" s="35">
        <v>0.74299999999999999</v>
      </c>
      <c r="P744" s="35">
        <v>47415570.010647997</v>
      </c>
      <c r="Q744" s="35">
        <v>1557643948.9872301</v>
      </c>
      <c r="R744" s="35">
        <v>118617996.441706</v>
      </c>
      <c r="S744" s="35">
        <v>1676261945.4289401</v>
      </c>
      <c r="T744" s="35">
        <v>0</v>
      </c>
      <c r="U744">
        <v>0.56000000000000005</v>
      </c>
    </row>
    <row r="745" spans="1:21" x14ac:dyDescent="0.25">
      <c r="A745" s="35" t="s">
        <v>831</v>
      </c>
      <c r="B745" s="35">
        <v>443</v>
      </c>
      <c r="C745" s="35">
        <v>103389806.65149701</v>
      </c>
      <c r="D745" s="35">
        <v>2641203476.1325402</v>
      </c>
      <c r="E745" s="35">
        <v>238006747.62869599</v>
      </c>
      <c r="F745" s="35">
        <v>2879210223.76123</v>
      </c>
      <c r="G745" s="35">
        <v>212042590</v>
      </c>
      <c r="H745" s="35">
        <v>51571285.961982802</v>
      </c>
      <c r="I745" s="35">
        <v>1118734571.8896</v>
      </c>
      <c r="J745" s="35">
        <v>104514648.71723901</v>
      </c>
      <c r="K745" s="35">
        <v>1223249220.6068399</v>
      </c>
      <c r="L745" s="35" t="s">
        <v>829</v>
      </c>
      <c r="M745" s="35" t="s">
        <v>830</v>
      </c>
      <c r="N745" s="35">
        <v>744</v>
      </c>
      <c r="O745" s="35">
        <v>0.74399999999999999</v>
      </c>
      <c r="P745" s="35">
        <v>51818520.689514399</v>
      </c>
      <c r="Q745" s="35">
        <v>1522468904.2429299</v>
      </c>
      <c r="R745" s="35">
        <v>133492098.911457</v>
      </c>
      <c r="S745" s="35">
        <v>1655961003.1543901</v>
      </c>
      <c r="T745" s="35">
        <v>0</v>
      </c>
      <c r="U745">
        <v>0.26500000000000001</v>
      </c>
    </row>
    <row r="746" spans="1:21" x14ac:dyDescent="0.25">
      <c r="A746" s="35" t="s">
        <v>831</v>
      </c>
      <c r="B746" s="35">
        <v>447</v>
      </c>
      <c r="C746" s="35">
        <v>96621995.732056707</v>
      </c>
      <c r="D746" s="35">
        <v>2673138686.125</v>
      </c>
      <c r="E746" s="35">
        <v>206587419.27772099</v>
      </c>
      <c r="F746" s="35">
        <v>2879726105.40271</v>
      </c>
      <c r="G746" s="35">
        <v>212042590</v>
      </c>
      <c r="H746" s="35">
        <v>47858293.2561711</v>
      </c>
      <c r="I746" s="35">
        <v>1125599201.3009801</v>
      </c>
      <c r="J746" s="35">
        <v>94132000.692893401</v>
      </c>
      <c r="K746" s="35">
        <v>1219731201.99387</v>
      </c>
      <c r="L746" s="35" t="s">
        <v>829</v>
      </c>
      <c r="M746" s="35" t="s">
        <v>830</v>
      </c>
      <c r="N746" s="35">
        <v>745</v>
      </c>
      <c r="O746" s="35">
        <v>0.745</v>
      </c>
      <c r="P746" s="35">
        <v>48763702.475885503</v>
      </c>
      <c r="Q746" s="35">
        <v>1547539484.8240099</v>
      </c>
      <c r="R746" s="35">
        <v>112455418.58482701</v>
      </c>
      <c r="S746" s="35">
        <v>1659994903.4088399</v>
      </c>
      <c r="T746" s="35">
        <v>0</v>
      </c>
      <c r="U746">
        <v>0.36799999999999999</v>
      </c>
    </row>
    <row r="747" spans="1:21" x14ac:dyDescent="0.25">
      <c r="A747" s="35" t="s">
        <v>831</v>
      </c>
      <c r="B747" s="35">
        <v>543</v>
      </c>
      <c r="C747" s="35">
        <v>88638178.206843704</v>
      </c>
      <c r="D747" s="35">
        <v>2686519292.3724699</v>
      </c>
      <c r="E747" s="35">
        <v>196651992.50874099</v>
      </c>
      <c r="F747" s="35">
        <v>2883171284.8812099</v>
      </c>
      <c r="G747" s="35">
        <v>212042590</v>
      </c>
      <c r="H747" s="35">
        <v>42261985.6808099</v>
      </c>
      <c r="I747" s="35">
        <v>1104539593.4147401</v>
      </c>
      <c r="J747" s="35">
        <v>88662497.571770996</v>
      </c>
      <c r="K747" s="35">
        <v>1193202090.98651</v>
      </c>
      <c r="L747" s="35" t="s">
        <v>829</v>
      </c>
      <c r="M747" s="35" t="s">
        <v>830</v>
      </c>
      <c r="N747" s="35">
        <v>746</v>
      </c>
      <c r="O747" s="35">
        <v>0.746</v>
      </c>
      <c r="P747" s="35">
        <v>46376192.526033796</v>
      </c>
      <c r="Q747" s="35">
        <v>1581979698.95772</v>
      </c>
      <c r="R747" s="35">
        <v>107989494.936969</v>
      </c>
      <c r="S747" s="35">
        <v>1689969193.89469</v>
      </c>
      <c r="T747" s="35">
        <v>0</v>
      </c>
      <c r="U747">
        <v>0.85</v>
      </c>
    </row>
    <row r="748" spans="1:21" x14ac:dyDescent="0.25">
      <c r="A748" s="35" t="s">
        <v>831</v>
      </c>
      <c r="B748" s="35">
        <v>331</v>
      </c>
      <c r="C748" s="35">
        <v>97641674.999700099</v>
      </c>
      <c r="D748" s="35">
        <v>2680049023.67313</v>
      </c>
      <c r="E748" s="35">
        <v>204635686.85786301</v>
      </c>
      <c r="F748" s="35">
        <v>2884684710.5309901</v>
      </c>
      <c r="G748" s="35">
        <v>212042590</v>
      </c>
      <c r="H748" s="35">
        <v>48461249.6270919</v>
      </c>
      <c r="I748" s="35">
        <v>1134754703.5945599</v>
      </c>
      <c r="J748" s="35">
        <v>90453509.814372793</v>
      </c>
      <c r="K748" s="35">
        <v>1225208213.4089301</v>
      </c>
      <c r="L748" s="35" t="s">
        <v>829</v>
      </c>
      <c r="M748" s="35" t="s">
        <v>830</v>
      </c>
      <c r="N748" s="35">
        <v>747</v>
      </c>
      <c r="O748" s="35">
        <v>0.747</v>
      </c>
      <c r="P748" s="35">
        <v>49180425.3726082</v>
      </c>
      <c r="Q748" s="35">
        <v>1545294320.0785699</v>
      </c>
      <c r="R748" s="35">
        <v>114182177.04348999</v>
      </c>
      <c r="S748" s="35">
        <v>1659476497.1220601</v>
      </c>
      <c r="T748" s="35">
        <v>0</v>
      </c>
      <c r="U748">
        <v>0.79200000000000004</v>
      </c>
    </row>
    <row r="749" spans="1:21" x14ac:dyDescent="0.25">
      <c r="A749" s="35" t="s">
        <v>831</v>
      </c>
      <c r="B749" s="35">
        <v>292</v>
      </c>
      <c r="C749" s="35">
        <v>104797009.726449</v>
      </c>
      <c r="D749" s="35">
        <v>2653069995.2160401</v>
      </c>
      <c r="E749" s="35">
        <v>237936053.18926501</v>
      </c>
      <c r="F749" s="35">
        <v>2891006048.4053102</v>
      </c>
      <c r="G749" s="35">
        <v>212042590</v>
      </c>
      <c r="H749" s="35">
        <v>52602572.730293997</v>
      </c>
      <c r="I749" s="35">
        <v>1131190484.50178</v>
      </c>
      <c r="J749" s="35">
        <v>102777147.496562</v>
      </c>
      <c r="K749" s="35">
        <v>1233967631.9983399</v>
      </c>
      <c r="L749" s="35" t="s">
        <v>829</v>
      </c>
      <c r="M749" s="35" t="s">
        <v>830</v>
      </c>
      <c r="N749" s="35">
        <v>748</v>
      </c>
      <c r="O749" s="35">
        <v>0.748</v>
      </c>
      <c r="P749" s="35">
        <v>52194436.996155202</v>
      </c>
      <c r="Q749" s="35">
        <v>1521879510.7142601</v>
      </c>
      <c r="R749" s="35">
        <v>135158905.69270301</v>
      </c>
      <c r="S749" s="35">
        <v>1657038416.40697</v>
      </c>
      <c r="T749" s="35">
        <v>0</v>
      </c>
      <c r="U749">
        <v>0.94799999999999995</v>
      </c>
    </row>
    <row r="750" spans="1:21" x14ac:dyDescent="0.25">
      <c r="A750" s="35" t="s">
        <v>831</v>
      </c>
      <c r="B750" s="35">
        <v>559</v>
      </c>
      <c r="C750" s="35">
        <v>98007317.271579102</v>
      </c>
      <c r="D750" s="35">
        <v>2670548617.2769599</v>
      </c>
      <c r="E750" s="35">
        <v>222633572.38769799</v>
      </c>
      <c r="F750" s="35">
        <v>2893182189.66466</v>
      </c>
      <c r="G750" s="35">
        <v>212042590</v>
      </c>
      <c r="H750" s="35">
        <v>48193456.119966097</v>
      </c>
      <c r="I750" s="35">
        <v>1123385898.9347401</v>
      </c>
      <c r="J750" s="35">
        <v>94517884.479772493</v>
      </c>
      <c r="K750" s="35">
        <v>1217903783.41452</v>
      </c>
      <c r="L750" s="35" t="s">
        <v>829</v>
      </c>
      <c r="M750" s="35" t="s">
        <v>830</v>
      </c>
      <c r="N750" s="35">
        <v>749</v>
      </c>
      <c r="O750" s="35">
        <v>0.749</v>
      </c>
      <c r="P750" s="35">
        <v>49813861.1516129</v>
      </c>
      <c r="Q750" s="35">
        <v>1547162718.3422201</v>
      </c>
      <c r="R750" s="35">
        <v>128115687.90792499</v>
      </c>
      <c r="S750" s="35">
        <v>1675278406.25014</v>
      </c>
      <c r="T750" s="35">
        <v>0</v>
      </c>
      <c r="U750">
        <v>0.751</v>
      </c>
    </row>
    <row r="751" spans="1:21" x14ac:dyDescent="0.25">
      <c r="A751" s="35" t="s">
        <v>831</v>
      </c>
      <c r="B751" s="35">
        <v>116</v>
      </c>
      <c r="C751" s="35">
        <v>96010362.391606495</v>
      </c>
      <c r="D751" s="35">
        <v>2699868257.3579602</v>
      </c>
      <c r="E751" s="35">
        <v>196818026.145401</v>
      </c>
      <c r="F751" s="35">
        <v>2896686283.5033698</v>
      </c>
      <c r="G751" s="35">
        <v>212042590</v>
      </c>
      <c r="H751" s="35">
        <v>47346853.4778779</v>
      </c>
      <c r="I751" s="35">
        <v>1130486480.8333299</v>
      </c>
      <c r="J751" s="35">
        <v>90164968.626376405</v>
      </c>
      <c r="K751" s="35">
        <v>1220651449.4597099</v>
      </c>
      <c r="L751" s="35" t="s">
        <v>829</v>
      </c>
      <c r="M751" s="35" t="s">
        <v>830</v>
      </c>
      <c r="N751" s="35">
        <v>750</v>
      </c>
      <c r="O751" s="35">
        <v>0.75</v>
      </c>
      <c r="P751" s="35">
        <v>48663508.913728498</v>
      </c>
      <c r="Q751" s="35">
        <v>1569381776.5246301</v>
      </c>
      <c r="R751" s="35">
        <v>106653057.519024</v>
      </c>
      <c r="S751" s="35">
        <v>1676034834.0436599</v>
      </c>
      <c r="T751" s="35">
        <v>0</v>
      </c>
      <c r="U751">
        <v>0.74299999999999999</v>
      </c>
    </row>
    <row r="752" spans="1:21" x14ac:dyDescent="0.25">
      <c r="A752" s="35" t="s">
        <v>831</v>
      </c>
      <c r="B752" s="35">
        <v>388</v>
      </c>
      <c r="C752" s="35">
        <v>105648180.42578501</v>
      </c>
      <c r="D752" s="35">
        <v>2654036782.7118101</v>
      </c>
      <c r="E752" s="35">
        <v>242684017.79618201</v>
      </c>
      <c r="F752" s="35">
        <v>2896720800.5079899</v>
      </c>
      <c r="G752" s="35">
        <v>212042590</v>
      </c>
      <c r="H752" s="35">
        <v>53068088.514195703</v>
      </c>
      <c r="I752" s="35">
        <v>1133560906.23685</v>
      </c>
      <c r="J752" s="35">
        <v>104633905.403799</v>
      </c>
      <c r="K752" s="35">
        <v>1238194811.64065</v>
      </c>
      <c r="L752" s="35" t="s">
        <v>829</v>
      </c>
      <c r="M752" s="35" t="s">
        <v>830</v>
      </c>
      <c r="N752" s="35">
        <v>751</v>
      </c>
      <c r="O752" s="35">
        <v>0.751</v>
      </c>
      <c r="P752" s="35">
        <v>52580091.911589198</v>
      </c>
      <c r="Q752" s="35">
        <v>1520475876.4749501</v>
      </c>
      <c r="R752" s="35">
        <v>138050112.392382</v>
      </c>
      <c r="S752" s="35">
        <v>1658525988.8673401</v>
      </c>
      <c r="T752" s="35">
        <v>0</v>
      </c>
      <c r="U752">
        <v>0.154</v>
      </c>
    </row>
    <row r="753" spans="1:21" x14ac:dyDescent="0.25">
      <c r="A753" s="35" t="s">
        <v>831</v>
      </c>
      <c r="B753" s="35">
        <v>109</v>
      </c>
      <c r="C753" s="35">
        <v>92875405.171855807</v>
      </c>
      <c r="D753" s="35">
        <v>2708030678.7363701</v>
      </c>
      <c r="E753" s="35">
        <v>188849095.086108</v>
      </c>
      <c r="F753" s="35">
        <v>2896879773.8224702</v>
      </c>
      <c r="G753" s="35">
        <v>212042590</v>
      </c>
      <c r="H753" s="35">
        <v>44844719.7451142</v>
      </c>
      <c r="I753" s="35">
        <v>1126859474.0889201</v>
      </c>
      <c r="J753" s="35">
        <v>81796563.225651294</v>
      </c>
      <c r="K753" s="35">
        <v>1208656037.31457</v>
      </c>
      <c r="L753" s="35" t="s">
        <v>829</v>
      </c>
      <c r="M753" s="35" t="s">
        <v>830</v>
      </c>
      <c r="N753" s="35">
        <v>752</v>
      </c>
      <c r="O753" s="35">
        <v>0.752</v>
      </c>
      <c r="P753" s="35">
        <v>48030685.426741503</v>
      </c>
      <c r="Q753" s="35">
        <v>1581171204.64744</v>
      </c>
      <c r="R753" s="35">
        <v>107052531.860456</v>
      </c>
      <c r="S753" s="35">
        <v>1688223736.5079</v>
      </c>
      <c r="T753" s="35">
        <v>0</v>
      </c>
      <c r="U753">
        <v>0.72899999999999998</v>
      </c>
    </row>
    <row r="754" spans="1:21" x14ac:dyDescent="0.25">
      <c r="A754" s="35" t="s">
        <v>831</v>
      </c>
      <c r="B754" s="35">
        <v>696</v>
      </c>
      <c r="C754" s="35">
        <v>97088065.086426005</v>
      </c>
      <c r="D754" s="35">
        <v>2680021768.0148802</v>
      </c>
      <c r="E754" s="35">
        <v>217762164.58673501</v>
      </c>
      <c r="F754" s="35">
        <v>2897783932.6016202</v>
      </c>
      <c r="G754" s="35">
        <v>212042590</v>
      </c>
      <c r="H754" s="35">
        <v>47642735.510774501</v>
      </c>
      <c r="I754" s="35">
        <v>1125999533.2785399</v>
      </c>
      <c r="J754" s="35">
        <v>97020492.048432499</v>
      </c>
      <c r="K754" s="35">
        <v>1223020025.3269701</v>
      </c>
      <c r="L754" s="35" t="s">
        <v>829</v>
      </c>
      <c r="M754" s="35" t="s">
        <v>830</v>
      </c>
      <c r="N754" s="35">
        <v>753</v>
      </c>
      <c r="O754" s="35">
        <v>0.753</v>
      </c>
      <c r="P754" s="35">
        <v>49445329.575651497</v>
      </c>
      <c r="Q754" s="35">
        <v>1554022234.73634</v>
      </c>
      <c r="R754" s="35">
        <v>120741672.538302</v>
      </c>
      <c r="S754" s="35">
        <v>1674763907.2746401</v>
      </c>
      <c r="T754" s="35">
        <v>0</v>
      </c>
      <c r="U754">
        <v>0.88900000000000001</v>
      </c>
    </row>
    <row r="755" spans="1:21" x14ac:dyDescent="0.25">
      <c r="A755" s="35" t="s">
        <v>831</v>
      </c>
      <c r="B755" s="35">
        <v>236</v>
      </c>
      <c r="C755" s="35">
        <v>99544500.718449295</v>
      </c>
      <c r="D755" s="35">
        <v>2706039133.8407502</v>
      </c>
      <c r="E755" s="35">
        <v>192573001.01998699</v>
      </c>
      <c r="F755" s="35">
        <v>2898612134.8607402</v>
      </c>
      <c r="G755" s="35">
        <v>212042590</v>
      </c>
      <c r="H755" s="35">
        <v>49425248.569564901</v>
      </c>
      <c r="I755" s="35">
        <v>1148222713.8803599</v>
      </c>
      <c r="J755" s="35">
        <v>82988704.277736694</v>
      </c>
      <c r="K755" s="35">
        <v>1231211418.1580999</v>
      </c>
      <c r="L755" s="35" t="s">
        <v>829</v>
      </c>
      <c r="M755" s="35" t="s">
        <v>830</v>
      </c>
      <c r="N755" s="35">
        <v>754</v>
      </c>
      <c r="O755" s="35">
        <v>0.754</v>
      </c>
      <c r="P755" s="35">
        <v>50119252.148884401</v>
      </c>
      <c r="Q755" s="35">
        <v>1557816419.9603901</v>
      </c>
      <c r="R755" s="35">
        <v>109584296.74225</v>
      </c>
      <c r="S755" s="35">
        <v>1667400716.7026401</v>
      </c>
      <c r="T755" s="35">
        <v>0</v>
      </c>
      <c r="U755">
        <v>0.129</v>
      </c>
    </row>
    <row r="756" spans="1:21" x14ac:dyDescent="0.25">
      <c r="A756" s="35" t="s">
        <v>831</v>
      </c>
      <c r="B756" s="35">
        <v>595</v>
      </c>
      <c r="C756" s="35">
        <v>104560184.666675</v>
      </c>
      <c r="D756" s="35">
        <v>2661041205.1715398</v>
      </c>
      <c r="E756" s="35">
        <v>237991999.50670901</v>
      </c>
      <c r="F756" s="35">
        <v>2899033204.6782498</v>
      </c>
      <c r="G756" s="35">
        <v>212042590</v>
      </c>
      <c r="H756" s="35">
        <v>52183053.0522191</v>
      </c>
      <c r="I756" s="35">
        <v>1128750071.70277</v>
      </c>
      <c r="J756" s="35">
        <v>102567978.555353</v>
      </c>
      <c r="K756" s="35">
        <v>1231318050.2581201</v>
      </c>
      <c r="L756" s="35" t="s">
        <v>829</v>
      </c>
      <c r="M756" s="35" t="s">
        <v>830</v>
      </c>
      <c r="N756" s="35">
        <v>755</v>
      </c>
      <c r="O756" s="35">
        <v>0.755</v>
      </c>
      <c r="P756" s="35">
        <v>52377131.614456102</v>
      </c>
      <c r="Q756" s="35">
        <v>1532291133.46876</v>
      </c>
      <c r="R756" s="35">
        <v>135424020.95135501</v>
      </c>
      <c r="S756" s="35">
        <v>1667715154.42012</v>
      </c>
      <c r="T756" s="35">
        <v>0</v>
      </c>
      <c r="U756">
        <v>0.93400000000000005</v>
      </c>
    </row>
    <row r="757" spans="1:21" x14ac:dyDescent="0.25">
      <c r="A757" s="35" t="s">
        <v>831</v>
      </c>
      <c r="B757" s="35">
        <v>736</v>
      </c>
      <c r="C757" s="35">
        <v>91696735.450593203</v>
      </c>
      <c r="D757" s="35">
        <v>2709902854.6264501</v>
      </c>
      <c r="E757" s="35">
        <v>193199377.92258799</v>
      </c>
      <c r="F757" s="35">
        <v>2903102232.5490398</v>
      </c>
      <c r="G757" s="35">
        <v>212042590</v>
      </c>
      <c r="H757" s="35">
        <v>43968778.8982426</v>
      </c>
      <c r="I757" s="35">
        <v>1121868290.01612</v>
      </c>
      <c r="J757" s="35">
        <v>83577537.234702393</v>
      </c>
      <c r="K757" s="35">
        <v>1205445827.2508199</v>
      </c>
      <c r="L757" s="35" t="s">
        <v>829</v>
      </c>
      <c r="M757" s="35" t="s">
        <v>830</v>
      </c>
      <c r="N757" s="35">
        <v>756</v>
      </c>
      <c r="O757" s="35">
        <v>0.75600000000000001</v>
      </c>
      <c r="P757" s="35">
        <v>47727956.552350499</v>
      </c>
      <c r="Q757" s="35">
        <v>1588034564.6103201</v>
      </c>
      <c r="R757" s="35">
        <v>109621840.687885</v>
      </c>
      <c r="S757" s="35">
        <v>1697656405.2982099</v>
      </c>
      <c r="T757" s="35">
        <v>0</v>
      </c>
      <c r="U757">
        <v>0.67</v>
      </c>
    </row>
    <row r="758" spans="1:21" x14ac:dyDescent="0.25">
      <c r="A758" s="35" t="s">
        <v>831</v>
      </c>
      <c r="B758" s="35">
        <v>592</v>
      </c>
      <c r="C758" s="35">
        <v>100012299.594162</v>
      </c>
      <c r="D758" s="35">
        <v>2706865513.1361299</v>
      </c>
      <c r="E758" s="35">
        <v>197068661.75051501</v>
      </c>
      <c r="F758" s="35">
        <v>2903934174.8866401</v>
      </c>
      <c r="G758" s="35">
        <v>212042590</v>
      </c>
      <c r="H758" s="35">
        <v>49662473.797084197</v>
      </c>
      <c r="I758" s="35">
        <v>1149232491.9677899</v>
      </c>
      <c r="J758" s="35">
        <v>85048900.282888398</v>
      </c>
      <c r="K758" s="35">
        <v>1234281392.25068</v>
      </c>
      <c r="L758" s="35" t="s">
        <v>829</v>
      </c>
      <c r="M758" s="35" t="s">
        <v>830</v>
      </c>
      <c r="N758" s="35">
        <v>757</v>
      </c>
      <c r="O758" s="35">
        <v>0.75700000000000001</v>
      </c>
      <c r="P758" s="35">
        <v>50349825.7970782</v>
      </c>
      <c r="Q758" s="35">
        <v>1557633021.16834</v>
      </c>
      <c r="R758" s="35">
        <v>112019761.46762601</v>
      </c>
      <c r="S758" s="35">
        <v>1669652782.6359501</v>
      </c>
      <c r="T758" s="35">
        <v>0</v>
      </c>
      <c r="U758">
        <v>0.86299999999999999</v>
      </c>
    </row>
    <row r="759" spans="1:21" x14ac:dyDescent="0.25">
      <c r="A759" s="35" t="s">
        <v>831</v>
      </c>
      <c r="B759" s="35">
        <v>211</v>
      </c>
      <c r="C759" s="35">
        <v>106389442.48713499</v>
      </c>
      <c r="D759" s="35">
        <v>2653188856.1200199</v>
      </c>
      <c r="E759" s="35">
        <v>251110231.02313399</v>
      </c>
      <c r="F759" s="35">
        <v>2904299087.1431599</v>
      </c>
      <c r="G759" s="35">
        <v>212042590</v>
      </c>
      <c r="H759" s="35">
        <v>53513871.765317202</v>
      </c>
      <c r="I759" s="35">
        <v>1133924656.0118501</v>
      </c>
      <c r="J759" s="35">
        <v>107594776.935312</v>
      </c>
      <c r="K759" s="35">
        <v>1241519432.94716</v>
      </c>
      <c r="L759" s="35" t="s">
        <v>829</v>
      </c>
      <c r="M759" s="35" t="s">
        <v>830</v>
      </c>
      <c r="N759" s="35">
        <v>758</v>
      </c>
      <c r="O759" s="35">
        <v>0.75800000000000001</v>
      </c>
      <c r="P759" s="35">
        <v>52875570.721818097</v>
      </c>
      <c r="Q759" s="35">
        <v>1519264200.10816</v>
      </c>
      <c r="R759" s="35">
        <v>143515454.08782199</v>
      </c>
      <c r="S759" s="35">
        <v>1662779654.1959901</v>
      </c>
      <c r="T759" s="35">
        <v>0</v>
      </c>
      <c r="U759">
        <v>0.15</v>
      </c>
    </row>
    <row r="760" spans="1:21" x14ac:dyDescent="0.25">
      <c r="A760" s="35" t="s">
        <v>831</v>
      </c>
      <c r="B760" s="35">
        <v>124</v>
      </c>
      <c r="C760" s="35">
        <v>91851853.623145193</v>
      </c>
      <c r="D760" s="35">
        <v>2714464933.0486498</v>
      </c>
      <c r="E760" s="35">
        <v>190029231.112982</v>
      </c>
      <c r="F760" s="35">
        <v>2904494164.1616302</v>
      </c>
      <c r="G760" s="35">
        <v>212042590</v>
      </c>
      <c r="H760" s="35">
        <v>44088951.609584503</v>
      </c>
      <c r="I760" s="35">
        <v>1121416835.16746</v>
      </c>
      <c r="J760" s="35">
        <v>85742370.898967803</v>
      </c>
      <c r="K760" s="35">
        <v>1207159206.0664301</v>
      </c>
      <c r="L760" s="35" t="s">
        <v>829</v>
      </c>
      <c r="M760" s="35" t="s">
        <v>830</v>
      </c>
      <c r="N760" s="35">
        <v>759</v>
      </c>
      <c r="O760" s="35">
        <v>0.75900000000000001</v>
      </c>
      <c r="P760" s="35">
        <v>47762902.013560601</v>
      </c>
      <c r="Q760" s="35">
        <v>1593048097.88118</v>
      </c>
      <c r="R760" s="35">
        <v>104286860.21401501</v>
      </c>
      <c r="S760" s="35">
        <v>1697334958.0952001</v>
      </c>
      <c r="T760" s="35">
        <v>0</v>
      </c>
      <c r="U760">
        <v>0.157</v>
      </c>
    </row>
    <row r="761" spans="1:21" x14ac:dyDescent="0.25">
      <c r="A761" s="35" t="s">
        <v>831</v>
      </c>
      <c r="B761" s="35">
        <v>475</v>
      </c>
      <c r="C761" s="35">
        <v>96997549.418186903</v>
      </c>
      <c r="D761" s="35">
        <v>2710605686.6607299</v>
      </c>
      <c r="E761" s="35">
        <v>195521818.23095199</v>
      </c>
      <c r="F761" s="35">
        <v>2906127504.8916898</v>
      </c>
      <c r="G761" s="35">
        <v>212042590</v>
      </c>
      <c r="H761" s="35">
        <v>47839255.203982703</v>
      </c>
      <c r="I761" s="35">
        <v>1136503692.86847</v>
      </c>
      <c r="J761" s="35">
        <v>89738815.608284801</v>
      </c>
      <c r="K761" s="35">
        <v>1226242508.4767599</v>
      </c>
      <c r="L761" s="35" t="s">
        <v>829</v>
      </c>
      <c r="M761" s="35" t="s">
        <v>830</v>
      </c>
      <c r="N761" s="35">
        <v>760</v>
      </c>
      <c r="O761" s="35">
        <v>0.76</v>
      </c>
      <c r="P761" s="35">
        <v>49158294.2142042</v>
      </c>
      <c r="Q761" s="35">
        <v>1574101993.7922599</v>
      </c>
      <c r="R761" s="35">
        <v>105783002.622667</v>
      </c>
      <c r="S761" s="35">
        <v>1679884996.4149201</v>
      </c>
      <c r="T761" s="35">
        <v>0</v>
      </c>
      <c r="U761">
        <v>0.71799999999999997</v>
      </c>
    </row>
    <row r="762" spans="1:21" x14ac:dyDescent="0.25">
      <c r="A762" s="35" t="s">
        <v>831</v>
      </c>
      <c r="B762" s="35">
        <v>646</v>
      </c>
      <c r="C762" s="35">
        <v>97149602.732564598</v>
      </c>
      <c r="D762" s="35">
        <v>2700271275.50773</v>
      </c>
      <c r="E762" s="35">
        <v>206686976.09108901</v>
      </c>
      <c r="F762" s="35">
        <v>2906958251.5988202</v>
      </c>
      <c r="G762" s="35">
        <v>212042590</v>
      </c>
      <c r="H762" s="35">
        <v>48077363.879115097</v>
      </c>
      <c r="I762" s="35">
        <v>1134806004.5594201</v>
      </c>
      <c r="J762" s="35">
        <v>94628538.512185097</v>
      </c>
      <c r="K762" s="35">
        <v>1229434543.0716</v>
      </c>
      <c r="L762" s="35" t="s">
        <v>829</v>
      </c>
      <c r="M762" s="35" t="s">
        <v>830</v>
      </c>
      <c r="N762" s="35">
        <v>761</v>
      </c>
      <c r="O762" s="35">
        <v>0.76100000000000001</v>
      </c>
      <c r="P762" s="35">
        <v>49072238.853449397</v>
      </c>
      <c r="Q762" s="35">
        <v>1565465270.9483099</v>
      </c>
      <c r="R762" s="35">
        <v>112058437.578904</v>
      </c>
      <c r="S762" s="35">
        <v>1677523708.52721</v>
      </c>
      <c r="T762" s="35">
        <v>0</v>
      </c>
      <c r="U762">
        <v>0.78500000000000003</v>
      </c>
    </row>
    <row r="763" spans="1:21" x14ac:dyDescent="0.25">
      <c r="A763" s="35" t="s">
        <v>831</v>
      </c>
      <c r="B763" s="35">
        <v>12</v>
      </c>
      <c r="C763" s="35">
        <v>97364709.359441102</v>
      </c>
      <c r="D763" s="35">
        <v>2705474259.5344701</v>
      </c>
      <c r="E763" s="35">
        <v>201797451.158988</v>
      </c>
      <c r="F763" s="35">
        <v>2907271710.69346</v>
      </c>
      <c r="G763" s="35">
        <v>212042590</v>
      </c>
      <c r="H763" s="35">
        <v>48113799.339277297</v>
      </c>
      <c r="I763" s="35">
        <v>1137174094.6495099</v>
      </c>
      <c r="J763" s="35">
        <v>92097715.954664096</v>
      </c>
      <c r="K763" s="35">
        <v>1229271810.6041701</v>
      </c>
      <c r="L763" s="35" t="s">
        <v>829</v>
      </c>
      <c r="M763" s="35" t="s">
        <v>830</v>
      </c>
      <c r="N763" s="35">
        <v>762</v>
      </c>
      <c r="O763" s="35">
        <v>0.76200000000000001</v>
      </c>
      <c r="P763" s="35">
        <v>49250910.0201637</v>
      </c>
      <c r="Q763" s="35">
        <v>1568300164.8849599</v>
      </c>
      <c r="R763" s="35">
        <v>109699735.20432299</v>
      </c>
      <c r="S763" s="35">
        <v>1677999900.0892799</v>
      </c>
      <c r="T763" s="35">
        <v>0</v>
      </c>
      <c r="U763">
        <v>0.14399999999999999</v>
      </c>
    </row>
    <row r="764" spans="1:21" x14ac:dyDescent="0.25">
      <c r="A764" s="35" t="s">
        <v>831</v>
      </c>
      <c r="B764" s="35">
        <v>329</v>
      </c>
      <c r="C764" s="35">
        <v>105339684.80362</v>
      </c>
      <c r="D764" s="35">
        <v>2668774554.1757498</v>
      </c>
      <c r="E764" s="35">
        <v>242437447.007851</v>
      </c>
      <c r="F764" s="35">
        <v>2911212001.18361</v>
      </c>
      <c r="G764" s="35">
        <v>212042590</v>
      </c>
      <c r="H764" s="35">
        <v>52736729.815525897</v>
      </c>
      <c r="I764" s="35">
        <v>1134896267.5216801</v>
      </c>
      <c r="J764" s="35">
        <v>105343171.922915</v>
      </c>
      <c r="K764" s="35">
        <v>1240239439.4445901</v>
      </c>
      <c r="L764" s="35" t="s">
        <v>829</v>
      </c>
      <c r="M764" s="35" t="s">
        <v>830</v>
      </c>
      <c r="N764" s="35">
        <v>763</v>
      </c>
      <c r="O764" s="35">
        <v>0.76300000000000001</v>
      </c>
      <c r="P764" s="35">
        <v>52602954.988094598</v>
      </c>
      <c r="Q764" s="35">
        <v>1533878286.6540699</v>
      </c>
      <c r="R764" s="35">
        <v>137094275.08493599</v>
      </c>
      <c r="S764" s="35">
        <v>1670972561.7390101</v>
      </c>
      <c r="T764" s="35">
        <v>0</v>
      </c>
      <c r="U764">
        <v>0.79700000000000004</v>
      </c>
    </row>
    <row r="765" spans="1:21" x14ac:dyDescent="0.25">
      <c r="A765" s="35" t="s">
        <v>831</v>
      </c>
      <c r="B765" s="35">
        <v>712</v>
      </c>
      <c r="C765" s="35">
        <v>91121182.521825105</v>
      </c>
      <c r="D765" s="35">
        <v>2708642467.3165498</v>
      </c>
      <c r="E765" s="35">
        <v>205611509.97703901</v>
      </c>
      <c r="F765" s="35">
        <v>2914253977.2935801</v>
      </c>
      <c r="G765" s="35">
        <v>212042590</v>
      </c>
      <c r="H765" s="35">
        <v>43768280.670043997</v>
      </c>
      <c r="I765" s="35">
        <v>1116207352.62941</v>
      </c>
      <c r="J765" s="35">
        <v>90889407.6750651</v>
      </c>
      <c r="K765" s="35">
        <v>1207096760.3044801</v>
      </c>
      <c r="L765" s="35" t="s">
        <v>829</v>
      </c>
      <c r="M765" s="35" t="s">
        <v>830</v>
      </c>
      <c r="N765" s="35">
        <v>764</v>
      </c>
      <c r="O765" s="35">
        <v>0.76400000000000001</v>
      </c>
      <c r="P765" s="35">
        <v>47352901.851781003</v>
      </c>
      <c r="Q765" s="35">
        <v>1592435114.68713</v>
      </c>
      <c r="R765" s="35">
        <v>114722102.301974</v>
      </c>
      <c r="S765" s="35">
        <v>1707157216.9891</v>
      </c>
      <c r="T765" s="35">
        <v>0</v>
      </c>
      <c r="U765">
        <v>0.45800000000000002</v>
      </c>
    </row>
    <row r="766" spans="1:21" x14ac:dyDescent="0.25">
      <c r="A766" s="35" t="s">
        <v>831</v>
      </c>
      <c r="B766" s="35">
        <v>724</v>
      </c>
      <c r="C766" s="35">
        <v>95494557.079910994</v>
      </c>
      <c r="D766" s="35">
        <v>2693772105.42732</v>
      </c>
      <c r="E766" s="35">
        <v>222501465.724953</v>
      </c>
      <c r="F766" s="35">
        <v>2916273571.1522698</v>
      </c>
      <c r="G766" s="35">
        <v>212042590</v>
      </c>
      <c r="H766" s="35">
        <v>46567373.677862696</v>
      </c>
      <c r="I766" s="35">
        <v>1119760630.51436</v>
      </c>
      <c r="J766" s="35">
        <v>101116941.339669</v>
      </c>
      <c r="K766" s="35">
        <v>1220877571.8540299</v>
      </c>
      <c r="L766" s="35" t="s">
        <v>829</v>
      </c>
      <c r="M766" s="35" t="s">
        <v>830</v>
      </c>
      <c r="N766" s="35">
        <v>765</v>
      </c>
      <c r="O766" s="35">
        <v>0.76500000000000001</v>
      </c>
      <c r="P766" s="35">
        <v>48927183.402048297</v>
      </c>
      <c r="Q766" s="35">
        <v>1574011474.91295</v>
      </c>
      <c r="R766" s="35">
        <v>121384524.38528401</v>
      </c>
      <c r="S766" s="35">
        <v>1695395999.2982299</v>
      </c>
      <c r="T766" s="35">
        <v>0</v>
      </c>
      <c r="U766">
        <v>0.433</v>
      </c>
    </row>
    <row r="767" spans="1:21" x14ac:dyDescent="0.25">
      <c r="A767" s="35" t="s">
        <v>831</v>
      </c>
      <c r="B767" s="35">
        <v>208</v>
      </c>
      <c r="C767" s="35">
        <v>91999557.750407904</v>
      </c>
      <c r="D767" s="35">
        <v>2723157556.4520998</v>
      </c>
      <c r="E767" s="35">
        <v>193445652.28835499</v>
      </c>
      <c r="F767" s="35">
        <v>2916603208.7404599</v>
      </c>
      <c r="G767" s="35">
        <v>212042590</v>
      </c>
      <c r="H767" s="35">
        <v>44219480.450266398</v>
      </c>
      <c r="I767" s="35">
        <v>1131320764.87625</v>
      </c>
      <c r="J767" s="35">
        <v>85084744.845144406</v>
      </c>
      <c r="K767" s="35">
        <v>1216405509.7214</v>
      </c>
      <c r="L767" s="35" t="s">
        <v>829</v>
      </c>
      <c r="M767" s="35" t="s">
        <v>830</v>
      </c>
      <c r="N767" s="35">
        <v>766</v>
      </c>
      <c r="O767" s="35">
        <v>0.76600000000000001</v>
      </c>
      <c r="P767" s="35">
        <v>47780077.300141402</v>
      </c>
      <c r="Q767" s="35">
        <v>1591836791.57584</v>
      </c>
      <c r="R767" s="35">
        <v>108360907.44321001</v>
      </c>
      <c r="S767" s="35">
        <v>1700197699.0190499</v>
      </c>
      <c r="T767" s="35">
        <v>0</v>
      </c>
      <c r="U767">
        <v>0.27400000000000002</v>
      </c>
    </row>
    <row r="768" spans="1:21" x14ac:dyDescent="0.25">
      <c r="A768" s="35" t="s">
        <v>831</v>
      </c>
      <c r="B768" s="35">
        <v>798</v>
      </c>
      <c r="C768" s="35">
        <v>100495063.207964</v>
      </c>
      <c r="D768" s="35">
        <v>2725210072.2908802</v>
      </c>
      <c r="E768" s="35">
        <v>195553355.15287301</v>
      </c>
      <c r="F768" s="35">
        <v>2920763427.4437499</v>
      </c>
      <c r="G768" s="35">
        <v>212042590</v>
      </c>
      <c r="H768" s="35">
        <v>49870269.078881897</v>
      </c>
      <c r="I768" s="35">
        <v>1155158867.5911701</v>
      </c>
      <c r="J768" s="35">
        <v>83234954.293997005</v>
      </c>
      <c r="K768" s="35">
        <v>1238393821.88517</v>
      </c>
      <c r="L768" s="35" t="s">
        <v>829</v>
      </c>
      <c r="M768" s="35" t="s">
        <v>830</v>
      </c>
      <c r="N768" s="35">
        <v>767</v>
      </c>
      <c r="O768" s="35">
        <v>0.76700000000000002</v>
      </c>
      <c r="P768" s="35">
        <v>50624794.129082799</v>
      </c>
      <c r="Q768" s="35">
        <v>1570051204.6997001</v>
      </c>
      <c r="R768" s="35">
        <v>112318400.858876</v>
      </c>
      <c r="S768" s="35">
        <v>1682369605.5585799</v>
      </c>
      <c r="T768" s="35">
        <v>0</v>
      </c>
      <c r="U768">
        <v>0.434</v>
      </c>
    </row>
    <row r="769" spans="1:21" x14ac:dyDescent="0.25">
      <c r="A769" s="35" t="s">
        <v>831</v>
      </c>
      <c r="B769" s="35">
        <v>750</v>
      </c>
      <c r="C769" s="35">
        <v>94109154.431468397</v>
      </c>
      <c r="D769" s="35">
        <v>2726845771.3424401</v>
      </c>
      <c r="E769" s="35">
        <v>195939920.19225699</v>
      </c>
      <c r="F769" s="35">
        <v>2922785691.5346899</v>
      </c>
      <c r="G769" s="35">
        <v>212042590</v>
      </c>
      <c r="H769" s="35">
        <v>45534581.0130888</v>
      </c>
      <c r="I769" s="35">
        <v>1136378924.6213</v>
      </c>
      <c r="J769" s="35">
        <v>84432023.192305505</v>
      </c>
      <c r="K769" s="35">
        <v>1220810947.8136101</v>
      </c>
      <c r="L769" s="35" t="s">
        <v>829</v>
      </c>
      <c r="M769" s="35" t="s">
        <v>830</v>
      </c>
      <c r="N769" s="35">
        <v>768</v>
      </c>
      <c r="O769" s="35">
        <v>0.76800000000000002</v>
      </c>
      <c r="P769" s="35">
        <v>48574573.418379597</v>
      </c>
      <c r="Q769" s="35">
        <v>1590466846.7211299</v>
      </c>
      <c r="R769" s="35">
        <v>111507896.999951</v>
      </c>
      <c r="S769" s="35">
        <v>1701974743.7210701</v>
      </c>
      <c r="T769" s="35">
        <v>0</v>
      </c>
      <c r="U769">
        <v>0.72199999999999998</v>
      </c>
    </row>
    <row r="770" spans="1:21" x14ac:dyDescent="0.25">
      <c r="A770" s="35" t="s">
        <v>831</v>
      </c>
      <c r="B770" s="35">
        <v>442</v>
      </c>
      <c r="C770" s="35">
        <v>94046833.124752596</v>
      </c>
      <c r="D770" s="35">
        <v>2718789102.1392498</v>
      </c>
      <c r="E770" s="35">
        <v>204071893.086537</v>
      </c>
      <c r="F770" s="35">
        <v>2922860995.22579</v>
      </c>
      <c r="G770" s="35">
        <v>212042590</v>
      </c>
      <c r="H770" s="35">
        <v>45681262.4653612</v>
      </c>
      <c r="I770" s="35">
        <v>1133323067.2470901</v>
      </c>
      <c r="J770" s="35">
        <v>92736823.883159399</v>
      </c>
      <c r="K770" s="35">
        <v>1226059891.13025</v>
      </c>
      <c r="L770" s="35" t="s">
        <v>829</v>
      </c>
      <c r="M770" s="35" t="s">
        <v>830</v>
      </c>
      <c r="N770" s="35">
        <v>769</v>
      </c>
      <c r="O770" s="35">
        <v>0.76900000000000002</v>
      </c>
      <c r="P770" s="35">
        <v>48365570.659391299</v>
      </c>
      <c r="Q770" s="35">
        <v>1585466034.8921499</v>
      </c>
      <c r="R770" s="35">
        <v>111335069.20337801</v>
      </c>
      <c r="S770" s="35">
        <v>1696801104.09553</v>
      </c>
      <c r="T770" s="35">
        <v>0</v>
      </c>
      <c r="U770">
        <v>6.8000000000000005E-2</v>
      </c>
    </row>
    <row r="771" spans="1:21" x14ac:dyDescent="0.25">
      <c r="A771" s="35" t="s">
        <v>831</v>
      </c>
      <c r="B771" s="35">
        <v>855</v>
      </c>
      <c r="C771" s="35">
        <v>99126071.395801097</v>
      </c>
      <c r="D771" s="35">
        <v>2721814121.66295</v>
      </c>
      <c r="E771" s="35">
        <v>202881112.67831701</v>
      </c>
      <c r="F771" s="35">
        <v>2924695234.34127</v>
      </c>
      <c r="G771" s="35">
        <v>212042590</v>
      </c>
      <c r="H771" s="35">
        <v>49084282.601105198</v>
      </c>
      <c r="I771" s="35">
        <v>1149754382.62922</v>
      </c>
      <c r="J771" s="35">
        <v>89521563.180542395</v>
      </c>
      <c r="K771" s="35">
        <v>1239275945.8097601</v>
      </c>
      <c r="L771" s="35" t="s">
        <v>829</v>
      </c>
      <c r="M771" s="35" t="s">
        <v>830</v>
      </c>
      <c r="N771" s="35">
        <v>770</v>
      </c>
      <c r="O771" s="35">
        <v>0.77</v>
      </c>
      <c r="P771" s="35">
        <v>50041788.794695899</v>
      </c>
      <c r="Q771" s="35">
        <v>1572059739.03373</v>
      </c>
      <c r="R771" s="35">
        <v>113359549.497775</v>
      </c>
      <c r="S771" s="35">
        <v>1685419288.5315001</v>
      </c>
      <c r="T771" s="35">
        <v>0</v>
      </c>
      <c r="U771">
        <v>0.371</v>
      </c>
    </row>
    <row r="772" spans="1:21" x14ac:dyDescent="0.25">
      <c r="A772" s="35" t="s">
        <v>831</v>
      </c>
      <c r="B772" s="35">
        <v>344</v>
      </c>
      <c r="C772" s="35">
        <v>93256474.487290397</v>
      </c>
      <c r="D772" s="35">
        <v>2727023118.5250401</v>
      </c>
      <c r="E772" s="35">
        <v>199161618.068685</v>
      </c>
      <c r="F772" s="35">
        <v>2926184736.59372</v>
      </c>
      <c r="G772" s="35">
        <v>212042590</v>
      </c>
      <c r="H772" s="35">
        <v>45085109.636794202</v>
      </c>
      <c r="I772" s="35">
        <v>1132738013.4482501</v>
      </c>
      <c r="J772" s="35">
        <v>89531328.268119395</v>
      </c>
      <c r="K772" s="35">
        <v>1222269341.7163701</v>
      </c>
      <c r="L772" s="35" t="s">
        <v>829</v>
      </c>
      <c r="M772" s="35" t="s">
        <v>830</v>
      </c>
      <c r="N772" s="35">
        <v>771</v>
      </c>
      <c r="O772" s="35">
        <v>0.77100000000000002</v>
      </c>
      <c r="P772" s="35">
        <v>48171364.850496098</v>
      </c>
      <c r="Q772" s="35">
        <v>1594285105.0767801</v>
      </c>
      <c r="R772" s="35">
        <v>109630289.800566</v>
      </c>
      <c r="S772" s="35">
        <v>1703915394.8773501</v>
      </c>
      <c r="T772" s="35">
        <v>0</v>
      </c>
      <c r="U772">
        <v>0.30399999999999999</v>
      </c>
    </row>
    <row r="773" spans="1:21" x14ac:dyDescent="0.25">
      <c r="A773" s="35" t="s">
        <v>831</v>
      </c>
      <c r="B773" s="35">
        <v>205</v>
      </c>
      <c r="C773" s="35">
        <v>94373633.322930396</v>
      </c>
      <c r="D773" s="35">
        <v>2727487348.0907698</v>
      </c>
      <c r="E773" s="35">
        <v>200508360.91755101</v>
      </c>
      <c r="F773" s="35">
        <v>2927995709.0083199</v>
      </c>
      <c r="G773" s="35">
        <v>212042590</v>
      </c>
      <c r="H773" s="35">
        <v>45983955.053650297</v>
      </c>
      <c r="I773" s="35">
        <v>1138105613.11974</v>
      </c>
      <c r="J773" s="35">
        <v>90816083.715924397</v>
      </c>
      <c r="K773" s="35">
        <v>1228921696.83566</v>
      </c>
      <c r="L773" s="35" t="s">
        <v>829</v>
      </c>
      <c r="M773" s="35" t="s">
        <v>830</v>
      </c>
      <c r="N773" s="35">
        <v>772</v>
      </c>
      <c r="O773" s="35">
        <v>0.77200000000000002</v>
      </c>
      <c r="P773" s="35">
        <v>48389678.269280098</v>
      </c>
      <c r="Q773" s="35">
        <v>1589381734.97102</v>
      </c>
      <c r="R773" s="35">
        <v>109692277.201626</v>
      </c>
      <c r="S773" s="35">
        <v>1699074012.1726501</v>
      </c>
      <c r="T773" s="35">
        <v>0</v>
      </c>
      <c r="U773">
        <v>7.8E-2</v>
      </c>
    </row>
    <row r="774" spans="1:21" x14ac:dyDescent="0.25">
      <c r="A774" s="35" t="s">
        <v>831</v>
      </c>
      <c r="B774" s="35">
        <v>841</v>
      </c>
      <c r="C774" s="35">
        <v>104047006.60817499</v>
      </c>
      <c r="D774" s="35">
        <v>2693250467.5727301</v>
      </c>
      <c r="E774" s="35">
        <v>234793065.60620201</v>
      </c>
      <c r="F774" s="35">
        <v>2928043533.1789298</v>
      </c>
      <c r="G774" s="35">
        <v>212042590</v>
      </c>
      <c r="H774" s="35">
        <v>51812212.030411899</v>
      </c>
      <c r="I774" s="35">
        <v>1136721271.10148</v>
      </c>
      <c r="J774" s="35">
        <v>103676405.93766201</v>
      </c>
      <c r="K774" s="35">
        <v>1240397677.03914</v>
      </c>
      <c r="L774" s="35" t="s">
        <v>829</v>
      </c>
      <c r="M774" s="35" t="s">
        <v>830</v>
      </c>
      <c r="N774" s="35">
        <v>773</v>
      </c>
      <c r="O774" s="35">
        <v>0.77300000000000002</v>
      </c>
      <c r="P774" s="35">
        <v>52234794.577762999</v>
      </c>
      <c r="Q774" s="35">
        <v>1556529196.47124</v>
      </c>
      <c r="R774" s="35">
        <v>131116659.668539</v>
      </c>
      <c r="S774" s="35">
        <v>1687645856.13978</v>
      </c>
      <c r="T774" s="35">
        <v>0</v>
      </c>
      <c r="U774">
        <v>0.28599999999999998</v>
      </c>
    </row>
    <row r="775" spans="1:21" x14ac:dyDescent="0.25">
      <c r="A775" s="35" t="s">
        <v>831</v>
      </c>
      <c r="B775" s="35">
        <v>142</v>
      </c>
      <c r="C775" s="35">
        <v>97933974.887690902</v>
      </c>
      <c r="D775" s="35">
        <v>2731740376.3488002</v>
      </c>
      <c r="E775" s="35">
        <v>197444071.24104699</v>
      </c>
      <c r="F775" s="35">
        <v>2929184447.5898499</v>
      </c>
      <c r="G775" s="35">
        <v>212042590</v>
      </c>
      <c r="H775" s="35">
        <v>48325239.417229101</v>
      </c>
      <c r="I775" s="35">
        <v>1146599257.2263601</v>
      </c>
      <c r="J775" s="35">
        <v>90326690.867547601</v>
      </c>
      <c r="K775" s="35">
        <v>1236925948.09391</v>
      </c>
      <c r="L775" s="35" t="s">
        <v>829</v>
      </c>
      <c r="M775" s="35" t="s">
        <v>830</v>
      </c>
      <c r="N775" s="35">
        <v>774</v>
      </c>
      <c r="O775" s="35">
        <v>0.77400000000000002</v>
      </c>
      <c r="P775" s="35">
        <v>49608735.470461696</v>
      </c>
      <c r="Q775" s="35">
        <v>1585141119.1224301</v>
      </c>
      <c r="R775" s="35">
        <v>107117380.37349901</v>
      </c>
      <c r="S775" s="35">
        <v>1692258499.49593</v>
      </c>
      <c r="T775" s="35">
        <v>0</v>
      </c>
      <c r="U775">
        <v>0.52600000000000002</v>
      </c>
    </row>
    <row r="776" spans="1:21" x14ac:dyDescent="0.25">
      <c r="A776" s="35" t="s">
        <v>831</v>
      </c>
      <c r="B776" s="35">
        <v>884</v>
      </c>
      <c r="C776" s="35">
        <v>98238250.120492607</v>
      </c>
      <c r="D776" s="35">
        <v>2716030572.6205101</v>
      </c>
      <c r="E776" s="35">
        <v>213298949.25145099</v>
      </c>
      <c r="F776" s="35">
        <v>2929329521.8719602</v>
      </c>
      <c r="G776" s="35">
        <v>212042590</v>
      </c>
      <c r="H776" s="35">
        <v>48616892.159738101</v>
      </c>
      <c r="I776" s="35">
        <v>1143979034.64447</v>
      </c>
      <c r="J776" s="35">
        <v>92822072.326573402</v>
      </c>
      <c r="K776" s="35">
        <v>1236801106.97104</v>
      </c>
      <c r="L776" s="35" t="s">
        <v>829</v>
      </c>
      <c r="M776" s="35" t="s">
        <v>830</v>
      </c>
      <c r="N776" s="35">
        <v>775</v>
      </c>
      <c r="O776" s="35">
        <v>0.77500000000000002</v>
      </c>
      <c r="P776" s="35">
        <v>49621357.960754499</v>
      </c>
      <c r="Q776" s="35">
        <v>1572051537.9760301</v>
      </c>
      <c r="R776" s="35">
        <v>120476876.924877</v>
      </c>
      <c r="S776" s="35">
        <v>1692528414.9009099</v>
      </c>
      <c r="T776" s="35">
        <v>0</v>
      </c>
      <c r="U776">
        <v>0.44</v>
      </c>
    </row>
    <row r="777" spans="1:21" x14ac:dyDescent="0.25">
      <c r="A777" s="35" t="s">
        <v>831</v>
      </c>
      <c r="B777" s="35">
        <v>737</v>
      </c>
      <c r="C777" s="35">
        <v>93897376.403338999</v>
      </c>
      <c r="D777" s="35">
        <v>2746215699.7082</v>
      </c>
      <c r="E777" s="35">
        <v>183483564.56097299</v>
      </c>
      <c r="F777" s="35">
        <v>2929699264.2691698</v>
      </c>
      <c r="G777" s="35">
        <v>212042590</v>
      </c>
      <c r="H777" s="35">
        <v>45263824.781894296</v>
      </c>
      <c r="I777" s="35">
        <v>1142794768.2276299</v>
      </c>
      <c r="J777" s="35">
        <v>80273245.575748593</v>
      </c>
      <c r="K777" s="35">
        <v>1223068013.80338</v>
      </c>
      <c r="L777" s="35" t="s">
        <v>829</v>
      </c>
      <c r="M777" s="35" t="s">
        <v>830</v>
      </c>
      <c r="N777" s="35">
        <v>776</v>
      </c>
      <c r="O777" s="35">
        <v>0.77600000000000002</v>
      </c>
      <c r="P777" s="35">
        <v>48633551.621444598</v>
      </c>
      <c r="Q777" s="35">
        <v>1603420931.4805601</v>
      </c>
      <c r="R777" s="35">
        <v>103210318.98522399</v>
      </c>
      <c r="S777" s="35">
        <v>1706631250.46579</v>
      </c>
      <c r="T777" s="35">
        <v>0</v>
      </c>
      <c r="U777">
        <v>0.39800000000000002</v>
      </c>
    </row>
    <row r="778" spans="1:21" x14ac:dyDescent="0.25">
      <c r="A778" s="35" t="s">
        <v>831</v>
      </c>
      <c r="B778" s="35">
        <v>53</v>
      </c>
      <c r="C778" s="35">
        <v>91853093.623060897</v>
      </c>
      <c r="D778" s="35">
        <v>2735755036.0013499</v>
      </c>
      <c r="E778" s="35">
        <v>194096940.84389099</v>
      </c>
      <c r="F778" s="35">
        <v>2929851976.8452501</v>
      </c>
      <c r="G778" s="35">
        <v>212042590</v>
      </c>
      <c r="H778" s="35">
        <v>44092687.708903998</v>
      </c>
      <c r="I778" s="35">
        <v>1132222522.06341</v>
      </c>
      <c r="J778" s="35">
        <v>87773766.161878794</v>
      </c>
      <c r="K778" s="35">
        <v>1219996288.2252901</v>
      </c>
      <c r="L778" s="35" t="s">
        <v>829</v>
      </c>
      <c r="M778" s="35" t="s">
        <v>830</v>
      </c>
      <c r="N778" s="35">
        <v>777</v>
      </c>
      <c r="O778" s="35">
        <v>0.77700000000000002</v>
      </c>
      <c r="P778" s="35">
        <v>47760405.914156802</v>
      </c>
      <c r="Q778" s="35">
        <v>1603532513.9379301</v>
      </c>
      <c r="R778" s="35">
        <v>106323174.68201201</v>
      </c>
      <c r="S778" s="35">
        <v>1709855688.6199501</v>
      </c>
      <c r="T778" s="35">
        <v>0</v>
      </c>
      <c r="U778">
        <v>6.2E-2</v>
      </c>
    </row>
    <row r="779" spans="1:21" x14ac:dyDescent="0.25">
      <c r="A779" s="35" t="s">
        <v>831</v>
      </c>
      <c r="B779" s="35">
        <v>60</v>
      </c>
      <c r="C779" s="35">
        <v>104519681.57946999</v>
      </c>
      <c r="D779" s="35">
        <v>2693769270.23945</v>
      </c>
      <c r="E779" s="35">
        <v>236120350.47749099</v>
      </c>
      <c r="F779" s="35">
        <v>2929889620.7169399</v>
      </c>
      <c r="G779" s="35">
        <v>212042590</v>
      </c>
      <c r="H779" s="35">
        <v>52123472.024847001</v>
      </c>
      <c r="I779" s="35">
        <v>1141458324.8635001</v>
      </c>
      <c r="J779" s="35">
        <v>105684736.94777501</v>
      </c>
      <c r="K779" s="35">
        <v>1247143061.81128</v>
      </c>
      <c r="L779" s="35" t="s">
        <v>829</v>
      </c>
      <c r="M779" s="35" t="s">
        <v>830</v>
      </c>
      <c r="N779" s="35">
        <v>778</v>
      </c>
      <c r="O779" s="35">
        <v>0.77800000000000002</v>
      </c>
      <c r="P779" s="35">
        <v>52396209.554623902</v>
      </c>
      <c r="Q779" s="35">
        <v>1552310945.3759401</v>
      </c>
      <c r="R779" s="35">
        <v>130435613.529716</v>
      </c>
      <c r="S779" s="35">
        <v>1682746558.9056599</v>
      </c>
      <c r="T779" s="35">
        <v>0</v>
      </c>
      <c r="U779">
        <v>0.59799999999999998</v>
      </c>
    </row>
    <row r="780" spans="1:21" x14ac:dyDescent="0.25">
      <c r="A780" s="35" t="s">
        <v>831</v>
      </c>
      <c r="B780" s="35">
        <v>261</v>
      </c>
      <c r="C780" s="35">
        <v>98403587.528391302</v>
      </c>
      <c r="D780" s="35">
        <v>2737082339.5811701</v>
      </c>
      <c r="E780" s="35">
        <v>192957297.62339699</v>
      </c>
      <c r="F780" s="35">
        <v>2930039637.2045698</v>
      </c>
      <c r="G780" s="35">
        <v>212042590</v>
      </c>
      <c r="H780" s="35">
        <v>48488755.263894297</v>
      </c>
      <c r="I780" s="35">
        <v>1151362659.6285</v>
      </c>
      <c r="J780" s="35">
        <v>84987270.739386201</v>
      </c>
      <c r="K780" s="35">
        <v>1236349930.3678899</v>
      </c>
      <c r="L780" s="35" t="s">
        <v>829</v>
      </c>
      <c r="M780" s="35" t="s">
        <v>830</v>
      </c>
      <c r="N780" s="35">
        <v>779</v>
      </c>
      <c r="O780" s="35">
        <v>0.77900000000000003</v>
      </c>
      <c r="P780" s="35">
        <v>49914832.264496997</v>
      </c>
      <c r="Q780" s="35">
        <v>1585719679.9526601</v>
      </c>
      <c r="R780" s="35">
        <v>107970026.884011</v>
      </c>
      <c r="S780" s="35">
        <v>1693689706.8366699</v>
      </c>
      <c r="T780" s="35">
        <v>0</v>
      </c>
      <c r="U780">
        <v>0.26800000000000002</v>
      </c>
    </row>
    <row r="781" spans="1:21" x14ac:dyDescent="0.25">
      <c r="A781" s="35" t="s">
        <v>831</v>
      </c>
      <c r="B781" s="35">
        <v>886</v>
      </c>
      <c r="C781" s="35">
        <v>94889110.0848746</v>
      </c>
      <c r="D781" s="35">
        <v>2726670346.0899</v>
      </c>
      <c r="E781" s="35">
        <v>203435555.21081701</v>
      </c>
      <c r="F781" s="35">
        <v>2930105901.3007202</v>
      </c>
      <c r="G781" s="35">
        <v>212042590</v>
      </c>
      <c r="H781" s="35">
        <v>46246354.4653982</v>
      </c>
      <c r="I781" s="35">
        <v>1138597741.15821</v>
      </c>
      <c r="J781" s="35">
        <v>91925219.676037297</v>
      </c>
      <c r="K781" s="35">
        <v>1230522960.83425</v>
      </c>
      <c r="L781" s="35" t="s">
        <v>829</v>
      </c>
      <c r="M781" s="35" t="s">
        <v>830</v>
      </c>
      <c r="N781" s="35">
        <v>780</v>
      </c>
      <c r="O781" s="35">
        <v>0.78</v>
      </c>
      <c r="P781" s="35">
        <v>48642755.619476303</v>
      </c>
      <c r="Q781" s="35">
        <v>1588072604.93168</v>
      </c>
      <c r="R781" s="35">
        <v>111510335.53478</v>
      </c>
      <c r="S781" s="35">
        <v>1699582940.46647</v>
      </c>
      <c r="T781" s="35">
        <v>0</v>
      </c>
      <c r="U781">
        <v>0.66800000000000004</v>
      </c>
    </row>
    <row r="782" spans="1:21" x14ac:dyDescent="0.25">
      <c r="A782" s="35" t="s">
        <v>831</v>
      </c>
      <c r="B782" s="35">
        <v>471</v>
      </c>
      <c r="C782" s="35">
        <v>92405297.883063003</v>
      </c>
      <c r="D782" s="35">
        <v>2733158819.6926699</v>
      </c>
      <c r="E782" s="35">
        <v>197423895.961393</v>
      </c>
      <c r="F782" s="35">
        <v>2930582715.6540699</v>
      </c>
      <c r="G782" s="35">
        <v>212042590</v>
      </c>
      <c r="H782" s="35">
        <v>44459535.266316898</v>
      </c>
      <c r="I782" s="35">
        <v>1131260675.5171001</v>
      </c>
      <c r="J782" s="35">
        <v>87884103.903725997</v>
      </c>
      <c r="K782" s="35">
        <v>1219144779.42083</v>
      </c>
      <c r="L782" s="35" t="s">
        <v>829</v>
      </c>
      <c r="M782" s="35" t="s">
        <v>830</v>
      </c>
      <c r="N782" s="35">
        <v>781</v>
      </c>
      <c r="O782" s="35">
        <v>0.78100000000000003</v>
      </c>
      <c r="P782" s="35">
        <v>47945762.616746001</v>
      </c>
      <c r="Q782" s="35">
        <v>1601898144.17557</v>
      </c>
      <c r="R782" s="35">
        <v>109539792.057667</v>
      </c>
      <c r="S782" s="35">
        <v>1711437936.2332301</v>
      </c>
      <c r="T782" s="35">
        <v>0</v>
      </c>
      <c r="U782">
        <v>0.76600000000000001</v>
      </c>
    </row>
    <row r="783" spans="1:21" x14ac:dyDescent="0.25">
      <c r="A783" s="35" t="s">
        <v>831</v>
      </c>
      <c r="B783" s="35">
        <v>262</v>
      </c>
      <c r="C783" s="35">
        <v>94102456.426650107</v>
      </c>
      <c r="D783" s="35">
        <v>2757006451.7450099</v>
      </c>
      <c r="E783" s="35">
        <v>176124522.784246</v>
      </c>
      <c r="F783" s="35">
        <v>2933130974.5292602</v>
      </c>
      <c r="G783" s="35">
        <v>212042590</v>
      </c>
      <c r="H783" s="35">
        <v>45316338.827979997</v>
      </c>
      <c r="I783" s="35">
        <v>1146794062.34114</v>
      </c>
      <c r="J783" s="35">
        <v>77280651.563892305</v>
      </c>
      <c r="K783" s="35">
        <v>1224074713.90503</v>
      </c>
      <c r="L783" s="35" t="s">
        <v>829</v>
      </c>
      <c r="M783" s="35" t="s">
        <v>830</v>
      </c>
      <c r="N783" s="35">
        <v>782</v>
      </c>
      <c r="O783" s="35">
        <v>0.78200000000000003</v>
      </c>
      <c r="P783" s="35">
        <v>48786117.598669998</v>
      </c>
      <c r="Q783" s="35">
        <v>1610212389.4038601</v>
      </c>
      <c r="R783" s="35">
        <v>98843871.220354304</v>
      </c>
      <c r="S783" s="35">
        <v>1709056260.6242199</v>
      </c>
      <c r="T783" s="35">
        <v>0</v>
      </c>
      <c r="U783">
        <v>0.98899999999999999</v>
      </c>
    </row>
    <row r="784" spans="1:21" x14ac:dyDescent="0.25">
      <c r="A784" s="35" t="s">
        <v>831</v>
      </c>
      <c r="B784" s="35">
        <v>852</v>
      </c>
      <c r="C784" s="35">
        <v>94537524.726371795</v>
      </c>
      <c r="D784" s="35">
        <v>2733126838.0300498</v>
      </c>
      <c r="E784" s="35">
        <v>200068676.446518</v>
      </c>
      <c r="F784" s="35">
        <v>2933195514.4765601</v>
      </c>
      <c r="G784" s="35">
        <v>212042590</v>
      </c>
      <c r="H784" s="35">
        <v>45748257.094521202</v>
      </c>
      <c r="I784" s="35">
        <v>1139628221.0978501</v>
      </c>
      <c r="J784" s="35">
        <v>86480020.031926498</v>
      </c>
      <c r="K784" s="35">
        <v>1226108241.12977</v>
      </c>
      <c r="L784" s="35" t="s">
        <v>829</v>
      </c>
      <c r="M784" s="35" t="s">
        <v>830</v>
      </c>
      <c r="N784" s="35">
        <v>783</v>
      </c>
      <c r="O784" s="35">
        <v>0.78300000000000003</v>
      </c>
      <c r="P784" s="35">
        <v>48789267.6318506</v>
      </c>
      <c r="Q784" s="35">
        <v>1593498616.9322</v>
      </c>
      <c r="R784" s="35">
        <v>113588656.414592</v>
      </c>
      <c r="S784" s="35">
        <v>1707087273.3467901</v>
      </c>
      <c r="T784" s="35">
        <v>0</v>
      </c>
      <c r="U784">
        <v>0.115</v>
      </c>
    </row>
    <row r="785" spans="1:21" x14ac:dyDescent="0.25">
      <c r="A785" s="35" t="s">
        <v>831</v>
      </c>
      <c r="B785" s="35">
        <v>781</v>
      </c>
      <c r="C785" s="35">
        <v>105813996.822449</v>
      </c>
      <c r="D785" s="35">
        <v>2696296373.5188899</v>
      </c>
      <c r="E785" s="35">
        <v>237311442.235773</v>
      </c>
      <c r="F785" s="35">
        <v>2933607815.7546601</v>
      </c>
      <c r="G785" s="35">
        <v>212042590</v>
      </c>
      <c r="H785" s="35">
        <v>52760167.621605501</v>
      </c>
      <c r="I785" s="35">
        <v>1143502074.88464</v>
      </c>
      <c r="J785" s="35">
        <v>102127339.56545</v>
      </c>
      <c r="K785" s="35">
        <v>1245629414.4500799</v>
      </c>
      <c r="L785" s="35" t="s">
        <v>829</v>
      </c>
      <c r="M785" s="35" t="s">
        <v>830</v>
      </c>
      <c r="N785" s="35">
        <v>784</v>
      </c>
      <c r="O785" s="35">
        <v>0.78400000000000003</v>
      </c>
      <c r="P785" s="35">
        <v>53053829.200843602</v>
      </c>
      <c r="Q785" s="35">
        <v>1552794298.6342499</v>
      </c>
      <c r="R785" s="35">
        <v>135184102.670322</v>
      </c>
      <c r="S785" s="35">
        <v>1687978401.30457</v>
      </c>
      <c r="T785" s="35">
        <v>0</v>
      </c>
      <c r="U785">
        <v>1.2999999999999999E-2</v>
      </c>
    </row>
    <row r="786" spans="1:21" x14ac:dyDescent="0.25">
      <c r="A786" s="35" t="s">
        <v>831</v>
      </c>
      <c r="B786" s="35">
        <v>575</v>
      </c>
      <c r="C786" s="35">
        <v>93154088.148087397</v>
      </c>
      <c r="D786" s="35">
        <v>2737069830.8254299</v>
      </c>
      <c r="E786" s="35">
        <v>197469279.87774399</v>
      </c>
      <c r="F786" s="35">
        <v>2934539110.7031698</v>
      </c>
      <c r="G786" s="35">
        <v>212042590</v>
      </c>
      <c r="H786" s="35">
        <v>44737350.308294497</v>
      </c>
      <c r="I786" s="35">
        <v>1133620676.4665501</v>
      </c>
      <c r="J786" s="35">
        <v>84745941.505306304</v>
      </c>
      <c r="K786" s="35">
        <v>1218366617.9718499</v>
      </c>
      <c r="L786" s="35" t="s">
        <v>829</v>
      </c>
      <c r="M786" s="35" t="s">
        <v>830</v>
      </c>
      <c r="N786" s="35">
        <v>785</v>
      </c>
      <c r="O786" s="35">
        <v>0.78500000000000003</v>
      </c>
      <c r="P786" s="35">
        <v>48416737.839792803</v>
      </c>
      <c r="Q786" s="35">
        <v>1603449154.35888</v>
      </c>
      <c r="R786" s="35">
        <v>112723338.372438</v>
      </c>
      <c r="S786" s="35">
        <v>1716172492.7313099</v>
      </c>
      <c r="T786" s="35">
        <v>0</v>
      </c>
      <c r="U786">
        <v>0.20300000000000001</v>
      </c>
    </row>
    <row r="787" spans="1:21" x14ac:dyDescent="0.25">
      <c r="A787" s="35" t="s">
        <v>831</v>
      </c>
      <c r="B787" s="35">
        <v>977</v>
      </c>
      <c r="C787" s="35">
        <v>105958905.784072</v>
      </c>
      <c r="D787" s="35">
        <v>2690313795.1023998</v>
      </c>
      <c r="E787" s="35">
        <v>244252334.72403201</v>
      </c>
      <c r="F787" s="35">
        <v>2934566129.8264298</v>
      </c>
      <c r="G787" s="35">
        <v>212042590</v>
      </c>
      <c r="H787" s="35">
        <v>53020437.302594401</v>
      </c>
      <c r="I787" s="35">
        <v>1142907153.52842</v>
      </c>
      <c r="J787" s="35">
        <v>105511989.003731</v>
      </c>
      <c r="K787" s="35">
        <v>1248419142.53215</v>
      </c>
      <c r="L787" s="35" t="s">
        <v>829</v>
      </c>
      <c r="M787" s="35" t="s">
        <v>830</v>
      </c>
      <c r="N787" s="35">
        <v>786</v>
      </c>
      <c r="O787" s="35">
        <v>0.78600000000000003</v>
      </c>
      <c r="P787" s="35">
        <v>52938468.4814777</v>
      </c>
      <c r="Q787" s="35">
        <v>1547406641.5739701</v>
      </c>
      <c r="R787" s="35">
        <v>138740345.720301</v>
      </c>
      <c r="S787" s="35">
        <v>1686146987.29427</v>
      </c>
      <c r="T787" s="35">
        <v>0</v>
      </c>
      <c r="U787">
        <v>8.3000000000000004E-2</v>
      </c>
    </row>
    <row r="788" spans="1:21" x14ac:dyDescent="0.25">
      <c r="A788" s="35" t="s">
        <v>831</v>
      </c>
      <c r="B788" s="35">
        <v>147</v>
      </c>
      <c r="C788" s="35">
        <v>97336272.988047004</v>
      </c>
      <c r="D788" s="35">
        <v>2731916717.3657598</v>
      </c>
      <c r="E788" s="35">
        <v>203117870.808956</v>
      </c>
      <c r="F788" s="35">
        <v>2935034588.1747198</v>
      </c>
      <c r="G788" s="35">
        <v>212042590</v>
      </c>
      <c r="H788" s="35">
        <v>48008379.096602</v>
      </c>
      <c r="I788" s="35">
        <v>1145591085.4316299</v>
      </c>
      <c r="J788" s="35">
        <v>93387646.315832898</v>
      </c>
      <c r="K788" s="35">
        <v>1238978731.7474599</v>
      </c>
      <c r="L788" s="35" t="s">
        <v>829</v>
      </c>
      <c r="M788" s="35" t="s">
        <v>830</v>
      </c>
      <c r="N788" s="35">
        <v>787</v>
      </c>
      <c r="O788" s="35">
        <v>0.78700000000000003</v>
      </c>
      <c r="P788" s="35">
        <v>49327893.891444899</v>
      </c>
      <c r="Q788" s="35">
        <v>1586325631.93413</v>
      </c>
      <c r="R788" s="35">
        <v>109730224.49312299</v>
      </c>
      <c r="S788" s="35">
        <v>1696055856.4272499</v>
      </c>
      <c r="T788" s="35">
        <v>0</v>
      </c>
      <c r="U788">
        <v>0.43</v>
      </c>
    </row>
    <row r="789" spans="1:21" x14ac:dyDescent="0.25">
      <c r="A789" s="35" t="s">
        <v>831</v>
      </c>
      <c r="B789" s="35">
        <v>383</v>
      </c>
      <c r="C789" s="35">
        <v>99725649.213376701</v>
      </c>
      <c r="D789" s="35">
        <v>2738779569.12886</v>
      </c>
      <c r="E789" s="35">
        <v>197490734.61000699</v>
      </c>
      <c r="F789" s="35">
        <v>2936270303.7388701</v>
      </c>
      <c r="G789" s="35">
        <v>212042590</v>
      </c>
      <c r="H789" s="35">
        <v>49442055.9243645</v>
      </c>
      <c r="I789" s="35">
        <v>1156799361.78931</v>
      </c>
      <c r="J789" s="35">
        <v>91247686.613399804</v>
      </c>
      <c r="K789" s="35">
        <v>1248047048.40271</v>
      </c>
      <c r="L789" s="35" t="s">
        <v>829</v>
      </c>
      <c r="M789" s="35" t="s">
        <v>830</v>
      </c>
      <c r="N789" s="35">
        <v>788</v>
      </c>
      <c r="O789" s="35">
        <v>0.78800000000000003</v>
      </c>
      <c r="P789" s="35">
        <v>50283593.289012201</v>
      </c>
      <c r="Q789" s="35">
        <v>1581980207.33955</v>
      </c>
      <c r="R789" s="35">
        <v>106243047.996608</v>
      </c>
      <c r="S789" s="35">
        <v>1688223255.3361599</v>
      </c>
      <c r="T789" s="35">
        <v>0</v>
      </c>
      <c r="U789">
        <v>0.54700000000000004</v>
      </c>
    </row>
    <row r="790" spans="1:21" x14ac:dyDescent="0.25">
      <c r="A790" s="35" t="s">
        <v>831</v>
      </c>
      <c r="B790" s="35">
        <v>674</v>
      </c>
      <c r="C790" s="35">
        <v>97942228.575790793</v>
      </c>
      <c r="D790" s="35">
        <v>2737746317.7456899</v>
      </c>
      <c r="E790" s="35">
        <v>200444153.04095</v>
      </c>
      <c r="F790" s="35">
        <v>2938190470.7866402</v>
      </c>
      <c r="G790" s="35">
        <v>212042590</v>
      </c>
      <c r="H790" s="35">
        <v>48328593.165352598</v>
      </c>
      <c r="I790" s="35">
        <v>1148411393.64644</v>
      </c>
      <c r="J790" s="35">
        <v>92270116.849803701</v>
      </c>
      <c r="K790" s="35">
        <v>1240681510.4962499</v>
      </c>
      <c r="L790" s="35" t="s">
        <v>829</v>
      </c>
      <c r="M790" s="35" t="s">
        <v>830</v>
      </c>
      <c r="N790" s="35">
        <v>789</v>
      </c>
      <c r="O790" s="35">
        <v>0.78900000000000003</v>
      </c>
      <c r="P790" s="35">
        <v>49613635.410438202</v>
      </c>
      <c r="Q790" s="35">
        <v>1589334924.0992401</v>
      </c>
      <c r="R790" s="35">
        <v>108174036.191146</v>
      </c>
      <c r="S790" s="35">
        <v>1697508960.29039</v>
      </c>
      <c r="T790" s="35">
        <v>0</v>
      </c>
      <c r="U790">
        <v>0.153</v>
      </c>
    </row>
    <row r="791" spans="1:21" x14ac:dyDescent="0.25">
      <c r="A791" s="35" t="s">
        <v>831</v>
      </c>
      <c r="B791" s="35">
        <v>888</v>
      </c>
      <c r="C791" s="35">
        <v>97236193.391659901</v>
      </c>
      <c r="D791" s="35">
        <v>2721319620.06675</v>
      </c>
      <c r="E791" s="35">
        <v>216955313.63850799</v>
      </c>
      <c r="F791" s="35">
        <v>2938274933.7052598</v>
      </c>
      <c r="G791" s="35">
        <v>212042590</v>
      </c>
      <c r="H791" s="35">
        <v>47415735.468983099</v>
      </c>
      <c r="I791" s="35">
        <v>1133061701.33653</v>
      </c>
      <c r="J791" s="35">
        <v>98439559.411908805</v>
      </c>
      <c r="K791" s="35">
        <v>1231501260.74844</v>
      </c>
      <c r="L791" s="35" t="s">
        <v>829</v>
      </c>
      <c r="M791" s="35" t="s">
        <v>830</v>
      </c>
      <c r="N791" s="35">
        <v>790</v>
      </c>
      <c r="O791" s="35">
        <v>0.79</v>
      </c>
      <c r="P791" s="35">
        <v>49820457.922676697</v>
      </c>
      <c r="Q791" s="35">
        <v>1588257918.7302201</v>
      </c>
      <c r="R791" s="35">
        <v>118515754.22659899</v>
      </c>
      <c r="S791" s="35">
        <v>1706773672.95682</v>
      </c>
      <c r="T791" s="35">
        <v>0</v>
      </c>
      <c r="U791">
        <v>0.36399999999999999</v>
      </c>
    </row>
    <row r="792" spans="1:21" x14ac:dyDescent="0.25">
      <c r="A792" s="35" t="s">
        <v>831</v>
      </c>
      <c r="B792" s="35">
        <v>893</v>
      </c>
      <c r="C792" s="35">
        <v>97974783.322468206</v>
      </c>
      <c r="D792" s="35">
        <v>2740529220.5338502</v>
      </c>
      <c r="E792" s="35">
        <v>199200187.29651201</v>
      </c>
      <c r="F792" s="35">
        <v>2939729407.8303699</v>
      </c>
      <c r="G792" s="35">
        <v>212042590</v>
      </c>
      <c r="H792" s="35">
        <v>48346174.257944398</v>
      </c>
      <c r="I792" s="35">
        <v>1149455703.9090099</v>
      </c>
      <c r="J792" s="35">
        <v>91598245.062351197</v>
      </c>
      <c r="K792" s="35">
        <v>1241053948.97136</v>
      </c>
      <c r="L792" s="35" t="s">
        <v>829</v>
      </c>
      <c r="M792" s="35" t="s">
        <v>830</v>
      </c>
      <c r="N792" s="35">
        <v>791</v>
      </c>
      <c r="O792" s="35">
        <v>0.79100000000000004</v>
      </c>
      <c r="P792" s="35">
        <v>49628609.064523801</v>
      </c>
      <c r="Q792" s="35">
        <v>1591073516.62484</v>
      </c>
      <c r="R792" s="35">
        <v>107601942.234161</v>
      </c>
      <c r="S792" s="35">
        <v>1698675458.859</v>
      </c>
      <c r="T792" s="35">
        <v>0</v>
      </c>
      <c r="U792">
        <v>0.88100000000000001</v>
      </c>
    </row>
    <row r="793" spans="1:21" x14ac:dyDescent="0.25">
      <c r="A793" s="35" t="s">
        <v>831</v>
      </c>
      <c r="B793" s="35">
        <v>585</v>
      </c>
      <c r="C793" s="35">
        <v>97077404.5999908</v>
      </c>
      <c r="D793" s="35">
        <v>2717450396.3984599</v>
      </c>
      <c r="E793" s="35">
        <v>227893218.82586399</v>
      </c>
      <c r="F793" s="35">
        <v>2945343615.2243199</v>
      </c>
      <c r="G793" s="35">
        <v>212042590</v>
      </c>
      <c r="H793" s="35">
        <v>47322729.120562799</v>
      </c>
      <c r="I793" s="35">
        <v>1130764968.7708001</v>
      </c>
      <c r="J793" s="35">
        <v>102323720.27861699</v>
      </c>
      <c r="K793" s="35">
        <v>1233088689.0494201</v>
      </c>
      <c r="L793" s="35" t="s">
        <v>829</v>
      </c>
      <c r="M793" s="35" t="s">
        <v>830</v>
      </c>
      <c r="N793" s="35">
        <v>792</v>
      </c>
      <c r="O793" s="35">
        <v>0.79200000000000004</v>
      </c>
      <c r="P793" s="35">
        <v>49754675.479428001</v>
      </c>
      <c r="Q793" s="35">
        <v>1586685427.62765</v>
      </c>
      <c r="R793" s="35">
        <v>125569498.54724599</v>
      </c>
      <c r="S793" s="35">
        <v>1712254926.1749001</v>
      </c>
      <c r="T793" s="35">
        <v>0</v>
      </c>
      <c r="U793">
        <v>0.24099999999999999</v>
      </c>
    </row>
    <row r="794" spans="1:21" x14ac:dyDescent="0.25">
      <c r="A794" s="35" t="s">
        <v>831</v>
      </c>
      <c r="B794" s="35">
        <v>752</v>
      </c>
      <c r="C794" s="35">
        <v>93428702.158440799</v>
      </c>
      <c r="D794" s="35">
        <v>2759473397.5525298</v>
      </c>
      <c r="E794" s="35">
        <v>187019995.904589</v>
      </c>
      <c r="F794" s="35">
        <v>2946493393.4571199</v>
      </c>
      <c r="G794" s="35">
        <v>212042590</v>
      </c>
      <c r="H794" s="35">
        <v>44965221.903071299</v>
      </c>
      <c r="I794" s="35">
        <v>1144095488.0050499</v>
      </c>
      <c r="J794" s="35">
        <v>85533344.712095499</v>
      </c>
      <c r="K794" s="35">
        <v>1229628832.71714</v>
      </c>
      <c r="L794" s="35" t="s">
        <v>829</v>
      </c>
      <c r="M794" s="35" t="s">
        <v>830</v>
      </c>
      <c r="N794" s="35">
        <v>793</v>
      </c>
      <c r="O794" s="35">
        <v>0.79300000000000004</v>
      </c>
      <c r="P794" s="35">
        <v>48463480.255369402</v>
      </c>
      <c r="Q794" s="35">
        <v>1615377909.5474801</v>
      </c>
      <c r="R794" s="35">
        <v>101486651.19249301</v>
      </c>
      <c r="S794" s="35">
        <v>1716864560.73997</v>
      </c>
      <c r="T794" s="35">
        <v>0</v>
      </c>
      <c r="U794">
        <v>1.9E-2</v>
      </c>
    </row>
    <row r="795" spans="1:21" x14ac:dyDescent="0.25">
      <c r="A795" s="35" t="s">
        <v>831</v>
      </c>
      <c r="B795" s="35">
        <v>369</v>
      </c>
      <c r="C795" s="35">
        <v>103711710.043458</v>
      </c>
      <c r="D795" s="35">
        <v>2708953008.77771</v>
      </c>
      <c r="E795" s="35">
        <v>238830671.57758299</v>
      </c>
      <c r="F795" s="35">
        <v>2947783680.3552899</v>
      </c>
      <c r="G795" s="35">
        <v>212042590</v>
      </c>
      <c r="H795" s="35">
        <v>51672211.242484897</v>
      </c>
      <c r="I795" s="35">
        <v>1143003904.6526101</v>
      </c>
      <c r="J795" s="35">
        <v>106428960.221443</v>
      </c>
      <c r="K795" s="35">
        <v>1249432864.8740499</v>
      </c>
      <c r="L795" s="35" t="s">
        <v>829</v>
      </c>
      <c r="M795" s="35" t="s">
        <v>830</v>
      </c>
      <c r="N795" s="35">
        <v>794</v>
      </c>
      <c r="O795" s="35">
        <v>0.79400000000000004</v>
      </c>
      <c r="P795" s="35">
        <v>52039498.800973602</v>
      </c>
      <c r="Q795" s="35">
        <v>1565949104.1250999</v>
      </c>
      <c r="R795" s="35">
        <v>132401711.356139</v>
      </c>
      <c r="S795" s="35">
        <v>1698350815.48124</v>
      </c>
      <c r="T795" s="35">
        <v>0</v>
      </c>
      <c r="U795">
        <v>0.42</v>
      </c>
    </row>
    <row r="796" spans="1:21" x14ac:dyDescent="0.25">
      <c r="A796" s="35" t="s">
        <v>831</v>
      </c>
      <c r="B796" s="35">
        <v>746</v>
      </c>
      <c r="C796" s="35">
        <v>97410949.132782996</v>
      </c>
      <c r="D796" s="35">
        <v>2722094360.4160299</v>
      </c>
      <c r="E796" s="35">
        <v>228370583.433781</v>
      </c>
      <c r="F796" s="35">
        <v>2950464943.8498001</v>
      </c>
      <c r="G796" s="35">
        <v>212042590</v>
      </c>
      <c r="H796" s="35">
        <v>47645539.1938245</v>
      </c>
      <c r="I796" s="35">
        <v>1136884316.91944</v>
      </c>
      <c r="J796" s="35">
        <v>102615960.829313</v>
      </c>
      <c r="K796" s="35">
        <v>1239500277.74875</v>
      </c>
      <c r="L796" s="35" t="s">
        <v>829</v>
      </c>
      <c r="M796" s="35" t="s">
        <v>830</v>
      </c>
      <c r="N796" s="35">
        <v>795</v>
      </c>
      <c r="O796" s="35">
        <v>0.79500000000000004</v>
      </c>
      <c r="P796" s="35">
        <v>49765409.938958399</v>
      </c>
      <c r="Q796" s="35">
        <v>1585210043.4965799</v>
      </c>
      <c r="R796" s="35">
        <v>125754622.604468</v>
      </c>
      <c r="S796" s="35">
        <v>1710964666.1010399</v>
      </c>
      <c r="T796" s="35">
        <v>0</v>
      </c>
      <c r="U796">
        <v>0.19600000000000001</v>
      </c>
    </row>
    <row r="797" spans="1:21" x14ac:dyDescent="0.25">
      <c r="A797" s="35" t="s">
        <v>831</v>
      </c>
      <c r="B797" s="35">
        <v>802</v>
      </c>
      <c r="C797" s="35">
        <v>94369160.514570594</v>
      </c>
      <c r="D797" s="35">
        <v>2763579711.3686299</v>
      </c>
      <c r="E797" s="35">
        <v>188497366.72270301</v>
      </c>
      <c r="F797" s="35">
        <v>2952077078.0913301</v>
      </c>
      <c r="G797" s="35">
        <v>212042590</v>
      </c>
      <c r="H797" s="35">
        <v>45374894.781727202</v>
      </c>
      <c r="I797" s="35">
        <v>1147823177.29722</v>
      </c>
      <c r="J797" s="35">
        <v>81808334.072485894</v>
      </c>
      <c r="K797" s="35">
        <v>1229631511.3697</v>
      </c>
      <c r="L797" s="35" t="s">
        <v>829</v>
      </c>
      <c r="M797" s="35" t="s">
        <v>830</v>
      </c>
      <c r="N797" s="35">
        <v>796</v>
      </c>
      <c r="O797" s="35">
        <v>0.79600000000000004</v>
      </c>
      <c r="P797" s="35">
        <v>48994265.732843399</v>
      </c>
      <c r="Q797" s="35">
        <v>1615756534.0713999</v>
      </c>
      <c r="R797" s="35">
        <v>106689032.650217</v>
      </c>
      <c r="S797" s="35">
        <v>1722445566.7216201</v>
      </c>
      <c r="T797" s="35">
        <v>0</v>
      </c>
      <c r="U797">
        <v>0.754</v>
      </c>
    </row>
    <row r="798" spans="1:21" x14ac:dyDescent="0.25">
      <c r="A798" s="35" t="s">
        <v>831</v>
      </c>
      <c r="B798" s="35">
        <v>933</v>
      </c>
      <c r="C798" s="35">
        <v>98712519.167288706</v>
      </c>
      <c r="D798" s="35">
        <v>2728733194.72048</v>
      </c>
      <c r="E798" s="35">
        <v>225502762.78971201</v>
      </c>
      <c r="F798" s="35">
        <v>2954235957.51019</v>
      </c>
      <c r="G798" s="35">
        <v>212042590</v>
      </c>
      <c r="H798" s="35">
        <v>48377349.084167399</v>
      </c>
      <c r="I798" s="35">
        <v>1141982629.0496099</v>
      </c>
      <c r="J798" s="35">
        <v>102197960.332497</v>
      </c>
      <c r="K798" s="35">
        <v>1244180589.3821101</v>
      </c>
      <c r="L798" s="35" t="s">
        <v>829</v>
      </c>
      <c r="M798" s="35" t="s">
        <v>830</v>
      </c>
      <c r="N798" s="35">
        <v>797</v>
      </c>
      <c r="O798" s="35">
        <v>0.79700000000000004</v>
      </c>
      <c r="P798" s="35">
        <v>50335170.0831213</v>
      </c>
      <c r="Q798" s="35">
        <v>1586750565.6708701</v>
      </c>
      <c r="R798" s="35">
        <v>123304802.457215</v>
      </c>
      <c r="S798" s="35">
        <v>1710055368.1280799</v>
      </c>
      <c r="T798" s="35">
        <v>0</v>
      </c>
      <c r="U798">
        <v>0.25800000000000001</v>
      </c>
    </row>
    <row r="799" spans="1:21" x14ac:dyDescent="0.25">
      <c r="A799" s="35" t="s">
        <v>831</v>
      </c>
      <c r="B799" s="35">
        <v>242</v>
      </c>
      <c r="C799" s="35">
        <v>106041386.77770101</v>
      </c>
      <c r="D799" s="35">
        <v>2717702781.8365002</v>
      </c>
      <c r="E799" s="35">
        <v>239926962.79451901</v>
      </c>
      <c r="F799" s="35">
        <v>2957629744.6310301</v>
      </c>
      <c r="G799" s="35">
        <v>212042590</v>
      </c>
      <c r="H799" s="35">
        <v>52816207.051102698</v>
      </c>
      <c r="I799" s="35">
        <v>1151240674.8938601</v>
      </c>
      <c r="J799" s="35">
        <v>103818301.674658</v>
      </c>
      <c r="K799" s="35">
        <v>1255058976.5685201</v>
      </c>
      <c r="L799" s="35" t="s">
        <v>829</v>
      </c>
      <c r="M799" s="35" t="s">
        <v>830</v>
      </c>
      <c r="N799" s="35">
        <v>798</v>
      </c>
      <c r="O799" s="35">
        <v>0.79800000000000004</v>
      </c>
      <c r="P799" s="35">
        <v>53225179.726598799</v>
      </c>
      <c r="Q799" s="35">
        <v>1566462106.9426401</v>
      </c>
      <c r="R799" s="35">
        <v>136108661.11985999</v>
      </c>
      <c r="S799" s="35">
        <v>1702570768.06251</v>
      </c>
      <c r="T799" s="35">
        <v>0</v>
      </c>
      <c r="U799">
        <v>0.71099999999999997</v>
      </c>
    </row>
    <row r="800" spans="1:21" x14ac:dyDescent="0.25">
      <c r="A800" s="35" t="s">
        <v>831</v>
      </c>
      <c r="B800" s="35">
        <v>555</v>
      </c>
      <c r="C800" s="35">
        <v>107708344.87942199</v>
      </c>
      <c r="D800" s="35">
        <v>2717075394.4555302</v>
      </c>
      <c r="E800" s="35">
        <v>245412992.58154699</v>
      </c>
      <c r="F800" s="35">
        <v>2962488387.0370898</v>
      </c>
      <c r="G800" s="35">
        <v>212042590</v>
      </c>
      <c r="H800" s="35">
        <v>54079601.794641197</v>
      </c>
      <c r="I800" s="35">
        <v>1159436671.12185</v>
      </c>
      <c r="J800" s="35">
        <v>105867909.77222501</v>
      </c>
      <c r="K800" s="35">
        <v>1265304580.8940699</v>
      </c>
      <c r="L800" s="35" t="s">
        <v>829</v>
      </c>
      <c r="M800" s="35" t="s">
        <v>830</v>
      </c>
      <c r="N800" s="35">
        <v>799</v>
      </c>
      <c r="O800" s="35">
        <v>0.79900000000000004</v>
      </c>
      <c r="P800" s="35">
        <v>53628743.084781297</v>
      </c>
      <c r="Q800" s="35">
        <v>1557638723.3336799</v>
      </c>
      <c r="R800" s="35">
        <v>139545082.809322</v>
      </c>
      <c r="S800" s="35">
        <v>1697183806.1430099</v>
      </c>
      <c r="T800" s="35">
        <v>0</v>
      </c>
      <c r="U800">
        <v>0.219</v>
      </c>
    </row>
    <row r="801" spans="1:21" x14ac:dyDescent="0.25">
      <c r="A801" s="35" t="s">
        <v>831</v>
      </c>
      <c r="B801" s="35">
        <v>541</v>
      </c>
      <c r="C801" s="35">
        <v>95947021.678512499</v>
      </c>
      <c r="D801" s="35">
        <v>2750661422.6413202</v>
      </c>
      <c r="E801" s="35">
        <v>212496684.90052199</v>
      </c>
      <c r="F801" s="35">
        <v>2963158107.5418401</v>
      </c>
      <c r="G801" s="35">
        <v>212042590</v>
      </c>
      <c r="H801" s="35">
        <v>46757828.2610818</v>
      </c>
      <c r="I801" s="35">
        <v>1151662185.24542</v>
      </c>
      <c r="J801" s="35">
        <v>93414884.319150895</v>
      </c>
      <c r="K801" s="35">
        <v>1245077069.56457</v>
      </c>
      <c r="L801" s="35" t="s">
        <v>829</v>
      </c>
      <c r="M801" s="35" t="s">
        <v>830</v>
      </c>
      <c r="N801" s="35">
        <v>800</v>
      </c>
      <c r="O801" s="35">
        <v>0.8</v>
      </c>
      <c r="P801" s="35">
        <v>49189193.417430602</v>
      </c>
      <c r="Q801" s="35">
        <v>1598999237.3959</v>
      </c>
      <c r="R801" s="35">
        <v>119081800.58137099</v>
      </c>
      <c r="S801" s="35">
        <v>1718081037.9772601</v>
      </c>
      <c r="T801" s="35">
        <v>0</v>
      </c>
      <c r="U801">
        <v>0.121</v>
      </c>
    </row>
    <row r="802" spans="1:21" x14ac:dyDescent="0.25">
      <c r="A802" s="35" t="s">
        <v>831</v>
      </c>
      <c r="B802" s="35">
        <v>836</v>
      </c>
      <c r="C802" s="35">
        <v>97800832.621507794</v>
      </c>
      <c r="D802" s="35">
        <v>2736926097.48453</v>
      </c>
      <c r="E802" s="35">
        <v>228782327.90769199</v>
      </c>
      <c r="F802" s="35">
        <v>2965708425.39222</v>
      </c>
      <c r="G802" s="35">
        <v>212042590</v>
      </c>
      <c r="H802" s="35">
        <v>47789596.827932499</v>
      </c>
      <c r="I802" s="35">
        <v>1141980685.09833</v>
      </c>
      <c r="J802" s="35">
        <v>102548586.505913</v>
      </c>
      <c r="K802" s="35">
        <v>1244529271.6042399</v>
      </c>
      <c r="L802" s="35" t="s">
        <v>829</v>
      </c>
      <c r="M802" s="35" t="s">
        <v>830</v>
      </c>
      <c r="N802" s="35">
        <v>801</v>
      </c>
      <c r="O802" s="35">
        <v>0.80100000000000005</v>
      </c>
      <c r="P802" s="35">
        <v>50011235.793575302</v>
      </c>
      <c r="Q802" s="35">
        <v>1594945412.3862</v>
      </c>
      <c r="R802" s="35">
        <v>126233741.401778</v>
      </c>
      <c r="S802" s="35">
        <v>1721179153.7879801</v>
      </c>
      <c r="T802" s="35">
        <v>0</v>
      </c>
      <c r="U802">
        <v>0.185</v>
      </c>
    </row>
    <row r="803" spans="1:21" x14ac:dyDescent="0.25">
      <c r="A803" s="35" t="s">
        <v>831</v>
      </c>
      <c r="B803" s="35">
        <v>972</v>
      </c>
      <c r="C803" s="35">
        <v>107967052.49860699</v>
      </c>
      <c r="D803" s="35">
        <v>2730670844.1757698</v>
      </c>
      <c r="E803" s="35">
        <v>240636989.34280601</v>
      </c>
      <c r="F803" s="35">
        <v>2971307833.51858</v>
      </c>
      <c r="G803" s="35">
        <v>212042590</v>
      </c>
      <c r="H803" s="35">
        <v>54132753.432240002</v>
      </c>
      <c r="I803" s="35">
        <v>1164566504.9117401</v>
      </c>
      <c r="J803" s="35">
        <v>104033367.615768</v>
      </c>
      <c r="K803" s="35">
        <v>1268599872.5275099</v>
      </c>
      <c r="L803" s="35" t="s">
        <v>829</v>
      </c>
      <c r="M803" s="35" t="s">
        <v>830</v>
      </c>
      <c r="N803" s="35">
        <v>802</v>
      </c>
      <c r="O803" s="35">
        <v>0.80200000000000005</v>
      </c>
      <c r="P803" s="35">
        <v>53834299.066367701</v>
      </c>
      <c r="Q803" s="35">
        <v>1566104339.26402</v>
      </c>
      <c r="R803" s="35">
        <v>136603621.72703701</v>
      </c>
      <c r="S803" s="35">
        <v>1702707960.99107</v>
      </c>
      <c r="T803" s="35">
        <v>0</v>
      </c>
      <c r="U803">
        <v>0.747</v>
      </c>
    </row>
    <row r="804" spans="1:21" x14ac:dyDescent="0.25">
      <c r="A804" s="35" t="s">
        <v>831</v>
      </c>
      <c r="B804" s="35">
        <v>258</v>
      </c>
      <c r="C804" s="35">
        <v>99571584.455222607</v>
      </c>
      <c r="D804" s="35">
        <v>2756075570.9218702</v>
      </c>
      <c r="E804" s="35">
        <v>215390470.705046</v>
      </c>
      <c r="F804" s="35">
        <v>2971466041.6269102</v>
      </c>
      <c r="G804" s="35">
        <v>212042590</v>
      </c>
      <c r="H804" s="35">
        <v>48671441.104786798</v>
      </c>
      <c r="I804" s="35">
        <v>1154706545.03848</v>
      </c>
      <c r="J804" s="35">
        <v>94134507.506644696</v>
      </c>
      <c r="K804" s="35">
        <v>1248841052.54512</v>
      </c>
      <c r="L804" s="35" t="s">
        <v>829</v>
      </c>
      <c r="M804" s="35" t="s">
        <v>830</v>
      </c>
      <c r="N804" s="35">
        <v>803</v>
      </c>
      <c r="O804" s="35">
        <v>0.80300000000000005</v>
      </c>
      <c r="P804" s="35">
        <v>50900143.350435697</v>
      </c>
      <c r="Q804" s="35">
        <v>1601369025.8833899</v>
      </c>
      <c r="R804" s="35">
        <v>121255963.198401</v>
      </c>
      <c r="S804" s="35">
        <v>1722624989.08179</v>
      </c>
      <c r="T804" s="35">
        <v>0</v>
      </c>
      <c r="U804">
        <v>7.0000000000000007E-2</v>
      </c>
    </row>
    <row r="805" spans="1:21" x14ac:dyDescent="0.25">
      <c r="A805" s="35" t="s">
        <v>831</v>
      </c>
      <c r="B805" s="35">
        <v>202</v>
      </c>
      <c r="C805" s="35">
        <v>95929644.460182101</v>
      </c>
      <c r="D805" s="35">
        <v>2773489054.7046199</v>
      </c>
      <c r="E805" s="35">
        <v>199873107.37941</v>
      </c>
      <c r="F805" s="35">
        <v>2973362162.0840302</v>
      </c>
      <c r="G805" s="35">
        <v>212042590</v>
      </c>
      <c r="H805" s="35">
        <v>46622902.833539598</v>
      </c>
      <c r="I805" s="35">
        <v>1156540944.5825901</v>
      </c>
      <c r="J805" s="35">
        <v>90909898.868515298</v>
      </c>
      <c r="K805" s="35">
        <v>1247450843.4511001</v>
      </c>
      <c r="L805" s="35" t="s">
        <v>829</v>
      </c>
      <c r="M805" s="35" t="s">
        <v>830</v>
      </c>
      <c r="N805" s="35">
        <v>804</v>
      </c>
      <c r="O805" s="35">
        <v>0.80400000000000005</v>
      </c>
      <c r="P805" s="35">
        <v>49306741.626642503</v>
      </c>
      <c r="Q805" s="35">
        <v>1616948110.12203</v>
      </c>
      <c r="R805" s="35">
        <v>108963208.510895</v>
      </c>
      <c r="S805" s="35">
        <v>1725911318.63293</v>
      </c>
      <c r="T805" s="35">
        <v>0</v>
      </c>
      <c r="U805">
        <v>0.252</v>
      </c>
    </row>
    <row r="806" spans="1:21" x14ac:dyDescent="0.25">
      <c r="A806" s="35" t="s">
        <v>831</v>
      </c>
      <c r="B806" s="35">
        <v>927</v>
      </c>
      <c r="C806" s="35">
        <v>99773968.547531694</v>
      </c>
      <c r="D806" s="35">
        <v>2744396456.6412902</v>
      </c>
      <c r="E806" s="35">
        <v>229537349.44189599</v>
      </c>
      <c r="F806" s="35">
        <v>2973933806.08319</v>
      </c>
      <c r="G806" s="35">
        <v>212042590</v>
      </c>
      <c r="H806" s="35">
        <v>48888396.656854101</v>
      </c>
      <c r="I806" s="35">
        <v>1151525456.1465099</v>
      </c>
      <c r="J806" s="35">
        <v>100104105.132919</v>
      </c>
      <c r="K806" s="35">
        <v>1251629561.2794299</v>
      </c>
      <c r="L806" s="35" t="s">
        <v>829</v>
      </c>
      <c r="M806" s="35" t="s">
        <v>830</v>
      </c>
      <c r="N806" s="35">
        <v>805</v>
      </c>
      <c r="O806" s="35">
        <v>0.80500000000000005</v>
      </c>
      <c r="P806" s="35">
        <v>50885571.890677497</v>
      </c>
      <c r="Q806" s="35">
        <v>1592871000.4947801</v>
      </c>
      <c r="R806" s="35">
        <v>129433244.30897699</v>
      </c>
      <c r="S806" s="35">
        <v>1722304244.80375</v>
      </c>
      <c r="T806" s="35">
        <v>0</v>
      </c>
      <c r="U806">
        <v>0.93300000000000005</v>
      </c>
    </row>
    <row r="807" spans="1:21" x14ac:dyDescent="0.25">
      <c r="A807" s="35" t="s">
        <v>831</v>
      </c>
      <c r="B807" s="35">
        <v>462</v>
      </c>
      <c r="C807" s="35">
        <v>101859576.436814</v>
      </c>
      <c r="D807" s="35">
        <v>2753773244.4862499</v>
      </c>
      <c r="E807" s="35">
        <v>220623214.08581799</v>
      </c>
      <c r="F807" s="35">
        <v>2974396458.5720701</v>
      </c>
      <c r="G807" s="35">
        <v>212042590</v>
      </c>
      <c r="H807" s="35">
        <v>50699295.432493798</v>
      </c>
      <c r="I807" s="35">
        <v>1169577739.18243</v>
      </c>
      <c r="J807" s="35">
        <v>93552406.060848594</v>
      </c>
      <c r="K807" s="35">
        <v>1263130145.2432699</v>
      </c>
      <c r="L807" s="35" t="s">
        <v>829</v>
      </c>
      <c r="M807" s="35" t="s">
        <v>830</v>
      </c>
      <c r="N807" s="35">
        <v>806</v>
      </c>
      <c r="O807" s="35">
        <v>0.80600000000000005</v>
      </c>
      <c r="P807" s="35">
        <v>51160281.004320398</v>
      </c>
      <c r="Q807" s="35">
        <v>1584195505.3038199</v>
      </c>
      <c r="R807" s="35">
        <v>127070808.02497</v>
      </c>
      <c r="S807" s="35">
        <v>1711266313.3287899</v>
      </c>
      <c r="T807" s="35">
        <v>0</v>
      </c>
      <c r="U807">
        <v>0.5</v>
      </c>
    </row>
    <row r="808" spans="1:21" x14ac:dyDescent="0.25">
      <c r="A808" s="35" t="s">
        <v>831</v>
      </c>
      <c r="B808" s="35">
        <v>651</v>
      </c>
      <c r="C808" s="35">
        <v>94629834.362617895</v>
      </c>
      <c r="D808" s="35">
        <v>2782692935.90523</v>
      </c>
      <c r="E808" s="35">
        <v>194633566.00646701</v>
      </c>
      <c r="F808" s="35">
        <v>2977326501.9116902</v>
      </c>
      <c r="G808" s="35">
        <v>212042590</v>
      </c>
      <c r="H808" s="35">
        <v>45492484.3545551</v>
      </c>
      <c r="I808" s="35">
        <v>1152967129.2049601</v>
      </c>
      <c r="J808" s="35">
        <v>88006366.621715695</v>
      </c>
      <c r="K808" s="35">
        <v>1240973495.8266799</v>
      </c>
      <c r="L808" s="35" t="s">
        <v>829</v>
      </c>
      <c r="M808" s="35" t="s">
        <v>830</v>
      </c>
      <c r="N808" s="35">
        <v>807</v>
      </c>
      <c r="O808" s="35">
        <v>0.80700000000000005</v>
      </c>
      <c r="P808" s="35">
        <v>49137350.008062698</v>
      </c>
      <c r="Q808" s="35">
        <v>1629725806.7002599</v>
      </c>
      <c r="R808" s="35">
        <v>106627199.38475201</v>
      </c>
      <c r="S808" s="35">
        <v>1736353006.0850101</v>
      </c>
      <c r="T808" s="35">
        <v>0</v>
      </c>
      <c r="U808">
        <v>0.73199999999999998</v>
      </c>
    </row>
    <row r="809" spans="1:21" x14ac:dyDescent="0.25">
      <c r="A809" s="35" t="s">
        <v>831</v>
      </c>
      <c r="B809" s="35">
        <v>15</v>
      </c>
      <c r="C809" s="35">
        <v>107843003.042237</v>
      </c>
      <c r="D809" s="35">
        <v>2732776335.1370001</v>
      </c>
      <c r="E809" s="35">
        <v>246219717.68244299</v>
      </c>
      <c r="F809" s="35">
        <v>2978996052.8194399</v>
      </c>
      <c r="G809" s="35">
        <v>212042590</v>
      </c>
      <c r="H809" s="35">
        <v>54035600.851750903</v>
      </c>
      <c r="I809" s="35">
        <v>1164352641.1131899</v>
      </c>
      <c r="J809" s="35">
        <v>106769842.91976701</v>
      </c>
      <c r="K809" s="35">
        <v>1271122484.0329599</v>
      </c>
      <c r="L809" s="35" t="s">
        <v>829</v>
      </c>
      <c r="M809" s="35" t="s">
        <v>830</v>
      </c>
      <c r="N809" s="35">
        <v>808</v>
      </c>
      <c r="O809" s="35">
        <v>0.80800000000000005</v>
      </c>
      <c r="P809" s="35">
        <v>53807402.1904862</v>
      </c>
      <c r="Q809" s="35">
        <v>1568423694.0237999</v>
      </c>
      <c r="R809" s="35">
        <v>139449874.762676</v>
      </c>
      <c r="S809" s="35">
        <v>1707873568.7864799</v>
      </c>
      <c r="T809" s="35">
        <v>0</v>
      </c>
      <c r="U809">
        <v>0.64600000000000002</v>
      </c>
    </row>
    <row r="810" spans="1:21" x14ac:dyDescent="0.25">
      <c r="A810" s="35" t="s">
        <v>831</v>
      </c>
      <c r="B810" s="35">
        <v>671</v>
      </c>
      <c r="C810" s="35">
        <v>98162498.567242697</v>
      </c>
      <c r="D810" s="35">
        <v>2752477027.7126498</v>
      </c>
      <c r="E810" s="35">
        <v>228852229.51436299</v>
      </c>
      <c r="F810" s="35">
        <v>2981329257.2270198</v>
      </c>
      <c r="G810" s="35">
        <v>212042590</v>
      </c>
      <c r="H810" s="35">
        <v>47841469.121663503</v>
      </c>
      <c r="I810" s="35">
        <v>1145704513.1085999</v>
      </c>
      <c r="J810" s="35">
        <v>103566098.51548401</v>
      </c>
      <c r="K810" s="35">
        <v>1249270611.6240799</v>
      </c>
      <c r="L810" s="35" t="s">
        <v>829</v>
      </c>
      <c r="M810" s="35" t="s">
        <v>830</v>
      </c>
      <c r="N810" s="35">
        <v>809</v>
      </c>
      <c r="O810" s="35">
        <v>0.80900000000000005</v>
      </c>
      <c r="P810" s="35">
        <v>50321029.445579201</v>
      </c>
      <c r="Q810" s="35">
        <v>1606772514.6040499</v>
      </c>
      <c r="R810" s="35">
        <v>125286130.998878</v>
      </c>
      <c r="S810" s="35">
        <v>1732058645.6029301</v>
      </c>
      <c r="T810" s="35">
        <v>0</v>
      </c>
      <c r="U810">
        <v>0.46899999999999997</v>
      </c>
    </row>
    <row r="811" spans="1:21" x14ac:dyDescent="0.25">
      <c r="A811" s="35" t="s">
        <v>831</v>
      </c>
      <c r="B811" s="35">
        <v>951</v>
      </c>
      <c r="C811" s="35">
        <v>96312803.750268802</v>
      </c>
      <c r="D811" s="35">
        <v>2776953874.4540501</v>
      </c>
      <c r="E811" s="35">
        <v>207499350.585161</v>
      </c>
      <c r="F811" s="35">
        <v>2984453225.0392199</v>
      </c>
      <c r="G811" s="35">
        <v>212042590</v>
      </c>
      <c r="H811" s="35">
        <v>46872130.306269102</v>
      </c>
      <c r="I811" s="35">
        <v>1158657864.11991</v>
      </c>
      <c r="J811" s="35">
        <v>93249845.084207401</v>
      </c>
      <c r="K811" s="35">
        <v>1251907709.2041199</v>
      </c>
      <c r="L811" s="35" t="s">
        <v>829</v>
      </c>
      <c r="M811" s="35" t="s">
        <v>830</v>
      </c>
      <c r="N811" s="35">
        <v>810</v>
      </c>
      <c r="O811" s="35">
        <v>0.81</v>
      </c>
      <c r="P811" s="35">
        <v>49440673.4439997</v>
      </c>
      <c r="Q811" s="35">
        <v>1618296010.3341401</v>
      </c>
      <c r="R811" s="35">
        <v>114249505.500953</v>
      </c>
      <c r="S811" s="35">
        <v>1732545515.8350899</v>
      </c>
      <c r="T811" s="35">
        <v>0</v>
      </c>
      <c r="U811">
        <v>0.33100000000000002</v>
      </c>
    </row>
    <row r="812" spans="1:21" x14ac:dyDescent="0.25">
      <c r="A812" s="35" t="s">
        <v>831</v>
      </c>
      <c r="B812" s="35">
        <v>63</v>
      </c>
      <c r="C812" s="35">
        <v>96571694.820626497</v>
      </c>
      <c r="D812" s="35">
        <v>2790147774.9367499</v>
      </c>
      <c r="E812" s="35">
        <v>195698927.33106199</v>
      </c>
      <c r="F812" s="35">
        <v>2985846702.2678099</v>
      </c>
      <c r="G812" s="35">
        <v>212042590</v>
      </c>
      <c r="H812" s="35">
        <v>46927838.3611219</v>
      </c>
      <c r="I812" s="35">
        <v>1162641612.5265801</v>
      </c>
      <c r="J812" s="35">
        <v>88481741.5511273</v>
      </c>
      <c r="K812" s="35">
        <v>1251123354.0776999</v>
      </c>
      <c r="L812" s="35" t="s">
        <v>829</v>
      </c>
      <c r="M812" s="35" t="s">
        <v>830</v>
      </c>
      <c r="N812" s="35">
        <v>811</v>
      </c>
      <c r="O812" s="35">
        <v>0.81100000000000005</v>
      </c>
      <c r="P812" s="35">
        <v>49643856.459504597</v>
      </c>
      <c r="Q812" s="35">
        <v>1627506162.4101701</v>
      </c>
      <c r="R812" s="35">
        <v>107217185.779935</v>
      </c>
      <c r="S812" s="35">
        <v>1734723348.1901</v>
      </c>
      <c r="T812" s="35">
        <v>0</v>
      </c>
      <c r="U812">
        <v>0.3</v>
      </c>
    </row>
    <row r="813" spans="1:21" x14ac:dyDescent="0.25">
      <c r="A813" s="35" t="s">
        <v>831</v>
      </c>
      <c r="B813" s="35">
        <v>796</v>
      </c>
      <c r="C813" s="35">
        <v>102652403.550782</v>
      </c>
      <c r="D813" s="35">
        <v>2780265418.9082198</v>
      </c>
      <c r="E813" s="35">
        <v>206927572.40298399</v>
      </c>
      <c r="F813" s="35">
        <v>2987192991.3111901</v>
      </c>
      <c r="G813" s="35">
        <v>212042590</v>
      </c>
      <c r="H813" s="35">
        <v>51097743.4098856</v>
      </c>
      <c r="I813" s="35">
        <v>1180822581.6531301</v>
      </c>
      <c r="J813" s="35">
        <v>90925499.607247993</v>
      </c>
      <c r="K813" s="35">
        <v>1271748081.26038</v>
      </c>
      <c r="L813" s="35" t="s">
        <v>829</v>
      </c>
      <c r="M813" s="35" t="s">
        <v>830</v>
      </c>
      <c r="N813" s="35">
        <v>812</v>
      </c>
      <c r="O813" s="35">
        <v>0.81200000000000006</v>
      </c>
      <c r="P813" s="35">
        <v>51554660.140896298</v>
      </c>
      <c r="Q813" s="35">
        <v>1599442837.25508</v>
      </c>
      <c r="R813" s="35">
        <v>116002072.795736</v>
      </c>
      <c r="S813" s="35">
        <v>1715444910.0508001</v>
      </c>
      <c r="T813" s="35">
        <v>0</v>
      </c>
      <c r="U813">
        <v>0.83099999999999996</v>
      </c>
    </row>
    <row r="814" spans="1:21" x14ac:dyDescent="0.25">
      <c r="A814" s="35" t="s">
        <v>831</v>
      </c>
      <c r="B814" s="35">
        <v>936</v>
      </c>
      <c r="C814" s="35">
        <v>100442563.42341299</v>
      </c>
      <c r="D814" s="35">
        <v>2783910216.52104</v>
      </c>
      <c r="E814" s="35">
        <v>203859465.57394099</v>
      </c>
      <c r="F814" s="35">
        <v>2987769682.0949798</v>
      </c>
      <c r="G814" s="35">
        <v>212042590</v>
      </c>
      <c r="H814" s="35">
        <v>49607715.847098999</v>
      </c>
      <c r="I814" s="35">
        <v>1173333434.9075699</v>
      </c>
      <c r="J814" s="35">
        <v>89897458.560118407</v>
      </c>
      <c r="K814" s="35">
        <v>1263230893.46769</v>
      </c>
      <c r="L814" s="35" t="s">
        <v>829</v>
      </c>
      <c r="M814" s="35" t="s">
        <v>830</v>
      </c>
      <c r="N814" s="35">
        <v>813</v>
      </c>
      <c r="O814" s="35">
        <v>0.81299999999999994</v>
      </c>
      <c r="P814" s="35">
        <v>50834847.576314099</v>
      </c>
      <c r="Q814" s="35">
        <v>1610576781.6134601</v>
      </c>
      <c r="R814" s="35">
        <v>113962007.013822</v>
      </c>
      <c r="S814" s="35">
        <v>1724538788.62728</v>
      </c>
      <c r="T814" s="35">
        <v>0</v>
      </c>
      <c r="U814">
        <v>0.156</v>
      </c>
    </row>
    <row r="815" spans="1:21" x14ac:dyDescent="0.25">
      <c r="A815" s="35" t="s">
        <v>831</v>
      </c>
      <c r="B815" s="35">
        <v>885</v>
      </c>
      <c r="C815" s="35">
        <v>106606871.132247</v>
      </c>
      <c r="D815" s="35">
        <v>2739910488.34021</v>
      </c>
      <c r="E815" s="35">
        <v>247936004.126982</v>
      </c>
      <c r="F815" s="35">
        <v>2987846492.4671898</v>
      </c>
      <c r="G815" s="35">
        <v>212042590</v>
      </c>
      <c r="H815" s="35">
        <v>53092765.723413698</v>
      </c>
      <c r="I815" s="35">
        <v>1158247009.4140899</v>
      </c>
      <c r="J815" s="35">
        <v>106098845.270983</v>
      </c>
      <c r="K815" s="35">
        <v>1264345854.6850801</v>
      </c>
      <c r="L815" s="35" t="s">
        <v>829</v>
      </c>
      <c r="M815" s="35" t="s">
        <v>830</v>
      </c>
      <c r="N815" s="35">
        <v>814</v>
      </c>
      <c r="O815" s="35">
        <v>0.81399999999999995</v>
      </c>
      <c r="P815" s="35">
        <v>53514105.408834003</v>
      </c>
      <c r="Q815" s="35">
        <v>1581663478.92611</v>
      </c>
      <c r="R815" s="35">
        <v>141837158.85599899</v>
      </c>
      <c r="S815" s="35">
        <v>1723500637.78211</v>
      </c>
      <c r="T815" s="35">
        <v>0</v>
      </c>
      <c r="U815">
        <v>0.95699999999999996</v>
      </c>
    </row>
    <row r="816" spans="1:21" x14ac:dyDescent="0.25">
      <c r="A816" s="35" t="s">
        <v>831</v>
      </c>
      <c r="B816" s="35">
        <v>849</v>
      </c>
      <c r="C816" s="35">
        <v>100109011.750138</v>
      </c>
      <c r="D816" s="35">
        <v>2776125662.5163398</v>
      </c>
      <c r="E816" s="35">
        <v>214472617.75408</v>
      </c>
      <c r="F816" s="35">
        <v>2990598280.2704201</v>
      </c>
      <c r="G816" s="35">
        <v>212042590</v>
      </c>
      <c r="H816" s="35">
        <v>49505926.098329902</v>
      </c>
      <c r="I816" s="35">
        <v>1167793120.4133</v>
      </c>
      <c r="J816" s="35">
        <v>97185492.817424804</v>
      </c>
      <c r="K816" s="35">
        <v>1264978613.2307301</v>
      </c>
      <c r="L816" s="35" t="s">
        <v>829</v>
      </c>
      <c r="M816" s="35" t="s">
        <v>830</v>
      </c>
      <c r="N816" s="35">
        <v>815</v>
      </c>
      <c r="O816" s="35">
        <v>0.81499999999999995</v>
      </c>
      <c r="P816" s="35">
        <v>50603085.651808701</v>
      </c>
      <c r="Q816" s="35">
        <v>1608332542.10304</v>
      </c>
      <c r="R816" s="35">
        <v>117287124.936655</v>
      </c>
      <c r="S816" s="35">
        <v>1725619667.03968</v>
      </c>
      <c r="T816" s="35">
        <v>0</v>
      </c>
      <c r="U816">
        <v>0.89</v>
      </c>
    </row>
    <row r="817" spans="1:21" x14ac:dyDescent="0.25">
      <c r="A817" s="35" t="s">
        <v>831</v>
      </c>
      <c r="B817" s="35">
        <v>277</v>
      </c>
      <c r="C817" s="35">
        <v>106740433.229891</v>
      </c>
      <c r="D817" s="35">
        <v>2746113840.71346</v>
      </c>
      <c r="E817" s="35">
        <v>244668100.00120401</v>
      </c>
      <c r="F817" s="35">
        <v>2990781940.7146702</v>
      </c>
      <c r="G817" s="35">
        <v>212042590</v>
      </c>
      <c r="H817" s="35">
        <v>53188399.690725297</v>
      </c>
      <c r="I817" s="35">
        <v>1162351414.17941</v>
      </c>
      <c r="J817" s="35">
        <v>107198226.3512</v>
      </c>
      <c r="K817" s="35">
        <v>1269549640.5306101</v>
      </c>
      <c r="L817" s="35" t="s">
        <v>829</v>
      </c>
      <c r="M817" s="35" t="s">
        <v>830</v>
      </c>
      <c r="N817" s="35">
        <v>816</v>
      </c>
      <c r="O817" s="35">
        <v>0.81599999999999995</v>
      </c>
      <c r="P817" s="35">
        <v>53552033.539166197</v>
      </c>
      <c r="Q817" s="35">
        <v>1583762426.53405</v>
      </c>
      <c r="R817" s="35">
        <v>137469873.65000299</v>
      </c>
      <c r="S817" s="35">
        <v>1721232300.1840501</v>
      </c>
      <c r="T817" s="35">
        <v>0</v>
      </c>
      <c r="U817">
        <v>0.432</v>
      </c>
    </row>
    <row r="818" spans="1:21" x14ac:dyDescent="0.25">
      <c r="A818" s="35" t="s">
        <v>831</v>
      </c>
      <c r="B818" s="35">
        <v>366</v>
      </c>
      <c r="C818" s="35">
        <v>96877171.342287093</v>
      </c>
      <c r="D818" s="35">
        <v>2788163677.3284302</v>
      </c>
      <c r="E818" s="35">
        <v>206887082.77244401</v>
      </c>
      <c r="F818" s="35">
        <v>2995050760.1008701</v>
      </c>
      <c r="G818" s="35">
        <v>212042590</v>
      </c>
      <c r="H818" s="35">
        <v>47208796.1384672</v>
      </c>
      <c r="I818" s="35">
        <v>1164412100.38572</v>
      </c>
      <c r="J818" s="35">
        <v>94016740.724496007</v>
      </c>
      <c r="K818" s="35">
        <v>1258428841.11022</v>
      </c>
      <c r="L818" s="35" t="s">
        <v>829</v>
      </c>
      <c r="M818" s="35" t="s">
        <v>830</v>
      </c>
      <c r="N818" s="35">
        <v>817</v>
      </c>
      <c r="O818" s="35">
        <v>0.81699999999999995</v>
      </c>
      <c r="P818" s="35">
        <v>49668375.203819796</v>
      </c>
      <c r="Q818" s="35">
        <v>1623751576.9426999</v>
      </c>
      <c r="R818" s="35">
        <v>112870342.047948</v>
      </c>
      <c r="S818" s="35">
        <v>1736621918.9906499</v>
      </c>
      <c r="T818" s="35">
        <v>0</v>
      </c>
      <c r="U818">
        <v>0.35299999999999998</v>
      </c>
    </row>
    <row r="819" spans="1:21" x14ac:dyDescent="0.25">
      <c r="A819" s="35" t="s">
        <v>831</v>
      </c>
      <c r="B819" s="35">
        <v>237</v>
      </c>
      <c r="C819" s="35">
        <v>98367818.8565211</v>
      </c>
      <c r="D819" s="35">
        <v>2768303412.25705</v>
      </c>
      <c r="E819" s="35">
        <v>227592203.89089099</v>
      </c>
      <c r="F819" s="35">
        <v>2995895616.1479402</v>
      </c>
      <c r="G819" s="35">
        <v>212042590</v>
      </c>
      <c r="H819" s="35">
        <v>47919669.285217904</v>
      </c>
      <c r="I819" s="35">
        <v>1151670685.19172</v>
      </c>
      <c r="J819" s="35">
        <v>102693950.776373</v>
      </c>
      <c r="K819" s="35">
        <v>1254364635.9681001</v>
      </c>
      <c r="L819" s="35" t="s">
        <v>829</v>
      </c>
      <c r="M819" s="35" t="s">
        <v>830</v>
      </c>
      <c r="N819" s="35">
        <v>818</v>
      </c>
      <c r="O819" s="35">
        <v>0.81799999999999995</v>
      </c>
      <c r="P819" s="35">
        <v>50448149.571303099</v>
      </c>
      <c r="Q819" s="35">
        <v>1616632727.06532</v>
      </c>
      <c r="R819" s="35">
        <v>124898253.114517</v>
      </c>
      <c r="S819" s="35">
        <v>1741530980.1798301</v>
      </c>
      <c r="T819" s="35">
        <v>0</v>
      </c>
      <c r="U819">
        <v>5.7000000000000002E-2</v>
      </c>
    </row>
    <row r="820" spans="1:21" x14ac:dyDescent="0.25">
      <c r="A820" s="35" t="s">
        <v>831</v>
      </c>
      <c r="B820" s="35">
        <v>665</v>
      </c>
      <c r="C820" s="35">
        <v>101717556.71608999</v>
      </c>
      <c r="D820" s="35">
        <v>2790054235.1008401</v>
      </c>
      <c r="E820" s="35">
        <v>210964016.66906101</v>
      </c>
      <c r="F820" s="35">
        <v>3001018251.7698998</v>
      </c>
      <c r="G820" s="35">
        <v>212042590</v>
      </c>
      <c r="H820" s="35">
        <v>50362309.961602397</v>
      </c>
      <c r="I820" s="35">
        <v>1176815864.6761899</v>
      </c>
      <c r="J820" s="35">
        <v>92343943.178341001</v>
      </c>
      <c r="K820" s="35">
        <v>1269159807.8545401</v>
      </c>
      <c r="L820" s="35" t="s">
        <v>829</v>
      </c>
      <c r="M820" s="35" t="s">
        <v>830</v>
      </c>
      <c r="N820" s="35">
        <v>819</v>
      </c>
      <c r="O820" s="35">
        <v>0.81899999999999995</v>
      </c>
      <c r="P820" s="35">
        <v>51355246.754487798</v>
      </c>
      <c r="Q820" s="35">
        <v>1613238370.4246399</v>
      </c>
      <c r="R820" s="35">
        <v>118620073.49072</v>
      </c>
      <c r="S820" s="35">
        <v>1731858443.91536</v>
      </c>
      <c r="T820" s="35">
        <v>0</v>
      </c>
      <c r="U820">
        <v>0.70099999999999996</v>
      </c>
    </row>
    <row r="821" spans="1:21" x14ac:dyDescent="0.25">
      <c r="A821" s="35" t="s">
        <v>831</v>
      </c>
      <c r="B821" s="35">
        <v>554</v>
      </c>
      <c r="C821" s="35">
        <v>94951497.602820903</v>
      </c>
      <c r="D821" s="35">
        <v>2806411234.8213501</v>
      </c>
      <c r="E821" s="35">
        <v>194628234.53384399</v>
      </c>
      <c r="F821" s="35">
        <v>3001039469.3551998</v>
      </c>
      <c r="G821" s="35">
        <v>212042590</v>
      </c>
      <c r="H821" s="35">
        <v>45711631.8954188</v>
      </c>
      <c r="I821" s="35">
        <v>1163873678.0211101</v>
      </c>
      <c r="J821" s="35">
        <v>88907093.913337201</v>
      </c>
      <c r="K821" s="35">
        <v>1252780771.9344399</v>
      </c>
      <c r="L821" s="35" t="s">
        <v>829</v>
      </c>
      <c r="M821" s="35" t="s">
        <v>830</v>
      </c>
      <c r="N821" s="35">
        <v>820</v>
      </c>
      <c r="O821" s="35">
        <v>0.82</v>
      </c>
      <c r="P821" s="35">
        <v>49239865.707401998</v>
      </c>
      <c r="Q821" s="35">
        <v>1642537556.80024</v>
      </c>
      <c r="R821" s="35">
        <v>105721140.620507</v>
      </c>
      <c r="S821" s="35">
        <v>1748258697.4207499</v>
      </c>
      <c r="T821" s="35">
        <v>0</v>
      </c>
      <c r="U821">
        <v>0.67100000000000004</v>
      </c>
    </row>
    <row r="822" spans="1:21" x14ac:dyDescent="0.25">
      <c r="A822" s="35" t="s">
        <v>831</v>
      </c>
      <c r="B822" s="35">
        <v>763</v>
      </c>
      <c r="C822" s="35">
        <v>101051778.673807</v>
      </c>
      <c r="D822" s="35">
        <v>2802539636.2692499</v>
      </c>
      <c r="E822" s="35">
        <v>200521067.98394299</v>
      </c>
      <c r="F822" s="35">
        <v>3003060704.25319</v>
      </c>
      <c r="G822" s="35">
        <v>212042590</v>
      </c>
      <c r="H822" s="35">
        <v>49820828.209466301</v>
      </c>
      <c r="I822" s="35">
        <v>1180415966.31604</v>
      </c>
      <c r="J822" s="35">
        <v>89079440.118264094</v>
      </c>
      <c r="K822" s="35">
        <v>1269495406.43431</v>
      </c>
      <c r="L822" s="35" t="s">
        <v>829</v>
      </c>
      <c r="M822" s="35" t="s">
        <v>830</v>
      </c>
      <c r="N822" s="35">
        <v>821</v>
      </c>
      <c r="O822" s="35">
        <v>0.82099999999999995</v>
      </c>
      <c r="P822" s="35">
        <v>51230950.464341</v>
      </c>
      <c r="Q822" s="35">
        <v>1622123669.9532101</v>
      </c>
      <c r="R822" s="35">
        <v>111441627.865678</v>
      </c>
      <c r="S822" s="35">
        <v>1733565297.8188801</v>
      </c>
      <c r="T822" s="35">
        <v>0</v>
      </c>
      <c r="U822">
        <v>0.45400000000000001</v>
      </c>
    </row>
    <row r="823" spans="1:21" x14ac:dyDescent="0.25">
      <c r="A823" s="35" t="s">
        <v>831</v>
      </c>
      <c r="B823" s="35">
        <v>384</v>
      </c>
      <c r="C823" s="35">
        <v>106794737.735723</v>
      </c>
      <c r="D823" s="35">
        <v>2765600295.5792298</v>
      </c>
      <c r="E823" s="35">
        <v>238482101.44805899</v>
      </c>
      <c r="F823" s="35">
        <v>3004082397.0272799</v>
      </c>
      <c r="G823" s="35">
        <v>212042590</v>
      </c>
      <c r="H823" s="35">
        <v>53157917.141234398</v>
      </c>
      <c r="I823" s="35">
        <v>1170298290.30268</v>
      </c>
      <c r="J823" s="35">
        <v>106454097.512564</v>
      </c>
      <c r="K823" s="35">
        <v>1276752387.8152399</v>
      </c>
      <c r="L823" s="35" t="s">
        <v>829</v>
      </c>
      <c r="M823" s="35" t="s">
        <v>830</v>
      </c>
      <c r="N823" s="35">
        <v>822</v>
      </c>
      <c r="O823" s="35">
        <v>0.82199999999999995</v>
      </c>
      <c r="P823" s="35">
        <v>53636820.594488703</v>
      </c>
      <c r="Q823" s="35">
        <v>1595302005.2765501</v>
      </c>
      <c r="R823" s="35">
        <v>132028003.935495</v>
      </c>
      <c r="S823" s="35">
        <v>1727330009.2120399</v>
      </c>
      <c r="T823" s="35">
        <v>0</v>
      </c>
      <c r="U823">
        <v>0.38200000000000001</v>
      </c>
    </row>
    <row r="824" spans="1:21" x14ac:dyDescent="0.25">
      <c r="A824" s="35" t="s">
        <v>831</v>
      </c>
      <c r="B824" s="35">
        <v>407</v>
      </c>
      <c r="C824" s="35">
        <v>103411925.87047</v>
      </c>
      <c r="D824" s="35">
        <v>2797716570.6613402</v>
      </c>
      <c r="E824" s="35">
        <v>207513154.86678499</v>
      </c>
      <c r="F824" s="35">
        <v>3005229725.5281301</v>
      </c>
      <c r="G824" s="35">
        <v>212042590</v>
      </c>
      <c r="H824" s="35">
        <v>51311816.605375297</v>
      </c>
      <c r="I824" s="35">
        <v>1186610179.0065999</v>
      </c>
      <c r="J824" s="35">
        <v>87587900.033060804</v>
      </c>
      <c r="K824" s="35">
        <v>1274198079.03966</v>
      </c>
      <c r="L824" s="35" t="s">
        <v>829</v>
      </c>
      <c r="M824" s="35" t="s">
        <v>830</v>
      </c>
      <c r="N824" s="35">
        <v>823</v>
      </c>
      <c r="O824" s="35">
        <v>0.82299999999999995</v>
      </c>
      <c r="P824" s="35">
        <v>52100109.265095502</v>
      </c>
      <c r="Q824" s="35">
        <v>1611106391.6547301</v>
      </c>
      <c r="R824" s="35">
        <v>119925254.83372401</v>
      </c>
      <c r="S824" s="35">
        <v>1731031646.4884601</v>
      </c>
      <c r="T824" s="35">
        <v>0</v>
      </c>
      <c r="U824">
        <v>0.36499999999999999</v>
      </c>
    </row>
    <row r="825" spans="1:21" x14ac:dyDescent="0.25">
      <c r="A825" s="35" t="s">
        <v>831</v>
      </c>
      <c r="B825" s="35">
        <v>590</v>
      </c>
      <c r="C825" s="35">
        <v>107248754.421415</v>
      </c>
      <c r="D825" s="35">
        <v>2756555080.8875499</v>
      </c>
      <c r="E825" s="35">
        <v>251007188.12594101</v>
      </c>
      <c r="F825" s="35">
        <v>3007562269.0134902</v>
      </c>
      <c r="G825" s="35">
        <v>212042590</v>
      </c>
      <c r="H825" s="35">
        <v>53545830.0501303</v>
      </c>
      <c r="I825" s="35">
        <v>1168341290.38903</v>
      </c>
      <c r="J825" s="35">
        <v>110552188.861086</v>
      </c>
      <c r="K825" s="35">
        <v>1278893479.2501199</v>
      </c>
      <c r="L825" s="35" t="s">
        <v>829</v>
      </c>
      <c r="M825" s="35" t="s">
        <v>830</v>
      </c>
      <c r="N825" s="35">
        <v>824</v>
      </c>
      <c r="O825" s="35">
        <v>0.82399999999999995</v>
      </c>
      <c r="P825" s="35">
        <v>53702924.371285297</v>
      </c>
      <c r="Q825" s="35">
        <v>1588213790.4985099</v>
      </c>
      <c r="R825" s="35">
        <v>140454999.264855</v>
      </c>
      <c r="S825" s="35">
        <v>1728668789.76337</v>
      </c>
      <c r="T825" s="35">
        <v>0</v>
      </c>
      <c r="U825">
        <v>0.71499999999999997</v>
      </c>
    </row>
    <row r="826" spans="1:21" x14ac:dyDescent="0.25">
      <c r="A826" s="35" t="s">
        <v>831</v>
      </c>
      <c r="B826" s="35">
        <v>607</v>
      </c>
      <c r="C826" s="35">
        <v>106644273.611577</v>
      </c>
      <c r="D826" s="35">
        <v>2765323204.6177902</v>
      </c>
      <c r="E826" s="35">
        <v>242771585.77203</v>
      </c>
      <c r="F826" s="35">
        <v>3008094790.3898201</v>
      </c>
      <c r="G826" s="35">
        <v>212042590</v>
      </c>
      <c r="H826" s="35">
        <v>53077595.905092202</v>
      </c>
      <c r="I826" s="35">
        <v>1168451309.5540099</v>
      </c>
      <c r="J826" s="35">
        <v>108074286.360571</v>
      </c>
      <c r="K826" s="35">
        <v>1276525595.9145801</v>
      </c>
      <c r="L826" s="35" t="s">
        <v>829</v>
      </c>
      <c r="M826" s="35" t="s">
        <v>830</v>
      </c>
      <c r="N826" s="35">
        <v>825</v>
      </c>
      <c r="O826" s="35">
        <v>0.82499999999999996</v>
      </c>
      <c r="P826" s="35">
        <v>53566677.706485003</v>
      </c>
      <c r="Q826" s="35">
        <v>1596871895.0637701</v>
      </c>
      <c r="R826" s="35">
        <v>134697299.411459</v>
      </c>
      <c r="S826" s="35">
        <v>1731569194.47523</v>
      </c>
      <c r="T826" s="35">
        <v>0</v>
      </c>
      <c r="U826">
        <v>0.63200000000000001</v>
      </c>
    </row>
    <row r="827" spans="1:21" x14ac:dyDescent="0.25">
      <c r="A827" s="35" t="s">
        <v>831</v>
      </c>
      <c r="B827" s="35">
        <v>99</v>
      </c>
      <c r="C827" s="35">
        <v>100587876.95754001</v>
      </c>
      <c r="D827" s="35">
        <v>2773195696.8675699</v>
      </c>
      <c r="E827" s="35">
        <v>236525941.056234</v>
      </c>
      <c r="F827" s="35">
        <v>3009721637.9238</v>
      </c>
      <c r="G827" s="35">
        <v>212042590</v>
      </c>
      <c r="H827" s="35">
        <v>49322385.758396201</v>
      </c>
      <c r="I827" s="35">
        <v>1160615251.0364399</v>
      </c>
      <c r="J827" s="35">
        <v>105467595.286098</v>
      </c>
      <c r="K827" s="35">
        <v>1266082846.32254</v>
      </c>
      <c r="L827" s="35" t="s">
        <v>829</v>
      </c>
      <c r="M827" s="35" t="s">
        <v>830</v>
      </c>
      <c r="N827" s="35">
        <v>826</v>
      </c>
      <c r="O827" s="35">
        <v>0.82599999999999996</v>
      </c>
      <c r="P827" s="35">
        <v>51265491.199144602</v>
      </c>
      <c r="Q827" s="35">
        <v>1612580445.83113</v>
      </c>
      <c r="R827" s="35">
        <v>131058345.770135</v>
      </c>
      <c r="S827" s="35">
        <v>1743638791.6012599</v>
      </c>
      <c r="T827" s="35">
        <v>0</v>
      </c>
      <c r="U827">
        <v>0.29699999999999999</v>
      </c>
    </row>
    <row r="828" spans="1:21" x14ac:dyDescent="0.25">
      <c r="A828" s="35" t="s">
        <v>831</v>
      </c>
      <c r="B828" s="35">
        <v>224</v>
      </c>
      <c r="C828" s="35">
        <v>107146637.419578</v>
      </c>
      <c r="D828" s="35">
        <v>2760908517.5363002</v>
      </c>
      <c r="E828" s="35">
        <v>252691829.482425</v>
      </c>
      <c r="F828" s="35">
        <v>3013600347.0187302</v>
      </c>
      <c r="G828" s="35">
        <v>212042590</v>
      </c>
      <c r="H828" s="35">
        <v>53383463.773045503</v>
      </c>
      <c r="I828" s="35">
        <v>1168238944.5576401</v>
      </c>
      <c r="J828" s="35">
        <v>110953093.591563</v>
      </c>
      <c r="K828" s="35">
        <v>1279192038.1492</v>
      </c>
      <c r="L828" s="35" t="s">
        <v>829</v>
      </c>
      <c r="M828" s="35" t="s">
        <v>830</v>
      </c>
      <c r="N828" s="35">
        <v>827</v>
      </c>
      <c r="O828" s="35">
        <v>0.82699999999999996</v>
      </c>
      <c r="P828" s="35">
        <v>53763173.646532603</v>
      </c>
      <c r="Q828" s="35">
        <v>1592669572.9786601</v>
      </c>
      <c r="R828" s="35">
        <v>141738735.890861</v>
      </c>
      <c r="S828" s="35">
        <v>1734408308.8695199</v>
      </c>
      <c r="T828" s="35">
        <v>0</v>
      </c>
      <c r="U828">
        <v>0.249</v>
      </c>
    </row>
    <row r="829" spans="1:21" x14ac:dyDescent="0.25">
      <c r="A829" s="35" t="s">
        <v>831</v>
      </c>
      <c r="B829" s="35">
        <v>572</v>
      </c>
      <c r="C829" s="35">
        <v>99719328.060748801</v>
      </c>
      <c r="D829" s="35">
        <v>2781900178.5399499</v>
      </c>
      <c r="E829" s="35">
        <v>232993915.795912</v>
      </c>
      <c r="F829" s="35">
        <v>3014894094.3358698</v>
      </c>
      <c r="G829" s="35">
        <v>212042590</v>
      </c>
      <c r="H829" s="35">
        <v>48762501.659893103</v>
      </c>
      <c r="I829" s="35">
        <v>1161905113.6078701</v>
      </c>
      <c r="J829" s="35">
        <v>104837790.57749</v>
      </c>
      <c r="K829" s="35">
        <v>1266742904.18536</v>
      </c>
      <c r="L829" s="35" t="s">
        <v>829</v>
      </c>
      <c r="M829" s="35" t="s">
        <v>830</v>
      </c>
      <c r="N829" s="35">
        <v>828</v>
      </c>
      <c r="O829" s="35">
        <v>0.82799999999999996</v>
      </c>
      <c r="P829" s="35">
        <v>50956826.400855698</v>
      </c>
      <c r="Q829" s="35">
        <v>1619995064.93208</v>
      </c>
      <c r="R829" s="35">
        <v>128156125.218421</v>
      </c>
      <c r="S829" s="35">
        <v>1748151190.1505001</v>
      </c>
      <c r="T829" s="35">
        <v>0</v>
      </c>
      <c r="U829">
        <v>0.75900000000000001</v>
      </c>
    </row>
    <row r="830" spans="1:21" x14ac:dyDescent="0.25">
      <c r="A830" s="35" t="s">
        <v>831</v>
      </c>
      <c r="B830" s="35">
        <v>540</v>
      </c>
      <c r="C830" s="35">
        <v>98437755.366910294</v>
      </c>
      <c r="D830" s="35">
        <v>2784483381.68997</v>
      </c>
      <c r="E830" s="35">
        <v>231040076.96582699</v>
      </c>
      <c r="F830" s="35">
        <v>3015523458.6557999</v>
      </c>
      <c r="G830" s="35">
        <v>212042590</v>
      </c>
      <c r="H830" s="35">
        <v>47785749.463556297</v>
      </c>
      <c r="I830" s="35">
        <v>1156095284.60286</v>
      </c>
      <c r="J830" s="35">
        <v>104431163.14205</v>
      </c>
      <c r="K830" s="35">
        <v>1260526447.74492</v>
      </c>
      <c r="L830" s="35" t="s">
        <v>829</v>
      </c>
      <c r="M830" s="35" t="s">
        <v>830</v>
      </c>
      <c r="N830" s="35">
        <v>829</v>
      </c>
      <c r="O830" s="35">
        <v>0.82899999999999996</v>
      </c>
      <c r="P830" s="35">
        <v>50652005.903353997</v>
      </c>
      <c r="Q830" s="35">
        <v>1628388097.08711</v>
      </c>
      <c r="R830" s="35">
        <v>126608913.82377601</v>
      </c>
      <c r="S830" s="35">
        <v>1754997010.9108801</v>
      </c>
      <c r="T830" s="35">
        <v>0</v>
      </c>
      <c r="U830">
        <v>0.89500000000000002</v>
      </c>
    </row>
    <row r="831" spans="1:21" x14ac:dyDescent="0.25">
      <c r="A831" s="35" t="s">
        <v>831</v>
      </c>
      <c r="B831" s="35">
        <v>390</v>
      </c>
      <c r="C831" s="35">
        <v>107354052.194794</v>
      </c>
      <c r="D831" s="35">
        <v>2778916357.2338901</v>
      </c>
      <c r="E831" s="35">
        <v>238320569.84079301</v>
      </c>
      <c r="F831" s="35">
        <v>3017236927.0746799</v>
      </c>
      <c r="G831" s="35">
        <v>212042590</v>
      </c>
      <c r="H831" s="35">
        <v>53465984.099805802</v>
      </c>
      <c r="I831" s="35">
        <v>1175882388.5490201</v>
      </c>
      <c r="J831" s="35">
        <v>105697225.784118</v>
      </c>
      <c r="K831" s="35">
        <v>1281579614.3331399</v>
      </c>
      <c r="L831" s="35" t="s">
        <v>829</v>
      </c>
      <c r="M831" s="35" t="s">
        <v>830</v>
      </c>
      <c r="N831" s="35">
        <v>830</v>
      </c>
      <c r="O831" s="35">
        <v>0.83</v>
      </c>
      <c r="P831" s="35">
        <v>53888068.094988696</v>
      </c>
      <c r="Q831" s="35">
        <v>1603033968.68486</v>
      </c>
      <c r="R831" s="35">
        <v>132623344.056675</v>
      </c>
      <c r="S831" s="35">
        <v>1735657312.74154</v>
      </c>
      <c r="T831" s="35">
        <v>0</v>
      </c>
      <c r="U831">
        <v>0.752</v>
      </c>
    </row>
    <row r="832" spans="1:21" x14ac:dyDescent="0.25">
      <c r="A832" s="35" t="s">
        <v>831</v>
      </c>
      <c r="B832" s="35">
        <v>670</v>
      </c>
      <c r="C832" s="35">
        <v>106573476.81699599</v>
      </c>
      <c r="D832" s="35">
        <v>2772448644.0483499</v>
      </c>
      <c r="E832" s="35">
        <v>247422349.29828399</v>
      </c>
      <c r="F832" s="35">
        <v>3019870993.3466301</v>
      </c>
      <c r="G832" s="35">
        <v>212042590</v>
      </c>
      <c r="H832" s="35">
        <v>53001400.8199073</v>
      </c>
      <c r="I832" s="35">
        <v>1169319291.5780699</v>
      </c>
      <c r="J832" s="35">
        <v>109176764.004994</v>
      </c>
      <c r="K832" s="35">
        <v>1278496055.58307</v>
      </c>
      <c r="L832" s="35" t="s">
        <v>829</v>
      </c>
      <c r="M832" s="35" t="s">
        <v>830</v>
      </c>
      <c r="N832" s="35">
        <v>831</v>
      </c>
      <c r="O832" s="35">
        <v>0.83099999999999996</v>
      </c>
      <c r="P832" s="35">
        <v>53572075.9970892</v>
      </c>
      <c r="Q832" s="35">
        <v>1603129352.4702799</v>
      </c>
      <c r="R832" s="35">
        <v>138245585.29328901</v>
      </c>
      <c r="S832" s="35">
        <v>1741374937.7635601</v>
      </c>
      <c r="T832" s="35">
        <v>0</v>
      </c>
      <c r="U832">
        <v>0.189</v>
      </c>
    </row>
    <row r="833" spans="1:21" x14ac:dyDescent="0.25">
      <c r="A833" s="35" t="s">
        <v>831</v>
      </c>
      <c r="B833" s="35">
        <v>453</v>
      </c>
      <c r="C833" s="35">
        <v>100711303.07244</v>
      </c>
      <c r="D833" s="35">
        <v>2792441277.3393502</v>
      </c>
      <c r="E833" s="35">
        <v>228571755.44203001</v>
      </c>
      <c r="F833" s="35">
        <v>3021013032.7813702</v>
      </c>
      <c r="G833" s="35">
        <v>212042590</v>
      </c>
      <c r="H833" s="35">
        <v>49204781.270167202</v>
      </c>
      <c r="I833" s="35">
        <v>1166249632.2160599</v>
      </c>
      <c r="J833" s="35">
        <v>102574851.631173</v>
      </c>
      <c r="K833" s="35">
        <v>1268824483.84723</v>
      </c>
      <c r="L833" s="35" t="s">
        <v>829</v>
      </c>
      <c r="M833" s="35" t="s">
        <v>830</v>
      </c>
      <c r="N833" s="35">
        <v>832</v>
      </c>
      <c r="O833" s="35">
        <v>0.83199999999999996</v>
      </c>
      <c r="P833" s="35">
        <v>51506521.802272998</v>
      </c>
      <c r="Q833" s="35">
        <v>1626191645.1232901</v>
      </c>
      <c r="R833" s="35">
        <v>125996903.810856</v>
      </c>
      <c r="S833" s="35">
        <v>1752188548.93414</v>
      </c>
      <c r="T833" s="35">
        <v>0</v>
      </c>
      <c r="U833">
        <v>0.63600000000000001</v>
      </c>
    </row>
    <row r="834" spans="1:21" x14ac:dyDescent="0.25">
      <c r="A834" s="35" t="s">
        <v>831</v>
      </c>
      <c r="B834" s="35">
        <v>164</v>
      </c>
      <c r="C834" s="35">
        <v>106479948.125048</v>
      </c>
      <c r="D834" s="35">
        <v>2768741674.3710899</v>
      </c>
      <c r="E834" s="35">
        <v>253767192.991236</v>
      </c>
      <c r="F834" s="35">
        <v>3022508867.36233</v>
      </c>
      <c r="G834" s="35">
        <v>212042590</v>
      </c>
      <c r="H834" s="35">
        <v>53011147.313246898</v>
      </c>
      <c r="I834" s="35">
        <v>1165389890.0729201</v>
      </c>
      <c r="J834" s="35">
        <v>114145617.232095</v>
      </c>
      <c r="K834" s="35">
        <v>1279535507.3050201</v>
      </c>
      <c r="L834" s="35" t="s">
        <v>829</v>
      </c>
      <c r="M834" s="35" t="s">
        <v>830</v>
      </c>
      <c r="N834" s="35">
        <v>833</v>
      </c>
      <c r="O834" s="35">
        <v>0.83299999999999996</v>
      </c>
      <c r="P834" s="35">
        <v>53468800.811801299</v>
      </c>
      <c r="Q834" s="35">
        <v>1603351784.2981601</v>
      </c>
      <c r="R834" s="35">
        <v>139621575.759141</v>
      </c>
      <c r="S834" s="35">
        <v>1742973360.0573001</v>
      </c>
      <c r="T834" s="35">
        <v>0</v>
      </c>
      <c r="U834">
        <v>0.51300000000000001</v>
      </c>
    </row>
    <row r="835" spans="1:21" x14ac:dyDescent="0.25">
      <c r="A835" s="35" t="s">
        <v>831</v>
      </c>
      <c r="B835" s="35">
        <v>411</v>
      </c>
      <c r="C835" s="35">
        <v>108969162.38538501</v>
      </c>
      <c r="D835" s="35">
        <v>2780546614.7783599</v>
      </c>
      <c r="E835" s="35">
        <v>242741681.76131701</v>
      </c>
      <c r="F835" s="35">
        <v>3023288296.53968</v>
      </c>
      <c r="G835" s="35">
        <v>212042590</v>
      </c>
      <c r="H835" s="35">
        <v>54484820.0432183</v>
      </c>
      <c r="I835" s="35">
        <v>1183290622.7995601</v>
      </c>
      <c r="J835" s="35">
        <v>108265488.659857</v>
      </c>
      <c r="K835" s="35">
        <v>1291556111.45942</v>
      </c>
      <c r="L835" s="35" t="s">
        <v>829</v>
      </c>
      <c r="M835" s="35" t="s">
        <v>830</v>
      </c>
      <c r="N835" s="35">
        <v>834</v>
      </c>
      <c r="O835" s="35">
        <v>0.83399999999999996</v>
      </c>
      <c r="P835" s="35">
        <v>54484342.342166699</v>
      </c>
      <c r="Q835" s="35">
        <v>1597255991.9788001</v>
      </c>
      <c r="R835" s="35">
        <v>134476193.101459</v>
      </c>
      <c r="S835" s="35">
        <v>1731732185.08025</v>
      </c>
      <c r="T835" s="35">
        <v>0</v>
      </c>
      <c r="U835">
        <v>0.17799999999999999</v>
      </c>
    </row>
    <row r="836" spans="1:21" x14ac:dyDescent="0.25">
      <c r="A836" s="35" t="s">
        <v>831</v>
      </c>
      <c r="B836" s="35">
        <v>639</v>
      </c>
      <c r="C836" s="35">
        <v>96897241.951130196</v>
      </c>
      <c r="D836" s="35">
        <v>2820625546.88131</v>
      </c>
      <c r="E836" s="35">
        <v>205323607.74309099</v>
      </c>
      <c r="F836" s="35">
        <v>3025949154.6244102</v>
      </c>
      <c r="G836" s="35">
        <v>212042590</v>
      </c>
      <c r="H836" s="35">
        <v>47011751.089629799</v>
      </c>
      <c r="I836" s="35">
        <v>1173666916.49402</v>
      </c>
      <c r="J836" s="35">
        <v>93170160.951306894</v>
      </c>
      <c r="K836" s="35">
        <v>1266837077.4453299</v>
      </c>
      <c r="L836" s="35" t="s">
        <v>829</v>
      </c>
      <c r="M836" s="35" t="s">
        <v>830</v>
      </c>
      <c r="N836" s="35">
        <v>835</v>
      </c>
      <c r="O836" s="35">
        <v>0.83499999999999996</v>
      </c>
      <c r="P836" s="35">
        <v>49885490.8615003</v>
      </c>
      <c r="Q836" s="35">
        <v>1646958630.38728</v>
      </c>
      <c r="R836" s="35">
        <v>112153446.791784</v>
      </c>
      <c r="S836" s="35">
        <v>1759112077.17907</v>
      </c>
      <c r="T836" s="35">
        <v>0</v>
      </c>
      <c r="U836">
        <v>9.4E-2</v>
      </c>
    </row>
    <row r="837" spans="1:21" x14ac:dyDescent="0.25">
      <c r="A837" s="35" t="s">
        <v>831</v>
      </c>
      <c r="B837" s="35">
        <v>392</v>
      </c>
      <c r="C837" s="35">
        <v>97611991.250501201</v>
      </c>
      <c r="D837" s="35">
        <v>2820347713.4505401</v>
      </c>
      <c r="E837" s="35">
        <v>205827210.20837599</v>
      </c>
      <c r="F837" s="35">
        <v>3026174923.6589198</v>
      </c>
      <c r="G837" s="35">
        <v>212042590</v>
      </c>
      <c r="H837" s="35">
        <v>47359449.743123204</v>
      </c>
      <c r="I837" s="35">
        <v>1174142587.7238801</v>
      </c>
      <c r="J837" s="35">
        <v>92370237.055831507</v>
      </c>
      <c r="K837" s="35">
        <v>1266512824.7797101</v>
      </c>
      <c r="L837" s="35" t="s">
        <v>829</v>
      </c>
      <c r="M837" s="35" t="s">
        <v>830</v>
      </c>
      <c r="N837" s="35">
        <v>836</v>
      </c>
      <c r="O837" s="35">
        <v>0.83599999999999997</v>
      </c>
      <c r="P837" s="35">
        <v>50252541.507377997</v>
      </c>
      <c r="Q837" s="35">
        <v>1646205125.72666</v>
      </c>
      <c r="R837" s="35">
        <v>113456973.15254501</v>
      </c>
      <c r="S837" s="35">
        <v>1759662098.8792</v>
      </c>
      <c r="T837" s="35">
        <v>0</v>
      </c>
      <c r="U837">
        <v>0.86499999999999999</v>
      </c>
    </row>
    <row r="838" spans="1:21" x14ac:dyDescent="0.25">
      <c r="A838" s="35" t="s">
        <v>831</v>
      </c>
      <c r="B838" s="35">
        <v>456</v>
      </c>
      <c r="C838" s="35">
        <v>107177878.593695</v>
      </c>
      <c r="D838" s="35">
        <v>2786198582.0060601</v>
      </c>
      <c r="E838" s="35">
        <v>242023027.48067999</v>
      </c>
      <c r="F838" s="35">
        <v>3028221609.4867401</v>
      </c>
      <c r="G838" s="35">
        <v>212042590</v>
      </c>
      <c r="H838" s="35">
        <v>53340049.631476603</v>
      </c>
      <c r="I838" s="35">
        <v>1176525160.8208699</v>
      </c>
      <c r="J838" s="35">
        <v>107246600.10964</v>
      </c>
      <c r="K838" s="35">
        <v>1283771760.93051</v>
      </c>
      <c r="L838" s="35" t="s">
        <v>829</v>
      </c>
      <c r="M838" s="35" t="s">
        <v>830</v>
      </c>
      <c r="N838" s="35">
        <v>837</v>
      </c>
      <c r="O838" s="35">
        <v>0.83699999999999997</v>
      </c>
      <c r="P838" s="35">
        <v>53837828.9622183</v>
      </c>
      <c r="Q838" s="35">
        <v>1609673421.18519</v>
      </c>
      <c r="R838" s="35">
        <v>134776427.371039</v>
      </c>
      <c r="S838" s="35">
        <v>1744449848.5562201</v>
      </c>
      <c r="T838" s="35">
        <v>0</v>
      </c>
      <c r="U838">
        <v>0.45700000000000002</v>
      </c>
    </row>
    <row r="839" spans="1:21" x14ac:dyDescent="0.25">
      <c r="A839" s="35" t="s">
        <v>831</v>
      </c>
      <c r="B839" s="35">
        <v>271</v>
      </c>
      <c r="C839" s="35">
        <v>103384412.417099</v>
      </c>
      <c r="D839" s="35">
        <v>2832637124.9398198</v>
      </c>
      <c r="E839" s="35">
        <v>196364199.897412</v>
      </c>
      <c r="F839" s="35">
        <v>3029001324.8372302</v>
      </c>
      <c r="G839" s="35">
        <v>212042590</v>
      </c>
      <c r="H839" s="35">
        <v>51242538.2994655</v>
      </c>
      <c r="I839" s="35">
        <v>1199459044.6765599</v>
      </c>
      <c r="J839" s="35">
        <v>87277770.178041995</v>
      </c>
      <c r="K839" s="35">
        <v>1286736814.8546</v>
      </c>
      <c r="L839" s="35" t="s">
        <v>829</v>
      </c>
      <c r="M839" s="35" t="s">
        <v>830</v>
      </c>
      <c r="N839" s="35">
        <v>838</v>
      </c>
      <c r="O839" s="35">
        <v>0.83799999999999997</v>
      </c>
      <c r="P839" s="35">
        <v>52141874.117633604</v>
      </c>
      <c r="Q839" s="35">
        <v>1633178080.2632599</v>
      </c>
      <c r="R839" s="35">
        <v>109086429.71936999</v>
      </c>
      <c r="S839" s="35">
        <v>1742264509.98263</v>
      </c>
      <c r="T839" s="35">
        <v>0</v>
      </c>
      <c r="U839">
        <v>0.81799999999999995</v>
      </c>
    </row>
    <row r="840" spans="1:21" x14ac:dyDescent="0.25">
      <c r="A840" s="35" t="s">
        <v>831</v>
      </c>
      <c r="B840" s="35">
        <v>638</v>
      </c>
      <c r="C840" s="35">
        <v>100502130.12792601</v>
      </c>
      <c r="D840" s="35">
        <v>2826308369.88837</v>
      </c>
      <c r="E840" s="35">
        <v>205202781.223221</v>
      </c>
      <c r="F840" s="35">
        <v>3031511151.1115899</v>
      </c>
      <c r="G840" s="35">
        <v>212042590</v>
      </c>
      <c r="H840" s="35">
        <v>49472908.913422398</v>
      </c>
      <c r="I840" s="35">
        <v>1183497682.95889</v>
      </c>
      <c r="J840" s="35">
        <v>94204538.500987098</v>
      </c>
      <c r="K840" s="35">
        <v>1277702221.4598801</v>
      </c>
      <c r="L840" s="35" t="s">
        <v>829</v>
      </c>
      <c r="M840" s="35" t="s">
        <v>830</v>
      </c>
      <c r="N840" s="35">
        <v>839</v>
      </c>
      <c r="O840" s="35">
        <v>0.83899999999999997</v>
      </c>
      <c r="P840" s="35">
        <v>51029221.214504004</v>
      </c>
      <c r="Q840" s="35">
        <v>1642810686.9294701</v>
      </c>
      <c r="R840" s="35">
        <v>110998242.722234</v>
      </c>
      <c r="S840" s="35">
        <v>1753808929.6517</v>
      </c>
      <c r="T840" s="35">
        <v>0</v>
      </c>
      <c r="U840">
        <v>0.67600000000000005</v>
      </c>
    </row>
    <row r="841" spans="1:21" x14ac:dyDescent="0.25">
      <c r="A841" s="35" t="s">
        <v>831</v>
      </c>
      <c r="B841" s="35">
        <v>460</v>
      </c>
      <c r="C841" s="35">
        <v>102010889.504345</v>
      </c>
      <c r="D841" s="35">
        <v>2822307652.1073699</v>
      </c>
      <c r="E841" s="35">
        <v>210050863.39222601</v>
      </c>
      <c r="F841" s="35">
        <v>3032358515.4995899</v>
      </c>
      <c r="G841" s="35">
        <v>212042590</v>
      </c>
      <c r="H841" s="35">
        <v>50301474.984720103</v>
      </c>
      <c r="I841" s="35">
        <v>1185922290.27494</v>
      </c>
      <c r="J841" s="35">
        <v>95030725.863149107</v>
      </c>
      <c r="K841" s="35">
        <v>1280953016.1380899</v>
      </c>
      <c r="L841" s="35" t="s">
        <v>829</v>
      </c>
      <c r="M841" s="35" t="s">
        <v>830</v>
      </c>
      <c r="N841" s="35">
        <v>840</v>
      </c>
      <c r="O841" s="35">
        <v>0.84</v>
      </c>
      <c r="P841" s="35">
        <v>51709414.519625597</v>
      </c>
      <c r="Q841" s="35">
        <v>1636385361.8324201</v>
      </c>
      <c r="R841" s="35">
        <v>115020137.52907699</v>
      </c>
      <c r="S841" s="35">
        <v>1751405499.3615</v>
      </c>
      <c r="T841" s="35">
        <v>0</v>
      </c>
      <c r="U841">
        <v>0.94099999999999995</v>
      </c>
    </row>
    <row r="842" spans="1:21" x14ac:dyDescent="0.25">
      <c r="A842" s="35" t="s">
        <v>831</v>
      </c>
      <c r="B842" s="35">
        <v>130</v>
      </c>
      <c r="C842" s="35">
        <v>100993273.44232801</v>
      </c>
      <c r="D842" s="35">
        <v>2823509475.8010201</v>
      </c>
      <c r="E842" s="35">
        <v>209573368.099693</v>
      </c>
      <c r="F842" s="35">
        <v>3033082843.9007101</v>
      </c>
      <c r="G842" s="35">
        <v>212042590</v>
      </c>
      <c r="H842" s="35">
        <v>49781285.4685537</v>
      </c>
      <c r="I842" s="35">
        <v>1183771871.4740601</v>
      </c>
      <c r="J842" s="35">
        <v>95760960.935690403</v>
      </c>
      <c r="K842" s="35">
        <v>1279532832.40975</v>
      </c>
      <c r="L842" s="35" t="s">
        <v>829</v>
      </c>
      <c r="M842" s="35" t="s">
        <v>830</v>
      </c>
      <c r="N842" s="35">
        <v>841</v>
      </c>
      <c r="O842" s="35">
        <v>0.84099999999999997</v>
      </c>
      <c r="P842" s="35">
        <v>51211987.973774403</v>
      </c>
      <c r="Q842" s="35">
        <v>1639737604.3269501</v>
      </c>
      <c r="R842" s="35">
        <v>113812407.164002</v>
      </c>
      <c r="S842" s="35">
        <v>1753550011.4909599</v>
      </c>
      <c r="T842" s="35">
        <v>0</v>
      </c>
      <c r="U842">
        <v>0.78600000000000003</v>
      </c>
    </row>
    <row r="843" spans="1:21" x14ac:dyDescent="0.25">
      <c r="A843" s="35" t="s">
        <v>831</v>
      </c>
      <c r="B843" s="35">
        <v>380</v>
      </c>
      <c r="C843" s="35">
        <v>107725172.61573499</v>
      </c>
      <c r="D843" s="35">
        <v>2788750964.68117</v>
      </c>
      <c r="E843" s="35">
        <v>246603182.14751399</v>
      </c>
      <c r="F843" s="35">
        <v>3035354146.8286901</v>
      </c>
      <c r="G843" s="35">
        <v>212042590</v>
      </c>
      <c r="H843" s="35">
        <v>53586661.350726403</v>
      </c>
      <c r="I843" s="35">
        <v>1177800555.82447</v>
      </c>
      <c r="J843" s="35">
        <v>107720387.17781501</v>
      </c>
      <c r="K843" s="35">
        <v>1285520943.00229</v>
      </c>
      <c r="L843" s="35" t="s">
        <v>829</v>
      </c>
      <c r="M843" s="35" t="s">
        <v>830</v>
      </c>
      <c r="N843" s="35">
        <v>842</v>
      </c>
      <c r="O843" s="35">
        <v>0.84199999999999997</v>
      </c>
      <c r="P843" s="35">
        <v>54138511.265008897</v>
      </c>
      <c r="Q843" s="35">
        <v>1610950408.8566899</v>
      </c>
      <c r="R843" s="35">
        <v>138882794.969699</v>
      </c>
      <c r="S843" s="35">
        <v>1749833203.8264</v>
      </c>
      <c r="T843" s="35">
        <v>0</v>
      </c>
      <c r="U843">
        <v>0.89900000000000002</v>
      </c>
    </row>
    <row r="844" spans="1:21" x14ac:dyDescent="0.25">
      <c r="A844" s="35" t="s">
        <v>831</v>
      </c>
      <c r="B844" s="35">
        <v>747</v>
      </c>
      <c r="C844" s="35">
        <v>101781645.640285</v>
      </c>
      <c r="D844" s="35">
        <v>2826963784.4478002</v>
      </c>
      <c r="E844" s="35">
        <v>209220687.812112</v>
      </c>
      <c r="F844" s="35">
        <v>3036184472.2599101</v>
      </c>
      <c r="G844" s="35">
        <v>212042590</v>
      </c>
      <c r="H844" s="35">
        <v>50175556.592748202</v>
      </c>
      <c r="I844" s="35">
        <v>1188111006.17467</v>
      </c>
      <c r="J844" s="35">
        <v>95374493.700678498</v>
      </c>
      <c r="K844" s="35">
        <v>1283485499.87535</v>
      </c>
      <c r="L844" s="35" t="s">
        <v>829</v>
      </c>
      <c r="M844" s="35" t="s">
        <v>830</v>
      </c>
      <c r="N844" s="35">
        <v>843</v>
      </c>
      <c r="O844" s="35">
        <v>0.84299999999999997</v>
      </c>
      <c r="P844" s="35">
        <v>51606089.047536798</v>
      </c>
      <c r="Q844" s="35">
        <v>1638852778.2731299</v>
      </c>
      <c r="R844" s="35">
        <v>113846194.111434</v>
      </c>
      <c r="S844" s="35">
        <v>1752698972.3845601</v>
      </c>
      <c r="T844" s="35">
        <v>0</v>
      </c>
      <c r="U844">
        <v>0.48899999999999999</v>
      </c>
    </row>
    <row r="845" spans="1:21" x14ac:dyDescent="0.25">
      <c r="A845" s="35" t="s">
        <v>831</v>
      </c>
      <c r="B845" s="35">
        <v>246</v>
      </c>
      <c r="C845" s="35">
        <v>103213546.210206</v>
      </c>
      <c r="D845" s="35">
        <v>2827992234.1968198</v>
      </c>
      <c r="E845" s="35">
        <v>209061107.30792901</v>
      </c>
      <c r="F845" s="35">
        <v>3037053341.5047402</v>
      </c>
      <c r="G845" s="35">
        <v>212042590</v>
      </c>
      <c r="H845" s="35">
        <v>51037583.459869497</v>
      </c>
      <c r="I845" s="35">
        <v>1194883124.0049801</v>
      </c>
      <c r="J845" s="35">
        <v>92060155.176871106</v>
      </c>
      <c r="K845" s="35">
        <v>1286943279.18186</v>
      </c>
      <c r="L845" s="35" t="s">
        <v>829</v>
      </c>
      <c r="M845" s="35" t="s">
        <v>830</v>
      </c>
      <c r="N845" s="35">
        <v>844</v>
      </c>
      <c r="O845" s="35">
        <v>0.84399999999999997</v>
      </c>
      <c r="P845" s="35">
        <v>52175962.750336498</v>
      </c>
      <c r="Q845" s="35">
        <v>1633109110.1918299</v>
      </c>
      <c r="R845" s="35">
        <v>117000952.13105699</v>
      </c>
      <c r="S845" s="35">
        <v>1750110062.32288</v>
      </c>
      <c r="T845" s="35">
        <v>0</v>
      </c>
      <c r="U845">
        <v>0.626</v>
      </c>
    </row>
    <row r="846" spans="1:21" x14ac:dyDescent="0.25">
      <c r="A846" s="35" t="s">
        <v>831</v>
      </c>
      <c r="B846" s="35">
        <v>521</v>
      </c>
      <c r="C846" s="35">
        <v>107593416.245758</v>
      </c>
      <c r="D846" s="35">
        <v>2790093727.2276802</v>
      </c>
      <c r="E846" s="35">
        <v>247112380.78199601</v>
      </c>
      <c r="F846" s="35">
        <v>3037206108.0096698</v>
      </c>
      <c r="G846" s="35">
        <v>212042590</v>
      </c>
      <c r="H846" s="35">
        <v>53604265.600691997</v>
      </c>
      <c r="I846" s="35">
        <v>1177437747.44859</v>
      </c>
      <c r="J846" s="35">
        <v>112670509.69376899</v>
      </c>
      <c r="K846" s="35">
        <v>1290108257.14236</v>
      </c>
      <c r="L846" s="35" t="s">
        <v>829</v>
      </c>
      <c r="M846" s="35" t="s">
        <v>830</v>
      </c>
      <c r="N846" s="35">
        <v>845</v>
      </c>
      <c r="O846" s="35">
        <v>0.84499999999999997</v>
      </c>
      <c r="P846" s="35">
        <v>53989150.645065904</v>
      </c>
      <c r="Q846" s="35">
        <v>1612655979.7790799</v>
      </c>
      <c r="R846" s="35">
        <v>134441871.088227</v>
      </c>
      <c r="S846" s="35">
        <v>1747097850.86731</v>
      </c>
      <c r="T846" s="35">
        <v>0</v>
      </c>
      <c r="U846">
        <v>0.22500000000000001</v>
      </c>
    </row>
    <row r="847" spans="1:21" x14ac:dyDescent="0.25">
      <c r="A847" s="35" t="s">
        <v>831</v>
      </c>
      <c r="B847" s="35">
        <v>877</v>
      </c>
      <c r="C847" s="35">
        <v>103331948.363667</v>
      </c>
      <c r="D847" s="35">
        <v>2831741598.0662699</v>
      </c>
      <c r="E847" s="35">
        <v>207480913.59695399</v>
      </c>
      <c r="F847" s="35">
        <v>3039222511.6632299</v>
      </c>
      <c r="G847" s="35">
        <v>212042590</v>
      </c>
      <c r="H847" s="35">
        <v>51152461.065536499</v>
      </c>
      <c r="I847" s="35">
        <v>1198192517.8882999</v>
      </c>
      <c r="J847" s="35">
        <v>91639406.106714502</v>
      </c>
      <c r="K847" s="35">
        <v>1289831923.9950099</v>
      </c>
      <c r="L847" s="35" t="s">
        <v>829</v>
      </c>
      <c r="M847" s="35" t="s">
        <v>830</v>
      </c>
      <c r="N847" s="35">
        <v>846</v>
      </c>
      <c r="O847" s="35">
        <v>0.84599999999999997</v>
      </c>
      <c r="P847" s="35">
        <v>52179487.298130997</v>
      </c>
      <c r="Q847" s="35">
        <v>1633549080.1779699</v>
      </c>
      <c r="R847" s="35">
        <v>115841507.49023999</v>
      </c>
      <c r="S847" s="35">
        <v>1749390587.66821</v>
      </c>
      <c r="T847" s="35">
        <v>0</v>
      </c>
      <c r="U847">
        <v>5.0999999999999997E-2</v>
      </c>
    </row>
    <row r="848" spans="1:21" x14ac:dyDescent="0.25">
      <c r="A848" s="35" t="s">
        <v>831</v>
      </c>
      <c r="B848" s="35">
        <v>95</v>
      </c>
      <c r="C848" s="35">
        <v>104561999.095575</v>
      </c>
      <c r="D848" s="35">
        <v>2829703599.6511798</v>
      </c>
      <c r="E848" s="35">
        <v>212608401.720999</v>
      </c>
      <c r="F848" s="35">
        <v>3042312001.37218</v>
      </c>
      <c r="G848" s="35">
        <v>212042590</v>
      </c>
      <c r="H848" s="35">
        <v>52022168.800085902</v>
      </c>
      <c r="I848" s="35">
        <v>1202025358.81194</v>
      </c>
      <c r="J848" s="35">
        <v>90649897.559854999</v>
      </c>
      <c r="K848" s="35">
        <v>1292675256.3717899</v>
      </c>
      <c r="L848" s="35" t="s">
        <v>829</v>
      </c>
      <c r="M848" s="35" t="s">
        <v>830</v>
      </c>
      <c r="N848" s="35">
        <v>847</v>
      </c>
      <c r="O848" s="35">
        <v>0.84699999999999998</v>
      </c>
      <c r="P848" s="35">
        <v>52539830.295489199</v>
      </c>
      <c r="Q848" s="35">
        <v>1627678240.8392401</v>
      </c>
      <c r="R848" s="35">
        <v>121958504.161144</v>
      </c>
      <c r="S848" s="35">
        <v>1749636745.0003901</v>
      </c>
      <c r="T848" s="35">
        <v>0</v>
      </c>
      <c r="U848">
        <v>0.17599999999999999</v>
      </c>
    </row>
    <row r="849" spans="1:21" x14ac:dyDescent="0.25">
      <c r="A849" s="35" t="s">
        <v>831</v>
      </c>
      <c r="B849" s="35">
        <v>878</v>
      </c>
      <c r="C849" s="35">
        <v>108694174.874942</v>
      </c>
      <c r="D849" s="35">
        <v>2795860098.7556</v>
      </c>
      <c r="E849" s="35">
        <v>249213884.67095199</v>
      </c>
      <c r="F849" s="35">
        <v>3045073983.4265599</v>
      </c>
      <c r="G849" s="35">
        <v>212042590</v>
      </c>
      <c r="H849" s="35">
        <v>54119671.027036302</v>
      </c>
      <c r="I849" s="35">
        <v>1183314721.10783</v>
      </c>
      <c r="J849" s="35">
        <v>109648026.69724301</v>
      </c>
      <c r="K849" s="35">
        <v>1292962747.8050699</v>
      </c>
      <c r="L849" s="35" t="s">
        <v>829</v>
      </c>
      <c r="M849" s="35" t="s">
        <v>830</v>
      </c>
      <c r="N849" s="35">
        <v>848</v>
      </c>
      <c r="O849" s="35">
        <v>0.84799999999999998</v>
      </c>
      <c r="P849" s="35">
        <v>54574503.8479065</v>
      </c>
      <c r="Q849" s="35">
        <v>1612545377.6477699</v>
      </c>
      <c r="R849" s="35">
        <v>139565857.973708</v>
      </c>
      <c r="S849" s="35">
        <v>1752111235.62148</v>
      </c>
      <c r="T849" s="35">
        <v>0</v>
      </c>
      <c r="U849">
        <v>0.95799999999999996</v>
      </c>
    </row>
    <row r="850" spans="1:21" x14ac:dyDescent="0.25">
      <c r="A850" s="35" t="s">
        <v>831</v>
      </c>
      <c r="B850" s="35">
        <v>828</v>
      </c>
      <c r="C850" s="35">
        <v>101875007.837577</v>
      </c>
      <c r="D850" s="35">
        <v>2844914617.4766102</v>
      </c>
      <c r="E850" s="35">
        <v>202367572.08885601</v>
      </c>
      <c r="F850" s="35">
        <v>3047282189.5654702</v>
      </c>
      <c r="G850" s="35">
        <v>212042590</v>
      </c>
      <c r="H850" s="35">
        <v>50175120.7866809</v>
      </c>
      <c r="I850" s="35">
        <v>1193535987.90906</v>
      </c>
      <c r="J850" s="35">
        <v>92326529.286994994</v>
      </c>
      <c r="K850" s="35">
        <v>1285862517.1960599</v>
      </c>
      <c r="L850" s="35" t="s">
        <v>829</v>
      </c>
      <c r="M850" s="35" t="s">
        <v>830</v>
      </c>
      <c r="N850" s="35">
        <v>849</v>
      </c>
      <c r="O850" s="35">
        <v>0.84899999999999998</v>
      </c>
      <c r="P850" s="35">
        <v>51699887.050896101</v>
      </c>
      <c r="Q850" s="35">
        <v>1651378629.5675499</v>
      </c>
      <c r="R850" s="35">
        <v>110041042.801861</v>
      </c>
      <c r="S850" s="35">
        <v>1761419672.36941</v>
      </c>
      <c r="T850" s="35">
        <v>0</v>
      </c>
      <c r="U850">
        <v>0.81</v>
      </c>
    </row>
    <row r="851" spans="1:21" x14ac:dyDescent="0.25">
      <c r="A851" s="35" t="s">
        <v>831</v>
      </c>
      <c r="B851" s="35">
        <v>659</v>
      </c>
      <c r="C851" s="35">
        <v>101306894.79795299</v>
      </c>
      <c r="D851" s="35">
        <v>2834254439.4538498</v>
      </c>
      <c r="E851" s="35">
        <v>213806292.90987301</v>
      </c>
      <c r="F851" s="35">
        <v>3048060732.3637199</v>
      </c>
      <c r="G851" s="35">
        <v>212042590</v>
      </c>
      <c r="H851" s="35">
        <v>49906712.522230603</v>
      </c>
      <c r="I851" s="35">
        <v>1188480819.2119</v>
      </c>
      <c r="J851" s="35">
        <v>97186552.578777</v>
      </c>
      <c r="K851" s="35">
        <v>1285667371.7906799</v>
      </c>
      <c r="L851" s="35" t="s">
        <v>829</v>
      </c>
      <c r="M851" s="35" t="s">
        <v>830</v>
      </c>
      <c r="N851" s="35">
        <v>850</v>
      </c>
      <c r="O851" s="35">
        <v>0.85</v>
      </c>
      <c r="P851" s="35">
        <v>51400182.275722504</v>
      </c>
      <c r="Q851" s="35">
        <v>1645773620.24194</v>
      </c>
      <c r="R851" s="35">
        <v>116619740.33109599</v>
      </c>
      <c r="S851" s="35">
        <v>1762393360.57304</v>
      </c>
      <c r="T851" s="35">
        <v>0</v>
      </c>
      <c r="U851">
        <v>0.98699999999999999</v>
      </c>
    </row>
    <row r="852" spans="1:21" x14ac:dyDescent="0.25">
      <c r="A852" s="35" t="s">
        <v>831</v>
      </c>
      <c r="B852" s="35">
        <v>75</v>
      </c>
      <c r="C852" s="35">
        <v>101621442.817223</v>
      </c>
      <c r="D852" s="35">
        <v>2836439783.52496</v>
      </c>
      <c r="E852" s="35">
        <v>213726882.673738</v>
      </c>
      <c r="F852" s="35">
        <v>3050166666.1987</v>
      </c>
      <c r="G852" s="35">
        <v>212042590</v>
      </c>
      <c r="H852" s="35">
        <v>50193868.476775199</v>
      </c>
      <c r="I852" s="35">
        <v>1193726199.1212101</v>
      </c>
      <c r="J852" s="35">
        <v>94752134.620567799</v>
      </c>
      <c r="K852" s="35">
        <v>1288478333.74177</v>
      </c>
      <c r="L852" s="35" t="s">
        <v>829</v>
      </c>
      <c r="M852" s="35" t="s">
        <v>830</v>
      </c>
      <c r="N852" s="35">
        <v>851</v>
      </c>
      <c r="O852" s="35">
        <v>0.85099999999999998</v>
      </c>
      <c r="P852" s="35">
        <v>51427574.340448201</v>
      </c>
      <c r="Q852" s="35">
        <v>1642713584.4037399</v>
      </c>
      <c r="R852" s="35">
        <v>118974748.05317</v>
      </c>
      <c r="S852" s="35">
        <v>1761688332.4569199</v>
      </c>
      <c r="T852" s="35">
        <v>0</v>
      </c>
      <c r="U852">
        <v>0.92300000000000004</v>
      </c>
    </row>
    <row r="853" spans="1:21" x14ac:dyDescent="0.25">
      <c r="A853" s="35" t="s">
        <v>831</v>
      </c>
      <c r="B853" s="35">
        <v>144</v>
      </c>
      <c r="C853" s="35">
        <v>107202013.75058401</v>
      </c>
      <c r="D853" s="35">
        <v>2797169587.25137</v>
      </c>
      <c r="E853" s="35">
        <v>254318973.27076</v>
      </c>
      <c r="F853" s="35">
        <v>3051488560.52214</v>
      </c>
      <c r="G853" s="35">
        <v>212042590</v>
      </c>
      <c r="H853" s="35">
        <v>53387369.127159998</v>
      </c>
      <c r="I853" s="35">
        <v>1177582093.0479901</v>
      </c>
      <c r="J853" s="35">
        <v>114866472.688457</v>
      </c>
      <c r="K853" s="35">
        <v>1292448565.73645</v>
      </c>
      <c r="L853" s="35" t="s">
        <v>829</v>
      </c>
      <c r="M853" s="35" t="s">
        <v>830</v>
      </c>
      <c r="N853" s="35">
        <v>852</v>
      </c>
      <c r="O853" s="35">
        <v>0.85199999999999998</v>
      </c>
      <c r="P853" s="35">
        <v>53814644.623424202</v>
      </c>
      <c r="Q853" s="35">
        <v>1619587494.2033801</v>
      </c>
      <c r="R853" s="35">
        <v>139452500.58230299</v>
      </c>
      <c r="S853" s="35">
        <v>1759039994.7856901</v>
      </c>
      <c r="T853" s="35">
        <v>0</v>
      </c>
      <c r="U853">
        <v>0.745</v>
      </c>
    </row>
    <row r="854" spans="1:21" x14ac:dyDescent="0.25">
      <c r="A854" s="35" t="s">
        <v>831</v>
      </c>
      <c r="B854" s="35">
        <v>370</v>
      </c>
      <c r="C854" s="35">
        <v>101915874.45971</v>
      </c>
      <c r="D854" s="35">
        <v>2842972204.60432</v>
      </c>
      <c r="E854" s="35">
        <v>210070296.91912299</v>
      </c>
      <c r="F854" s="35">
        <v>3053042501.5234499</v>
      </c>
      <c r="G854" s="35">
        <v>212042590</v>
      </c>
      <c r="H854" s="35">
        <v>50228658.458886698</v>
      </c>
      <c r="I854" s="35">
        <v>1193947516.5323801</v>
      </c>
      <c r="J854" s="35">
        <v>95815879.723926306</v>
      </c>
      <c r="K854" s="35">
        <v>1289763396.25631</v>
      </c>
      <c r="L854" s="35" t="s">
        <v>829</v>
      </c>
      <c r="M854" s="35" t="s">
        <v>830</v>
      </c>
      <c r="N854" s="35">
        <v>853</v>
      </c>
      <c r="O854" s="35">
        <v>0.85299999999999998</v>
      </c>
      <c r="P854" s="35">
        <v>51687216.000823803</v>
      </c>
      <c r="Q854" s="35">
        <v>1649024688.0719299</v>
      </c>
      <c r="R854" s="35">
        <v>114254417.195197</v>
      </c>
      <c r="S854" s="35">
        <v>1763279105.2671299</v>
      </c>
      <c r="T854" s="35">
        <v>0</v>
      </c>
      <c r="U854">
        <v>0.13800000000000001</v>
      </c>
    </row>
    <row r="855" spans="1:21" x14ac:dyDescent="0.25">
      <c r="A855" s="35" t="s">
        <v>831</v>
      </c>
      <c r="B855" s="35">
        <v>528</v>
      </c>
      <c r="C855" s="35">
        <v>107810483.38010401</v>
      </c>
      <c r="D855" s="35">
        <v>2809885096.1107202</v>
      </c>
      <c r="E855" s="35">
        <v>245523665.75788301</v>
      </c>
      <c r="F855" s="35">
        <v>3055408761.8685999</v>
      </c>
      <c r="G855" s="35">
        <v>212042590</v>
      </c>
      <c r="H855" s="35">
        <v>53683138.407523498</v>
      </c>
      <c r="I855" s="35">
        <v>1185858808.2379601</v>
      </c>
      <c r="J855" s="35">
        <v>113300703.13799401</v>
      </c>
      <c r="K855" s="35">
        <v>1299159511.3759601</v>
      </c>
      <c r="L855" s="35" t="s">
        <v>829</v>
      </c>
      <c r="M855" s="35" t="s">
        <v>830</v>
      </c>
      <c r="N855" s="35">
        <v>854</v>
      </c>
      <c r="O855" s="35">
        <v>0.85399999999999998</v>
      </c>
      <c r="P855" s="35">
        <v>54127344.972581297</v>
      </c>
      <c r="Q855" s="35">
        <v>1624026287.87275</v>
      </c>
      <c r="R855" s="35">
        <v>132222962.61988799</v>
      </c>
      <c r="S855" s="35">
        <v>1756249250.49263</v>
      </c>
      <c r="T855" s="35">
        <v>0</v>
      </c>
      <c r="U855">
        <v>0.51600000000000001</v>
      </c>
    </row>
    <row r="856" spans="1:21" x14ac:dyDescent="0.25">
      <c r="A856" s="35" t="s">
        <v>831</v>
      </c>
      <c r="B856" s="35">
        <v>981</v>
      </c>
      <c r="C856" s="35">
        <v>101102628.543835</v>
      </c>
      <c r="D856" s="35">
        <v>2827171230.2060699</v>
      </c>
      <c r="E856" s="35">
        <v>230171492.54194799</v>
      </c>
      <c r="F856" s="35">
        <v>3057342722.7480202</v>
      </c>
      <c r="G856" s="35">
        <v>212042590</v>
      </c>
      <c r="H856" s="35">
        <v>49306587.748396397</v>
      </c>
      <c r="I856" s="35">
        <v>1177304112.7574899</v>
      </c>
      <c r="J856" s="35">
        <v>103649274.67429601</v>
      </c>
      <c r="K856" s="35">
        <v>1280953387.4317901</v>
      </c>
      <c r="L856" s="35" t="s">
        <v>829</v>
      </c>
      <c r="M856" s="35" t="s">
        <v>830</v>
      </c>
      <c r="N856" s="35">
        <v>855</v>
      </c>
      <c r="O856" s="35">
        <v>0.85499999999999998</v>
      </c>
      <c r="P856" s="35">
        <v>51796040.795438901</v>
      </c>
      <c r="Q856" s="35">
        <v>1649867117.44857</v>
      </c>
      <c r="R856" s="35">
        <v>126522217.867651</v>
      </c>
      <c r="S856" s="35">
        <v>1776389335.31622</v>
      </c>
      <c r="T856" s="35">
        <v>0</v>
      </c>
      <c r="U856">
        <v>0.77400000000000002</v>
      </c>
    </row>
    <row r="857" spans="1:21" x14ac:dyDescent="0.25">
      <c r="A857" s="35" t="s">
        <v>831</v>
      </c>
      <c r="B857" s="35">
        <v>512</v>
      </c>
      <c r="C857" s="35">
        <v>108085233.182365</v>
      </c>
      <c r="D857" s="35">
        <v>2800337702.2298398</v>
      </c>
      <c r="E857" s="35">
        <v>257327685.98297399</v>
      </c>
      <c r="F857" s="35">
        <v>3057665388.21281</v>
      </c>
      <c r="G857" s="35">
        <v>212042590</v>
      </c>
      <c r="H857" s="35">
        <v>53830504.6695958</v>
      </c>
      <c r="I857" s="35">
        <v>1182074864.2833099</v>
      </c>
      <c r="J857" s="35">
        <v>116741586.622409</v>
      </c>
      <c r="K857" s="35">
        <v>1298816450.90571</v>
      </c>
      <c r="L857" s="35" t="s">
        <v>829</v>
      </c>
      <c r="M857" s="35" t="s">
        <v>830</v>
      </c>
      <c r="N857" s="35">
        <v>856</v>
      </c>
      <c r="O857" s="35">
        <v>0.85599999999999998</v>
      </c>
      <c r="P857" s="35">
        <v>54254728.5127699</v>
      </c>
      <c r="Q857" s="35">
        <v>1618262837.9465301</v>
      </c>
      <c r="R857" s="35">
        <v>140586099.36056399</v>
      </c>
      <c r="S857" s="35">
        <v>1758848937.30709</v>
      </c>
      <c r="T857" s="35">
        <v>0</v>
      </c>
      <c r="U857">
        <v>0.93600000000000005</v>
      </c>
    </row>
    <row r="858" spans="1:21" x14ac:dyDescent="0.25">
      <c r="A858" s="35" t="s">
        <v>831</v>
      </c>
      <c r="B858" s="35">
        <v>350</v>
      </c>
      <c r="C858" s="35">
        <v>106657802.114362</v>
      </c>
      <c r="D858" s="35">
        <v>2806891877.4240799</v>
      </c>
      <c r="E858" s="35">
        <v>252688773.647028</v>
      </c>
      <c r="F858" s="35">
        <v>3059580651.0711002</v>
      </c>
      <c r="G858" s="35">
        <v>212042590</v>
      </c>
      <c r="H858" s="35">
        <v>53066482.284015402</v>
      </c>
      <c r="I858" s="35">
        <v>1179749129.54988</v>
      </c>
      <c r="J858" s="35">
        <v>114412842.282068</v>
      </c>
      <c r="K858" s="35">
        <v>1294161971.8319499</v>
      </c>
      <c r="L858" s="35" t="s">
        <v>829</v>
      </c>
      <c r="M858" s="35" t="s">
        <v>830</v>
      </c>
      <c r="N858" s="35">
        <v>857</v>
      </c>
      <c r="O858" s="35">
        <v>0.85699999999999998</v>
      </c>
      <c r="P858" s="35">
        <v>53591319.8303473</v>
      </c>
      <c r="Q858" s="35">
        <v>1627142747.8741901</v>
      </c>
      <c r="R858" s="35">
        <v>138275931.364959</v>
      </c>
      <c r="S858" s="35">
        <v>1765418679.23915</v>
      </c>
      <c r="T858" s="35">
        <v>0</v>
      </c>
      <c r="U858">
        <v>0.441</v>
      </c>
    </row>
    <row r="859" spans="1:21" x14ac:dyDescent="0.25">
      <c r="A859" s="35" t="s">
        <v>831</v>
      </c>
      <c r="B859" s="35">
        <v>715</v>
      </c>
      <c r="C859" s="35">
        <v>107660426.18974601</v>
      </c>
      <c r="D859" s="35">
        <v>2805765441.5468898</v>
      </c>
      <c r="E859" s="35">
        <v>254388143.81304699</v>
      </c>
      <c r="F859" s="35">
        <v>3060153585.3599401</v>
      </c>
      <c r="G859" s="35">
        <v>212042590</v>
      </c>
      <c r="H859" s="35">
        <v>53601036.339298099</v>
      </c>
      <c r="I859" s="35">
        <v>1182635546.625</v>
      </c>
      <c r="J859" s="35">
        <v>116060123.409171</v>
      </c>
      <c r="K859" s="35">
        <v>1298695670.0341699</v>
      </c>
      <c r="L859" s="35" t="s">
        <v>829</v>
      </c>
      <c r="M859" s="35" t="s">
        <v>830</v>
      </c>
      <c r="N859" s="35">
        <v>858</v>
      </c>
      <c r="O859" s="35">
        <v>0.85799999999999998</v>
      </c>
      <c r="P859" s="35">
        <v>54059389.850447997</v>
      </c>
      <c r="Q859" s="35">
        <v>1623129894.92189</v>
      </c>
      <c r="R859" s="35">
        <v>138328020.40387601</v>
      </c>
      <c r="S859" s="35">
        <v>1761457915.3257699</v>
      </c>
      <c r="T859" s="35">
        <v>0</v>
      </c>
      <c r="U859">
        <v>0.56200000000000006</v>
      </c>
    </row>
    <row r="860" spans="1:21" x14ac:dyDescent="0.25">
      <c r="A860" s="35" t="s">
        <v>831</v>
      </c>
      <c r="B860" s="35">
        <v>400</v>
      </c>
      <c r="C860" s="35">
        <v>108561984.209171</v>
      </c>
      <c r="D860" s="35">
        <v>2810167711.5373502</v>
      </c>
      <c r="E860" s="35">
        <v>251875555.23533499</v>
      </c>
      <c r="F860" s="35">
        <v>3062043266.7726898</v>
      </c>
      <c r="G860" s="35">
        <v>212042590</v>
      </c>
      <c r="H860" s="35">
        <v>54031968.262540601</v>
      </c>
      <c r="I860" s="35">
        <v>1186550260.27474</v>
      </c>
      <c r="J860" s="35">
        <v>114632935.487874</v>
      </c>
      <c r="K860" s="35">
        <v>1301183195.76261</v>
      </c>
      <c r="L860" s="35" t="s">
        <v>829</v>
      </c>
      <c r="M860" s="35" t="s">
        <v>830</v>
      </c>
      <c r="N860" s="35">
        <v>859</v>
      </c>
      <c r="O860" s="35">
        <v>0.85899999999999999</v>
      </c>
      <c r="P860" s="35">
        <v>54530015.946630999</v>
      </c>
      <c r="Q860" s="35">
        <v>1623617451.26261</v>
      </c>
      <c r="R860" s="35">
        <v>137242619.74746001</v>
      </c>
      <c r="S860" s="35">
        <v>1760860071.0100701</v>
      </c>
      <c r="T860" s="35">
        <v>0</v>
      </c>
      <c r="U860">
        <v>0.47899999999999998</v>
      </c>
    </row>
    <row r="861" spans="1:21" x14ac:dyDescent="0.25">
      <c r="A861" s="35" t="s">
        <v>831</v>
      </c>
      <c r="B861" s="35">
        <v>304</v>
      </c>
      <c r="C861" s="35">
        <v>110669013.48871601</v>
      </c>
      <c r="D861" s="35">
        <v>2810928484.1322198</v>
      </c>
      <c r="E861" s="35">
        <v>251117860.14046401</v>
      </c>
      <c r="F861" s="35">
        <v>3062046344.2726898</v>
      </c>
      <c r="G861" s="35">
        <v>212042590</v>
      </c>
      <c r="H861" s="35">
        <v>55324021.409808703</v>
      </c>
      <c r="I861" s="35">
        <v>1195730676.4165499</v>
      </c>
      <c r="J861" s="35">
        <v>107981598.75519501</v>
      </c>
      <c r="K861" s="35">
        <v>1303712275.1717501</v>
      </c>
      <c r="L861" s="35" t="s">
        <v>829</v>
      </c>
      <c r="M861" s="35" t="s">
        <v>830</v>
      </c>
      <c r="N861" s="35">
        <v>860</v>
      </c>
      <c r="O861" s="35">
        <v>0.86</v>
      </c>
      <c r="P861" s="35">
        <v>55344992.078907803</v>
      </c>
      <c r="Q861" s="35">
        <v>1615197807.7156701</v>
      </c>
      <c r="R861" s="35">
        <v>143136261.385268</v>
      </c>
      <c r="S861" s="35">
        <v>1758334069.10094</v>
      </c>
      <c r="T861" s="35">
        <v>0</v>
      </c>
      <c r="U861">
        <v>0.20399999999999999</v>
      </c>
    </row>
    <row r="862" spans="1:21" x14ac:dyDescent="0.25">
      <c r="A862" s="35" t="s">
        <v>831</v>
      </c>
      <c r="B862" s="35">
        <v>311</v>
      </c>
      <c r="C862" s="35">
        <v>111445484.915583</v>
      </c>
      <c r="D862" s="35">
        <v>2797388150.88589</v>
      </c>
      <c r="E862" s="35">
        <v>265603237.70337299</v>
      </c>
      <c r="F862" s="35">
        <v>3062991388.5892701</v>
      </c>
      <c r="G862" s="35">
        <v>212042590</v>
      </c>
      <c r="H862" s="35">
        <v>55981537.177133404</v>
      </c>
      <c r="I862" s="35">
        <v>1194488733.30672</v>
      </c>
      <c r="J862" s="35">
        <v>113786998.77182101</v>
      </c>
      <c r="K862" s="35">
        <v>1308275732.0785501</v>
      </c>
      <c r="L862" s="35" t="s">
        <v>829</v>
      </c>
      <c r="M862" s="35" t="s">
        <v>830</v>
      </c>
      <c r="N862" s="35">
        <v>861</v>
      </c>
      <c r="O862" s="35">
        <v>0.86099999999999999</v>
      </c>
      <c r="P862" s="35">
        <v>55463947.738450103</v>
      </c>
      <c r="Q862" s="35">
        <v>1602899417.57916</v>
      </c>
      <c r="R862" s="35">
        <v>151816238.93155101</v>
      </c>
      <c r="S862" s="35">
        <v>1754715656.51072</v>
      </c>
      <c r="T862" s="35">
        <v>0</v>
      </c>
      <c r="U862">
        <v>0.52200000000000002</v>
      </c>
    </row>
    <row r="863" spans="1:21" x14ac:dyDescent="0.25">
      <c r="A863" s="35" t="s">
        <v>831</v>
      </c>
      <c r="B863" s="35">
        <v>918</v>
      </c>
      <c r="C863" s="35">
        <v>108766028.23454601</v>
      </c>
      <c r="D863" s="35">
        <v>2815548623.1674199</v>
      </c>
      <c r="E863" s="35">
        <v>248617667.18674099</v>
      </c>
      <c r="F863" s="35">
        <v>3064166290.3541498</v>
      </c>
      <c r="G863" s="35">
        <v>212042590</v>
      </c>
      <c r="H863" s="35">
        <v>54171501.977323398</v>
      </c>
      <c r="I863" s="35">
        <v>1190879572.56985</v>
      </c>
      <c r="J863" s="35">
        <v>109583610.296964</v>
      </c>
      <c r="K863" s="35">
        <v>1300463182.8668201</v>
      </c>
      <c r="L863" s="35" t="s">
        <v>829</v>
      </c>
      <c r="M863" s="35" t="s">
        <v>830</v>
      </c>
      <c r="N863" s="35">
        <v>862</v>
      </c>
      <c r="O863" s="35">
        <v>0.86199999999999999</v>
      </c>
      <c r="P863" s="35">
        <v>54594526.257223397</v>
      </c>
      <c r="Q863" s="35">
        <v>1624669050.5975599</v>
      </c>
      <c r="R863" s="35">
        <v>139034056.88977599</v>
      </c>
      <c r="S863" s="35">
        <v>1763703107.48733</v>
      </c>
      <c r="T863" s="35">
        <v>0</v>
      </c>
      <c r="U863">
        <v>0.39900000000000002</v>
      </c>
    </row>
    <row r="864" spans="1:21" x14ac:dyDescent="0.25">
      <c r="A864" s="35" t="s">
        <v>831</v>
      </c>
      <c r="B864" s="35">
        <v>341</v>
      </c>
      <c r="C864" s="35">
        <v>110686465.31955101</v>
      </c>
      <c r="D864" s="35">
        <v>2814553353.8307099</v>
      </c>
      <c r="E864" s="35">
        <v>250563765.603313</v>
      </c>
      <c r="F864" s="35">
        <v>3065117119.43402</v>
      </c>
      <c r="G864" s="35">
        <v>212042590</v>
      </c>
      <c r="H864" s="35">
        <v>55333159.496271104</v>
      </c>
      <c r="I864" s="35">
        <v>1196966544.70643</v>
      </c>
      <c r="J864" s="35">
        <v>108047824.27354001</v>
      </c>
      <c r="K864" s="35">
        <v>1305014368.97997</v>
      </c>
      <c r="L864" s="35" t="s">
        <v>829</v>
      </c>
      <c r="M864" s="35" t="s">
        <v>830</v>
      </c>
      <c r="N864" s="35">
        <v>863</v>
      </c>
      <c r="O864" s="35">
        <v>0.86299999999999999</v>
      </c>
      <c r="P864" s="35">
        <v>55353305.823280104</v>
      </c>
      <c r="Q864" s="35">
        <v>1617586809.12427</v>
      </c>
      <c r="R864" s="35">
        <v>142515941.329772</v>
      </c>
      <c r="S864" s="35">
        <v>1760102750.4540401</v>
      </c>
      <c r="T864" s="35">
        <v>0</v>
      </c>
      <c r="U864">
        <v>0.113</v>
      </c>
    </row>
    <row r="865" spans="1:21" x14ac:dyDescent="0.25">
      <c r="A865" s="35" t="s">
        <v>831</v>
      </c>
      <c r="B865" s="35">
        <v>619</v>
      </c>
      <c r="C865" s="35">
        <v>104916031.14560901</v>
      </c>
      <c r="D865" s="35">
        <v>2859579743.8560901</v>
      </c>
      <c r="E865" s="35">
        <v>211460753.693183</v>
      </c>
      <c r="F865" s="35">
        <v>3071040497.5492702</v>
      </c>
      <c r="G865" s="35">
        <v>212042590</v>
      </c>
      <c r="H865" s="35">
        <v>52082533.549364597</v>
      </c>
      <c r="I865" s="35">
        <v>1213638617.8591199</v>
      </c>
      <c r="J865" s="35">
        <v>94148714.304295599</v>
      </c>
      <c r="K865" s="35">
        <v>1307787332.16342</v>
      </c>
      <c r="L865" s="35" t="s">
        <v>829</v>
      </c>
      <c r="M865" s="35" t="s">
        <v>830</v>
      </c>
      <c r="N865" s="35">
        <v>864</v>
      </c>
      <c r="O865" s="35">
        <v>0.86399999999999999</v>
      </c>
      <c r="P865" s="35">
        <v>52833497.596244797</v>
      </c>
      <c r="Q865" s="35">
        <v>1645941125.9969699</v>
      </c>
      <c r="R865" s="35">
        <v>117312039.388888</v>
      </c>
      <c r="S865" s="35">
        <v>1763253165.38585</v>
      </c>
      <c r="T865" s="35">
        <v>0</v>
      </c>
      <c r="U865">
        <v>0.46700000000000003</v>
      </c>
    </row>
    <row r="866" spans="1:21" x14ac:dyDescent="0.25">
      <c r="A866" s="35" t="s">
        <v>831</v>
      </c>
      <c r="B866" s="35">
        <v>6</v>
      </c>
      <c r="C866" s="35">
        <v>111230117.78436901</v>
      </c>
      <c r="D866" s="35">
        <v>2824898427.1504598</v>
      </c>
      <c r="E866" s="35">
        <v>249615995.608237</v>
      </c>
      <c r="F866" s="35">
        <v>3074514422.7586999</v>
      </c>
      <c r="G866" s="35">
        <v>212042590</v>
      </c>
      <c r="H866" s="35">
        <v>55698957.2930094</v>
      </c>
      <c r="I866" s="35">
        <v>1203691970.75439</v>
      </c>
      <c r="J866" s="35">
        <v>107974809.09891701</v>
      </c>
      <c r="K866" s="35">
        <v>1311666779.8533101</v>
      </c>
      <c r="L866" s="35" t="s">
        <v>829</v>
      </c>
      <c r="M866" s="35" t="s">
        <v>830</v>
      </c>
      <c r="N866" s="35">
        <v>865</v>
      </c>
      <c r="O866" s="35">
        <v>0.86499999999999999</v>
      </c>
      <c r="P866" s="35">
        <v>55531160.491359502</v>
      </c>
      <c r="Q866" s="35">
        <v>1621206456.39606</v>
      </c>
      <c r="R866" s="35">
        <v>141641186.50931999</v>
      </c>
      <c r="S866" s="35">
        <v>1762847642.90539</v>
      </c>
      <c r="T866" s="35">
        <v>0</v>
      </c>
      <c r="U866">
        <v>0.05</v>
      </c>
    </row>
    <row r="867" spans="1:21" x14ac:dyDescent="0.25">
      <c r="A867" s="35" t="s">
        <v>831</v>
      </c>
      <c r="B867" s="35">
        <v>309</v>
      </c>
      <c r="C867" s="35">
        <v>109102357.158714</v>
      </c>
      <c r="D867" s="35">
        <v>2814245237.0746102</v>
      </c>
      <c r="E867" s="35">
        <v>260500423.654333</v>
      </c>
      <c r="F867" s="35">
        <v>3074745660.72895</v>
      </c>
      <c r="G867" s="35">
        <v>212042590</v>
      </c>
      <c r="H867" s="35">
        <v>54473079.106091797</v>
      </c>
      <c r="I867" s="35">
        <v>1192217961.3454199</v>
      </c>
      <c r="J867" s="35">
        <v>114362651.988666</v>
      </c>
      <c r="K867" s="35">
        <v>1306580613.33408</v>
      </c>
      <c r="L867" s="35" t="s">
        <v>829</v>
      </c>
      <c r="M867" s="35" t="s">
        <v>830</v>
      </c>
      <c r="N867" s="35">
        <v>866</v>
      </c>
      <c r="O867" s="35">
        <v>0.86599999999999999</v>
      </c>
      <c r="P867" s="35">
        <v>54629278.052623101</v>
      </c>
      <c r="Q867" s="35">
        <v>1622027275.7291901</v>
      </c>
      <c r="R867" s="35">
        <v>146137771.665667</v>
      </c>
      <c r="S867" s="35">
        <v>1768165047.39486</v>
      </c>
      <c r="T867" s="35">
        <v>0</v>
      </c>
      <c r="U867">
        <v>0.99299999999999999</v>
      </c>
    </row>
    <row r="868" spans="1:21" x14ac:dyDescent="0.25">
      <c r="A868" s="35" t="s">
        <v>831</v>
      </c>
      <c r="B868" s="35">
        <v>829</v>
      </c>
      <c r="C868" s="35">
        <v>111055048.343363</v>
      </c>
      <c r="D868" s="35">
        <v>2815243993.1989799</v>
      </c>
      <c r="E868" s="35">
        <v>261073863.82732099</v>
      </c>
      <c r="F868" s="35">
        <v>3076317857.0263</v>
      </c>
      <c r="G868" s="35">
        <v>212042590</v>
      </c>
      <c r="H868" s="35">
        <v>55573187.631382398</v>
      </c>
      <c r="I868" s="35">
        <v>1198581931.1666</v>
      </c>
      <c r="J868" s="35">
        <v>111651351.36039101</v>
      </c>
      <c r="K868" s="35">
        <v>1310233282.5269899</v>
      </c>
      <c r="L868" s="35" t="s">
        <v>829</v>
      </c>
      <c r="M868" s="35" t="s">
        <v>830</v>
      </c>
      <c r="N868" s="35">
        <v>867</v>
      </c>
      <c r="O868" s="35">
        <v>0.86699999999999999</v>
      </c>
      <c r="P868" s="35">
        <v>55481860.711981401</v>
      </c>
      <c r="Q868" s="35">
        <v>1616662062.0323701</v>
      </c>
      <c r="R868" s="35">
        <v>149422512.46692899</v>
      </c>
      <c r="S868" s="35">
        <v>1766084574.4993</v>
      </c>
      <c r="T868" s="35">
        <v>0</v>
      </c>
      <c r="U868">
        <v>0.53700000000000003</v>
      </c>
    </row>
    <row r="869" spans="1:21" x14ac:dyDescent="0.25">
      <c r="A869" s="35" t="s">
        <v>831</v>
      </c>
      <c r="B869" s="35">
        <v>838</v>
      </c>
      <c r="C869" s="35">
        <v>104546395.963378</v>
      </c>
      <c r="D869" s="35">
        <v>2868475404.1694298</v>
      </c>
      <c r="E869" s="35">
        <v>209661899.38837701</v>
      </c>
      <c r="F869" s="35">
        <v>3078137303.5577998</v>
      </c>
      <c r="G869" s="35">
        <v>212042590</v>
      </c>
      <c r="H869" s="35">
        <v>51827188.793334797</v>
      </c>
      <c r="I869" s="35">
        <v>1214174508.12644</v>
      </c>
      <c r="J869" s="35">
        <v>91995947.086737797</v>
      </c>
      <c r="K869" s="35">
        <v>1306170455.2131801</v>
      </c>
      <c r="L869" s="35" t="s">
        <v>829</v>
      </c>
      <c r="M869" s="35" t="s">
        <v>830</v>
      </c>
      <c r="N869" s="35">
        <v>868</v>
      </c>
      <c r="O869" s="35">
        <v>0.86799999999999999</v>
      </c>
      <c r="P869" s="35">
        <v>52719207.170043997</v>
      </c>
      <c r="Q869" s="35">
        <v>1654300896.04298</v>
      </c>
      <c r="R869" s="35">
        <v>117665952.30163901</v>
      </c>
      <c r="S869" s="35">
        <v>1771966848.34461</v>
      </c>
      <c r="T869" s="35">
        <v>0</v>
      </c>
      <c r="U869">
        <v>0.24299999999999999</v>
      </c>
    </row>
    <row r="870" spans="1:21" x14ac:dyDescent="0.25">
      <c r="A870" s="35" t="s">
        <v>831</v>
      </c>
      <c r="B870" s="35">
        <v>162</v>
      </c>
      <c r="C870" s="35">
        <v>99298009.485242099</v>
      </c>
      <c r="D870" s="35">
        <v>2856595356.86204</v>
      </c>
      <c r="E870" s="35">
        <v>223002856.75819701</v>
      </c>
      <c r="F870" s="35">
        <v>3079598213.6202402</v>
      </c>
      <c r="G870" s="35">
        <v>212042590</v>
      </c>
      <c r="H870" s="35">
        <v>48413410.003010802</v>
      </c>
      <c r="I870" s="35">
        <v>1192172135.1283801</v>
      </c>
      <c r="J870" s="35">
        <v>99183561.954354495</v>
      </c>
      <c r="K870" s="35">
        <v>1291355697.0827401</v>
      </c>
      <c r="L870" s="35" t="s">
        <v>829</v>
      </c>
      <c r="M870" s="35" t="s">
        <v>830</v>
      </c>
      <c r="N870" s="35">
        <v>869</v>
      </c>
      <c r="O870" s="35">
        <v>0.86899999999999999</v>
      </c>
      <c r="P870" s="35">
        <v>50884599.482231297</v>
      </c>
      <c r="Q870" s="35">
        <v>1664423221.73365</v>
      </c>
      <c r="R870" s="35">
        <v>123819294.80384301</v>
      </c>
      <c r="S870" s="35">
        <v>1788242516.5374899</v>
      </c>
      <c r="T870" s="35">
        <v>0</v>
      </c>
      <c r="U870">
        <v>0.49299999999999999</v>
      </c>
    </row>
    <row r="871" spans="1:21" x14ac:dyDescent="0.25">
      <c r="A871" s="35" t="s">
        <v>831</v>
      </c>
      <c r="B871" s="35">
        <v>161</v>
      </c>
      <c r="C871" s="35">
        <v>101796065.93883599</v>
      </c>
      <c r="D871" s="35">
        <v>2853583032.6226301</v>
      </c>
      <c r="E871" s="35">
        <v>226365812.77131301</v>
      </c>
      <c r="F871" s="35">
        <v>3079948845.39395</v>
      </c>
      <c r="G871" s="35">
        <v>212042590</v>
      </c>
      <c r="H871" s="35">
        <v>49676592.325494103</v>
      </c>
      <c r="I871" s="35">
        <v>1191155419.93328</v>
      </c>
      <c r="J871" s="35">
        <v>102778014.382191</v>
      </c>
      <c r="K871" s="35">
        <v>1293933434.31547</v>
      </c>
      <c r="L871" s="35" t="s">
        <v>829</v>
      </c>
      <c r="M871" s="35" t="s">
        <v>830</v>
      </c>
      <c r="N871" s="35">
        <v>870</v>
      </c>
      <c r="O871" s="35">
        <v>0.87</v>
      </c>
      <c r="P871" s="35">
        <v>52119473.613342702</v>
      </c>
      <c r="Q871" s="35">
        <v>1662427612.6893499</v>
      </c>
      <c r="R871" s="35">
        <v>123587798.389121</v>
      </c>
      <c r="S871" s="35">
        <v>1786015411.07847</v>
      </c>
      <c r="T871" s="35">
        <v>0</v>
      </c>
      <c r="U871">
        <v>0.17100000000000001</v>
      </c>
    </row>
    <row r="872" spans="1:21" x14ac:dyDescent="0.25">
      <c r="A872" s="35" t="s">
        <v>831</v>
      </c>
      <c r="B872" s="35">
        <v>175</v>
      </c>
      <c r="C872" s="35">
        <v>104368559.186865</v>
      </c>
      <c r="D872" s="35">
        <v>2869607730.82446</v>
      </c>
      <c r="E872" s="35">
        <v>211942068.07980901</v>
      </c>
      <c r="F872" s="35">
        <v>3081549798.9042702</v>
      </c>
      <c r="G872" s="35">
        <v>212042590</v>
      </c>
      <c r="H872" s="35">
        <v>51773908.503451698</v>
      </c>
      <c r="I872" s="35">
        <v>1212559992.8091199</v>
      </c>
      <c r="J872" s="35">
        <v>96446657.5935238</v>
      </c>
      <c r="K872" s="35">
        <v>1309006650.4026501</v>
      </c>
      <c r="L872" s="35" t="s">
        <v>829</v>
      </c>
      <c r="M872" s="35" t="s">
        <v>830</v>
      </c>
      <c r="N872" s="35">
        <v>871</v>
      </c>
      <c r="O872" s="35">
        <v>0.871</v>
      </c>
      <c r="P872" s="35">
        <v>52594650.683413699</v>
      </c>
      <c r="Q872" s="35">
        <v>1657047738.0153401</v>
      </c>
      <c r="R872" s="35">
        <v>115495410.486285</v>
      </c>
      <c r="S872" s="35">
        <v>1772543148.5016201</v>
      </c>
      <c r="T872" s="35">
        <v>0</v>
      </c>
      <c r="U872">
        <v>0.502</v>
      </c>
    </row>
    <row r="873" spans="1:21" x14ac:dyDescent="0.25">
      <c r="A873" s="35" t="s">
        <v>831</v>
      </c>
      <c r="B873" s="35">
        <v>150</v>
      </c>
      <c r="C873" s="35">
        <v>103263231.518848</v>
      </c>
      <c r="D873" s="35">
        <v>2877118577.2754698</v>
      </c>
      <c r="E873" s="35">
        <v>207777534.763724</v>
      </c>
      <c r="F873" s="35">
        <v>3084896112.0391898</v>
      </c>
      <c r="G873" s="35">
        <v>212042590</v>
      </c>
      <c r="H873" s="35">
        <v>50784235.278445803</v>
      </c>
      <c r="I873" s="35">
        <v>1209981964.30725</v>
      </c>
      <c r="J873" s="35">
        <v>91669324.468347996</v>
      </c>
      <c r="K873" s="35">
        <v>1301651288.7756</v>
      </c>
      <c r="L873" s="35" t="s">
        <v>829</v>
      </c>
      <c r="M873" s="35" t="s">
        <v>830</v>
      </c>
      <c r="N873" s="35">
        <v>872</v>
      </c>
      <c r="O873" s="35">
        <v>0.872</v>
      </c>
      <c r="P873" s="35">
        <v>52478996.240402699</v>
      </c>
      <c r="Q873" s="35">
        <v>1667136612.96821</v>
      </c>
      <c r="R873" s="35">
        <v>116108210.295376</v>
      </c>
      <c r="S873" s="35">
        <v>1783244823.2635901</v>
      </c>
      <c r="T873" s="35">
        <v>0</v>
      </c>
      <c r="U873">
        <v>0.64400000000000002</v>
      </c>
    </row>
    <row r="874" spans="1:21" x14ac:dyDescent="0.25">
      <c r="A874" s="35" t="s">
        <v>831</v>
      </c>
      <c r="B874" s="35">
        <v>702</v>
      </c>
      <c r="C874" s="35">
        <v>102988836.566201</v>
      </c>
      <c r="D874" s="35">
        <v>2850827270.0609398</v>
      </c>
      <c r="E874" s="35">
        <v>234162175.278963</v>
      </c>
      <c r="F874" s="35">
        <v>3084989445.3399</v>
      </c>
      <c r="G874" s="35">
        <v>212042590</v>
      </c>
      <c r="H874" s="35">
        <v>50473450.0849967</v>
      </c>
      <c r="I874" s="35">
        <v>1195434909.4684701</v>
      </c>
      <c r="J874" s="35">
        <v>102497437.426752</v>
      </c>
      <c r="K874" s="35">
        <v>1297932346.89522</v>
      </c>
      <c r="L874" s="35" t="s">
        <v>829</v>
      </c>
      <c r="M874" s="35" t="s">
        <v>830</v>
      </c>
      <c r="N874" s="35">
        <v>873</v>
      </c>
      <c r="O874" s="35">
        <v>0.873</v>
      </c>
      <c r="P874" s="35">
        <v>52515386.481205203</v>
      </c>
      <c r="Q874" s="35">
        <v>1655392360.5924699</v>
      </c>
      <c r="R874" s="35">
        <v>131664737.85221</v>
      </c>
      <c r="S874" s="35">
        <v>1787057098.44467</v>
      </c>
      <c r="T874" s="35">
        <v>0</v>
      </c>
      <c r="U874">
        <v>0.01</v>
      </c>
    </row>
    <row r="875" spans="1:21" x14ac:dyDescent="0.25">
      <c r="A875" s="35" t="s">
        <v>831</v>
      </c>
      <c r="B875" s="35">
        <v>542</v>
      </c>
      <c r="C875" s="35">
        <v>103263186.489255</v>
      </c>
      <c r="D875" s="35">
        <v>2876619224.7176399</v>
      </c>
      <c r="E875" s="35">
        <v>209613224.406201</v>
      </c>
      <c r="F875" s="35">
        <v>3086232449.1238399</v>
      </c>
      <c r="G875" s="35">
        <v>212042590</v>
      </c>
      <c r="H875" s="35">
        <v>50830356.132523902</v>
      </c>
      <c r="I875" s="35">
        <v>1207436588.54246</v>
      </c>
      <c r="J875" s="35">
        <v>95507557.512733996</v>
      </c>
      <c r="K875" s="35">
        <v>1302944146.0551901</v>
      </c>
      <c r="L875" s="35" t="s">
        <v>829</v>
      </c>
      <c r="M875" s="35" t="s">
        <v>830</v>
      </c>
      <c r="N875" s="35">
        <v>874</v>
      </c>
      <c r="O875" s="35">
        <v>0.874</v>
      </c>
      <c r="P875" s="35">
        <v>52432830.356732003</v>
      </c>
      <c r="Q875" s="35">
        <v>1669182636.1751699</v>
      </c>
      <c r="R875" s="35">
        <v>114105666.89346699</v>
      </c>
      <c r="S875" s="35">
        <v>1783288303.06864</v>
      </c>
      <c r="T875" s="35">
        <v>0</v>
      </c>
      <c r="U875">
        <v>0.40600000000000003</v>
      </c>
    </row>
    <row r="876" spans="1:21" x14ac:dyDescent="0.25">
      <c r="A876" s="35" t="s">
        <v>831</v>
      </c>
      <c r="B876" s="35">
        <v>64</v>
      </c>
      <c r="C876" s="35">
        <v>103686460.063043</v>
      </c>
      <c r="D876" s="35">
        <v>2878703872.9565301</v>
      </c>
      <c r="E876" s="35">
        <v>213307143.704119</v>
      </c>
      <c r="F876" s="35">
        <v>3092011016.6606498</v>
      </c>
      <c r="G876" s="35">
        <v>212042590</v>
      </c>
      <c r="H876" s="35">
        <v>51277510.4432697</v>
      </c>
      <c r="I876" s="35">
        <v>1212442586.3406501</v>
      </c>
      <c r="J876" s="35">
        <v>97509054.519989595</v>
      </c>
      <c r="K876" s="35">
        <v>1309951640.86063</v>
      </c>
      <c r="L876" s="35" t="s">
        <v>829</v>
      </c>
      <c r="M876" s="35" t="s">
        <v>830</v>
      </c>
      <c r="N876" s="35">
        <v>875</v>
      </c>
      <c r="O876" s="35">
        <v>0.875</v>
      </c>
      <c r="P876" s="35">
        <v>52408949.619773202</v>
      </c>
      <c r="Q876" s="35">
        <v>1666261286.61588</v>
      </c>
      <c r="R876" s="35">
        <v>115798089.18413</v>
      </c>
      <c r="S876" s="35">
        <v>1782059375.80001</v>
      </c>
      <c r="T876" s="35">
        <v>0</v>
      </c>
      <c r="U876">
        <v>0.98299999999999998</v>
      </c>
    </row>
    <row r="877" spans="1:21" x14ac:dyDescent="0.25">
      <c r="A877" s="35" t="s">
        <v>831</v>
      </c>
      <c r="B877" s="35">
        <v>397</v>
      </c>
      <c r="C877" s="35">
        <v>103520210.337262</v>
      </c>
      <c r="D877" s="35">
        <v>2877733976.1840801</v>
      </c>
      <c r="E877" s="35">
        <v>217007022.791807</v>
      </c>
      <c r="F877" s="35">
        <v>3094740998.9758801</v>
      </c>
      <c r="G877" s="35">
        <v>212042590</v>
      </c>
      <c r="H877" s="35">
        <v>50996173.746355601</v>
      </c>
      <c r="I877" s="35">
        <v>1209137370.4314201</v>
      </c>
      <c r="J877" s="35">
        <v>98573477.088954404</v>
      </c>
      <c r="K877" s="35">
        <v>1307710847.52038</v>
      </c>
      <c r="L877" s="35" t="s">
        <v>829</v>
      </c>
      <c r="M877" s="35" t="s">
        <v>830</v>
      </c>
      <c r="N877" s="35">
        <v>876</v>
      </c>
      <c r="O877" s="35">
        <v>0.876</v>
      </c>
      <c r="P877" s="35">
        <v>52524036.590907</v>
      </c>
      <c r="Q877" s="35">
        <v>1668596605.75266</v>
      </c>
      <c r="R877" s="35">
        <v>118433545.70285299</v>
      </c>
      <c r="S877" s="35">
        <v>1787030151.4554999</v>
      </c>
      <c r="T877" s="35">
        <v>0</v>
      </c>
      <c r="U877">
        <v>0.61699999999999999</v>
      </c>
    </row>
    <row r="878" spans="1:21" x14ac:dyDescent="0.25">
      <c r="A878" s="35" t="s">
        <v>831</v>
      </c>
      <c r="B878" s="35">
        <v>895</v>
      </c>
      <c r="C878" s="35">
        <v>97750702.305176407</v>
      </c>
      <c r="D878" s="35">
        <v>2892733868.42945</v>
      </c>
      <c r="E878" s="35">
        <v>202704416.612939</v>
      </c>
      <c r="F878" s="35">
        <v>3095438285.0423899</v>
      </c>
      <c r="G878" s="35">
        <v>212042590</v>
      </c>
      <c r="H878" s="35">
        <v>47026083.919202499</v>
      </c>
      <c r="I878" s="35">
        <v>1198079424.11252</v>
      </c>
      <c r="J878" s="35">
        <v>91055889.960736096</v>
      </c>
      <c r="K878" s="35">
        <v>1289135314.0732501</v>
      </c>
      <c r="L878" s="35" t="s">
        <v>829</v>
      </c>
      <c r="M878" s="35" t="s">
        <v>830</v>
      </c>
      <c r="N878" s="35">
        <v>877</v>
      </c>
      <c r="O878" s="35">
        <v>0.877</v>
      </c>
      <c r="P878" s="35">
        <v>50724618.385973901</v>
      </c>
      <c r="Q878" s="35">
        <v>1694654444.3169301</v>
      </c>
      <c r="R878" s="35">
        <v>111648526.652202</v>
      </c>
      <c r="S878" s="35">
        <v>1806302970.96913</v>
      </c>
      <c r="T878" s="35">
        <v>0</v>
      </c>
      <c r="U878">
        <v>0.80200000000000005</v>
      </c>
    </row>
    <row r="879" spans="1:21" x14ac:dyDescent="0.25">
      <c r="A879" s="35" t="s">
        <v>831</v>
      </c>
      <c r="B879" s="35">
        <v>394</v>
      </c>
      <c r="C879" s="35">
        <v>99178887.435313806</v>
      </c>
      <c r="D879" s="35">
        <v>2896796236.3208599</v>
      </c>
      <c r="E879" s="35">
        <v>204492637.95344201</v>
      </c>
      <c r="F879" s="35">
        <v>3101288874.2743001</v>
      </c>
      <c r="G879" s="35">
        <v>212042590</v>
      </c>
      <c r="H879" s="35">
        <v>47841511.918323301</v>
      </c>
      <c r="I879" s="35">
        <v>1203561407.4146299</v>
      </c>
      <c r="J879" s="35">
        <v>91937006.549594402</v>
      </c>
      <c r="K879" s="35">
        <v>1295498413.9642301</v>
      </c>
      <c r="L879" s="35" t="s">
        <v>829</v>
      </c>
      <c r="M879" s="35" t="s">
        <v>830</v>
      </c>
      <c r="N879" s="35">
        <v>878</v>
      </c>
      <c r="O879" s="35">
        <v>0.878</v>
      </c>
      <c r="P879" s="35">
        <v>51337375.516990401</v>
      </c>
      <c r="Q879" s="35">
        <v>1693234828.90623</v>
      </c>
      <c r="R879" s="35">
        <v>112555631.40384801</v>
      </c>
      <c r="S879" s="35">
        <v>1805790460.31007</v>
      </c>
      <c r="T879" s="35">
        <v>0</v>
      </c>
      <c r="U879">
        <v>0.83599999999999997</v>
      </c>
    </row>
    <row r="880" spans="1:21" x14ac:dyDescent="0.25">
      <c r="A880" s="35" t="s">
        <v>831</v>
      </c>
      <c r="B880" s="35">
        <v>289</v>
      </c>
      <c r="C880" s="35">
        <v>110155526.987124</v>
      </c>
      <c r="D880" s="35">
        <v>2851892445.00244</v>
      </c>
      <c r="E880" s="35">
        <v>251774477.89065599</v>
      </c>
      <c r="F880" s="35">
        <v>3103666922.8930898</v>
      </c>
      <c r="G880" s="35">
        <v>212042590</v>
      </c>
      <c r="H880" s="35">
        <v>54805261.1282539</v>
      </c>
      <c r="I880" s="35">
        <v>1206234407.8919301</v>
      </c>
      <c r="J880" s="35">
        <v>111551282.727466</v>
      </c>
      <c r="K880" s="35">
        <v>1317785690.6194</v>
      </c>
      <c r="L880" s="35" t="s">
        <v>829</v>
      </c>
      <c r="M880" s="35" t="s">
        <v>830</v>
      </c>
      <c r="N880" s="35">
        <v>879</v>
      </c>
      <c r="O880" s="35">
        <v>0.879</v>
      </c>
      <c r="P880" s="35">
        <v>55350265.858870402</v>
      </c>
      <c r="Q880" s="35">
        <v>1645658037.1105001</v>
      </c>
      <c r="R880" s="35">
        <v>140223195.16319001</v>
      </c>
      <c r="S880" s="35">
        <v>1785881232.27369</v>
      </c>
      <c r="T880" s="35">
        <v>0</v>
      </c>
      <c r="U880">
        <v>0.97299999999999998</v>
      </c>
    </row>
    <row r="881" spans="1:21" x14ac:dyDescent="0.25">
      <c r="A881" s="35" t="s">
        <v>831</v>
      </c>
      <c r="B881" s="35">
        <v>435</v>
      </c>
      <c r="C881" s="35">
        <v>100245553.07120401</v>
      </c>
      <c r="D881" s="35">
        <v>2901715248.2829299</v>
      </c>
      <c r="E881" s="35">
        <v>202861497.532489</v>
      </c>
      <c r="F881" s="35">
        <v>3104576745.8154202</v>
      </c>
      <c r="G881" s="35">
        <v>212042590</v>
      </c>
      <c r="H881" s="35">
        <v>48478197.906359904</v>
      </c>
      <c r="I881" s="35">
        <v>1209912298.3509099</v>
      </c>
      <c r="J881" s="35">
        <v>87656846.340787694</v>
      </c>
      <c r="K881" s="35">
        <v>1297569144.6917</v>
      </c>
      <c r="L881" s="35" t="s">
        <v>829</v>
      </c>
      <c r="M881" s="35" t="s">
        <v>830</v>
      </c>
      <c r="N881" s="35">
        <v>880</v>
      </c>
      <c r="O881" s="35">
        <v>0.88</v>
      </c>
      <c r="P881" s="35">
        <v>51767355.164844401</v>
      </c>
      <c r="Q881" s="35">
        <v>1691802949.9320199</v>
      </c>
      <c r="R881" s="35">
        <v>115204651.19170099</v>
      </c>
      <c r="S881" s="35">
        <v>1807007601.1237199</v>
      </c>
      <c r="T881" s="35">
        <v>0</v>
      </c>
      <c r="U881">
        <v>0.96699999999999997</v>
      </c>
    </row>
    <row r="882" spans="1:21" x14ac:dyDescent="0.25">
      <c r="A882" s="35" t="s">
        <v>831</v>
      </c>
      <c r="B882" s="35">
        <v>742</v>
      </c>
      <c r="C882" s="35">
        <v>104599616.444905</v>
      </c>
      <c r="D882" s="35">
        <v>2893466649.4557199</v>
      </c>
      <c r="E882" s="35">
        <v>211854885.27792701</v>
      </c>
      <c r="F882" s="35">
        <v>3105321534.7336402</v>
      </c>
      <c r="G882" s="35">
        <v>212042590</v>
      </c>
      <c r="H882" s="35">
        <v>51659078.636039302</v>
      </c>
      <c r="I882" s="35">
        <v>1220358383.15379</v>
      </c>
      <c r="J882" s="35">
        <v>93480276.868921593</v>
      </c>
      <c r="K882" s="35">
        <v>1313838660.0227101</v>
      </c>
      <c r="L882" s="35" t="s">
        <v>829</v>
      </c>
      <c r="M882" s="35" t="s">
        <v>830</v>
      </c>
      <c r="N882" s="35">
        <v>881</v>
      </c>
      <c r="O882" s="35">
        <v>0.88100000000000001</v>
      </c>
      <c r="P882" s="35">
        <v>52940537.808866099</v>
      </c>
      <c r="Q882" s="35">
        <v>1673108266.30193</v>
      </c>
      <c r="R882" s="35">
        <v>118374608.409005</v>
      </c>
      <c r="S882" s="35">
        <v>1791482874.7109201</v>
      </c>
      <c r="T882" s="35">
        <v>0</v>
      </c>
      <c r="U882">
        <v>0.32200000000000001</v>
      </c>
    </row>
    <row r="883" spans="1:21" x14ac:dyDescent="0.25">
      <c r="A883" s="35" t="s">
        <v>831</v>
      </c>
      <c r="B883" s="35">
        <v>757</v>
      </c>
      <c r="C883" s="35">
        <v>110272343.78804199</v>
      </c>
      <c r="D883" s="35">
        <v>2861945810.86129</v>
      </c>
      <c r="E883" s="35">
        <v>244184818.73703</v>
      </c>
      <c r="F883" s="35">
        <v>3106130629.59831</v>
      </c>
      <c r="G883" s="35">
        <v>212042590</v>
      </c>
      <c r="H883" s="35">
        <v>54806703.917381003</v>
      </c>
      <c r="I883" s="35">
        <v>1210077927.9942901</v>
      </c>
      <c r="J883" s="35">
        <v>108264614.968275</v>
      </c>
      <c r="K883" s="35">
        <v>1318342542.96257</v>
      </c>
      <c r="L883" s="35" t="s">
        <v>829</v>
      </c>
      <c r="M883" s="35" t="s">
        <v>830</v>
      </c>
      <c r="N883" s="35">
        <v>882</v>
      </c>
      <c r="O883" s="35">
        <v>0.88200000000000001</v>
      </c>
      <c r="P883" s="35">
        <v>55465639.870661497</v>
      </c>
      <c r="Q883" s="35">
        <v>1651867882.8669901</v>
      </c>
      <c r="R883" s="35">
        <v>135920203.76875401</v>
      </c>
      <c r="S883" s="35">
        <v>1787788086.63574</v>
      </c>
      <c r="T883" s="35">
        <v>0</v>
      </c>
      <c r="U883">
        <v>0.38100000000000001</v>
      </c>
    </row>
    <row r="884" spans="1:21" x14ac:dyDescent="0.25">
      <c r="A884" s="35" t="s">
        <v>831</v>
      </c>
      <c r="B884" s="35">
        <v>891</v>
      </c>
      <c r="C884" s="35">
        <v>102566077.063115</v>
      </c>
      <c r="D884" s="35">
        <v>2894529813.6750798</v>
      </c>
      <c r="E884" s="35">
        <v>212367740.40258399</v>
      </c>
      <c r="F884" s="35">
        <v>3106897554.0776701</v>
      </c>
      <c r="G884" s="35">
        <v>212042590</v>
      </c>
      <c r="H884" s="35">
        <v>50419357.427722096</v>
      </c>
      <c r="I884" s="35">
        <v>1209741929.14309</v>
      </c>
      <c r="J884" s="35">
        <v>96233377.622687906</v>
      </c>
      <c r="K884" s="35">
        <v>1305975306.76578</v>
      </c>
      <c r="L884" s="35" t="s">
        <v>829</v>
      </c>
      <c r="M884" s="35" t="s">
        <v>830</v>
      </c>
      <c r="N884" s="35">
        <v>883</v>
      </c>
      <c r="O884" s="35">
        <v>0.88300000000000001</v>
      </c>
      <c r="P884" s="35">
        <v>52146719.635393001</v>
      </c>
      <c r="Q884" s="35">
        <v>1684787884.5319901</v>
      </c>
      <c r="R884" s="35">
        <v>116134362.77989601</v>
      </c>
      <c r="S884" s="35">
        <v>1800922247.3118899</v>
      </c>
      <c r="T884" s="35">
        <v>0</v>
      </c>
      <c r="U884">
        <v>0.624</v>
      </c>
    </row>
    <row r="885" spans="1:21" x14ac:dyDescent="0.25">
      <c r="A885" s="35" t="s">
        <v>831</v>
      </c>
      <c r="B885" s="35">
        <v>635</v>
      </c>
      <c r="C885" s="35">
        <v>99196568.159447894</v>
      </c>
      <c r="D885" s="35">
        <v>2904632557.2753201</v>
      </c>
      <c r="E885" s="35">
        <v>204184664.042869</v>
      </c>
      <c r="F885" s="35">
        <v>3108817221.3181901</v>
      </c>
      <c r="G885" s="35">
        <v>212042590</v>
      </c>
      <c r="H885" s="35">
        <v>47713338.221009403</v>
      </c>
      <c r="I885" s="35">
        <v>1207746892.5650899</v>
      </c>
      <c r="J885" s="35">
        <v>88983057.776014403</v>
      </c>
      <c r="K885" s="35">
        <v>1296729950.34111</v>
      </c>
      <c r="L885" s="35" t="s">
        <v>829</v>
      </c>
      <c r="M885" s="35" t="s">
        <v>830</v>
      </c>
      <c r="N885" s="35">
        <v>884</v>
      </c>
      <c r="O885" s="35">
        <v>0.88400000000000001</v>
      </c>
      <c r="P885" s="35">
        <v>51483229.938438401</v>
      </c>
      <c r="Q885" s="35">
        <v>1696885664.7102201</v>
      </c>
      <c r="R885" s="35">
        <v>115201606.266854</v>
      </c>
      <c r="S885" s="35">
        <v>1812087270.9770801</v>
      </c>
      <c r="T885" s="35">
        <v>0</v>
      </c>
      <c r="U885">
        <v>0.80600000000000005</v>
      </c>
    </row>
    <row r="886" spans="1:21" x14ac:dyDescent="0.25">
      <c r="A886" s="35" t="s">
        <v>831</v>
      </c>
      <c r="B886" s="35">
        <v>452</v>
      </c>
      <c r="C886" s="35">
        <v>103569168.143897</v>
      </c>
      <c r="D886" s="35">
        <v>2891398497.4531898</v>
      </c>
      <c r="E886" s="35">
        <v>218574291.66853899</v>
      </c>
      <c r="F886" s="35">
        <v>3109972789.1217299</v>
      </c>
      <c r="G886" s="35">
        <v>212042590</v>
      </c>
      <c r="H886" s="35">
        <v>50967485.353161402</v>
      </c>
      <c r="I886" s="35">
        <v>1212967851.9897101</v>
      </c>
      <c r="J886" s="35">
        <v>99776373.806030899</v>
      </c>
      <c r="K886" s="35">
        <v>1312744225.7957399</v>
      </c>
      <c r="L886" s="35" t="s">
        <v>829</v>
      </c>
      <c r="M886" s="35" t="s">
        <v>830</v>
      </c>
      <c r="N886" s="35">
        <v>885</v>
      </c>
      <c r="O886" s="35">
        <v>0.88500000000000001</v>
      </c>
      <c r="P886" s="35">
        <v>52601682.790735804</v>
      </c>
      <c r="Q886" s="35">
        <v>1678430645.46347</v>
      </c>
      <c r="R886" s="35">
        <v>118797917.862508</v>
      </c>
      <c r="S886" s="35">
        <v>1797228563.3259799</v>
      </c>
      <c r="T886" s="35">
        <v>0</v>
      </c>
      <c r="U886">
        <v>0.84399999999999997</v>
      </c>
    </row>
    <row r="887" spans="1:21" x14ac:dyDescent="0.25">
      <c r="A887" s="35" t="s">
        <v>831</v>
      </c>
      <c r="B887" s="35">
        <v>660</v>
      </c>
      <c r="C887" s="35">
        <v>103636271.162431</v>
      </c>
      <c r="D887" s="35">
        <v>2889986259.1052198</v>
      </c>
      <c r="E887" s="35">
        <v>233741137.27314001</v>
      </c>
      <c r="F887" s="35">
        <v>3123727396.3783598</v>
      </c>
      <c r="G887" s="35">
        <v>212042590</v>
      </c>
      <c r="H887" s="35">
        <v>50618228.191919297</v>
      </c>
      <c r="I887" s="35">
        <v>1207915241.0280299</v>
      </c>
      <c r="J887" s="35">
        <v>105801465.51277301</v>
      </c>
      <c r="K887" s="35">
        <v>1313716706.5408101</v>
      </c>
      <c r="L887" s="35" t="s">
        <v>829</v>
      </c>
      <c r="M887" s="35" t="s">
        <v>830</v>
      </c>
      <c r="N887" s="35">
        <v>886</v>
      </c>
      <c r="O887" s="35">
        <v>0.88600000000000001</v>
      </c>
      <c r="P887" s="35">
        <v>53018042.970512196</v>
      </c>
      <c r="Q887" s="35">
        <v>1682071018.0771799</v>
      </c>
      <c r="R887" s="35">
        <v>127939671.76036599</v>
      </c>
      <c r="S887" s="35">
        <v>1810010689.8375499</v>
      </c>
      <c r="T887" s="35">
        <v>0</v>
      </c>
      <c r="U887">
        <v>0.77900000000000003</v>
      </c>
    </row>
    <row r="888" spans="1:21" x14ac:dyDescent="0.25">
      <c r="A888" s="35" t="s">
        <v>831</v>
      </c>
      <c r="B888" s="35">
        <v>946</v>
      </c>
      <c r="C888" s="35">
        <v>105739286.395028</v>
      </c>
      <c r="D888" s="35">
        <v>2914276544.3029099</v>
      </c>
      <c r="E888" s="35">
        <v>211349878.93823099</v>
      </c>
      <c r="F888" s="35">
        <v>3125626423.2411399</v>
      </c>
      <c r="G888" s="35">
        <v>212042590</v>
      </c>
      <c r="H888" s="35">
        <v>52355196.935379699</v>
      </c>
      <c r="I888" s="35">
        <v>1230506809.3517101</v>
      </c>
      <c r="J888" s="35">
        <v>96859688.927781895</v>
      </c>
      <c r="K888" s="35">
        <v>1327366498.27949</v>
      </c>
      <c r="L888" s="35" t="s">
        <v>829</v>
      </c>
      <c r="M888" s="35" t="s">
        <v>830</v>
      </c>
      <c r="N888" s="35">
        <v>887</v>
      </c>
      <c r="O888" s="35">
        <v>0.88700000000000001</v>
      </c>
      <c r="P888" s="35">
        <v>53384089.459648199</v>
      </c>
      <c r="Q888" s="35">
        <v>1683769734.95119</v>
      </c>
      <c r="R888" s="35">
        <v>114490190.01044901</v>
      </c>
      <c r="S888" s="35">
        <v>1798259924.9616399</v>
      </c>
      <c r="T888" s="35">
        <v>0</v>
      </c>
      <c r="U888">
        <v>0.49</v>
      </c>
    </row>
    <row r="889" spans="1:21" x14ac:dyDescent="0.25">
      <c r="A889" s="35" t="s">
        <v>831</v>
      </c>
      <c r="B889" s="35">
        <v>535</v>
      </c>
      <c r="C889" s="35">
        <v>109545305.439694</v>
      </c>
      <c r="D889" s="35">
        <v>2872472704.4172502</v>
      </c>
      <c r="E889" s="35">
        <v>253941779.135611</v>
      </c>
      <c r="F889" s="35">
        <v>3126414483.5528698</v>
      </c>
      <c r="G889" s="35">
        <v>212042590</v>
      </c>
      <c r="H889" s="35">
        <v>54487357.1043773</v>
      </c>
      <c r="I889" s="35">
        <v>1208433236.0641601</v>
      </c>
      <c r="J889" s="35">
        <v>115155186.70406599</v>
      </c>
      <c r="K889" s="35">
        <v>1323588422.7682199</v>
      </c>
      <c r="L889" s="35" t="s">
        <v>829</v>
      </c>
      <c r="M889" s="35" t="s">
        <v>830</v>
      </c>
      <c r="N889" s="35">
        <v>888</v>
      </c>
      <c r="O889" s="35">
        <v>0.88800000000000001</v>
      </c>
      <c r="P889" s="35">
        <v>55057948.3353175</v>
      </c>
      <c r="Q889" s="35">
        <v>1664039468.35309</v>
      </c>
      <c r="R889" s="35">
        <v>138786592.43154499</v>
      </c>
      <c r="S889" s="35">
        <v>1802826060.7846401</v>
      </c>
      <c r="T889" s="35">
        <v>0</v>
      </c>
      <c r="U889">
        <v>0.76300000000000001</v>
      </c>
    </row>
    <row r="890" spans="1:21" x14ac:dyDescent="0.25">
      <c r="A890" s="35" t="s">
        <v>831</v>
      </c>
      <c r="B890" s="35">
        <v>343</v>
      </c>
      <c r="C890" s="35">
        <v>99602163.101234004</v>
      </c>
      <c r="D890" s="35">
        <v>2925731165.9969501</v>
      </c>
      <c r="E890" s="35">
        <v>203484529.60058501</v>
      </c>
      <c r="F890" s="35">
        <v>3129215695.5975299</v>
      </c>
      <c r="G890" s="35">
        <v>212042590</v>
      </c>
      <c r="H890" s="35">
        <v>47942551.540320203</v>
      </c>
      <c r="I890" s="35">
        <v>1212887257.18489</v>
      </c>
      <c r="J890" s="35">
        <v>91013748.810596496</v>
      </c>
      <c r="K890" s="35">
        <v>1303901005.9954901</v>
      </c>
      <c r="L890" s="35" t="s">
        <v>829</v>
      </c>
      <c r="M890" s="35" t="s">
        <v>830</v>
      </c>
      <c r="N890" s="35">
        <v>889</v>
      </c>
      <c r="O890" s="35">
        <v>0.88900000000000001</v>
      </c>
      <c r="P890" s="35">
        <v>51659611.560913801</v>
      </c>
      <c r="Q890" s="35">
        <v>1712843908.8120501</v>
      </c>
      <c r="R890" s="35">
        <v>112470780.789988</v>
      </c>
      <c r="S890" s="35">
        <v>1825314689.60203</v>
      </c>
      <c r="T890" s="35">
        <v>0</v>
      </c>
      <c r="U890">
        <v>0.50600000000000001</v>
      </c>
    </row>
    <row r="891" spans="1:21" x14ac:dyDescent="0.25">
      <c r="A891" s="35" t="s">
        <v>831</v>
      </c>
      <c r="B891" s="35">
        <v>675</v>
      </c>
      <c r="C891" s="35">
        <v>110914700.550809</v>
      </c>
      <c r="D891" s="35">
        <v>2880832302.3555698</v>
      </c>
      <c r="E891" s="35">
        <v>248970645.72440499</v>
      </c>
      <c r="F891" s="35">
        <v>3129802948.0799699</v>
      </c>
      <c r="G891" s="35">
        <v>212042590</v>
      </c>
      <c r="H891" s="35">
        <v>55149468.693151601</v>
      </c>
      <c r="I891" s="35">
        <v>1218749163.6177101</v>
      </c>
      <c r="J891" s="35">
        <v>110698995.893889</v>
      </c>
      <c r="K891" s="35">
        <v>1329448159.5116</v>
      </c>
      <c r="L891" s="35" t="s">
        <v>829</v>
      </c>
      <c r="M891" s="35" t="s">
        <v>830</v>
      </c>
      <c r="N891" s="35">
        <v>890</v>
      </c>
      <c r="O891" s="35">
        <v>0.89</v>
      </c>
      <c r="P891" s="35">
        <v>55765231.857657403</v>
      </c>
      <c r="Q891" s="35">
        <v>1662083138.73785</v>
      </c>
      <c r="R891" s="35">
        <v>138271649.83051601</v>
      </c>
      <c r="S891" s="35">
        <v>1800354788.5683701</v>
      </c>
      <c r="T891" s="35">
        <v>0</v>
      </c>
      <c r="U891">
        <v>0.749</v>
      </c>
    </row>
    <row r="892" spans="1:21" x14ac:dyDescent="0.25">
      <c r="A892" s="35" t="s">
        <v>831</v>
      </c>
      <c r="B892" s="35">
        <v>427</v>
      </c>
      <c r="C892" s="35">
        <v>103652294.60141601</v>
      </c>
      <c r="D892" s="35">
        <v>2916080848.8685699</v>
      </c>
      <c r="E892" s="35">
        <v>216265016.00635201</v>
      </c>
      <c r="F892" s="35">
        <v>3132345864.8749299</v>
      </c>
      <c r="G892" s="35">
        <v>212042590</v>
      </c>
      <c r="H892" s="35">
        <v>50951216.5002473</v>
      </c>
      <c r="I892" s="35">
        <v>1220328894.4862499</v>
      </c>
      <c r="J892" s="35">
        <v>98004906.415502101</v>
      </c>
      <c r="K892" s="35">
        <v>1318333800.9017501</v>
      </c>
      <c r="L892" s="35" t="s">
        <v>829</v>
      </c>
      <c r="M892" s="35" t="s">
        <v>830</v>
      </c>
      <c r="N892" s="35">
        <v>891</v>
      </c>
      <c r="O892" s="35">
        <v>0.89100000000000001</v>
      </c>
      <c r="P892" s="35">
        <v>52701078.101169497</v>
      </c>
      <c r="Q892" s="35">
        <v>1695751954.3823099</v>
      </c>
      <c r="R892" s="35">
        <v>118260109.59085</v>
      </c>
      <c r="S892" s="35">
        <v>1814012063.97317</v>
      </c>
      <c r="T892" s="35">
        <v>0</v>
      </c>
      <c r="U892">
        <v>0.85299999999999998</v>
      </c>
    </row>
    <row r="893" spans="1:21" x14ac:dyDescent="0.25">
      <c r="A893" s="35" t="s">
        <v>831</v>
      </c>
      <c r="B893" s="35">
        <v>437</v>
      </c>
      <c r="C893" s="35">
        <v>106494460.301549</v>
      </c>
      <c r="D893" s="35">
        <v>2912169445.4219699</v>
      </c>
      <c r="E893" s="35">
        <v>221748396.694094</v>
      </c>
      <c r="F893" s="35">
        <v>3133917842.1160698</v>
      </c>
      <c r="G893" s="35">
        <v>212042590</v>
      </c>
      <c r="H893" s="35">
        <v>52868991.2649673</v>
      </c>
      <c r="I893" s="35">
        <v>1234732452.9521899</v>
      </c>
      <c r="J893" s="35">
        <v>97210876.010546103</v>
      </c>
      <c r="K893" s="35">
        <v>1331943328.9627299</v>
      </c>
      <c r="L893" s="35" t="s">
        <v>829</v>
      </c>
      <c r="M893" s="35" t="s">
        <v>830</v>
      </c>
      <c r="N893" s="35">
        <v>892</v>
      </c>
      <c r="O893" s="35">
        <v>0.89200000000000002</v>
      </c>
      <c r="P893" s="35">
        <v>53625469.036582202</v>
      </c>
      <c r="Q893" s="35">
        <v>1677436992.46978</v>
      </c>
      <c r="R893" s="35">
        <v>124537520.683548</v>
      </c>
      <c r="S893" s="35">
        <v>1801974513.1533301</v>
      </c>
      <c r="T893" s="35">
        <v>0</v>
      </c>
      <c r="U893">
        <v>5.8999999999999997E-2</v>
      </c>
    </row>
    <row r="894" spans="1:21" x14ac:dyDescent="0.25">
      <c r="A894" s="35" t="s">
        <v>831</v>
      </c>
      <c r="B894" s="35">
        <v>212</v>
      </c>
      <c r="C894" s="35">
        <v>112018470.146714</v>
      </c>
      <c r="D894" s="35">
        <v>2882464385.7474699</v>
      </c>
      <c r="E894" s="35">
        <v>254114169.37522399</v>
      </c>
      <c r="F894" s="35">
        <v>3136578555.1226902</v>
      </c>
      <c r="G894" s="35">
        <v>212042590</v>
      </c>
      <c r="H894" s="35">
        <v>55941405.927882999</v>
      </c>
      <c r="I894" s="35">
        <v>1224063481.6048801</v>
      </c>
      <c r="J894" s="35">
        <v>112721539.88220499</v>
      </c>
      <c r="K894" s="35">
        <v>1336785021.4870801</v>
      </c>
      <c r="L894" s="35" t="s">
        <v>829</v>
      </c>
      <c r="M894" s="35" t="s">
        <v>830</v>
      </c>
      <c r="N894" s="35">
        <v>893</v>
      </c>
      <c r="O894" s="35">
        <v>0.89300000000000002</v>
      </c>
      <c r="P894" s="35">
        <v>56077064.218831502</v>
      </c>
      <c r="Q894" s="35">
        <v>1658400904.14258</v>
      </c>
      <c r="R894" s="35">
        <v>141392629.49301901</v>
      </c>
      <c r="S894" s="35">
        <v>1799793533.6356001</v>
      </c>
      <c r="T894" s="35">
        <v>0</v>
      </c>
      <c r="U894">
        <v>0.69499999999999995</v>
      </c>
    </row>
    <row r="895" spans="1:21" x14ac:dyDescent="0.25">
      <c r="A895" s="35" t="s">
        <v>831</v>
      </c>
      <c r="B895" s="35">
        <v>245</v>
      </c>
      <c r="C895" s="35">
        <v>110534725.366606</v>
      </c>
      <c r="D895" s="35">
        <v>2882321227.2375698</v>
      </c>
      <c r="E895" s="35">
        <v>255820554.309172</v>
      </c>
      <c r="F895" s="35">
        <v>3138141781.5467501</v>
      </c>
      <c r="G895" s="35">
        <v>212042590</v>
      </c>
      <c r="H895" s="35">
        <v>55081473.771678299</v>
      </c>
      <c r="I895" s="35">
        <v>1215774904.21345</v>
      </c>
      <c r="J895" s="35">
        <v>116585305.34772301</v>
      </c>
      <c r="K895" s="35">
        <v>1332360209.5611801</v>
      </c>
      <c r="L895" s="35" t="s">
        <v>829</v>
      </c>
      <c r="M895" s="35" t="s">
        <v>830</v>
      </c>
      <c r="N895" s="35">
        <v>894</v>
      </c>
      <c r="O895" s="35">
        <v>0.89400000000000002</v>
      </c>
      <c r="P895" s="35">
        <v>55453251.594927698</v>
      </c>
      <c r="Q895" s="35">
        <v>1666546323.0241101</v>
      </c>
      <c r="R895" s="35">
        <v>139235248.96144801</v>
      </c>
      <c r="S895" s="35">
        <v>1805781571.98557</v>
      </c>
      <c r="T895" s="35">
        <v>0</v>
      </c>
      <c r="U895">
        <v>0.29599999999999999</v>
      </c>
    </row>
    <row r="896" spans="1:21" x14ac:dyDescent="0.25">
      <c r="A896" s="35" t="s">
        <v>831</v>
      </c>
      <c r="B896" s="35">
        <v>473</v>
      </c>
      <c r="C896" s="35">
        <v>104262743.262804</v>
      </c>
      <c r="D896" s="35">
        <v>2897169448.7871499</v>
      </c>
      <c r="E896" s="35">
        <v>243297324.85833499</v>
      </c>
      <c r="F896" s="35">
        <v>3140466773.6454902</v>
      </c>
      <c r="G896" s="35">
        <v>212042590</v>
      </c>
      <c r="H896" s="35">
        <v>51038454.794889502</v>
      </c>
      <c r="I896" s="35">
        <v>1211350719.25741</v>
      </c>
      <c r="J896" s="35">
        <v>109333293.93764301</v>
      </c>
      <c r="K896" s="35">
        <v>1320684013.19506</v>
      </c>
      <c r="L896" s="35" t="s">
        <v>829</v>
      </c>
      <c r="M896" s="35" t="s">
        <v>830</v>
      </c>
      <c r="N896" s="35">
        <v>895</v>
      </c>
      <c r="O896" s="35">
        <v>0.89500000000000002</v>
      </c>
      <c r="P896" s="35">
        <v>53224288.467914499</v>
      </c>
      <c r="Q896" s="35">
        <v>1685818729.5297401</v>
      </c>
      <c r="R896" s="35">
        <v>133964030.920691</v>
      </c>
      <c r="S896" s="35">
        <v>1819782760.4504299</v>
      </c>
      <c r="T896" s="35">
        <v>0</v>
      </c>
      <c r="U896">
        <v>0.872</v>
      </c>
    </row>
    <row r="897" spans="1:21" x14ac:dyDescent="0.25">
      <c r="A897" s="35" t="s">
        <v>831</v>
      </c>
      <c r="B897" s="35">
        <v>842</v>
      </c>
      <c r="C897" s="35">
        <v>106437027.842447</v>
      </c>
      <c r="D897" s="35">
        <v>2932339042.91752</v>
      </c>
      <c r="E897" s="35">
        <v>211665814.717801</v>
      </c>
      <c r="F897" s="35">
        <v>3144004857.6353202</v>
      </c>
      <c r="G897" s="35">
        <v>212042590</v>
      </c>
      <c r="H897" s="35">
        <v>52693585.300126798</v>
      </c>
      <c r="I897" s="35">
        <v>1241748684.4323101</v>
      </c>
      <c r="J897" s="35">
        <v>94167908.989360005</v>
      </c>
      <c r="K897" s="35">
        <v>1335916593.42167</v>
      </c>
      <c r="L897" s="35" t="s">
        <v>829</v>
      </c>
      <c r="M897" s="35" t="s">
        <v>830</v>
      </c>
      <c r="N897" s="35">
        <v>896</v>
      </c>
      <c r="O897" s="35">
        <v>0.89600000000000002</v>
      </c>
      <c r="P897" s="35">
        <v>53743442.542320803</v>
      </c>
      <c r="Q897" s="35">
        <v>1690590358.4852099</v>
      </c>
      <c r="R897" s="35">
        <v>117497905.728441</v>
      </c>
      <c r="S897" s="35">
        <v>1808088264.21365</v>
      </c>
      <c r="T897" s="35">
        <v>0</v>
      </c>
      <c r="U897">
        <v>0.12</v>
      </c>
    </row>
    <row r="898" spans="1:21" x14ac:dyDescent="0.25">
      <c r="A898" s="35" t="s">
        <v>831</v>
      </c>
      <c r="B898" s="35">
        <v>518</v>
      </c>
      <c r="C898" s="35">
        <v>105714974.456374</v>
      </c>
      <c r="D898" s="35">
        <v>2927512985.8353601</v>
      </c>
      <c r="E898" s="35">
        <v>217160712.280094</v>
      </c>
      <c r="F898" s="35">
        <v>3144673698.1154499</v>
      </c>
      <c r="G898" s="35">
        <v>212042590</v>
      </c>
      <c r="H898" s="35">
        <v>52288938.608400501</v>
      </c>
      <c r="I898" s="35">
        <v>1233173361.8370399</v>
      </c>
      <c r="J898" s="35">
        <v>97765087.593207404</v>
      </c>
      <c r="K898" s="35">
        <v>1330938449.4302499</v>
      </c>
      <c r="L898" s="35" t="s">
        <v>829</v>
      </c>
      <c r="M898" s="35" t="s">
        <v>830</v>
      </c>
      <c r="N898" s="35">
        <v>897</v>
      </c>
      <c r="O898" s="35">
        <v>0.89700000000000002</v>
      </c>
      <c r="P898" s="35">
        <v>53426035.847973898</v>
      </c>
      <c r="Q898" s="35">
        <v>1694339623.9983101</v>
      </c>
      <c r="R898" s="35">
        <v>119395624.686886</v>
      </c>
      <c r="S898" s="35">
        <v>1813735248.68519</v>
      </c>
      <c r="T898" s="35">
        <v>0</v>
      </c>
      <c r="U898">
        <v>0.45500000000000002</v>
      </c>
    </row>
    <row r="899" spans="1:21" x14ac:dyDescent="0.25">
      <c r="A899" s="35" t="s">
        <v>831</v>
      </c>
      <c r="B899" s="35">
        <v>306</v>
      </c>
      <c r="C899" s="35">
        <v>110525440.78631499</v>
      </c>
      <c r="D899" s="35">
        <v>2889585128.2508302</v>
      </c>
      <c r="E899" s="35">
        <v>257368958.42613599</v>
      </c>
      <c r="F899" s="35">
        <v>3146954086.67697</v>
      </c>
      <c r="G899" s="35">
        <v>212042590</v>
      </c>
      <c r="H899" s="35">
        <v>54989658.220573798</v>
      </c>
      <c r="I899" s="35">
        <v>1218139370.4739499</v>
      </c>
      <c r="J899" s="35">
        <v>116708422.093944</v>
      </c>
      <c r="K899" s="35">
        <v>1334847792.5678899</v>
      </c>
      <c r="L899" s="35" t="s">
        <v>829</v>
      </c>
      <c r="M899" s="35" t="s">
        <v>830</v>
      </c>
      <c r="N899" s="35">
        <v>898</v>
      </c>
      <c r="O899" s="35">
        <v>0.89800000000000002</v>
      </c>
      <c r="P899" s="35">
        <v>55535782.565741301</v>
      </c>
      <c r="Q899" s="35">
        <v>1671445757.77688</v>
      </c>
      <c r="R899" s="35">
        <v>140660536.33219099</v>
      </c>
      <c r="S899" s="35">
        <v>1812106294.1090801</v>
      </c>
      <c r="T899" s="35">
        <v>0</v>
      </c>
      <c r="U899">
        <v>0.98399999999999999</v>
      </c>
    </row>
    <row r="900" spans="1:21" x14ac:dyDescent="0.25">
      <c r="A900" s="35" t="s">
        <v>831</v>
      </c>
      <c r="B900" s="35">
        <v>978</v>
      </c>
      <c r="C900" s="35">
        <v>111085457.33892401</v>
      </c>
      <c r="D900" s="35">
        <v>2892814865.0367799</v>
      </c>
      <c r="E900" s="35">
        <v>254908606.198728</v>
      </c>
      <c r="F900" s="35">
        <v>3147723471.2355099</v>
      </c>
      <c r="G900" s="35">
        <v>212042590</v>
      </c>
      <c r="H900" s="35">
        <v>55381903.948628202</v>
      </c>
      <c r="I900" s="35">
        <v>1223177175.04198</v>
      </c>
      <c r="J900" s="35">
        <v>113679105.805774</v>
      </c>
      <c r="K900" s="35">
        <v>1336856280.84776</v>
      </c>
      <c r="L900" s="35" t="s">
        <v>829</v>
      </c>
      <c r="M900" s="35" t="s">
        <v>830</v>
      </c>
      <c r="N900" s="35">
        <v>899</v>
      </c>
      <c r="O900" s="35">
        <v>0.89900000000000002</v>
      </c>
      <c r="P900" s="35">
        <v>55703553.390296698</v>
      </c>
      <c r="Q900" s="35">
        <v>1669637689.9947901</v>
      </c>
      <c r="R900" s="35">
        <v>141229500.39295301</v>
      </c>
      <c r="S900" s="35">
        <v>1810867190.3877499</v>
      </c>
      <c r="T900" s="35">
        <v>0</v>
      </c>
      <c r="U900">
        <v>0.34599999999999997</v>
      </c>
    </row>
    <row r="901" spans="1:21" x14ac:dyDescent="0.25">
      <c r="A901" s="35" t="s">
        <v>831</v>
      </c>
      <c r="B901" s="35">
        <v>791</v>
      </c>
      <c r="C901" s="35">
        <v>100315004.047335</v>
      </c>
      <c r="D901" s="35">
        <v>2941693223.3471799</v>
      </c>
      <c r="E901" s="35">
        <v>209649767.94262299</v>
      </c>
      <c r="F901" s="35">
        <v>3151342991.2898002</v>
      </c>
      <c r="G901" s="35">
        <v>212042590</v>
      </c>
      <c r="H901" s="35">
        <v>48452437.4747952</v>
      </c>
      <c r="I901" s="35">
        <v>1221914614.2210801</v>
      </c>
      <c r="J901" s="35">
        <v>94629522.563693807</v>
      </c>
      <c r="K901" s="35">
        <v>1316544136.78477</v>
      </c>
      <c r="L901" s="35" t="s">
        <v>829</v>
      </c>
      <c r="M901" s="35" t="s">
        <v>830</v>
      </c>
      <c r="N901" s="35">
        <v>900</v>
      </c>
      <c r="O901" s="35">
        <v>0.9</v>
      </c>
      <c r="P901" s="35">
        <v>51862566.572540298</v>
      </c>
      <c r="Q901" s="35">
        <v>1719778609.1261001</v>
      </c>
      <c r="R901" s="35">
        <v>115020245.378929</v>
      </c>
      <c r="S901" s="35">
        <v>1834798854.5050199</v>
      </c>
      <c r="T901" s="35">
        <v>0</v>
      </c>
      <c r="U901">
        <v>0.39600000000000002</v>
      </c>
    </row>
    <row r="902" spans="1:21" x14ac:dyDescent="0.25">
      <c r="A902" s="35" t="s">
        <v>831</v>
      </c>
      <c r="B902" s="35">
        <v>399</v>
      </c>
      <c r="C902" s="35">
        <v>105377875.324104</v>
      </c>
      <c r="D902" s="35">
        <v>2931543614.6030202</v>
      </c>
      <c r="E902" s="35">
        <v>221487371.93147299</v>
      </c>
      <c r="F902" s="35">
        <v>3153030986.5345001</v>
      </c>
      <c r="G902" s="35">
        <v>212042590</v>
      </c>
      <c r="H902" s="35">
        <v>52070053.720678799</v>
      </c>
      <c r="I902" s="35">
        <v>1232558064.6233301</v>
      </c>
      <c r="J902" s="35">
        <v>100111990.340849</v>
      </c>
      <c r="K902" s="35">
        <v>1332670054.96418</v>
      </c>
      <c r="L902" s="35" t="s">
        <v>829</v>
      </c>
      <c r="M902" s="35" t="s">
        <v>830</v>
      </c>
      <c r="N902" s="35">
        <v>901</v>
      </c>
      <c r="O902" s="35">
        <v>0.90100000000000002</v>
      </c>
      <c r="P902" s="35">
        <v>53307821.603425197</v>
      </c>
      <c r="Q902" s="35">
        <v>1698985549.9796801</v>
      </c>
      <c r="R902" s="35">
        <v>121375381.590624</v>
      </c>
      <c r="S902" s="35">
        <v>1820360931.5703101</v>
      </c>
      <c r="T902" s="35">
        <v>0</v>
      </c>
      <c r="U902">
        <v>0.40100000000000002</v>
      </c>
    </row>
    <row r="903" spans="1:21" x14ac:dyDescent="0.25">
      <c r="A903" s="35" t="s">
        <v>831</v>
      </c>
      <c r="B903" s="35">
        <v>964</v>
      </c>
      <c r="C903" s="35">
        <v>104676212.91536801</v>
      </c>
      <c r="D903" s="35">
        <v>2927458451.55902</v>
      </c>
      <c r="E903" s="35">
        <v>226048946.18088499</v>
      </c>
      <c r="F903" s="35">
        <v>3153507397.7399101</v>
      </c>
      <c r="G903" s="35">
        <v>212042590</v>
      </c>
      <c r="H903" s="35">
        <v>51516307.496062398</v>
      </c>
      <c r="I903" s="35">
        <v>1227688927.5557599</v>
      </c>
      <c r="J903" s="35">
        <v>101830856.034091</v>
      </c>
      <c r="K903" s="35">
        <v>1329519783.5898499</v>
      </c>
      <c r="L903" s="35" t="s">
        <v>829</v>
      </c>
      <c r="M903" s="35" t="s">
        <v>830</v>
      </c>
      <c r="N903" s="35">
        <v>902</v>
      </c>
      <c r="O903" s="35">
        <v>0.90200000000000002</v>
      </c>
      <c r="P903" s="35">
        <v>53159905.419306301</v>
      </c>
      <c r="Q903" s="35">
        <v>1699769524.0032599</v>
      </c>
      <c r="R903" s="35">
        <v>124218090.14679299</v>
      </c>
      <c r="S903" s="35">
        <v>1823987614.1500499</v>
      </c>
      <c r="T903" s="35">
        <v>0</v>
      </c>
      <c r="U903">
        <v>0.70299999999999996</v>
      </c>
    </row>
    <row r="904" spans="1:21" x14ac:dyDescent="0.25">
      <c r="A904" s="35" t="s">
        <v>831</v>
      </c>
      <c r="B904" s="35">
        <v>335</v>
      </c>
      <c r="C904" s="35">
        <v>110937596.053009</v>
      </c>
      <c r="D904" s="35">
        <v>2888434429.9630699</v>
      </c>
      <c r="E904" s="35">
        <v>265591836.55180901</v>
      </c>
      <c r="F904" s="35">
        <v>3154026266.5148802</v>
      </c>
      <c r="G904" s="35">
        <v>212042590</v>
      </c>
      <c r="H904" s="35">
        <v>55292494.113562301</v>
      </c>
      <c r="I904" s="35">
        <v>1219187372.6263299</v>
      </c>
      <c r="J904" s="35">
        <v>119684881.027779</v>
      </c>
      <c r="K904" s="35">
        <v>1338872253.65411</v>
      </c>
      <c r="L904" s="35" t="s">
        <v>829</v>
      </c>
      <c r="M904" s="35" t="s">
        <v>830</v>
      </c>
      <c r="N904" s="35">
        <v>903</v>
      </c>
      <c r="O904" s="35">
        <v>0.90300000000000002</v>
      </c>
      <c r="P904" s="35">
        <v>55645101.939447299</v>
      </c>
      <c r="Q904" s="35">
        <v>1669247057.33673</v>
      </c>
      <c r="R904" s="35">
        <v>145906955.52403</v>
      </c>
      <c r="S904" s="35">
        <v>1815154012.86077</v>
      </c>
      <c r="T904" s="35">
        <v>0</v>
      </c>
      <c r="U904">
        <v>0.622</v>
      </c>
    </row>
    <row r="905" spans="1:21" x14ac:dyDescent="0.25">
      <c r="A905" s="35" t="s">
        <v>831</v>
      </c>
      <c r="B905" s="35">
        <v>812</v>
      </c>
      <c r="C905" s="35">
        <v>100651419.872766</v>
      </c>
      <c r="D905" s="35">
        <v>2953840359.2335601</v>
      </c>
      <c r="E905" s="35">
        <v>202880376.26145101</v>
      </c>
      <c r="F905" s="35">
        <v>3156720735.4950099</v>
      </c>
      <c r="G905" s="35">
        <v>212042590</v>
      </c>
      <c r="H905" s="35">
        <v>48463606.3490775</v>
      </c>
      <c r="I905" s="35">
        <v>1225023220.2685599</v>
      </c>
      <c r="J905" s="35">
        <v>90599070.755136505</v>
      </c>
      <c r="K905" s="35">
        <v>1315622291.0237</v>
      </c>
      <c r="L905" s="35" t="s">
        <v>829</v>
      </c>
      <c r="M905" s="35" t="s">
        <v>830</v>
      </c>
      <c r="N905" s="35">
        <v>904</v>
      </c>
      <c r="O905" s="35">
        <v>0.90400000000000003</v>
      </c>
      <c r="P905" s="35">
        <v>52187813.523688503</v>
      </c>
      <c r="Q905" s="35">
        <v>1728817138.9649899</v>
      </c>
      <c r="R905" s="35">
        <v>112281305.50631499</v>
      </c>
      <c r="S905" s="35">
        <v>1841098444.4713099</v>
      </c>
      <c r="T905" s="35">
        <v>0</v>
      </c>
      <c r="U905">
        <v>0.53800000000000003</v>
      </c>
    </row>
    <row r="906" spans="1:21" x14ac:dyDescent="0.25">
      <c r="A906" s="35" t="s">
        <v>831</v>
      </c>
      <c r="B906" s="35">
        <v>364</v>
      </c>
      <c r="C906" s="35">
        <v>111576342.336162</v>
      </c>
      <c r="D906" s="35">
        <v>2905462361.5124898</v>
      </c>
      <c r="E906" s="35">
        <v>251516843.67611101</v>
      </c>
      <c r="F906" s="35">
        <v>3156979205.1886001</v>
      </c>
      <c r="G906" s="35">
        <v>212042590</v>
      </c>
      <c r="H906" s="35">
        <v>55467533.038475998</v>
      </c>
      <c r="I906" s="35">
        <v>1227853701.28631</v>
      </c>
      <c r="J906" s="35">
        <v>111473114.35836799</v>
      </c>
      <c r="K906" s="35">
        <v>1339326815.64468</v>
      </c>
      <c r="L906" s="35" t="s">
        <v>829</v>
      </c>
      <c r="M906" s="35" t="s">
        <v>830</v>
      </c>
      <c r="N906" s="35">
        <v>905</v>
      </c>
      <c r="O906" s="35">
        <v>0.90500000000000003</v>
      </c>
      <c r="P906" s="35">
        <v>56108809.297686301</v>
      </c>
      <c r="Q906" s="35">
        <v>1677608660.2261701</v>
      </c>
      <c r="R906" s="35">
        <v>140043729.31774199</v>
      </c>
      <c r="S906" s="35">
        <v>1817652389.54391</v>
      </c>
      <c r="T906" s="35">
        <v>0</v>
      </c>
      <c r="U906">
        <v>0.95399999999999996</v>
      </c>
    </row>
    <row r="907" spans="1:21" x14ac:dyDescent="0.25">
      <c r="A907" s="35" t="s">
        <v>831</v>
      </c>
      <c r="B907" s="35">
        <v>856</v>
      </c>
      <c r="C907" s="35">
        <v>112105792.95722</v>
      </c>
      <c r="D907" s="35">
        <v>2896675203.36657</v>
      </c>
      <c r="E907" s="35">
        <v>266534323.851574</v>
      </c>
      <c r="F907" s="35">
        <v>3163209527.2181501</v>
      </c>
      <c r="G907" s="35">
        <v>212042590</v>
      </c>
      <c r="H907" s="35">
        <v>55939469.000497699</v>
      </c>
      <c r="I907" s="35">
        <v>1225496147.5715301</v>
      </c>
      <c r="J907" s="35">
        <v>116211641.466516</v>
      </c>
      <c r="K907" s="35">
        <v>1341707789.0380399</v>
      </c>
      <c r="L907" s="35" t="s">
        <v>829</v>
      </c>
      <c r="M907" s="35" t="s">
        <v>830</v>
      </c>
      <c r="N907" s="35">
        <v>906</v>
      </c>
      <c r="O907" s="35">
        <v>0.90600000000000003</v>
      </c>
      <c r="P907" s="35">
        <v>56166323.956722498</v>
      </c>
      <c r="Q907" s="35">
        <v>1671179055.7950399</v>
      </c>
      <c r="R907" s="35">
        <v>150322682.385057</v>
      </c>
      <c r="S907" s="35">
        <v>1821501738.1801</v>
      </c>
      <c r="T907" s="35">
        <v>0</v>
      </c>
      <c r="U907">
        <v>0.96</v>
      </c>
    </row>
    <row r="908" spans="1:21" x14ac:dyDescent="0.25">
      <c r="A908" s="35" t="s">
        <v>831</v>
      </c>
      <c r="B908" s="35">
        <v>72</v>
      </c>
      <c r="C908" s="35">
        <v>107459227.251463</v>
      </c>
      <c r="D908" s="35">
        <v>2958061673.0974798</v>
      </c>
      <c r="E908" s="35">
        <v>211198948.71719199</v>
      </c>
      <c r="F908" s="35">
        <v>3169260621.8146701</v>
      </c>
      <c r="G908" s="35">
        <v>212042590</v>
      </c>
      <c r="H908" s="35">
        <v>53193516.435367197</v>
      </c>
      <c r="I908" s="35">
        <v>1251096494.10343</v>
      </c>
      <c r="J908" s="35">
        <v>92196086.693896607</v>
      </c>
      <c r="K908" s="35">
        <v>1343292580.7973199</v>
      </c>
      <c r="L908" s="35" t="s">
        <v>829</v>
      </c>
      <c r="M908" s="35" t="s">
        <v>830</v>
      </c>
      <c r="N908" s="35">
        <v>907</v>
      </c>
      <c r="O908" s="35">
        <v>0.90700000000000003</v>
      </c>
      <c r="P908" s="35">
        <v>54265710.816095904</v>
      </c>
      <c r="Q908" s="35">
        <v>1706965178.99404</v>
      </c>
      <c r="R908" s="35">
        <v>119002862.023295</v>
      </c>
      <c r="S908" s="35">
        <v>1825968041.0173399</v>
      </c>
      <c r="T908" s="35">
        <v>0</v>
      </c>
      <c r="U908">
        <v>0.73299999999999998</v>
      </c>
    </row>
    <row r="909" spans="1:21" x14ac:dyDescent="0.25">
      <c r="A909" s="35" t="s">
        <v>831</v>
      </c>
      <c r="B909" s="35">
        <v>169</v>
      </c>
      <c r="C909" s="35">
        <v>111006730.39377201</v>
      </c>
      <c r="D909" s="35">
        <v>2901927682.6445699</v>
      </c>
      <c r="E909" s="35">
        <v>268340626.010717</v>
      </c>
      <c r="F909" s="35">
        <v>3170268308.6552801</v>
      </c>
      <c r="G909" s="35">
        <v>212042590</v>
      </c>
      <c r="H909" s="35">
        <v>55282106.815138303</v>
      </c>
      <c r="I909" s="35">
        <v>1222759327.09899</v>
      </c>
      <c r="J909" s="35">
        <v>121180048.101457</v>
      </c>
      <c r="K909" s="35">
        <v>1343939375.2004499</v>
      </c>
      <c r="L909" s="35" t="s">
        <v>829</v>
      </c>
      <c r="M909" s="35" t="s">
        <v>830</v>
      </c>
      <c r="N909" s="35">
        <v>908</v>
      </c>
      <c r="O909" s="35">
        <v>0.90800000000000003</v>
      </c>
      <c r="P909" s="35">
        <v>55724623.578634501</v>
      </c>
      <c r="Q909" s="35">
        <v>1679168355.5455799</v>
      </c>
      <c r="R909" s="35">
        <v>147160577.90926</v>
      </c>
      <c r="S909" s="35">
        <v>1826328933.4548299</v>
      </c>
      <c r="T909" s="35">
        <v>0</v>
      </c>
      <c r="U909">
        <v>4.8000000000000001E-2</v>
      </c>
    </row>
    <row r="910" spans="1:21" x14ac:dyDescent="0.25">
      <c r="A910" s="35" t="s">
        <v>831</v>
      </c>
      <c r="B910" s="35">
        <v>19</v>
      </c>
      <c r="C910" s="35">
        <v>105653652.860622</v>
      </c>
      <c r="D910" s="35">
        <v>2939814328.4021201</v>
      </c>
      <c r="E910" s="35">
        <v>231778175.02717999</v>
      </c>
      <c r="F910" s="35">
        <v>3171592503.4292998</v>
      </c>
      <c r="G910" s="35">
        <v>212042590</v>
      </c>
      <c r="H910" s="35">
        <v>52222233.075881198</v>
      </c>
      <c r="I910" s="35">
        <v>1235121390.52718</v>
      </c>
      <c r="J910" s="35">
        <v>104643639.46822</v>
      </c>
      <c r="K910" s="35">
        <v>1339765029.99541</v>
      </c>
      <c r="L910" s="35" t="s">
        <v>829</v>
      </c>
      <c r="M910" s="35" t="s">
        <v>830</v>
      </c>
      <c r="N910" s="35">
        <v>909</v>
      </c>
      <c r="O910" s="35">
        <v>0.90900000000000003</v>
      </c>
      <c r="P910" s="35">
        <v>53431419.784740902</v>
      </c>
      <c r="Q910" s="35">
        <v>1704692937.8749299</v>
      </c>
      <c r="R910" s="35">
        <v>127134535.55896001</v>
      </c>
      <c r="S910" s="35">
        <v>1831827473.4338901</v>
      </c>
      <c r="T910" s="35">
        <v>0</v>
      </c>
      <c r="U910">
        <v>3.1E-2</v>
      </c>
    </row>
    <row r="911" spans="1:21" x14ac:dyDescent="0.25">
      <c r="A911" s="35" t="s">
        <v>831</v>
      </c>
      <c r="B911" s="35">
        <v>815</v>
      </c>
      <c r="C911" s="35">
        <v>101467673.06739999</v>
      </c>
      <c r="D911" s="35">
        <v>2966579134.0659099</v>
      </c>
      <c r="E911" s="35">
        <v>210976100.76120499</v>
      </c>
      <c r="F911" s="35">
        <v>3177555234.8271098</v>
      </c>
      <c r="G911" s="35">
        <v>212042590</v>
      </c>
      <c r="H911" s="35">
        <v>48984836.771513902</v>
      </c>
      <c r="I911" s="35">
        <v>1231989780.72563</v>
      </c>
      <c r="J911" s="35">
        <v>94238804.412551805</v>
      </c>
      <c r="K911" s="35">
        <v>1326228585.13818</v>
      </c>
      <c r="L911" s="35" t="s">
        <v>829</v>
      </c>
      <c r="M911" s="35" t="s">
        <v>830</v>
      </c>
      <c r="N911" s="35">
        <v>910</v>
      </c>
      <c r="O911" s="35">
        <v>0.91</v>
      </c>
      <c r="P911" s="35">
        <v>52482836.295887001</v>
      </c>
      <c r="Q911" s="35">
        <v>1734589353.34027</v>
      </c>
      <c r="R911" s="35">
        <v>116737296.348653</v>
      </c>
      <c r="S911" s="35">
        <v>1851326649.68892</v>
      </c>
      <c r="T911" s="35">
        <v>0</v>
      </c>
      <c r="U911">
        <v>0.61799999999999999</v>
      </c>
    </row>
    <row r="912" spans="1:21" x14ac:dyDescent="0.25">
      <c r="A912" s="35" t="s">
        <v>831</v>
      </c>
      <c r="B912" s="35">
        <v>713</v>
      </c>
      <c r="C912" s="35">
        <v>113399203.87702499</v>
      </c>
      <c r="D912" s="35">
        <v>2928837578.7876801</v>
      </c>
      <c r="E912" s="35">
        <v>254830743.404594</v>
      </c>
      <c r="F912" s="35">
        <v>3183668322.1922698</v>
      </c>
      <c r="G912" s="35">
        <v>212042590</v>
      </c>
      <c r="H912" s="35">
        <v>56641760.420209102</v>
      </c>
      <c r="I912" s="35">
        <v>1243871030.3497901</v>
      </c>
      <c r="J912" s="35">
        <v>112371536.471075</v>
      </c>
      <c r="K912" s="35">
        <v>1356242566.8208599</v>
      </c>
      <c r="L912" s="35" t="s">
        <v>829</v>
      </c>
      <c r="M912" s="35" t="s">
        <v>830</v>
      </c>
      <c r="N912" s="35">
        <v>911</v>
      </c>
      <c r="O912" s="35">
        <v>0.91100000000000003</v>
      </c>
      <c r="P912" s="35">
        <v>56757443.456816398</v>
      </c>
      <c r="Q912" s="35">
        <v>1684966548.4378901</v>
      </c>
      <c r="R912" s="35">
        <v>142459206.93351799</v>
      </c>
      <c r="S912" s="35">
        <v>1827425755.3714001</v>
      </c>
      <c r="T912" s="35">
        <v>0</v>
      </c>
      <c r="U912">
        <v>0.34100000000000003</v>
      </c>
    </row>
    <row r="913" spans="1:21" x14ac:dyDescent="0.25">
      <c r="A913" s="35" t="s">
        <v>831</v>
      </c>
      <c r="B913" s="35">
        <v>700</v>
      </c>
      <c r="C913" s="35">
        <v>108299842.883467</v>
      </c>
      <c r="D913" s="35">
        <v>2956163638.0596399</v>
      </c>
      <c r="E913" s="35">
        <v>229528116.899975</v>
      </c>
      <c r="F913" s="35">
        <v>3185691754.95961</v>
      </c>
      <c r="G913" s="35">
        <v>212042590</v>
      </c>
      <c r="H913" s="35">
        <v>53735370.961976498</v>
      </c>
      <c r="I913" s="35">
        <v>1252417459.19154</v>
      </c>
      <c r="J913" s="35">
        <v>100087704.956522</v>
      </c>
      <c r="K913" s="35">
        <v>1352505164.1480601</v>
      </c>
      <c r="L913" s="35" t="s">
        <v>829</v>
      </c>
      <c r="M913" s="35" t="s">
        <v>830</v>
      </c>
      <c r="N913" s="35">
        <v>912</v>
      </c>
      <c r="O913" s="35">
        <v>0.91200000000000003</v>
      </c>
      <c r="P913" s="35">
        <v>54564471.921491303</v>
      </c>
      <c r="Q913" s="35">
        <v>1703746178.8680899</v>
      </c>
      <c r="R913" s="35">
        <v>129440411.943453</v>
      </c>
      <c r="S913" s="35">
        <v>1833186590.8115499</v>
      </c>
      <c r="T913" s="35">
        <v>0</v>
      </c>
      <c r="U913">
        <v>6.5000000000000002E-2</v>
      </c>
    </row>
    <row r="914" spans="1:21" x14ac:dyDescent="0.25">
      <c r="A914" s="35" t="s">
        <v>831</v>
      </c>
      <c r="B914" s="35">
        <v>54</v>
      </c>
      <c r="C914" s="35">
        <v>107390173.597461</v>
      </c>
      <c r="D914" s="35">
        <v>2968775739.8295002</v>
      </c>
      <c r="E914" s="35">
        <v>219519452.49278501</v>
      </c>
      <c r="F914" s="35">
        <v>3188295192.3222799</v>
      </c>
      <c r="G914" s="35">
        <v>212042590</v>
      </c>
      <c r="H914" s="35">
        <v>53157413.667758003</v>
      </c>
      <c r="I914" s="35">
        <v>1252305499.4081099</v>
      </c>
      <c r="J914" s="35">
        <v>99530927.517433405</v>
      </c>
      <c r="K914" s="35">
        <v>1351836426.92554</v>
      </c>
      <c r="L914" s="35" t="s">
        <v>829</v>
      </c>
      <c r="M914" s="35" t="s">
        <v>830</v>
      </c>
      <c r="N914" s="35">
        <v>913</v>
      </c>
      <c r="O914" s="35">
        <v>0.91300000000000003</v>
      </c>
      <c r="P914" s="35">
        <v>54232759.929703496</v>
      </c>
      <c r="Q914" s="35">
        <v>1716470240.4213901</v>
      </c>
      <c r="R914" s="35">
        <v>119988524.97535101</v>
      </c>
      <c r="S914" s="35">
        <v>1836458765.3967299</v>
      </c>
      <c r="T914" s="35">
        <v>0</v>
      </c>
      <c r="U914">
        <v>0.6</v>
      </c>
    </row>
    <row r="915" spans="1:21" x14ac:dyDescent="0.25">
      <c r="A915" s="35" t="s">
        <v>831</v>
      </c>
      <c r="B915" s="35">
        <v>661</v>
      </c>
      <c r="C915" s="35">
        <v>107157708.02652299</v>
      </c>
      <c r="D915" s="35">
        <v>2967192082.5688701</v>
      </c>
      <c r="E915" s="35">
        <v>224115756.77847901</v>
      </c>
      <c r="F915" s="35">
        <v>3191307839.3473501</v>
      </c>
      <c r="G915" s="35">
        <v>212042590</v>
      </c>
      <c r="H915" s="35">
        <v>52928650.985636301</v>
      </c>
      <c r="I915" s="35">
        <v>1250551784.5450201</v>
      </c>
      <c r="J915" s="35">
        <v>102466588.566199</v>
      </c>
      <c r="K915" s="35">
        <v>1353018373.1112199</v>
      </c>
      <c r="L915" s="35" t="s">
        <v>829</v>
      </c>
      <c r="M915" s="35" t="s">
        <v>830</v>
      </c>
      <c r="N915" s="35">
        <v>914</v>
      </c>
      <c r="O915" s="35">
        <v>0.91400000000000003</v>
      </c>
      <c r="P915" s="35">
        <v>54229057.040886901</v>
      </c>
      <c r="Q915" s="35">
        <v>1716640298.02385</v>
      </c>
      <c r="R915" s="35">
        <v>121649168.21227901</v>
      </c>
      <c r="S915" s="35">
        <v>1838289466.23612</v>
      </c>
      <c r="T915" s="35">
        <v>0</v>
      </c>
      <c r="U915">
        <v>0.51200000000000001</v>
      </c>
    </row>
    <row r="916" spans="1:21" x14ac:dyDescent="0.25">
      <c r="A916" s="35" t="s">
        <v>831</v>
      </c>
      <c r="B916" s="35">
        <v>688</v>
      </c>
      <c r="C916" s="35">
        <v>108782637.48455399</v>
      </c>
      <c r="D916" s="35">
        <v>2976773563.7130299</v>
      </c>
      <c r="E916" s="35">
        <v>222500452.064365</v>
      </c>
      <c r="F916" s="35">
        <v>3199274015.7774</v>
      </c>
      <c r="G916" s="35">
        <v>212042590</v>
      </c>
      <c r="H916" s="35">
        <v>54017625.035205901</v>
      </c>
      <c r="I916" s="35">
        <v>1261875881.0311</v>
      </c>
      <c r="J916" s="35">
        <v>97654612.505016997</v>
      </c>
      <c r="K916" s="35">
        <v>1359530493.5361199</v>
      </c>
      <c r="L916" s="35" t="s">
        <v>829</v>
      </c>
      <c r="M916" s="35" t="s">
        <v>830</v>
      </c>
      <c r="N916" s="35">
        <v>915</v>
      </c>
      <c r="O916" s="35">
        <v>0.91500000000000004</v>
      </c>
      <c r="P916" s="35">
        <v>54765012.449348196</v>
      </c>
      <c r="Q916" s="35">
        <v>1714897682.6819301</v>
      </c>
      <c r="R916" s="35">
        <v>124845839.559348</v>
      </c>
      <c r="S916" s="35">
        <v>1839743522.2412801</v>
      </c>
      <c r="T916" s="35">
        <v>0</v>
      </c>
      <c r="U916">
        <v>0.61899999999999999</v>
      </c>
    </row>
    <row r="917" spans="1:21" x14ac:dyDescent="0.25">
      <c r="A917" s="35" t="s">
        <v>831</v>
      </c>
      <c r="B917" s="35">
        <v>529</v>
      </c>
      <c r="C917" s="35">
        <v>115223164.83343001</v>
      </c>
      <c r="D917" s="35">
        <v>2937748026.3187399</v>
      </c>
      <c r="E917" s="35">
        <v>264076032.587329</v>
      </c>
      <c r="F917" s="35">
        <v>3201824058.9060798</v>
      </c>
      <c r="G917" s="35">
        <v>212042590</v>
      </c>
      <c r="H917" s="35">
        <v>57560504.4154061</v>
      </c>
      <c r="I917" s="35">
        <v>1249747203.25226</v>
      </c>
      <c r="J917" s="35">
        <v>112986782.90466</v>
      </c>
      <c r="K917" s="35">
        <v>1362733986.15692</v>
      </c>
      <c r="L917" s="35" t="s">
        <v>829</v>
      </c>
      <c r="M917" s="35" t="s">
        <v>830</v>
      </c>
      <c r="N917" s="35">
        <v>916</v>
      </c>
      <c r="O917" s="35">
        <v>0.91600000000000004</v>
      </c>
      <c r="P917" s="35">
        <v>57662660.4180241</v>
      </c>
      <c r="Q917" s="35">
        <v>1688000823.0664799</v>
      </c>
      <c r="R917" s="35">
        <v>151089249.682668</v>
      </c>
      <c r="S917" s="35">
        <v>1839090072.7491601</v>
      </c>
      <c r="T917" s="35">
        <v>0</v>
      </c>
      <c r="U917">
        <v>0.123</v>
      </c>
    </row>
    <row r="918" spans="1:21" x14ac:dyDescent="0.25">
      <c r="A918" s="35" t="s">
        <v>831</v>
      </c>
      <c r="B918" s="35">
        <v>965</v>
      </c>
      <c r="C918" s="35">
        <v>103618794.25297999</v>
      </c>
      <c r="D918" s="35">
        <v>2982498671.2388902</v>
      </c>
      <c r="E918" s="35">
        <v>222556326.504785</v>
      </c>
      <c r="F918" s="35">
        <v>3205054997.74368</v>
      </c>
      <c r="G918" s="35">
        <v>212042590</v>
      </c>
      <c r="H918" s="35">
        <v>50441938.190503098</v>
      </c>
      <c r="I918" s="35">
        <v>1248799644.55792</v>
      </c>
      <c r="J918" s="35">
        <v>97370283.755221203</v>
      </c>
      <c r="K918" s="35">
        <v>1346169928.3131499</v>
      </c>
      <c r="L918" s="35" t="s">
        <v>829</v>
      </c>
      <c r="M918" s="35" t="s">
        <v>830</v>
      </c>
      <c r="N918" s="35">
        <v>917</v>
      </c>
      <c r="O918" s="35">
        <v>0.91700000000000004</v>
      </c>
      <c r="P918" s="35">
        <v>53176856.062477499</v>
      </c>
      <c r="Q918" s="35">
        <v>1733699026.6809599</v>
      </c>
      <c r="R918" s="35">
        <v>125186042.74956401</v>
      </c>
      <c r="S918" s="35">
        <v>1858885069.4305201</v>
      </c>
      <c r="T918" s="35">
        <v>0</v>
      </c>
      <c r="U918">
        <v>0.76800000000000002</v>
      </c>
    </row>
    <row r="919" spans="1:21" x14ac:dyDescent="0.25">
      <c r="A919" s="35" t="s">
        <v>831</v>
      </c>
      <c r="B919" s="35">
        <v>692</v>
      </c>
      <c r="C919" s="35">
        <v>108188265.170054</v>
      </c>
      <c r="D919" s="35">
        <v>2976999278.55513</v>
      </c>
      <c r="E919" s="35">
        <v>233418452.73073</v>
      </c>
      <c r="F919" s="35">
        <v>3210417731.2858701</v>
      </c>
      <c r="G919" s="35">
        <v>212042590</v>
      </c>
      <c r="H919" s="35">
        <v>53645995.752889603</v>
      </c>
      <c r="I919" s="35">
        <v>1256853210.9028599</v>
      </c>
      <c r="J919" s="35">
        <v>104714909.014944</v>
      </c>
      <c r="K919" s="35">
        <v>1361568119.9177999</v>
      </c>
      <c r="L919" s="35" t="s">
        <v>829</v>
      </c>
      <c r="M919" s="35" t="s">
        <v>830</v>
      </c>
      <c r="N919" s="35">
        <v>918</v>
      </c>
      <c r="O919" s="35">
        <v>0.91800000000000004</v>
      </c>
      <c r="P919" s="35">
        <v>54542269.417165101</v>
      </c>
      <c r="Q919" s="35">
        <v>1720146067.6522701</v>
      </c>
      <c r="R919" s="35">
        <v>128703543.715786</v>
      </c>
      <c r="S919" s="35">
        <v>1848849611.3680601</v>
      </c>
      <c r="T919" s="35">
        <v>0</v>
      </c>
      <c r="U919">
        <v>0.86599999999999999</v>
      </c>
    </row>
    <row r="920" spans="1:21" x14ac:dyDescent="0.25">
      <c r="A920" s="35" t="s">
        <v>831</v>
      </c>
      <c r="B920" s="35">
        <v>974</v>
      </c>
      <c r="C920" s="35">
        <v>114716067.848665</v>
      </c>
      <c r="D920" s="35">
        <v>2958599617.2300501</v>
      </c>
      <c r="E920" s="35">
        <v>253298538.90615299</v>
      </c>
      <c r="F920" s="35">
        <v>3211898156.1362</v>
      </c>
      <c r="G920" s="35">
        <v>212042590</v>
      </c>
      <c r="H920" s="35">
        <v>57206471.751276501</v>
      </c>
      <c r="I920" s="35">
        <v>1255184317.73049</v>
      </c>
      <c r="J920" s="35">
        <v>111499898.860551</v>
      </c>
      <c r="K920" s="35">
        <v>1366684216.5910399</v>
      </c>
      <c r="L920" s="35" t="s">
        <v>829</v>
      </c>
      <c r="M920" s="35" t="s">
        <v>830</v>
      </c>
      <c r="N920" s="35">
        <v>919</v>
      </c>
      <c r="O920" s="35">
        <v>0.91900000000000004</v>
      </c>
      <c r="P920" s="35">
        <v>57509596.097389102</v>
      </c>
      <c r="Q920" s="35">
        <v>1703415299.4995501</v>
      </c>
      <c r="R920" s="35">
        <v>141798640.04560199</v>
      </c>
      <c r="S920" s="35">
        <v>1845213939.54515</v>
      </c>
      <c r="T920" s="35">
        <v>0</v>
      </c>
      <c r="U920">
        <v>0.999</v>
      </c>
    </row>
    <row r="921" spans="1:21" x14ac:dyDescent="0.25">
      <c r="A921" s="35" t="s">
        <v>831</v>
      </c>
      <c r="B921" s="35">
        <v>239</v>
      </c>
      <c r="C921" s="35">
        <v>113885095.75168499</v>
      </c>
      <c r="D921" s="35">
        <v>2944627815.3547602</v>
      </c>
      <c r="E921" s="35">
        <v>267691049.25971401</v>
      </c>
      <c r="F921" s="35">
        <v>3212318864.61447</v>
      </c>
      <c r="G921" s="35">
        <v>212042590</v>
      </c>
      <c r="H921" s="35">
        <v>56825152.006314799</v>
      </c>
      <c r="I921" s="35">
        <v>1247334770.16223</v>
      </c>
      <c r="J921" s="35">
        <v>117821910.795185</v>
      </c>
      <c r="K921" s="35">
        <v>1365156680.9574101</v>
      </c>
      <c r="L921" s="35" t="s">
        <v>829</v>
      </c>
      <c r="M921" s="35" t="s">
        <v>830</v>
      </c>
      <c r="N921" s="35">
        <v>920</v>
      </c>
      <c r="O921" s="35">
        <v>0.92</v>
      </c>
      <c r="P921" s="35">
        <v>57059943.745371103</v>
      </c>
      <c r="Q921" s="35">
        <v>1697293045.1925299</v>
      </c>
      <c r="R921" s="35">
        <v>149869138.46452799</v>
      </c>
      <c r="S921" s="35">
        <v>1847162183.6570499</v>
      </c>
      <c r="T921" s="35">
        <v>0</v>
      </c>
      <c r="U921">
        <v>0.29199999999999998</v>
      </c>
    </row>
    <row r="922" spans="1:21" x14ac:dyDescent="0.25">
      <c r="A922" s="35" t="s">
        <v>831</v>
      </c>
      <c r="B922" s="35">
        <v>141</v>
      </c>
      <c r="C922" s="35">
        <v>113459274.55942699</v>
      </c>
      <c r="D922" s="35">
        <v>2951257607.6862102</v>
      </c>
      <c r="E922" s="35">
        <v>263681673.58826301</v>
      </c>
      <c r="F922" s="35">
        <v>3214939281.2744799</v>
      </c>
      <c r="G922" s="35">
        <v>212042590</v>
      </c>
      <c r="H922" s="35">
        <v>56596330.705247603</v>
      </c>
      <c r="I922" s="35">
        <v>1247621126.84708</v>
      </c>
      <c r="J922" s="35">
        <v>119623193.481699</v>
      </c>
      <c r="K922" s="35">
        <v>1367244320.3287799</v>
      </c>
      <c r="L922" s="35" t="s">
        <v>829</v>
      </c>
      <c r="M922" s="35" t="s">
        <v>830</v>
      </c>
      <c r="N922" s="35">
        <v>921</v>
      </c>
      <c r="O922" s="35">
        <v>0.92100000000000004</v>
      </c>
      <c r="P922" s="35">
        <v>56862943.854179598</v>
      </c>
      <c r="Q922" s="35">
        <v>1703636480.8391299</v>
      </c>
      <c r="R922" s="35">
        <v>144058480.106563</v>
      </c>
      <c r="S922" s="35">
        <v>1847694960.9456999</v>
      </c>
      <c r="T922" s="35">
        <v>0</v>
      </c>
      <c r="U922">
        <v>4.1000000000000002E-2</v>
      </c>
    </row>
    <row r="923" spans="1:21" x14ac:dyDescent="0.25">
      <c r="A923" s="35" t="s">
        <v>831</v>
      </c>
      <c r="B923" s="35">
        <v>753</v>
      </c>
      <c r="C923" s="35">
        <v>103822485.92562</v>
      </c>
      <c r="D923" s="35">
        <v>3001395635.4971499</v>
      </c>
      <c r="E923" s="35">
        <v>213579869.25811499</v>
      </c>
      <c r="F923" s="35">
        <v>3214975504.75526</v>
      </c>
      <c r="G923" s="35">
        <v>212042590</v>
      </c>
      <c r="H923" s="35">
        <v>50171882.349115297</v>
      </c>
      <c r="I923" s="35">
        <v>1252008651.2372601</v>
      </c>
      <c r="J923" s="35">
        <v>92518519.341996998</v>
      </c>
      <c r="K923" s="35">
        <v>1344527170.5792501</v>
      </c>
      <c r="L923" s="35" t="s">
        <v>829</v>
      </c>
      <c r="M923" s="35" t="s">
        <v>830</v>
      </c>
      <c r="N923" s="35">
        <v>922</v>
      </c>
      <c r="O923" s="35">
        <v>0.92200000000000004</v>
      </c>
      <c r="P923" s="35">
        <v>53650603.576504901</v>
      </c>
      <c r="Q923" s="35">
        <v>1749386984.2598801</v>
      </c>
      <c r="R923" s="35">
        <v>121061349.916118</v>
      </c>
      <c r="S923" s="35">
        <v>1870448334.1760001</v>
      </c>
      <c r="T923" s="35">
        <v>0</v>
      </c>
      <c r="U923">
        <v>0.23100000000000001</v>
      </c>
    </row>
    <row r="924" spans="1:21" x14ac:dyDescent="0.25">
      <c r="A924" s="35" t="s">
        <v>831</v>
      </c>
      <c r="B924" s="35">
        <v>23</v>
      </c>
      <c r="C924" s="35">
        <v>112886215.41509201</v>
      </c>
      <c r="D924" s="35">
        <v>2957203052.6542501</v>
      </c>
      <c r="E924" s="35">
        <v>259894609.15974799</v>
      </c>
      <c r="F924" s="35">
        <v>3217097661.8140101</v>
      </c>
      <c r="G924" s="35">
        <v>212042590</v>
      </c>
      <c r="H924" s="35">
        <v>56042003.963810898</v>
      </c>
      <c r="I924" s="35">
        <v>1244836017.6477301</v>
      </c>
      <c r="J924" s="35">
        <v>117305852.691542</v>
      </c>
      <c r="K924" s="35">
        <v>1362141870.3392701</v>
      </c>
      <c r="L924" s="35" t="s">
        <v>829</v>
      </c>
      <c r="M924" s="35" t="s">
        <v>830</v>
      </c>
      <c r="N924" s="35">
        <v>923</v>
      </c>
      <c r="O924" s="35">
        <v>0.92300000000000004</v>
      </c>
      <c r="P924" s="35">
        <v>56844211.451281197</v>
      </c>
      <c r="Q924" s="35">
        <v>1712367035.00652</v>
      </c>
      <c r="R924" s="35">
        <v>142588756.468205</v>
      </c>
      <c r="S924" s="35">
        <v>1854955791.47474</v>
      </c>
      <c r="T924" s="35">
        <v>0</v>
      </c>
      <c r="U924">
        <v>0.93200000000000005</v>
      </c>
    </row>
    <row r="925" spans="1:21" x14ac:dyDescent="0.25">
      <c r="A925" s="35" t="s">
        <v>831</v>
      </c>
      <c r="B925" s="35">
        <v>649</v>
      </c>
      <c r="C925" s="35">
        <v>115178808.548897</v>
      </c>
      <c r="D925" s="35">
        <v>2969479099.53546</v>
      </c>
      <c r="E925" s="35">
        <v>250260305.541933</v>
      </c>
      <c r="F925" s="35">
        <v>3219739405.0774002</v>
      </c>
      <c r="G925" s="35">
        <v>212042590</v>
      </c>
      <c r="H925" s="35">
        <v>57442872.816171199</v>
      </c>
      <c r="I925" s="35">
        <v>1260819289.32265</v>
      </c>
      <c r="J925" s="35">
        <v>111112015.33433799</v>
      </c>
      <c r="K925" s="35">
        <v>1371931304.6569901</v>
      </c>
      <c r="L925" s="35" t="s">
        <v>829</v>
      </c>
      <c r="M925" s="35" t="s">
        <v>830</v>
      </c>
      <c r="N925" s="35">
        <v>924</v>
      </c>
      <c r="O925" s="35">
        <v>0.92400000000000004</v>
      </c>
      <c r="P925" s="35">
        <v>57735935.732725799</v>
      </c>
      <c r="Q925" s="35">
        <v>1708659810.2128</v>
      </c>
      <c r="R925" s="35">
        <v>139148290.20759499</v>
      </c>
      <c r="S925" s="35">
        <v>1847808100.4203999</v>
      </c>
      <c r="T925" s="35">
        <v>0</v>
      </c>
      <c r="U925">
        <v>0.376</v>
      </c>
    </row>
    <row r="926" spans="1:21" x14ac:dyDescent="0.25">
      <c r="A926" s="35" t="s">
        <v>831</v>
      </c>
      <c r="B926" s="35">
        <v>77</v>
      </c>
      <c r="C926" s="35">
        <v>109110760.95770299</v>
      </c>
      <c r="D926" s="35">
        <v>3009292775.4885602</v>
      </c>
      <c r="E926" s="35">
        <v>210853956.22404501</v>
      </c>
      <c r="F926" s="35">
        <v>3220146731.7126002</v>
      </c>
      <c r="G926" s="35">
        <v>212042590</v>
      </c>
      <c r="H926" s="35">
        <v>53975786.339326799</v>
      </c>
      <c r="I926" s="35">
        <v>1272515747.92643</v>
      </c>
      <c r="J926" s="35">
        <v>93281499.434504703</v>
      </c>
      <c r="K926" s="35">
        <v>1365797247.36094</v>
      </c>
      <c r="L926" s="35" t="s">
        <v>829</v>
      </c>
      <c r="M926" s="35" t="s">
        <v>830</v>
      </c>
      <c r="N926" s="35">
        <v>925</v>
      </c>
      <c r="O926" s="35">
        <v>0.92500000000000004</v>
      </c>
      <c r="P926" s="35">
        <v>55134974.6183763</v>
      </c>
      <c r="Q926" s="35">
        <v>1736777027.56212</v>
      </c>
      <c r="R926" s="35">
        <v>117572456.78954101</v>
      </c>
      <c r="S926" s="35">
        <v>1854349484.35166</v>
      </c>
      <c r="T926" s="35">
        <v>0</v>
      </c>
      <c r="U926">
        <v>0.33300000000000002</v>
      </c>
    </row>
    <row r="927" spans="1:21" x14ac:dyDescent="0.25">
      <c r="A927" s="35" t="s">
        <v>831</v>
      </c>
      <c r="B927" s="35">
        <v>345</v>
      </c>
      <c r="C927" s="35">
        <v>114943547.02848899</v>
      </c>
      <c r="D927" s="35">
        <v>2969731976.0820198</v>
      </c>
      <c r="E927" s="35">
        <v>255212112.63464299</v>
      </c>
      <c r="F927" s="35">
        <v>3224944088.71665</v>
      </c>
      <c r="G927" s="35">
        <v>212042590</v>
      </c>
      <c r="H927" s="35">
        <v>57327501.7379857</v>
      </c>
      <c r="I927" s="35">
        <v>1260122959.6373301</v>
      </c>
      <c r="J927" s="35">
        <v>113000240.169678</v>
      </c>
      <c r="K927" s="35">
        <v>1373123199.8070099</v>
      </c>
      <c r="L927" s="35" t="s">
        <v>829</v>
      </c>
      <c r="M927" s="35" t="s">
        <v>830</v>
      </c>
      <c r="N927" s="35">
        <v>926</v>
      </c>
      <c r="O927" s="35">
        <v>0.92600000000000005</v>
      </c>
      <c r="P927" s="35">
        <v>57616045.290503599</v>
      </c>
      <c r="Q927" s="35">
        <v>1709609016.44468</v>
      </c>
      <c r="R927" s="35">
        <v>142211872.46496499</v>
      </c>
      <c r="S927" s="35">
        <v>1851820888.9096401</v>
      </c>
      <c r="T927" s="35">
        <v>0</v>
      </c>
      <c r="U927">
        <v>0.26600000000000001</v>
      </c>
    </row>
    <row r="928" spans="1:21" x14ac:dyDescent="0.25">
      <c r="A928" s="35" t="s">
        <v>831</v>
      </c>
      <c r="B928" s="35">
        <v>755</v>
      </c>
      <c r="C928" s="35">
        <v>115411250.854019</v>
      </c>
      <c r="D928" s="35">
        <v>2961615431.2953701</v>
      </c>
      <c r="E928" s="35">
        <v>263388430.31891</v>
      </c>
      <c r="F928" s="35">
        <v>3225003861.6142802</v>
      </c>
      <c r="G928" s="35">
        <v>212042590</v>
      </c>
      <c r="H928" s="35">
        <v>57744194.281120397</v>
      </c>
      <c r="I928" s="35">
        <v>1259813744.0123401</v>
      </c>
      <c r="J928" s="35">
        <v>117037115.617705</v>
      </c>
      <c r="K928" s="35">
        <v>1376850859.6300399</v>
      </c>
      <c r="L928" s="35" t="s">
        <v>829</v>
      </c>
      <c r="M928" s="35" t="s">
        <v>830</v>
      </c>
      <c r="N928" s="35">
        <v>927</v>
      </c>
      <c r="O928" s="35">
        <v>0.92700000000000005</v>
      </c>
      <c r="P928" s="35">
        <v>57667056.572898701</v>
      </c>
      <c r="Q928" s="35">
        <v>1701801687.28303</v>
      </c>
      <c r="R928" s="35">
        <v>146351314.70120499</v>
      </c>
      <c r="S928" s="35">
        <v>1848153001.9842401</v>
      </c>
      <c r="T928" s="35">
        <v>0</v>
      </c>
      <c r="U928">
        <v>0.85399999999999998</v>
      </c>
    </row>
    <row r="929" spans="1:21" x14ac:dyDescent="0.25">
      <c r="A929" s="35" t="s">
        <v>831</v>
      </c>
      <c r="B929" s="35">
        <v>139</v>
      </c>
      <c r="C929" s="35">
        <v>108464882.83258399</v>
      </c>
      <c r="D929" s="35">
        <v>2994645166.4427099</v>
      </c>
      <c r="E929" s="35">
        <v>230530493.30760899</v>
      </c>
      <c r="F929" s="35">
        <v>3225175659.75032</v>
      </c>
      <c r="G929" s="35">
        <v>212042590</v>
      </c>
      <c r="H929" s="35">
        <v>53609725.364755303</v>
      </c>
      <c r="I929" s="35">
        <v>1260103006.0341201</v>
      </c>
      <c r="J929" s="35">
        <v>103001124.963745</v>
      </c>
      <c r="K929" s="35">
        <v>1363104130.99787</v>
      </c>
      <c r="L929" s="35" t="s">
        <v>829</v>
      </c>
      <c r="M929" s="35" t="s">
        <v>830</v>
      </c>
      <c r="N929" s="35">
        <v>928</v>
      </c>
      <c r="O929" s="35">
        <v>0.92800000000000005</v>
      </c>
      <c r="P929" s="35">
        <v>54855157.467829399</v>
      </c>
      <c r="Q929" s="35">
        <v>1734542160.4085801</v>
      </c>
      <c r="R929" s="35">
        <v>127529368.34386399</v>
      </c>
      <c r="S929" s="35">
        <v>1862071528.75245</v>
      </c>
      <c r="T929" s="35">
        <v>0</v>
      </c>
      <c r="U929">
        <v>8.2000000000000003E-2</v>
      </c>
    </row>
    <row r="930" spans="1:21" x14ac:dyDescent="0.25">
      <c r="A930" s="35" t="s">
        <v>831</v>
      </c>
      <c r="B930" s="35">
        <v>748</v>
      </c>
      <c r="C930" s="35">
        <v>113035257.444768</v>
      </c>
      <c r="D930" s="35">
        <v>2959523796.43293</v>
      </c>
      <c r="E930" s="35">
        <v>270157140.08887202</v>
      </c>
      <c r="F930" s="35">
        <v>3229680936.5218</v>
      </c>
      <c r="G930" s="35">
        <v>212042590</v>
      </c>
      <c r="H930" s="35">
        <v>56237814.5278221</v>
      </c>
      <c r="I930" s="35">
        <v>1245988308.97651</v>
      </c>
      <c r="J930" s="35">
        <v>121781311.858092</v>
      </c>
      <c r="K930" s="35">
        <v>1367769620.83461</v>
      </c>
      <c r="L930" s="35" t="s">
        <v>829</v>
      </c>
      <c r="M930" s="35" t="s">
        <v>830</v>
      </c>
      <c r="N930" s="35">
        <v>929</v>
      </c>
      <c r="O930" s="35">
        <v>0.92900000000000005</v>
      </c>
      <c r="P930" s="35">
        <v>56797442.916945897</v>
      </c>
      <c r="Q930" s="35">
        <v>1713535487.4564199</v>
      </c>
      <c r="R930" s="35">
        <v>148375828.23078001</v>
      </c>
      <c r="S930" s="35">
        <v>1861911315.6871901</v>
      </c>
      <c r="T930" s="35">
        <v>0</v>
      </c>
      <c r="U930">
        <v>0.58499999999999996</v>
      </c>
    </row>
    <row r="931" spans="1:21" x14ac:dyDescent="0.25">
      <c r="A931" s="35" t="s">
        <v>831</v>
      </c>
      <c r="B931" s="35">
        <v>42</v>
      </c>
      <c r="C931" s="35">
        <v>112853351.236085</v>
      </c>
      <c r="D931" s="35">
        <v>2969343932.13939</v>
      </c>
      <c r="E931" s="35">
        <v>265628419.453877</v>
      </c>
      <c r="F931" s="35">
        <v>3234972351.5932598</v>
      </c>
      <c r="G931" s="35">
        <v>212042590</v>
      </c>
      <c r="H931" s="35">
        <v>56136481.575903401</v>
      </c>
      <c r="I931" s="35">
        <v>1249600289.2888</v>
      </c>
      <c r="J931" s="35">
        <v>120243683.802542</v>
      </c>
      <c r="K931" s="35">
        <v>1369843973.0913401</v>
      </c>
      <c r="L931" s="35" t="s">
        <v>829</v>
      </c>
      <c r="M931" s="35" t="s">
        <v>830</v>
      </c>
      <c r="N931" s="35">
        <v>930</v>
      </c>
      <c r="O931" s="35">
        <v>0.93</v>
      </c>
      <c r="P931" s="35">
        <v>56716869.6601815</v>
      </c>
      <c r="Q931" s="35">
        <v>1719743642.85058</v>
      </c>
      <c r="R931" s="35">
        <v>145384735.65133399</v>
      </c>
      <c r="S931" s="35">
        <v>1865128378.50192</v>
      </c>
      <c r="T931" s="35">
        <v>0</v>
      </c>
      <c r="U931">
        <v>0.155</v>
      </c>
    </row>
    <row r="932" spans="1:21" x14ac:dyDescent="0.25">
      <c r="A932" s="35" t="s">
        <v>831</v>
      </c>
      <c r="B932" s="35">
        <v>955</v>
      </c>
      <c r="C932" s="35">
        <v>113210036.177835</v>
      </c>
      <c r="D932" s="35">
        <v>2976333865.6156998</v>
      </c>
      <c r="E932" s="35">
        <v>263070869.54526201</v>
      </c>
      <c r="F932" s="35">
        <v>3239404735.1609702</v>
      </c>
      <c r="G932" s="35">
        <v>212042590</v>
      </c>
      <c r="H932" s="35">
        <v>56159102.755454101</v>
      </c>
      <c r="I932" s="35">
        <v>1251121985.7760799</v>
      </c>
      <c r="J932" s="35">
        <v>118615710.26449899</v>
      </c>
      <c r="K932" s="35">
        <v>1369737696.04058</v>
      </c>
      <c r="L932" s="35" t="s">
        <v>829</v>
      </c>
      <c r="M932" s="35" t="s">
        <v>830</v>
      </c>
      <c r="N932" s="35">
        <v>931</v>
      </c>
      <c r="O932" s="35">
        <v>0.93100000000000005</v>
      </c>
      <c r="P932" s="35">
        <v>57050933.422381602</v>
      </c>
      <c r="Q932" s="35">
        <v>1725211879.8396201</v>
      </c>
      <c r="R932" s="35">
        <v>144455159.28076199</v>
      </c>
      <c r="S932" s="35">
        <v>1869667039.1203799</v>
      </c>
      <c r="T932" s="35">
        <v>0</v>
      </c>
      <c r="U932">
        <v>0.49199999999999999</v>
      </c>
    </row>
    <row r="933" spans="1:21" x14ac:dyDescent="0.25">
      <c r="A933" s="35" t="s">
        <v>831</v>
      </c>
      <c r="B933" s="35">
        <v>381</v>
      </c>
      <c r="C933" s="35">
        <v>116512390.673401</v>
      </c>
      <c r="D933" s="35">
        <v>2974487996.4302301</v>
      </c>
      <c r="E933" s="35">
        <v>268602227.295165</v>
      </c>
      <c r="F933" s="35">
        <v>3243090223.7254</v>
      </c>
      <c r="G933" s="35">
        <v>212042590</v>
      </c>
      <c r="H933" s="35">
        <v>58300632.769664697</v>
      </c>
      <c r="I933" s="35">
        <v>1266938773.5557401</v>
      </c>
      <c r="J933" s="35">
        <v>115938021.664038</v>
      </c>
      <c r="K933" s="35">
        <v>1382876795.21978</v>
      </c>
      <c r="L933" s="35" t="s">
        <v>829</v>
      </c>
      <c r="M933" s="35" t="s">
        <v>830</v>
      </c>
      <c r="N933" s="35">
        <v>932</v>
      </c>
      <c r="O933" s="35">
        <v>0.93200000000000005</v>
      </c>
      <c r="P933" s="35">
        <v>58211757.903737098</v>
      </c>
      <c r="Q933" s="35">
        <v>1707549222.87449</v>
      </c>
      <c r="R933" s="35">
        <v>152664205.63112599</v>
      </c>
      <c r="S933" s="35">
        <v>1860213428.50561</v>
      </c>
      <c r="T933" s="35">
        <v>0</v>
      </c>
      <c r="U933">
        <v>0.503</v>
      </c>
    </row>
    <row r="934" spans="1:21" x14ac:dyDescent="0.25">
      <c r="A934" s="35" t="s">
        <v>831</v>
      </c>
      <c r="B934" s="35">
        <v>316</v>
      </c>
      <c r="C934" s="35">
        <v>114923180.00425699</v>
      </c>
      <c r="D934" s="35">
        <v>2978624227.7722001</v>
      </c>
      <c r="E934" s="35">
        <v>265385045.10461599</v>
      </c>
      <c r="F934" s="35">
        <v>3244009272.8768201</v>
      </c>
      <c r="G934" s="35">
        <v>212042590</v>
      </c>
      <c r="H934" s="35">
        <v>57279573.301521003</v>
      </c>
      <c r="I934" s="35">
        <v>1259257945.42469</v>
      </c>
      <c r="J934" s="35">
        <v>120449390.87144101</v>
      </c>
      <c r="K934" s="35">
        <v>1379707336.2961299</v>
      </c>
      <c r="L934" s="35" t="s">
        <v>829</v>
      </c>
      <c r="M934" s="35" t="s">
        <v>830</v>
      </c>
      <c r="N934" s="35">
        <v>933</v>
      </c>
      <c r="O934" s="35">
        <v>0.93300000000000005</v>
      </c>
      <c r="P934" s="35">
        <v>57643606.702736102</v>
      </c>
      <c r="Q934" s="35">
        <v>1719366282.3475101</v>
      </c>
      <c r="R934" s="35">
        <v>144935654.233174</v>
      </c>
      <c r="S934" s="35">
        <v>1864301936.5806899</v>
      </c>
      <c r="T934" s="35">
        <v>0</v>
      </c>
      <c r="U934">
        <v>0.82099999999999995</v>
      </c>
    </row>
    <row r="935" spans="1:21" x14ac:dyDescent="0.25">
      <c r="A935" s="35" t="s">
        <v>831</v>
      </c>
      <c r="B935" s="35">
        <v>848</v>
      </c>
      <c r="C935" s="35">
        <v>114737354.657177</v>
      </c>
      <c r="D935" s="35">
        <v>2981742210.5202398</v>
      </c>
      <c r="E935" s="35">
        <v>262800692.122868</v>
      </c>
      <c r="F935" s="35">
        <v>3244542902.6430998</v>
      </c>
      <c r="G935" s="35">
        <v>212042590</v>
      </c>
      <c r="H935" s="35">
        <v>57130926.125015602</v>
      </c>
      <c r="I935" s="35">
        <v>1261664831.91609</v>
      </c>
      <c r="J935" s="35">
        <v>115991150.190531</v>
      </c>
      <c r="K935" s="35">
        <v>1377655982.1066201</v>
      </c>
      <c r="L935" s="35" t="s">
        <v>829</v>
      </c>
      <c r="M935" s="35" t="s">
        <v>830</v>
      </c>
      <c r="N935" s="35">
        <v>934</v>
      </c>
      <c r="O935" s="35">
        <v>0.93400000000000005</v>
      </c>
      <c r="P935" s="35">
        <v>57606428.532162301</v>
      </c>
      <c r="Q935" s="35">
        <v>1720077378.60414</v>
      </c>
      <c r="R935" s="35">
        <v>146809541.93233699</v>
      </c>
      <c r="S935" s="35">
        <v>1866886920.5364699</v>
      </c>
      <c r="T935" s="35">
        <v>0</v>
      </c>
      <c r="U935">
        <v>0.42899999999999999</v>
      </c>
    </row>
    <row r="936" spans="1:21" x14ac:dyDescent="0.25">
      <c r="A936" s="35" t="s">
        <v>831</v>
      </c>
      <c r="B936" s="35">
        <v>247</v>
      </c>
      <c r="C936" s="35">
        <v>113468780.481938</v>
      </c>
      <c r="D936" s="35">
        <v>2978405783.8775301</v>
      </c>
      <c r="E936" s="35">
        <v>266440370.75750199</v>
      </c>
      <c r="F936" s="35">
        <v>3244846154.6350398</v>
      </c>
      <c r="G936" s="35">
        <v>212042590</v>
      </c>
      <c r="H936" s="35">
        <v>56369276.729111098</v>
      </c>
      <c r="I936" s="35">
        <v>1254031576.7027099</v>
      </c>
      <c r="J936" s="35">
        <v>119470983.232812</v>
      </c>
      <c r="K936" s="35">
        <v>1373502559.9355199</v>
      </c>
      <c r="L936" s="35" t="s">
        <v>829</v>
      </c>
      <c r="M936" s="35" t="s">
        <v>830</v>
      </c>
      <c r="N936" s="35">
        <v>935</v>
      </c>
      <c r="O936" s="35">
        <v>0.93500000000000005</v>
      </c>
      <c r="P936" s="35">
        <v>57099503.752827503</v>
      </c>
      <c r="Q936" s="35">
        <v>1724374207.1748199</v>
      </c>
      <c r="R936" s="35">
        <v>146969387.52469</v>
      </c>
      <c r="S936" s="35">
        <v>1871343594.6995101</v>
      </c>
      <c r="T936" s="35">
        <v>0</v>
      </c>
      <c r="U936">
        <v>0.58099999999999996</v>
      </c>
    </row>
    <row r="937" spans="1:21" x14ac:dyDescent="0.25">
      <c r="A937" s="35" t="s">
        <v>831</v>
      </c>
      <c r="B937" s="35">
        <v>285</v>
      </c>
      <c r="C937" s="35">
        <v>109903070.563756</v>
      </c>
      <c r="D937" s="35">
        <v>3031615997.1192298</v>
      </c>
      <c r="E937" s="35">
        <v>228622755.72358301</v>
      </c>
      <c r="F937" s="35">
        <v>3260238752.8428102</v>
      </c>
      <c r="G937" s="35">
        <v>212042590</v>
      </c>
      <c r="H937" s="35">
        <v>54420998.216730103</v>
      </c>
      <c r="I937" s="35">
        <v>1279514578.51615</v>
      </c>
      <c r="J937" s="35">
        <v>103150067.632945</v>
      </c>
      <c r="K937" s="35">
        <v>1382664646.1491001</v>
      </c>
      <c r="L937" s="35" t="s">
        <v>829</v>
      </c>
      <c r="M937" s="35" t="s">
        <v>830</v>
      </c>
      <c r="N937" s="35">
        <v>936</v>
      </c>
      <c r="O937" s="35">
        <v>0.93600000000000005</v>
      </c>
      <c r="P937" s="35">
        <v>55482072.3470264</v>
      </c>
      <c r="Q937" s="35">
        <v>1752101418.60307</v>
      </c>
      <c r="R937" s="35">
        <v>125472688.090638</v>
      </c>
      <c r="S937" s="35">
        <v>1877574106.6937101</v>
      </c>
      <c r="T937" s="35">
        <v>0</v>
      </c>
      <c r="U937">
        <v>0.82699999999999996</v>
      </c>
    </row>
    <row r="938" spans="1:21" x14ac:dyDescent="0.25">
      <c r="A938" s="35" t="s">
        <v>831</v>
      </c>
      <c r="B938" s="35">
        <v>923</v>
      </c>
      <c r="C938" s="35">
        <v>116527706.645357</v>
      </c>
      <c r="D938" s="35">
        <v>3014421615.6670399</v>
      </c>
      <c r="E938" s="35">
        <v>252807058.26725999</v>
      </c>
      <c r="F938" s="35">
        <v>3267228673.9342999</v>
      </c>
      <c r="G938" s="35">
        <v>212042590</v>
      </c>
      <c r="H938" s="35">
        <v>58127259.337465897</v>
      </c>
      <c r="I938" s="35">
        <v>1280403483.1977999</v>
      </c>
      <c r="J938" s="35">
        <v>112462765.148744</v>
      </c>
      <c r="K938" s="35">
        <v>1392866248.34655</v>
      </c>
      <c r="L938" s="35" t="s">
        <v>829</v>
      </c>
      <c r="M938" s="35" t="s">
        <v>830</v>
      </c>
      <c r="N938" s="35">
        <v>937</v>
      </c>
      <c r="O938" s="35">
        <v>0.93700000000000006</v>
      </c>
      <c r="P938" s="35">
        <v>58400447.307891198</v>
      </c>
      <c r="Q938" s="35">
        <v>1734018132.4692299</v>
      </c>
      <c r="R938" s="35">
        <v>140344293.11851501</v>
      </c>
      <c r="S938" s="35">
        <v>1874362425.5877399</v>
      </c>
      <c r="T938" s="35">
        <v>0</v>
      </c>
      <c r="U938">
        <v>0.70199999999999996</v>
      </c>
    </row>
    <row r="939" spans="1:21" x14ac:dyDescent="0.25">
      <c r="A939" s="35" t="s">
        <v>831</v>
      </c>
      <c r="B939" s="35">
        <v>851</v>
      </c>
      <c r="C939" s="35">
        <v>116770875.834252</v>
      </c>
      <c r="D939" s="35">
        <v>3012974874.56531</v>
      </c>
      <c r="E939" s="35">
        <v>256470327.98805401</v>
      </c>
      <c r="F939" s="35">
        <v>3269445202.55336</v>
      </c>
      <c r="G939" s="35">
        <v>212042590</v>
      </c>
      <c r="H939" s="35">
        <v>58185360.493273698</v>
      </c>
      <c r="I939" s="35">
        <v>1278968586.9749701</v>
      </c>
      <c r="J939" s="35">
        <v>113380396.902697</v>
      </c>
      <c r="K939" s="35">
        <v>1392348983.87767</v>
      </c>
      <c r="L939" s="35" t="s">
        <v>829</v>
      </c>
      <c r="M939" s="35" t="s">
        <v>830</v>
      </c>
      <c r="N939" s="35">
        <v>938</v>
      </c>
      <c r="O939" s="35">
        <v>0.93799999999999994</v>
      </c>
      <c r="P939" s="35">
        <v>58585515.340979002</v>
      </c>
      <c r="Q939" s="35">
        <v>1734006287.5903399</v>
      </c>
      <c r="R939" s="35">
        <v>143089931.085356</v>
      </c>
      <c r="S939" s="35">
        <v>1877096218.6756899</v>
      </c>
      <c r="T939" s="35">
        <v>0</v>
      </c>
      <c r="U939">
        <v>0.58699999999999997</v>
      </c>
    </row>
    <row r="940" spans="1:21" x14ac:dyDescent="0.25">
      <c r="A940" s="35" t="s">
        <v>831</v>
      </c>
      <c r="B940" s="35">
        <v>113</v>
      </c>
      <c r="C940" s="35">
        <v>117114181.229268</v>
      </c>
      <c r="D940" s="35">
        <v>3024246100.2271199</v>
      </c>
      <c r="E940" s="35">
        <v>254311880.42310399</v>
      </c>
      <c r="F940" s="35">
        <v>3278557980.6502199</v>
      </c>
      <c r="G940" s="35">
        <v>212042590</v>
      </c>
      <c r="H940" s="35">
        <v>58404404.618167199</v>
      </c>
      <c r="I940" s="35">
        <v>1284679376.6977999</v>
      </c>
      <c r="J940" s="35">
        <v>112742636.312057</v>
      </c>
      <c r="K940" s="35">
        <v>1397422013.00986</v>
      </c>
      <c r="L940" s="35" t="s">
        <v>829</v>
      </c>
      <c r="M940" s="35" t="s">
        <v>830</v>
      </c>
      <c r="N940" s="35">
        <v>939</v>
      </c>
      <c r="O940" s="35">
        <v>0.93899999999999995</v>
      </c>
      <c r="P940" s="35">
        <v>58709776.611101501</v>
      </c>
      <c r="Q940" s="35">
        <v>1739566723.52932</v>
      </c>
      <c r="R940" s="35">
        <v>141569244.11104599</v>
      </c>
      <c r="S940" s="35">
        <v>1881135967.6403601</v>
      </c>
      <c r="T940" s="35">
        <v>0</v>
      </c>
      <c r="U940">
        <v>0.504</v>
      </c>
    </row>
    <row r="941" spans="1:21" x14ac:dyDescent="0.25">
      <c r="A941" s="35" t="s">
        <v>831</v>
      </c>
      <c r="B941" s="35">
        <v>652</v>
      </c>
      <c r="C941" s="35">
        <v>111383898.431734</v>
      </c>
      <c r="D941" s="35">
        <v>3052594275.4801698</v>
      </c>
      <c r="E941" s="35">
        <v>230778423.147172</v>
      </c>
      <c r="F941" s="35">
        <v>3283372698.6273398</v>
      </c>
      <c r="G941" s="35">
        <v>212042590</v>
      </c>
      <c r="H941" s="35">
        <v>55205587.838497497</v>
      </c>
      <c r="I941" s="35">
        <v>1293166533.0997601</v>
      </c>
      <c r="J941" s="35">
        <v>100322356.966225</v>
      </c>
      <c r="K941" s="35">
        <v>1393488890.06598</v>
      </c>
      <c r="L941" s="35" t="s">
        <v>829</v>
      </c>
      <c r="M941" s="35" t="s">
        <v>830</v>
      </c>
      <c r="N941" s="35">
        <v>940</v>
      </c>
      <c r="O941" s="35">
        <v>0.94</v>
      </c>
      <c r="P941" s="35">
        <v>56178310.593237102</v>
      </c>
      <c r="Q941" s="35">
        <v>1759427742.38041</v>
      </c>
      <c r="R941" s="35">
        <v>130456066.18094601</v>
      </c>
      <c r="S941" s="35">
        <v>1889883808.5613501</v>
      </c>
      <c r="T941" s="35">
        <v>0</v>
      </c>
      <c r="U941">
        <v>0.67800000000000005</v>
      </c>
    </row>
    <row r="942" spans="1:21" x14ac:dyDescent="0.25">
      <c r="A942" s="35" t="s">
        <v>831</v>
      </c>
      <c r="B942" s="35">
        <v>879</v>
      </c>
      <c r="C942" s="35">
        <v>115756530.700525</v>
      </c>
      <c r="D942" s="35">
        <v>3019192168.9723201</v>
      </c>
      <c r="E942" s="35">
        <v>266568545.522338</v>
      </c>
      <c r="F942" s="35">
        <v>3285760714.4946599</v>
      </c>
      <c r="G942" s="35">
        <v>212042590</v>
      </c>
      <c r="H942" s="35">
        <v>57602056.180112697</v>
      </c>
      <c r="I942" s="35">
        <v>1276570401.7934501</v>
      </c>
      <c r="J942" s="35">
        <v>117302017.86973201</v>
      </c>
      <c r="K942" s="35">
        <v>1393872419.6631801</v>
      </c>
      <c r="L942" s="35" t="s">
        <v>829</v>
      </c>
      <c r="M942" s="35" t="s">
        <v>830</v>
      </c>
      <c r="N942" s="35">
        <v>941</v>
      </c>
      <c r="O942" s="35">
        <v>0.94099999999999995</v>
      </c>
      <c r="P942" s="35">
        <v>58154474.520412996</v>
      </c>
      <c r="Q942" s="35">
        <v>1742621767.1788599</v>
      </c>
      <c r="R942" s="35">
        <v>149266527.65260601</v>
      </c>
      <c r="S942" s="35">
        <v>1891888294.83147</v>
      </c>
      <c r="T942" s="35">
        <v>0</v>
      </c>
      <c r="U942">
        <v>5.2999999999999999E-2</v>
      </c>
    </row>
    <row r="943" spans="1:21" x14ac:dyDescent="0.25">
      <c r="A943" s="35" t="s">
        <v>831</v>
      </c>
      <c r="B943" s="35">
        <v>179</v>
      </c>
      <c r="C943" s="35">
        <v>114468173.725077</v>
      </c>
      <c r="D943" s="35">
        <v>3023679089.3680501</v>
      </c>
      <c r="E943" s="35">
        <v>264596372.38439301</v>
      </c>
      <c r="F943" s="35">
        <v>3288275461.75244</v>
      </c>
      <c r="G943" s="35">
        <v>212042590</v>
      </c>
      <c r="H943" s="35">
        <v>56793263.468750998</v>
      </c>
      <c r="I943" s="35">
        <v>1270974702.6412499</v>
      </c>
      <c r="J943" s="35">
        <v>120013024.343509</v>
      </c>
      <c r="K943" s="35">
        <v>1390987726.98476</v>
      </c>
      <c r="L943" s="35" t="s">
        <v>829</v>
      </c>
      <c r="M943" s="35" t="s">
        <v>830</v>
      </c>
      <c r="N943" s="35">
        <v>942</v>
      </c>
      <c r="O943" s="35">
        <v>0.94199999999999995</v>
      </c>
      <c r="P943" s="35">
        <v>57674910.256325901</v>
      </c>
      <c r="Q943" s="35">
        <v>1752704386.7268</v>
      </c>
      <c r="R943" s="35">
        <v>144583348.04088399</v>
      </c>
      <c r="S943" s="35">
        <v>1897287734.7676799</v>
      </c>
      <c r="T943" s="35">
        <v>0</v>
      </c>
      <c r="U943">
        <v>0.45600000000000002</v>
      </c>
    </row>
    <row r="944" spans="1:21" x14ac:dyDescent="0.25">
      <c r="A944" s="35" t="s">
        <v>831</v>
      </c>
      <c r="B944" s="35">
        <v>840</v>
      </c>
      <c r="C944" s="35">
        <v>115858398.922277</v>
      </c>
      <c r="D944" s="35">
        <v>3018305556.4011898</v>
      </c>
      <c r="E944" s="35">
        <v>274308693.20093799</v>
      </c>
      <c r="F944" s="35">
        <v>3292614249.6021199</v>
      </c>
      <c r="G944" s="35">
        <v>212042590</v>
      </c>
      <c r="H944" s="35">
        <v>57682121.133652903</v>
      </c>
      <c r="I944" s="35">
        <v>1273559890.4361601</v>
      </c>
      <c r="J944" s="35">
        <v>124060416.167274</v>
      </c>
      <c r="K944" s="35">
        <v>1397620306.60343</v>
      </c>
      <c r="L944" s="35" t="s">
        <v>829</v>
      </c>
      <c r="M944" s="35" t="s">
        <v>830</v>
      </c>
      <c r="N944" s="35">
        <v>943</v>
      </c>
      <c r="O944" s="35">
        <v>0.94299999999999995</v>
      </c>
      <c r="P944" s="35">
        <v>58176277.7886246</v>
      </c>
      <c r="Q944" s="35">
        <v>1744745665.9650199</v>
      </c>
      <c r="R944" s="35">
        <v>150248277.033663</v>
      </c>
      <c r="S944" s="35">
        <v>1894993942.9986899</v>
      </c>
      <c r="T944" s="35">
        <v>0</v>
      </c>
      <c r="U944">
        <v>0.53200000000000003</v>
      </c>
    </row>
    <row r="945" spans="1:21" x14ac:dyDescent="0.25">
      <c r="A945" s="35" t="s">
        <v>831</v>
      </c>
      <c r="B945" s="35">
        <v>814</v>
      </c>
      <c r="C945" s="35">
        <v>117486790.073916</v>
      </c>
      <c r="D945" s="35">
        <v>3032804293.2544198</v>
      </c>
      <c r="E945" s="35">
        <v>264518731.82125801</v>
      </c>
      <c r="F945" s="35">
        <v>3297323025.0756798</v>
      </c>
      <c r="G945" s="35">
        <v>212042590</v>
      </c>
      <c r="H945" s="35">
        <v>58663229.781987101</v>
      </c>
      <c r="I945" s="35">
        <v>1287972792.7902999</v>
      </c>
      <c r="J945" s="35">
        <v>116291746.063694</v>
      </c>
      <c r="K945" s="35">
        <v>1404264538.8540001</v>
      </c>
      <c r="L945" s="35" t="s">
        <v>829</v>
      </c>
      <c r="M945" s="35" t="s">
        <v>830</v>
      </c>
      <c r="N945" s="35">
        <v>944</v>
      </c>
      <c r="O945" s="35">
        <v>0.94399999999999995</v>
      </c>
      <c r="P945" s="35">
        <v>58823560.291929297</v>
      </c>
      <c r="Q945" s="35">
        <v>1744831500.4641099</v>
      </c>
      <c r="R945" s="35">
        <v>148226985.75756299</v>
      </c>
      <c r="S945" s="35">
        <v>1893058486.2216699</v>
      </c>
      <c r="T945" s="35">
        <v>0</v>
      </c>
      <c r="U945">
        <v>0.66400000000000003</v>
      </c>
    </row>
    <row r="946" spans="1:21" x14ac:dyDescent="0.25">
      <c r="A946" s="35" t="s">
        <v>831</v>
      </c>
      <c r="B946" s="35">
        <v>905</v>
      </c>
      <c r="C946" s="35">
        <v>119266588.920083</v>
      </c>
      <c r="D946" s="35">
        <v>3030552561.9837999</v>
      </c>
      <c r="E946" s="35">
        <v>273663712.671166</v>
      </c>
      <c r="F946" s="35">
        <v>3304216274.6549702</v>
      </c>
      <c r="G946" s="35">
        <v>212042590</v>
      </c>
      <c r="H946" s="35">
        <v>59663849.133374698</v>
      </c>
      <c r="I946" s="35">
        <v>1291229479.9247799</v>
      </c>
      <c r="J946" s="35">
        <v>116901912.225256</v>
      </c>
      <c r="K946" s="35">
        <v>1408131392.1500399</v>
      </c>
      <c r="L946" s="35" t="s">
        <v>829</v>
      </c>
      <c r="M946" s="35" t="s">
        <v>830</v>
      </c>
      <c r="N946" s="35">
        <v>945</v>
      </c>
      <c r="O946" s="35">
        <v>0.94499999999999995</v>
      </c>
      <c r="P946" s="35">
        <v>59602739.786709197</v>
      </c>
      <c r="Q946" s="35">
        <v>1739323082.05902</v>
      </c>
      <c r="R946" s="35">
        <v>156761800.44591001</v>
      </c>
      <c r="S946" s="35">
        <v>1896084882.50493</v>
      </c>
      <c r="T946" s="35">
        <v>0</v>
      </c>
      <c r="U946">
        <v>3.5000000000000003E-2</v>
      </c>
    </row>
    <row r="947" spans="1:21" x14ac:dyDescent="0.25">
      <c r="A947" s="35" t="s">
        <v>831</v>
      </c>
      <c r="B947" s="35">
        <v>463</v>
      </c>
      <c r="C947" s="35">
        <v>117407914.868218</v>
      </c>
      <c r="D947" s="35">
        <v>3040319280.74898</v>
      </c>
      <c r="E947" s="35">
        <v>264184624.45888799</v>
      </c>
      <c r="F947" s="35">
        <v>3304503905.20786</v>
      </c>
      <c r="G947" s="35">
        <v>212042590</v>
      </c>
      <c r="H947" s="35">
        <v>58528233.353122801</v>
      </c>
      <c r="I947" s="35">
        <v>1289648074.23507</v>
      </c>
      <c r="J947" s="35">
        <v>115706562.57984801</v>
      </c>
      <c r="K947" s="35">
        <v>1405354636.8149199</v>
      </c>
      <c r="L947" s="35" t="s">
        <v>829</v>
      </c>
      <c r="M947" s="35" t="s">
        <v>830</v>
      </c>
      <c r="N947" s="35">
        <v>946</v>
      </c>
      <c r="O947" s="35">
        <v>0.94599999999999995</v>
      </c>
      <c r="P947" s="35">
        <v>58879681.515095502</v>
      </c>
      <c r="Q947" s="35">
        <v>1750671206.5139</v>
      </c>
      <c r="R947" s="35">
        <v>148478061.87903899</v>
      </c>
      <c r="S947" s="35">
        <v>1899149268.39294</v>
      </c>
      <c r="T947" s="35">
        <v>0</v>
      </c>
      <c r="U947">
        <v>0.81899999999999995</v>
      </c>
    </row>
    <row r="948" spans="1:21" x14ac:dyDescent="0.25">
      <c r="A948" s="35" t="s">
        <v>831</v>
      </c>
      <c r="B948" s="35">
        <v>36</v>
      </c>
      <c r="C948" s="35">
        <v>117337771.628897</v>
      </c>
      <c r="D948" s="35">
        <v>3037327145.6529698</v>
      </c>
      <c r="E948" s="35">
        <v>270260310.56068999</v>
      </c>
      <c r="F948" s="35">
        <v>3307587456.2136598</v>
      </c>
      <c r="G948" s="35">
        <v>212042590</v>
      </c>
      <c r="H948" s="35">
        <v>58441785.093348898</v>
      </c>
      <c r="I948" s="35">
        <v>1288586991.00985</v>
      </c>
      <c r="J948" s="35">
        <v>119235951.308162</v>
      </c>
      <c r="K948" s="35">
        <v>1407822942.3180101</v>
      </c>
      <c r="L948" s="35" t="s">
        <v>829</v>
      </c>
      <c r="M948" s="35" t="s">
        <v>830</v>
      </c>
      <c r="N948" s="35">
        <v>947</v>
      </c>
      <c r="O948" s="35">
        <v>0.94699999999999995</v>
      </c>
      <c r="P948" s="35">
        <v>58895986.535548098</v>
      </c>
      <c r="Q948" s="35">
        <v>1748740154.64311</v>
      </c>
      <c r="R948" s="35">
        <v>151024359.252527</v>
      </c>
      <c r="S948" s="35">
        <v>1899764513.8956399</v>
      </c>
      <c r="T948" s="35">
        <v>0</v>
      </c>
      <c r="U948">
        <v>0.03</v>
      </c>
    </row>
    <row r="949" spans="1:21" x14ac:dyDescent="0.25">
      <c r="A949" s="35" t="s">
        <v>831</v>
      </c>
      <c r="B949" s="35">
        <v>438</v>
      </c>
      <c r="C949" s="35">
        <v>114802960.269261</v>
      </c>
      <c r="D949" s="35">
        <v>3040719403.42032</v>
      </c>
      <c r="E949" s="35">
        <v>267405803.39211199</v>
      </c>
      <c r="F949" s="35">
        <v>3308125206.8124399</v>
      </c>
      <c r="G949" s="35">
        <v>212042590</v>
      </c>
      <c r="H949" s="35">
        <v>56951073.097022898</v>
      </c>
      <c r="I949" s="35">
        <v>1277743648.1926701</v>
      </c>
      <c r="J949" s="35">
        <v>121595632.78273</v>
      </c>
      <c r="K949" s="35">
        <v>1399339280.9754</v>
      </c>
      <c r="L949" s="35" t="s">
        <v>829</v>
      </c>
      <c r="M949" s="35" t="s">
        <v>830</v>
      </c>
      <c r="N949" s="35">
        <v>948</v>
      </c>
      <c r="O949" s="35">
        <v>0.94799999999999995</v>
      </c>
      <c r="P949" s="35">
        <v>57851887.172238499</v>
      </c>
      <c r="Q949" s="35">
        <v>1762975755.2276499</v>
      </c>
      <c r="R949" s="35">
        <v>145810170.60938099</v>
      </c>
      <c r="S949" s="35">
        <v>1908785925.8370399</v>
      </c>
      <c r="T949" s="35">
        <v>0</v>
      </c>
      <c r="U949">
        <v>4.7E-2</v>
      </c>
    </row>
    <row r="950" spans="1:21" x14ac:dyDescent="0.25">
      <c r="A950" s="35" t="s">
        <v>831</v>
      </c>
      <c r="B950" s="35">
        <v>618</v>
      </c>
      <c r="C950" s="35">
        <v>111830291.633922</v>
      </c>
      <c r="D950" s="35">
        <v>3081790495.6522999</v>
      </c>
      <c r="E950" s="35">
        <v>228596129.187756</v>
      </c>
      <c r="F950" s="35">
        <v>3310386624.8400602</v>
      </c>
      <c r="G950" s="35">
        <v>212042590</v>
      </c>
      <c r="H950" s="35">
        <v>55403073.077716902</v>
      </c>
      <c r="I950" s="35">
        <v>1301801835.0564101</v>
      </c>
      <c r="J950" s="35">
        <v>103904193.279791</v>
      </c>
      <c r="K950" s="35">
        <v>1405706028.3362</v>
      </c>
      <c r="L950" s="35" t="s">
        <v>829</v>
      </c>
      <c r="M950" s="35" t="s">
        <v>830</v>
      </c>
      <c r="N950" s="35">
        <v>949</v>
      </c>
      <c r="O950" s="35">
        <v>0.94899999999999995</v>
      </c>
      <c r="P950" s="35">
        <v>56427218.556205198</v>
      </c>
      <c r="Q950" s="35">
        <v>1779988660.59589</v>
      </c>
      <c r="R950" s="35">
        <v>124691935.907965</v>
      </c>
      <c r="S950" s="35">
        <v>1904680596.50385</v>
      </c>
      <c r="T950" s="35">
        <v>0</v>
      </c>
      <c r="U950">
        <v>0.76700000000000002</v>
      </c>
    </row>
    <row r="951" spans="1:21" x14ac:dyDescent="0.25">
      <c r="A951" s="35" t="s">
        <v>831</v>
      </c>
      <c r="B951" s="35">
        <v>975</v>
      </c>
      <c r="C951" s="35">
        <v>111547277.33587401</v>
      </c>
      <c r="D951" s="35">
        <v>3083736301.4239202</v>
      </c>
      <c r="E951" s="35">
        <v>232581555.09138301</v>
      </c>
      <c r="F951" s="35">
        <v>3316317856.5152998</v>
      </c>
      <c r="G951" s="35">
        <v>212042590</v>
      </c>
      <c r="H951" s="35">
        <v>55127657.778083697</v>
      </c>
      <c r="I951" s="35">
        <v>1300552989.21083</v>
      </c>
      <c r="J951" s="35">
        <v>104986977.71515401</v>
      </c>
      <c r="K951" s="35">
        <v>1405539966.9259801</v>
      </c>
      <c r="L951" s="35" t="s">
        <v>829</v>
      </c>
      <c r="M951" s="35" t="s">
        <v>830</v>
      </c>
      <c r="N951" s="35">
        <v>950</v>
      </c>
      <c r="O951" s="35">
        <v>0.95</v>
      </c>
      <c r="P951" s="35">
        <v>56419619.557790302</v>
      </c>
      <c r="Q951" s="35">
        <v>1783183312.2130899</v>
      </c>
      <c r="R951" s="35">
        <v>127594577.376228</v>
      </c>
      <c r="S951" s="35">
        <v>1910777889.5893099</v>
      </c>
      <c r="T951" s="35">
        <v>0</v>
      </c>
      <c r="U951">
        <v>2.1000000000000001E-2</v>
      </c>
    </row>
    <row r="952" spans="1:21" x14ac:dyDescent="0.25">
      <c r="A952" s="35" t="s">
        <v>831</v>
      </c>
      <c r="B952" s="35">
        <v>637</v>
      </c>
      <c r="C952" s="35">
        <v>116251095.50567199</v>
      </c>
      <c r="D952" s="35">
        <v>3051184574.2390599</v>
      </c>
      <c r="E952" s="35">
        <v>267639371.98594099</v>
      </c>
      <c r="F952" s="35">
        <v>3318823946.2249999</v>
      </c>
      <c r="G952" s="35">
        <v>212042590</v>
      </c>
      <c r="H952" s="35">
        <v>57805489.9086347</v>
      </c>
      <c r="I952" s="35">
        <v>1286405601.4089501</v>
      </c>
      <c r="J952" s="35">
        <v>121587160.109993</v>
      </c>
      <c r="K952" s="35">
        <v>1407992761.51894</v>
      </c>
      <c r="L952" s="35" t="s">
        <v>829</v>
      </c>
      <c r="M952" s="35" t="s">
        <v>830</v>
      </c>
      <c r="N952" s="35">
        <v>951</v>
      </c>
      <c r="O952" s="35">
        <v>0.95099999999999996</v>
      </c>
      <c r="P952" s="35">
        <v>58445605.597037502</v>
      </c>
      <c r="Q952" s="35">
        <v>1764778972.8301101</v>
      </c>
      <c r="R952" s="35">
        <v>146052211.87594801</v>
      </c>
      <c r="S952" s="35">
        <v>1910831184.7060499</v>
      </c>
      <c r="T952" s="35">
        <v>0</v>
      </c>
      <c r="U952">
        <v>0.77300000000000002</v>
      </c>
    </row>
    <row r="953" spans="1:21" x14ac:dyDescent="0.25">
      <c r="A953" s="35" t="s">
        <v>831</v>
      </c>
      <c r="B953" s="35">
        <v>148</v>
      </c>
      <c r="C953" s="35">
        <v>112582998.578438</v>
      </c>
      <c r="D953" s="35">
        <v>3079414164.8666</v>
      </c>
      <c r="E953" s="35">
        <v>240813236.03197801</v>
      </c>
      <c r="F953" s="35">
        <v>3320227400.8985801</v>
      </c>
      <c r="G953" s="35">
        <v>212042590</v>
      </c>
      <c r="H953" s="35">
        <v>55835086.977691002</v>
      </c>
      <c r="I953" s="35">
        <v>1304335730.74805</v>
      </c>
      <c r="J953" s="35">
        <v>105151937.86558101</v>
      </c>
      <c r="K953" s="35">
        <v>1409487668.6136301</v>
      </c>
      <c r="L953" s="35" t="s">
        <v>829</v>
      </c>
      <c r="M953" s="35" t="s">
        <v>830</v>
      </c>
      <c r="N953" s="35">
        <v>952</v>
      </c>
      <c r="O953" s="35">
        <v>0.95199999999999996</v>
      </c>
      <c r="P953" s="35">
        <v>56747911.600747697</v>
      </c>
      <c r="Q953" s="35">
        <v>1775078434.1185501</v>
      </c>
      <c r="R953" s="35">
        <v>135661298.16639701</v>
      </c>
      <c r="S953" s="35">
        <v>1910739732.28495</v>
      </c>
      <c r="T953" s="35">
        <v>0</v>
      </c>
      <c r="U953">
        <v>0.13500000000000001</v>
      </c>
    </row>
    <row r="954" spans="1:21" x14ac:dyDescent="0.25">
      <c r="A954" s="35" t="s">
        <v>831</v>
      </c>
      <c r="B954" s="35">
        <v>469</v>
      </c>
      <c r="C954" s="35">
        <v>116836231.45869701</v>
      </c>
      <c r="D954" s="35">
        <v>3062268591.28304</v>
      </c>
      <c r="E954" s="35">
        <v>272023509.40113002</v>
      </c>
      <c r="F954" s="35">
        <v>3334292100.6841602</v>
      </c>
      <c r="G954" s="35">
        <v>212042590</v>
      </c>
      <c r="H954" s="35">
        <v>57914376.076522797</v>
      </c>
      <c r="I954" s="35">
        <v>1289318948.1145401</v>
      </c>
      <c r="J954" s="35">
        <v>122535141.53441601</v>
      </c>
      <c r="K954" s="35">
        <v>1411854089.6489601</v>
      </c>
      <c r="L954" s="35" t="s">
        <v>829</v>
      </c>
      <c r="M954" s="35" t="s">
        <v>830</v>
      </c>
      <c r="N954" s="35">
        <v>953</v>
      </c>
      <c r="O954" s="35">
        <v>0.95299999999999996</v>
      </c>
      <c r="P954" s="35">
        <v>58921855.382175103</v>
      </c>
      <c r="Q954" s="35">
        <v>1772949643.1684899</v>
      </c>
      <c r="R954" s="35">
        <v>149488367.86671299</v>
      </c>
      <c r="S954" s="35">
        <v>1922438011.0352001</v>
      </c>
      <c r="T954" s="35">
        <v>0</v>
      </c>
      <c r="U954">
        <v>2.5999999999999999E-2</v>
      </c>
    </row>
    <row r="955" spans="1:21" x14ac:dyDescent="0.25">
      <c r="A955" s="35" t="s">
        <v>831</v>
      </c>
      <c r="B955" s="35">
        <v>143</v>
      </c>
      <c r="C955" s="35">
        <v>112328919.852633</v>
      </c>
      <c r="D955" s="35">
        <v>3117180217.81462</v>
      </c>
      <c r="E955" s="35">
        <v>225705132.614337</v>
      </c>
      <c r="F955" s="35">
        <v>3342885350.4289598</v>
      </c>
      <c r="G955" s="35">
        <v>212042590</v>
      </c>
      <c r="H955" s="35">
        <v>55453980.167989902</v>
      </c>
      <c r="I955" s="35">
        <v>1312693895.29544</v>
      </c>
      <c r="J955" s="35">
        <v>101795396.244486</v>
      </c>
      <c r="K955" s="35">
        <v>1414489291.5399201</v>
      </c>
      <c r="L955" s="35" t="s">
        <v>829</v>
      </c>
      <c r="M955" s="35" t="s">
        <v>830</v>
      </c>
      <c r="N955" s="35">
        <v>954</v>
      </c>
      <c r="O955" s="35">
        <v>0.95399999999999996</v>
      </c>
      <c r="P955" s="35">
        <v>56874939.684643798</v>
      </c>
      <c r="Q955" s="35">
        <v>1804486322.51917</v>
      </c>
      <c r="R955" s="35">
        <v>123909736.36985099</v>
      </c>
      <c r="S955" s="35">
        <v>1928396058.88903</v>
      </c>
      <c r="T955" s="35">
        <v>0</v>
      </c>
      <c r="U955">
        <v>0.70399999999999996</v>
      </c>
    </row>
    <row r="956" spans="1:21" x14ac:dyDescent="0.25">
      <c r="A956" s="35" t="s">
        <v>831</v>
      </c>
      <c r="B956" s="35">
        <v>171</v>
      </c>
      <c r="C956" s="35">
        <v>111936153.754351</v>
      </c>
      <c r="D956" s="35">
        <v>3109090981.8867102</v>
      </c>
      <c r="E956" s="35">
        <v>236136257.20607099</v>
      </c>
      <c r="F956" s="35">
        <v>3345227239.0927901</v>
      </c>
      <c r="G956" s="35">
        <v>212042590</v>
      </c>
      <c r="H956" s="35">
        <v>55278167.237716101</v>
      </c>
      <c r="I956" s="35">
        <v>1308707183.6512599</v>
      </c>
      <c r="J956" s="35">
        <v>105423698.29037</v>
      </c>
      <c r="K956" s="35">
        <v>1414130881.9416299</v>
      </c>
      <c r="L956" s="35" t="s">
        <v>829</v>
      </c>
      <c r="M956" s="35" t="s">
        <v>830</v>
      </c>
      <c r="N956" s="35">
        <v>955</v>
      </c>
      <c r="O956" s="35">
        <v>0.95499999999999996</v>
      </c>
      <c r="P956" s="35">
        <v>56657986.5166355</v>
      </c>
      <c r="Q956" s="35">
        <v>1800383798.23545</v>
      </c>
      <c r="R956" s="35">
        <v>130712558.915701</v>
      </c>
      <c r="S956" s="35">
        <v>1931096357.15115</v>
      </c>
      <c r="T956" s="35">
        <v>0</v>
      </c>
      <c r="U956">
        <v>0.93899999999999995</v>
      </c>
    </row>
    <row r="957" spans="1:21" x14ac:dyDescent="0.25">
      <c r="A957" s="35" t="s">
        <v>831</v>
      </c>
      <c r="B957" s="35">
        <v>968</v>
      </c>
      <c r="C957" s="35">
        <v>106438232.827648</v>
      </c>
      <c r="D957" s="35">
        <v>3130309751.39891</v>
      </c>
      <c r="E957" s="35">
        <v>220466231.60409901</v>
      </c>
      <c r="F957" s="35">
        <v>3350775983.0030098</v>
      </c>
      <c r="G957" s="35">
        <v>212042590</v>
      </c>
      <c r="H957" s="35">
        <v>51185984.2377823</v>
      </c>
      <c r="I957" s="35">
        <v>1297181354.4835601</v>
      </c>
      <c r="J957" s="35">
        <v>97165858.930002302</v>
      </c>
      <c r="K957" s="35">
        <v>1394347213.4135699</v>
      </c>
      <c r="L957" s="35" t="s">
        <v>829</v>
      </c>
      <c r="M957" s="35" t="s">
        <v>830</v>
      </c>
      <c r="N957" s="35">
        <v>956</v>
      </c>
      <c r="O957" s="35">
        <v>0.95599999999999996</v>
      </c>
      <c r="P957" s="35">
        <v>55252248.589865997</v>
      </c>
      <c r="Q957" s="35">
        <v>1833128396.9153399</v>
      </c>
      <c r="R957" s="35">
        <v>123300372.674097</v>
      </c>
      <c r="S957" s="35">
        <v>1956428769.5894401</v>
      </c>
      <c r="T957" s="35">
        <v>0</v>
      </c>
      <c r="U957">
        <v>0.505</v>
      </c>
    </row>
    <row r="958" spans="1:21" x14ac:dyDescent="0.25">
      <c r="A958" s="35" t="s">
        <v>831</v>
      </c>
      <c r="B958" s="35">
        <v>84</v>
      </c>
      <c r="C958" s="35">
        <v>112870733.225208</v>
      </c>
      <c r="D958" s="35">
        <v>3108208131.4070201</v>
      </c>
      <c r="E958" s="35">
        <v>243757186.62644401</v>
      </c>
      <c r="F958" s="35">
        <v>3351965318.0334702</v>
      </c>
      <c r="G958" s="35">
        <v>212042590</v>
      </c>
      <c r="H958" s="35">
        <v>55850422.209751204</v>
      </c>
      <c r="I958" s="35">
        <v>1311298528.18906</v>
      </c>
      <c r="J958" s="35">
        <v>109357483.596515</v>
      </c>
      <c r="K958" s="35">
        <v>1420656011.7855699</v>
      </c>
      <c r="L958" s="35" t="s">
        <v>829</v>
      </c>
      <c r="M958" s="35" t="s">
        <v>830</v>
      </c>
      <c r="N958" s="35">
        <v>957</v>
      </c>
      <c r="O958" s="35">
        <v>0.95699999999999996</v>
      </c>
      <c r="P958" s="35">
        <v>57020311.0154576</v>
      </c>
      <c r="Q958" s="35">
        <v>1796909603.2179501</v>
      </c>
      <c r="R958" s="35">
        <v>134399703.029928</v>
      </c>
      <c r="S958" s="35">
        <v>1931309306.24789</v>
      </c>
      <c r="T958" s="35">
        <v>0</v>
      </c>
      <c r="U958">
        <v>0.60199999999999998</v>
      </c>
    </row>
    <row r="959" spans="1:21" x14ac:dyDescent="0.25">
      <c r="A959" s="35" t="s">
        <v>831</v>
      </c>
      <c r="B959" s="35">
        <v>149</v>
      </c>
      <c r="C959" s="35">
        <v>119365206.227126</v>
      </c>
      <c r="D959" s="35">
        <v>3089613976.7639799</v>
      </c>
      <c r="E959" s="35">
        <v>263293400.28186601</v>
      </c>
      <c r="F959" s="35">
        <v>3352907377.0458498</v>
      </c>
      <c r="G959" s="35">
        <v>212042590</v>
      </c>
      <c r="H959" s="35">
        <v>59452582.846597701</v>
      </c>
      <c r="I959" s="35">
        <v>1310585581.69631</v>
      </c>
      <c r="J959" s="35">
        <v>115887583.724916</v>
      </c>
      <c r="K959" s="35">
        <v>1426473165.4212301</v>
      </c>
      <c r="L959" s="35" t="s">
        <v>829</v>
      </c>
      <c r="M959" s="35" t="s">
        <v>830</v>
      </c>
      <c r="N959" s="35">
        <v>958</v>
      </c>
      <c r="O959" s="35">
        <v>0.95799999999999996</v>
      </c>
      <c r="P959" s="35">
        <v>59912623.380528897</v>
      </c>
      <c r="Q959" s="35">
        <v>1779028395.0676701</v>
      </c>
      <c r="R959" s="35">
        <v>147405816.55695</v>
      </c>
      <c r="S959" s="35">
        <v>1926434211.62462</v>
      </c>
      <c r="T959" s="35">
        <v>0</v>
      </c>
      <c r="U959">
        <v>0.16300000000000001</v>
      </c>
    </row>
    <row r="960" spans="1:21" x14ac:dyDescent="0.25">
      <c r="A960" s="35" t="s">
        <v>831</v>
      </c>
      <c r="B960" s="35">
        <v>703</v>
      </c>
      <c r="C960" s="35">
        <v>113236123.68852399</v>
      </c>
      <c r="D960" s="35">
        <v>3122658527.7175002</v>
      </c>
      <c r="E960" s="35">
        <v>234800773.02247199</v>
      </c>
      <c r="F960" s="35">
        <v>3357459300.7399702</v>
      </c>
      <c r="G960" s="35">
        <v>212042590</v>
      </c>
      <c r="H960" s="35">
        <v>56082266.484097503</v>
      </c>
      <c r="I960" s="35">
        <v>1318054265.2428401</v>
      </c>
      <c r="J960" s="35">
        <v>106055185.006106</v>
      </c>
      <c r="K960" s="35">
        <v>1424109450.24894</v>
      </c>
      <c r="L960" s="35" t="s">
        <v>829</v>
      </c>
      <c r="M960" s="35" t="s">
        <v>830</v>
      </c>
      <c r="N960" s="35">
        <v>959</v>
      </c>
      <c r="O960" s="35">
        <v>0.95899999999999996</v>
      </c>
      <c r="P960" s="35">
        <v>57153857.204426803</v>
      </c>
      <c r="Q960" s="35">
        <v>1804604262.4746499</v>
      </c>
      <c r="R960" s="35">
        <v>128745588.01636501</v>
      </c>
      <c r="S960" s="35">
        <v>1933349850.49102</v>
      </c>
      <c r="T960" s="35">
        <v>0</v>
      </c>
      <c r="U960">
        <v>0.47699999999999998</v>
      </c>
    </row>
    <row r="961" spans="1:21" x14ac:dyDescent="0.25">
      <c r="A961" s="35" t="s">
        <v>831</v>
      </c>
      <c r="B961" s="35">
        <v>28</v>
      </c>
      <c r="C961" s="35">
        <v>112884086.931491</v>
      </c>
      <c r="D961" s="35">
        <v>3131808579.4308701</v>
      </c>
      <c r="E961" s="35">
        <v>226213929.65420601</v>
      </c>
      <c r="F961" s="35">
        <v>3358022509.0850701</v>
      </c>
      <c r="G961" s="35">
        <v>212042590</v>
      </c>
      <c r="H961" s="35">
        <v>55737133.777244799</v>
      </c>
      <c r="I961" s="35">
        <v>1319064846.6106801</v>
      </c>
      <c r="J961" s="35">
        <v>102541554.392998</v>
      </c>
      <c r="K961" s="35">
        <v>1421606401.00367</v>
      </c>
      <c r="L961" s="35" t="s">
        <v>829</v>
      </c>
      <c r="M961" s="35" t="s">
        <v>830</v>
      </c>
      <c r="N961" s="35">
        <v>960</v>
      </c>
      <c r="O961" s="35">
        <v>0.96</v>
      </c>
      <c r="P961" s="35">
        <v>57146953.154247098</v>
      </c>
      <c r="Q961" s="35">
        <v>1812743732.82019</v>
      </c>
      <c r="R961" s="35">
        <v>123672375.261208</v>
      </c>
      <c r="S961" s="35">
        <v>1936416108.0813899</v>
      </c>
      <c r="T961" s="35">
        <v>0</v>
      </c>
      <c r="U961">
        <v>0.71599999999999997</v>
      </c>
    </row>
    <row r="962" spans="1:21" x14ac:dyDescent="0.25">
      <c r="A962" s="35" t="s">
        <v>831</v>
      </c>
      <c r="B962" s="35">
        <v>101</v>
      </c>
      <c r="C962" s="35">
        <v>117693384.91677</v>
      </c>
      <c r="D962" s="35">
        <v>3089160448.0545101</v>
      </c>
      <c r="E962" s="35">
        <v>270257871.556862</v>
      </c>
      <c r="F962" s="35">
        <v>3359418319.6113701</v>
      </c>
      <c r="G962" s="35">
        <v>212042590</v>
      </c>
      <c r="H962" s="35">
        <v>58321854.770615898</v>
      </c>
      <c r="I962" s="35">
        <v>1300561190.27232</v>
      </c>
      <c r="J962" s="35">
        <v>121912957.35068201</v>
      </c>
      <c r="K962" s="35">
        <v>1422474147.6229999</v>
      </c>
      <c r="L962" s="35" t="s">
        <v>829</v>
      </c>
      <c r="M962" s="35" t="s">
        <v>830</v>
      </c>
      <c r="N962" s="35">
        <v>961</v>
      </c>
      <c r="O962" s="35">
        <v>0.96099999999999997</v>
      </c>
      <c r="P962" s="35">
        <v>59371530.146154799</v>
      </c>
      <c r="Q962" s="35">
        <v>1788599257.7821901</v>
      </c>
      <c r="R962" s="35">
        <v>148344914.20617899</v>
      </c>
      <c r="S962" s="35">
        <v>1936944171.9883599</v>
      </c>
      <c r="T962" s="35">
        <v>0</v>
      </c>
      <c r="U962">
        <v>0.22800000000000001</v>
      </c>
    </row>
    <row r="963" spans="1:21" x14ac:dyDescent="0.25">
      <c r="A963" s="35" t="s">
        <v>831</v>
      </c>
      <c r="B963" s="35">
        <v>55</v>
      </c>
      <c r="C963" s="35">
        <v>118667829.162791</v>
      </c>
      <c r="D963" s="35">
        <v>3082661051.4776702</v>
      </c>
      <c r="E963" s="35">
        <v>278692753.91250998</v>
      </c>
      <c r="F963" s="35">
        <v>3361353805.3901801</v>
      </c>
      <c r="G963" s="35">
        <v>212042590</v>
      </c>
      <c r="H963" s="35">
        <v>59028310.733263001</v>
      </c>
      <c r="I963" s="35">
        <v>1301041402.83236</v>
      </c>
      <c r="J963" s="35">
        <v>124747077.58566301</v>
      </c>
      <c r="K963" s="35">
        <v>1425788480.41802</v>
      </c>
      <c r="L963" s="35" t="s">
        <v>829</v>
      </c>
      <c r="M963" s="35" t="s">
        <v>830</v>
      </c>
      <c r="N963" s="35">
        <v>962</v>
      </c>
      <c r="O963" s="35">
        <v>0.96199999999999997</v>
      </c>
      <c r="P963" s="35">
        <v>59639518.429528199</v>
      </c>
      <c r="Q963" s="35">
        <v>1781619648.6453099</v>
      </c>
      <c r="R963" s="35">
        <v>153945676.326846</v>
      </c>
      <c r="S963" s="35">
        <v>1935565324.9721501</v>
      </c>
      <c r="T963" s="35">
        <v>0</v>
      </c>
      <c r="U963">
        <v>0.23300000000000001</v>
      </c>
    </row>
    <row r="964" spans="1:21" x14ac:dyDescent="0.25">
      <c r="A964" s="35" t="s">
        <v>831</v>
      </c>
      <c r="B964" s="35">
        <v>805</v>
      </c>
      <c r="C964" s="35">
        <v>119148127.196318</v>
      </c>
      <c r="D964" s="35">
        <v>3095165394.33497</v>
      </c>
      <c r="E964" s="35">
        <v>267482194.40369099</v>
      </c>
      <c r="F964" s="35">
        <v>3362647588.7386599</v>
      </c>
      <c r="G964" s="35">
        <v>212042590</v>
      </c>
      <c r="H964" s="35">
        <v>59342541.895590998</v>
      </c>
      <c r="I964" s="35">
        <v>1309245172.9201601</v>
      </c>
      <c r="J964" s="35">
        <v>121098443.85585</v>
      </c>
      <c r="K964" s="35">
        <v>1430343616.77601</v>
      </c>
      <c r="L964" s="35" t="s">
        <v>829</v>
      </c>
      <c r="M964" s="35" t="s">
        <v>830</v>
      </c>
      <c r="N964" s="35">
        <v>963</v>
      </c>
      <c r="O964" s="35">
        <v>0.96299999999999997</v>
      </c>
      <c r="P964" s="35">
        <v>59805585.300727099</v>
      </c>
      <c r="Q964" s="35">
        <v>1785920221.4148099</v>
      </c>
      <c r="R964" s="35">
        <v>146383750.54784101</v>
      </c>
      <c r="S964" s="35">
        <v>1932303971.9626501</v>
      </c>
      <c r="T964" s="35">
        <v>0</v>
      </c>
      <c r="U964">
        <v>0.64</v>
      </c>
    </row>
    <row r="965" spans="1:21" x14ac:dyDescent="0.25">
      <c r="A965" s="35" t="s">
        <v>831</v>
      </c>
      <c r="B965" s="35">
        <v>229</v>
      </c>
      <c r="C965" s="35">
        <v>114727962.86399101</v>
      </c>
      <c r="D965" s="35">
        <v>3137132969.8236599</v>
      </c>
      <c r="E965" s="35">
        <v>225575557.44296101</v>
      </c>
      <c r="F965" s="35">
        <v>3362708527.2666202</v>
      </c>
      <c r="G965" s="35">
        <v>212042590</v>
      </c>
      <c r="H965" s="35">
        <v>56875212.451156102</v>
      </c>
      <c r="I965" s="35">
        <v>1329489556.2872</v>
      </c>
      <c r="J965" s="35">
        <v>98920130.070814103</v>
      </c>
      <c r="K965" s="35">
        <v>1428409686.3580201</v>
      </c>
      <c r="L965" s="35" t="s">
        <v>829</v>
      </c>
      <c r="M965" s="35" t="s">
        <v>830</v>
      </c>
      <c r="N965" s="35">
        <v>964</v>
      </c>
      <c r="O965" s="35">
        <v>0.96399999999999997</v>
      </c>
      <c r="P965" s="35">
        <v>57852750.412834801</v>
      </c>
      <c r="Q965" s="35">
        <v>1807643413.5364499</v>
      </c>
      <c r="R965" s="35">
        <v>126655427.37214699</v>
      </c>
      <c r="S965" s="35">
        <v>1934298840.9086001</v>
      </c>
      <c r="T965" s="35">
        <v>0</v>
      </c>
      <c r="U965">
        <v>0.91100000000000003</v>
      </c>
    </row>
    <row r="966" spans="1:21" x14ac:dyDescent="0.25">
      <c r="A966" s="35" t="s">
        <v>831</v>
      </c>
      <c r="B966" s="35">
        <v>608</v>
      </c>
      <c r="C966" s="35">
        <v>119851293.667411</v>
      </c>
      <c r="D966" s="35">
        <v>3103384531.0309</v>
      </c>
      <c r="E966" s="35">
        <v>270828019.953062</v>
      </c>
      <c r="F966" s="35">
        <v>3374212550.9839702</v>
      </c>
      <c r="G966" s="35">
        <v>212042590</v>
      </c>
      <c r="H966" s="35">
        <v>59689696.742868297</v>
      </c>
      <c r="I966" s="35">
        <v>1316980815.25543</v>
      </c>
      <c r="J966" s="35">
        <v>119667828.232601</v>
      </c>
      <c r="K966" s="35">
        <v>1436648643.48803</v>
      </c>
      <c r="L966" s="35" t="s">
        <v>829</v>
      </c>
      <c r="M966" s="35" t="s">
        <v>830</v>
      </c>
      <c r="N966" s="35">
        <v>965</v>
      </c>
      <c r="O966" s="35">
        <v>0.96499999999999997</v>
      </c>
      <c r="P966" s="35">
        <v>60161596.924542598</v>
      </c>
      <c r="Q966" s="35">
        <v>1786403715.77547</v>
      </c>
      <c r="R966" s="35">
        <v>151160191.72046101</v>
      </c>
      <c r="S966" s="35">
        <v>1937563907.49593</v>
      </c>
      <c r="T966" s="35">
        <v>0</v>
      </c>
      <c r="U966">
        <v>0.95899999999999996</v>
      </c>
    </row>
    <row r="967" spans="1:21" x14ac:dyDescent="0.25">
      <c r="A967" s="35" t="s">
        <v>831</v>
      </c>
      <c r="B967" s="35">
        <v>48</v>
      </c>
      <c r="C967" s="35">
        <v>120978816.453611</v>
      </c>
      <c r="D967" s="35">
        <v>3118745888.8386302</v>
      </c>
      <c r="E967" s="35">
        <v>267503505.754583</v>
      </c>
      <c r="F967" s="35">
        <v>3386249394.5932202</v>
      </c>
      <c r="G967" s="35">
        <v>212042590</v>
      </c>
      <c r="H967" s="35">
        <v>60396368.489069298</v>
      </c>
      <c r="I967" s="35">
        <v>1326557232.94437</v>
      </c>
      <c r="J967" s="35">
        <v>118528825.866862</v>
      </c>
      <c r="K967" s="35">
        <v>1445086058.8112299</v>
      </c>
      <c r="L967" s="35" t="s">
        <v>829</v>
      </c>
      <c r="M967" s="35" t="s">
        <v>830</v>
      </c>
      <c r="N967" s="35">
        <v>966</v>
      </c>
      <c r="O967" s="35">
        <v>0.96599999999999997</v>
      </c>
      <c r="P967" s="35">
        <v>60582447.964541897</v>
      </c>
      <c r="Q967" s="35">
        <v>1792188655.8942499</v>
      </c>
      <c r="R967" s="35">
        <v>148974679.887721</v>
      </c>
      <c r="S967" s="35">
        <v>1941163335.78198</v>
      </c>
      <c r="T967" s="35">
        <v>0</v>
      </c>
      <c r="U967">
        <v>8.9999999999999993E-3</v>
      </c>
    </row>
    <row r="968" spans="1:21" x14ac:dyDescent="0.25">
      <c r="A968" s="35" t="s">
        <v>831</v>
      </c>
      <c r="B968" s="35">
        <v>91</v>
      </c>
      <c r="C968" s="35">
        <v>121969559.059728</v>
      </c>
      <c r="D968" s="35">
        <v>3114420806.5451002</v>
      </c>
      <c r="E968" s="35">
        <v>279139038.51116699</v>
      </c>
      <c r="F968" s="35">
        <v>3393559845.0562701</v>
      </c>
      <c r="G968" s="35">
        <v>212042590</v>
      </c>
      <c r="H968" s="35">
        <v>60932319.068665698</v>
      </c>
      <c r="I968" s="35">
        <v>1326048820.2756801</v>
      </c>
      <c r="J968" s="35">
        <v>119284703.88425601</v>
      </c>
      <c r="K968" s="35">
        <v>1445333524.15994</v>
      </c>
      <c r="L968" s="35" t="s">
        <v>829</v>
      </c>
      <c r="M968" s="35" t="s">
        <v>830</v>
      </c>
      <c r="N968" s="35">
        <v>967</v>
      </c>
      <c r="O968" s="35">
        <v>0.96699999999999997</v>
      </c>
      <c r="P968" s="35">
        <v>61037239.991062596</v>
      </c>
      <c r="Q968" s="35">
        <v>1788371986.2694099</v>
      </c>
      <c r="R968" s="35">
        <v>159854334.62691101</v>
      </c>
      <c r="S968" s="35">
        <v>1948226320.8963201</v>
      </c>
      <c r="T968" s="35">
        <v>0</v>
      </c>
      <c r="U968">
        <v>7.5999999999999998E-2</v>
      </c>
    </row>
    <row r="969" spans="1:21" x14ac:dyDescent="0.25">
      <c r="A969" s="35" t="s">
        <v>831</v>
      </c>
      <c r="B969" s="35">
        <v>997</v>
      </c>
      <c r="C969" s="35">
        <v>114693290.172374</v>
      </c>
      <c r="D969" s="35">
        <v>3164868844.8420601</v>
      </c>
      <c r="E969" s="35">
        <v>229642200.80688</v>
      </c>
      <c r="F969" s="35">
        <v>3394511045.6489401</v>
      </c>
      <c r="G969" s="35">
        <v>212042590</v>
      </c>
      <c r="H969" s="35">
        <v>56589357.7679893</v>
      </c>
      <c r="I969" s="35">
        <v>1336314216.81007</v>
      </c>
      <c r="J969" s="35">
        <v>99611827.768957302</v>
      </c>
      <c r="K969" s="35">
        <v>1435926044.57903</v>
      </c>
      <c r="L969" s="35" t="s">
        <v>829</v>
      </c>
      <c r="M969" s="35" t="s">
        <v>830</v>
      </c>
      <c r="N969" s="35">
        <v>968</v>
      </c>
      <c r="O969" s="35">
        <v>0.96799999999999997</v>
      </c>
      <c r="P969" s="35">
        <v>58103932.404384702</v>
      </c>
      <c r="Q969" s="35">
        <v>1828554628.03198</v>
      </c>
      <c r="R969" s="35">
        <v>130030373.03792299</v>
      </c>
      <c r="S969" s="35">
        <v>1958585001.06991</v>
      </c>
      <c r="T969" s="35">
        <v>0</v>
      </c>
      <c r="U969">
        <v>0.94299999999999995</v>
      </c>
    </row>
    <row r="970" spans="1:21" x14ac:dyDescent="0.25">
      <c r="A970" s="35" t="s">
        <v>831</v>
      </c>
      <c r="B970" s="35">
        <v>906</v>
      </c>
      <c r="C970" s="35">
        <v>121258161.26783</v>
      </c>
      <c r="D970" s="35">
        <v>3135097229.2032099</v>
      </c>
      <c r="E970" s="35">
        <v>271829658.42479402</v>
      </c>
      <c r="F970" s="35">
        <v>3406926887.6280098</v>
      </c>
      <c r="G970" s="35">
        <v>212042590</v>
      </c>
      <c r="H970" s="35">
        <v>60412423.217359699</v>
      </c>
      <c r="I970" s="35">
        <v>1330748493.0904801</v>
      </c>
      <c r="J970" s="35">
        <v>119555484.210233</v>
      </c>
      <c r="K970" s="35">
        <v>1450303977.30071</v>
      </c>
      <c r="L970" s="35" t="s">
        <v>829</v>
      </c>
      <c r="M970" s="35" t="s">
        <v>830</v>
      </c>
      <c r="N970" s="35">
        <v>969</v>
      </c>
      <c r="O970" s="35">
        <v>0.96899999999999997</v>
      </c>
      <c r="P970" s="35">
        <v>60845738.0504703</v>
      </c>
      <c r="Q970" s="35">
        <v>1804348736.11273</v>
      </c>
      <c r="R970" s="35">
        <v>152274174.21456</v>
      </c>
      <c r="S970" s="35">
        <v>1956622910.3272901</v>
      </c>
      <c r="T970" s="35">
        <v>0</v>
      </c>
      <c r="U970">
        <v>0.72099999999999997</v>
      </c>
    </row>
    <row r="971" spans="1:21" x14ac:dyDescent="0.25">
      <c r="A971" s="35" t="s">
        <v>831</v>
      </c>
      <c r="B971" s="35">
        <v>263</v>
      </c>
      <c r="C971" s="35">
        <v>117994599.845341</v>
      </c>
      <c r="D971" s="35">
        <v>3125135744.7644801</v>
      </c>
      <c r="E971" s="35">
        <v>283508962.98585701</v>
      </c>
      <c r="F971" s="35">
        <v>3408644707.75034</v>
      </c>
      <c r="G971" s="35">
        <v>212042590</v>
      </c>
      <c r="H971" s="35">
        <v>58464010.5554787</v>
      </c>
      <c r="I971" s="35">
        <v>1312151300.6749401</v>
      </c>
      <c r="J971" s="35">
        <v>127107430.134442</v>
      </c>
      <c r="K971" s="35">
        <v>1439258730.8093801</v>
      </c>
      <c r="L971" s="35" t="s">
        <v>829</v>
      </c>
      <c r="M971" s="35" t="s">
        <v>830</v>
      </c>
      <c r="N971" s="35">
        <v>970</v>
      </c>
      <c r="O971" s="35">
        <v>0.97</v>
      </c>
      <c r="P971" s="35">
        <v>59530589.289862998</v>
      </c>
      <c r="Q971" s="35">
        <v>1812984444.08953</v>
      </c>
      <c r="R971" s="35">
        <v>156401532.85141501</v>
      </c>
      <c r="S971" s="35">
        <v>1969385976.9409499</v>
      </c>
      <c r="T971" s="35">
        <v>0</v>
      </c>
      <c r="U971">
        <v>0.627</v>
      </c>
    </row>
    <row r="972" spans="1:21" x14ac:dyDescent="0.25">
      <c r="A972" s="35" t="s">
        <v>831</v>
      </c>
      <c r="B972" s="35">
        <v>145</v>
      </c>
      <c r="C972" s="35">
        <v>121543813.77620099</v>
      </c>
      <c r="D972" s="35">
        <v>3152727152.2631798</v>
      </c>
      <c r="E972" s="35">
        <v>266621069.852514</v>
      </c>
      <c r="F972" s="35">
        <v>3419348222.1156998</v>
      </c>
      <c r="G972" s="35">
        <v>212042590</v>
      </c>
      <c r="H972" s="35">
        <v>60536540.897715703</v>
      </c>
      <c r="I972" s="35">
        <v>1337981041.5358601</v>
      </c>
      <c r="J972" s="35">
        <v>117698911.793925</v>
      </c>
      <c r="K972" s="35">
        <v>1455679953.3297901</v>
      </c>
      <c r="L972" s="35" t="s">
        <v>829</v>
      </c>
      <c r="M972" s="35" t="s">
        <v>830</v>
      </c>
      <c r="N972" s="35">
        <v>971</v>
      </c>
      <c r="O972" s="35">
        <v>0.97099999999999997</v>
      </c>
      <c r="P972" s="35">
        <v>61007272.878485598</v>
      </c>
      <c r="Q972" s="35">
        <v>1814746110.7273099</v>
      </c>
      <c r="R972" s="35">
        <v>148922158.05858901</v>
      </c>
      <c r="S972" s="35">
        <v>1963668268.7859001</v>
      </c>
      <c r="T972" s="35">
        <v>0</v>
      </c>
      <c r="U972">
        <v>0.377</v>
      </c>
    </row>
    <row r="973" spans="1:21" x14ac:dyDescent="0.25">
      <c r="A973" s="35" t="s">
        <v>831</v>
      </c>
      <c r="B973" s="35">
        <v>108</v>
      </c>
      <c r="C973" s="35">
        <v>114555759.180897</v>
      </c>
      <c r="D973" s="35">
        <v>3189592341.7745099</v>
      </c>
      <c r="E973" s="35">
        <v>233933354.978439</v>
      </c>
      <c r="F973" s="35">
        <v>3423525696.7529502</v>
      </c>
      <c r="G973" s="35">
        <v>212042590</v>
      </c>
      <c r="H973" s="35">
        <v>56506983.903075099</v>
      </c>
      <c r="I973" s="35">
        <v>1343570044.7265201</v>
      </c>
      <c r="J973" s="35">
        <v>106434954.464871</v>
      </c>
      <c r="K973" s="35">
        <v>1450004999.19139</v>
      </c>
      <c r="L973" s="35" t="s">
        <v>829</v>
      </c>
      <c r="M973" s="35" t="s">
        <v>830</v>
      </c>
      <c r="N973" s="35">
        <v>972</v>
      </c>
      <c r="O973" s="35">
        <v>0.97199999999999998</v>
      </c>
      <c r="P973" s="35">
        <v>58048775.277821898</v>
      </c>
      <c r="Q973" s="35">
        <v>1846022297.0479901</v>
      </c>
      <c r="R973" s="35">
        <v>127498400.513568</v>
      </c>
      <c r="S973" s="35">
        <v>1973520697.5615599</v>
      </c>
      <c r="T973" s="35">
        <v>0</v>
      </c>
      <c r="U973">
        <v>0.79900000000000004</v>
      </c>
    </row>
    <row r="974" spans="1:21" x14ac:dyDescent="0.25">
      <c r="A974" s="35" t="s">
        <v>831</v>
      </c>
      <c r="B974" s="35">
        <v>255</v>
      </c>
      <c r="C974" s="35">
        <v>120852585.11222699</v>
      </c>
      <c r="D974" s="35">
        <v>3150624063.7105999</v>
      </c>
      <c r="E974" s="35">
        <v>279183673.65964699</v>
      </c>
      <c r="F974" s="35">
        <v>3429807737.3702502</v>
      </c>
      <c r="G974" s="35">
        <v>212042590</v>
      </c>
      <c r="H974" s="35">
        <v>60092229.452288799</v>
      </c>
      <c r="I974" s="35">
        <v>1332631771.5887599</v>
      </c>
      <c r="J974" s="35">
        <v>122791695.636859</v>
      </c>
      <c r="K974" s="35">
        <v>1455423467.22562</v>
      </c>
      <c r="L974" s="35" t="s">
        <v>829</v>
      </c>
      <c r="M974" s="35" t="s">
        <v>830</v>
      </c>
      <c r="N974" s="35">
        <v>973</v>
      </c>
      <c r="O974" s="35">
        <v>0.97299999999999998</v>
      </c>
      <c r="P974" s="35">
        <v>60760355.659938298</v>
      </c>
      <c r="Q974" s="35">
        <v>1817992292.12183</v>
      </c>
      <c r="R974" s="35">
        <v>156391978.02278799</v>
      </c>
      <c r="S974" s="35">
        <v>1974384270.1446199</v>
      </c>
      <c r="T974" s="35">
        <v>0</v>
      </c>
      <c r="U974">
        <v>0.60299999999999998</v>
      </c>
    </row>
    <row r="975" spans="1:21" x14ac:dyDescent="0.25">
      <c r="A975" s="35" t="s">
        <v>831</v>
      </c>
      <c r="B975" s="35">
        <v>215</v>
      </c>
      <c r="C975" s="35">
        <v>112528318.08947501</v>
      </c>
      <c r="D975" s="35">
        <v>3169122211.3087001</v>
      </c>
      <c r="E975" s="35">
        <v>261834526.85393</v>
      </c>
      <c r="F975" s="35">
        <v>3430956738.1626201</v>
      </c>
      <c r="G975" s="35">
        <v>212042590</v>
      </c>
      <c r="H975" s="35">
        <v>54780584.465048097</v>
      </c>
      <c r="I975" s="35">
        <v>1321267540.4853899</v>
      </c>
      <c r="J975" s="35">
        <v>116866585.466746</v>
      </c>
      <c r="K975" s="35">
        <v>1438134125.9521401</v>
      </c>
      <c r="L975" s="35" t="s">
        <v>829</v>
      </c>
      <c r="M975" s="35" t="s">
        <v>830</v>
      </c>
      <c r="N975" s="35">
        <v>974</v>
      </c>
      <c r="O975" s="35">
        <v>0.97399999999999998</v>
      </c>
      <c r="P975" s="35">
        <v>57747733.624426998</v>
      </c>
      <c r="Q975" s="35">
        <v>1847854670.8232999</v>
      </c>
      <c r="R975" s="35">
        <v>144967941.38718301</v>
      </c>
      <c r="S975" s="35">
        <v>1992822612.21048</v>
      </c>
      <c r="T975" s="35">
        <v>0</v>
      </c>
      <c r="U975">
        <v>0.91300000000000003</v>
      </c>
    </row>
    <row r="976" spans="1:21" x14ac:dyDescent="0.25">
      <c r="A976" s="35" t="s">
        <v>831</v>
      </c>
      <c r="B976" s="35">
        <v>898</v>
      </c>
      <c r="C976" s="35">
        <v>120988696.388061</v>
      </c>
      <c r="D976" s="35">
        <v>3157344548.6110501</v>
      </c>
      <c r="E976" s="35">
        <v>295119920.90526497</v>
      </c>
      <c r="F976" s="35">
        <v>3452464469.5163102</v>
      </c>
      <c r="G976" s="35">
        <v>212042590</v>
      </c>
      <c r="H976" s="35">
        <v>60189030.806708097</v>
      </c>
      <c r="I976" s="35">
        <v>1332163157.83074</v>
      </c>
      <c r="J976" s="35">
        <v>131059522.34225599</v>
      </c>
      <c r="K976" s="35">
        <v>1463222680.1730001</v>
      </c>
      <c r="L976" s="35" t="s">
        <v>829</v>
      </c>
      <c r="M976" s="35" t="s">
        <v>830</v>
      </c>
      <c r="N976" s="35">
        <v>975</v>
      </c>
      <c r="O976" s="35">
        <v>0.97499999999999998</v>
      </c>
      <c r="P976" s="35">
        <v>60799665.581353098</v>
      </c>
      <c r="Q976" s="35">
        <v>1825181390.7803099</v>
      </c>
      <c r="R976" s="35">
        <v>164060398.56300801</v>
      </c>
      <c r="S976" s="35">
        <v>1989241789.3433101</v>
      </c>
      <c r="T976" s="35">
        <v>0</v>
      </c>
      <c r="U976">
        <v>0.93799999999999994</v>
      </c>
    </row>
    <row r="977" spans="1:21" x14ac:dyDescent="0.25">
      <c r="A977" s="35" t="s">
        <v>831</v>
      </c>
      <c r="B977" s="35">
        <v>177</v>
      </c>
      <c r="C977" s="35">
        <v>124388130.974209</v>
      </c>
      <c r="D977" s="35">
        <v>3192833317.1030898</v>
      </c>
      <c r="E977" s="35">
        <v>278984879.13333601</v>
      </c>
      <c r="F977" s="35">
        <v>3471818196.2364302</v>
      </c>
      <c r="G977" s="35">
        <v>212042590</v>
      </c>
      <c r="H977" s="35">
        <v>62121419.089447796</v>
      </c>
      <c r="I977" s="35">
        <v>1359272100.4370201</v>
      </c>
      <c r="J977" s="35">
        <v>119852338.52083901</v>
      </c>
      <c r="K977" s="35">
        <v>1479124438.95786</v>
      </c>
      <c r="L977" s="35" t="s">
        <v>829</v>
      </c>
      <c r="M977" s="35" t="s">
        <v>830</v>
      </c>
      <c r="N977" s="35">
        <v>976</v>
      </c>
      <c r="O977" s="35">
        <v>0.97599999999999998</v>
      </c>
      <c r="P977" s="35">
        <v>62266711.884761699</v>
      </c>
      <c r="Q977" s="35">
        <v>1833561216.66606</v>
      </c>
      <c r="R977" s="35">
        <v>159132540.612497</v>
      </c>
      <c r="S977" s="35">
        <v>1992693757.2785699</v>
      </c>
      <c r="T977" s="35">
        <v>0</v>
      </c>
      <c r="U977">
        <v>0.23</v>
      </c>
    </row>
    <row r="978" spans="1:21" x14ac:dyDescent="0.25">
      <c r="A978" s="35" t="s">
        <v>831</v>
      </c>
      <c r="B978" s="35">
        <v>880</v>
      </c>
      <c r="C978" s="35">
        <v>117578290.864382</v>
      </c>
      <c r="D978" s="35">
        <v>3251538445.7498002</v>
      </c>
      <c r="E978" s="35">
        <v>240099830.37123799</v>
      </c>
      <c r="F978" s="35">
        <v>3491638276.1210399</v>
      </c>
      <c r="G978" s="35">
        <v>212042590</v>
      </c>
      <c r="H978" s="35">
        <v>58138072.217428803</v>
      </c>
      <c r="I978" s="35">
        <v>1371751134.2138801</v>
      </c>
      <c r="J978" s="35">
        <v>107576629.447448</v>
      </c>
      <c r="K978" s="35">
        <v>1479327763.66133</v>
      </c>
      <c r="L978" s="35" t="s">
        <v>829</v>
      </c>
      <c r="M978" s="35" t="s">
        <v>830</v>
      </c>
      <c r="N978" s="35">
        <v>977</v>
      </c>
      <c r="O978" s="35">
        <v>0.97699999999999998</v>
      </c>
      <c r="P978" s="35">
        <v>59440218.646953702</v>
      </c>
      <c r="Q978" s="35">
        <v>1879787311.5359099</v>
      </c>
      <c r="R978" s="35">
        <v>132523200.92378999</v>
      </c>
      <c r="S978" s="35">
        <v>2012310512.4597001</v>
      </c>
      <c r="T978" s="35">
        <v>0</v>
      </c>
      <c r="U978">
        <v>0.8</v>
      </c>
    </row>
    <row r="979" spans="1:21" x14ac:dyDescent="0.25">
      <c r="A979" s="35" t="s">
        <v>831</v>
      </c>
      <c r="B979" s="35">
        <v>985</v>
      </c>
      <c r="C979" s="35">
        <v>124185419.533847</v>
      </c>
      <c r="D979" s="35">
        <v>3227802916.3149199</v>
      </c>
      <c r="E979" s="35">
        <v>273176065.09478098</v>
      </c>
      <c r="F979" s="35">
        <v>3500978981.4096999</v>
      </c>
      <c r="G979" s="35">
        <v>212042590</v>
      </c>
      <c r="H979" s="35">
        <v>61828546.294334099</v>
      </c>
      <c r="I979" s="35">
        <v>1369073771.4961901</v>
      </c>
      <c r="J979" s="35">
        <v>119991407.49942</v>
      </c>
      <c r="K979" s="35">
        <v>1489065178.99561</v>
      </c>
      <c r="L979" s="35" t="s">
        <v>829</v>
      </c>
      <c r="M979" s="35" t="s">
        <v>830</v>
      </c>
      <c r="N979" s="35">
        <v>978</v>
      </c>
      <c r="O979" s="35">
        <v>0.97799999999999998</v>
      </c>
      <c r="P979" s="35">
        <v>62356873.239513002</v>
      </c>
      <c r="Q979" s="35">
        <v>1858729144.8187201</v>
      </c>
      <c r="R979" s="35">
        <v>153184657.59536001</v>
      </c>
      <c r="S979" s="35">
        <v>2011913802.4140799</v>
      </c>
      <c r="T979" s="35">
        <v>0</v>
      </c>
      <c r="U979">
        <v>0.91500000000000004</v>
      </c>
    </row>
    <row r="980" spans="1:21" x14ac:dyDescent="0.25">
      <c r="A980" s="35" t="s">
        <v>831</v>
      </c>
      <c r="B980" s="35">
        <v>11</v>
      </c>
      <c r="C980" s="35">
        <v>122251518.640771</v>
      </c>
      <c r="D980" s="35">
        <v>3216209863.3771901</v>
      </c>
      <c r="E980" s="35">
        <v>285956896.95132703</v>
      </c>
      <c r="F980" s="35">
        <v>3502166760.3285198</v>
      </c>
      <c r="G980" s="35">
        <v>212042590</v>
      </c>
      <c r="H980" s="35">
        <v>60744931.040486202</v>
      </c>
      <c r="I980" s="35">
        <v>1354468189.71911</v>
      </c>
      <c r="J980" s="35">
        <v>128678683.549302</v>
      </c>
      <c r="K980" s="35">
        <v>1483146873.26841</v>
      </c>
      <c r="L980" s="35" t="s">
        <v>829</v>
      </c>
      <c r="M980" s="35" t="s">
        <v>830</v>
      </c>
      <c r="N980" s="35">
        <v>979</v>
      </c>
      <c r="O980" s="35">
        <v>0.97899999999999998</v>
      </c>
      <c r="P980" s="35">
        <v>61506587.6002855</v>
      </c>
      <c r="Q980" s="35">
        <v>1861741673.6580801</v>
      </c>
      <c r="R980" s="35">
        <v>157278213.402024</v>
      </c>
      <c r="S980" s="35">
        <v>2019019887.0601101</v>
      </c>
      <c r="T980" s="35">
        <v>0</v>
      </c>
      <c r="U980">
        <v>0.24</v>
      </c>
    </row>
    <row r="981" spans="1:21" x14ac:dyDescent="0.25">
      <c r="A981" s="35" t="s">
        <v>831</v>
      </c>
      <c r="B981" s="35">
        <v>636</v>
      </c>
      <c r="C981" s="35">
        <v>115761491.582101</v>
      </c>
      <c r="D981" s="35">
        <v>3239389882.2961602</v>
      </c>
      <c r="E981" s="35">
        <v>266435974.195921</v>
      </c>
      <c r="F981" s="35">
        <v>3505825856.4920802</v>
      </c>
      <c r="G981" s="35">
        <v>212042590</v>
      </c>
      <c r="H981" s="35">
        <v>56562408.122571103</v>
      </c>
      <c r="I981" s="35">
        <v>1354167839.8975501</v>
      </c>
      <c r="J981" s="35">
        <v>118907596.444424</v>
      </c>
      <c r="K981" s="35">
        <v>1473075436.34197</v>
      </c>
      <c r="L981" s="35" t="s">
        <v>829</v>
      </c>
      <c r="M981" s="35" t="s">
        <v>830</v>
      </c>
      <c r="N981" s="35">
        <v>980</v>
      </c>
      <c r="O981" s="35">
        <v>0.98</v>
      </c>
      <c r="P981" s="35">
        <v>59199083.459530398</v>
      </c>
      <c r="Q981" s="35">
        <v>1885222042.3986101</v>
      </c>
      <c r="R981" s="35">
        <v>147528377.751497</v>
      </c>
      <c r="S981" s="35">
        <v>2032750420.1501</v>
      </c>
      <c r="T981" s="35">
        <v>0</v>
      </c>
      <c r="U981">
        <v>9.8000000000000004E-2</v>
      </c>
    </row>
    <row r="982" spans="1:21" x14ac:dyDescent="0.25">
      <c r="A982" s="35" t="s">
        <v>831</v>
      </c>
      <c r="B982" s="35">
        <v>546</v>
      </c>
      <c r="C982" s="35">
        <v>118343485.228613</v>
      </c>
      <c r="D982" s="35">
        <v>3267585582.2687001</v>
      </c>
      <c r="E982" s="35">
        <v>252366844.25409701</v>
      </c>
      <c r="F982" s="35">
        <v>3519952426.5228</v>
      </c>
      <c r="G982" s="35">
        <v>212042590</v>
      </c>
      <c r="H982" s="35">
        <v>58485420.5351668</v>
      </c>
      <c r="I982" s="35">
        <v>1378828819.43238</v>
      </c>
      <c r="J982" s="35">
        <v>113466703.54798301</v>
      </c>
      <c r="K982" s="35">
        <v>1492295522.98036</v>
      </c>
      <c r="L982" s="35" t="s">
        <v>829</v>
      </c>
      <c r="M982" s="35" t="s">
        <v>830</v>
      </c>
      <c r="N982" s="35">
        <v>981</v>
      </c>
      <c r="O982" s="35">
        <v>0.98099999999999998</v>
      </c>
      <c r="P982" s="35">
        <v>59858064.693446599</v>
      </c>
      <c r="Q982" s="35">
        <v>1888756762.8363199</v>
      </c>
      <c r="R982" s="35">
        <v>138900140.70611399</v>
      </c>
      <c r="S982" s="35">
        <v>2027656903.5424299</v>
      </c>
      <c r="T982" s="35">
        <v>0</v>
      </c>
      <c r="U982">
        <v>0.85799999999999998</v>
      </c>
    </row>
    <row r="983" spans="1:21" x14ac:dyDescent="0.25">
      <c r="A983" s="35" t="s">
        <v>831</v>
      </c>
      <c r="B983" s="35">
        <v>850</v>
      </c>
      <c r="C983" s="35">
        <v>123936057.761135</v>
      </c>
      <c r="D983" s="35">
        <v>3232053383.14467</v>
      </c>
      <c r="E983" s="35">
        <v>291554232.11137199</v>
      </c>
      <c r="F983" s="35">
        <v>3523607615.2560401</v>
      </c>
      <c r="G983" s="35">
        <v>212042590</v>
      </c>
      <c r="H983" s="35">
        <v>61826183.598237798</v>
      </c>
      <c r="I983" s="35">
        <v>1368268860.7262299</v>
      </c>
      <c r="J983" s="35">
        <v>131071008.719394</v>
      </c>
      <c r="K983" s="35">
        <v>1499339869.4456201</v>
      </c>
      <c r="L983" s="35" t="s">
        <v>829</v>
      </c>
      <c r="M983" s="35" t="s">
        <v>830</v>
      </c>
      <c r="N983" s="35">
        <v>982</v>
      </c>
      <c r="O983" s="35">
        <v>0.98199999999999998</v>
      </c>
      <c r="P983" s="35">
        <v>62109874.162897602</v>
      </c>
      <c r="Q983" s="35">
        <v>1863784522.4184401</v>
      </c>
      <c r="R983" s="35">
        <v>160483223.391978</v>
      </c>
      <c r="S983" s="35">
        <v>2024267745.81041</v>
      </c>
      <c r="T983" s="35">
        <v>0</v>
      </c>
      <c r="U983">
        <v>0.52500000000000002</v>
      </c>
    </row>
    <row r="984" spans="1:21" x14ac:dyDescent="0.25">
      <c r="A984" s="35" t="s">
        <v>831</v>
      </c>
      <c r="B984" s="35">
        <v>495</v>
      </c>
      <c r="C984" s="35">
        <v>118953483.67637099</v>
      </c>
      <c r="D984" s="35">
        <v>3282326242.8483901</v>
      </c>
      <c r="E984" s="35">
        <v>248039455.542878</v>
      </c>
      <c r="F984" s="35">
        <v>3530365698.3912702</v>
      </c>
      <c r="G984" s="35">
        <v>212042590</v>
      </c>
      <c r="H984" s="35">
        <v>58884974.146933898</v>
      </c>
      <c r="I984" s="35">
        <v>1385596027.9688001</v>
      </c>
      <c r="J984" s="35">
        <v>110827452.17871501</v>
      </c>
      <c r="K984" s="35">
        <v>1496423480.1475101</v>
      </c>
      <c r="L984" s="35" t="s">
        <v>829</v>
      </c>
      <c r="M984" s="35" t="s">
        <v>830</v>
      </c>
      <c r="N984" s="35">
        <v>983</v>
      </c>
      <c r="O984" s="35">
        <v>0.98299999999999998</v>
      </c>
      <c r="P984" s="35">
        <v>60068509.529437199</v>
      </c>
      <c r="Q984" s="35">
        <v>1896730214.87959</v>
      </c>
      <c r="R984" s="35">
        <v>137212003.364162</v>
      </c>
      <c r="S984" s="35">
        <v>2033942218.2437501</v>
      </c>
      <c r="T984" s="35">
        <v>0</v>
      </c>
      <c r="U984">
        <v>7.9000000000000001E-2</v>
      </c>
    </row>
    <row r="985" spans="1:21" x14ac:dyDescent="0.25">
      <c r="A985" s="35" t="s">
        <v>831</v>
      </c>
      <c r="B985" s="35">
        <v>160</v>
      </c>
      <c r="C985" s="35">
        <v>118665505.44228099</v>
      </c>
      <c r="D985" s="35">
        <v>3291281092.7235899</v>
      </c>
      <c r="E985" s="35">
        <v>244170675.095597</v>
      </c>
      <c r="F985" s="35">
        <v>3535451767.81919</v>
      </c>
      <c r="G985" s="35">
        <v>212042590</v>
      </c>
      <c r="H985" s="35">
        <v>58528876.993969098</v>
      </c>
      <c r="I985" s="35">
        <v>1387380665.03356</v>
      </c>
      <c r="J985" s="35">
        <v>109357175.392571</v>
      </c>
      <c r="K985" s="35">
        <v>1496737840.4261301</v>
      </c>
      <c r="L985" s="35" t="s">
        <v>829</v>
      </c>
      <c r="M985" s="35" t="s">
        <v>830</v>
      </c>
      <c r="N985" s="35">
        <v>984</v>
      </c>
      <c r="O985" s="35">
        <v>0.98399999999999999</v>
      </c>
      <c r="P985" s="35">
        <v>60136628.448312797</v>
      </c>
      <c r="Q985" s="35">
        <v>1903900427.6900301</v>
      </c>
      <c r="R985" s="35">
        <v>134813499.70302501</v>
      </c>
      <c r="S985" s="35">
        <v>2038713927.39306</v>
      </c>
      <c r="T985" s="35">
        <v>0</v>
      </c>
      <c r="U985">
        <v>0.28499999999999998</v>
      </c>
    </row>
    <row r="986" spans="1:21" x14ac:dyDescent="0.25">
      <c r="A986" s="35" t="s">
        <v>831</v>
      </c>
      <c r="B986" s="35">
        <v>875</v>
      </c>
      <c r="C986" s="35">
        <v>120538656.85327099</v>
      </c>
      <c r="D986" s="35">
        <v>3323068159.6431999</v>
      </c>
      <c r="E986" s="35">
        <v>258254915.225826</v>
      </c>
      <c r="F986" s="35">
        <v>3581323074.86903</v>
      </c>
      <c r="G986" s="35">
        <v>212042590</v>
      </c>
      <c r="H986" s="35">
        <v>59612352.333694898</v>
      </c>
      <c r="I986" s="35">
        <v>1402177347.0330999</v>
      </c>
      <c r="J986" s="35">
        <v>115515983.57756799</v>
      </c>
      <c r="K986" s="35">
        <v>1517693330.6106701</v>
      </c>
      <c r="L986" s="35" t="s">
        <v>829</v>
      </c>
      <c r="M986" s="35" t="s">
        <v>830</v>
      </c>
      <c r="N986" s="35">
        <v>985</v>
      </c>
      <c r="O986" s="35">
        <v>0.98499999999999999</v>
      </c>
      <c r="P986" s="35">
        <v>60926304.5195769</v>
      </c>
      <c r="Q986" s="35">
        <v>1920890812.61009</v>
      </c>
      <c r="R986" s="35">
        <v>142738931.648258</v>
      </c>
      <c r="S986" s="35">
        <v>2063629744.2583599</v>
      </c>
      <c r="T986" s="35">
        <v>0</v>
      </c>
      <c r="U986">
        <v>0.97499999999999998</v>
      </c>
    </row>
    <row r="987" spans="1:21" x14ac:dyDescent="0.25">
      <c r="A987" s="35" t="s">
        <v>831</v>
      </c>
      <c r="B987" s="35">
        <v>173</v>
      </c>
      <c r="C987" s="35">
        <v>126487411.106737</v>
      </c>
      <c r="D987" s="35">
        <v>3312900654.7501898</v>
      </c>
      <c r="E987" s="35">
        <v>287067067.30586398</v>
      </c>
      <c r="F987" s="35">
        <v>3599967722.0560498</v>
      </c>
      <c r="G987" s="35">
        <v>212042590</v>
      </c>
      <c r="H987" s="35">
        <v>62878458.288216099</v>
      </c>
      <c r="I987" s="35">
        <v>1400141951.8523099</v>
      </c>
      <c r="J987" s="35">
        <v>128504389.34001</v>
      </c>
      <c r="K987" s="35">
        <v>1528646341.1923201</v>
      </c>
      <c r="L987" s="35" t="s">
        <v>829</v>
      </c>
      <c r="M987" s="35" t="s">
        <v>830</v>
      </c>
      <c r="N987" s="35">
        <v>986</v>
      </c>
      <c r="O987" s="35">
        <v>0.98599999999999999</v>
      </c>
      <c r="P987" s="35">
        <v>63608952.818521596</v>
      </c>
      <c r="Q987" s="35">
        <v>1912758702.8978701</v>
      </c>
      <c r="R987" s="35">
        <v>158562677.96585301</v>
      </c>
      <c r="S987" s="35">
        <v>2071321380.8637199</v>
      </c>
      <c r="T987" s="35">
        <v>0</v>
      </c>
      <c r="U987">
        <v>0.99399999999999999</v>
      </c>
    </row>
    <row r="988" spans="1:21" x14ac:dyDescent="0.25">
      <c r="A988" s="35" t="s">
        <v>831</v>
      </c>
      <c r="B988" s="35">
        <v>232</v>
      </c>
      <c r="C988" s="35">
        <v>126619685.846659</v>
      </c>
      <c r="D988" s="35">
        <v>3329661641.5383101</v>
      </c>
      <c r="E988" s="35">
        <v>286467511.90210301</v>
      </c>
      <c r="F988" s="35">
        <v>3616129153.4404202</v>
      </c>
      <c r="G988" s="35">
        <v>212042590</v>
      </c>
      <c r="H988" s="35">
        <v>62838970.370113499</v>
      </c>
      <c r="I988" s="35">
        <v>1405552757.9456601</v>
      </c>
      <c r="J988" s="35">
        <v>129091958.22941899</v>
      </c>
      <c r="K988" s="35">
        <v>1534644716.1750801</v>
      </c>
      <c r="L988" s="35" t="s">
        <v>829</v>
      </c>
      <c r="M988" s="35" t="s">
        <v>830</v>
      </c>
      <c r="N988" s="35">
        <v>987</v>
      </c>
      <c r="O988" s="35">
        <v>0.98699999999999999</v>
      </c>
      <c r="P988" s="35">
        <v>63780715.476545997</v>
      </c>
      <c r="Q988" s="35">
        <v>1924108883.5926399</v>
      </c>
      <c r="R988" s="35">
        <v>157375553.672683</v>
      </c>
      <c r="S988" s="35">
        <v>2081484437.2653401</v>
      </c>
      <c r="T988" s="35">
        <v>0</v>
      </c>
      <c r="U988">
        <v>0.29399999999999998</v>
      </c>
    </row>
    <row r="989" spans="1:21" x14ac:dyDescent="0.25">
      <c r="A989" s="35" t="s">
        <v>831</v>
      </c>
      <c r="B989" s="35">
        <v>385</v>
      </c>
      <c r="C989" s="35">
        <v>127204749.87351801</v>
      </c>
      <c r="D989" s="35">
        <v>3332827831.97683</v>
      </c>
      <c r="E989" s="35">
        <v>287533110.631661</v>
      </c>
      <c r="F989" s="35">
        <v>3620360942.60848</v>
      </c>
      <c r="G989" s="35">
        <v>212042590</v>
      </c>
      <c r="H989" s="35">
        <v>63282291.806642599</v>
      </c>
      <c r="I989" s="35">
        <v>1408942506.5664201</v>
      </c>
      <c r="J989" s="35">
        <v>128342733.407601</v>
      </c>
      <c r="K989" s="35">
        <v>1537285239.97402</v>
      </c>
      <c r="L989" s="35" t="s">
        <v>829</v>
      </c>
      <c r="M989" s="35" t="s">
        <v>830</v>
      </c>
      <c r="N989" s="35">
        <v>988</v>
      </c>
      <c r="O989" s="35">
        <v>0.98799999999999999</v>
      </c>
      <c r="P989" s="35">
        <v>63922458.0668758</v>
      </c>
      <c r="Q989" s="35">
        <v>1923885325.4104099</v>
      </c>
      <c r="R989" s="35">
        <v>159190377.22405899</v>
      </c>
      <c r="S989" s="35">
        <v>2083075702.63446</v>
      </c>
      <c r="T989" s="35">
        <v>0</v>
      </c>
      <c r="U989">
        <v>0.51500000000000001</v>
      </c>
    </row>
    <row r="990" spans="1:21" x14ac:dyDescent="0.25">
      <c r="A990" s="35" t="s">
        <v>831</v>
      </c>
      <c r="B990" s="35">
        <v>782</v>
      </c>
      <c r="C990" s="35">
        <v>127623694.674573</v>
      </c>
      <c r="D990" s="35">
        <v>3338193863.9756699</v>
      </c>
      <c r="E990" s="35">
        <v>293525804.82846898</v>
      </c>
      <c r="F990" s="35">
        <v>3631719668.8041401</v>
      </c>
      <c r="G990" s="35">
        <v>212042590</v>
      </c>
      <c r="H990" s="35">
        <v>63582725.440246597</v>
      </c>
      <c r="I990" s="35">
        <v>1413151836.0750799</v>
      </c>
      <c r="J990" s="35">
        <v>131242413.037421</v>
      </c>
      <c r="K990" s="35">
        <v>1544394249.11251</v>
      </c>
      <c r="L990" s="35" t="s">
        <v>829</v>
      </c>
      <c r="M990" s="35" t="s">
        <v>830</v>
      </c>
      <c r="N990" s="35">
        <v>989</v>
      </c>
      <c r="O990" s="35">
        <v>0.98899999999999999</v>
      </c>
      <c r="P990" s="35">
        <v>64040969.234327003</v>
      </c>
      <c r="Q990" s="35">
        <v>1925042027.9005899</v>
      </c>
      <c r="R990" s="35">
        <v>162283391.79104701</v>
      </c>
      <c r="S990" s="35">
        <v>2087325419.6916299</v>
      </c>
      <c r="T990" s="35">
        <v>0</v>
      </c>
      <c r="U990">
        <v>0.38600000000000001</v>
      </c>
    </row>
    <row r="991" spans="1:21" x14ac:dyDescent="0.25">
      <c r="A991" s="35" t="s">
        <v>831</v>
      </c>
      <c r="B991" s="35">
        <v>603</v>
      </c>
      <c r="C991" s="35">
        <v>128365380.40292899</v>
      </c>
      <c r="D991" s="35">
        <v>3348303614.0672598</v>
      </c>
      <c r="E991" s="35">
        <v>296122046.361709</v>
      </c>
      <c r="F991" s="35">
        <v>3644425660.4289799</v>
      </c>
      <c r="G991" s="35">
        <v>212042590</v>
      </c>
      <c r="H991" s="35">
        <v>63891446.616153799</v>
      </c>
      <c r="I991" s="35">
        <v>1416977404.2615399</v>
      </c>
      <c r="J991" s="35">
        <v>132196471.76666901</v>
      </c>
      <c r="K991" s="35">
        <v>1549173876.0282099</v>
      </c>
      <c r="L991" s="35" t="s">
        <v>829</v>
      </c>
      <c r="M991" s="35" t="s">
        <v>830</v>
      </c>
      <c r="N991" s="35">
        <v>990</v>
      </c>
      <c r="O991" s="35">
        <v>0.99</v>
      </c>
      <c r="P991" s="35">
        <v>64473933.786775701</v>
      </c>
      <c r="Q991" s="35">
        <v>1931326209.8057201</v>
      </c>
      <c r="R991" s="35">
        <v>163925574.59503901</v>
      </c>
      <c r="S991" s="35">
        <v>2095251784.4007599</v>
      </c>
      <c r="T991" s="35">
        <v>0</v>
      </c>
      <c r="U991">
        <v>0.19400000000000001</v>
      </c>
    </row>
    <row r="992" spans="1:21" x14ac:dyDescent="0.25">
      <c r="A992" s="35" t="s">
        <v>831</v>
      </c>
      <c r="B992" s="35">
        <v>866</v>
      </c>
      <c r="C992" s="35">
        <v>128835501.333785</v>
      </c>
      <c r="D992" s="35">
        <v>3374889168.2664599</v>
      </c>
      <c r="E992" s="35">
        <v>300989281.86470199</v>
      </c>
      <c r="F992" s="35">
        <v>3675878450.1311698</v>
      </c>
      <c r="G992" s="35">
        <v>212042590</v>
      </c>
      <c r="H992" s="35">
        <v>64095401.364235103</v>
      </c>
      <c r="I992" s="35">
        <v>1427629949.83057</v>
      </c>
      <c r="J992" s="35">
        <v>134926627.601659</v>
      </c>
      <c r="K992" s="35">
        <v>1562556577.43223</v>
      </c>
      <c r="L992" s="35" t="s">
        <v>829</v>
      </c>
      <c r="M992" s="35" t="s">
        <v>830</v>
      </c>
      <c r="N992" s="35">
        <v>991</v>
      </c>
      <c r="O992" s="35">
        <v>0.99099999999999999</v>
      </c>
      <c r="P992" s="35">
        <v>64740099.969550498</v>
      </c>
      <c r="Q992" s="35">
        <v>1947259218.43589</v>
      </c>
      <c r="R992" s="35">
        <v>166062654.26304299</v>
      </c>
      <c r="S992" s="35">
        <v>2113321872.69893</v>
      </c>
      <c r="T992" s="35">
        <v>0</v>
      </c>
      <c r="U992">
        <v>0.42099999999999999</v>
      </c>
    </row>
    <row r="993" spans="1:21" x14ac:dyDescent="0.25">
      <c r="A993" s="35" t="s">
        <v>831</v>
      </c>
      <c r="B993" s="35">
        <v>588</v>
      </c>
      <c r="C993" s="35">
        <v>129112706.89478</v>
      </c>
      <c r="D993" s="35">
        <v>3394471753.7768898</v>
      </c>
      <c r="E993" s="35">
        <v>286092670.192114</v>
      </c>
      <c r="F993" s="35">
        <v>3680564423.9690099</v>
      </c>
      <c r="G993" s="35">
        <v>212042590</v>
      </c>
      <c r="H993" s="35">
        <v>64076312.332940698</v>
      </c>
      <c r="I993" s="35">
        <v>1433178266.6036201</v>
      </c>
      <c r="J993" s="35">
        <v>128795553.69889</v>
      </c>
      <c r="K993" s="35">
        <v>1561973820.30251</v>
      </c>
      <c r="L993" s="35" t="s">
        <v>829</v>
      </c>
      <c r="M993" s="35" t="s">
        <v>830</v>
      </c>
      <c r="N993" s="35">
        <v>992</v>
      </c>
      <c r="O993" s="35">
        <v>0.99199999999999999</v>
      </c>
      <c r="P993" s="35">
        <v>65036394.561839603</v>
      </c>
      <c r="Q993" s="35">
        <v>1961293487.17326</v>
      </c>
      <c r="R993" s="35">
        <v>157297116.49322399</v>
      </c>
      <c r="S993" s="35">
        <v>2118590603.6664901</v>
      </c>
      <c r="T993" s="35">
        <v>0</v>
      </c>
      <c r="U993">
        <v>0.44500000000000001</v>
      </c>
    </row>
    <row r="994" spans="1:21" x14ac:dyDescent="0.25">
      <c r="A994" s="35" t="s">
        <v>831</v>
      </c>
      <c r="B994" s="35">
        <v>552</v>
      </c>
      <c r="C994" s="35">
        <v>129758181.84438001</v>
      </c>
      <c r="D994" s="35">
        <v>3390854775.59622</v>
      </c>
      <c r="E994" s="35">
        <v>305726615.64147598</v>
      </c>
      <c r="F994" s="35">
        <v>3696581391.2377</v>
      </c>
      <c r="G994" s="35">
        <v>212042590</v>
      </c>
      <c r="H994" s="35">
        <v>64558773.849165998</v>
      </c>
      <c r="I994" s="35">
        <v>1434278503.66676</v>
      </c>
      <c r="J994" s="35">
        <v>136423850.168751</v>
      </c>
      <c r="K994" s="35">
        <v>1570702353.83551</v>
      </c>
      <c r="L994" s="35" t="s">
        <v>829</v>
      </c>
      <c r="M994" s="35" t="s">
        <v>830</v>
      </c>
      <c r="N994" s="35">
        <v>993</v>
      </c>
      <c r="O994" s="35">
        <v>0.99299999999999999</v>
      </c>
      <c r="P994" s="35">
        <v>65199407.995214202</v>
      </c>
      <c r="Q994" s="35">
        <v>1956576271.92945</v>
      </c>
      <c r="R994" s="35">
        <v>169302765.472725</v>
      </c>
      <c r="S994" s="35">
        <v>2125879037.40218</v>
      </c>
      <c r="T994" s="35">
        <v>0</v>
      </c>
      <c r="U994">
        <v>0.40799999999999997</v>
      </c>
    </row>
    <row r="995" spans="1:21" x14ac:dyDescent="0.25">
      <c r="A995" s="35" t="s">
        <v>831</v>
      </c>
      <c r="B995" s="35">
        <v>582</v>
      </c>
      <c r="C995" s="35">
        <v>129921901.65115</v>
      </c>
      <c r="D995" s="35">
        <v>3436233067.0356302</v>
      </c>
      <c r="E995" s="35">
        <v>294458062.46671599</v>
      </c>
      <c r="F995" s="35">
        <v>3730691129.5023499</v>
      </c>
      <c r="G995" s="35">
        <v>212042590</v>
      </c>
      <c r="H995" s="35">
        <v>64427144.222909003</v>
      </c>
      <c r="I995" s="35">
        <v>1449602379.45784</v>
      </c>
      <c r="J995" s="35">
        <v>132066278.035313</v>
      </c>
      <c r="K995" s="35">
        <v>1581668657.49315</v>
      </c>
      <c r="L995" s="35" t="s">
        <v>829</v>
      </c>
      <c r="M995" s="35" t="s">
        <v>830</v>
      </c>
      <c r="N995" s="35">
        <v>994</v>
      </c>
      <c r="O995" s="35">
        <v>0.99399999999999999</v>
      </c>
      <c r="P995" s="35">
        <v>65494757.428240903</v>
      </c>
      <c r="Q995" s="35">
        <v>1986630687.57778</v>
      </c>
      <c r="R995" s="35">
        <v>162391784.43140301</v>
      </c>
      <c r="S995" s="35">
        <v>2149022472.0091901</v>
      </c>
      <c r="T995" s="35">
        <v>0</v>
      </c>
      <c r="U995">
        <v>0.33900000000000002</v>
      </c>
    </row>
    <row r="996" spans="1:21" x14ac:dyDescent="0.25">
      <c r="A996" s="35" t="s">
        <v>831</v>
      </c>
      <c r="B996" s="35">
        <v>986</v>
      </c>
      <c r="C996" s="35">
        <v>132442661.31230401</v>
      </c>
      <c r="D996" s="35">
        <v>3464498092.3477502</v>
      </c>
      <c r="E996" s="35">
        <v>305641747.07405299</v>
      </c>
      <c r="F996" s="35">
        <v>3770139839.4218102</v>
      </c>
      <c r="G996" s="35">
        <v>212042590</v>
      </c>
      <c r="H996" s="35">
        <v>65913409.987695701</v>
      </c>
      <c r="I996" s="35">
        <v>1465268578.4010401</v>
      </c>
      <c r="J996" s="35">
        <v>136468194.92030701</v>
      </c>
      <c r="K996" s="35">
        <v>1601736773.3213501</v>
      </c>
      <c r="L996" s="35" t="s">
        <v>829</v>
      </c>
      <c r="M996" s="35" t="s">
        <v>830</v>
      </c>
      <c r="N996" s="35">
        <v>995</v>
      </c>
      <c r="O996" s="35">
        <v>0.995</v>
      </c>
      <c r="P996" s="35">
        <v>66529251.324609101</v>
      </c>
      <c r="Q996" s="35">
        <v>1999229513.9467101</v>
      </c>
      <c r="R996" s="35">
        <v>169173552.153745</v>
      </c>
      <c r="S996" s="35">
        <v>2168403066.1004601</v>
      </c>
      <c r="T996" s="35">
        <v>0</v>
      </c>
      <c r="U996">
        <v>0.70499999999999996</v>
      </c>
    </row>
    <row r="997" spans="1:21" x14ac:dyDescent="0.25">
      <c r="A997" s="35" t="s">
        <v>831</v>
      </c>
      <c r="B997" s="35">
        <v>530</v>
      </c>
      <c r="C997" s="35">
        <v>132766275.730003</v>
      </c>
      <c r="D997" s="35">
        <v>3467695996.10566</v>
      </c>
      <c r="E997" s="35">
        <v>304618413.10049701</v>
      </c>
      <c r="F997" s="35">
        <v>3772314409.2061601</v>
      </c>
      <c r="G997" s="35">
        <v>212042590</v>
      </c>
      <c r="H997" s="35">
        <v>66071416.8609474</v>
      </c>
      <c r="I997" s="35">
        <v>1470409759.4881201</v>
      </c>
      <c r="J997" s="35">
        <v>133249888.69213501</v>
      </c>
      <c r="K997" s="35">
        <v>1603659648.1802599</v>
      </c>
      <c r="L997" s="35" t="s">
        <v>829</v>
      </c>
      <c r="M997" s="35" t="s">
        <v>830</v>
      </c>
      <c r="N997" s="35">
        <v>996</v>
      </c>
      <c r="O997" s="35">
        <v>0.996</v>
      </c>
      <c r="P997" s="35">
        <v>66694858.8690558</v>
      </c>
      <c r="Q997" s="35">
        <v>1997286236.6175301</v>
      </c>
      <c r="R997" s="35">
        <v>171368524.408362</v>
      </c>
      <c r="S997" s="35">
        <v>2168654761.0258999</v>
      </c>
      <c r="T997" s="35">
        <v>0</v>
      </c>
      <c r="U997">
        <v>0.55100000000000005</v>
      </c>
    </row>
    <row r="998" spans="1:21" x14ac:dyDescent="0.25">
      <c r="A998" s="35" t="s">
        <v>831</v>
      </c>
      <c r="B998" s="35">
        <v>32</v>
      </c>
      <c r="C998" s="35">
        <v>133431398.93832199</v>
      </c>
      <c r="D998" s="35">
        <v>3483265104.3927102</v>
      </c>
      <c r="E998" s="35">
        <v>309595060.01103199</v>
      </c>
      <c r="F998" s="35">
        <v>3792860164.4037299</v>
      </c>
      <c r="G998" s="35">
        <v>212042590</v>
      </c>
      <c r="H998" s="35">
        <v>66441698.2886483</v>
      </c>
      <c r="I998" s="35">
        <v>1474369030.8310299</v>
      </c>
      <c r="J998" s="35">
        <v>137537734.92711201</v>
      </c>
      <c r="K998" s="35">
        <v>1611906765.7581401</v>
      </c>
      <c r="L998" s="35" t="s">
        <v>829</v>
      </c>
      <c r="M998" s="35" t="s">
        <v>830</v>
      </c>
      <c r="N998" s="35">
        <v>997</v>
      </c>
      <c r="O998" s="35">
        <v>0.997</v>
      </c>
      <c r="P998" s="35">
        <v>66989700.649673797</v>
      </c>
      <c r="Q998" s="35">
        <v>2008896073.5616701</v>
      </c>
      <c r="R998" s="35">
        <v>172057325.08392</v>
      </c>
      <c r="S998" s="35">
        <v>2180953398.6455898</v>
      </c>
      <c r="T998" s="35">
        <v>0</v>
      </c>
      <c r="U998">
        <v>0.94599999999999995</v>
      </c>
    </row>
    <row r="999" spans="1:21" x14ac:dyDescent="0.25">
      <c r="A999" s="35" t="s">
        <v>831</v>
      </c>
      <c r="B999" s="35">
        <v>919</v>
      </c>
      <c r="C999" s="35">
        <v>132744442.143114</v>
      </c>
      <c r="D999" s="35">
        <v>3491710869.6887498</v>
      </c>
      <c r="E999" s="35">
        <v>306461723.59740299</v>
      </c>
      <c r="F999" s="35">
        <v>3798172593.28615</v>
      </c>
      <c r="G999" s="35">
        <v>212042590</v>
      </c>
      <c r="H999" s="35">
        <v>66002268.455178097</v>
      </c>
      <c r="I999" s="35">
        <v>1475761157.0944099</v>
      </c>
      <c r="J999" s="35">
        <v>136793589.35660699</v>
      </c>
      <c r="K999" s="35">
        <v>1612554746.45102</v>
      </c>
      <c r="L999" s="35" t="s">
        <v>829</v>
      </c>
      <c r="M999" s="35" t="s">
        <v>830</v>
      </c>
      <c r="N999" s="35">
        <v>998</v>
      </c>
      <c r="O999" s="35">
        <v>0.998</v>
      </c>
      <c r="P999" s="35">
        <v>66742173.687936798</v>
      </c>
      <c r="Q999" s="35">
        <v>2015949712.5943301</v>
      </c>
      <c r="R999" s="35">
        <v>169668134.24079499</v>
      </c>
      <c r="S999" s="35">
        <v>2185617846.8351302</v>
      </c>
      <c r="T999" s="35">
        <v>0</v>
      </c>
      <c r="U999">
        <v>0.59299999999999997</v>
      </c>
    </row>
    <row r="1000" spans="1:21" x14ac:dyDescent="0.25">
      <c r="A1000" s="35" t="s">
        <v>831</v>
      </c>
      <c r="B1000" s="35">
        <v>482</v>
      </c>
      <c r="C1000" s="35">
        <v>135118712.12635401</v>
      </c>
      <c r="D1000" s="35">
        <v>3541948850.4696898</v>
      </c>
      <c r="E1000" s="35">
        <v>310563891.92991197</v>
      </c>
      <c r="F1000" s="35">
        <v>3852512742.3996</v>
      </c>
      <c r="G1000" s="35">
        <v>212042590</v>
      </c>
      <c r="H1000" s="35">
        <v>67146465.003652498</v>
      </c>
      <c r="I1000" s="35">
        <v>1498211223.1900401</v>
      </c>
      <c r="J1000" s="35">
        <v>138528877.06970501</v>
      </c>
      <c r="K1000" s="35">
        <v>1636740100.2597499</v>
      </c>
      <c r="L1000" s="35" t="s">
        <v>829</v>
      </c>
      <c r="M1000" s="35" t="s">
        <v>830</v>
      </c>
      <c r="N1000" s="35">
        <v>999</v>
      </c>
      <c r="O1000" s="35">
        <v>0.999</v>
      </c>
      <c r="P1000" s="35">
        <v>67972247.122702003</v>
      </c>
      <c r="Q1000" s="35">
        <v>2043737627.27964</v>
      </c>
      <c r="R1000" s="35">
        <v>172035014.86020601</v>
      </c>
      <c r="S1000" s="35">
        <v>2215772642.1398401</v>
      </c>
      <c r="T1000" s="35">
        <v>0</v>
      </c>
      <c r="U1000">
        <v>0.22</v>
      </c>
    </row>
    <row r="1001" spans="1:21" x14ac:dyDescent="0.25">
      <c r="A1001" s="35" t="s">
        <v>831</v>
      </c>
      <c r="B1001" s="35">
        <v>551</v>
      </c>
      <c r="C1001" s="35">
        <v>136476936.75654399</v>
      </c>
      <c r="D1001" s="35">
        <v>3585529964.79948</v>
      </c>
      <c r="E1001" s="35">
        <v>321454884.01538903</v>
      </c>
      <c r="F1001" s="35">
        <v>3906984848.8148599</v>
      </c>
      <c r="G1001" s="35">
        <v>212042590</v>
      </c>
      <c r="H1001" s="35">
        <v>67793013.062082499</v>
      </c>
      <c r="I1001" s="35">
        <v>1514903131.96525</v>
      </c>
      <c r="J1001" s="35">
        <v>142278993.17034999</v>
      </c>
      <c r="K1001" s="35">
        <v>1657182125.1356001</v>
      </c>
      <c r="L1001" s="35" t="s">
        <v>829</v>
      </c>
      <c r="M1001" s="35" t="s">
        <v>830</v>
      </c>
      <c r="N1001" s="35">
        <v>1000</v>
      </c>
      <c r="O1001" s="35">
        <v>1</v>
      </c>
      <c r="P1001" s="35">
        <v>68683923.694462001</v>
      </c>
      <c r="Q1001" s="35">
        <v>2070626832.8342199</v>
      </c>
      <c r="R1001" s="35">
        <v>179175890.84503901</v>
      </c>
      <c r="S1001" s="35">
        <v>2249802723.6792498</v>
      </c>
      <c r="T1001" s="35">
        <v>0</v>
      </c>
      <c r="U1001">
        <v>0.27</v>
      </c>
    </row>
    <row r="1003" spans="1:21" x14ac:dyDescent="0.25">
      <c r="A1003" t="s">
        <v>0</v>
      </c>
      <c r="B1003" t="s">
        <v>3</v>
      </c>
      <c r="C1003" t="s">
        <v>4</v>
      </c>
      <c r="D1003" t="s">
        <v>5</v>
      </c>
      <c r="E1003" t="s">
        <v>6</v>
      </c>
      <c r="F1003" t="s">
        <v>7</v>
      </c>
      <c r="G1003" t="s">
        <v>8</v>
      </c>
      <c r="H1003" t="s">
        <v>9</v>
      </c>
      <c r="I1003" t="s">
        <v>10</v>
      </c>
      <c r="J1003" t="s">
        <v>11</v>
      </c>
      <c r="K1003" t="s">
        <v>12</v>
      </c>
      <c r="L1003" t="s">
        <v>827</v>
      </c>
      <c r="M1003" t="s">
        <v>828</v>
      </c>
      <c r="N1003" t="s">
        <v>18</v>
      </c>
      <c r="O1003" t="s">
        <v>19</v>
      </c>
      <c r="P1003" t="s">
        <v>13</v>
      </c>
      <c r="Q1003" t="s">
        <v>14</v>
      </c>
      <c r="R1003" t="s">
        <v>15</v>
      </c>
      <c r="S1003" t="s">
        <v>16</v>
      </c>
      <c r="T1003" t="s">
        <v>17</v>
      </c>
    </row>
    <row r="1004" spans="1:21" x14ac:dyDescent="0.25">
      <c r="A1004">
        <f>IF(A1003=A1,0,1)</f>
        <v>0</v>
      </c>
      <c r="B1004">
        <f t="shared" ref="B1004:T1004" si="16">IF(B1003=B1,0,1)</f>
        <v>0</v>
      </c>
      <c r="C1004">
        <f t="shared" si="16"/>
        <v>0</v>
      </c>
      <c r="D1004">
        <f t="shared" si="16"/>
        <v>0</v>
      </c>
      <c r="E1004">
        <f t="shared" si="16"/>
        <v>0</v>
      </c>
      <c r="F1004">
        <f t="shared" si="16"/>
        <v>0</v>
      </c>
      <c r="G1004">
        <f t="shared" si="16"/>
        <v>0</v>
      </c>
      <c r="H1004">
        <f t="shared" si="16"/>
        <v>0</v>
      </c>
      <c r="I1004">
        <f t="shared" si="16"/>
        <v>0</v>
      </c>
      <c r="J1004">
        <f t="shared" si="16"/>
        <v>0</v>
      </c>
      <c r="K1004">
        <f t="shared" si="16"/>
        <v>0</v>
      </c>
      <c r="L1004">
        <f t="shared" si="16"/>
        <v>0</v>
      </c>
      <c r="M1004">
        <f t="shared" si="16"/>
        <v>0</v>
      </c>
      <c r="N1004">
        <f t="shared" si="16"/>
        <v>0</v>
      </c>
      <c r="O1004">
        <f t="shared" si="16"/>
        <v>0</v>
      </c>
      <c r="P1004">
        <f t="shared" si="16"/>
        <v>0</v>
      </c>
      <c r="Q1004">
        <f t="shared" si="16"/>
        <v>0</v>
      </c>
      <c r="R1004">
        <f t="shared" si="16"/>
        <v>0</v>
      </c>
      <c r="S1004">
        <f t="shared" si="16"/>
        <v>0</v>
      </c>
      <c r="T1004">
        <f t="shared" si="16"/>
        <v>0</v>
      </c>
    </row>
  </sheetData>
  <autoFilter ref="B1:U1001" xr:uid="{8B4E7169-37B5-4E3F-9185-6F1D78FEF84E}">
    <sortState xmlns:xlrd2="http://schemas.microsoft.com/office/spreadsheetml/2017/richdata2" ref="B2:U1001">
      <sortCondition ref="B1:B1001"/>
    </sortState>
  </autoFilter>
  <sortState xmlns:xlrd2="http://schemas.microsoft.com/office/spreadsheetml/2017/richdata2" ref="X2:X1001">
    <sortCondition ref="X2:X100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0DAD-793C-4139-93C2-1C1834D8153F}">
  <sheetPr>
    <tabColor theme="1"/>
  </sheetPr>
  <dimension ref="A1:BD775"/>
  <sheetViews>
    <sheetView workbookViewId="0">
      <selection sqref="A1:BD775"/>
    </sheetView>
  </sheetViews>
  <sheetFormatPr defaultRowHeight="15" x14ac:dyDescent="0.25"/>
  <cols>
    <col min="1" max="1" width="10.42578125" bestFit="1" customWidth="1"/>
    <col min="2" max="2" width="8" bestFit="1" customWidth="1"/>
    <col min="3" max="6" width="15.140625" bestFit="1" customWidth="1"/>
    <col min="7" max="7" width="15.140625" customWidth="1"/>
    <col min="8" max="11" width="15.140625" bestFit="1" customWidth="1"/>
    <col min="12" max="12" width="16.140625" bestFit="1" customWidth="1"/>
    <col min="13" max="14" width="16.140625" customWidth="1"/>
    <col min="15" max="15" width="9.5703125" bestFit="1" customWidth="1"/>
    <col min="16" max="16" width="12.140625" bestFit="1" customWidth="1"/>
    <col min="17" max="17" width="10.140625" bestFit="1" customWidth="1"/>
    <col min="18" max="18" width="28" bestFit="1" customWidth="1"/>
    <col min="19" max="19" width="14.140625" bestFit="1" customWidth="1"/>
    <col min="20" max="20" width="13" bestFit="1" customWidth="1"/>
    <col min="21" max="21" width="14.5703125" bestFit="1" customWidth="1"/>
    <col min="22" max="22" width="18" bestFit="1" customWidth="1"/>
    <col min="23" max="23" width="24" bestFit="1" customWidth="1"/>
    <col min="24" max="24" width="22.85546875" bestFit="1" customWidth="1"/>
    <col min="25" max="25" width="20.5703125" bestFit="1" customWidth="1"/>
    <col min="26" max="26" width="24" bestFit="1" customWidth="1"/>
    <col min="27" max="27" width="18.42578125" bestFit="1" customWidth="1"/>
    <col min="28" max="28" width="17.28515625" bestFit="1" customWidth="1"/>
    <col min="29" max="29" width="19" bestFit="1" customWidth="1"/>
    <col min="30" max="30" width="22.42578125" bestFit="1" customWidth="1"/>
    <col min="31" max="31" width="28.28515625" bestFit="1" customWidth="1"/>
    <col min="32" max="32" width="26.7109375" bestFit="1" customWidth="1"/>
    <col min="33" max="33" width="25" bestFit="1" customWidth="1"/>
    <col min="34" max="34" width="28.42578125" bestFit="1" customWidth="1"/>
    <col min="35" max="35" width="14.28515625" bestFit="1" customWidth="1"/>
    <col min="36" max="36" width="23" bestFit="1" customWidth="1"/>
    <col min="37" max="45" width="28.5703125" bestFit="1" customWidth="1"/>
    <col min="46" max="46" width="29.7109375" bestFit="1" customWidth="1"/>
    <col min="47" max="55" width="22.5703125" bestFit="1" customWidth="1"/>
    <col min="56" max="56" width="23.5703125" bestFit="1" customWidth="1"/>
  </cols>
  <sheetData>
    <row r="1" spans="1:56" x14ac:dyDescent="0.25">
      <c r="A1" s="34" t="s">
        <v>94</v>
      </c>
      <c r="B1" s="34" t="s">
        <v>95</v>
      </c>
      <c r="C1" s="34" t="s">
        <v>96</v>
      </c>
      <c r="D1" s="34" t="s">
        <v>97</v>
      </c>
      <c r="E1" s="34" t="s">
        <v>98</v>
      </c>
      <c r="F1" s="34" t="s">
        <v>99</v>
      </c>
      <c r="G1" s="34" t="s">
        <v>100</v>
      </c>
      <c r="H1" s="34" t="s">
        <v>101</v>
      </c>
      <c r="I1" s="34" t="s">
        <v>102</v>
      </c>
      <c r="J1" s="34" t="s">
        <v>103</v>
      </c>
      <c r="K1" s="34" t="s">
        <v>104</v>
      </c>
      <c r="L1" s="34" t="s">
        <v>105</v>
      </c>
      <c r="M1" s="34" t="s">
        <v>827</v>
      </c>
      <c r="N1" s="34" t="s">
        <v>828</v>
      </c>
      <c r="O1" s="34" t="s">
        <v>0</v>
      </c>
      <c r="P1" s="34" t="s">
        <v>106</v>
      </c>
      <c r="Q1" s="34" t="s">
        <v>1</v>
      </c>
      <c r="R1" s="34" t="s">
        <v>107</v>
      </c>
      <c r="S1" s="34" t="s">
        <v>67</v>
      </c>
      <c r="T1" s="34" t="s">
        <v>68</v>
      </c>
      <c r="U1" s="34" t="s">
        <v>69</v>
      </c>
      <c r="V1" s="34" t="s">
        <v>81</v>
      </c>
      <c r="W1" s="34" t="s">
        <v>70</v>
      </c>
      <c r="X1" s="34" t="s">
        <v>71</v>
      </c>
      <c r="Y1" s="34" t="s">
        <v>72</v>
      </c>
      <c r="Z1" s="34" t="s">
        <v>82</v>
      </c>
      <c r="AA1" s="34" t="s">
        <v>73</v>
      </c>
      <c r="AB1" s="34" t="s">
        <v>74</v>
      </c>
      <c r="AC1" s="34" t="s">
        <v>75</v>
      </c>
      <c r="AD1" s="34" t="s">
        <v>83</v>
      </c>
      <c r="AE1" s="34" t="s">
        <v>76</v>
      </c>
      <c r="AF1" s="34" t="s">
        <v>77</v>
      </c>
      <c r="AG1" s="34" t="s">
        <v>78</v>
      </c>
      <c r="AH1" s="34" t="s">
        <v>84</v>
      </c>
      <c r="AI1" s="34" t="s">
        <v>79</v>
      </c>
      <c r="AJ1" s="34" t="s">
        <v>80</v>
      </c>
      <c r="AK1" s="34" t="s">
        <v>108</v>
      </c>
      <c r="AL1" s="34" t="s">
        <v>109</v>
      </c>
      <c r="AM1" s="34" t="s">
        <v>110</v>
      </c>
      <c r="AN1" s="34" t="s">
        <v>111</v>
      </c>
      <c r="AO1" s="34" t="s">
        <v>10</v>
      </c>
      <c r="AP1" s="34" t="s">
        <v>112</v>
      </c>
      <c r="AQ1" s="34" t="s">
        <v>113</v>
      </c>
      <c r="AR1" s="34" t="s">
        <v>114</v>
      </c>
      <c r="AS1" s="34" t="s">
        <v>115</v>
      </c>
      <c r="AT1" s="34" t="s">
        <v>116</v>
      </c>
      <c r="AU1" s="34" t="s">
        <v>117</v>
      </c>
      <c r="AV1" s="34" t="s">
        <v>118</v>
      </c>
      <c r="AW1" s="34" t="s">
        <v>119</v>
      </c>
      <c r="AX1" s="34" t="s">
        <v>120</v>
      </c>
      <c r="AY1" s="34" t="s">
        <v>9</v>
      </c>
      <c r="AZ1" s="34" t="s">
        <v>121</v>
      </c>
      <c r="BA1" s="34" t="s">
        <v>122</v>
      </c>
      <c r="BB1" s="34" t="s">
        <v>123</v>
      </c>
      <c r="BC1" s="34" t="s">
        <v>124</v>
      </c>
      <c r="BD1" s="34" t="s">
        <v>125</v>
      </c>
    </row>
    <row r="2" spans="1:56" x14ac:dyDescent="0.25">
      <c r="A2" s="34" t="s">
        <v>447</v>
      </c>
      <c r="B2" s="34">
        <v>13001</v>
      </c>
      <c r="C2" s="34">
        <v>0</v>
      </c>
      <c r="D2" s="34">
        <v>0</v>
      </c>
      <c r="E2" s="34">
        <v>0</v>
      </c>
      <c r="F2" s="34">
        <v>0</v>
      </c>
      <c r="G2" s="34">
        <v>0</v>
      </c>
      <c r="H2" s="34">
        <v>0</v>
      </c>
      <c r="I2" s="34">
        <v>0</v>
      </c>
      <c r="J2" s="34">
        <v>0</v>
      </c>
      <c r="K2" s="34">
        <v>0</v>
      </c>
      <c r="L2" s="34">
        <v>0</v>
      </c>
      <c r="M2" s="34" t="s">
        <v>829</v>
      </c>
      <c r="N2" s="34" t="s">
        <v>830</v>
      </c>
      <c r="O2" s="34" t="s">
        <v>2</v>
      </c>
      <c r="P2" s="34">
        <v>13001</v>
      </c>
      <c r="Q2" s="34">
        <v>1097715</v>
      </c>
      <c r="R2" s="34">
        <v>78062.95</v>
      </c>
      <c r="S2" s="34">
        <v>8105824</v>
      </c>
      <c r="T2" s="34">
        <v>5592916</v>
      </c>
      <c r="U2" s="34">
        <v>2512908</v>
      </c>
      <c r="V2" s="34">
        <v>0.31001299999999998</v>
      </c>
      <c r="W2" s="34">
        <v>6509206</v>
      </c>
      <c r="X2" s="34">
        <v>2511931</v>
      </c>
      <c r="Y2" s="34">
        <v>3997275</v>
      </c>
      <c r="Z2" s="34">
        <v>0.61409599999999998</v>
      </c>
      <c r="AA2" s="34">
        <v>437062.1</v>
      </c>
      <c r="AB2" s="34">
        <v>412714.8</v>
      </c>
      <c r="AC2" s="34">
        <v>24347.37</v>
      </c>
      <c r="AD2" s="34">
        <v>5.5707E-2</v>
      </c>
      <c r="AE2" s="34">
        <v>309988.2</v>
      </c>
      <c r="AF2" s="34">
        <v>90569.12</v>
      </c>
      <c r="AG2" s="34">
        <v>219419.1</v>
      </c>
      <c r="AH2" s="34">
        <v>0.70782999999999996</v>
      </c>
      <c r="AI2" s="34">
        <v>2821497</v>
      </c>
      <c r="AJ2" s="34">
        <v>-956359</v>
      </c>
      <c r="AK2" s="34">
        <v>309988.2</v>
      </c>
      <c r="AL2" s="34">
        <v>309988.2</v>
      </c>
      <c r="AM2" s="34">
        <v>309988.2</v>
      </c>
      <c r="AN2" s="34">
        <v>309988.2</v>
      </c>
      <c r="AO2" s="34">
        <v>309988.2</v>
      </c>
      <c r="AP2" s="34">
        <v>309988.2</v>
      </c>
      <c r="AQ2" s="34">
        <v>309988.2</v>
      </c>
      <c r="AR2" s="34">
        <v>309988.2</v>
      </c>
      <c r="AS2" s="34">
        <v>309988.2</v>
      </c>
      <c r="AT2" s="34">
        <v>309988.2</v>
      </c>
      <c r="AU2" s="34">
        <v>437062.1</v>
      </c>
      <c r="AV2" s="34">
        <v>437062.1</v>
      </c>
      <c r="AW2" s="34">
        <v>437062.1</v>
      </c>
      <c r="AX2" s="34">
        <v>437062.1</v>
      </c>
      <c r="AY2" s="34">
        <v>437062.1</v>
      </c>
      <c r="AZ2" s="34">
        <v>437062.1</v>
      </c>
      <c r="BA2" s="34">
        <v>437062.1</v>
      </c>
      <c r="BB2" s="34">
        <v>437062.1</v>
      </c>
      <c r="BC2" s="34">
        <v>437062.1</v>
      </c>
      <c r="BD2" s="34">
        <v>437062.1</v>
      </c>
    </row>
    <row r="3" spans="1:56" x14ac:dyDescent="0.25">
      <c r="A3" s="34" t="s">
        <v>486</v>
      </c>
      <c r="B3" s="34">
        <v>13003</v>
      </c>
      <c r="C3" s="34">
        <v>0</v>
      </c>
      <c r="D3" s="34">
        <v>0</v>
      </c>
      <c r="E3" s="34">
        <v>0</v>
      </c>
      <c r="F3" s="34">
        <v>0</v>
      </c>
      <c r="G3" s="34">
        <v>0</v>
      </c>
      <c r="H3" s="34">
        <v>0</v>
      </c>
      <c r="I3" s="34">
        <v>0</v>
      </c>
      <c r="J3" s="34">
        <v>0</v>
      </c>
      <c r="K3" s="34">
        <v>0</v>
      </c>
      <c r="L3" s="34">
        <v>0</v>
      </c>
      <c r="M3" s="34" t="s">
        <v>829</v>
      </c>
      <c r="N3" s="34" t="s">
        <v>830</v>
      </c>
      <c r="O3" s="34" t="s">
        <v>2</v>
      </c>
      <c r="P3" s="34">
        <v>13003</v>
      </c>
      <c r="Q3" s="34">
        <v>500000</v>
      </c>
      <c r="R3" s="34">
        <v>39031.480000000003</v>
      </c>
      <c r="S3" s="34">
        <v>12122489</v>
      </c>
      <c r="T3" s="34">
        <v>10010284</v>
      </c>
      <c r="U3" s="34">
        <v>2112205</v>
      </c>
      <c r="V3" s="34">
        <v>0.174239</v>
      </c>
      <c r="W3" s="34">
        <v>5213729</v>
      </c>
      <c r="X3" s="34">
        <v>2659363</v>
      </c>
      <c r="Y3" s="34">
        <v>2554366</v>
      </c>
      <c r="Z3" s="34">
        <v>0.48993100000000001</v>
      </c>
      <c r="AA3" s="34">
        <v>2981399</v>
      </c>
      <c r="AB3" s="34">
        <v>2753399</v>
      </c>
      <c r="AC3" s="34">
        <v>228000</v>
      </c>
      <c r="AD3" s="34">
        <v>7.6474E-2</v>
      </c>
      <c r="AE3" s="34">
        <v>310002</v>
      </c>
      <c r="AF3" s="34">
        <v>165790.9</v>
      </c>
      <c r="AG3" s="34">
        <v>144211.20000000001</v>
      </c>
      <c r="AH3" s="34">
        <v>0.465194</v>
      </c>
      <c r="AI3" s="34">
        <v>2015335</v>
      </c>
      <c r="AJ3" s="34">
        <v>-394820</v>
      </c>
      <c r="AK3" s="34">
        <v>310002</v>
      </c>
      <c r="AL3" s="34">
        <v>310002</v>
      </c>
      <c r="AM3" s="34">
        <v>310002</v>
      </c>
      <c r="AN3" s="34">
        <v>310002</v>
      </c>
      <c r="AO3" s="34">
        <v>310002</v>
      </c>
      <c r="AP3" s="34">
        <v>310002</v>
      </c>
      <c r="AQ3" s="34">
        <v>310002</v>
      </c>
      <c r="AR3" s="34">
        <v>310002</v>
      </c>
      <c r="AS3" s="34">
        <v>310002</v>
      </c>
      <c r="AT3" s="34">
        <v>310002</v>
      </c>
      <c r="AU3" s="34">
        <v>2981399</v>
      </c>
      <c r="AV3" s="34">
        <v>2981399</v>
      </c>
      <c r="AW3" s="34">
        <v>2981399</v>
      </c>
      <c r="AX3" s="34">
        <v>2981399</v>
      </c>
      <c r="AY3" s="34">
        <v>2981399</v>
      </c>
      <c r="AZ3" s="34">
        <v>2981399</v>
      </c>
      <c r="BA3" s="34">
        <v>2981399</v>
      </c>
      <c r="BB3" s="34">
        <v>2981399</v>
      </c>
      <c r="BC3" s="34">
        <v>2981399</v>
      </c>
      <c r="BD3" s="34">
        <v>2981399</v>
      </c>
    </row>
    <row r="4" spans="1:56" x14ac:dyDescent="0.25">
      <c r="A4" s="34" t="s">
        <v>450</v>
      </c>
      <c r="B4" s="34">
        <v>13005</v>
      </c>
      <c r="C4" s="34">
        <v>0</v>
      </c>
      <c r="D4" s="34">
        <v>0</v>
      </c>
      <c r="E4" s="34">
        <v>0</v>
      </c>
      <c r="F4" s="34">
        <v>0</v>
      </c>
      <c r="G4" s="34">
        <v>0</v>
      </c>
      <c r="H4" s="34">
        <v>0</v>
      </c>
      <c r="I4" s="34">
        <v>0</v>
      </c>
      <c r="J4" s="34">
        <v>0</v>
      </c>
      <c r="K4" s="34">
        <v>0</v>
      </c>
      <c r="L4" s="34">
        <v>0</v>
      </c>
      <c r="M4" s="34" t="s">
        <v>829</v>
      </c>
      <c r="N4" s="34" t="s">
        <v>830</v>
      </c>
      <c r="O4" s="34" t="s">
        <v>2</v>
      </c>
      <c r="P4" s="34">
        <v>13005</v>
      </c>
      <c r="Q4" s="34">
        <v>109560</v>
      </c>
      <c r="R4" s="34">
        <v>28133.48</v>
      </c>
      <c r="S4" s="34">
        <v>3865508</v>
      </c>
      <c r="T4" s="34">
        <v>3059493</v>
      </c>
      <c r="U4" s="34">
        <v>806014.7</v>
      </c>
      <c r="V4" s="34">
        <v>0.20851500000000001</v>
      </c>
      <c r="W4" s="34">
        <v>2945385</v>
      </c>
      <c r="X4" s="34">
        <v>2097137</v>
      </c>
      <c r="Y4" s="34">
        <v>848247.7</v>
      </c>
      <c r="Z4" s="34">
        <v>0.28799200000000003</v>
      </c>
      <c r="AA4" s="34">
        <v>993179.3</v>
      </c>
      <c r="AB4" s="34">
        <v>657702.9</v>
      </c>
      <c r="AC4" s="34">
        <v>335476.40000000002</v>
      </c>
      <c r="AD4" s="34">
        <v>0.33778000000000002</v>
      </c>
      <c r="AE4" s="34">
        <v>677397</v>
      </c>
      <c r="AF4" s="34">
        <v>420966.8</v>
      </c>
      <c r="AG4" s="34">
        <v>256430.2</v>
      </c>
      <c r="AH4" s="34">
        <v>0.378552</v>
      </c>
      <c r="AI4" s="34">
        <v>710554.2</v>
      </c>
      <c r="AJ4" s="34">
        <v>118736.7</v>
      </c>
      <c r="AK4" s="34">
        <v>677397</v>
      </c>
      <c r="AL4" s="34">
        <v>677397</v>
      </c>
      <c r="AM4" s="34">
        <v>677397</v>
      </c>
      <c r="AN4" s="34">
        <v>677397</v>
      </c>
      <c r="AO4" s="34">
        <v>677397</v>
      </c>
      <c r="AP4" s="34">
        <v>677397</v>
      </c>
      <c r="AQ4" s="34">
        <v>677397</v>
      </c>
      <c r="AR4" s="34">
        <v>677397</v>
      </c>
      <c r="AS4" s="34">
        <v>677397</v>
      </c>
      <c r="AT4" s="34">
        <v>677397</v>
      </c>
      <c r="AU4" s="34">
        <v>993179.3</v>
      </c>
      <c r="AV4" s="34">
        <v>993179.3</v>
      </c>
      <c r="AW4" s="34">
        <v>993179.3</v>
      </c>
      <c r="AX4" s="34">
        <v>993179.3</v>
      </c>
      <c r="AY4" s="34">
        <v>993179.3</v>
      </c>
      <c r="AZ4" s="34">
        <v>993179.3</v>
      </c>
      <c r="BA4" s="34">
        <v>993179.3</v>
      </c>
      <c r="BB4" s="34">
        <v>993179.3</v>
      </c>
      <c r="BC4" s="34">
        <v>993179.3</v>
      </c>
      <c r="BD4" s="34">
        <v>993179.3</v>
      </c>
    </row>
    <row r="5" spans="1:56" x14ac:dyDescent="0.25">
      <c r="A5" s="34" t="s">
        <v>147</v>
      </c>
      <c r="B5" s="34">
        <v>13006</v>
      </c>
      <c r="C5" s="34">
        <v>0</v>
      </c>
      <c r="D5" s="34">
        <v>0</v>
      </c>
      <c r="E5" s="34">
        <v>0</v>
      </c>
      <c r="F5" s="34">
        <v>0</v>
      </c>
      <c r="G5" s="34">
        <v>1</v>
      </c>
      <c r="H5" s="34">
        <v>0</v>
      </c>
      <c r="I5" s="34">
        <v>0</v>
      </c>
      <c r="J5" s="34">
        <v>0</v>
      </c>
      <c r="K5" s="34">
        <v>0</v>
      </c>
      <c r="L5" s="34">
        <v>0</v>
      </c>
      <c r="M5" s="34" t="s">
        <v>829</v>
      </c>
      <c r="N5" s="34" t="s">
        <v>830</v>
      </c>
      <c r="O5" s="34" t="s">
        <v>2</v>
      </c>
      <c r="P5" s="34">
        <v>13006</v>
      </c>
      <c r="Q5" s="34">
        <v>668000</v>
      </c>
      <c r="R5" s="34">
        <v>97578.69</v>
      </c>
      <c r="S5" s="34">
        <v>39360200</v>
      </c>
      <c r="T5" s="34">
        <v>15129332</v>
      </c>
      <c r="U5" s="34">
        <v>24230869</v>
      </c>
      <c r="V5" s="34">
        <v>0.61561900000000003</v>
      </c>
      <c r="W5" s="34">
        <v>26338225</v>
      </c>
      <c r="X5" s="34">
        <v>7361766</v>
      </c>
      <c r="Y5" s="34">
        <v>18976459</v>
      </c>
      <c r="Z5" s="34">
        <v>0.72049099999999999</v>
      </c>
      <c r="AA5" s="34">
        <v>24019648</v>
      </c>
      <c r="AB5" s="34">
        <v>7146343</v>
      </c>
      <c r="AC5" s="34">
        <v>16873305</v>
      </c>
      <c r="AD5" s="34">
        <v>0.70247899999999996</v>
      </c>
      <c r="AE5" s="34">
        <v>12973316</v>
      </c>
      <c r="AF5" s="34">
        <v>3329516</v>
      </c>
      <c r="AG5" s="34">
        <v>9643800</v>
      </c>
      <c r="AH5" s="34">
        <v>0.74335700000000005</v>
      </c>
      <c r="AI5" s="34">
        <v>18210881</v>
      </c>
      <c r="AJ5" s="34">
        <v>8878221</v>
      </c>
      <c r="AK5" s="34">
        <v>12973316</v>
      </c>
      <c r="AL5" s="34">
        <v>12973316</v>
      </c>
      <c r="AM5" s="34">
        <v>12973316</v>
      </c>
      <c r="AN5" s="34">
        <v>12973316</v>
      </c>
      <c r="AO5" s="34">
        <v>3329516</v>
      </c>
      <c r="AP5" s="34">
        <v>12973316</v>
      </c>
      <c r="AQ5" s="34">
        <v>12973316</v>
      </c>
      <c r="AR5" s="34">
        <v>12973316</v>
      </c>
      <c r="AS5" s="34">
        <v>12973316</v>
      </c>
      <c r="AT5" s="34">
        <v>12973316</v>
      </c>
      <c r="AU5" s="34">
        <v>24019648</v>
      </c>
      <c r="AV5" s="34">
        <v>24019648</v>
      </c>
      <c r="AW5" s="34">
        <v>24019648</v>
      </c>
      <c r="AX5" s="34">
        <v>24019648</v>
      </c>
      <c r="AY5" s="34">
        <v>7146343</v>
      </c>
      <c r="AZ5" s="34">
        <v>24019648</v>
      </c>
      <c r="BA5" s="34">
        <v>24019648</v>
      </c>
      <c r="BB5" s="34">
        <v>24019648</v>
      </c>
      <c r="BC5" s="34">
        <v>24019648</v>
      </c>
      <c r="BD5" s="34">
        <v>24019648</v>
      </c>
    </row>
    <row r="6" spans="1:56" x14ac:dyDescent="0.25">
      <c r="A6" s="34" t="s">
        <v>351</v>
      </c>
      <c r="B6" s="34">
        <v>13010</v>
      </c>
      <c r="C6" s="34">
        <v>0</v>
      </c>
      <c r="D6" s="34">
        <v>0</v>
      </c>
      <c r="E6" s="34">
        <v>0</v>
      </c>
      <c r="F6" s="34">
        <v>0</v>
      </c>
      <c r="G6" s="34">
        <v>1</v>
      </c>
      <c r="H6" s="34">
        <v>0</v>
      </c>
      <c r="I6" s="34">
        <v>0</v>
      </c>
      <c r="J6" s="34">
        <v>0</v>
      </c>
      <c r="K6" s="34">
        <v>0</v>
      </c>
      <c r="L6" s="34">
        <v>0</v>
      </c>
      <c r="M6" s="34" t="s">
        <v>829</v>
      </c>
      <c r="N6" s="34" t="s">
        <v>830</v>
      </c>
      <c r="O6" s="34" t="s">
        <v>2</v>
      </c>
      <c r="P6" s="34">
        <v>13010</v>
      </c>
      <c r="Q6" s="34">
        <v>977661</v>
      </c>
      <c r="R6" s="34">
        <v>78062.95</v>
      </c>
      <c r="S6" s="34">
        <v>17689905</v>
      </c>
      <c r="T6" s="34">
        <v>8807634</v>
      </c>
      <c r="U6" s="34">
        <v>8882270</v>
      </c>
      <c r="V6" s="34">
        <v>0.50210999999999995</v>
      </c>
      <c r="W6" s="34">
        <v>20895446</v>
      </c>
      <c r="X6" s="34">
        <v>6857890</v>
      </c>
      <c r="Y6" s="34">
        <v>14037557</v>
      </c>
      <c r="Z6" s="34">
        <v>0.67179999999999995</v>
      </c>
      <c r="AA6" s="34">
        <v>1138646</v>
      </c>
      <c r="AB6" s="34">
        <v>423519.9</v>
      </c>
      <c r="AC6" s="34">
        <v>715125.8</v>
      </c>
      <c r="AD6" s="34">
        <v>0.62804899999999997</v>
      </c>
      <c r="AE6" s="34">
        <v>805221.3</v>
      </c>
      <c r="AF6" s="34">
        <v>206802.5</v>
      </c>
      <c r="AG6" s="34">
        <v>598418.80000000005</v>
      </c>
      <c r="AH6" s="34">
        <v>0.74317299999999997</v>
      </c>
      <c r="AI6" s="34">
        <v>12981833</v>
      </c>
      <c r="AJ6" s="34">
        <v>-457305</v>
      </c>
      <c r="AK6" s="34">
        <v>805221.3</v>
      </c>
      <c r="AL6" s="34">
        <v>805221.3</v>
      </c>
      <c r="AM6" s="34">
        <v>805221.3</v>
      </c>
      <c r="AN6" s="34">
        <v>805221.3</v>
      </c>
      <c r="AO6" s="34">
        <v>206802.5</v>
      </c>
      <c r="AP6" s="34">
        <v>805221.3</v>
      </c>
      <c r="AQ6" s="34">
        <v>805221.3</v>
      </c>
      <c r="AR6" s="34">
        <v>805221.3</v>
      </c>
      <c r="AS6" s="34">
        <v>805221.3</v>
      </c>
      <c r="AT6" s="34">
        <v>805221.3</v>
      </c>
      <c r="AU6" s="34">
        <v>1138646</v>
      </c>
      <c r="AV6" s="34">
        <v>1138646</v>
      </c>
      <c r="AW6" s="34">
        <v>1138646</v>
      </c>
      <c r="AX6" s="34">
        <v>1138646</v>
      </c>
      <c r="AY6" s="34">
        <v>423519.9</v>
      </c>
      <c r="AZ6" s="34">
        <v>1138646</v>
      </c>
      <c r="BA6" s="34">
        <v>1138646</v>
      </c>
      <c r="BB6" s="34">
        <v>1138646</v>
      </c>
      <c r="BC6" s="34">
        <v>1138646</v>
      </c>
      <c r="BD6" s="34">
        <v>1138646</v>
      </c>
    </row>
    <row r="7" spans="1:56" x14ac:dyDescent="0.25">
      <c r="A7" s="34" t="s">
        <v>598</v>
      </c>
      <c r="B7" s="34">
        <v>13019</v>
      </c>
      <c r="C7" s="34">
        <v>0</v>
      </c>
      <c r="D7" s="34">
        <v>0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 t="s">
        <v>829</v>
      </c>
      <c r="N7" s="34" t="s">
        <v>830</v>
      </c>
      <c r="O7" s="34" t="s">
        <v>2</v>
      </c>
      <c r="P7" s="34">
        <v>13019</v>
      </c>
      <c r="Q7" s="34">
        <v>988598</v>
      </c>
      <c r="R7" s="34">
        <v>78062.95</v>
      </c>
      <c r="S7" s="34">
        <v>10134919</v>
      </c>
      <c r="T7" s="34">
        <v>6836621</v>
      </c>
      <c r="U7" s="34">
        <v>3298298</v>
      </c>
      <c r="V7" s="34">
        <v>0.32543899999999998</v>
      </c>
      <c r="W7" s="34">
        <v>10488965</v>
      </c>
      <c r="X7" s="34">
        <v>3643725</v>
      </c>
      <c r="Y7" s="34">
        <v>6845240</v>
      </c>
      <c r="Z7" s="34">
        <v>0.65261400000000003</v>
      </c>
      <c r="AA7" s="34">
        <v>267153.09999999998</v>
      </c>
      <c r="AB7" s="34">
        <v>267153.09999999998</v>
      </c>
      <c r="AC7" s="34">
        <v>0</v>
      </c>
      <c r="AD7" s="34">
        <v>0</v>
      </c>
      <c r="AE7" s="34">
        <v>4901.7579999999998</v>
      </c>
      <c r="AF7" s="34">
        <v>4901.7579999999998</v>
      </c>
      <c r="AG7" s="34">
        <v>0</v>
      </c>
      <c r="AH7" s="34">
        <v>0</v>
      </c>
      <c r="AI7" s="34">
        <v>5778580</v>
      </c>
      <c r="AJ7" s="34">
        <v>-1066661</v>
      </c>
      <c r="AK7" s="34">
        <v>4901.7579999999998</v>
      </c>
      <c r="AL7" s="34">
        <v>4901.7579999999998</v>
      </c>
      <c r="AM7" s="34">
        <v>4901.7579999999998</v>
      </c>
      <c r="AN7" s="34">
        <v>4901.7579999999998</v>
      </c>
      <c r="AO7" s="34">
        <v>4901.7579999999998</v>
      </c>
      <c r="AP7" s="34">
        <v>4901.7579999999998</v>
      </c>
      <c r="AQ7" s="34">
        <v>4901.7579999999998</v>
      </c>
      <c r="AR7" s="34">
        <v>4901.7579999999998</v>
      </c>
      <c r="AS7" s="34">
        <v>4901.7579999999998</v>
      </c>
      <c r="AT7" s="34">
        <v>4901.7579999999998</v>
      </c>
      <c r="AU7" s="34">
        <v>267153.09999999998</v>
      </c>
      <c r="AV7" s="34">
        <v>267153.09999999998</v>
      </c>
      <c r="AW7" s="34">
        <v>267153.09999999998</v>
      </c>
      <c r="AX7" s="34">
        <v>267153.09999999998</v>
      </c>
      <c r="AY7" s="34">
        <v>267153.09999999998</v>
      </c>
      <c r="AZ7" s="34">
        <v>267153.09999999998</v>
      </c>
      <c r="BA7" s="34">
        <v>267153.09999999998</v>
      </c>
      <c r="BB7" s="34">
        <v>267153.09999999998</v>
      </c>
      <c r="BC7" s="34">
        <v>267153.09999999998</v>
      </c>
      <c r="BD7" s="34">
        <v>267153.09999999998</v>
      </c>
    </row>
    <row r="8" spans="1:56" x14ac:dyDescent="0.25">
      <c r="A8" s="34" t="s">
        <v>293</v>
      </c>
      <c r="B8" s="34">
        <v>13020</v>
      </c>
      <c r="C8" s="34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 t="s">
        <v>829</v>
      </c>
      <c r="N8" s="34" t="s">
        <v>830</v>
      </c>
      <c r="O8" s="34" t="s">
        <v>2</v>
      </c>
      <c r="P8" s="34">
        <v>13020</v>
      </c>
      <c r="Q8" s="34">
        <v>1281661</v>
      </c>
      <c r="R8" s="34">
        <v>156125.9</v>
      </c>
      <c r="S8" s="34">
        <v>12716278</v>
      </c>
      <c r="T8" s="34">
        <v>7846436</v>
      </c>
      <c r="U8" s="34">
        <v>4869843</v>
      </c>
      <c r="V8" s="34">
        <v>0.382961</v>
      </c>
      <c r="W8" s="34">
        <v>9419152</v>
      </c>
      <c r="X8" s="34">
        <v>3637891</v>
      </c>
      <c r="Y8" s="34">
        <v>5781261</v>
      </c>
      <c r="Z8" s="34">
        <v>0.61377700000000002</v>
      </c>
      <c r="AA8" s="34">
        <v>4988405</v>
      </c>
      <c r="AB8" s="34">
        <v>2693803</v>
      </c>
      <c r="AC8" s="34">
        <v>2294602</v>
      </c>
      <c r="AD8" s="34">
        <v>0.45998699999999998</v>
      </c>
      <c r="AE8" s="34">
        <v>3052276</v>
      </c>
      <c r="AF8" s="34">
        <v>1564723</v>
      </c>
      <c r="AG8" s="34">
        <v>1487554</v>
      </c>
      <c r="AH8" s="34">
        <v>0.48735899999999999</v>
      </c>
      <c r="AI8" s="34">
        <v>4343474</v>
      </c>
      <c r="AJ8" s="34">
        <v>49766.96</v>
      </c>
      <c r="AK8" s="34">
        <v>3052276</v>
      </c>
      <c r="AL8" s="34">
        <v>3052276</v>
      </c>
      <c r="AM8" s="34">
        <v>3052276</v>
      </c>
      <c r="AN8" s="34">
        <v>3052276</v>
      </c>
      <c r="AO8" s="34">
        <v>3052276</v>
      </c>
      <c r="AP8" s="34">
        <v>3052276</v>
      </c>
      <c r="AQ8" s="34">
        <v>3052276</v>
      </c>
      <c r="AR8" s="34">
        <v>3052276</v>
      </c>
      <c r="AS8" s="34">
        <v>3052276</v>
      </c>
      <c r="AT8" s="34">
        <v>3052276</v>
      </c>
      <c r="AU8" s="34">
        <v>4988405</v>
      </c>
      <c r="AV8" s="34">
        <v>4988405</v>
      </c>
      <c r="AW8" s="34">
        <v>4988405</v>
      </c>
      <c r="AX8" s="34">
        <v>4988405</v>
      </c>
      <c r="AY8" s="34">
        <v>4988405</v>
      </c>
      <c r="AZ8" s="34">
        <v>4988405</v>
      </c>
      <c r="BA8" s="34">
        <v>4988405</v>
      </c>
      <c r="BB8" s="34">
        <v>4988405</v>
      </c>
      <c r="BC8" s="34">
        <v>4988405</v>
      </c>
      <c r="BD8" s="34">
        <v>4988405</v>
      </c>
    </row>
    <row r="9" spans="1:56" x14ac:dyDescent="0.25">
      <c r="A9" s="34" t="s">
        <v>358</v>
      </c>
      <c r="B9" s="34">
        <v>13022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 t="s">
        <v>829</v>
      </c>
      <c r="N9" s="34" t="s">
        <v>830</v>
      </c>
      <c r="O9" s="34" t="s">
        <v>2</v>
      </c>
      <c r="P9" s="34">
        <v>13022</v>
      </c>
      <c r="Q9" s="34">
        <v>380000</v>
      </c>
      <c r="R9" s="34">
        <v>39031.480000000003</v>
      </c>
      <c r="S9" s="34">
        <v>6274083</v>
      </c>
      <c r="T9" s="34">
        <v>3363455</v>
      </c>
      <c r="U9" s="34">
        <v>2910629</v>
      </c>
      <c r="V9" s="34">
        <v>0.46391300000000002</v>
      </c>
      <c r="W9" s="34">
        <v>5107209</v>
      </c>
      <c r="X9" s="34">
        <v>2112341</v>
      </c>
      <c r="Y9" s="34">
        <v>2994868</v>
      </c>
      <c r="Z9" s="34">
        <v>0.58640000000000003</v>
      </c>
      <c r="AA9" s="34">
        <v>2879238</v>
      </c>
      <c r="AB9" s="34">
        <v>1558308</v>
      </c>
      <c r="AC9" s="34">
        <v>1320931</v>
      </c>
      <c r="AD9" s="34">
        <v>0.45877800000000002</v>
      </c>
      <c r="AE9" s="34">
        <v>1308360</v>
      </c>
      <c r="AF9" s="34">
        <v>689445.9</v>
      </c>
      <c r="AG9" s="34">
        <v>618914.30000000005</v>
      </c>
      <c r="AH9" s="34">
        <v>0.47304600000000002</v>
      </c>
      <c r="AI9" s="34">
        <v>2575837</v>
      </c>
      <c r="AJ9" s="34">
        <v>199882.8</v>
      </c>
      <c r="AK9" s="34">
        <v>1308360</v>
      </c>
      <c r="AL9" s="34">
        <v>1308360</v>
      </c>
      <c r="AM9" s="34">
        <v>1308360</v>
      </c>
      <c r="AN9" s="34">
        <v>1308360</v>
      </c>
      <c r="AO9" s="34">
        <v>1308360</v>
      </c>
      <c r="AP9" s="34">
        <v>1308360</v>
      </c>
      <c r="AQ9" s="34">
        <v>1308360</v>
      </c>
      <c r="AR9" s="34">
        <v>1308360</v>
      </c>
      <c r="AS9" s="34">
        <v>1308360</v>
      </c>
      <c r="AT9" s="34">
        <v>1308360</v>
      </c>
      <c r="AU9" s="34">
        <v>2879238</v>
      </c>
      <c r="AV9" s="34">
        <v>2879238</v>
      </c>
      <c r="AW9" s="34">
        <v>2879238</v>
      </c>
      <c r="AX9" s="34">
        <v>2879238</v>
      </c>
      <c r="AY9" s="34">
        <v>2879238</v>
      </c>
      <c r="AZ9" s="34">
        <v>2879238</v>
      </c>
      <c r="BA9" s="34">
        <v>2879238</v>
      </c>
      <c r="BB9" s="34">
        <v>2879238</v>
      </c>
      <c r="BC9" s="34">
        <v>2879238</v>
      </c>
      <c r="BD9" s="34">
        <v>2879238</v>
      </c>
    </row>
    <row r="10" spans="1:56" x14ac:dyDescent="0.25">
      <c r="A10" s="34" t="s">
        <v>476</v>
      </c>
      <c r="B10" s="34">
        <v>13023</v>
      </c>
      <c r="C10" s="34">
        <v>0</v>
      </c>
      <c r="D10" s="34">
        <v>0</v>
      </c>
      <c r="E10" s="34">
        <v>0</v>
      </c>
      <c r="F10" s="34">
        <v>0</v>
      </c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 t="s">
        <v>829</v>
      </c>
      <c r="N10" s="34" t="s">
        <v>830</v>
      </c>
      <c r="O10" s="34" t="s">
        <v>2</v>
      </c>
      <c r="P10" s="34">
        <v>13023</v>
      </c>
      <c r="Q10" s="34">
        <v>983695.2</v>
      </c>
      <c r="R10" s="34">
        <v>78062.95</v>
      </c>
      <c r="S10" s="34">
        <v>10300572</v>
      </c>
      <c r="T10" s="34">
        <v>7406185</v>
      </c>
      <c r="U10" s="34">
        <v>2894387</v>
      </c>
      <c r="V10" s="34">
        <v>0.28099299999999999</v>
      </c>
      <c r="W10" s="34">
        <v>6049499</v>
      </c>
      <c r="X10" s="34">
        <v>1995785</v>
      </c>
      <c r="Y10" s="34">
        <v>4053714</v>
      </c>
      <c r="Z10" s="34">
        <v>0.67009099999999999</v>
      </c>
      <c r="AA10" s="34">
        <v>371545.9</v>
      </c>
      <c r="AB10" s="34">
        <v>234655.4</v>
      </c>
      <c r="AC10" s="34">
        <v>136890.5</v>
      </c>
      <c r="AD10" s="34">
        <v>0.36843500000000001</v>
      </c>
      <c r="AE10" s="34">
        <v>344933.6</v>
      </c>
      <c r="AF10" s="34">
        <v>179977.3</v>
      </c>
      <c r="AG10" s="34">
        <v>164956.29999999999</v>
      </c>
      <c r="AH10" s="34">
        <v>0.47822599999999998</v>
      </c>
      <c r="AI10" s="34">
        <v>2991956</v>
      </c>
      <c r="AJ10" s="34">
        <v>-896802</v>
      </c>
      <c r="AK10" s="34">
        <v>344933.6</v>
      </c>
      <c r="AL10" s="34">
        <v>344933.6</v>
      </c>
      <c r="AM10" s="34">
        <v>344933.6</v>
      </c>
      <c r="AN10" s="34">
        <v>344933.6</v>
      </c>
      <c r="AO10" s="34">
        <v>344933.6</v>
      </c>
      <c r="AP10" s="34">
        <v>344933.6</v>
      </c>
      <c r="AQ10" s="34">
        <v>344933.6</v>
      </c>
      <c r="AR10" s="34">
        <v>344933.6</v>
      </c>
      <c r="AS10" s="34">
        <v>344933.6</v>
      </c>
      <c r="AT10" s="34">
        <v>344933.6</v>
      </c>
      <c r="AU10" s="34">
        <v>371545.9</v>
      </c>
      <c r="AV10" s="34">
        <v>371545.9</v>
      </c>
      <c r="AW10" s="34">
        <v>371545.9</v>
      </c>
      <c r="AX10" s="34">
        <v>371545.9</v>
      </c>
      <c r="AY10" s="34">
        <v>371545.9</v>
      </c>
      <c r="AZ10" s="34">
        <v>371545.9</v>
      </c>
      <c r="BA10" s="34">
        <v>371545.9</v>
      </c>
      <c r="BB10" s="34">
        <v>371545.9</v>
      </c>
      <c r="BC10" s="34">
        <v>371545.9</v>
      </c>
      <c r="BD10" s="34">
        <v>371545.9</v>
      </c>
    </row>
    <row r="11" spans="1:56" x14ac:dyDescent="0.25">
      <c r="A11" s="34" t="s">
        <v>260</v>
      </c>
      <c r="B11" s="34">
        <v>13024</v>
      </c>
      <c r="C11" s="34">
        <v>0</v>
      </c>
      <c r="D11" s="34">
        <v>0</v>
      </c>
      <c r="E11" s="34">
        <v>0</v>
      </c>
      <c r="F11" s="34">
        <v>0</v>
      </c>
      <c r="G11" s="34">
        <v>1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 t="s">
        <v>829</v>
      </c>
      <c r="N11" s="34" t="s">
        <v>830</v>
      </c>
      <c r="O11" s="34" t="s">
        <v>2</v>
      </c>
      <c r="P11" s="34">
        <v>13024</v>
      </c>
      <c r="Q11" s="34">
        <v>1043090</v>
      </c>
      <c r="R11" s="34">
        <v>58547.21</v>
      </c>
      <c r="S11" s="34">
        <v>13837799</v>
      </c>
      <c r="T11" s="34">
        <v>7795255</v>
      </c>
      <c r="U11" s="34">
        <v>6042544</v>
      </c>
      <c r="V11" s="34">
        <v>0.43666899999999997</v>
      </c>
      <c r="W11" s="34">
        <v>8060368</v>
      </c>
      <c r="X11" s="34">
        <v>2813499</v>
      </c>
      <c r="Y11" s="34">
        <v>5246869</v>
      </c>
      <c r="Z11" s="34">
        <v>0.65094700000000005</v>
      </c>
      <c r="AA11" s="34">
        <v>8453188</v>
      </c>
      <c r="AB11" s="34">
        <v>3985929</v>
      </c>
      <c r="AC11" s="34">
        <v>4467259</v>
      </c>
      <c r="AD11" s="34">
        <v>0.52847</v>
      </c>
      <c r="AE11" s="34">
        <v>4121656</v>
      </c>
      <c r="AF11" s="34">
        <v>1367315</v>
      </c>
      <c r="AG11" s="34">
        <v>2754341</v>
      </c>
      <c r="AH11" s="34">
        <v>0.66826099999999999</v>
      </c>
      <c r="AI11" s="34">
        <v>4145231</v>
      </c>
      <c r="AJ11" s="34">
        <v>1652704</v>
      </c>
      <c r="AK11" s="34">
        <v>4121656</v>
      </c>
      <c r="AL11" s="34">
        <v>4121656</v>
      </c>
      <c r="AM11" s="34">
        <v>4121656</v>
      </c>
      <c r="AN11" s="34">
        <v>4121656</v>
      </c>
      <c r="AO11" s="34">
        <v>1367315</v>
      </c>
      <c r="AP11" s="34">
        <v>4121656</v>
      </c>
      <c r="AQ11" s="34">
        <v>4121656</v>
      </c>
      <c r="AR11" s="34">
        <v>4121656</v>
      </c>
      <c r="AS11" s="34">
        <v>4121656</v>
      </c>
      <c r="AT11" s="34">
        <v>4121656</v>
      </c>
      <c r="AU11" s="34">
        <v>8453188</v>
      </c>
      <c r="AV11" s="34">
        <v>8453188</v>
      </c>
      <c r="AW11" s="34">
        <v>8453188</v>
      </c>
      <c r="AX11" s="34">
        <v>8453188</v>
      </c>
      <c r="AY11" s="34">
        <v>3985929</v>
      </c>
      <c r="AZ11" s="34">
        <v>8453188</v>
      </c>
      <c r="BA11" s="34">
        <v>8453188</v>
      </c>
      <c r="BB11" s="34">
        <v>8453188</v>
      </c>
      <c r="BC11" s="34">
        <v>8453188</v>
      </c>
      <c r="BD11" s="34">
        <v>8453188</v>
      </c>
    </row>
    <row r="12" spans="1:56" x14ac:dyDescent="0.25">
      <c r="A12" s="34" t="s">
        <v>242</v>
      </c>
      <c r="B12" s="34">
        <v>13026</v>
      </c>
      <c r="C12" s="34">
        <v>0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 t="s">
        <v>829</v>
      </c>
      <c r="N12" s="34" t="s">
        <v>830</v>
      </c>
      <c r="O12" s="34" t="s">
        <v>2</v>
      </c>
      <c r="P12" s="34">
        <v>13026</v>
      </c>
      <c r="Q12" s="34">
        <v>1053661</v>
      </c>
      <c r="R12" s="34">
        <v>97578.69</v>
      </c>
      <c r="S12" s="34">
        <v>12943523</v>
      </c>
      <c r="T12" s="34">
        <v>5005557</v>
      </c>
      <c r="U12" s="34">
        <v>7937966</v>
      </c>
      <c r="V12" s="34">
        <v>0.61327699999999996</v>
      </c>
      <c r="W12" s="34">
        <v>13191617</v>
      </c>
      <c r="X12" s="34">
        <v>2852116</v>
      </c>
      <c r="Y12" s="34">
        <v>10339501</v>
      </c>
      <c r="Z12" s="34">
        <v>0.78379299999999996</v>
      </c>
      <c r="AA12" s="34">
        <v>3117485</v>
      </c>
      <c r="AB12" s="34">
        <v>584986.5</v>
      </c>
      <c r="AC12" s="34">
        <v>2532498</v>
      </c>
      <c r="AD12" s="34">
        <v>0.81235299999999999</v>
      </c>
      <c r="AE12" s="34">
        <v>3104882</v>
      </c>
      <c r="AF12" s="34">
        <v>607979.4</v>
      </c>
      <c r="AG12" s="34">
        <v>2496903</v>
      </c>
      <c r="AH12" s="34">
        <v>0.80418599999999996</v>
      </c>
      <c r="AI12" s="34">
        <v>9188261</v>
      </c>
      <c r="AJ12" s="34">
        <v>1345663</v>
      </c>
      <c r="AK12" s="34">
        <v>3104882</v>
      </c>
      <c r="AL12" s="34">
        <v>3104882</v>
      </c>
      <c r="AM12" s="34">
        <v>3104882</v>
      </c>
      <c r="AN12" s="34">
        <v>3104882</v>
      </c>
      <c r="AO12" s="34">
        <v>3104882</v>
      </c>
      <c r="AP12" s="34">
        <v>3104882</v>
      </c>
      <c r="AQ12" s="34">
        <v>3104882</v>
      </c>
      <c r="AR12" s="34">
        <v>3104882</v>
      </c>
      <c r="AS12" s="34">
        <v>3104882</v>
      </c>
      <c r="AT12" s="34">
        <v>3104882</v>
      </c>
      <c r="AU12" s="34">
        <v>3117485</v>
      </c>
      <c r="AV12" s="34">
        <v>3117485</v>
      </c>
      <c r="AW12" s="34">
        <v>3117485</v>
      </c>
      <c r="AX12" s="34">
        <v>3117485</v>
      </c>
      <c r="AY12" s="34">
        <v>3117485</v>
      </c>
      <c r="AZ12" s="34">
        <v>3117485</v>
      </c>
      <c r="BA12" s="34">
        <v>3117485</v>
      </c>
      <c r="BB12" s="34">
        <v>3117485</v>
      </c>
      <c r="BC12" s="34">
        <v>3117485</v>
      </c>
      <c r="BD12" s="34">
        <v>3117485</v>
      </c>
    </row>
    <row r="13" spans="1:56" x14ac:dyDescent="0.25">
      <c r="A13" s="34" t="s">
        <v>328</v>
      </c>
      <c r="B13" s="34">
        <v>13027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 t="s">
        <v>829</v>
      </c>
      <c r="N13" s="34" t="s">
        <v>830</v>
      </c>
      <c r="O13" s="34" t="s">
        <v>2</v>
      </c>
      <c r="P13" s="34">
        <v>13027</v>
      </c>
      <c r="Q13" s="34">
        <v>512528.3</v>
      </c>
      <c r="R13" s="34">
        <v>58547.21</v>
      </c>
      <c r="S13" s="34">
        <v>13794441</v>
      </c>
      <c r="T13" s="34">
        <v>10229416</v>
      </c>
      <c r="U13" s="34">
        <v>3565026</v>
      </c>
      <c r="V13" s="34">
        <v>0.25843899999999997</v>
      </c>
      <c r="W13" s="34">
        <v>5740630</v>
      </c>
      <c r="X13" s="34">
        <v>2668215</v>
      </c>
      <c r="Y13" s="34">
        <v>3072415</v>
      </c>
      <c r="Z13" s="34">
        <v>0.53520500000000004</v>
      </c>
      <c r="AA13" s="34">
        <v>3909678</v>
      </c>
      <c r="AB13" s="34">
        <v>2765891</v>
      </c>
      <c r="AC13" s="34">
        <v>1143787</v>
      </c>
      <c r="AD13" s="34">
        <v>0.29255300000000001</v>
      </c>
      <c r="AE13" s="34">
        <v>1619376</v>
      </c>
      <c r="AF13" s="34">
        <v>777028.1</v>
      </c>
      <c r="AG13" s="34">
        <v>842347.6</v>
      </c>
      <c r="AH13" s="34">
        <v>0.52016799999999996</v>
      </c>
      <c r="AI13" s="34">
        <v>2501340</v>
      </c>
      <c r="AJ13" s="34">
        <v>271272.09999999998</v>
      </c>
      <c r="AK13" s="34">
        <v>1619376</v>
      </c>
      <c r="AL13" s="34">
        <v>1619376</v>
      </c>
      <c r="AM13" s="34">
        <v>1619376</v>
      </c>
      <c r="AN13" s="34">
        <v>1619376</v>
      </c>
      <c r="AO13" s="34">
        <v>1619376</v>
      </c>
      <c r="AP13" s="34">
        <v>1619376</v>
      </c>
      <c r="AQ13" s="34">
        <v>1619376</v>
      </c>
      <c r="AR13" s="34">
        <v>1619376</v>
      </c>
      <c r="AS13" s="34">
        <v>1619376</v>
      </c>
      <c r="AT13" s="34">
        <v>1619376</v>
      </c>
      <c r="AU13" s="34">
        <v>3909678</v>
      </c>
      <c r="AV13" s="34">
        <v>3909678</v>
      </c>
      <c r="AW13" s="34">
        <v>3909678</v>
      </c>
      <c r="AX13" s="34">
        <v>3909678</v>
      </c>
      <c r="AY13" s="34">
        <v>3909678</v>
      </c>
      <c r="AZ13" s="34">
        <v>3909678</v>
      </c>
      <c r="BA13" s="34">
        <v>3909678</v>
      </c>
      <c r="BB13" s="34">
        <v>3909678</v>
      </c>
      <c r="BC13" s="34">
        <v>3909678</v>
      </c>
      <c r="BD13" s="34">
        <v>3909678</v>
      </c>
    </row>
    <row r="14" spans="1:56" x14ac:dyDescent="0.25">
      <c r="A14" s="34" t="s">
        <v>233</v>
      </c>
      <c r="B14" s="34">
        <v>13028</v>
      </c>
      <c r="C14" s="34">
        <v>0</v>
      </c>
      <c r="D14" s="34">
        <v>0</v>
      </c>
      <c r="E14" s="34">
        <v>0</v>
      </c>
      <c r="F14" s="34">
        <v>0</v>
      </c>
      <c r="G14" s="34">
        <v>1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 t="s">
        <v>829</v>
      </c>
      <c r="N14" s="34" t="s">
        <v>830</v>
      </c>
      <c r="O14" s="34" t="s">
        <v>2</v>
      </c>
      <c r="P14" s="34">
        <v>13028</v>
      </c>
      <c r="Q14" s="34">
        <v>608000</v>
      </c>
      <c r="R14" s="34">
        <v>97578.69</v>
      </c>
      <c r="S14" s="34">
        <v>17404294</v>
      </c>
      <c r="T14" s="34">
        <v>6374542</v>
      </c>
      <c r="U14" s="34">
        <v>11029751</v>
      </c>
      <c r="V14" s="34">
        <v>0.63373699999999999</v>
      </c>
      <c r="W14" s="34">
        <v>11804923</v>
      </c>
      <c r="X14" s="34">
        <v>2818106</v>
      </c>
      <c r="Y14" s="34">
        <v>8986817</v>
      </c>
      <c r="Z14" s="34">
        <v>0.76127699999999998</v>
      </c>
      <c r="AA14" s="34">
        <v>6619918</v>
      </c>
      <c r="AB14" s="34">
        <v>1300781</v>
      </c>
      <c r="AC14" s="34">
        <v>5319137</v>
      </c>
      <c r="AD14" s="34">
        <v>0.80350500000000002</v>
      </c>
      <c r="AE14" s="34">
        <v>3721994</v>
      </c>
      <c r="AF14" s="34">
        <v>645974</v>
      </c>
      <c r="AG14" s="34">
        <v>3076020</v>
      </c>
      <c r="AH14" s="34">
        <v>0.82644399999999996</v>
      </c>
      <c r="AI14" s="34">
        <v>8281239</v>
      </c>
      <c r="AJ14" s="34">
        <v>2370441</v>
      </c>
      <c r="AK14" s="34">
        <v>3721994</v>
      </c>
      <c r="AL14" s="34">
        <v>3721994</v>
      </c>
      <c r="AM14" s="34">
        <v>3721994</v>
      </c>
      <c r="AN14" s="34">
        <v>3721994</v>
      </c>
      <c r="AO14" s="34">
        <v>645974</v>
      </c>
      <c r="AP14" s="34">
        <v>3721994</v>
      </c>
      <c r="AQ14" s="34">
        <v>3721994</v>
      </c>
      <c r="AR14" s="34">
        <v>3721994</v>
      </c>
      <c r="AS14" s="34">
        <v>3721994</v>
      </c>
      <c r="AT14" s="34">
        <v>3721994</v>
      </c>
      <c r="AU14" s="34">
        <v>6619918</v>
      </c>
      <c r="AV14" s="34">
        <v>6619918</v>
      </c>
      <c r="AW14" s="34">
        <v>6619918</v>
      </c>
      <c r="AX14" s="34">
        <v>6619918</v>
      </c>
      <c r="AY14" s="34">
        <v>1300781</v>
      </c>
      <c r="AZ14" s="34">
        <v>6619918</v>
      </c>
      <c r="BA14" s="34">
        <v>6619918</v>
      </c>
      <c r="BB14" s="34">
        <v>6619918</v>
      </c>
      <c r="BC14" s="34">
        <v>6619918</v>
      </c>
      <c r="BD14" s="34">
        <v>6619918</v>
      </c>
    </row>
    <row r="15" spans="1:56" x14ac:dyDescent="0.25">
      <c r="A15" s="34" t="s">
        <v>599</v>
      </c>
      <c r="B15" s="34">
        <v>13029</v>
      </c>
      <c r="C15" s="34">
        <v>0</v>
      </c>
      <c r="D15" s="34">
        <v>0</v>
      </c>
      <c r="E15" s="34">
        <v>0</v>
      </c>
      <c r="F15" s="34">
        <v>0</v>
      </c>
      <c r="G15" s="34">
        <v>1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 t="s">
        <v>829</v>
      </c>
      <c r="N15" s="34" t="s">
        <v>830</v>
      </c>
      <c r="O15" s="34" t="s">
        <v>2</v>
      </c>
      <c r="P15" s="34">
        <v>13029</v>
      </c>
      <c r="Q15" s="34">
        <v>538970.6</v>
      </c>
      <c r="R15" s="34">
        <v>58547.21</v>
      </c>
      <c r="S15" s="34">
        <v>6779895</v>
      </c>
      <c r="T15" s="34">
        <v>3942039</v>
      </c>
      <c r="U15" s="34">
        <v>2837855</v>
      </c>
      <c r="V15" s="34">
        <v>0.41856900000000002</v>
      </c>
      <c r="W15" s="34">
        <v>5679094</v>
      </c>
      <c r="X15" s="34">
        <v>1919271</v>
      </c>
      <c r="Y15" s="34">
        <v>3759823</v>
      </c>
      <c r="Z15" s="34">
        <v>0.66204600000000002</v>
      </c>
      <c r="AA15" s="34">
        <v>182114.6</v>
      </c>
      <c r="AB15" s="34">
        <v>182114.6</v>
      </c>
      <c r="AC15" s="34">
        <v>0</v>
      </c>
      <c r="AD15" s="34">
        <v>0</v>
      </c>
      <c r="AE15" s="34">
        <v>3256.54</v>
      </c>
      <c r="AF15" s="34">
        <v>3256.54</v>
      </c>
      <c r="AG15" s="34">
        <v>0</v>
      </c>
      <c r="AH15" s="34">
        <v>0</v>
      </c>
      <c r="AI15" s="34">
        <v>3162305</v>
      </c>
      <c r="AJ15" s="34">
        <v>-597518</v>
      </c>
      <c r="AK15" s="34">
        <v>3256.54</v>
      </c>
      <c r="AL15" s="34">
        <v>3256.54</v>
      </c>
      <c r="AM15" s="34">
        <v>3256.54</v>
      </c>
      <c r="AN15" s="34">
        <v>3256.54</v>
      </c>
      <c r="AO15" s="34">
        <v>3256.54</v>
      </c>
      <c r="AP15" s="34">
        <v>3256.54</v>
      </c>
      <c r="AQ15" s="34">
        <v>3256.54</v>
      </c>
      <c r="AR15" s="34">
        <v>3256.54</v>
      </c>
      <c r="AS15" s="34">
        <v>3256.54</v>
      </c>
      <c r="AT15" s="34">
        <v>3256.54</v>
      </c>
      <c r="AU15" s="34">
        <v>182114.6</v>
      </c>
      <c r="AV15" s="34">
        <v>182114.6</v>
      </c>
      <c r="AW15" s="34">
        <v>182114.6</v>
      </c>
      <c r="AX15" s="34">
        <v>182114.6</v>
      </c>
      <c r="AY15" s="34">
        <v>182114.6</v>
      </c>
      <c r="AZ15" s="34">
        <v>182114.6</v>
      </c>
      <c r="BA15" s="34">
        <v>182114.6</v>
      </c>
      <c r="BB15" s="34">
        <v>182114.6</v>
      </c>
      <c r="BC15" s="34">
        <v>182114.6</v>
      </c>
      <c r="BD15" s="34">
        <v>182114.6</v>
      </c>
    </row>
    <row r="16" spans="1:56" x14ac:dyDescent="0.25">
      <c r="A16" s="34" t="s">
        <v>600</v>
      </c>
      <c r="B16" s="34">
        <v>13031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 t="s">
        <v>829</v>
      </c>
      <c r="N16" s="34" t="s">
        <v>830</v>
      </c>
      <c r="O16" s="34" t="s">
        <v>2</v>
      </c>
      <c r="P16" s="34">
        <v>13031</v>
      </c>
      <c r="Q16" s="34">
        <v>560000</v>
      </c>
      <c r="R16" s="34">
        <v>39031.480000000003</v>
      </c>
      <c r="S16" s="34">
        <v>3295977</v>
      </c>
      <c r="T16" s="34">
        <v>2794500</v>
      </c>
      <c r="U16" s="34">
        <v>501477</v>
      </c>
      <c r="V16" s="34">
        <v>0.15214800000000001</v>
      </c>
      <c r="W16" s="34">
        <v>2055819</v>
      </c>
      <c r="X16" s="34">
        <v>1112487</v>
      </c>
      <c r="Y16" s="34">
        <v>943332.1</v>
      </c>
      <c r="Z16" s="34">
        <v>0.45885900000000002</v>
      </c>
      <c r="AA16" s="34">
        <v>117439.4</v>
      </c>
      <c r="AB16" s="34">
        <v>117439.4</v>
      </c>
      <c r="AC16" s="34">
        <v>0</v>
      </c>
      <c r="AD16" s="34">
        <v>0</v>
      </c>
      <c r="AE16" s="34">
        <v>18252.95</v>
      </c>
      <c r="AF16" s="34">
        <v>18252.95</v>
      </c>
      <c r="AG16" s="34">
        <v>0</v>
      </c>
      <c r="AH16" s="34">
        <v>0</v>
      </c>
      <c r="AI16" s="34">
        <v>344300.6</v>
      </c>
      <c r="AJ16" s="34">
        <v>-599031</v>
      </c>
      <c r="AK16" s="34">
        <v>18252.95</v>
      </c>
      <c r="AL16" s="34">
        <v>18252.95</v>
      </c>
      <c r="AM16" s="34">
        <v>18252.95</v>
      </c>
      <c r="AN16" s="34">
        <v>18252.95</v>
      </c>
      <c r="AO16" s="34">
        <v>18252.95</v>
      </c>
      <c r="AP16" s="34">
        <v>18252.95</v>
      </c>
      <c r="AQ16" s="34">
        <v>18252.95</v>
      </c>
      <c r="AR16" s="34">
        <v>18252.95</v>
      </c>
      <c r="AS16" s="34">
        <v>18252.95</v>
      </c>
      <c r="AT16" s="34">
        <v>18252.95</v>
      </c>
      <c r="AU16" s="34">
        <v>117439.4</v>
      </c>
      <c r="AV16" s="34">
        <v>117439.4</v>
      </c>
      <c r="AW16" s="34">
        <v>117439.4</v>
      </c>
      <c r="AX16" s="34">
        <v>117439.4</v>
      </c>
      <c r="AY16" s="34">
        <v>117439.4</v>
      </c>
      <c r="AZ16" s="34">
        <v>117439.4</v>
      </c>
      <c r="BA16" s="34">
        <v>117439.4</v>
      </c>
      <c r="BB16" s="34">
        <v>117439.4</v>
      </c>
      <c r="BC16" s="34">
        <v>117439.4</v>
      </c>
      <c r="BD16" s="34">
        <v>117439.4</v>
      </c>
    </row>
    <row r="17" spans="1:56" x14ac:dyDescent="0.25">
      <c r="A17" s="34" t="s">
        <v>258</v>
      </c>
      <c r="B17" s="34">
        <v>13037</v>
      </c>
      <c r="C17" s="34">
        <v>0</v>
      </c>
      <c r="D17" s="34">
        <v>0</v>
      </c>
      <c r="E17" s="34">
        <v>0</v>
      </c>
      <c r="F17" s="34">
        <v>0</v>
      </c>
      <c r="G17" s="34">
        <v>1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 t="s">
        <v>829</v>
      </c>
      <c r="N17" s="34" t="s">
        <v>830</v>
      </c>
      <c r="O17" s="34" t="s">
        <v>2</v>
      </c>
      <c r="P17" s="34">
        <v>13037</v>
      </c>
      <c r="Q17" s="34">
        <v>696000</v>
      </c>
      <c r="R17" s="34">
        <v>58547.21</v>
      </c>
      <c r="S17" s="34">
        <v>11116544</v>
      </c>
      <c r="T17" s="34">
        <v>5668465</v>
      </c>
      <c r="U17" s="34">
        <v>5448078</v>
      </c>
      <c r="V17" s="34">
        <v>0.49008699999999999</v>
      </c>
      <c r="W17" s="34">
        <v>8614298</v>
      </c>
      <c r="X17" s="34">
        <v>3635329</v>
      </c>
      <c r="Y17" s="34">
        <v>4978970</v>
      </c>
      <c r="Z17" s="34">
        <v>0.57798899999999998</v>
      </c>
      <c r="AA17" s="34">
        <v>6605129</v>
      </c>
      <c r="AB17" s="34">
        <v>2880091</v>
      </c>
      <c r="AC17" s="34">
        <v>3725038</v>
      </c>
      <c r="AD17" s="34">
        <v>0.56396100000000005</v>
      </c>
      <c r="AE17" s="34">
        <v>3668045</v>
      </c>
      <c r="AF17" s="34">
        <v>1473796</v>
      </c>
      <c r="AG17" s="34">
        <v>2194249</v>
      </c>
      <c r="AH17" s="34">
        <v>0.59820700000000004</v>
      </c>
      <c r="AI17" s="34">
        <v>4224422</v>
      </c>
      <c r="AJ17" s="34">
        <v>1439701</v>
      </c>
      <c r="AK17" s="34">
        <v>3668045</v>
      </c>
      <c r="AL17" s="34">
        <v>3668045</v>
      </c>
      <c r="AM17" s="34">
        <v>3668045</v>
      </c>
      <c r="AN17" s="34">
        <v>3668045</v>
      </c>
      <c r="AO17" s="34">
        <v>1473796</v>
      </c>
      <c r="AP17" s="34">
        <v>3668045</v>
      </c>
      <c r="AQ17" s="34">
        <v>3668045</v>
      </c>
      <c r="AR17" s="34">
        <v>3668045</v>
      </c>
      <c r="AS17" s="34">
        <v>3668045</v>
      </c>
      <c r="AT17" s="34">
        <v>3668045</v>
      </c>
      <c r="AU17" s="34">
        <v>6605129</v>
      </c>
      <c r="AV17" s="34">
        <v>6605129</v>
      </c>
      <c r="AW17" s="34">
        <v>6605129</v>
      </c>
      <c r="AX17" s="34">
        <v>6605129</v>
      </c>
      <c r="AY17" s="34">
        <v>2880091</v>
      </c>
      <c r="AZ17" s="34">
        <v>6605129</v>
      </c>
      <c r="BA17" s="34">
        <v>6605129</v>
      </c>
      <c r="BB17" s="34">
        <v>6605129</v>
      </c>
      <c r="BC17" s="34">
        <v>6605129</v>
      </c>
      <c r="BD17" s="34">
        <v>6605129</v>
      </c>
    </row>
    <row r="18" spans="1:56" x14ac:dyDescent="0.25">
      <c r="A18" s="34" t="s">
        <v>513</v>
      </c>
      <c r="B18" s="34">
        <v>13038</v>
      </c>
      <c r="C18" s="34">
        <v>0</v>
      </c>
      <c r="D18" s="34">
        <v>0</v>
      </c>
      <c r="E18" s="34">
        <v>0</v>
      </c>
      <c r="F18" s="34">
        <v>0</v>
      </c>
      <c r="G18" s="34">
        <v>1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 t="s">
        <v>829</v>
      </c>
      <c r="N18" s="34" t="s">
        <v>830</v>
      </c>
      <c r="O18" s="34" t="s">
        <v>2</v>
      </c>
      <c r="P18" s="34">
        <v>13038</v>
      </c>
      <c r="Q18" s="34">
        <v>304000</v>
      </c>
      <c r="R18" s="34">
        <v>28133.48</v>
      </c>
      <c r="S18" s="34">
        <v>4963820</v>
      </c>
      <c r="T18" s="34">
        <v>4408017</v>
      </c>
      <c r="U18" s="34">
        <v>555803.1</v>
      </c>
      <c r="V18" s="34">
        <v>0.111971</v>
      </c>
      <c r="W18" s="34">
        <v>2507579</v>
      </c>
      <c r="X18" s="34">
        <v>1474597</v>
      </c>
      <c r="Y18" s="34">
        <v>1032983</v>
      </c>
      <c r="Z18" s="34">
        <v>0.41194399999999998</v>
      </c>
      <c r="AA18" s="34">
        <v>1689871</v>
      </c>
      <c r="AB18" s="34">
        <v>1584387</v>
      </c>
      <c r="AC18" s="34">
        <v>105483.6</v>
      </c>
      <c r="AD18" s="34">
        <v>6.2420999999999997E-2</v>
      </c>
      <c r="AE18" s="34">
        <v>464135.7</v>
      </c>
      <c r="AF18" s="34">
        <v>344284.5</v>
      </c>
      <c r="AG18" s="34">
        <v>119851.2</v>
      </c>
      <c r="AH18" s="34">
        <v>0.25822400000000001</v>
      </c>
      <c r="AI18" s="34">
        <v>700849.1</v>
      </c>
      <c r="AJ18" s="34">
        <v>-212282</v>
      </c>
      <c r="AK18" s="34">
        <v>464135.7</v>
      </c>
      <c r="AL18" s="34">
        <v>464135.7</v>
      </c>
      <c r="AM18" s="34">
        <v>464135.7</v>
      </c>
      <c r="AN18" s="34">
        <v>464135.7</v>
      </c>
      <c r="AO18" s="34">
        <v>344284.5</v>
      </c>
      <c r="AP18" s="34">
        <v>464135.7</v>
      </c>
      <c r="AQ18" s="34">
        <v>464135.7</v>
      </c>
      <c r="AR18" s="34">
        <v>464135.7</v>
      </c>
      <c r="AS18" s="34">
        <v>464135.7</v>
      </c>
      <c r="AT18" s="34">
        <v>464135.7</v>
      </c>
      <c r="AU18" s="34">
        <v>1689871</v>
      </c>
      <c r="AV18" s="34">
        <v>1689871</v>
      </c>
      <c r="AW18" s="34">
        <v>1689871</v>
      </c>
      <c r="AX18" s="34">
        <v>1689871</v>
      </c>
      <c r="AY18" s="34">
        <v>1584387</v>
      </c>
      <c r="AZ18" s="34">
        <v>1689871</v>
      </c>
      <c r="BA18" s="34">
        <v>1689871</v>
      </c>
      <c r="BB18" s="34">
        <v>1689871</v>
      </c>
      <c r="BC18" s="34">
        <v>1689871</v>
      </c>
      <c r="BD18" s="34">
        <v>1689871</v>
      </c>
    </row>
    <row r="19" spans="1:56" x14ac:dyDescent="0.25">
      <c r="A19" s="34" t="s">
        <v>245</v>
      </c>
      <c r="B19" s="34">
        <v>13039</v>
      </c>
      <c r="C19" s="34">
        <v>0</v>
      </c>
      <c r="D19" s="34">
        <v>0</v>
      </c>
      <c r="E19" s="34">
        <v>0</v>
      </c>
      <c r="F19" s="34">
        <v>0</v>
      </c>
      <c r="G19" s="34">
        <v>1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 t="s">
        <v>829</v>
      </c>
      <c r="N19" s="34" t="s">
        <v>830</v>
      </c>
      <c r="O19" s="34" t="s">
        <v>2</v>
      </c>
      <c r="P19" s="34">
        <v>13039</v>
      </c>
      <c r="Q19" s="34">
        <v>532000</v>
      </c>
      <c r="R19" s="34">
        <v>78062.95</v>
      </c>
      <c r="S19" s="34">
        <v>11201400</v>
      </c>
      <c r="T19" s="34">
        <v>5534203</v>
      </c>
      <c r="U19" s="34">
        <v>5667197</v>
      </c>
      <c r="V19" s="34">
        <v>0.50593699999999997</v>
      </c>
      <c r="W19" s="34">
        <v>10401912</v>
      </c>
      <c r="X19" s="34">
        <v>3751249</v>
      </c>
      <c r="Y19" s="34">
        <v>6650663</v>
      </c>
      <c r="Z19" s="34">
        <v>0.63936899999999997</v>
      </c>
      <c r="AA19" s="34">
        <v>7653856</v>
      </c>
      <c r="AB19" s="34">
        <v>2946398</v>
      </c>
      <c r="AC19" s="34">
        <v>4707458</v>
      </c>
      <c r="AD19" s="34">
        <v>0.61504400000000004</v>
      </c>
      <c r="AE19" s="34">
        <v>3952347</v>
      </c>
      <c r="AF19" s="34">
        <v>1401835</v>
      </c>
      <c r="AG19" s="34">
        <v>2550512</v>
      </c>
      <c r="AH19" s="34">
        <v>0.645316</v>
      </c>
      <c r="AI19" s="34">
        <v>6040600</v>
      </c>
      <c r="AJ19" s="34">
        <v>1940449</v>
      </c>
      <c r="AK19" s="34">
        <v>3952347</v>
      </c>
      <c r="AL19" s="34">
        <v>3952347</v>
      </c>
      <c r="AM19" s="34">
        <v>3952347</v>
      </c>
      <c r="AN19" s="34">
        <v>3952347</v>
      </c>
      <c r="AO19" s="34">
        <v>1401835</v>
      </c>
      <c r="AP19" s="34">
        <v>3952347</v>
      </c>
      <c r="AQ19" s="34">
        <v>3952347</v>
      </c>
      <c r="AR19" s="34">
        <v>3952347</v>
      </c>
      <c r="AS19" s="34">
        <v>3952347</v>
      </c>
      <c r="AT19" s="34">
        <v>3952347</v>
      </c>
      <c r="AU19" s="34">
        <v>7653856</v>
      </c>
      <c r="AV19" s="34">
        <v>7653856</v>
      </c>
      <c r="AW19" s="34">
        <v>7653856</v>
      </c>
      <c r="AX19" s="34">
        <v>7653856</v>
      </c>
      <c r="AY19" s="34">
        <v>2946398</v>
      </c>
      <c r="AZ19" s="34">
        <v>7653856</v>
      </c>
      <c r="BA19" s="34">
        <v>7653856</v>
      </c>
      <c r="BB19" s="34">
        <v>7653856</v>
      </c>
      <c r="BC19" s="34">
        <v>7653856</v>
      </c>
      <c r="BD19" s="34">
        <v>7653856</v>
      </c>
    </row>
    <row r="20" spans="1:56" x14ac:dyDescent="0.25">
      <c r="A20" s="34" t="s">
        <v>515</v>
      </c>
      <c r="B20" s="34">
        <v>13040</v>
      </c>
      <c r="C20" s="34">
        <v>0</v>
      </c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 t="s">
        <v>829</v>
      </c>
      <c r="N20" s="34" t="s">
        <v>830</v>
      </c>
      <c r="O20" s="34" t="s">
        <v>2</v>
      </c>
      <c r="P20" s="34">
        <v>13040</v>
      </c>
      <c r="Q20" s="34">
        <v>1021661</v>
      </c>
      <c r="R20" s="34">
        <v>58547.21</v>
      </c>
      <c r="S20" s="34">
        <v>4290739</v>
      </c>
      <c r="T20" s="34">
        <v>3253181</v>
      </c>
      <c r="U20" s="34">
        <v>1037559</v>
      </c>
      <c r="V20" s="34">
        <v>0.241813</v>
      </c>
      <c r="W20" s="34">
        <v>3766671</v>
      </c>
      <c r="X20" s="34">
        <v>1596986</v>
      </c>
      <c r="Y20" s="34">
        <v>2169685</v>
      </c>
      <c r="Z20" s="34">
        <v>0.57602200000000003</v>
      </c>
      <c r="AA20" s="34">
        <v>283325.40000000002</v>
      </c>
      <c r="AB20" s="34">
        <v>233391.2</v>
      </c>
      <c r="AC20" s="34">
        <v>49934.21</v>
      </c>
      <c r="AD20" s="34">
        <v>0.17624300000000001</v>
      </c>
      <c r="AE20" s="34">
        <v>136187.20000000001</v>
      </c>
      <c r="AF20" s="34">
        <v>45971.03</v>
      </c>
      <c r="AG20" s="34">
        <v>90216.18</v>
      </c>
      <c r="AH20" s="34">
        <v>0.66244199999999998</v>
      </c>
      <c r="AI20" s="34">
        <v>1089477</v>
      </c>
      <c r="AJ20" s="34">
        <v>-989992</v>
      </c>
      <c r="AK20" s="34">
        <v>136187.20000000001</v>
      </c>
      <c r="AL20" s="34">
        <v>136187.20000000001</v>
      </c>
      <c r="AM20" s="34">
        <v>136187.20000000001</v>
      </c>
      <c r="AN20" s="34">
        <v>136187.20000000001</v>
      </c>
      <c r="AO20" s="34">
        <v>136187.20000000001</v>
      </c>
      <c r="AP20" s="34">
        <v>136187.20000000001</v>
      </c>
      <c r="AQ20" s="34">
        <v>136187.20000000001</v>
      </c>
      <c r="AR20" s="34">
        <v>136187.20000000001</v>
      </c>
      <c r="AS20" s="34">
        <v>136187.20000000001</v>
      </c>
      <c r="AT20" s="34">
        <v>136187.20000000001</v>
      </c>
      <c r="AU20" s="34">
        <v>283325.40000000002</v>
      </c>
      <c r="AV20" s="34">
        <v>283325.40000000002</v>
      </c>
      <c r="AW20" s="34">
        <v>283325.40000000002</v>
      </c>
      <c r="AX20" s="34">
        <v>283325.40000000002</v>
      </c>
      <c r="AY20" s="34">
        <v>283325.40000000002</v>
      </c>
      <c r="AZ20" s="34">
        <v>283325.40000000002</v>
      </c>
      <c r="BA20" s="34">
        <v>283325.40000000002</v>
      </c>
      <c r="BB20" s="34">
        <v>283325.40000000002</v>
      </c>
      <c r="BC20" s="34">
        <v>283325.40000000002</v>
      </c>
      <c r="BD20" s="34">
        <v>283325.40000000002</v>
      </c>
    </row>
    <row r="21" spans="1:56" x14ac:dyDescent="0.25">
      <c r="A21" s="34" t="s">
        <v>273</v>
      </c>
      <c r="B21" s="34">
        <v>13041</v>
      </c>
      <c r="C21" s="34">
        <v>0</v>
      </c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 t="s">
        <v>829</v>
      </c>
      <c r="N21" s="34" t="s">
        <v>830</v>
      </c>
      <c r="O21" s="34" t="s">
        <v>2</v>
      </c>
      <c r="P21" s="34">
        <v>13041</v>
      </c>
      <c r="Q21" s="34">
        <v>985096</v>
      </c>
      <c r="R21" s="34">
        <v>78062.95</v>
      </c>
      <c r="S21" s="34">
        <v>14971404</v>
      </c>
      <c r="T21" s="34">
        <v>6029082</v>
      </c>
      <c r="U21" s="34">
        <v>8942323</v>
      </c>
      <c r="V21" s="34">
        <v>0.59729399999999999</v>
      </c>
      <c r="W21" s="34">
        <v>7655079</v>
      </c>
      <c r="X21" s="34">
        <v>2502234</v>
      </c>
      <c r="Y21" s="34">
        <v>5152845</v>
      </c>
      <c r="Z21" s="34">
        <v>0.67312799999999995</v>
      </c>
      <c r="AA21" s="34">
        <v>9219272</v>
      </c>
      <c r="AB21" s="34">
        <v>2795275</v>
      </c>
      <c r="AC21" s="34">
        <v>6423997</v>
      </c>
      <c r="AD21" s="34">
        <v>0.696801</v>
      </c>
      <c r="AE21" s="34">
        <v>3253421</v>
      </c>
      <c r="AF21" s="34">
        <v>914994.6</v>
      </c>
      <c r="AG21" s="34">
        <v>2338426</v>
      </c>
      <c r="AH21" s="34">
        <v>0.71875900000000004</v>
      </c>
      <c r="AI21" s="34">
        <v>4089686</v>
      </c>
      <c r="AJ21" s="34">
        <v>1275267</v>
      </c>
      <c r="AK21" s="34">
        <v>3253421</v>
      </c>
      <c r="AL21" s="34">
        <v>3253421</v>
      </c>
      <c r="AM21" s="34">
        <v>3253421</v>
      </c>
      <c r="AN21" s="34">
        <v>3253421</v>
      </c>
      <c r="AO21" s="34">
        <v>3253421</v>
      </c>
      <c r="AP21" s="34">
        <v>3253421</v>
      </c>
      <c r="AQ21" s="34">
        <v>3253421</v>
      </c>
      <c r="AR21" s="34">
        <v>3253421</v>
      </c>
      <c r="AS21" s="34">
        <v>3253421</v>
      </c>
      <c r="AT21" s="34">
        <v>3253421</v>
      </c>
      <c r="AU21" s="34">
        <v>9219272</v>
      </c>
      <c r="AV21" s="34">
        <v>9219272</v>
      </c>
      <c r="AW21" s="34">
        <v>9219272</v>
      </c>
      <c r="AX21" s="34">
        <v>9219272</v>
      </c>
      <c r="AY21" s="34">
        <v>9219272</v>
      </c>
      <c r="AZ21" s="34">
        <v>9219272</v>
      </c>
      <c r="BA21" s="34">
        <v>9219272</v>
      </c>
      <c r="BB21" s="34">
        <v>9219272</v>
      </c>
      <c r="BC21" s="34">
        <v>9219272</v>
      </c>
      <c r="BD21" s="34">
        <v>9219272</v>
      </c>
    </row>
    <row r="22" spans="1:56" x14ac:dyDescent="0.25">
      <c r="A22" s="34" t="s">
        <v>132</v>
      </c>
      <c r="B22" s="34">
        <v>13042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 t="s">
        <v>829</v>
      </c>
      <c r="N22" s="34" t="s">
        <v>830</v>
      </c>
      <c r="O22" s="34" t="s">
        <v>2</v>
      </c>
      <c r="P22" s="34">
        <v>13042</v>
      </c>
      <c r="Q22" s="34">
        <v>812620.9</v>
      </c>
      <c r="R22" s="34">
        <v>78062.95</v>
      </c>
      <c r="S22" s="34">
        <v>26625730</v>
      </c>
      <c r="T22" s="34">
        <v>9792487</v>
      </c>
      <c r="U22" s="34">
        <v>16833243</v>
      </c>
      <c r="V22" s="34">
        <v>0.63221700000000003</v>
      </c>
      <c r="W22" s="34">
        <v>30568288</v>
      </c>
      <c r="X22" s="34">
        <v>7025369</v>
      </c>
      <c r="Y22" s="34">
        <v>23542919</v>
      </c>
      <c r="Z22" s="34">
        <v>0.77017500000000005</v>
      </c>
      <c r="AA22" s="34">
        <v>17487366</v>
      </c>
      <c r="AB22" s="34">
        <v>4820945</v>
      </c>
      <c r="AC22" s="34">
        <v>12666422</v>
      </c>
      <c r="AD22" s="34">
        <v>0.72431800000000002</v>
      </c>
      <c r="AE22" s="34">
        <v>17834256</v>
      </c>
      <c r="AF22" s="34">
        <v>3487718</v>
      </c>
      <c r="AG22" s="34">
        <v>14346537</v>
      </c>
      <c r="AH22" s="34">
        <v>0.80443699999999996</v>
      </c>
      <c r="AI22" s="34">
        <v>22652235</v>
      </c>
      <c r="AJ22" s="34">
        <v>13455853</v>
      </c>
      <c r="AK22" s="34">
        <v>17834256</v>
      </c>
      <c r="AL22" s="34">
        <v>17834256</v>
      </c>
      <c r="AM22" s="34">
        <v>17834256</v>
      </c>
      <c r="AN22" s="34">
        <v>17834256</v>
      </c>
      <c r="AO22" s="34">
        <v>17834256</v>
      </c>
      <c r="AP22" s="34">
        <v>17834256</v>
      </c>
      <c r="AQ22" s="34">
        <v>17834256</v>
      </c>
      <c r="AR22" s="34">
        <v>17834256</v>
      </c>
      <c r="AS22" s="34">
        <v>17834256</v>
      </c>
      <c r="AT22" s="34">
        <v>17834256</v>
      </c>
      <c r="AU22" s="34">
        <v>17487366</v>
      </c>
      <c r="AV22" s="34">
        <v>17487366</v>
      </c>
      <c r="AW22" s="34">
        <v>17487366</v>
      </c>
      <c r="AX22" s="34">
        <v>17487366</v>
      </c>
      <c r="AY22" s="34">
        <v>17487366</v>
      </c>
      <c r="AZ22" s="34">
        <v>17487366</v>
      </c>
      <c r="BA22" s="34">
        <v>17487366</v>
      </c>
      <c r="BB22" s="34">
        <v>17487366</v>
      </c>
      <c r="BC22" s="34">
        <v>17487366</v>
      </c>
      <c r="BD22" s="34">
        <v>17487366</v>
      </c>
    </row>
    <row r="23" spans="1:56" x14ac:dyDescent="0.25">
      <c r="A23" s="34" t="s">
        <v>460</v>
      </c>
      <c r="B23" s="34">
        <v>13045</v>
      </c>
      <c r="C23" s="34">
        <v>0</v>
      </c>
      <c r="D23" s="34">
        <v>0</v>
      </c>
      <c r="E23" s="34">
        <v>0</v>
      </c>
      <c r="F23" s="34">
        <v>0</v>
      </c>
      <c r="G23" s="34">
        <v>1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 t="s">
        <v>829</v>
      </c>
      <c r="N23" s="34" t="s">
        <v>830</v>
      </c>
      <c r="O23" s="34" t="s">
        <v>2</v>
      </c>
      <c r="P23" s="34">
        <v>13045</v>
      </c>
      <c r="Q23" s="34">
        <v>524693.19999999995</v>
      </c>
      <c r="R23" s="34">
        <v>58547.21</v>
      </c>
      <c r="S23" s="34">
        <v>6264180</v>
      </c>
      <c r="T23" s="34">
        <v>4042555</v>
      </c>
      <c r="U23" s="34">
        <v>2221625</v>
      </c>
      <c r="V23" s="34">
        <v>0.354655</v>
      </c>
      <c r="W23" s="34">
        <v>5779700</v>
      </c>
      <c r="X23" s="34">
        <v>2352454</v>
      </c>
      <c r="Y23" s="34">
        <v>3427246</v>
      </c>
      <c r="Z23" s="34">
        <v>0.59297999999999995</v>
      </c>
      <c r="AA23" s="34">
        <v>576960.4</v>
      </c>
      <c r="AB23" s="34">
        <v>546757.80000000005</v>
      </c>
      <c r="AC23" s="34">
        <v>30202.63</v>
      </c>
      <c r="AD23" s="34">
        <v>5.2347999999999999E-2</v>
      </c>
      <c r="AE23" s="34">
        <v>593912.6</v>
      </c>
      <c r="AF23" s="34">
        <v>405992</v>
      </c>
      <c r="AG23" s="34">
        <v>187920.7</v>
      </c>
      <c r="AH23" s="34">
        <v>0.316411</v>
      </c>
      <c r="AI23" s="34">
        <v>2844005</v>
      </c>
      <c r="AJ23" s="34">
        <v>-395320</v>
      </c>
      <c r="AK23" s="34">
        <v>593912.6</v>
      </c>
      <c r="AL23" s="34">
        <v>593912.6</v>
      </c>
      <c r="AM23" s="34">
        <v>593912.6</v>
      </c>
      <c r="AN23" s="34">
        <v>593912.6</v>
      </c>
      <c r="AO23" s="34">
        <v>405992</v>
      </c>
      <c r="AP23" s="34">
        <v>593912.6</v>
      </c>
      <c r="AQ23" s="34">
        <v>593912.6</v>
      </c>
      <c r="AR23" s="34">
        <v>593912.6</v>
      </c>
      <c r="AS23" s="34">
        <v>593912.6</v>
      </c>
      <c r="AT23" s="34">
        <v>593912.6</v>
      </c>
      <c r="AU23" s="34">
        <v>576960.4</v>
      </c>
      <c r="AV23" s="34">
        <v>576960.4</v>
      </c>
      <c r="AW23" s="34">
        <v>576960.4</v>
      </c>
      <c r="AX23" s="34">
        <v>576960.4</v>
      </c>
      <c r="AY23" s="34">
        <v>546757.80000000005</v>
      </c>
      <c r="AZ23" s="34">
        <v>576960.4</v>
      </c>
      <c r="BA23" s="34">
        <v>576960.4</v>
      </c>
      <c r="BB23" s="34">
        <v>576960.4</v>
      </c>
      <c r="BC23" s="34">
        <v>576960.4</v>
      </c>
      <c r="BD23" s="34">
        <v>576960.4</v>
      </c>
    </row>
    <row r="24" spans="1:56" x14ac:dyDescent="0.25">
      <c r="A24" s="34" t="s">
        <v>203</v>
      </c>
      <c r="B24" s="34">
        <v>13046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 t="s">
        <v>829</v>
      </c>
      <c r="N24" s="34" t="s">
        <v>830</v>
      </c>
      <c r="O24" s="34" t="s">
        <v>2</v>
      </c>
      <c r="P24" s="34">
        <v>13046</v>
      </c>
      <c r="Q24" s="34">
        <v>1479626</v>
      </c>
      <c r="R24" s="34">
        <v>78062.95</v>
      </c>
      <c r="S24" s="34">
        <v>16658559</v>
      </c>
      <c r="T24" s="34">
        <v>6277565</v>
      </c>
      <c r="U24" s="34">
        <v>10380994</v>
      </c>
      <c r="V24" s="34">
        <v>0.62316300000000002</v>
      </c>
      <c r="W24" s="34">
        <v>11256417</v>
      </c>
      <c r="X24" s="34">
        <v>3267389</v>
      </c>
      <c r="Y24" s="34">
        <v>7989028</v>
      </c>
      <c r="Z24" s="34">
        <v>0.709731</v>
      </c>
      <c r="AA24" s="34">
        <v>10825210</v>
      </c>
      <c r="AB24" s="34">
        <v>2871631</v>
      </c>
      <c r="AC24" s="34">
        <v>7953579</v>
      </c>
      <c r="AD24" s="34">
        <v>0.73472700000000002</v>
      </c>
      <c r="AE24" s="34">
        <v>5053054</v>
      </c>
      <c r="AF24" s="34">
        <v>1298431</v>
      </c>
      <c r="AG24" s="34">
        <v>3754623</v>
      </c>
      <c r="AH24" s="34">
        <v>0.74304000000000003</v>
      </c>
      <c r="AI24" s="34">
        <v>6431339</v>
      </c>
      <c r="AJ24" s="34">
        <v>2196933</v>
      </c>
      <c r="AK24" s="34">
        <v>5053054</v>
      </c>
      <c r="AL24" s="34">
        <v>5053054</v>
      </c>
      <c r="AM24" s="34">
        <v>5053054</v>
      </c>
      <c r="AN24" s="34">
        <v>5053054</v>
      </c>
      <c r="AO24" s="34">
        <v>5053054</v>
      </c>
      <c r="AP24" s="34">
        <v>5053054</v>
      </c>
      <c r="AQ24" s="34">
        <v>5053054</v>
      </c>
      <c r="AR24" s="34">
        <v>5053054</v>
      </c>
      <c r="AS24" s="34">
        <v>5053054</v>
      </c>
      <c r="AT24" s="34">
        <v>5053054</v>
      </c>
      <c r="AU24" s="34">
        <v>10825210</v>
      </c>
      <c r="AV24" s="34">
        <v>10825210</v>
      </c>
      <c r="AW24" s="34">
        <v>10825210</v>
      </c>
      <c r="AX24" s="34">
        <v>10825210</v>
      </c>
      <c r="AY24" s="34">
        <v>10825210</v>
      </c>
      <c r="AZ24" s="34">
        <v>10825210</v>
      </c>
      <c r="BA24" s="34">
        <v>10825210</v>
      </c>
      <c r="BB24" s="34">
        <v>10825210</v>
      </c>
      <c r="BC24" s="34">
        <v>10825210</v>
      </c>
      <c r="BD24" s="34">
        <v>10825210</v>
      </c>
    </row>
    <row r="25" spans="1:56" x14ac:dyDescent="0.25">
      <c r="A25" s="34" t="s">
        <v>406</v>
      </c>
      <c r="B25" s="34">
        <v>13047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 t="s">
        <v>829</v>
      </c>
      <c r="N25" s="34" t="s">
        <v>830</v>
      </c>
      <c r="O25" s="34" t="s">
        <v>2</v>
      </c>
      <c r="P25" s="34">
        <v>13047</v>
      </c>
      <c r="Q25" s="34">
        <v>109560</v>
      </c>
      <c r="R25" s="34">
        <v>28133.48</v>
      </c>
      <c r="S25" s="34">
        <v>4372357</v>
      </c>
      <c r="T25" s="34">
        <v>3071925</v>
      </c>
      <c r="U25" s="34">
        <v>1300432</v>
      </c>
      <c r="V25" s="34">
        <v>0.29742099999999999</v>
      </c>
      <c r="W25" s="34">
        <v>3451449</v>
      </c>
      <c r="X25" s="34">
        <v>1908062</v>
      </c>
      <c r="Y25" s="34">
        <v>1543387</v>
      </c>
      <c r="Z25" s="34">
        <v>0.44717099999999999</v>
      </c>
      <c r="AA25" s="34">
        <v>648439.19999999995</v>
      </c>
      <c r="AB25" s="34">
        <v>357410.2</v>
      </c>
      <c r="AC25" s="34">
        <v>291028.90000000002</v>
      </c>
      <c r="AD25" s="34">
        <v>0.44881500000000002</v>
      </c>
      <c r="AE25" s="34">
        <v>516701.2</v>
      </c>
      <c r="AF25" s="34">
        <v>261612.3</v>
      </c>
      <c r="AG25" s="34">
        <v>255088.9</v>
      </c>
      <c r="AH25" s="34">
        <v>0.49368800000000002</v>
      </c>
      <c r="AI25" s="34">
        <v>1405693</v>
      </c>
      <c r="AJ25" s="34">
        <v>117395.5</v>
      </c>
      <c r="AK25" s="34">
        <v>516701.2</v>
      </c>
      <c r="AL25" s="34">
        <v>516701.2</v>
      </c>
      <c r="AM25" s="34">
        <v>516701.2</v>
      </c>
      <c r="AN25" s="34">
        <v>516701.2</v>
      </c>
      <c r="AO25" s="34">
        <v>516701.2</v>
      </c>
      <c r="AP25" s="34">
        <v>516701.2</v>
      </c>
      <c r="AQ25" s="34">
        <v>516701.2</v>
      </c>
      <c r="AR25" s="34">
        <v>516701.2</v>
      </c>
      <c r="AS25" s="34">
        <v>516701.2</v>
      </c>
      <c r="AT25" s="34">
        <v>516701.2</v>
      </c>
      <c r="AU25" s="34">
        <v>648439.19999999995</v>
      </c>
      <c r="AV25" s="34">
        <v>648439.19999999995</v>
      </c>
      <c r="AW25" s="34">
        <v>648439.19999999995</v>
      </c>
      <c r="AX25" s="34">
        <v>648439.19999999995</v>
      </c>
      <c r="AY25" s="34">
        <v>648439.19999999995</v>
      </c>
      <c r="AZ25" s="34">
        <v>648439.19999999995</v>
      </c>
      <c r="BA25" s="34">
        <v>648439.19999999995</v>
      </c>
      <c r="BB25" s="34">
        <v>648439.19999999995</v>
      </c>
      <c r="BC25" s="34">
        <v>648439.19999999995</v>
      </c>
      <c r="BD25" s="34">
        <v>648439.19999999995</v>
      </c>
    </row>
    <row r="26" spans="1:56" x14ac:dyDescent="0.25">
      <c r="A26" s="34" t="s">
        <v>187</v>
      </c>
      <c r="B26" s="34">
        <v>13048</v>
      </c>
      <c r="C26" s="34">
        <v>0</v>
      </c>
      <c r="D26" s="34">
        <v>0</v>
      </c>
      <c r="E26" s="34">
        <v>0</v>
      </c>
      <c r="F26" s="34">
        <v>0</v>
      </c>
      <c r="G26" s="34">
        <v>1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 t="s">
        <v>829</v>
      </c>
      <c r="N26" s="34" t="s">
        <v>830</v>
      </c>
      <c r="O26" s="34" t="s">
        <v>2</v>
      </c>
      <c r="P26" s="34">
        <v>13048</v>
      </c>
      <c r="Q26" s="34">
        <v>1553500</v>
      </c>
      <c r="R26" s="34">
        <v>28133.48</v>
      </c>
      <c r="S26" s="34">
        <v>18135593</v>
      </c>
      <c r="T26" s="34">
        <v>8042096</v>
      </c>
      <c r="U26" s="34">
        <v>10093496</v>
      </c>
      <c r="V26" s="34">
        <v>0.55655699999999997</v>
      </c>
      <c r="W26" s="34">
        <v>13950197</v>
      </c>
      <c r="X26" s="34">
        <v>3774100</v>
      </c>
      <c r="Y26" s="34">
        <v>10176096</v>
      </c>
      <c r="Z26" s="34">
        <v>0.72945899999999997</v>
      </c>
      <c r="AA26" s="34">
        <v>12413229</v>
      </c>
      <c r="AB26" s="34">
        <v>4135064</v>
      </c>
      <c r="AC26" s="34">
        <v>8278165</v>
      </c>
      <c r="AD26" s="34">
        <v>0.66688199999999997</v>
      </c>
      <c r="AE26" s="34">
        <v>8753593</v>
      </c>
      <c r="AF26" s="34">
        <v>2221356</v>
      </c>
      <c r="AG26" s="34">
        <v>6532236</v>
      </c>
      <c r="AH26" s="34">
        <v>0.74623499999999998</v>
      </c>
      <c r="AI26" s="34">
        <v>8594463</v>
      </c>
      <c r="AJ26" s="34">
        <v>4950603</v>
      </c>
      <c r="AK26" s="34">
        <v>8753593</v>
      </c>
      <c r="AL26" s="34">
        <v>8753593</v>
      </c>
      <c r="AM26" s="34">
        <v>8753593</v>
      </c>
      <c r="AN26" s="34">
        <v>8753593</v>
      </c>
      <c r="AO26" s="34">
        <v>2221356</v>
      </c>
      <c r="AP26" s="34">
        <v>8753593</v>
      </c>
      <c r="AQ26" s="34">
        <v>8753593</v>
      </c>
      <c r="AR26" s="34">
        <v>8753593</v>
      </c>
      <c r="AS26" s="34">
        <v>8753593</v>
      </c>
      <c r="AT26" s="34">
        <v>8753593</v>
      </c>
      <c r="AU26" s="34">
        <v>12413229</v>
      </c>
      <c r="AV26" s="34">
        <v>12413229</v>
      </c>
      <c r="AW26" s="34">
        <v>12413229</v>
      </c>
      <c r="AX26" s="34">
        <v>12413229</v>
      </c>
      <c r="AY26" s="34">
        <v>4135064</v>
      </c>
      <c r="AZ26" s="34">
        <v>12413229</v>
      </c>
      <c r="BA26" s="34">
        <v>12413229</v>
      </c>
      <c r="BB26" s="34">
        <v>12413229</v>
      </c>
      <c r="BC26" s="34">
        <v>12413229</v>
      </c>
      <c r="BD26" s="34">
        <v>12413229</v>
      </c>
    </row>
    <row r="27" spans="1:56" x14ac:dyDescent="0.25">
      <c r="A27" s="34" t="s">
        <v>602</v>
      </c>
      <c r="B27" s="34">
        <v>13051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 t="s">
        <v>829</v>
      </c>
      <c r="N27" s="34" t="s">
        <v>830</v>
      </c>
      <c r="O27" s="34" t="s">
        <v>2</v>
      </c>
      <c r="P27" s="34">
        <v>13051</v>
      </c>
      <c r="Q27" s="34">
        <v>2682959</v>
      </c>
      <c r="R27" s="34">
        <v>58547.21</v>
      </c>
      <c r="S27" s="34">
        <v>3086384</v>
      </c>
      <c r="T27" s="34">
        <v>1728504</v>
      </c>
      <c r="U27" s="34">
        <v>1357881</v>
      </c>
      <c r="V27" s="34">
        <v>0.43995800000000002</v>
      </c>
      <c r="W27" s="34">
        <v>5225681</v>
      </c>
      <c r="X27" s="34">
        <v>2227300</v>
      </c>
      <c r="Y27" s="34">
        <v>2998381</v>
      </c>
      <c r="Z27" s="34">
        <v>0.57377800000000001</v>
      </c>
      <c r="AA27" s="34">
        <v>17909.43</v>
      </c>
      <c r="AB27" s="34">
        <v>17909.43</v>
      </c>
      <c r="AC27" s="34">
        <v>0</v>
      </c>
      <c r="AD27" s="34">
        <v>0</v>
      </c>
      <c r="AE27" s="34">
        <v>485.4083</v>
      </c>
      <c r="AF27" s="34">
        <v>485.4083</v>
      </c>
      <c r="AG27" s="34">
        <v>0</v>
      </c>
      <c r="AH27" s="34">
        <v>0</v>
      </c>
      <c r="AI27" s="34">
        <v>256874.3</v>
      </c>
      <c r="AJ27" s="34">
        <v>-2741507</v>
      </c>
      <c r="AK27" s="34">
        <v>485.4083</v>
      </c>
      <c r="AL27" s="34">
        <v>485.4083</v>
      </c>
      <c r="AM27" s="34">
        <v>485.4083</v>
      </c>
      <c r="AN27" s="34">
        <v>485.4083</v>
      </c>
      <c r="AO27" s="34">
        <v>485.4083</v>
      </c>
      <c r="AP27" s="34">
        <v>485.4083</v>
      </c>
      <c r="AQ27" s="34">
        <v>485.4083</v>
      </c>
      <c r="AR27" s="34">
        <v>485.4083</v>
      </c>
      <c r="AS27" s="34">
        <v>485.4083</v>
      </c>
      <c r="AT27" s="34">
        <v>485.4083</v>
      </c>
      <c r="AU27" s="34">
        <v>17909.43</v>
      </c>
      <c r="AV27" s="34">
        <v>17909.43</v>
      </c>
      <c r="AW27" s="34">
        <v>17909.43</v>
      </c>
      <c r="AX27" s="34">
        <v>17909.43</v>
      </c>
      <c r="AY27" s="34">
        <v>17909.43</v>
      </c>
      <c r="AZ27" s="34">
        <v>17909.43</v>
      </c>
      <c r="BA27" s="34">
        <v>17909.43</v>
      </c>
      <c r="BB27" s="34">
        <v>17909.43</v>
      </c>
      <c r="BC27" s="34">
        <v>17909.43</v>
      </c>
      <c r="BD27" s="34">
        <v>17909.43</v>
      </c>
    </row>
    <row r="28" spans="1:56" x14ac:dyDescent="0.25">
      <c r="A28" s="34" t="s">
        <v>516</v>
      </c>
      <c r="B28" s="34">
        <v>13060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 t="s">
        <v>829</v>
      </c>
      <c r="N28" s="34" t="s">
        <v>830</v>
      </c>
      <c r="O28" s="34" t="s">
        <v>2</v>
      </c>
      <c r="P28" s="34">
        <v>13060</v>
      </c>
      <c r="Q28" s="34">
        <v>1101617</v>
      </c>
      <c r="R28" s="34">
        <v>78062.95</v>
      </c>
      <c r="S28" s="34">
        <v>7140344</v>
      </c>
      <c r="T28" s="34">
        <v>4646851</v>
      </c>
      <c r="U28" s="34">
        <v>2493493</v>
      </c>
      <c r="V28" s="34">
        <v>0.34921200000000002</v>
      </c>
      <c r="W28" s="34">
        <v>9002328</v>
      </c>
      <c r="X28" s="34">
        <v>2738648</v>
      </c>
      <c r="Y28" s="34">
        <v>6263680</v>
      </c>
      <c r="Z28" s="34">
        <v>0.69578399999999996</v>
      </c>
      <c r="AA28" s="34">
        <v>126543.1</v>
      </c>
      <c r="AB28" s="34">
        <v>124992.9</v>
      </c>
      <c r="AC28" s="34">
        <v>1550.175</v>
      </c>
      <c r="AD28" s="34">
        <v>1.225E-2</v>
      </c>
      <c r="AE28" s="34">
        <v>133369.1</v>
      </c>
      <c r="AF28" s="34">
        <v>43984.959999999999</v>
      </c>
      <c r="AG28" s="34">
        <v>89384.15</v>
      </c>
      <c r="AH28" s="34">
        <v>0.67020100000000005</v>
      </c>
      <c r="AI28" s="34">
        <v>5083999</v>
      </c>
      <c r="AJ28" s="34">
        <v>-1090296</v>
      </c>
      <c r="AK28" s="34">
        <v>133369.1</v>
      </c>
      <c r="AL28" s="34">
        <v>133369.1</v>
      </c>
      <c r="AM28" s="34">
        <v>133369.1</v>
      </c>
      <c r="AN28" s="34">
        <v>133369.1</v>
      </c>
      <c r="AO28" s="34">
        <v>133369.1</v>
      </c>
      <c r="AP28" s="34">
        <v>133369.1</v>
      </c>
      <c r="AQ28" s="34">
        <v>133369.1</v>
      </c>
      <c r="AR28" s="34">
        <v>133369.1</v>
      </c>
      <c r="AS28" s="34">
        <v>133369.1</v>
      </c>
      <c r="AT28" s="34">
        <v>133369.1</v>
      </c>
      <c r="AU28" s="34">
        <v>126543.1</v>
      </c>
      <c r="AV28" s="34">
        <v>126543.1</v>
      </c>
      <c r="AW28" s="34">
        <v>126543.1</v>
      </c>
      <c r="AX28" s="34">
        <v>126543.1</v>
      </c>
      <c r="AY28" s="34">
        <v>126543.1</v>
      </c>
      <c r="AZ28" s="34">
        <v>126543.1</v>
      </c>
      <c r="BA28" s="34">
        <v>126543.1</v>
      </c>
      <c r="BB28" s="34">
        <v>126543.1</v>
      </c>
      <c r="BC28" s="34">
        <v>126543.1</v>
      </c>
      <c r="BD28" s="34">
        <v>126543.1</v>
      </c>
    </row>
    <row r="29" spans="1:56" x14ac:dyDescent="0.25">
      <c r="A29" s="34" t="s">
        <v>559</v>
      </c>
      <c r="B29" s="34">
        <v>13061</v>
      </c>
      <c r="C29" s="34">
        <v>0</v>
      </c>
      <c r="D29" s="34">
        <v>0</v>
      </c>
      <c r="E29" s="34">
        <v>0</v>
      </c>
      <c r="F29" s="34">
        <v>0</v>
      </c>
      <c r="G29" s="34">
        <v>1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 t="s">
        <v>829</v>
      </c>
      <c r="N29" s="34" t="s">
        <v>830</v>
      </c>
      <c r="O29" s="34" t="s">
        <v>2</v>
      </c>
      <c r="P29" s="34">
        <v>13061</v>
      </c>
      <c r="Q29" s="34">
        <v>304000</v>
      </c>
      <c r="R29" s="34">
        <v>28133.48</v>
      </c>
      <c r="S29" s="34">
        <v>3663887</v>
      </c>
      <c r="T29" s="34">
        <v>2774990</v>
      </c>
      <c r="U29" s="34">
        <v>888897.8</v>
      </c>
      <c r="V29" s="34">
        <v>0.24261099999999999</v>
      </c>
      <c r="W29" s="34">
        <v>2573958</v>
      </c>
      <c r="X29" s="34">
        <v>1477279</v>
      </c>
      <c r="Y29" s="34">
        <v>1096679</v>
      </c>
      <c r="Z29" s="34">
        <v>0.42606699999999997</v>
      </c>
      <c r="AA29" s="34">
        <v>34455.79</v>
      </c>
      <c r="AB29" s="34">
        <v>31859.3</v>
      </c>
      <c r="AC29" s="34">
        <v>2596.491</v>
      </c>
      <c r="AD29" s="34">
        <v>7.5356999999999993E-2</v>
      </c>
      <c r="AE29" s="34">
        <v>77456.14</v>
      </c>
      <c r="AF29" s="34">
        <v>42273.02</v>
      </c>
      <c r="AG29" s="34">
        <v>35183.120000000003</v>
      </c>
      <c r="AH29" s="34">
        <v>0.454233</v>
      </c>
      <c r="AI29" s="34">
        <v>764546</v>
      </c>
      <c r="AJ29" s="34">
        <v>-296950</v>
      </c>
      <c r="AK29" s="34">
        <v>77456.14</v>
      </c>
      <c r="AL29" s="34">
        <v>77456.14</v>
      </c>
      <c r="AM29" s="34">
        <v>77456.14</v>
      </c>
      <c r="AN29" s="34">
        <v>77456.14</v>
      </c>
      <c r="AO29" s="34">
        <v>42273.02</v>
      </c>
      <c r="AP29" s="34">
        <v>77456.14</v>
      </c>
      <c r="AQ29" s="34">
        <v>77456.14</v>
      </c>
      <c r="AR29" s="34">
        <v>77456.14</v>
      </c>
      <c r="AS29" s="34">
        <v>77456.14</v>
      </c>
      <c r="AT29" s="34">
        <v>77456.14</v>
      </c>
      <c r="AU29" s="34">
        <v>34455.79</v>
      </c>
      <c r="AV29" s="34">
        <v>34455.79</v>
      </c>
      <c r="AW29" s="34">
        <v>34455.79</v>
      </c>
      <c r="AX29" s="34">
        <v>34455.79</v>
      </c>
      <c r="AY29" s="34">
        <v>31859.3</v>
      </c>
      <c r="AZ29" s="34">
        <v>34455.79</v>
      </c>
      <c r="BA29" s="34">
        <v>34455.79</v>
      </c>
      <c r="BB29" s="34">
        <v>34455.79</v>
      </c>
      <c r="BC29" s="34">
        <v>34455.79</v>
      </c>
      <c r="BD29" s="34">
        <v>34455.79</v>
      </c>
    </row>
    <row r="30" spans="1:56" x14ac:dyDescent="0.25">
      <c r="A30" s="34" t="s">
        <v>357</v>
      </c>
      <c r="B30" s="34">
        <v>13062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 t="s">
        <v>829</v>
      </c>
      <c r="N30" s="34" t="s">
        <v>830</v>
      </c>
      <c r="O30" s="34" t="s">
        <v>2</v>
      </c>
      <c r="P30" s="34">
        <v>13062</v>
      </c>
      <c r="Q30" s="34">
        <v>380000</v>
      </c>
      <c r="R30" s="34">
        <v>39031.480000000003</v>
      </c>
      <c r="S30" s="34">
        <v>8137709</v>
      </c>
      <c r="T30" s="34">
        <v>4757580</v>
      </c>
      <c r="U30" s="34">
        <v>3380130</v>
      </c>
      <c r="V30" s="34">
        <v>0.41536600000000001</v>
      </c>
      <c r="W30" s="34">
        <v>1971873</v>
      </c>
      <c r="X30" s="34">
        <v>1022372</v>
      </c>
      <c r="Y30" s="34">
        <v>949501.6</v>
      </c>
      <c r="Z30" s="34">
        <v>0.48152299999999998</v>
      </c>
      <c r="AA30" s="34">
        <v>5523829</v>
      </c>
      <c r="AB30" s="34">
        <v>2749331</v>
      </c>
      <c r="AC30" s="34">
        <v>2774498</v>
      </c>
      <c r="AD30" s="34">
        <v>0.502278</v>
      </c>
      <c r="AE30" s="34">
        <v>826843.6</v>
      </c>
      <c r="AF30" s="34">
        <v>406917.2</v>
      </c>
      <c r="AG30" s="34">
        <v>419926.5</v>
      </c>
      <c r="AH30" s="34">
        <v>0.50786699999999996</v>
      </c>
      <c r="AI30" s="34">
        <v>530470.19999999995</v>
      </c>
      <c r="AJ30" s="34">
        <v>894.9837</v>
      </c>
      <c r="AK30" s="34">
        <v>826843.6</v>
      </c>
      <c r="AL30" s="34">
        <v>826843.6</v>
      </c>
      <c r="AM30" s="34">
        <v>826843.6</v>
      </c>
      <c r="AN30" s="34">
        <v>826843.6</v>
      </c>
      <c r="AO30" s="34">
        <v>826843.6</v>
      </c>
      <c r="AP30" s="34">
        <v>826843.6</v>
      </c>
      <c r="AQ30" s="34">
        <v>826843.6</v>
      </c>
      <c r="AR30" s="34">
        <v>826843.6</v>
      </c>
      <c r="AS30" s="34">
        <v>826843.6</v>
      </c>
      <c r="AT30" s="34">
        <v>826843.6</v>
      </c>
      <c r="AU30" s="34">
        <v>5523829</v>
      </c>
      <c r="AV30" s="34">
        <v>5523829</v>
      </c>
      <c r="AW30" s="34">
        <v>5523829</v>
      </c>
      <c r="AX30" s="34">
        <v>5523829</v>
      </c>
      <c r="AY30" s="34">
        <v>5523829</v>
      </c>
      <c r="AZ30" s="34">
        <v>5523829</v>
      </c>
      <c r="BA30" s="34">
        <v>5523829</v>
      </c>
      <c r="BB30" s="34">
        <v>5523829</v>
      </c>
      <c r="BC30" s="34">
        <v>5523829</v>
      </c>
      <c r="BD30" s="34">
        <v>5523829</v>
      </c>
    </row>
    <row r="31" spans="1:56" x14ac:dyDescent="0.25">
      <c r="A31" s="34" t="s">
        <v>327</v>
      </c>
      <c r="B31" s="34">
        <v>13064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 t="s">
        <v>829</v>
      </c>
      <c r="N31" s="34" t="s">
        <v>830</v>
      </c>
      <c r="O31" s="34" t="s">
        <v>2</v>
      </c>
      <c r="P31" s="34">
        <v>13064</v>
      </c>
      <c r="Q31" s="34">
        <v>1957574</v>
      </c>
      <c r="R31" s="34">
        <v>97578.69</v>
      </c>
      <c r="S31" s="34">
        <v>12541241</v>
      </c>
      <c r="T31" s="34">
        <v>7113547</v>
      </c>
      <c r="U31" s="34">
        <v>5427694</v>
      </c>
      <c r="V31" s="34">
        <v>0.43278800000000001</v>
      </c>
      <c r="W31" s="34">
        <v>10415946</v>
      </c>
      <c r="X31" s="34">
        <v>2902885</v>
      </c>
      <c r="Y31" s="34">
        <v>7513061</v>
      </c>
      <c r="Z31" s="34">
        <v>0.72130399999999995</v>
      </c>
      <c r="AA31" s="34">
        <v>1808591</v>
      </c>
      <c r="AB31" s="34">
        <v>910035.3</v>
      </c>
      <c r="AC31" s="34">
        <v>898556.1</v>
      </c>
      <c r="AD31" s="34">
        <v>0.49682599999999999</v>
      </c>
      <c r="AE31" s="34">
        <v>1363191</v>
      </c>
      <c r="AF31" s="34">
        <v>523080.8</v>
      </c>
      <c r="AG31" s="34">
        <v>840110.6</v>
      </c>
      <c r="AH31" s="34">
        <v>0.616282</v>
      </c>
      <c r="AI31" s="34">
        <v>5457909</v>
      </c>
      <c r="AJ31" s="34">
        <v>-1215042</v>
      </c>
      <c r="AK31" s="34">
        <v>1363191</v>
      </c>
      <c r="AL31" s="34">
        <v>1363191</v>
      </c>
      <c r="AM31" s="34">
        <v>1363191</v>
      </c>
      <c r="AN31" s="34">
        <v>1363191</v>
      </c>
      <c r="AO31" s="34">
        <v>1363191</v>
      </c>
      <c r="AP31" s="34">
        <v>1363191</v>
      </c>
      <c r="AQ31" s="34">
        <v>1363191</v>
      </c>
      <c r="AR31" s="34">
        <v>1363191</v>
      </c>
      <c r="AS31" s="34">
        <v>1363191</v>
      </c>
      <c r="AT31" s="34">
        <v>1363191</v>
      </c>
      <c r="AU31" s="34">
        <v>1808591</v>
      </c>
      <c r="AV31" s="34">
        <v>1808591</v>
      </c>
      <c r="AW31" s="34">
        <v>1808591</v>
      </c>
      <c r="AX31" s="34">
        <v>1808591</v>
      </c>
      <c r="AY31" s="34">
        <v>1808591</v>
      </c>
      <c r="AZ31" s="34">
        <v>1808591</v>
      </c>
      <c r="BA31" s="34">
        <v>1808591</v>
      </c>
      <c r="BB31" s="34">
        <v>1808591</v>
      </c>
      <c r="BC31" s="34">
        <v>1808591</v>
      </c>
      <c r="BD31" s="34">
        <v>1808591</v>
      </c>
    </row>
    <row r="32" spans="1:56" x14ac:dyDescent="0.25">
      <c r="A32" s="34" t="s">
        <v>606</v>
      </c>
      <c r="B32" s="34">
        <v>13065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 t="s">
        <v>829</v>
      </c>
      <c r="N32" s="34" t="s">
        <v>830</v>
      </c>
      <c r="O32" s="34" t="s">
        <v>2</v>
      </c>
      <c r="P32" s="34">
        <v>13065</v>
      </c>
      <c r="Q32" s="34">
        <v>1649440</v>
      </c>
      <c r="R32" s="34">
        <v>97578.69</v>
      </c>
      <c r="S32" s="34">
        <v>6465753</v>
      </c>
      <c r="T32" s="34">
        <v>5006930</v>
      </c>
      <c r="U32" s="34">
        <v>1458823</v>
      </c>
      <c r="V32" s="34">
        <v>0.22562299999999999</v>
      </c>
      <c r="W32" s="34">
        <v>2737341</v>
      </c>
      <c r="X32" s="34">
        <v>1114001</v>
      </c>
      <c r="Y32" s="34">
        <v>1623340</v>
      </c>
      <c r="Z32" s="34">
        <v>0.59303499999999998</v>
      </c>
      <c r="AA32" s="34">
        <v>576247.30000000005</v>
      </c>
      <c r="AB32" s="34">
        <v>576247.30000000005</v>
      </c>
      <c r="AC32" s="34">
        <v>0</v>
      </c>
      <c r="AD32" s="34">
        <v>0</v>
      </c>
      <c r="AE32" s="34">
        <v>162001.70000000001</v>
      </c>
      <c r="AF32" s="34">
        <v>162001.70000000001</v>
      </c>
      <c r="AG32" s="34">
        <v>0</v>
      </c>
      <c r="AH32" s="34">
        <v>0</v>
      </c>
      <c r="AI32" s="34">
        <v>-123679</v>
      </c>
      <c r="AJ32" s="34">
        <v>-1747019</v>
      </c>
      <c r="AK32" s="34">
        <v>162001.70000000001</v>
      </c>
      <c r="AL32" s="34">
        <v>162001.70000000001</v>
      </c>
      <c r="AM32" s="34">
        <v>162001.70000000001</v>
      </c>
      <c r="AN32" s="34">
        <v>162001.70000000001</v>
      </c>
      <c r="AO32" s="34">
        <v>162001.70000000001</v>
      </c>
      <c r="AP32" s="34">
        <v>162001.70000000001</v>
      </c>
      <c r="AQ32" s="34">
        <v>162001.70000000001</v>
      </c>
      <c r="AR32" s="34">
        <v>162001.70000000001</v>
      </c>
      <c r="AS32" s="34">
        <v>162001.70000000001</v>
      </c>
      <c r="AT32" s="34">
        <v>162001.70000000001</v>
      </c>
      <c r="AU32" s="34">
        <v>576247.30000000005</v>
      </c>
      <c r="AV32" s="34">
        <v>576247.30000000005</v>
      </c>
      <c r="AW32" s="34">
        <v>576247.30000000005</v>
      </c>
      <c r="AX32" s="34">
        <v>576247.30000000005</v>
      </c>
      <c r="AY32" s="34">
        <v>576247.30000000005</v>
      </c>
      <c r="AZ32" s="34">
        <v>576247.30000000005</v>
      </c>
      <c r="BA32" s="34">
        <v>576247.30000000005</v>
      </c>
      <c r="BB32" s="34">
        <v>576247.30000000005</v>
      </c>
      <c r="BC32" s="34">
        <v>576247.30000000005</v>
      </c>
      <c r="BD32" s="34">
        <v>576247.30000000005</v>
      </c>
    </row>
    <row r="33" spans="1:56" x14ac:dyDescent="0.25">
      <c r="A33" s="34" t="s">
        <v>511</v>
      </c>
      <c r="B33" s="34">
        <v>13066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 t="s">
        <v>829</v>
      </c>
      <c r="N33" s="34" t="s">
        <v>830</v>
      </c>
      <c r="O33" s="34" t="s">
        <v>2</v>
      </c>
      <c r="P33" s="34">
        <v>13066</v>
      </c>
      <c r="Q33" s="34">
        <v>544000</v>
      </c>
      <c r="R33" s="34">
        <v>28133.48</v>
      </c>
      <c r="S33" s="34">
        <v>6841153</v>
      </c>
      <c r="T33" s="34">
        <v>5405773</v>
      </c>
      <c r="U33" s="34">
        <v>1435380</v>
      </c>
      <c r="V33" s="34">
        <v>0.209816</v>
      </c>
      <c r="W33" s="34">
        <v>1398450</v>
      </c>
      <c r="X33" s="34">
        <v>982549.4</v>
      </c>
      <c r="Y33" s="34">
        <v>415900.2</v>
      </c>
      <c r="Z33" s="34">
        <v>0.29740100000000003</v>
      </c>
      <c r="AA33" s="34">
        <v>4652691</v>
      </c>
      <c r="AB33" s="34">
        <v>3475365</v>
      </c>
      <c r="AC33" s="34">
        <v>1177326</v>
      </c>
      <c r="AD33" s="34">
        <v>0.25304199999999999</v>
      </c>
      <c r="AE33" s="34">
        <v>531573.5</v>
      </c>
      <c r="AF33" s="34">
        <v>392210.7</v>
      </c>
      <c r="AG33" s="34">
        <v>139362.79999999999</v>
      </c>
      <c r="AH33" s="34">
        <v>0.26217000000000001</v>
      </c>
      <c r="AI33" s="34">
        <v>-156233</v>
      </c>
      <c r="AJ33" s="34">
        <v>-432771</v>
      </c>
      <c r="AK33" s="34">
        <v>531573.5</v>
      </c>
      <c r="AL33" s="34">
        <v>531573.5</v>
      </c>
      <c r="AM33" s="34">
        <v>531573.5</v>
      </c>
      <c r="AN33" s="34">
        <v>531573.5</v>
      </c>
      <c r="AO33" s="34">
        <v>531573.5</v>
      </c>
      <c r="AP33" s="34">
        <v>531573.5</v>
      </c>
      <c r="AQ33" s="34">
        <v>531573.5</v>
      </c>
      <c r="AR33" s="34">
        <v>531573.5</v>
      </c>
      <c r="AS33" s="34">
        <v>531573.5</v>
      </c>
      <c r="AT33" s="34">
        <v>531573.5</v>
      </c>
      <c r="AU33" s="34">
        <v>4652691</v>
      </c>
      <c r="AV33" s="34">
        <v>4652691</v>
      </c>
      <c r="AW33" s="34">
        <v>4652691</v>
      </c>
      <c r="AX33" s="34">
        <v>4652691</v>
      </c>
      <c r="AY33" s="34">
        <v>4652691</v>
      </c>
      <c r="AZ33" s="34">
        <v>4652691</v>
      </c>
      <c r="BA33" s="34">
        <v>4652691</v>
      </c>
      <c r="BB33" s="34">
        <v>4652691</v>
      </c>
      <c r="BC33" s="34">
        <v>4652691</v>
      </c>
      <c r="BD33" s="34">
        <v>4652691</v>
      </c>
    </row>
    <row r="34" spans="1:56" x14ac:dyDescent="0.25">
      <c r="A34" s="34" t="s">
        <v>608</v>
      </c>
      <c r="B34" s="34">
        <v>13068</v>
      </c>
      <c r="C34" s="34">
        <v>0</v>
      </c>
      <c r="D34" s="34">
        <v>0</v>
      </c>
      <c r="E34" s="34">
        <v>0</v>
      </c>
      <c r="F34" s="34">
        <v>0</v>
      </c>
      <c r="G34" s="34">
        <v>0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 t="s">
        <v>829</v>
      </c>
      <c r="N34" s="34" t="s">
        <v>830</v>
      </c>
      <c r="O34" s="34" t="s">
        <v>2</v>
      </c>
      <c r="P34" s="34">
        <v>13068</v>
      </c>
      <c r="Q34" s="34">
        <v>961661</v>
      </c>
      <c r="R34" s="34">
        <v>58547.21</v>
      </c>
      <c r="S34" s="34">
        <v>3678483</v>
      </c>
      <c r="T34" s="34">
        <v>2394310</v>
      </c>
      <c r="U34" s="34">
        <v>1284172</v>
      </c>
      <c r="V34" s="34">
        <v>0.34910400000000003</v>
      </c>
      <c r="W34" s="34">
        <v>3843447</v>
      </c>
      <c r="X34" s="34">
        <v>1227748</v>
      </c>
      <c r="Y34" s="34">
        <v>2615699</v>
      </c>
      <c r="Z34" s="34">
        <v>0.68056099999999997</v>
      </c>
      <c r="AA34" s="34">
        <v>356535.2</v>
      </c>
      <c r="AB34" s="34">
        <v>356535.2</v>
      </c>
      <c r="AC34" s="34">
        <v>0</v>
      </c>
      <c r="AD34" s="34">
        <v>0</v>
      </c>
      <c r="AE34" s="34">
        <v>6734.7929999999997</v>
      </c>
      <c r="AF34" s="34">
        <v>6734.7929999999997</v>
      </c>
      <c r="AG34" s="34">
        <v>0</v>
      </c>
      <c r="AH34" s="34">
        <v>0</v>
      </c>
      <c r="AI34" s="34">
        <v>1595491</v>
      </c>
      <c r="AJ34" s="34">
        <v>-1020208</v>
      </c>
      <c r="AK34" s="34">
        <v>6734.7929999999997</v>
      </c>
      <c r="AL34" s="34">
        <v>6734.7929999999997</v>
      </c>
      <c r="AM34" s="34">
        <v>6734.7929999999997</v>
      </c>
      <c r="AN34" s="34">
        <v>6734.7929999999997</v>
      </c>
      <c r="AO34" s="34">
        <v>6734.7929999999997</v>
      </c>
      <c r="AP34" s="34">
        <v>6734.7929999999997</v>
      </c>
      <c r="AQ34" s="34">
        <v>6734.7929999999997</v>
      </c>
      <c r="AR34" s="34">
        <v>6734.7929999999997</v>
      </c>
      <c r="AS34" s="34">
        <v>6734.7929999999997</v>
      </c>
      <c r="AT34" s="34">
        <v>6734.7929999999997</v>
      </c>
      <c r="AU34" s="34">
        <v>356535.2</v>
      </c>
      <c r="AV34" s="34">
        <v>356535.2</v>
      </c>
      <c r="AW34" s="34">
        <v>356535.2</v>
      </c>
      <c r="AX34" s="34">
        <v>356535.2</v>
      </c>
      <c r="AY34" s="34">
        <v>356535.2</v>
      </c>
      <c r="AZ34" s="34">
        <v>356535.2</v>
      </c>
      <c r="BA34" s="34">
        <v>356535.2</v>
      </c>
      <c r="BB34" s="34">
        <v>356535.2</v>
      </c>
      <c r="BC34" s="34">
        <v>356535.2</v>
      </c>
      <c r="BD34" s="34">
        <v>356535.2</v>
      </c>
    </row>
    <row r="35" spans="1:56" x14ac:dyDescent="0.25">
      <c r="A35" s="34" t="s">
        <v>397</v>
      </c>
      <c r="B35" s="34">
        <v>13070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 t="s">
        <v>829</v>
      </c>
      <c r="N35" s="34" t="s">
        <v>830</v>
      </c>
      <c r="O35" s="34" t="s">
        <v>2</v>
      </c>
      <c r="P35" s="34">
        <v>13070</v>
      </c>
      <c r="Q35" s="34">
        <v>109560</v>
      </c>
      <c r="R35" s="34">
        <v>28133.48</v>
      </c>
      <c r="S35" s="34">
        <v>13614439</v>
      </c>
      <c r="T35" s="34">
        <v>11929389</v>
      </c>
      <c r="U35" s="34">
        <v>1685050</v>
      </c>
      <c r="V35" s="34">
        <v>0.123769</v>
      </c>
      <c r="W35" s="34">
        <v>6932763</v>
      </c>
      <c r="X35" s="34">
        <v>4670741</v>
      </c>
      <c r="Y35" s="34">
        <v>2262023</v>
      </c>
      <c r="Z35" s="34">
        <v>0.32628000000000001</v>
      </c>
      <c r="AA35" s="34">
        <v>5317847</v>
      </c>
      <c r="AB35" s="34">
        <v>4922702</v>
      </c>
      <c r="AC35" s="34">
        <v>395145.5</v>
      </c>
      <c r="AD35" s="34">
        <v>7.4305999999999997E-2</v>
      </c>
      <c r="AE35" s="34">
        <v>2321667</v>
      </c>
      <c r="AF35" s="34">
        <v>2046366</v>
      </c>
      <c r="AG35" s="34">
        <v>275301.09999999998</v>
      </c>
      <c r="AH35" s="34">
        <v>0.118579</v>
      </c>
      <c r="AI35" s="34">
        <v>2124329</v>
      </c>
      <c r="AJ35" s="34">
        <v>137607.6</v>
      </c>
      <c r="AK35" s="34">
        <v>2321667</v>
      </c>
      <c r="AL35" s="34">
        <v>2321667</v>
      </c>
      <c r="AM35" s="34">
        <v>2321667</v>
      </c>
      <c r="AN35" s="34">
        <v>2321667</v>
      </c>
      <c r="AO35" s="34">
        <v>2321667</v>
      </c>
      <c r="AP35" s="34">
        <v>2321667</v>
      </c>
      <c r="AQ35" s="34">
        <v>2321667</v>
      </c>
      <c r="AR35" s="34">
        <v>2321667</v>
      </c>
      <c r="AS35" s="34">
        <v>2321667</v>
      </c>
      <c r="AT35" s="34">
        <v>2321667</v>
      </c>
      <c r="AU35" s="34">
        <v>5317847</v>
      </c>
      <c r="AV35" s="34">
        <v>5317847</v>
      </c>
      <c r="AW35" s="34">
        <v>5317847</v>
      </c>
      <c r="AX35" s="34">
        <v>5317847</v>
      </c>
      <c r="AY35" s="34">
        <v>5317847</v>
      </c>
      <c r="AZ35" s="34">
        <v>5317847</v>
      </c>
      <c r="BA35" s="34">
        <v>5317847</v>
      </c>
      <c r="BB35" s="34">
        <v>5317847</v>
      </c>
      <c r="BC35" s="34">
        <v>5317847</v>
      </c>
      <c r="BD35" s="34">
        <v>5317847</v>
      </c>
    </row>
    <row r="36" spans="1:56" x14ac:dyDescent="0.25">
      <c r="A36" s="34" t="s">
        <v>610</v>
      </c>
      <c r="B36" s="34">
        <v>13072</v>
      </c>
      <c r="C36" s="34">
        <v>0</v>
      </c>
      <c r="D36" s="34">
        <v>0</v>
      </c>
      <c r="E36" s="34">
        <v>0</v>
      </c>
      <c r="F36" s="34">
        <v>0</v>
      </c>
      <c r="G36" s="34">
        <v>1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 t="s">
        <v>829</v>
      </c>
      <c r="N36" s="34" t="s">
        <v>830</v>
      </c>
      <c r="O36" s="34" t="s">
        <v>2</v>
      </c>
      <c r="P36" s="34">
        <v>13072</v>
      </c>
      <c r="Q36" s="34">
        <v>574688.69999999995</v>
      </c>
      <c r="R36" s="34">
        <v>39031.480000000003</v>
      </c>
      <c r="S36" s="34">
        <v>4447534</v>
      </c>
      <c r="T36" s="34">
        <v>3328623</v>
      </c>
      <c r="U36" s="34">
        <v>1118910</v>
      </c>
      <c r="V36" s="34">
        <v>0.25158000000000003</v>
      </c>
      <c r="W36" s="34">
        <v>6275290</v>
      </c>
      <c r="X36" s="34">
        <v>3941934</v>
      </c>
      <c r="Y36" s="34">
        <v>2333356</v>
      </c>
      <c r="Z36" s="34">
        <v>0.371832</v>
      </c>
      <c r="AA36" s="34">
        <v>508753</v>
      </c>
      <c r="AB36" s="34">
        <v>508753</v>
      </c>
      <c r="AC36" s="34">
        <v>0</v>
      </c>
      <c r="AD36" s="34">
        <v>0</v>
      </c>
      <c r="AE36" s="34">
        <v>314974.3</v>
      </c>
      <c r="AF36" s="34">
        <v>314974.3</v>
      </c>
      <c r="AG36" s="34">
        <v>0</v>
      </c>
      <c r="AH36" s="34">
        <v>0</v>
      </c>
      <c r="AI36" s="34">
        <v>1719636</v>
      </c>
      <c r="AJ36" s="34">
        <v>-613720</v>
      </c>
      <c r="AK36" s="34">
        <v>314974.3</v>
      </c>
      <c r="AL36" s="34">
        <v>314974.3</v>
      </c>
      <c r="AM36" s="34">
        <v>314974.3</v>
      </c>
      <c r="AN36" s="34">
        <v>314974.3</v>
      </c>
      <c r="AO36" s="34">
        <v>314974.3</v>
      </c>
      <c r="AP36" s="34">
        <v>314974.3</v>
      </c>
      <c r="AQ36" s="34">
        <v>314974.3</v>
      </c>
      <c r="AR36" s="34">
        <v>314974.3</v>
      </c>
      <c r="AS36" s="34">
        <v>314974.3</v>
      </c>
      <c r="AT36" s="34">
        <v>314974.3</v>
      </c>
      <c r="AU36" s="34">
        <v>508753</v>
      </c>
      <c r="AV36" s="34">
        <v>508753</v>
      </c>
      <c r="AW36" s="34">
        <v>508753</v>
      </c>
      <c r="AX36" s="34">
        <v>508753</v>
      </c>
      <c r="AY36" s="34">
        <v>508753</v>
      </c>
      <c r="AZ36" s="34">
        <v>508753</v>
      </c>
      <c r="BA36" s="34">
        <v>508753</v>
      </c>
      <c r="BB36" s="34">
        <v>508753</v>
      </c>
      <c r="BC36" s="34">
        <v>508753</v>
      </c>
      <c r="BD36" s="34">
        <v>508753</v>
      </c>
    </row>
    <row r="37" spans="1:56" x14ac:dyDescent="0.25">
      <c r="A37" s="34" t="s">
        <v>133</v>
      </c>
      <c r="B37" s="34">
        <v>13077</v>
      </c>
      <c r="C37" s="34">
        <v>0</v>
      </c>
      <c r="D37" s="34">
        <v>0</v>
      </c>
      <c r="E37" s="34">
        <v>0</v>
      </c>
      <c r="F37" s="34">
        <v>0</v>
      </c>
      <c r="G37" s="34">
        <v>1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 t="s">
        <v>829</v>
      </c>
      <c r="N37" s="34" t="s">
        <v>830</v>
      </c>
      <c r="O37" s="34" t="s">
        <v>2</v>
      </c>
      <c r="P37" s="34">
        <v>13077</v>
      </c>
      <c r="Q37" s="34">
        <v>456053.9</v>
      </c>
      <c r="R37" s="34">
        <v>58547.21</v>
      </c>
      <c r="S37" s="34">
        <v>8767203</v>
      </c>
      <c r="T37" s="34">
        <v>5237599</v>
      </c>
      <c r="U37" s="34">
        <v>3529604</v>
      </c>
      <c r="V37" s="34">
        <v>0.40259200000000001</v>
      </c>
      <c r="W37" s="34">
        <v>28536781</v>
      </c>
      <c r="X37" s="34">
        <v>15649398</v>
      </c>
      <c r="Y37" s="34">
        <v>12887384</v>
      </c>
      <c r="Z37" s="34">
        <v>0.45160600000000001</v>
      </c>
      <c r="AA37" s="34">
        <v>4464334</v>
      </c>
      <c r="AB37" s="34">
        <v>1944622</v>
      </c>
      <c r="AC37" s="34">
        <v>2519712</v>
      </c>
      <c r="AD37" s="34">
        <v>0.56440900000000005</v>
      </c>
      <c r="AE37" s="34">
        <v>16214737</v>
      </c>
      <c r="AF37" s="34">
        <v>6781878</v>
      </c>
      <c r="AG37" s="34">
        <v>9432859</v>
      </c>
      <c r="AH37" s="34">
        <v>0.58174599999999999</v>
      </c>
      <c r="AI37" s="34">
        <v>12372783</v>
      </c>
      <c r="AJ37" s="34">
        <v>8918258</v>
      </c>
      <c r="AK37" s="34">
        <v>16214737</v>
      </c>
      <c r="AL37" s="34">
        <v>16214737</v>
      </c>
      <c r="AM37" s="34">
        <v>16214737</v>
      </c>
      <c r="AN37" s="34">
        <v>16214737</v>
      </c>
      <c r="AO37" s="34">
        <v>6781878</v>
      </c>
      <c r="AP37" s="34">
        <v>16214737</v>
      </c>
      <c r="AQ37" s="34">
        <v>16214737</v>
      </c>
      <c r="AR37" s="34">
        <v>16214737</v>
      </c>
      <c r="AS37" s="34">
        <v>16214737</v>
      </c>
      <c r="AT37" s="34">
        <v>16214737</v>
      </c>
      <c r="AU37" s="34">
        <v>4464334</v>
      </c>
      <c r="AV37" s="34">
        <v>4464334</v>
      </c>
      <c r="AW37" s="34">
        <v>4464334</v>
      </c>
      <c r="AX37" s="34">
        <v>4464334</v>
      </c>
      <c r="AY37" s="34">
        <v>1944622</v>
      </c>
      <c r="AZ37" s="34">
        <v>4464334</v>
      </c>
      <c r="BA37" s="34">
        <v>4464334</v>
      </c>
      <c r="BB37" s="34">
        <v>4464334</v>
      </c>
      <c r="BC37" s="34">
        <v>4464334</v>
      </c>
      <c r="BD37" s="34">
        <v>4464334</v>
      </c>
    </row>
    <row r="38" spans="1:56" x14ac:dyDescent="0.25">
      <c r="A38" s="34" t="s">
        <v>215</v>
      </c>
      <c r="B38" s="34">
        <v>13079</v>
      </c>
      <c r="C38" s="34">
        <v>0</v>
      </c>
      <c r="D38" s="34">
        <v>0</v>
      </c>
      <c r="E38" s="34">
        <v>0</v>
      </c>
      <c r="F38" s="34">
        <v>0</v>
      </c>
      <c r="G38" s="34">
        <v>1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 t="s">
        <v>829</v>
      </c>
      <c r="N38" s="34" t="s">
        <v>830</v>
      </c>
      <c r="O38" s="34" t="s">
        <v>2</v>
      </c>
      <c r="P38" s="34">
        <v>13079</v>
      </c>
      <c r="Q38" s="34">
        <v>1137661</v>
      </c>
      <c r="R38" s="34">
        <v>78062.95</v>
      </c>
      <c r="S38" s="34">
        <v>14986485</v>
      </c>
      <c r="T38" s="34">
        <v>6826068</v>
      </c>
      <c r="U38" s="34">
        <v>8160417</v>
      </c>
      <c r="V38" s="34">
        <v>0.54451799999999995</v>
      </c>
      <c r="W38" s="34">
        <v>15484625</v>
      </c>
      <c r="X38" s="34">
        <v>5022015</v>
      </c>
      <c r="Y38" s="34">
        <v>10462610</v>
      </c>
      <c r="Z38" s="34">
        <v>0.67567699999999997</v>
      </c>
      <c r="AA38" s="34">
        <v>5754741</v>
      </c>
      <c r="AB38" s="34">
        <v>1796109</v>
      </c>
      <c r="AC38" s="34">
        <v>3958632</v>
      </c>
      <c r="AD38" s="34">
        <v>0.68789100000000003</v>
      </c>
      <c r="AE38" s="34">
        <v>5169002</v>
      </c>
      <c r="AF38" s="34">
        <v>1418553</v>
      </c>
      <c r="AG38" s="34">
        <v>3750449</v>
      </c>
      <c r="AH38" s="34">
        <v>0.72556500000000002</v>
      </c>
      <c r="AI38" s="34">
        <v>9246886</v>
      </c>
      <c r="AJ38" s="34">
        <v>2534725</v>
      </c>
      <c r="AK38" s="34">
        <v>5169002</v>
      </c>
      <c r="AL38" s="34">
        <v>5169002</v>
      </c>
      <c r="AM38" s="34">
        <v>5169002</v>
      </c>
      <c r="AN38" s="34">
        <v>5169002</v>
      </c>
      <c r="AO38" s="34">
        <v>1418553</v>
      </c>
      <c r="AP38" s="34">
        <v>5169002</v>
      </c>
      <c r="AQ38" s="34">
        <v>5169002</v>
      </c>
      <c r="AR38" s="34">
        <v>5169002</v>
      </c>
      <c r="AS38" s="34">
        <v>5169002</v>
      </c>
      <c r="AT38" s="34">
        <v>5169002</v>
      </c>
      <c r="AU38" s="34">
        <v>5754741</v>
      </c>
      <c r="AV38" s="34">
        <v>5754741</v>
      </c>
      <c r="AW38" s="34">
        <v>5754741</v>
      </c>
      <c r="AX38" s="34">
        <v>5754741</v>
      </c>
      <c r="AY38" s="34">
        <v>1796109</v>
      </c>
      <c r="AZ38" s="34">
        <v>5754741</v>
      </c>
      <c r="BA38" s="34">
        <v>5754741</v>
      </c>
      <c r="BB38" s="34">
        <v>5754741</v>
      </c>
      <c r="BC38" s="34">
        <v>5754741</v>
      </c>
      <c r="BD38" s="34">
        <v>5754741</v>
      </c>
    </row>
    <row r="39" spans="1:56" x14ac:dyDescent="0.25">
      <c r="A39" s="34" t="s">
        <v>294</v>
      </c>
      <c r="B39" s="34">
        <v>13080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 t="s">
        <v>829</v>
      </c>
      <c r="N39" s="34" t="s">
        <v>830</v>
      </c>
      <c r="O39" s="34" t="s">
        <v>2</v>
      </c>
      <c r="P39" s="34">
        <v>13080</v>
      </c>
      <c r="Q39" s="34">
        <v>1069016</v>
      </c>
      <c r="R39" s="34">
        <v>97578.69</v>
      </c>
      <c r="S39" s="34">
        <v>10831865</v>
      </c>
      <c r="T39" s="34">
        <v>6496429</v>
      </c>
      <c r="U39" s="34">
        <v>4335436</v>
      </c>
      <c r="V39" s="34">
        <v>0.40024799999999999</v>
      </c>
      <c r="W39" s="34">
        <v>8455574</v>
      </c>
      <c r="X39" s="34">
        <v>2290784</v>
      </c>
      <c r="Y39" s="34">
        <v>6164790</v>
      </c>
      <c r="Z39" s="34">
        <v>0.72907999999999995</v>
      </c>
      <c r="AA39" s="34">
        <v>2692701</v>
      </c>
      <c r="AB39" s="34">
        <v>1805469</v>
      </c>
      <c r="AC39" s="34">
        <v>887232</v>
      </c>
      <c r="AD39" s="34">
        <v>0.32949499999999998</v>
      </c>
      <c r="AE39" s="34">
        <v>1598352</v>
      </c>
      <c r="AF39" s="34">
        <v>388124.8</v>
      </c>
      <c r="AG39" s="34">
        <v>1210227</v>
      </c>
      <c r="AH39" s="34">
        <v>0.75717199999999996</v>
      </c>
      <c r="AI39" s="34">
        <v>4998196</v>
      </c>
      <c r="AJ39" s="34">
        <v>43632.14</v>
      </c>
      <c r="AK39" s="34">
        <v>1598352</v>
      </c>
      <c r="AL39" s="34">
        <v>1598352</v>
      </c>
      <c r="AM39" s="34">
        <v>1598352</v>
      </c>
      <c r="AN39" s="34">
        <v>1598352</v>
      </c>
      <c r="AO39" s="34">
        <v>1598352</v>
      </c>
      <c r="AP39" s="34">
        <v>1598352</v>
      </c>
      <c r="AQ39" s="34">
        <v>1598352</v>
      </c>
      <c r="AR39" s="34">
        <v>1598352</v>
      </c>
      <c r="AS39" s="34">
        <v>1598352</v>
      </c>
      <c r="AT39" s="34">
        <v>1598352</v>
      </c>
      <c r="AU39" s="34">
        <v>2692701</v>
      </c>
      <c r="AV39" s="34">
        <v>2692701</v>
      </c>
      <c r="AW39" s="34">
        <v>2692701</v>
      </c>
      <c r="AX39" s="34">
        <v>2692701</v>
      </c>
      <c r="AY39" s="34">
        <v>2692701</v>
      </c>
      <c r="AZ39" s="34">
        <v>2692701</v>
      </c>
      <c r="BA39" s="34">
        <v>2692701</v>
      </c>
      <c r="BB39" s="34">
        <v>2692701</v>
      </c>
      <c r="BC39" s="34">
        <v>2692701</v>
      </c>
      <c r="BD39" s="34">
        <v>2692701</v>
      </c>
    </row>
    <row r="40" spans="1:56" x14ac:dyDescent="0.25">
      <c r="A40" s="34" t="s">
        <v>288</v>
      </c>
      <c r="B40" s="34">
        <v>13082</v>
      </c>
      <c r="C40" s="34">
        <v>0</v>
      </c>
      <c r="D40" s="34">
        <v>0</v>
      </c>
      <c r="E40" s="34">
        <v>0</v>
      </c>
      <c r="F40" s="34">
        <v>0</v>
      </c>
      <c r="G40" s="34">
        <v>1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 t="s">
        <v>829</v>
      </c>
      <c r="N40" s="34" t="s">
        <v>830</v>
      </c>
      <c r="O40" s="34" t="s">
        <v>2</v>
      </c>
      <c r="P40" s="34">
        <v>13082</v>
      </c>
      <c r="Q40" s="34">
        <v>914106.6</v>
      </c>
      <c r="R40" s="34">
        <v>58547.21</v>
      </c>
      <c r="S40" s="34">
        <v>8078810</v>
      </c>
      <c r="T40" s="34">
        <v>5097355</v>
      </c>
      <c r="U40" s="34">
        <v>2981456</v>
      </c>
      <c r="V40" s="34">
        <v>0.36904599999999999</v>
      </c>
      <c r="W40" s="34">
        <v>5184599</v>
      </c>
      <c r="X40" s="34">
        <v>1865232</v>
      </c>
      <c r="Y40" s="34">
        <v>3319367</v>
      </c>
      <c r="Z40" s="34">
        <v>0.64023600000000003</v>
      </c>
      <c r="AA40" s="34">
        <v>3308344</v>
      </c>
      <c r="AB40" s="34">
        <v>1431199</v>
      </c>
      <c r="AC40" s="34">
        <v>1877145</v>
      </c>
      <c r="AD40" s="34">
        <v>0.56739700000000004</v>
      </c>
      <c r="AE40" s="34">
        <v>2160485</v>
      </c>
      <c r="AF40" s="34">
        <v>703403.6</v>
      </c>
      <c r="AG40" s="34">
        <v>1457081</v>
      </c>
      <c r="AH40" s="34">
        <v>0.67442299999999999</v>
      </c>
      <c r="AI40" s="34">
        <v>2346713</v>
      </c>
      <c r="AJ40" s="34">
        <v>484427.4</v>
      </c>
      <c r="AK40" s="34">
        <v>2160485</v>
      </c>
      <c r="AL40" s="34">
        <v>2160485</v>
      </c>
      <c r="AM40" s="34">
        <v>2160485</v>
      </c>
      <c r="AN40" s="34">
        <v>2160485</v>
      </c>
      <c r="AO40" s="34">
        <v>703403.6</v>
      </c>
      <c r="AP40" s="34">
        <v>2160485</v>
      </c>
      <c r="AQ40" s="34">
        <v>2160485</v>
      </c>
      <c r="AR40" s="34">
        <v>2160485</v>
      </c>
      <c r="AS40" s="34">
        <v>2160485</v>
      </c>
      <c r="AT40" s="34">
        <v>2160485</v>
      </c>
      <c r="AU40" s="34">
        <v>3308344</v>
      </c>
      <c r="AV40" s="34">
        <v>3308344</v>
      </c>
      <c r="AW40" s="34">
        <v>3308344</v>
      </c>
      <c r="AX40" s="34">
        <v>3308344</v>
      </c>
      <c r="AY40" s="34">
        <v>1431199</v>
      </c>
      <c r="AZ40" s="34">
        <v>3308344</v>
      </c>
      <c r="BA40" s="34">
        <v>3308344</v>
      </c>
      <c r="BB40" s="34">
        <v>3308344</v>
      </c>
      <c r="BC40" s="34">
        <v>3308344</v>
      </c>
      <c r="BD40" s="34">
        <v>3308344</v>
      </c>
    </row>
    <row r="41" spans="1:56" x14ac:dyDescent="0.25">
      <c r="A41" s="34" t="s">
        <v>615</v>
      </c>
      <c r="B41" s="34">
        <v>13087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 t="s">
        <v>829</v>
      </c>
      <c r="N41" s="34" t="s">
        <v>830</v>
      </c>
      <c r="O41" s="34" t="s">
        <v>2</v>
      </c>
      <c r="P41" s="34">
        <v>13087</v>
      </c>
      <c r="Q41" s="34">
        <v>2370000</v>
      </c>
      <c r="R41" s="34">
        <v>39031.480000000003</v>
      </c>
      <c r="S41" s="34">
        <v>2325568</v>
      </c>
      <c r="T41" s="34">
        <v>2058225</v>
      </c>
      <c r="U41" s="34">
        <v>267343.2</v>
      </c>
      <c r="V41" s="34">
        <v>0.114958</v>
      </c>
      <c r="W41" s="34">
        <v>1576979</v>
      </c>
      <c r="X41" s="34">
        <v>919185.8</v>
      </c>
      <c r="Y41" s="34">
        <v>657793.6</v>
      </c>
      <c r="Z41" s="34">
        <v>0.41712199999999999</v>
      </c>
      <c r="AA41" s="34">
        <v>16413.900000000001</v>
      </c>
      <c r="AB41" s="34">
        <v>16413.900000000001</v>
      </c>
      <c r="AC41" s="34">
        <v>0</v>
      </c>
      <c r="AD41" s="34">
        <v>0</v>
      </c>
      <c r="AE41" s="34">
        <v>385.46460000000002</v>
      </c>
      <c r="AF41" s="34">
        <v>385.46460000000002</v>
      </c>
      <c r="AG41" s="34">
        <v>0</v>
      </c>
      <c r="AH41" s="34">
        <v>0</v>
      </c>
      <c r="AI41" s="34">
        <v>-1751238</v>
      </c>
      <c r="AJ41" s="34">
        <v>-2409031</v>
      </c>
      <c r="AK41" s="34">
        <v>385.46460000000002</v>
      </c>
      <c r="AL41" s="34">
        <v>385.46460000000002</v>
      </c>
      <c r="AM41" s="34">
        <v>385.46460000000002</v>
      </c>
      <c r="AN41" s="34">
        <v>385.46460000000002</v>
      </c>
      <c r="AO41" s="34">
        <v>385.46460000000002</v>
      </c>
      <c r="AP41" s="34">
        <v>385.46460000000002</v>
      </c>
      <c r="AQ41" s="34">
        <v>385.46460000000002</v>
      </c>
      <c r="AR41" s="34">
        <v>385.46460000000002</v>
      </c>
      <c r="AS41" s="34">
        <v>385.46460000000002</v>
      </c>
      <c r="AT41" s="34">
        <v>385.46460000000002</v>
      </c>
      <c r="AU41" s="34">
        <v>16413.900000000001</v>
      </c>
      <c r="AV41" s="34">
        <v>16413.900000000001</v>
      </c>
      <c r="AW41" s="34">
        <v>16413.900000000001</v>
      </c>
      <c r="AX41" s="34">
        <v>16413.900000000001</v>
      </c>
      <c r="AY41" s="34">
        <v>16413.900000000001</v>
      </c>
      <c r="AZ41" s="34">
        <v>16413.900000000001</v>
      </c>
      <c r="BA41" s="34">
        <v>16413.900000000001</v>
      </c>
      <c r="BB41" s="34">
        <v>16413.900000000001</v>
      </c>
      <c r="BC41" s="34">
        <v>16413.900000000001</v>
      </c>
      <c r="BD41" s="34">
        <v>16413.900000000001</v>
      </c>
    </row>
    <row r="42" spans="1:56" x14ac:dyDescent="0.25">
      <c r="A42" s="34" t="s">
        <v>616</v>
      </c>
      <c r="B42" s="34">
        <v>13091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 t="s">
        <v>829</v>
      </c>
      <c r="N42" s="34" t="s">
        <v>830</v>
      </c>
      <c r="O42" s="34" t="s">
        <v>2</v>
      </c>
      <c r="P42" s="34">
        <v>13091</v>
      </c>
      <c r="Q42" s="34">
        <v>1097661</v>
      </c>
      <c r="R42" s="34">
        <v>78062.95</v>
      </c>
      <c r="S42" s="34">
        <v>6845966</v>
      </c>
      <c r="T42" s="34">
        <v>4259423</v>
      </c>
      <c r="U42" s="34">
        <v>2586544</v>
      </c>
      <c r="V42" s="34">
        <v>0.37781999999999999</v>
      </c>
      <c r="W42" s="34">
        <v>6816926</v>
      </c>
      <c r="X42" s="34">
        <v>1925897</v>
      </c>
      <c r="Y42" s="34">
        <v>4891029</v>
      </c>
      <c r="Z42" s="34">
        <v>0.71748299999999998</v>
      </c>
      <c r="AA42" s="34">
        <v>944065</v>
      </c>
      <c r="AB42" s="34">
        <v>944065</v>
      </c>
      <c r="AC42" s="34">
        <v>0</v>
      </c>
      <c r="AD42" s="34">
        <v>0</v>
      </c>
      <c r="AE42" s="34">
        <v>25040.57</v>
      </c>
      <c r="AF42" s="34">
        <v>25040.57</v>
      </c>
      <c r="AG42" s="34">
        <v>0</v>
      </c>
      <c r="AH42" s="34">
        <v>0</v>
      </c>
      <c r="AI42" s="34">
        <v>3715305</v>
      </c>
      <c r="AJ42" s="34">
        <v>-1175724</v>
      </c>
      <c r="AK42" s="34">
        <v>25040.57</v>
      </c>
      <c r="AL42" s="34">
        <v>25040.57</v>
      </c>
      <c r="AM42" s="34">
        <v>25040.57</v>
      </c>
      <c r="AN42" s="34">
        <v>25040.57</v>
      </c>
      <c r="AO42" s="34">
        <v>25040.57</v>
      </c>
      <c r="AP42" s="34">
        <v>25040.57</v>
      </c>
      <c r="AQ42" s="34">
        <v>25040.57</v>
      </c>
      <c r="AR42" s="34">
        <v>25040.57</v>
      </c>
      <c r="AS42" s="34">
        <v>25040.57</v>
      </c>
      <c r="AT42" s="34">
        <v>25040.57</v>
      </c>
      <c r="AU42" s="34">
        <v>944065</v>
      </c>
      <c r="AV42" s="34">
        <v>944065</v>
      </c>
      <c r="AW42" s="34">
        <v>944065</v>
      </c>
      <c r="AX42" s="34">
        <v>944065</v>
      </c>
      <c r="AY42" s="34">
        <v>944065</v>
      </c>
      <c r="AZ42" s="34">
        <v>944065</v>
      </c>
      <c r="BA42" s="34">
        <v>944065</v>
      </c>
      <c r="BB42" s="34">
        <v>944065</v>
      </c>
      <c r="BC42" s="34">
        <v>944065</v>
      </c>
      <c r="BD42" s="34">
        <v>944065</v>
      </c>
    </row>
    <row r="43" spans="1:56" x14ac:dyDescent="0.25">
      <c r="A43" s="34" t="s">
        <v>499</v>
      </c>
      <c r="B43" s="34">
        <v>13093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 t="s">
        <v>829</v>
      </c>
      <c r="N43" s="34" t="s">
        <v>830</v>
      </c>
      <c r="O43" s="34" t="s">
        <v>2</v>
      </c>
      <c r="P43" s="34">
        <v>13093</v>
      </c>
      <c r="Q43" s="34">
        <v>2128655</v>
      </c>
      <c r="R43" s="34">
        <v>58547.21</v>
      </c>
      <c r="S43" s="34">
        <v>5958410</v>
      </c>
      <c r="T43" s="34">
        <v>4173526</v>
      </c>
      <c r="U43" s="34">
        <v>1784884</v>
      </c>
      <c r="V43" s="34">
        <v>0.29955700000000002</v>
      </c>
      <c r="W43" s="34">
        <v>4245966</v>
      </c>
      <c r="X43" s="34">
        <v>1533069</v>
      </c>
      <c r="Y43" s="34">
        <v>2712897</v>
      </c>
      <c r="Z43" s="34">
        <v>0.63893500000000003</v>
      </c>
      <c r="AA43" s="34">
        <v>265819.8</v>
      </c>
      <c r="AB43" s="34">
        <v>248982.9</v>
      </c>
      <c r="AC43" s="34">
        <v>16836.84</v>
      </c>
      <c r="AD43" s="34">
        <v>6.3339000000000006E-2</v>
      </c>
      <c r="AE43" s="34">
        <v>154955.6</v>
      </c>
      <c r="AF43" s="34">
        <v>46315.83</v>
      </c>
      <c r="AG43" s="34">
        <v>108639.8</v>
      </c>
      <c r="AH43" s="34">
        <v>0.70110300000000003</v>
      </c>
      <c r="AI43" s="34">
        <v>525694.5</v>
      </c>
      <c r="AJ43" s="34">
        <v>-2078563</v>
      </c>
      <c r="AK43" s="34">
        <v>154955.6</v>
      </c>
      <c r="AL43" s="34">
        <v>154955.6</v>
      </c>
      <c r="AM43" s="34">
        <v>154955.6</v>
      </c>
      <c r="AN43" s="34">
        <v>154955.6</v>
      </c>
      <c r="AO43" s="34">
        <v>154955.6</v>
      </c>
      <c r="AP43" s="34">
        <v>154955.6</v>
      </c>
      <c r="AQ43" s="34">
        <v>154955.6</v>
      </c>
      <c r="AR43" s="34">
        <v>154955.6</v>
      </c>
      <c r="AS43" s="34">
        <v>154955.6</v>
      </c>
      <c r="AT43" s="34">
        <v>154955.6</v>
      </c>
      <c r="AU43" s="34">
        <v>265819.8</v>
      </c>
      <c r="AV43" s="34">
        <v>265819.8</v>
      </c>
      <c r="AW43" s="34">
        <v>265819.8</v>
      </c>
      <c r="AX43" s="34">
        <v>265819.8</v>
      </c>
      <c r="AY43" s="34">
        <v>265819.8</v>
      </c>
      <c r="AZ43" s="34">
        <v>265819.8</v>
      </c>
      <c r="BA43" s="34">
        <v>265819.8</v>
      </c>
      <c r="BB43" s="34">
        <v>265819.8</v>
      </c>
      <c r="BC43" s="34">
        <v>265819.8</v>
      </c>
      <c r="BD43" s="34">
        <v>265819.8</v>
      </c>
    </row>
    <row r="44" spans="1:56" x14ac:dyDescent="0.25">
      <c r="A44" s="34" t="s">
        <v>257</v>
      </c>
      <c r="B44" s="34">
        <v>13094</v>
      </c>
      <c r="C44" s="34">
        <v>0</v>
      </c>
      <c r="D44" s="34">
        <v>0</v>
      </c>
      <c r="E44" s="34">
        <v>0</v>
      </c>
      <c r="F44" s="34">
        <v>0</v>
      </c>
      <c r="G44" s="34">
        <v>1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 t="s">
        <v>829</v>
      </c>
      <c r="N44" s="34" t="s">
        <v>830</v>
      </c>
      <c r="O44" s="34" t="s">
        <v>2</v>
      </c>
      <c r="P44" s="34">
        <v>13094</v>
      </c>
      <c r="Q44" s="34">
        <v>4729000</v>
      </c>
      <c r="R44" s="34">
        <v>28133.48</v>
      </c>
      <c r="S44" s="34">
        <v>29484117</v>
      </c>
      <c r="T44" s="34">
        <v>9779442</v>
      </c>
      <c r="U44" s="34">
        <v>19704675</v>
      </c>
      <c r="V44" s="34">
        <v>0.66831499999999999</v>
      </c>
      <c r="W44" s="34">
        <v>39903653</v>
      </c>
      <c r="X44" s="34">
        <v>10571634</v>
      </c>
      <c r="Y44" s="34">
        <v>29332019</v>
      </c>
      <c r="Z44" s="34">
        <v>0.73507100000000003</v>
      </c>
      <c r="AA44" s="34">
        <v>12865844</v>
      </c>
      <c r="AB44" s="34">
        <v>2946729</v>
      </c>
      <c r="AC44" s="34">
        <v>9919115</v>
      </c>
      <c r="AD44" s="34">
        <v>0.77096500000000001</v>
      </c>
      <c r="AE44" s="34">
        <v>16629088</v>
      </c>
      <c r="AF44" s="34">
        <v>3567697</v>
      </c>
      <c r="AG44" s="34">
        <v>13061391</v>
      </c>
      <c r="AH44" s="34">
        <v>0.78545399999999999</v>
      </c>
      <c r="AI44" s="34">
        <v>24574885</v>
      </c>
      <c r="AJ44" s="34">
        <v>8304257</v>
      </c>
      <c r="AK44" s="34">
        <v>16629088</v>
      </c>
      <c r="AL44" s="34">
        <v>16629088</v>
      </c>
      <c r="AM44" s="34">
        <v>16629088</v>
      </c>
      <c r="AN44" s="34">
        <v>16629088</v>
      </c>
      <c r="AO44" s="34">
        <v>3567697</v>
      </c>
      <c r="AP44" s="34">
        <v>16629088</v>
      </c>
      <c r="AQ44" s="34">
        <v>16629088</v>
      </c>
      <c r="AR44" s="34">
        <v>16629088</v>
      </c>
      <c r="AS44" s="34">
        <v>16629088</v>
      </c>
      <c r="AT44" s="34">
        <v>16629088</v>
      </c>
      <c r="AU44" s="34">
        <v>12865844</v>
      </c>
      <c r="AV44" s="34">
        <v>12865844</v>
      </c>
      <c r="AW44" s="34">
        <v>12865844</v>
      </c>
      <c r="AX44" s="34">
        <v>12865844</v>
      </c>
      <c r="AY44" s="34">
        <v>2946729</v>
      </c>
      <c r="AZ44" s="34">
        <v>12865844</v>
      </c>
      <c r="BA44" s="34">
        <v>12865844</v>
      </c>
      <c r="BB44" s="34">
        <v>12865844</v>
      </c>
      <c r="BC44" s="34">
        <v>12865844</v>
      </c>
      <c r="BD44" s="34">
        <v>12865844</v>
      </c>
    </row>
    <row r="45" spans="1:56" x14ac:dyDescent="0.25">
      <c r="A45" s="34" t="s">
        <v>280</v>
      </c>
      <c r="B45" s="34">
        <v>13097</v>
      </c>
      <c r="C45" s="34">
        <v>0</v>
      </c>
      <c r="D45" s="34">
        <v>0</v>
      </c>
      <c r="E45" s="34">
        <v>0</v>
      </c>
      <c r="F45" s="34">
        <v>0</v>
      </c>
      <c r="G45" s="34">
        <v>1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 t="s">
        <v>829</v>
      </c>
      <c r="N45" s="34" t="s">
        <v>830</v>
      </c>
      <c r="O45" s="34" t="s">
        <v>2</v>
      </c>
      <c r="P45" s="34">
        <v>13097</v>
      </c>
      <c r="Q45" s="34">
        <v>979762.2</v>
      </c>
      <c r="R45" s="34">
        <v>78062.95</v>
      </c>
      <c r="S45" s="34">
        <v>12410269</v>
      </c>
      <c r="T45" s="34">
        <v>6704967</v>
      </c>
      <c r="U45" s="34">
        <v>5705302</v>
      </c>
      <c r="V45" s="34">
        <v>0.45972400000000002</v>
      </c>
      <c r="W45" s="34">
        <v>6085810</v>
      </c>
      <c r="X45" s="34">
        <v>2074822</v>
      </c>
      <c r="Y45" s="34">
        <v>4010988</v>
      </c>
      <c r="Z45" s="34">
        <v>0.65907199999999999</v>
      </c>
      <c r="AA45" s="34">
        <v>6328400</v>
      </c>
      <c r="AB45" s="34">
        <v>2208180</v>
      </c>
      <c r="AC45" s="34">
        <v>4120220</v>
      </c>
      <c r="AD45" s="34">
        <v>0.65106799999999998</v>
      </c>
      <c r="AE45" s="34">
        <v>2640697</v>
      </c>
      <c r="AF45" s="34">
        <v>772385.8</v>
      </c>
      <c r="AG45" s="34">
        <v>1868311</v>
      </c>
      <c r="AH45" s="34">
        <v>0.707507</v>
      </c>
      <c r="AI45" s="34">
        <v>2953163</v>
      </c>
      <c r="AJ45" s="34">
        <v>810486.1</v>
      </c>
      <c r="AK45" s="34">
        <v>2640697</v>
      </c>
      <c r="AL45" s="34">
        <v>2640697</v>
      </c>
      <c r="AM45" s="34">
        <v>2640697</v>
      </c>
      <c r="AN45" s="34">
        <v>2640697</v>
      </c>
      <c r="AO45" s="34">
        <v>772385.8</v>
      </c>
      <c r="AP45" s="34">
        <v>2640697</v>
      </c>
      <c r="AQ45" s="34">
        <v>2640697</v>
      </c>
      <c r="AR45" s="34">
        <v>2640697</v>
      </c>
      <c r="AS45" s="34">
        <v>2640697</v>
      </c>
      <c r="AT45" s="34">
        <v>2640697</v>
      </c>
      <c r="AU45" s="34">
        <v>6328400</v>
      </c>
      <c r="AV45" s="34">
        <v>6328400</v>
      </c>
      <c r="AW45" s="34">
        <v>6328400</v>
      </c>
      <c r="AX45" s="34">
        <v>6328400</v>
      </c>
      <c r="AY45" s="34">
        <v>2208180</v>
      </c>
      <c r="AZ45" s="34">
        <v>6328400</v>
      </c>
      <c r="BA45" s="34">
        <v>6328400</v>
      </c>
      <c r="BB45" s="34">
        <v>6328400</v>
      </c>
      <c r="BC45" s="34">
        <v>6328400</v>
      </c>
      <c r="BD45" s="34">
        <v>6328400</v>
      </c>
    </row>
    <row r="46" spans="1:56" x14ac:dyDescent="0.25">
      <c r="A46" s="34" t="s">
        <v>246</v>
      </c>
      <c r="B46" s="34">
        <v>13099</v>
      </c>
      <c r="C46" s="34">
        <v>0</v>
      </c>
      <c r="D46" s="34">
        <v>0</v>
      </c>
      <c r="E46" s="34">
        <v>0</v>
      </c>
      <c r="F46" s="34">
        <v>0</v>
      </c>
      <c r="G46" s="34">
        <v>1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 t="s">
        <v>829</v>
      </c>
      <c r="N46" s="34" t="s">
        <v>830</v>
      </c>
      <c r="O46" s="34" t="s">
        <v>2</v>
      </c>
      <c r="P46" s="34">
        <v>13099</v>
      </c>
      <c r="Q46" s="34">
        <v>2653385</v>
      </c>
      <c r="R46" s="34">
        <v>58547.21</v>
      </c>
      <c r="S46" s="34">
        <v>14001514</v>
      </c>
      <c r="T46" s="34">
        <v>9210367</v>
      </c>
      <c r="U46" s="34">
        <v>4791148</v>
      </c>
      <c r="V46" s="34">
        <v>0.34218799999999999</v>
      </c>
      <c r="W46" s="34">
        <v>14766320</v>
      </c>
      <c r="X46" s="34">
        <v>7092798</v>
      </c>
      <c r="Y46" s="34">
        <v>7673522</v>
      </c>
      <c r="Z46" s="34">
        <v>0.51966400000000001</v>
      </c>
      <c r="AA46" s="34">
        <v>5865293</v>
      </c>
      <c r="AB46" s="34">
        <v>3209249</v>
      </c>
      <c r="AC46" s="34">
        <v>2656045</v>
      </c>
      <c r="AD46" s="34">
        <v>0.45284099999999999</v>
      </c>
      <c r="AE46" s="34">
        <v>6348091</v>
      </c>
      <c r="AF46" s="34">
        <v>3159531</v>
      </c>
      <c r="AG46" s="34">
        <v>3188560</v>
      </c>
      <c r="AH46" s="34">
        <v>0.50228600000000001</v>
      </c>
      <c r="AI46" s="34">
        <v>4961590</v>
      </c>
      <c r="AJ46" s="34">
        <v>476627.3</v>
      </c>
      <c r="AK46" s="34">
        <v>6348091</v>
      </c>
      <c r="AL46" s="34">
        <v>6348091</v>
      </c>
      <c r="AM46" s="34">
        <v>6348091</v>
      </c>
      <c r="AN46" s="34">
        <v>6348091</v>
      </c>
      <c r="AO46" s="34">
        <v>3159531</v>
      </c>
      <c r="AP46" s="34">
        <v>6348091</v>
      </c>
      <c r="AQ46" s="34">
        <v>6348091</v>
      </c>
      <c r="AR46" s="34">
        <v>6348091</v>
      </c>
      <c r="AS46" s="34">
        <v>6348091</v>
      </c>
      <c r="AT46" s="34">
        <v>6348091</v>
      </c>
      <c r="AU46" s="34">
        <v>5865293</v>
      </c>
      <c r="AV46" s="34">
        <v>5865293</v>
      </c>
      <c r="AW46" s="34">
        <v>5865293</v>
      </c>
      <c r="AX46" s="34">
        <v>5865293</v>
      </c>
      <c r="AY46" s="34">
        <v>3209249</v>
      </c>
      <c r="AZ46" s="34">
        <v>5865293</v>
      </c>
      <c r="BA46" s="34">
        <v>5865293</v>
      </c>
      <c r="BB46" s="34">
        <v>5865293</v>
      </c>
      <c r="BC46" s="34">
        <v>5865293</v>
      </c>
      <c r="BD46" s="34">
        <v>5865293</v>
      </c>
    </row>
    <row r="47" spans="1:56" x14ac:dyDescent="0.25">
      <c r="A47" s="34" t="s">
        <v>557</v>
      </c>
      <c r="B47" s="34">
        <v>13101</v>
      </c>
      <c r="C47" s="34">
        <v>0</v>
      </c>
      <c r="D47" s="34">
        <v>0</v>
      </c>
      <c r="E47" s="34">
        <v>0</v>
      </c>
      <c r="F47" s="34">
        <v>0</v>
      </c>
      <c r="G47" s="34">
        <v>1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 t="s">
        <v>829</v>
      </c>
      <c r="N47" s="34" t="s">
        <v>830</v>
      </c>
      <c r="O47" s="34" t="s">
        <v>2</v>
      </c>
      <c r="P47" s="34">
        <v>13101</v>
      </c>
      <c r="Q47" s="34">
        <v>500000</v>
      </c>
      <c r="R47" s="34">
        <v>39031.480000000003</v>
      </c>
      <c r="S47" s="34">
        <v>2557925</v>
      </c>
      <c r="T47" s="34">
        <v>1844552</v>
      </c>
      <c r="U47" s="34">
        <v>713372.5</v>
      </c>
      <c r="V47" s="34">
        <v>0.278887</v>
      </c>
      <c r="W47" s="34">
        <v>2633620</v>
      </c>
      <c r="X47" s="34">
        <v>1525222</v>
      </c>
      <c r="Y47" s="34">
        <v>1108397</v>
      </c>
      <c r="Z47" s="34">
        <v>0.42086499999999999</v>
      </c>
      <c r="AA47" s="34">
        <v>111425.9</v>
      </c>
      <c r="AB47" s="34">
        <v>81110.880000000005</v>
      </c>
      <c r="AC47" s="34">
        <v>30315</v>
      </c>
      <c r="AD47" s="34">
        <v>0.27206399999999997</v>
      </c>
      <c r="AE47" s="34">
        <v>157963</v>
      </c>
      <c r="AF47" s="34">
        <v>120832.3</v>
      </c>
      <c r="AG47" s="34">
        <v>37130.65</v>
      </c>
      <c r="AH47" s="34">
        <v>0.23505899999999999</v>
      </c>
      <c r="AI47" s="34">
        <v>569366</v>
      </c>
      <c r="AJ47" s="34">
        <v>-501901</v>
      </c>
      <c r="AK47" s="34">
        <v>157963</v>
      </c>
      <c r="AL47" s="34">
        <v>157963</v>
      </c>
      <c r="AM47" s="34">
        <v>157963</v>
      </c>
      <c r="AN47" s="34">
        <v>157963</v>
      </c>
      <c r="AO47" s="34">
        <v>120832.3</v>
      </c>
      <c r="AP47" s="34">
        <v>157963</v>
      </c>
      <c r="AQ47" s="34">
        <v>157963</v>
      </c>
      <c r="AR47" s="34">
        <v>157963</v>
      </c>
      <c r="AS47" s="34">
        <v>157963</v>
      </c>
      <c r="AT47" s="34">
        <v>157963</v>
      </c>
      <c r="AU47" s="34">
        <v>111425.9</v>
      </c>
      <c r="AV47" s="34">
        <v>111425.9</v>
      </c>
      <c r="AW47" s="34">
        <v>111425.9</v>
      </c>
      <c r="AX47" s="34">
        <v>111425.9</v>
      </c>
      <c r="AY47" s="34">
        <v>81110.880000000005</v>
      </c>
      <c r="AZ47" s="34">
        <v>111425.9</v>
      </c>
      <c r="BA47" s="34">
        <v>111425.9</v>
      </c>
      <c r="BB47" s="34">
        <v>111425.9</v>
      </c>
      <c r="BC47" s="34">
        <v>111425.9</v>
      </c>
      <c r="BD47" s="34">
        <v>111425.9</v>
      </c>
    </row>
    <row r="48" spans="1:56" x14ac:dyDescent="0.25">
      <c r="A48" s="34" t="s">
        <v>324</v>
      </c>
      <c r="B48" s="34">
        <v>13102</v>
      </c>
      <c r="C48" s="34">
        <v>0</v>
      </c>
      <c r="D48" s="34">
        <v>0</v>
      </c>
      <c r="E48" s="34">
        <v>0</v>
      </c>
      <c r="F48" s="34">
        <v>0</v>
      </c>
      <c r="G48" s="34">
        <v>1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 t="s">
        <v>829</v>
      </c>
      <c r="N48" s="34" t="s">
        <v>830</v>
      </c>
      <c r="O48" s="34" t="s">
        <v>2</v>
      </c>
      <c r="P48" s="34">
        <v>13102</v>
      </c>
      <c r="Q48" s="34">
        <v>456000</v>
      </c>
      <c r="R48" s="34">
        <v>58547.21</v>
      </c>
      <c r="S48" s="34">
        <v>4117432</v>
      </c>
      <c r="T48" s="34">
        <v>2558037</v>
      </c>
      <c r="U48" s="34">
        <v>1559395</v>
      </c>
      <c r="V48" s="34">
        <v>0.37873000000000001</v>
      </c>
      <c r="W48" s="34">
        <v>3763783</v>
      </c>
      <c r="X48" s="34">
        <v>1684970</v>
      </c>
      <c r="Y48" s="34">
        <v>2078813</v>
      </c>
      <c r="Z48" s="34">
        <v>0.55232000000000003</v>
      </c>
      <c r="AA48" s="34">
        <v>937681.1</v>
      </c>
      <c r="AB48" s="34">
        <v>375484.2</v>
      </c>
      <c r="AC48" s="34">
        <v>562196.80000000005</v>
      </c>
      <c r="AD48" s="34">
        <v>0.59956100000000001</v>
      </c>
      <c r="AE48" s="34">
        <v>757345.2</v>
      </c>
      <c r="AF48" s="34">
        <v>235023.3</v>
      </c>
      <c r="AG48" s="34">
        <v>522321.9</v>
      </c>
      <c r="AH48" s="34">
        <v>0.68967500000000004</v>
      </c>
      <c r="AI48" s="34">
        <v>1564265</v>
      </c>
      <c r="AJ48" s="34">
        <v>7774.6930000000002</v>
      </c>
      <c r="AK48" s="34">
        <v>757345.2</v>
      </c>
      <c r="AL48" s="34">
        <v>757345.2</v>
      </c>
      <c r="AM48" s="34">
        <v>757345.2</v>
      </c>
      <c r="AN48" s="34">
        <v>757345.2</v>
      </c>
      <c r="AO48" s="34">
        <v>235023.3</v>
      </c>
      <c r="AP48" s="34">
        <v>757345.2</v>
      </c>
      <c r="AQ48" s="34">
        <v>757345.2</v>
      </c>
      <c r="AR48" s="34">
        <v>757345.2</v>
      </c>
      <c r="AS48" s="34">
        <v>757345.2</v>
      </c>
      <c r="AT48" s="34">
        <v>757345.2</v>
      </c>
      <c r="AU48" s="34">
        <v>937681.1</v>
      </c>
      <c r="AV48" s="34">
        <v>937681.1</v>
      </c>
      <c r="AW48" s="34">
        <v>937681.1</v>
      </c>
      <c r="AX48" s="34">
        <v>937681.1</v>
      </c>
      <c r="AY48" s="34">
        <v>375484.2</v>
      </c>
      <c r="AZ48" s="34">
        <v>937681.1</v>
      </c>
      <c r="BA48" s="34">
        <v>937681.1</v>
      </c>
      <c r="BB48" s="34">
        <v>937681.1</v>
      </c>
      <c r="BC48" s="34">
        <v>937681.1</v>
      </c>
      <c r="BD48" s="34">
        <v>937681.1</v>
      </c>
    </row>
    <row r="49" spans="1:56" x14ac:dyDescent="0.25">
      <c r="A49" s="34" t="s">
        <v>506</v>
      </c>
      <c r="B49" s="34">
        <v>13104</v>
      </c>
      <c r="C49" s="34">
        <v>0</v>
      </c>
      <c r="D49" s="34">
        <v>0</v>
      </c>
      <c r="E49" s="34">
        <v>0</v>
      </c>
      <c r="F49" s="34">
        <v>0</v>
      </c>
      <c r="G49" s="34">
        <v>1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 t="s">
        <v>829</v>
      </c>
      <c r="N49" s="34" t="s">
        <v>830</v>
      </c>
      <c r="O49" s="34" t="s">
        <v>2</v>
      </c>
      <c r="P49" s="34">
        <v>13104</v>
      </c>
      <c r="Q49" s="34">
        <v>2130054</v>
      </c>
      <c r="R49" s="34">
        <v>39031.480000000003</v>
      </c>
      <c r="S49" s="34">
        <v>2866584</v>
      </c>
      <c r="T49" s="34">
        <v>1969438</v>
      </c>
      <c r="U49" s="34">
        <v>897145.7</v>
      </c>
      <c r="V49" s="34">
        <v>0.312967</v>
      </c>
      <c r="W49" s="34">
        <v>6306356</v>
      </c>
      <c r="X49" s="34">
        <v>2862584</v>
      </c>
      <c r="Y49" s="34">
        <v>3443772</v>
      </c>
      <c r="Z49" s="34">
        <v>0.54608000000000001</v>
      </c>
      <c r="AA49" s="34">
        <v>420815.4</v>
      </c>
      <c r="AB49" s="34">
        <v>302977.7</v>
      </c>
      <c r="AC49" s="34">
        <v>117837.7</v>
      </c>
      <c r="AD49" s="34">
        <v>0.28002199999999999</v>
      </c>
      <c r="AE49" s="34">
        <v>169265.8</v>
      </c>
      <c r="AF49" s="34">
        <v>65956.509999999995</v>
      </c>
      <c r="AG49" s="34">
        <v>103309.3</v>
      </c>
      <c r="AH49" s="34">
        <v>0.61033800000000005</v>
      </c>
      <c r="AI49" s="34">
        <v>1274686</v>
      </c>
      <c r="AJ49" s="34">
        <v>-2065776</v>
      </c>
      <c r="AK49" s="34">
        <v>169265.8</v>
      </c>
      <c r="AL49" s="34">
        <v>169265.8</v>
      </c>
      <c r="AM49" s="34">
        <v>169265.8</v>
      </c>
      <c r="AN49" s="34">
        <v>169265.8</v>
      </c>
      <c r="AO49" s="34">
        <v>65956.509999999995</v>
      </c>
      <c r="AP49" s="34">
        <v>169265.8</v>
      </c>
      <c r="AQ49" s="34">
        <v>169265.8</v>
      </c>
      <c r="AR49" s="34">
        <v>169265.8</v>
      </c>
      <c r="AS49" s="34">
        <v>169265.8</v>
      </c>
      <c r="AT49" s="34">
        <v>169265.8</v>
      </c>
      <c r="AU49" s="34">
        <v>420815.4</v>
      </c>
      <c r="AV49" s="34">
        <v>420815.4</v>
      </c>
      <c r="AW49" s="34">
        <v>420815.4</v>
      </c>
      <c r="AX49" s="34">
        <v>420815.4</v>
      </c>
      <c r="AY49" s="34">
        <v>302977.7</v>
      </c>
      <c r="AZ49" s="34">
        <v>420815.4</v>
      </c>
      <c r="BA49" s="34">
        <v>420815.4</v>
      </c>
      <c r="BB49" s="34">
        <v>420815.4</v>
      </c>
      <c r="BC49" s="34">
        <v>420815.4</v>
      </c>
      <c r="BD49" s="34">
        <v>420815.4</v>
      </c>
    </row>
    <row r="50" spans="1:56" x14ac:dyDescent="0.25">
      <c r="A50" s="34" t="s">
        <v>488</v>
      </c>
      <c r="B50" s="34">
        <v>13105</v>
      </c>
      <c r="C50" s="34">
        <v>0</v>
      </c>
      <c r="D50" s="34">
        <v>0</v>
      </c>
      <c r="E50" s="34">
        <v>0</v>
      </c>
      <c r="F50" s="34">
        <v>0</v>
      </c>
      <c r="G50" s="34">
        <v>1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 t="s">
        <v>829</v>
      </c>
      <c r="N50" s="34" t="s">
        <v>830</v>
      </c>
      <c r="O50" s="34" t="s">
        <v>2</v>
      </c>
      <c r="P50" s="34">
        <v>13105</v>
      </c>
      <c r="Q50" s="34">
        <v>456000</v>
      </c>
      <c r="R50" s="34">
        <v>58547.21</v>
      </c>
      <c r="S50" s="34">
        <v>5487617</v>
      </c>
      <c r="T50" s="34">
        <v>3343132</v>
      </c>
      <c r="U50" s="34">
        <v>2144485</v>
      </c>
      <c r="V50" s="34">
        <v>0.39078600000000002</v>
      </c>
      <c r="W50" s="34">
        <v>4809298</v>
      </c>
      <c r="X50" s="34">
        <v>1779802</v>
      </c>
      <c r="Y50" s="34">
        <v>3029496</v>
      </c>
      <c r="Z50" s="34">
        <v>0.62992499999999996</v>
      </c>
      <c r="AA50" s="34">
        <v>256666.9</v>
      </c>
      <c r="AB50" s="34">
        <v>95285.35</v>
      </c>
      <c r="AC50" s="34">
        <v>161381.6</v>
      </c>
      <c r="AD50" s="34">
        <v>0.62875899999999996</v>
      </c>
      <c r="AE50" s="34">
        <v>194112.4</v>
      </c>
      <c r="AF50" s="34">
        <v>62115.81</v>
      </c>
      <c r="AG50" s="34">
        <v>131996.6</v>
      </c>
      <c r="AH50" s="34">
        <v>0.68000099999999997</v>
      </c>
      <c r="AI50" s="34">
        <v>2514948</v>
      </c>
      <c r="AJ50" s="34">
        <v>-382551</v>
      </c>
      <c r="AK50" s="34">
        <v>194112.4</v>
      </c>
      <c r="AL50" s="34">
        <v>194112.4</v>
      </c>
      <c r="AM50" s="34">
        <v>194112.4</v>
      </c>
      <c r="AN50" s="34">
        <v>194112.4</v>
      </c>
      <c r="AO50" s="34">
        <v>62115.81</v>
      </c>
      <c r="AP50" s="34">
        <v>194112.4</v>
      </c>
      <c r="AQ50" s="34">
        <v>194112.4</v>
      </c>
      <c r="AR50" s="34">
        <v>194112.4</v>
      </c>
      <c r="AS50" s="34">
        <v>194112.4</v>
      </c>
      <c r="AT50" s="34">
        <v>194112.4</v>
      </c>
      <c r="AU50" s="34">
        <v>256666.9</v>
      </c>
      <c r="AV50" s="34">
        <v>256666.9</v>
      </c>
      <c r="AW50" s="34">
        <v>256666.9</v>
      </c>
      <c r="AX50" s="34">
        <v>256666.9</v>
      </c>
      <c r="AY50" s="34">
        <v>95285.35</v>
      </c>
      <c r="AZ50" s="34">
        <v>256666.9</v>
      </c>
      <c r="BA50" s="34">
        <v>256666.9</v>
      </c>
      <c r="BB50" s="34">
        <v>256666.9</v>
      </c>
      <c r="BC50" s="34">
        <v>256666.9</v>
      </c>
      <c r="BD50" s="34">
        <v>256666.9</v>
      </c>
    </row>
    <row r="51" spans="1:56" x14ac:dyDescent="0.25">
      <c r="A51" s="34" t="s">
        <v>226</v>
      </c>
      <c r="B51" s="34">
        <v>13106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 t="s">
        <v>829</v>
      </c>
      <c r="N51" s="34" t="s">
        <v>830</v>
      </c>
      <c r="O51" s="34" t="s">
        <v>2</v>
      </c>
      <c r="P51" s="34">
        <v>13106</v>
      </c>
      <c r="Q51" s="34">
        <v>1281661</v>
      </c>
      <c r="R51" s="34">
        <v>156125.9</v>
      </c>
      <c r="S51" s="34">
        <v>16171169</v>
      </c>
      <c r="T51" s="34">
        <v>8329554</v>
      </c>
      <c r="U51" s="34">
        <v>7841615</v>
      </c>
      <c r="V51" s="34">
        <v>0.48491299999999998</v>
      </c>
      <c r="W51" s="34">
        <v>9914171</v>
      </c>
      <c r="X51" s="34">
        <v>1987297</v>
      </c>
      <c r="Y51" s="34">
        <v>7926875</v>
      </c>
      <c r="Z51" s="34">
        <v>0.79954999999999998</v>
      </c>
      <c r="AA51" s="34">
        <v>8960322</v>
      </c>
      <c r="AB51" s="34">
        <v>4287753</v>
      </c>
      <c r="AC51" s="34">
        <v>4672569</v>
      </c>
      <c r="AD51" s="34">
        <v>0.52147299999999996</v>
      </c>
      <c r="AE51" s="34">
        <v>3765727</v>
      </c>
      <c r="AF51" s="34">
        <v>717890.1</v>
      </c>
      <c r="AG51" s="34">
        <v>3047837</v>
      </c>
      <c r="AH51" s="34">
        <v>0.80936200000000003</v>
      </c>
      <c r="AI51" s="34">
        <v>6489088</v>
      </c>
      <c r="AJ51" s="34">
        <v>1610050</v>
      </c>
      <c r="AK51" s="34">
        <v>3765727</v>
      </c>
      <c r="AL51" s="34">
        <v>3765727</v>
      </c>
      <c r="AM51" s="34">
        <v>3765727</v>
      </c>
      <c r="AN51" s="34">
        <v>3765727</v>
      </c>
      <c r="AO51" s="34">
        <v>3765727</v>
      </c>
      <c r="AP51" s="34">
        <v>3765727</v>
      </c>
      <c r="AQ51" s="34">
        <v>3765727</v>
      </c>
      <c r="AR51" s="34">
        <v>3765727</v>
      </c>
      <c r="AS51" s="34">
        <v>3765727</v>
      </c>
      <c r="AT51" s="34">
        <v>3765727</v>
      </c>
      <c r="AU51" s="34">
        <v>8960322</v>
      </c>
      <c r="AV51" s="34">
        <v>8960322</v>
      </c>
      <c r="AW51" s="34">
        <v>8960322</v>
      </c>
      <c r="AX51" s="34">
        <v>8960322</v>
      </c>
      <c r="AY51" s="34">
        <v>8960322</v>
      </c>
      <c r="AZ51" s="34">
        <v>8960322</v>
      </c>
      <c r="BA51" s="34">
        <v>8960322</v>
      </c>
      <c r="BB51" s="34">
        <v>8960322</v>
      </c>
      <c r="BC51" s="34">
        <v>8960322</v>
      </c>
      <c r="BD51" s="34">
        <v>8960322</v>
      </c>
    </row>
    <row r="52" spans="1:56" x14ac:dyDescent="0.25">
      <c r="A52" s="34" t="s">
        <v>382</v>
      </c>
      <c r="B52" s="34">
        <v>13107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 t="s">
        <v>829</v>
      </c>
      <c r="N52" s="34" t="s">
        <v>830</v>
      </c>
      <c r="O52" s="34" t="s">
        <v>2</v>
      </c>
      <c r="P52" s="34">
        <v>13107</v>
      </c>
      <c r="Q52" s="34">
        <v>109560</v>
      </c>
      <c r="R52" s="34">
        <v>28133.48</v>
      </c>
      <c r="S52" s="34">
        <v>14291989</v>
      </c>
      <c r="T52" s="34">
        <v>13156766</v>
      </c>
      <c r="U52" s="34">
        <v>1135224</v>
      </c>
      <c r="V52" s="34">
        <v>7.9431000000000002E-2</v>
      </c>
      <c r="W52" s="34">
        <v>5128456</v>
      </c>
      <c r="X52" s="34">
        <v>2835314</v>
      </c>
      <c r="Y52" s="34">
        <v>2293141</v>
      </c>
      <c r="Z52" s="34">
        <v>0.44714100000000001</v>
      </c>
      <c r="AA52" s="34">
        <v>8494846</v>
      </c>
      <c r="AB52" s="34">
        <v>8473016</v>
      </c>
      <c r="AC52" s="34">
        <v>21829.82</v>
      </c>
      <c r="AD52" s="34">
        <v>2.5699999999999998E-3</v>
      </c>
      <c r="AE52" s="34">
        <v>725624.3</v>
      </c>
      <c r="AF52" s="34">
        <v>425179.5</v>
      </c>
      <c r="AG52" s="34">
        <v>300444.79999999999</v>
      </c>
      <c r="AH52" s="34">
        <v>0.41404999999999997</v>
      </c>
      <c r="AI52" s="34">
        <v>2155448</v>
      </c>
      <c r="AJ52" s="34">
        <v>162751.29999999999</v>
      </c>
      <c r="AK52" s="34">
        <v>725624.3</v>
      </c>
      <c r="AL52" s="34">
        <v>725624.3</v>
      </c>
      <c r="AM52" s="34">
        <v>725624.3</v>
      </c>
      <c r="AN52" s="34">
        <v>725624.3</v>
      </c>
      <c r="AO52" s="34">
        <v>725624.3</v>
      </c>
      <c r="AP52" s="34">
        <v>725624.3</v>
      </c>
      <c r="AQ52" s="34">
        <v>725624.3</v>
      </c>
      <c r="AR52" s="34">
        <v>725624.3</v>
      </c>
      <c r="AS52" s="34">
        <v>725624.3</v>
      </c>
      <c r="AT52" s="34">
        <v>725624.3</v>
      </c>
      <c r="AU52" s="34">
        <v>8494846</v>
      </c>
      <c r="AV52" s="34">
        <v>8494846</v>
      </c>
      <c r="AW52" s="34">
        <v>8494846</v>
      </c>
      <c r="AX52" s="34">
        <v>8494846</v>
      </c>
      <c r="AY52" s="34">
        <v>8494846</v>
      </c>
      <c r="AZ52" s="34">
        <v>8494846</v>
      </c>
      <c r="BA52" s="34">
        <v>8494846</v>
      </c>
      <c r="BB52" s="34">
        <v>8494846</v>
      </c>
      <c r="BC52" s="34">
        <v>8494846</v>
      </c>
      <c r="BD52" s="34">
        <v>8494846</v>
      </c>
    </row>
    <row r="53" spans="1:56" x14ac:dyDescent="0.25">
      <c r="A53" s="34" t="s">
        <v>344</v>
      </c>
      <c r="B53" s="34">
        <v>13111</v>
      </c>
      <c r="C53" s="34">
        <v>0</v>
      </c>
      <c r="D53" s="34">
        <v>0</v>
      </c>
      <c r="E53" s="34">
        <v>0</v>
      </c>
      <c r="F53" s="34">
        <v>0</v>
      </c>
      <c r="G53" s="34">
        <v>1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 t="s">
        <v>829</v>
      </c>
      <c r="N53" s="34" t="s">
        <v>830</v>
      </c>
      <c r="O53" s="34" t="s">
        <v>2</v>
      </c>
      <c r="P53" s="34">
        <v>13111</v>
      </c>
      <c r="Q53" s="34">
        <v>440000</v>
      </c>
      <c r="R53" s="34">
        <v>39031.480000000003</v>
      </c>
      <c r="S53" s="34">
        <v>5105675</v>
      </c>
      <c r="T53" s="34">
        <v>3949046</v>
      </c>
      <c r="U53" s="34">
        <v>1156629</v>
      </c>
      <c r="V53" s="34">
        <v>0.22653799999999999</v>
      </c>
      <c r="W53" s="34">
        <v>7892161</v>
      </c>
      <c r="X53" s="34">
        <v>3352543</v>
      </c>
      <c r="Y53" s="34">
        <v>4539618</v>
      </c>
      <c r="Z53" s="34">
        <v>0.575206</v>
      </c>
      <c r="AA53" s="34">
        <v>661881.69999999995</v>
      </c>
      <c r="AB53" s="34">
        <v>538169.9</v>
      </c>
      <c r="AC53" s="34">
        <v>123711.8</v>
      </c>
      <c r="AD53" s="34">
        <v>0.18690899999999999</v>
      </c>
      <c r="AE53" s="34">
        <v>1536073</v>
      </c>
      <c r="AF53" s="34">
        <v>658946.5</v>
      </c>
      <c r="AG53" s="34">
        <v>877126.2</v>
      </c>
      <c r="AH53" s="34">
        <v>0.57101900000000005</v>
      </c>
      <c r="AI53" s="34">
        <v>4060586</v>
      </c>
      <c r="AJ53" s="34">
        <v>398094.8</v>
      </c>
      <c r="AK53" s="34">
        <v>1536073</v>
      </c>
      <c r="AL53" s="34">
        <v>1536073</v>
      </c>
      <c r="AM53" s="34">
        <v>1536073</v>
      </c>
      <c r="AN53" s="34">
        <v>1536073</v>
      </c>
      <c r="AO53" s="34">
        <v>658946.5</v>
      </c>
      <c r="AP53" s="34">
        <v>1536073</v>
      </c>
      <c r="AQ53" s="34">
        <v>1536073</v>
      </c>
      <c r="AR53" s="34">
        <v>1536073</v>
      </c>
      <c r="AS53" s="34">
        <v>1536073</v>
      </c>
      <c r="AT53" s="34">
        <v>1536073</v>
      </c>
      <c r="AU53" s="34">
        <v>661881.69999999995</v>
      </c>
      <c r="AV53" s="34">
        <v>661881.69999999995</v>
      </c>
      <c r="AW53" s="34">
        <v>661881.69999999995</v>
      </c>
      <c r="AX53" s="34">
        <v>661881.69999999995</v>
      </c>
      <c r="AY53" s="34">
        <v>538169.9</v>
      </c>
      <c r="AZ53" s="34">
        <v>661881.69999999995</v>
      </c>
      <c r="BA53" s="34">
        <v>661881.69999999995</v>
      </c>
      <c r="BB53" s="34">
        <v>661881.69999999995</v>
      </c>
      <c r="BC53" s="34">
        <v>661881.69999999995</v>
      </c>
      <c r="BD53" s="34">
        <v>661881.69999999995</v>
      </c>
    </row>
    <row r="54" spans="1:56" x14ac:dyDescent="0.25">
      <c r="A54" s="34" t="s">
        <v>617</v>
      </c>
      <c r="B54" s="34">
        <v>13113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 t="s">
        <v>829</v>
      </c>
      <c r="N54" s="34" t="s">
        <v>830</v>
      </c>
      <c r="O54" s="34" t="s">
        <v>2</v>
      </c>
      <c r="P54" s="34">
        <v>13113</v>
      </c>
      <c r="Q54" s="34">
        <v>440000</v>
      </c>
      <c r="R54" s="34">
        <v>39031.480000000003</v>
      </c>
      <c r="S54" s="34">
        <v>2570126</v>
      </c>
      <c r="T54" s="34">
        <v>2092680</v>
      </c>
      <c r="U54" s="34">
        <v>477445.9</v>
      </c>
      <c r="V54" s="34">
        <v>0.18576799999999999</v>
      </c>
      <c r="W54" s="34">
        <v>1735278</v>
      </c>
      <c r="X54" s="34">
        <v>1019259</v>
      </c>
      <c r="Y54" s="34">
        <v>716018.6</v>
      </c>
      <c r="Z54" s="34">
        <v>0.41262500000000002</v>
      </c>
      <c r="AA54" s="34">
        <v>166845.79999999999</v>
      </c>
      <c r="AB54" s="34">
        <v>166845.79999999999</v>
      </c>
      <c r="AC54" s="34">
        <v>0</v>
      </c>
      <c r="AD54" s="34">
        <v>0</v>
      </c>
      <c r="AE54" s="34">
        <v>3465.9929999999999</v>
      </c>
      <c r="AF54" s="34">
        <v>3465.9929999999999</v>
      </c>
      <c r="AG54" s="34">
        <v>0</v>
      </c>
      <c r="AH54" s="34">
        <v>0</v>
      </c>
      <c r="AI54" s="34">
        <v>236987.1</v>
      </c>
      <c r="AJ54" s="34">
        <v>-479031</v>
      </c>
      <c r="AK54" s="34">
        <v>3465.9929999999999</v>
      </c>
      <c r="AL54" s="34">
        <v>3465.9929999999999</v>
      </c>
      <c r="AM54" s="34">
        <v>3465.9929999999999</v>
      </c>
      <c r="AN54" s="34">
        <v>3465.9929999999999</v>
      </c>
      <c r="AO54" s="34">
        <v>3465.9929999999999</v>
      </c>
      <c r="AP54" s="34">
        <v>3465.9929999999999</v>
      </c>
      <c r="AQ54" s="34">
        <v>3465.9929999999999</v>
      </c>
      <c r="AR54" s="34">
        <v>3465.9929999999999</v>
      </c>
      <c r="AS54" s="34">
        <v>3465.9929999999999</v>
      </c>
      <c r="AT54" s="34">
        <v>3465.9929999999999</v>
      </c>
      <c r="AU54" s="34">
        <v>166845.79999999999</v>
      </c>
      <c r="AV54" s="34">
        <v>166845.79999999999</v>
      </c>
      <c r="AW54" s="34">
        <v>166845.79999999999</v>
      </c>
      <c r="AX54" s="34">
        <v>166845.79999999999</v>
      </c>
      <c r="AY54" s="34">
        <v>166845.79999999999</v>
      </c>
      <c r="AZ54" s="34">
        <v>166845.79999999999</v>
      </c>
      <c r="BA54" s="34">
        <v>166845.79999999999</v>
      </c>
      <c r="BB54" s="34">
        <v>166845.79999999999</v>
      </c>
      <c r="BC54" s="34">
        <v>166845.79999999999</v>
      </c>
      <c r="BD54" s="34">
        <v>166845.79999999999</v>
      </c>
    </row>
    <row r="55" spans="1:56" x14ac:dyDescent="0.25">
      <c r="A55" s="34" t="s">
        <v>230</v>
      </c>
      <c r="B55" s="34">
        <v>13115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 t="s">
        <v>829</v>
      </c>
      <c r="N55" s="34" t="s">
        <v>830</v>
      </c>
      <c r="O55" s="34" t="s">
        <v>2</v>
      </c>
      <c r="P55" s="34">
        <v>13115</v>
      </c>
      <c r="Q55" s="34">
        <v>1005661</v>
      </c>
      <c r="R55" s="34">
        <v>39031.480000000003</v>
      </c>
      <c r="S55" s="34">
        <v>10337501</v>
      </c>
      <c r="T55" s="34">
        <v>4606568</v>
      </c>
      <c r="U55" s="34">
        <v>5730933</v>
      </c>
      <c r="V55" s="34">
        <v>0.55438299999999996</v>
      </c>
      <c r="W55" s="34">
        <v>7565278</v>
      </c>
      <c r="X55" s="34">
        <v>3071642</v>
      </c>
      <c r="Y55" s="34">
        <v>4493636</v>
      </c>
      <c r="Z55" s="34">
        <v>0.59398200000000001</v>
      </c>
      <c r="AA55" s="34">
        <v>7375658</v>
      </c>
      <c r="AB55" s="34">
        <v>2488848</v>
      </c>
      <c r="AC55" s="34">
        <v>4886810</v>
      </c>
      <c r="AD55" s="34">
        <v>0.66255900000000001</v>
      </c>
      <c r="AE55" s="34">
        <v>4453811</v>
      </c>
      <c r="AF55" s="34">
        <v>1490520</v>
      </c>
      <c r="AG55" s="34">
        <v>2963292</v>
      </c>
      <c r="AH55" s="34">
        <v>0.66533799999999998</v>
      </c>
      <c r="AI55" s="34">
        <v>3448943</v>
      </c>
      <c r="AJ55" s="34">
        <v>1918599</v>
      </c>
      <c r="AK55" s="34">
        <v>4453811</v>
      </c>
      <c r="AL55" s="34">
        <v>4453811</v>
      </c>
      <c r="AM55" s="34">
        <v>4453811</v>
      </c>
      <c r="AN55" s="34">
        <v>4453811</v>
      </c>
      <c r="AO55" s="34">
        <v>4453811</v>
      </c>
      <c r="AP55" s="34">
        <v>4453811</v>
      </c>
      <c r="AQ55" s="34">
        <v>4453811</v>
      </c>
      <c r="AR55" s="34">
        <v>4453811</v>
      </c>
      <c r="AS55" s="34">
        <v>4453811</v>
      </c>
      <c r="AT55" s="34">
        <v>4453811</v>
      </c>
      <c r="AU55" s="34">
        <v>7375658</v>
      </c>
      <c r="AV55" s="34">
        <v>7375658</v>
      </c>
      <c r="AW55" s="34">
        <v>7375658</v>
      </c>
      <c r="AX55" s="34">
        <v>7375658</v>
      </c>
      <c r="AY55" s="34">
        <v>7375658</v>
      </c>
      <c r="AZ55" s="34">
        <v>7375658</v>
      </c>
      <c r="BA55" s="34">
        <v>7375658</v>
      </c>
      <c r="BB55" s="34">
        <v>7375658</v>
      </c>
      <c r="BC55" s="34">
        <v>7375658</v>
      </c>
      <c r="BD55" s="34">
        <v>7375658</v>
      </c>
    </row>
    <row r="56" spans="1:56" x14ac:dyDescent="0.25">
      <c r="A56" s="34" t="s">
        <v>159</v>
      </c>
      <c r="B56" s="34">
        <v>13117</v>
      </c>
      <c r="C56" s="34">
        <v>0</v>
      </c>
      <c r="D56" s="34">
        <v>0</v>
      </c>
      <c r="E56" s="34">
        <v>0</v>
      </c>
      <c r="F56" s="34">
        <v>0</v>
      </c>
      <c r="G56" s="34">
        <v>1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 t="s">
        <v>829</v>
      </c>
      <c r="N56" s="34" t="s">
        <v>830</v>
      </c>
      <c r="O56" s="34" t="s">
        <v>2</v>
      </c>
      <c r="P56" s="34">
        <v>13117</v>
      </c>
      <c r="Q56" s="34">
        <v>1122181</v>
      </c>
      <c r="R56" s="34">
        <v>117094.39999999999</v>
      </c>
      <c r="S56" s="34">
        <v>25787979</v>
      </c>
      <c r="T56" s="34">
        <v>9151643</v>
      </c>
      <c r="U56" s="34">
        <v>16636336</v>
      </c>
      <c r="V56" s="34">
        <v>0.64512000000000003</v>
      </c>
      <c r="W56" s="34">
        <v>15328404</v>
      </c>
      <c r="X56" s="34">
        <v>4304806</v>
      </c>
      <c r="Y56" s="34">
        <v>11023598</v>
      </c>
      <c r="Z56" s="34">
        <v>0.71916100000000005</v>
      </c>
      <c r="AA56" s="34">
        <v>18359065</v>
      </c>
      <c r="AB56" s="34">
        <v>5310821</v>
      </c>
      <c r="AC56" s="34">
        <v>13048244</v>
      </c>
      <c r="AD56" s="34">
        <v>0.71072500000000005</v>
      </c>
      <c r="AE56" s="34">
        <v>9414234</v>
      </c>
      <c r="AF56" s="34">
        <v>2639025</v>
      </c>
      <c r="AG56" s="34">
        <v>6775209</v>
      </c>
      <c r="AH56" s="34">
        <v>0.71967700000000001</v>
      </c>
      <c r="AI56" s="34">
        <v>9784323</v>
      </c>
      <c r="AJ56" s="34">
        <v>5535934</v>
      </c>
      <c r="AK56" s="34">
        <v>9414234</v>
      </c>
      <c r="AL56" s="34">
        <v>9414234</v>
      </c>
      <c r="AM56" s="34">
        <v>9414234</v>
      </c>
      <c r="AN56" s="34">
        <v>9414234</v>
      </c>
      <c r="AO56" s="34">
        <v>2639025</v>
      </c>
      <c r="AP56" s="34">
        <v>9414234</v>
      </c>
      <c r="AQ56" s="34">
        <v>9414234</v>
      </c>
      <c r="AR56" s="34">
        <v>9414234</v>
      </c>
      <c r="AS56" s="34">
        <v>9414234</v>
      </c>
      <c r="AT56" s="34">
        <v>9414234</v>
      </c>
      <c r="AU56" s="34">
        <v>18359065</v>
      </c>
      <c r="AV56" s="34">
        <v>18359065</v>
      </c>
      <c r="AW56" s="34">
        <v>18359065</v>
      </c>
      <c r="AX56" s="34">
        <v>18359065</v>
      </c>
      <c r="AY56" s="34">
        <v>5310821</v>
      </c>
      <c r="AZ56" s="34">
        <v>18359065</v>
      </c>
      <c r="BA56" s="34">
        <v>18359065</v>
      </c>
      <c r="BB56" s="34">
        <v>18359065</v>
      </c>
      <c r="BC56" s="34">
        <v>18359065</v>
      </c>
      <c r="BD56" s="34">
        <v>18359065</v>
      </c>
    </row>
    <row r="57" spans="1:56" x14ac:dyDescent="0.25">
      <c r="A57" s="34" t="s">
        <v>160</v>
      </c>
      <c r="B57" s="34">
        <v>13118</v>
      </c>
      <c r="C57" s="34">
        <v>0</v>
      </c>
      <c r="D57" s="34">
        <v>0</v>
      </c>
      <c r="E57" s="34">
        <v>0</v>
      </c>
      <c r="F57" s="34">
        <v>0</v>
      </c>
      <c r="G57" s="34">
        <v>1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 t="s">
        <v>829</v>
      </c>
      <c r="N57" s="34" t="s">
        <v>830</v>
      </c>
      <c r="O57" s="34" t="s">
        <v>2</v>
      </c>
      <c r="P57" s="34">
        <v>13118</v>
      </c>
      <c r="Q57" s="34">
        <v>2959000</v>
      </c>
      <c r="R57" s="34">
        <v>28133.48</v>
      </c>
      <c r="S57" s="34">
        <v>38270770</v>
      </c>
      <c r="T57" s="34">
        <v>13052901</v>
      </c>
      <c r="U57" s="34">
        <v>25217869</v>
      </c>
      <c r="V57" s="34">
        <v>0.65893299999999999</v>
      </c>
      <c r="W57" s="34">
        <v>27499155</v>
      </c>
      <c r="X57" s="34">
        <v>9383144</v>
      </c>
      <c r="Y57" s="34">
        <v>18116012</v>
      </c>
      <c r="Z57" s="34">
        <v>0.65878400000000004</v>
      </c>
      <c r="AA57" s="34">
        <v>26754443</v>
      </c>
      <c r="AB57" s="34">
        <v>7015493</v>
      </c>
      <c r="AC57" s="34">
        <v>19738950</v>
      </c>
      <c r="AD57" s="34">
        <v>0.73778200000000005</v>
      </c>
      <c r="AE57" s="34">
        <v>13117617</v>
      </c>
      <c r="AF57" s="34">
        <v>3300030</v>
      </c>
      <c r="AG57" s="34">
        <v>9817587</v>
      </c>
      <c r="AH57" s="34">
        <v>0.74842799999999998</v>
      </c>
      <c r="AI57" s="34">
        <v>15128878</v>
      </c>
      <c r="AJ57" s="34">
        <v>6830454</v>
      </c>
      <c r="AK57" s="34">
        <v>13117617</v>
      </c>
      <c r="AL57" s="34">
        <v>13117617</v>
      </c>
      <c r="AM57" s="34">
        <v>13117617</v>
      </c>
      <c r="AN57" s="34">
        <v>13117617</v>
      </c>
      <c r="AO57" s="34">
        <v>3300030</v>
      </c>
      <c r="AP57" s="34">
        <v>13117617</v>
      </c>
      <c r="AQ57" s="34">
        <v>13117617</v>
      </c>
      <c r="AR57" s="34">
        <v>13117617</v>
      </c>
      <c r="AS57" s="34">
        <v>13117617</v>
      </c>
      <c r="AT57" s="34">
        <v>13117617</v>
      </c>
      <c r="AU57" s="34">
        <v>26754443</v>
      </c>
      <c r="AV57" s="34">
        <v>26754443</v>
      </c>
      <c r="AW57" s="34">
        <v>26754443</v>
      </c>
      <c r="AX57" s="34">
        <v>26754443</v>
      </c>
      <c r="AY57" s="34">
        <v>7015493</v>
      </c>
      <c r="AZ57" s="34">
        <v>26754443</v>
      </c>
      <c r="BA57" s="34">
        <v>26754443</v>
      </c>
      <c r="BB57" s="34">
        <v>26754443</v>
      </c>
      <c r="BC57" s="34">
        <v>26754443</v>
      </c>
      <c r="BD57" s="34">
        <v>26754443</v>
      </c>
    </row>
    <row r="58" spans="1:56" x14ac:dyDescent="0.25">
      <c r="A58" s="34" t="s">
        <v>174</v>
      </c>
      <c r="B58" s="34">
        <v>13123</v>
      </c>
      <c r="C58" s="34">
        <v>0</v>
      </c>
      <c r="D58" s="34">
        <v>0</v>
      </c>
      <c r="E58" s="34">
        <v>0</v>
      </c>
      <c r="F58" s="34">
        <v>0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 t="s">
        <v>829</v>
      </c>
      <c r="N58" s="34" t="s">
        <v>830</v>
      </c>
      <c r="O58" s="34" t="s">
        <v>2</v>
      </c>
      <c r="P58" s="34">
        <v>13123</v>
      </c>
      <c r="Q58" s="34">
        <v>456000</v>
      </c>
      <c r="R58" s="34">
        <v>58547.21</v>
      </c>
      <c r="S58" s="34">
        <v>6633374</v>
      </c>
      <c r="T58" s="34">
        <v>3811338</v>
      </c>
      <c r="U58" s="34">
        <v>2822036</v>
      </c>
      <c r="V58" s="34">
        <v>0.42542999999999997</v>
      </c>
      <c r="W58" s="34">
        <v>8857343</v>
      </c>
      <c r="X58" s="34">
        <v>4215046</v>
      </c>
      <c r="Y58" s="34">
        <v>4642297</v>
      </c>
      <c r="Z58" s="34">
        <v>0.52411799999999997</v>
      </c>
      <c r="AA58" s="34">
        <v>3636969</v>
      </c>
      <c r="AB58" s="34">
        <v>1853182</v>
      </c>
      <c r="AC58" s="34">
        <v>1783788</v>
      </c>
      <c r="AD58" s="34">
        <v>0.49046000000000001</v>
      </c>
      <c r="AE58" s="34">
        <v>5216358</v>
      </c>
      <c r="AF58" s="34">
        <v>2205013</v>
      </c>
      <c r="AG58" s="34">
        <v>3011345</v>
      </c>
      <c r="AH58" s="34">
        <v>0.57728900000000005</v>
      </c>
      <c r="AI58" s="34">
        <v>4127750</v>
      </c>
      <c r="AJ58" s="34">
        <v>2496798</v>
      </c>
      <c r="AK58" s="34">
        <v>5216358</v>
      </c>
      <c r="AL58" s="34">
        <v>5216358</v>
      </c>
      <c r="AM58" s="34">
        <v>5216358</v>
      </c>
      <c r="AN58" s="34">
        <v>5216358</v>
      </c>
      <c r="AO58" s="34">
        <v>2205013</v>
      </c>
      <c r="AP58" s="34">
        <v>5216358</v>
      </c>
      <c r="AQ58" s="34">
        <v>5216358</v>
      </c>
      <c r="AR58" s="34">
        <v>5216358</v>
      </c>
      <c r="AS58" s="34">
        <v>5216358</v>
      </c>
      <c r="AT58" s="34">
        <v>5216358</v>
      </c>
      <c r="AU58" s="34">
        <v>3636969</v>
      </c>
      <c r="AV58" s="34">
        <v>3636969</v>
      </c>
      <c r="AW58" s="34">
        <v>3636969</v>
      </c>
      <c r="AX58" s="34">
        <v>3636969</v>
      </c>
      <c r="AY58" s="34">
        <v>1853182</v>
      </c>
      <c r="AZ58" s="34">
        <v>3636969</v>
      </c>
      <c r="BA58" s="34">
        <v>3636969</v>
      </c>
      <c r="BB58" s="34">
        <v>3636969</v>
      </c>
      <c r="BC58" s="34">
        <v>3636969</v>
      </c>
      <c r="BD58" s="34">
        <v>3636969</v>
      </c>
    </row>
    <row r="59" spans="1:56" x14ac:dyDescent="0.25">
      <c r="A59" s="34" t="s">
        <v>320</v>
      </c>
      <c r="B59" s="34">
        <v>13128</v>
      </c>
      <c r="C59" s="34">
        <v>0</v>
      </c>
      <c r="D59" s="34">
        <v>0</v>
      </c>
      <c r="E59" s="34">
        <v>0</v>
      </c>
      <c r="F59" s="34">
        <v>0</v>
      </c>
      <c r="G59" s="34">
        <v>1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 t="s">
        <v>829</v>
      </c>
      <c r="N59" s="34" t="s">
        <v>830</v>
      </c>
      <c r="O59" s="34" t="s">
        <v>2</v>
      </c>
      <c r="P59" s="34">
        <v>13128</v>
      </c>
      <c r="Q59" s="34">
        <v>901661</v>
      </c>
      <c r="R59" s="34">
        <v>58547.21</v>
      </c>
      <c r="S59" s="34">
        <v>15913526</v>
      </c>
      <c r="T59" s="34">
        <v>8082493</v>
      </c>
      <c r="U59" s="34">
        <v>7831034</v>
      </c>
      <c r="V59" s="34">
        <v>0.49209900000000001</v>
      </c>
      <c r="W59" s="34">
        <v>7486888</v>
      </c>
      <c r="X59" s="34">
        <v>2735675</v>
      </c>
      <c r="Y59" s="34">
        <v>4751213</v>
      </c>
      <c r="Z59" s="34">
        <v>0.63460399999999995</v>
      </c>
      <c r="AA59" s="34">
        <v>8661153</v>
      </c>
      <c r="AB59" s="34">
        <v>2647384</v>
      </c>
      <c r="AC59" s="34">
        <v>6013769</v>
      </c>
      <c r="AD59" s="34">
        <v>0.69433800000000001</v>
      </c>
      <c r="AE59" s="34">
        <v>3490617</v>
      </c>
      <c r="AF59" s="34">
        <v>1033197</v>
      </c>
      <c r="AG59" s="34">
        <v>2457421</v>
      </c>
      <c r="AH59" s="34">
        <v>0.70400799999999997</v>
      </c>
      <c r="AI59" s="34">
        <v>3791004</v>
      </c>
      <c r="AJ59" s="34">
        <v>1497213</v>
      </c>
      <c r="AK59" s="34">
        <v>3490617</v>
      </c>
      <c r="AL59" s="34">
        <v>3490617</v>
      </c>
      <c r="AM59" s="34">
        <v>3490617</v>
      </c>
      <c r="AN59" s="34">
        <v>3490617</v>
      </c>
      <c r="AO59" s="34">
        <v>1033197</v>
      </c>
      <c r="AP59" s="34">
        <v>3490617</v>
      </c>
      <c r="AQ59" s="34">
        <v>3490617</v>
      </c>
      <c r="AR59" s="34">
        <v>3490617</v>
      </c>
      <c r="AS59" s="34">
        <v>3490617</v>
      </c>
      <c r="AT59" s="34">
        <v>3490617</v>
      </c>
      <c r="AU59" s="34">
        <v>8661153</v>
      </c>
      <c r="AV59" s="34">
        <v>8661153</v>
      </c>
      <c r="AW59" s="34">
        <v>8661153</v>
      </c>
      <c r="AX59" s="34">
        <v>8661153</v>
      </c>
      <c r="AY59" s="34">
        <v>2647384</v>
      </c>
      <c r="AZ59" s="34">
        <v>8661153</v>
      </c>
      <c r="BA59" s="34">
        <v>8661153</v>
      </c>
      <c r="BB59" s="34">
        <v>8661153</v>
      </c>
      <c r="BC59" s="34">
        <v>8661153</v>
      </c>
      <c r="BD59" s="34">
        <v>8661153</v>
      </c>
    </row>
    <row r="60" spans="1:56" x14ac:dyDescent="0.25">
      <c r="A60" s="34" t="s">
        <v>373</v>
      </c>
      <c r="B60" s="34">
        <v>13129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 t="s">
        <v>829</v>
      </c>
      <c r="N60" s="34" t="s">
        <v>830</v>
      </c>
      <c r="O60" s="34" t="s">
        <v>2</v>
      </c>
      <c r="P60" s="34">
        <v>13129</v>
      </c>
      <c r="Q60" s="34">
        <v>500000</v>
      </c>
      <c r="R60" s="34">
        <v>39031.480000000003</v>
      </c>
      <c r="S60" s="34">
        <v>4057591</v>
      </c>
      <c r="T60" s="34">
        <v>3012520</v>
      </c>
      <c r="U60" s="34">
        <v>1045071</v>
      </c>
      <c r="V60" s="34">
        <v>0.25756000000000001</v>
      </c>
      <c r="W60" s="34">
        <v>2638978</v>
      </c>
      <c r="X60" s="34">
        <v>1372522</v>
      </c>
      <c r="Y60" s="34">
        <v>1266456</v>
      </c>
      <c r="Z60" s="34">
        <v>0.479904</v>
      </c>
      <c r="AA60" s="34">
        <v>1757542</v>
      </c>
      <c r="AB60" s="34">
        <v>1063374</v>
      </c>
      <c r="AC60" s="34">
        <v>694168.4</v>
      </c>
      <c r="AD60" s="34">
        <v>0.39496500000000001</v>
      </c>
      <c r="AE60" s="34">
        <v>1092737</v>
      </c>
      <c r="AF60" s="34">
        <v>550816.30000000005</v>
      </c>
      <c r="AG60" s="34">
        <v>541920.19999999995</v>
      </c>
      <c r="AH60" s="34">
        <v>0.49592900000000001</v>
      </c>
      <c r="AI60" s="34">
        <v>727424</v>
      </c>
      <c r="AJ60" s="34">
        <v>2888.7539999999999</v>
      </c>
      <c r="AK60" s="34">
        <v>1092737</v>
      </c>
      <c r="AL60" s="34">
        <v>1092737</v>
      </c>
      <c r="AM60" s="34">
        <v>1092737</v>
      </c>
      <c r="AN60" s="34">
        <v>1092737</v>
      </c>
      <c r="AO60" s="34">
        <v>1092737</v>
      </c>
      <c r="AP60" s="34">
        <v>1092737</v>
      </c>
      <c r="AQ60" s="34">
        <v>1092737</v>
      </c>
      <c r="AR60" s="34">
        <v>1092737</v>
      </c>
      <c r="AS60" s="34">
        <v>1092737</v>
      </c>
      <c r="AT60" s="34">
        <v>1092737</v>
      </c>
      <c r="AU60" s="34">
        <v>1757542</v>
      </c>
      <c r="AV60" s="34">
        <v>1757542</v>
      </c>
      <c r="AW60" s="34">
        <v>1757542</v>
      </c>
      <c r="AX60" s="34">
        <v>1757542</v>
      </c>
      <c r="AY60" s="34">
        <v>1757542</v>
      </c>
      <c r="AZ60" s="34">
        <v>1757542</v>
      </c>
      <c r="BA60" s="34">
        <v>1757542</v>
      </c>
      <c r="BB60" s="34">
        <v>1757542</v>
      </c>
      <c r="BC60" s="34">
        <v>1757542</v>
      </c>
      <c r="BD60" s="34">
        <v>1757542</v>
      </c>
    </row>
    <row r="61" spans="1:56" x14ac:dyDescent="0.25">
      <c r="A61" s="34" t="s">
        <v>572</v>
      </c>
      <c r="B61" s="34">
        <v>13133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 t="s">
        <v>829</v>
      </c>
      <c r="N61" s="34" t="s">
        <v>830</v>
      </c>
      <c r="O61" s="34" t="s">
        <v>2</v>
      </c>
      <c r="P61" s="34">
        <v>13133</v>
      </c>
      <c r="Q61" s="34">
        <v>1008910</v>
      </c>
      <c r="R61" s="34">
        <v>78062.95</v>
      </c>
      <c r="S61" s="34">
        <v>7717092</v>
      </c>
      <c r="T61" s="34">
        <v>5948411</v>
      </c>
      <c r="U61" s="34">
        <v>1768681</v>
      </c>
      <c r="V61" s="34">
        <v>0.22919</v>
      </c>
      <c r="W61" s="34">
        <v>3664992</v>
      </c>
      <c r="X61" s="34">
        <v>1231770</v>
      </c>
      <c r="Y61" s="34">
        <v>2433223</v>
      </c>
      <c r="Z61" s="34">
        <v>0.66390899999999997</v>
      </c>
      <c r="AA61" s="34">
        <v>1110445</v>
      </c>
      <c r="AB61" s="34">
        <v>1091088</v>
      </c>
      <c r="AC61" s="34">
        <v>19357.54</v>
      </c>
      <c r="AD61" s="34">
        <v>1.7432E-2</v>
      </c>
      <c r="AE61" s="34">
        <v>83988.32</v>
      </c>
      <c r="AF61" s="34">
        <v>61341.26</v>
      </c>
      <c r="AG61" s="34">
        <v>22647.06</v>
      </c>
      <c r="AH61" s="34">
        <v>0.26964500000000002</v>
      </c>
      <c r="AI61" s="34">
        <v>1346250</v>
      </c>
      <c r="AJ61" s="34">
        <v>-1064326</v>
      </c>
      <c r="AK61" s="34">
        <v>83988.32</v>
      </c>
      <c r="AL61" s="34">
        <v>83988.32</v>
      </c>
      <c r="AM61" s="34">
        <v>83988.32</v>
      </c>
      <c r="AN61" s="34">
        <v>83988.32</v>
      </c>
      <c r="AO61" s="34">
        <v>83988.32</v>
      </c>
      <c r="AP61" s="34">
        <v>83988.32</v>
      </c>
      <c r="AQ61" s="34">
        <v>83988.32</v>
      </c>
      <c r="AR61" s="34">
        <v>83988.32</v>
      </c>
      <c r="AS61" s="34">
        <v>83988.32</v>
      </c>
      <c r="AT61" s="34">
        <v>83988.32</v>
      </c>
      <c r="AU61" s="34">
        <v>1110445</v>
      </c>
      <c r="AV61" s="34">
        <v>1110445</v>
      </c>
      <c r="AW61" s="34">
        <v>1110445</v>
      </c>
      <c r="AX61" s="34">
        <v>1110445</v>
      </c>
      <c r="AY61" s="34">
        <v>1110445</v>
      </c>
      <c r="AZ61" s="34">
        <v>1110445</v>
      </c>
      <c r="BA61" s="34">
        <v>1110445</v>
      </c>
      <c r="BB61" s="34">
        <v>1110445</v>
      </c>
      <c r="BC61" s="34">
        <v>1110445</v>
      </c>
      <c r="BD61" s="34">
        <v>1110445</v>
      </c>
    </row>
    <row r="62" spans="1:56" x14ac:dyDescent="0.25">
      <c r="A62" s="34" t="s">
        <v>567</v>
      </c>
      <c r="B62" s="34">
        <v>13137</v>
      </c>
      <c r="C62" s="34">
        <v>0</v>
      </c>
      <c r="D62" s="34">
        <v>0</v>
      </c>
      <c r="E62" s="34">
        <v>0</v>
      </c>
      <c r="F62" s="34">
        <v>0</v>
      </c>
      <c r="G62" s="34">
        <v>0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 t="s">
        <v>829</v>
      </c>
      <c r="N62" s="34" t="s">
        <v>830</v>
      </c>
      <c r="O62" s="34" t="s">
        <v>2</v>
      </c>
      <c r="P62" s="34">
        <v>13137</v>
      </c>
      <c r="Q62" s="34">
        <v>752371.19999999995</v>
      </c>
      <c r="R62" s="34">
        <v>39031.480000000003</v>
      </c>
      <c r="S62" s="34">
        <v>3821044</v>
      </c>
      <c r="T62" s="34">
        <v>2641060</v>
      </c>
      <c r="U62" s="34">
        <v>1179984</v>
      </c>
      <c r="V62" s="34">
        <v>0.30881199999999998</v>
      </c>
      <c r="W62" s="34">
        <v>2311401</v>
      </c>
      <c r="X62" s="34">
        <v>1144922</v>
      </c>
      <c r="Y62" s="34">
        <v>1166478</v>
      </c>
      <c r="Z62" s="34">
        <v>0.50466299999999997</v>
      </c>
      <c r="AA62" s="34">
        <v>217585.9</v>
      </c>
      <c r="AB62" s="34">
        <v>179326.3</v>
      </c>
      <c r="AC62" s="34">
        <v>38259.65</v>
      </c>
      <c r="AD62" s="34">
        <v>0.17583699999999999</v>
      </c>
      <c r="AE62" s="34">
        <v>40705.019999999997</v>
      </c>
      <c r="AF62" s="34">
        <v>19001.810000000001</v>
      </c>
      <c r="AG62" s="34">
        <v>21703.200000000001</v>
      </c>
      <c r="AH62" s="34">
        <v>0.53318299999999996</v>
      </c>
      <c r="AI62" s="34">
        <v>375075.5</v>
      </c>
      <c r="AJ62" s="34">
        <v>-769699</v>
      </c>
      <c r="AK62" s="34">
        <v>40705.019999999997</v>
      </c>
      <c r="AL62" s="34">
        <v>40705.019999999997</v>
      </c>
      <c r="AM62" s="34">
        <v>40705.019999999997</v>
      </c>
      <c r="AN62" s="34">
        <v>40705.019999999997</v>
      </c>
      <c r="AO62" s="34">
        <v>40705.019999999997</v>
      </c>
      <c r="AP62" s="34">
        <v>40705.019999999997</v>
      </c>
      <c r="AQ62" s="34">
        <v>40705.019999999997</v>
      </c>
      <c r="AR62" s="34">
        <v>40705.019999999997</v>
      </c>
      <c r="AS62" s="34">
        <v>40705.019999999997</v>
      </c>
      <c r="AT62" s="34">
        <v>40705.019999999997</v>
      </c>
      <c r="AU62" s="34">
        <v>217585.9</v>
      </c>
      <c r="AV62" s="34">
        <v>217585.9</v>
      </c>
      <c r="AW62" s="34">
        <v>217585.9</v>
      </c>
      <c r="AX62" s="34">
        <v>217585.9</v>
      </c>
      <c r="AY62" s="34">
        <v>217585.9</v>
      </c>
      <c r="AZ62" s="34">
        <v>217585.9</v>
      </c>
      <c r="BA62" s="34">
        <v>217585.9</v>
      </c>
      <c r="BB62" s="34">
        <v>217585.9</v>
      </c>
      <c r="BC62" s="34">
        <v>217585.9</v>
      </c>
      <c r="BD62" s="34">
        <v>217585.9</v>
      </c>
    </row>
    <row r="63" spans="1:56" x14ac:dyDescent="0.25">
      <c r="A63" s="34" t="s">
        <v>454</v>
      </c>
      <c r="B63" s="34">
        <v>13139</v>
      </c>
      <c r="C63" s="34">
        <v>0</v>
      </c>
      <c r="D63" s="34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34" t="s">
        <v>829</v>
      </c>
      <c r="N63" s="34" t="s">
        <v>830</v>
      </c>
      <c r="O63" s="34" t="s">
        <v>2</v>
      </c>
      <c r="P63" s="34">
        <v>13139</v>
      </c>
      <c r="Q63" s="34">
        <v>2488214</v>
      </c>
      <c r="R63" s="34">
        <v>78062.95</v>
      </c>
      <c r="S63" s="34">
        <v>7281926</v>
      </c>
      <c r="T63" s="34">
        <v>4274373</v>
      </c>
      <c r="U63" s="34">
        <v>3007554</v>
      </c>
      <c r="V63" s="34">
        <v>0.41301599999999999</v>
      </c>
      <c r="W63" s="34">
        <v>9030739</v>
      </c>
      <c r="X63" s="34">
        <v>2522915</v>
      </c>
      <c r="Y63" s="34">
        <v>6507824</v>
      </c>
      <c r="Z63" s="34">
        <v>0.72062999999999999</v>
      </c>
      <c r="AA63" s="34">
        <v>499676.3</v>
      </c>
      <c r="AB63" s="34">
        <v>327197.8</v>
      </c>
      <c r="AC63" s="34">
        <v>172478.6</v>
      </c>
      <c r="AD63" s="34">
        <v>0.34518100000000002</v>
      </c>
      <c r="AE63" s="34">
        <v>248706.1</v>
      </c>
      <c r="AF63" s="34">
        <v>55412.58</v>
      </c>
      <c r="AG63" s="34">
        <v>193293.5</v>
      </c>
      <c r="AH63" s="34">
        <v>0.77719700000000003</v>
      </c>
      <c r="AI63" s="34">
        <v>3941547</v>
      </c>
      <c r="AJ63" s="34">
        <v>-2372984</v>
      </c>
      <c r="AK63" s="34">
        <v>248706.1</v>
      </c>
      <c r="AL63" s="34">
        <v>248706.1</v>
      </c>
      <c r="AM63" s="34">
        <v>248706.1</v>
      </c>
      <c r="AN63" s="34">
        <v>248706.1</v>
      </c>
      <c r="AO63" s="34">
        <v>248706.1</v>
      </c>
      <c r="AP63" s="34">
        <v>248706.1</v>
      </c>
      <c r="AQ63" s="34">
        <v>248706.1</v>
      </c>
      <c r="AR63" s="34">
        <v>248706.1</v>
      </c>
      <c r="AS63" s="34">
        <v>248706.1</v>
      </c>
      <c r="AT63" s="34">
        <v>248706.1</v>
      </c>
      <c r="AU63" s="34">
        <v>499676.3</v>
      </c>
      <c r="AV63" s="34">
        <v>499676.3</v>
      </c>
      <c r="AW63" s="34">
        <v>499676.3</v>
      </c>
      <c r="AX63" s="34">
        <v>499676.3</v>
      </c>
      <c r="AY63" s="34">
        <v>499676.3</v>
      </c>
      <c r="AZ63" s="34">
        <v>499676.3</v>
      </c>
      <c r="BA63" s="34">
        <v>499676.3</v>
      </c>
      <c r="BB63" s="34">
        <v>499676.3</v>
      </c>
      <c r="BC63" s="34">
        <v>499676.3</v>
      </c>
      <c r="BD63" s="34">
        <v>499676.3</v>
      </c>
    </row>
    <row r="64" spans="1:56" x14ac:dyDescent="0.25">
      <c r="A64" s="34" t="s">
        <v>622</v>
      </c>
      <c r="B64" s="34">
        <v>13140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 t="s">
        <v>829</v>
      </c>
      <c r="N64" s="34" t="s">
        <v>830</v>
      </c>
      <c r="O64" s="34" t="s">
        <v>2</v>
      </c>
      <c r="P64" s="34">
        <v>13140</v>
      </c>
      <c r="Q64" s="34">
        <v>456000</v>
      </c>
      <c r="R64" s="34">
        <v>58547.21</v>
      </c>
      <c r="S64" s="34">
        <v>1696584</v>
      </c>
      <c r="T64" s="34">
        <v>1384811</v>
      </c>
      <c r="U64" s="34">
        <v>311773</v>
      </c>
      <c r="V64" s="34">
        <v>0.18376500000000001</v>
      </c>
      <c r="W64" s="34">
        <v>1631902</v>
      </c>
      <c r="X64" s="34">
        <v>1094207</v>
      </c>
      <c r="Y64" s="34">
        <v>537694.69999999995</v>
      </c>
      <c r="Z64" s="34">
        <v>0.32949000000000001</v>
      </c>
      <c r="AA64" s="34">
        <v>96576.49</v>
      </c>
      <c r="AB64" s="34">
        <v>96576.49</v>
      </c>
      <c r="AC64" s="34">
        <v>0</v>
      </c>
      <c r="AD64" s="34">
        <v>0</v>
      </c>
      <c r="AE64" s="34">
        <v>3512.8209999999999</v>
      </c>
      <c r="AF64" s="34">
        <v>3512.8209999999999</v>
      </c>
      <c r="AG64" s="34">
        <v>0</v>
      </c>
      <c r="AH64" s="34">
        <v>0</v>
      </c>
      <c r="AI64" s="34">
        <v>23147.52</v>
      </c>
      <c r="AJ64" s="34">
        <v>-514547</v>
      </c>
      <c r="AK64" s="34">
        <v>3512.8209999999999</v>
      </c>
      <c r="AL64" s="34">
        <v>3512.8209999999999</v>
      </c>
      <c r="AM64" s="34">
        <v>3512.8209999999999</v>
      </c>
      <c r="AN64" s="34">
        <v>3512.8209999999999</v>
      </c>
      <c r="AO64" s="34">
        <v>3512.8209999999999</v>
      </c>
      <c r="AP64" s="34">
        <v>3512.8209999999999</v>
      </c>
      <c r="AQ64" s="34">
        <v>3512.8209999999999</v>
      </c>
      <c r="AR64" s="34">
        <v>3512.8209999999999</v>
      </c>
      <c r="AS64" s="34">
        <v>3512.8209999999999</v>
      </c>
      <c r="AT64" s="34">
        <v>3512.8209999999999</v>
      </c>
      <c r="AU64" s="34">
        <v>96576.49</v>
      </c>
      <c r="AV64" s="34">
        <v>96576.49</v>
      </c>
      <c r="AW64" s="34">
        <v>96576.49</v>
      </c>
      <c r="AX64" s="34">
        <v>96576.49</v>
      </c>
      <c r="AY64" s="34">
        <v>96576.49</v>
      </c>
      <c r="AZ64" s="34">
        <v>96576.49</v>
      </c>
      <c r="BA64" s="34">
        <v>96576.49</v>
      </c>
      <c r="BB64" s="34">
        <v>96576.49</v>
      </c>
      <c r="BC64" s="34">
        <v>96576.49</v>
      </c>
      <c r="BD64" s="34">
        <v>96576.49</v>
      </c>
    </row>
    <row r="65" spans="1:56" x14ac:dyDescent="0.25">
      <c r="A65" s="34" t="s">
        <v>623</v>
      </c>
      <c r="B65" s="34">
        <v>13141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34" t="s">
        <v>829</v>
      </c>
      <c r="N65" s="34" t="s">
        <v>830</v>
      </c>
      <c r="O65" s="34" t="s">
        <v>2</v>
      </c>
      <c r="P65" s="34">
        <v>13141</v>
      </c>
      <c r="Q65" s="34">
        <v>1782103</v>
      </c>
      <c r="R65" s="34">
        <v>58547.21</v>
      </c>
      <c r="S65" s="34">
        <v>3361444</v>
      </c>
      <c r="T65" s="34">
        <v>3125354</v>
      </c>
      <c r="U65" s="34">
        <v>236090.2</v>
      </c>
      <c r="V65" s="34">
        <v>7.0235000000000006E-2</v>
      </c>
      <c r="W65" s="34">
        <v>2781951</v>
      </c>
      <c r="X65" s="34">
        <v>1073069</v>
      </c>
      <c r="Y65" s="34">
        <v>1708882</v>
      </c>
      <c r="Z65" s="34">
        <v>0.61427500000000002</v>
      </c>
      <c r="AA65" s="34">
        <v>400075.4</v>
      </c>
      <c r="AB65" s="34">
        <v>400075.4</v>
      </c>
      <c r="AC65" s="34">
        <v>0</v>
      </c>
      <c r="AD65" s="34">
        <v>0</v>
      </c>
      <c r="AE65" s="34">
        <v>7877.2309999999998</v>
      </c>
      <c r="AF65" s="34">
        <v>7877.2309999999998</v>
      </c>
      <c r="AG65" s="34">
        <v>0</v>
      </c>
      <c r="AH65" s="34">
        <v>0</v>
      </c>
      <c r="AI65" s="34">
        <v>-131768</v>
      </c>
      <c r="AJ65" s="34">
        <v>-1840650</v>
      </c>
      <c r="AK65" s="34">
        <v>7877.2309999999998</v>
      </c>
      <c r="AL65" s="34">
        <v>7877.2309999999998</v>
      </c>
      <c r="AM65" s="34">
        <v>7877.2309999999998</v>
      </c>
      <c r="AN65" s="34">
        <v>7877.2309999999998</v>
      </c>
      <c r="AO65" s="34">
        <v>7877.2309999999998</v>
      </c>
      <c r="AP65" s="34">
        <v>7877.2309999999998</v>
      </c>
      <c r="AQ65" s="34">
        <v>7877.2309999999998</v>
      </c>
      <c r="AR65" s="34">
        <v>7877.2309999999998</v>
      </c>
      <c r="AS65" s="34">
        <v>7877.2309999999998</v>
      </c>
      <c r="AT65" s="34">
        <v>7877.2309999999998</v>
      </c>
      <c r="AU65" s="34">
        <v>400075.4</v>
      </c>
      <c r="AV65" s="34">
        <v>400075.4</v>
      </c>
      <c r="AW65" s="34">
        <v>400075.4</v>
      </c>
      <c r="AX65" s="34">
        <v>400075.4</v>
      </c>
      <c r="AY65" s="34">
        <v>400075.4</v>
      </c>
      <c r="AZ65" s="34">
        <v>400075.4</v>
      </c>
      <c r="BA65" s="34">
        <v>400075.4</v>
      </c>
      <c r="BB65" s="34">
        <v>400075.4</v>
      </c>
      <c r="BC65" s="34">
        <v>400075.4</v>
      </c>
      <c r="BD65" s="34">
        <v>400075.4</v>
      </c>
    </row>
    <row r="66" spans="1:56" x14ac:dyDescent="0.25">
      <c r="A66" s="34" t="s">
        <v>501</v>
      </c>
      <c r="B66" s="34">
        <v>13142</v>
      </c>
      <c r="C66" s="34">
        <v>0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 t="s">
        <v>829</v>
      </c>
      <c r="N66" s="34" t="s">
        <v>830</v>
      </c>
      <c r="O66" s="34" t="s">
        <v>2</v>
      </c>
      <c r="P66" s="34">
        <v>13142</v>
      </c>
      <c r="Q66" s="34">
        <v>615580.1</v>
      </c>
      <c r="R66" s="34">
        <v>97578.69</v>
      </c>
      <c r="S66" s="34">
        <v>3251758</v>
      </c>
      <c r="T66" s="34">
        <v>1881985</v>
      </c>
      <c r="U66" s="34">
        <v>1369773</v>
      </c>
      <c r="V66" s="34">
        <v>0.42124099999999998</v>
      </c>
      <c r="W66" s="34">
        <v>3128898</v>
      </c>
      <c r="X66" s="34">
        <v>1069884</v>
      </c>
      <c r="Y66" s="34">
        <v>2059014</v>
      </c>
      <c r="Z66" s="34">
        <v>0.65806399999999998</v>
      </c>
      <c r="AA66" s="34">
        <v>168923.9</v>
      </c>
      <c r="AB66" s="34">
        <v>54602.81</v>
      </c>
      <c r="AC66" s="34">
        <v>114321.1</v>
      </c>
      <c r="AD66" s="34">
        <v>0.67676099999999995</v>
      </c>
      <c r="AE66" s="34">
        <v>159869.9</v>
      </c>
      <c r="AF66" s="34">
        <v>50933.22</v>
      </c>
      <c r="AG66" s="34">
        <v>108936.7</v>
      </c>
      <c r="AH66" s="34">
        <v>0.68140800000000001</v>
      </c>
      <c r="AI66" s="34">
        <v>1345855</v>
      </c>
      <c r="AJ66" s="34">
        <v>-604222</v>
      </c>
      <c r="AK66" s="34">
        <v>159869.9</v>
      </c>
      <c r="AL66" s="34">
        <v>159869.9</v>
      </c>
      <c r="AM66" s="34">
        <v>159869.9</v>
      </c>
      <c r="AN66" s="34">
        <v>159869.9</v>
      </c>
      <c r="AO66" s="34">
        <v>159869.9</v>
      </c>
      <c r="AP66" s="34">
        <v>159869.9</v>
      </c>
      <c r="AQ66" s="34">
        <v>159869.9</v>
      </c>
      <c r="AR66" s="34">
        <v>159869.9</v>
      </c>
      <c r="AS66" s="34">
        <v>159869.9</v>
      </c>
      <c r="AT66" s="34">
        <v>159869.9</v>
      </c>
      <c r="AU66" s="34">
        <v>168923.9</v>
      </c>
      <c r="AV66" s="34">
        <v>168923.9</v>
      </c>
      <c r="AW66" s="34">
        <v>168923.9</v>
      </c>
      <c r="AX66" s="34">
        <v>168923.9</v>
      </c>
      <c r="AY66" s="34">
        <v>168923.9</v>
      </c>
      <c r="AZ66" s="34">
        <v>168923.9</v>
      </c>
      <c r="BA66" s="34">
        <v>168923.9</v>
      </c>
      <c r="BB66" s="34">
        <v>168923.9</v>
      </c>
      <c r="BC66" s="34">
        <v>168923.9</v>
      </c>
      <c r="BD66" s="34">
        <v>168923.9</v>
      </c>
    </row>
    <row r="67" spans="1:56" x14ac:dyDescent="0.25">
      <c r="A67" s="34" t="s">
        <v>574</v>
      </c>
      <c r="B67" s="34">
        <v>13143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 t="s">
        <v>829</v>
      </c>
      <c r="N67" s="34" t="s">
        <v>830</v>
      </c>
      <c r="O67" s="34" t="s">
        <v>2</v>
      </c>
      <c r="P67" s="34">
        <v>13143</v>
      </c>
      <c r="Q67" s="34">
        <v>2254215</v>
      </c>
      <c r="R67" s="34">
        <v>78062.95</v>
      </c>
      <c r="S67" s="34">
        <v>3342513</v>
      </c>
      <c r="T67" s="34">
        <v>2943650</v>
      </c>
      <c r="U67" s="34">
        <v>398862.3</v>
      </c>
      <c r="V67" s="34">
        <v>0.11933000000000001</v>
      </c>
      <c r="W67" s="34">
        <v>1919440</v>
      </c>
      <c r="X67" s="34">
        <v>1070632</v>
      </c>
      <c r="Y67" s="34">
        <v>848808.1</v>
      </c>
      <c r="Z67" s="34">
        <v>0.44221700000000003</v>
      </c>
      <c r="AA67" s="34">
        <v>273212.5</v>
      </c>
      <c r="AB67" s="34">
        <v>270028.40000000002</v>
      </c>
      <c r="AC67" s="34">
        <v>3184.123</v>
      </c>
      <c r="AD67" s="34">
        <v>1.1653999999999999E-2</v>
      </c>
      <c r="AE67" s="34">
        <v>160938.9</v>
      </c>
      <c r="AF67" s="34">
        <v>129559.4</v>
      </c>
      <c r="AG67" s="34">
        <v>31379.54</v>
      </c>
      <c r="AH67" s="34">
        <v>0.19497800000000001</v>
      </c>
      <c r="AI67" s="34">
        <v>-1483470</v>
      </c>
      <c r="AJ67" s="34">
        <v>-2300898</v>
      </c>
      <c r="AK67" s="34">
        <v>160938.9</v>
      </c>
      <c r="AL67" s="34">
        <v>160938.9</v>
      </c>
      <c r="AM67" s="34">
        <v>160938.9</v>
      </c>
      <c r="AN67" s="34">
        <v>160938.9</v>
      </c>
      <c r="AO67" s="34">
        <v>160938.9</v>
      </c>
      <c r="AP67" s="34">
        <v>160938.9</v>
      </c>
      <c r="AQ67" s="34">
        <v>160938.9</v>
      </c>
      <c r="AR67" s="34">
        <v>160938.9</v>
      </c>
      <c r="AS67" s="34">
        <v>160938.9</v>
      </c>
      <c r="AT67" s="34">
        <v>160938.9</v>
      </c>
      <c r="AU67" s="34">
        <v>273212.5</v>
      </c>
      <c r="AV67" s="34">
        <v>273212.5</v>
      </c>
      <c r="AW67" s="34">
        <v>273212.5</v>
      </c>
      <c r="AX67" s="34">
        <v>273212.5</v>
      </c>
      <c r="AY67" s="34">
        <v>273212.5</v>
      </c>
      <c r="AZ67" s="34">
        <v>273212.5</v>
      </c>
      <c r="BA67" s="34">
        <v>273212.5</v>
      </c>
      <c r="BB67" s="34">
        <v>273212.5</v>
      </c>
      <c r="BC67" s="34">
        <v>273212.5</v>
      </c>
      <c r="BD67" s="34">
        <v>273212.5</v>
      </c>
    </row>
    <row r="68" spans="1:56" x14ac:dyDescent="0.25">
      <c r="A68" s="34" t="s">
        <v>308</v>
      </c>
      <c r="B68" s="34">
        <v>13146</v>
      </c>
      <c r="C68" s="34">
        <v>0</v>
      </c>
      <c r="D68" s="34">
        <v>0</v>
      </c>
      <c r="E68" s="34">
        <v>0</v>
      </c>
      <c r="F68" s="34">
        <v>0</v>
      </c>
      <c r="G68" s="34">
        <v>1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 t="s">
        <v>829</v>
      </c>
      <c r="N68" s="34" t="s">
        <v>830</v>
      </c>
      <c r="O68" s="34" t="s">
        <v>2</v>
      </c>
      <c r="P68" s="34">
        <v>13146</v>
      </c>
      <c r="Q68" s="34">
        <v>1005661</v>
      </c>
      <c r="R68" s="34">
        <v>39031.480000000003</v>
      </c>
      <c r="S68" s="34">
        <v>9512672</v>
      </c>
      <c r="T68" s="34">
        <v>6860435</v>
      </c>
      <c r="U68" s="34">
        <v>2652236</v>
      </c>
      <c r="V68" s="34">
        <v>0.27881099999999998</v>
      </c>
      <c r="W68" s="34">
        <v>6816463</v>
      </c>
      <c r="X68" s="34">
        <v>4191589</v>
      </c>
      <c r="Y68" s="34">
        <v>2624874</v>
      </c>
      <c r="Z68" s="34">
        <v>0.385079</v>
      </c>
      <c r="AA68" s="34">
        <v>5780733</v>
      </c>
      <c r="AB68" s="34">
        <v>3790305</v>
      </c>
      <c r="AC68" s="34">
        <v>1990428</v>
      </c>
      <c r="AD68" s="34">
        <v>0.34432099999999999</v>
      </c>
      <c r="AE68" s="34">
        <v>3730371</v>
      </c>
      <c r="AF68" s="34">
        <v>2315913</v>
      </c>
      <c r="AG68" s="34">
        <v>1414459</v>
      </c>
      <c r="AH68" s="34">
        <v>0.37917400000000001</v>
      </c>
      <c r="AI68" s="34">
        <v>1580181</v>
      </c>
      <c r="AJ68" s="34">
        <v>369766.1</v>
      </c>
      <c r="AK68" s="34">
        <v>3730371</v>
      </c>
      <c r="AL68" s="34">
        <v>3730371</v>
      </c>
      <c r="AM68" s="34">
        <v>3730371</v>
      </c>
      <c r="AN68" s="34">
        <v>3730371</v>
      </c>
      <c r="AO68" s="34">
        <v>2315913</v>
      </c>
      <c r="AP68" s="34">
        <v>3730371</v>
      </c>
      <c r="AQ68" s="34">
        <v>3730371</v>
      </c>
      <c r="AR68" s="34">
        <v>3730371</v>
      </c>
      <c r="AS68" s="34">
        <v>3730371</v>
      </c>
      <c r="AT68" s="34">
        <v>3730371</v>
      </c>
      <c r="AU68" s="34">
        <v>5780733</v>
      </c>
      <c r="AV68" s="34">
        <v>5780733</v>
      </c>
      <c r="AW68" s="34">
        <v>5780733</v>
      </c>
      <c r="AX68" s="34">
        <v>5780733</v>
      </c>
      <c r="AY68" s="34">
        <v>3790305</v>
      </c>
      <c r="AZ68" s="34">
        <v>5780733</v>
      </c>
      <c r="BA68" s="34">
        <v>5780733</v>
      </c>
      <c r="BB68" s="34">
        <v>5780733</v>
      </c>
      <c r="BC68" s="34">
        <v>5780733</v>
      </c>
      <c r="BD68" s="34">
        <v>5780733</v>
      </c>
    </row>
    <row r="69" spans="1:56" x14ac:dyDescent="0.25">
      <c r="A69" s="34" t="s">
        <v>363</v>
      </c>
      <c r="B69" s="34">
        <v>13147</v>
      </c>
      <c r="C69" s="34">
        <v>0</v>
      </c>
      <c r="D69" s="34">
        <v>0</v>
      </c>
      <c r="E69" s="34">
        <v>0</v>
      </c>
      <c r="F69" s="34">
        <v>0</v>
      </c>
      <c r="G69" s="34">
        <v>1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 t="s">
        <v>829</v>
      </c>
      <c r="N69" s="34" t="s">
        <v>830</v>
      </c>
      <c r="O69" s="34" t="s">
        <v>2</v>
      </c>
      <c r="P69" s="34">
        <v>13147</v>
      </c>
      <c r="Q69" s="34">
        <v>109560</v>
      </c>
      <c r="R69" s="34">
        <v>28133.48</v>
      </c>
      <c r="S69" s="34">
        <v>13259576</v>
      </c>
      <c r="T69" s="34">
        <v>11131549</v>
      </c>
      <c r="U69" s="34">
        <v>2128026</v>
      </c>
      <c r="V69" s="34">
        <v>0.16048999999999999</v>
      </c>
      <c r="W69" s="34">
        <v>6298919</v>
      </c>
      <c r="X69" s="34">
        <v>3554873</v>
      </c>
      <c r="Y69" s="34">
        <v>2744046</v>
      </c>
      <c r="Z69" s="34">
        <v>0.43563800000000003</v>
      </c>
      <c r="AA69" s="34">
        <v>5031690</v>
      </c>
      <c r="AB69" s="34">
        <v>4710637</v>
      </c>
      <c r="AC69" s="34">
        <v>321053.7</v>
      </c>
      <c r="AD69" s="34">
        <v>6.3806000000000002E-2</v>
      </c>
      <c r="AE69" s="34">
        <v>1353345</v>
      </c>
      <c r="AF69" s="34">
        <v>938109.8</v>
      </c>
      <c r="AG69" s="34">
        <v>415235.3</v>
      </c>
      <c r="AH69" s="34">
        <v>0.30682100000000001</v>
      </c>
      <c r="AI69" s="34">
        <v>2606353</v>
      </c>
      <c r="AJ69" s="34">
        <v>277541.8</v>
      </c>
      <c r="AK69" s="34">
        <v>1353345</v>
      </c>
      <c r="AL69" s="34">
        <v>1353345</v>
      </c>
      <c r="AM69" s="34">
        <v>1353345</v>
      </c>
      <c r="AN69" s="34">
        <v>1353345</v>
      </c>
      <c r="AO69" s="34">
        <v>938109.8</v>
      </c>
      <c r="AP69" s="34">
        <v>1353345</v>
      </c>
      <c r="AQ69" s="34">
        <v>1353345</v>
      </c>
      <c r="AR69" s="34">
        <v>1353345</v>
      </c>
      <c r="AS69" s="34">
        <v>1353345</v>
      </c>
      <c r="AT69" s="34">
        <v>1353345</v>
      </c>
      <c r="AU69" s="34">
        <v>5031690</v>
      </c>
      <c r="AV69" s="34">
        <v>5031690</v>
      </c>
      <c r="AW69" s="34">
        <v>5031690</v>
      </c>
      <c r="AX69" s="34">
        <v>5031690</v>
      </c>
      <c r="AY69" s="34">
        <v>4710637</v>
      </c>
      <c r="AZ69" s="34">
        <v>5031690</v>
      </c>
      <c r="BA69" s="34">
        <v>5031690</v>
      </c>
      <c r="BB69" s="34">
        <v>5031690</v>
      </c>
      <c r="BC69" s="34">
        <v>5031690</v>
      </c>
      <c r="BD69" s="34">
        <v>5031690</v>
      </c>
    </row>
    <row r="70" spans="1:56" x14ac:dyDescent="0.25">
      <c r="A70" s="34" t="s">
        <v>195</v>
      </c>
      <c r="B70" s="34">
        <v>13148</v>
      </c>
      <c r="C70" s="34">
        <v>0</v>
      </c>
      <c r="D70" s="34">
        <v>0</v>
      </c>
      <c r="E70" s="34">
        <v>0</v>
      </c>
      <c r="F70" s="34">
        <v>0</v>
      </c>
      <c r="G70" s="34">
        <v>1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 t="s">
        <v>829</v>
      </c>
      <c r="N70" s="34" t="s">
        <v>830</v>
      </c>
      <c r="O70" s="34" t="s">
        <v>2</v>
      </c>
      <c r="P70" s="34">
        <v>13148</v>
      </c>
      <c r="Q70" s="34">
        <v>1000150</v>
      </c>
      <c r="R70" s="34">
        <v>28133.48</v>
      </c>
      <c r="S70" s="34">
        <v>26726814</v>
      </c>
      <c r="T70" s="34">
        <v>11226962</v>
      </c>
      <c r="U70" s="34">
        <v>15499852</v>
      </c>
      <c r="V70" s="34">
        <v>0.57993600000000001</v>
      </c>
      <c r="W70" s="34">
        <v>12627025</v>
      </c>
      <c r="X70" s="34">
        <v>5199470</v>
      </c>
      <c r="Y70" s="34">
        <v>7427555</v>
      </c>
      <c r="Z70" s="34">
        <v>0.58822700000000006</v>
      </c>
      <c r="AA70" s="34">
        <v>19381622</v>
      </c>
      <c r="AB70" s="34">
        <v>6276728</v>
      </c>
      <c r="AC70" s="34">
        <v>13104894</v>
      </c>
      <c r="AD70" s="34">
        <v>0.67615099999999995</v>
      </c>
      <c r="AE70" s="34">
        <v>7042280</v>
      </c>
      <c r="AF70" s="34">
        <v>2260608</v>
      </c>
      <c r="AG70" s="34">
        <v>4781672</v>
      </c>
      <c r="AH70" s="34">
        <v>0.67899500000000002</v>
      </c>
      <c r="AI70" s="34">
        <v>6399272</v>
      </c>
      <c r="AJ70" s="34">
        <v>3753389</v>
      </c>
      <c r="AK70" s="34">
        <v>7042280</v>
      </c>
      <c r="AL70" s="34">
        <v>7042280</v>
      </c>
      <c r="AM70" s="34">
        <v>7042280</v>
      </c>
      <c r="AN70" s="34">
        <v>7042280</v>
      </c>
      <c r="AO70" s="34">
        <v>2260608</v>
      </c>
      <c r="AP70" s="34">
        <v>7042280</v>
      </c>
      <c r="AQ70" s="34">
        <v>7042280</v>
      </c>
      <c r="AR70" s="34">
        <v>7042280</v>
      </c>
      <c r="AS70" s="34">
        <v>7042280</v>
      </c>
      <c r="AT70" s="34">
        <v>7042280</v>
      </c>
      <c r="AU70" s="34">
        <v>19381622</v>
      </c>
      <c r="AV70" s="34">
        <v>19381622</v>
      </c>
      <c r="AW70" s="34">
        <v>19381622</v>
      </c>
      <c r="AX70" s="34">
        <v>19381622</v>
      </c>
      <c r="AY70" s="34">
        <v>6276728</v>
      </c>
      <c r="AZ70" s="34">
        <v>19381622</v>
      </c>
      <c r="BA70" s="34">
        <v>19381622</v>
      </c>
      <c r="BB70" s="34">
        <v>19381622</v>
      </c>
      <c r="BC70" s="34">
        <v>19381622</v>
      </c>
      <c r="BD70" s="34">
        <v>19381622</v>
      </c>
    </row>
    <row r="71" spans="1:56" x14ac:dyDescent="0.25">
      <c r="A71" s="34" t="s">
        <v>142</v>
      </c>
      <c r="B71" s="34">
        <v>13151</v>
      </c>
      <c r="C71" s="34">
        <v>0</v>
      </c>
      <c r="D71" s="34">
        <v>0</v>
      </c>
      <c r="E71" s="34">
        <v>0</v>
      </c>
      <c r="F71" s="34">
        <v>0</v>
      </c>
      <c r="G71" s="34">
        <v>1</v>
      </c>
      <c r="H71" s="34">
        <v>0</v>
      </c>
      <c r="I71" s="34">
        <v>0</v>
      </c>
      <c r="J71" s="34">
        <v>0</v>
      </c>
      <c r="K71" s="34">
        <v>0</v>
      </c>
      <c r="L71" s="34">
        <v>0</v>
      </c>
      <c r="M71" s="34" t="s">
        <v>829</v>
      </c>
      <c r="N71" s="34" t="s">
        <v>830</v>
      </c>
      <c r="O71" s="34" t="s">
        <v>2</v>
      </c>
      <c r="P71" s="34">
        <v>13151</v>
      </c>
      <c r="Q71" s="34">
        <v>556000</v>
      </c>
      <c r="R71" s="34">
        <v>58547.21</v>
      </c>
      <c r="S71" s="34">
        <v>30283717</v>
      </c>
      <c r="T71" s="34">
        <v>8141483</v>
      </c>
      <c r="U71" s="34">
        <v>22142234</v>
      </c>
      <c r="V71" s="34">
        <v>0.73116000000000003</v>
      </c>
      <c r="W71" s="34">
        <v>18763783</v>
      </c>
      <c r="X71" s="34">
        <v>4491827</v>
      </c>
      <c r="Y71" s="34">
        <v>14271956</v>
      </c>
      <c r="Z71" s="34">
        <v>0.76061199999999995</v>
      </c>
      <c r="AA71" s="34">
        <v>24804390</v>
      </c>
      <c r="AB71" s="34">
        <v>5512635</v>
      </c>
      <c r="AC71" s="34">
        <v>19291755</v>
      </c>
      <c r="AD71" s="34">
        <v>0.777756</v>
      </c>
      <c r="AE71" s="34">
        <v>13901598</v>
      </c>
      <c r="AF71" s="34">
        <v>3032752</v>
      </c>
      <c r="AG71" s="34">
        <v>10868846</v>
      </c>
      <c r="AH71" s="34">
        <v>0.78184100000000001</v>
      </c>
      <c r="AI71" s="34">
        <v>13657409</v>
      </c>
      <c r="AJ71" s="34">
        <v>10254298</v>
      </c>
      <c r="AK71" s="34">
        <v>13901598</v>
      </c>
      <c r="AL71" s="34">
        <v>13901598</v>
      </c>
      <c r="AM71" s="34">
        <v>13901598</v>
      </c>
      <c r="AN71" s="34">
        <v>13901598</v>
      </c>
      <c r="AO71" s="34">
        <v>3032752</v>
      </c>
      <c r="AP71" s="34">
        <v>13901598</v>
      </c>
      <c r="AQ71" s="34">
        <v>13901598</v>
      </c>
      <c r="AR71" s="34">
        <v>13901598</v>
      </c>
      <c r="AS71" s="34">
        <v>13901598</v>
      </c>
      <c r="AT71" s="34">
        <v>13901598</v>
      </c>
      <c r="AU71" s="34">
        <v>24804390</v>
      </c>
      <c r="AV71" s="34">
        <v>24804390</v>
      </c>
      <c r="AW71" s="34">
        <v>24804390</v>
      </c>
      <c r="AX71" s="34">
        <v>24804390</v>
      </c>
      <c r="AY71" s="34">
        <v>5512635</v>
      </c>
      <c r="AZ71" s="34">
        <v>24804390</v>
      </c>
      <c r="BA71" s="34">
        <v>24804390</v>
      </c>
      <c r="BB71" s="34">
        <v>24804390</v>
      </c>
      <c r="BC71" s="34">
        <v>24804390</v>
      </c>
      <c r="BD71" s="34">
        <v>24804390</v>
      </c>
    </row>
    <row r="72" spans="1:56" x14ac:dyDescent="0.25">
      <c r="A72" s="34" t="s">
        <v>172</v>
      </c>
      <c r="B72" s="34">
        <v>13152</v>
      </c>
      <c r="C72" s="34">
        <v>0</v>
      </c>
      <c r="D72" s="34">
        <v>0</v>
      </c>
      <c r="E72" s="34">
        <v>0</v>
      </c>
      <c r="F72" s="34">
        <v>0</v>
      </c>
      <c r="G72" s="34">
        <v>1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 t="s">
        <v>829</v>
      </c>
      <c r="N72" s="34" t="s">
        <v>830</v>
      </c>
      <c r="O72" s="34" t="s">
        <v>2</v>
      </c>
      <c r="P72" s="34">
        <v>13152</v>
      </c>
      <c r="Q72" s="34">
        <v>611513.59999999998</v>
      </c>
      <c r="R72" s="34">
        <v>58547.21</v>
      </c>
      <c r="S72" s="34">
        <v>25278849</v>
      </c>
      <c r="T72" s="34">
        <v>10874322</v>
      </c>
      <c r="U72" s="34">
        <v>14404527</v>
      </c>
      <c r="V72" s="34">
        <v>0.56982500000000003</v>
      </c>
      <c r="W72" s="34">
        <v>12280037</v>
      </c>
      <c r="X72" s="34">
        <v>4622243</v>
      </c>
      <c r="Y72" s="34">
        <v>7657794</v>
      </c>
      <c r="Z72" s="34">
        <v>0.62359699999999996</v>
      </c>
      <c r="AA72" s="34">
        <v>21076298</v>
      </c>
      <c r="AB72" s="34">
        <v>8049241</v>
      </c>
      <c r="AC72" s="34">
        <v>13027057</v>
      </c>
      <c r="AD72" s="34">
        <v>0.61809000000000003</v>
      </c>
      <c r="AE72" s="34">
        <v>9399157</v>
      </c>
      <c r="AF72" s="34">
        <v>3494059</v>
      </c>
      <c r="AG72" s="34">
        <v>5905098</v>
      </c>
      <c r="AH72" s="34">
        <v>0.62825799999999998</v>
      </c>
      <c r="AI72" s="34">
        <v>6987733</v>
      </c>
      <c r="AJ72" s="34">
        <v>5235037</v>
      </c>
      <c r="AK72" s="34">
        <v>9399157</v>
      </c>
      <c r="AL72" s="34">
        <v>9399157</v>
      </c>
      <c r="AM72" s="34">
        <v>9399157</v>
      </c>
      <c r="AN72" s="34">
        <v>9399157</v>
      </c>
      <c r="AO72" s="34">
        <v>3494059</v>
      </c>
      <c r="AP72" s="34">
        <v>9399157</v>
      </c>
      <c r="AQ72" s="34">
        <v>9399157</v>
      </c>
      <c r="AR72" s="34">
        <v>9399157</v>
      </c>
      <c r="AS72" s="34">
        <v>9399157</v>
      </c>
      <c r="AT72" s="34">
        <v>9399157</v>
      </c>
      <c r="AU72" s="34">
        <v>21076298</v>
      </c>
      <c r="AV72" s="34">
        <v>21076298</v>
      </c>
      <c r="AW72" s="34">
        <v>21076298</v>
      </c>
      <c r="AX72" s="34">
        <v>21076298</v>
      </c>
      <c r="AY72" s="34">
        <v>8049241</v>
      </c>
      <c r="AZ72" s="34">
        <v>21076298</v>
      </c>
      <c r="BA72" s="34">
        <v>21076298</v>
      </c>
      <c r="BB72" s="34">
        <v>21076298</v>
      </c>
      <c r="BC72" s="34">
        <v>21076298</v>
      </c>
      <c r="BD72" s="34">
        <v>21076298</v>
      </c>
    </row>
    <row r="73" spans="1:56" x14ac:dyDescent="0.25">
      <c r="A73" s="34" t="s">
        <v>185</v>
      </c>
      <c r="B73" s="34">
        <v>13153</v>
      </c>
      <c r="C73" s="34">
        <v>0</v>
      </c>
      <c r="D73" s="34">
        <v>0</v>
      </c>
      <c r="E73" s="34">
        <v>0</v>
      </c>
      <c r="F73" s="34">
        <v>0</v>
      </c>
      <c r="G73" s="34">
        <v>1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 t="s">
        <v>829</v>
      </c>
      <c r="N73" s="34" t="s">
        <v>830</v>
      </c>
      <c r="O73" s="34" t="s">
        <v>2</v>
      </c>
      <c r="P73" s="34">
        <v>13153</v>
      </c>
      <c r="Q73" s="34">
        <v>556000</v>
      </c>
      <c r="R73" s="34">
        <v>58547.21</v>
      </c>
      <c r="S73" s="34">
        <v>22379240</v>
      </c>
      <c r="T73" s="34">
        <v>8749853</v>
      </c>
      <c r="U73" s="34">
        <v>13629387</v>
      </c>
      <c r="V73" s="34">
        <v>0.60901899999999998</v>
      </c>
      <c r="W73" s="34">
        <v>13957007</v>
      </c>
      <c r="X73" s="34">
        <v>4236248</v>
      </c>
      <c r="Y73" s="34">
        <v>9720759</v>
      </c>
      <c r="Z73" s="34">
        <v>0.69647899999999996</v>
      </c>
      <c r="AA73" s="34">
        <v>13890052</v>
      </c>
      <c r="AB73" s="34">
        <v>4144917</v>
      </c>
      <c r="AC73" s="34">
        <v>9745135</v>
      </c>
      <c r="AD73" s="34">
        <v>0.70159099999999996</v>
      </c>
      <c r="AE73" s="34">
        <v>6491381</v>
      </c>
      <c r="AF73" s="34">
        <v>1906435</v>
      </c>
      <c r="AG73" s="34">
        <v>4584947</v>
      </c>
      <c r="AH73" s="34">
        <v>0.70631299999999997</v>
      </c>
      <c r="AI73" s="34">
        <v>9106212</v>
      </c>
      <c r="AJ73" s="34">
        <v>3970399</v>
      </c>
      <c r="AK73" s="34">
        <v>6491381</v>
      </c>
      <c r="AL73" s="34">
        <v>6491381</v>
      </c>
      <c r="AM73" s="34">
        <v>6491381</v>
      </c>
      <c r="AN73" s="34">
        <v>6491381</v>
      </c>
      <c r="AO73" s="34">
        <v>1906435</v>
      </c>
      <c r="AP73" s="34">
        <v>6491381</v>
      </c>
      <c r="AQ73" s="34">
        <v>6491381</v>
      </c>
      <c r="AR73" s="34">
        <v>6491381</v>
      </c>
      <c r="AS73" s="34">
        <v>6491381</v>
      </c>
      <c r="AT73" s="34">
        <v>6491381</v>
      </c>
      <c r="AU73" s="34">
        <v>13890052</v>
      </c>
      <c r="AV73" s="34">
        <v>13890052</v>
      </c>
      <c r="AW73" s="34">
        <v>13890052</v>
      </c>
      <c r="AX73" s="34">
        <v>13890052</v>
      </c>
      <c r="AY73" s="34">
        <v>4144917</v>
      </c>
      <c r="AZ73" s="34">
        <v>13890052</v>
      </c>
      <c r="BA73" s="34">
        <v>13890052</v>
      </c>
      <c r="BB73" s="34">
        <v>13890052</v>
      </c>
      <c r="BC73" s="34">
        <v>13890052</v>
      </c>
      <c r="BD73" s="34">
        <v>13890052</v>
      </c>
    </row>
    <row r="74" spans="1:56" x14ac:dyDescent="0.25">
      <c r="A74" s="34" t="s">
        <v>624</v>
      </c>
      <c r="B74" s="34">
        <v>13154</v>
      </c>
      <c r="C74" s="34">
        <v>0</v>
      </c>
      <c r="D74" s="34">
        <v>0</v>
      </c>
      <c r="E74" s="34">
        <v>0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 t="s">
        <v>829</v>
      </c>
      <c r="N74" s="34" t="s">
        <v>830</v>
      </c>
      <c r="O74" s="34" t="s">
        <v>2</v>
      </c>
      <c r="P74" s="34">
        <v>13154</v>
      </c>
      <c r="Q74" s="34">
        <v>1696994</v>
      </c>
      <c r="R74" s="34">
        <v>97578.69</v>
      </c>
      <c r="S74" s="34">
        <v>6231134</v>
      </c>
      <c r="T74" s="34">
        <v>3076364</v>
      </c>
      <c r="U74" s="34">
        <v>3154770</v>
      </c>
      <c r="V74" s="34">
        <v>0.50629199999999996</v>
      </c>
      <c r="W74" s="34">
        <v>4199038</v>
      </c>
      <c r="X74" s="34">
        <v>1529052</v>
      </c>
      <c r="Y74" s="34">
        <v>2669985</v>
      </c>
      <c r="Z74" s="34">
        <v>0.63585599999999998</v>
      </c>
      <c r="AA74" s="34">
        <v>44350.53</v>
      </c>
      <c r="AB74" s="34">
        <v>44350.53</v>
      </c>
      <c r="AC74" s="34">
        <v>0</v>
      </c>
      <c r="AD74" s="34">
        <v>0</v>
      </c>
      <c r="AE74" s="34">
        <v>957.03779999999995</v>
      </c>
      <c r="AF74" s="34">
        <v>957.03779999999995</v>
      </c>
      <c r="AG74" s="34">
        <v>0</v>
      </c>
      <c r="AH74" s="34">
        <v>0</v>
      </c>
      <c r="AI74" s="34">
        <v>875412.3</v>
      </c>
      <c r="AJ74" s="34">
        <v>-1794573</v>
      </c>
      <c r="AK74" s="34">
        <v>957.03779999999995</v>
      </c>
      <c r="AL74" s="34">
        <v>957.03779999999995</v>
      </c>
      <c r="AM74" s="34">
        <v>957.03779999999995</v>
      </c>
      <c r="AN74" s="34">
        <v>957.03779999999995</v>
      </c>
      <c r="AO74" s="34">
        <v>957.03779999999995</v>
      </c>
      <c r="AP74" s="34">
        <v>957.03779999999995</v>
      </c>
      <c r="AQ74" s="34">
        <v>957.03779999999995</v>
      </c>
      <c r="AR74" s="34">
        <v>957.03779999999995</v>
      </c>
      <c r="AS74" s="34">
        <v>957.03779999999995</v>
      </c>
      <c r="AT74" s="34">
        <v>957.03779999999995</v>
      </c>
      <c r="AU74" s="34">
        <v>44350.53</v>
      </c>
      <c r="AV74" s="34">
        <v>44350.53</v>
      </c>
      <c r="AW74" s="34">
        <v>44350.53</v>
      </c>
      <c r="AX74" s="34">
        <v>44350.53</v>
      </c>
      <c r="AY74" s="34">
        <v>44350.53</v>
      </c>
      <c r="AZ74" s="34">
        <v>44350.53</v>
      </c>
      <c r="BA74" s="34">
        <v>44350.53</v>
      </c>
      <c r="BB74" s="34">
        <v>44350.53</v>
      </c>
      <c r="BC74" s="34">
        <v>44350.53</v>
      </c>
      <c r="BD74" s="34">
        <v>44350.53</v>
      </c>
    </row>
    <row r="75" spans="1:56" x14ac:dyDescent="0.25">
      <c r="A75" s="34" t="s">
        <v>625</v>
      </c>
      <c r="B75" s="34">
        <v>13155</v>
      </c>
      <c r="C75" s="34">
        <v>0</v>
      </c>
      <c r="D75" s="34">
        <v>0</v>
      </c>
      <c r="E75" s="34">
        <v>0</v>
      </c>
      <c r="F75" s="34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 t="s">
        <v>829</v>
      </c>
      <c r="N75" s="34" t="s">
        <v>830</v>
      </c>
      <c r="O75" s="34" t="s">
        <v>2</v>
      </c>
      <c r="P75" s="34">
        <v>13155</v>
      </c>
      <c r="Q75" s="34">
        <v>1409374</v>
      </c>
      <c r="R75" s="34">
        <v>97578.69</v>
      </c>
      <c r="S75" s="34">
        <v>5123616</v>
      </c>
      <c r="T75" s="34">
        <v>3092139</v>
      </c>
      <c r="U75" s="34">
        <v>2031477</v>
      </c>
      <c r="V75" s="34">
        <v>0.39649299999999998</v>
      </c>
      <c r="W75" s="34">
        <v>5706912</v>
      </c>
      <c r="X75" s="34">
        <v>2122923</v>
      </c>
      <c r="Y75" s="34">
        <v>3583990</v>
      </c>
      <c r="Z75" s="34">
        <v>0.62800900000000004</v>
      </c>
      <c r="AA75" s="34">
        <v>81503.199999999997</v>
      </c>
      <c r="AB75" s="34">
        <v>81503.199999999997</v>
      </c>
      <c r="AC75" s="34">
        <v>0</v>
      </c>
      <c r="AD75" s="34">
        <v>0</v>
      </c>
      <c r="AE75" s="34">
        <v>1718.6669999999999</v>
      </c>
      <c r="AF75" s="34">
        <v>1718.6669999999999</v>
      </c>
      <c r="AG75" s="34">
        <v>0</v>
      </c>
      <c r="AH75" s="34">
        <v>0</v>
      </c>
      <c r="AI75" s="34">
        <v>2077037</v>
      </c>
      <c r="AJ75" s="34">
        <v>-1506953</v>
      </c>
      <c r="AK75" s="34">
        <v>1718.6669999999999</v>
      </c>
      <c r="AL75" s="34">
        <v>1718.6669999999999</v>
      </c>
      <c r="AM75" s="34">
        <v>1718.6669999999999</v>
      </c>
      <c r="AN75" s="34">
        <v>1718.6669999999999</v>
      </c>
      <c r="AO75" s="34">
        <v>1718.6669999999999</v>
      </c>
      <c r="AP75" s="34">
        <v>1718.6669999999999</v>
      </c>
      <c r="AQ75" s="34">
        <v>1718.6669999999999</v>
      </c>
      <c r="AR75" s="34">
        <v>1718.6669999999999</v>
      </c>
      <c r="AS75" s="34">
        <v>1718.6669999999999</v>
      </c>
      <c r="AT75" s="34">
        <v>1718.6669999999999</v>
      </c>
      <c r="AU75" s="34">
        <v>81503.199999999997</v>
      </c>
      <c r="AV75" s="34">
        <v>81503.199999999997</v>
      </c>
      <c r="AW75" s="34">
        <v>81503.199999999997</v>
      </c>
      <c r="AX75" s="34">
        <v>81503.199999999997</v>
      </c>
      <c r="AY75" s="34">
        <v>81503.199999999997</v>
      </c>
      <c r="AZ75" s="34">
        <v>81503.199999999997</v>
      </c>
      <c r="BA75" s="34">
        <v>81503.199999999997</v>
      </c>
      <c r="BB75" s="34">
        <v>81503.199999999997</v>
      </c>
      <c r="BC75" s="34">
        <v>81503.199999999997</v>
      </c>
      <c r="BD75" s="34">
        <v>81503.199999999997</v>
      </c>
    </row>
    <row r="76" spans="1:56" x14ac:dyDescent="0.25">
      <c r="A76" s="34" t="s">
        <v>348</v>
      </c>
      <c r="B76" s="34">
        <v>13156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 t="s">
        <v>829</v>
      </c>
      <c r="N76" s="34" t="s">
        <v>830</v>
      </c>
      <c r="O76" s="34" t="s">
        <v>2</v>
      </c>
      <c r="P76" s="34">
        <v>13156</v>
      </c>
      <c r="Q76" s="34">
        <v>576000</v>
      </c>
      <c r="R76" s="34">
        <v>58547.21</v>
      </c>
      <c r="S76" s="34">
        <v>5886717</v>
      </c>
      <c r="T76" s="34">
        <v>3558493</v>
      </c>
      <c r="U76" s="34">
        <v>2328224</v>
      </c>
      <c r="V76" s="34">
        <v>0.395505</v>
      </c>
      <c r="W76" s="34">
        <v>4361511</v>
      </c>
      <c r="X76" s="34">
        <v>1499631</v>
      </c>
      <c r="Y76" s="34">
        <v>2861880</v>
      </c>
      <c r="Z76" s="34">
        <v>0.65616699999999994</v>
      </c>
      <c r="AA76" s="34">
        <v>1707483</v>
      </c>
      <c r="AB76" s="34">
        <v>992452.6</v>
      </c>
      <c r="AC76" s="34">
        <v>715030.7</v>
      </c>
      <c r="AD76" s="34">
        <v>0.418763</v>
      </c>
      <c r="AE76" s="34">
        <v>1301691</v>
      </c>
      <c r="AF76" s="34">
        <v>598645.69999999995</v>
      </c>
      <c r="AG76" s="34">
        <v>703045.3</v>
      </c>
      <c r="AH76" s="34">
        <v>0.54010199999999997</v>
      </c>
      <c r="AI76" s="34">
        <v>2227333</v>
      </c>
      <c r="AJ76" s="34">
        <v>68498.12</v>
      </c>
      <c r="AK76" s="34">
        <v>1301691</v>
      </c>
      <c r="AL76" s="34">
        <v>1301691</v>
      </c>
      <c r="AM76" s="34">
        <v>1301691</v>
      </c>
      <c r="AN76" s="34">
        <v>1301691</v>
      </c>
      <c r="AO76" s="34">
        <v>1301691</v>
      </c>
      <c r="AP76" s="34">
        <v>1301691</v>
      </c>
      <c r="AQ76" s="34">
        <v>1301691</v>
      </c>
      <c r="AR76" s="34">
        <v>1301691</v>
      </c>
      <c r="AS76" s="34">
        <v>1301691</v>
      </c>
      <c r="AT76" s="34">
        <v>1301691</v>
      </c>
      <c r="AU76" s="34">
        <v>1707483</v>
      </c>
      <c r="AV76" s="34">
        <v>1707483</v>
      </c>
      <c r="AW76" s="34">
        <v>1707483</v>
      </c>
      <c r="AX76" s="34">
        <v>1707483</v>
      </c>
      <c r="AY76" s="34">
        <v>1707483</v>
      </c>
      <c r="AZ76" s="34">
        <v>1707483</v>
      </c>
      <c r="BA76" s="34">
        <v>1707483</v>
      </c>
      <c r="BB76" s="34">
        <v>1707483</v>
      </c>
      <c r="BC76" s="34">
        <v>1707483</v>
      </c>
      <c r="BD76" s="34">
        <v>1707483</v>
      </c>
    </row>
    <row r="77" spans="1:56" x14ac:dyDescent="0.25">
      <c r="A77" s="34" t="s">
        <v>552</v>
      </c>
      <c r="B77" s="34">
        <v>13157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 t="s">
        <v>829</v>
      </c>
      <c r="N77" s="34" t="s">
        <v>830</v>
      </c>
      <c r="O77" s="34" t="s">
        <v>2</v>
      </c>
      <c r="P77" s="34">
        <v>13157</v>
      </c>
      <c r="Q77" s="34">
        <v>500000</v>
      </c>
      <c r="R77" s="34">
        <v>39031.480000000003</v>
      </c>
      <c r="S77" s="34">
        <v>3324313</v>
      </c>
      <c r="T77" s="34">
        <v>2496055</v>
      </c>
      <c r="U77" s="34">
        <v>828257.9</v>
      </c>
      <c r="V77" s="34">
        <v>0.24915200000000001</v>
      </c>
      <c r="W77" s="34">
        <v>1985090</v>
      </c>
      <c r="X77" s="34">
        <v>1140032</v>
      </c>
      <c r="Y77" s="34">
        <v>845058.3</v>
      </c>
      <c r="Z77" s="34">
        <v>0.425703</v>
      </c>
      <c r="AA77" s="34">
        <v>87132.81</v>
      </c>
      <c r="AB77" s="34">
        <v>61991.54</v>
      </c>
      <c r="AC77" s="34">
        <v>25141.27</v>
      </c>
      <c r="AD77" s="34">
        <v>0.28854000000000002</v>
      </c>
      <c r="AE77" s="34">
        <v>82853.710000000006</v>
      </c>
      <c r="AF77" s="34">
        <v>42321.8</v>
      </c>
      <c r="AG77" s="34">
        <v>40531.910000000003</v>
      </c>
      <c r="AH77" s="34">
        <v>0.48919800000000002</v>
      </c>
      <c r="AI77" s="34">
        <v>306026.8</v>
      </c>
      <c r="AJ77" s="34">
        <v>-498500</v>
      </c>
      <c r="AK77" s="34">
        <v>82853.710000000006</v>
      </c>
      <c r="AL77" s="34">
        <v>82853.710000000006</v>
      </c>
      <c r="AM77" s="34">
        <v>82853.710000000006</v>
      </c>
      <c r="AN77" s="34">
        <v>82853.710000000006</v>
      </c>
      <c r="AO77" s="34">
        <v>82853.710000000006</v>
      </c>
      <c r="AP77" s="34">
        <v>82853.710000000006</v>
      </c>
      <c r="AQ77" s="34">
        <v>82853.710000000006</v>
      </c>
      <c r="AR77" s="34">
        <v>82853.710000000006</v>
      </c>
      <c r="AS77" s="34">
        <v>82853.710000000006</v>
      </c>
      <c r="AT77" s="34">
        <v>82853.710000000006</v>
      </c>
      <c r="AU77" s="34">
        <v>87132.81</v>
      </c>
      <c r="AV77" s="34">
        <v>87132.81</v>
      </c>
      <c r="AW77" s="34">
        <v>87132.81</v>
      </c>
      <c r="AX77" s="34">
        <v>87132.81</v>
      </c>
      <c r="AY77" s="34">
        <v>87132.81</v>
      </c>
      <c r="AZ77" s="34">
        <v>87132.81</v>
      </c>
      <c r="BA77" s="34">
        <v>87132.81</v>
      </c>
      <c r="BB77" s="34">
        <v>87132.81</v>
      </c>
      <c r="BC77" s="34">
        <v>87132.81</v>
      </c>
      <c r="BD77" s="34">
        <v>87132.81</v>
      </c>
    </row>
    <row r="78" spans="1:56" x14ac:dyDescent="0.25">
      <c r="A78" s="34" t="s">
        <v>326</v>
      </c>
      <c r="B78" s="34">
        <v>13158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 t="s">
        <v>829</v>
      </c>
      <c r="N78" s="34" t="s">
        <v>830</v>
      </c>
      <c r="O78" s="34" t="s">
        <v>2</v>
      </c>
      <c r="P78" s="34">
        <v>13158</v>
      </c>
      <c r="Q78" s="34">
        <v>109560</v>
      </c>
      <c r="R78" s="34">
        <v>28133.48</v>
      </c>
      <c r="S78" s="34">
        <v>8019486</v>
      </c>
      <c r="T78" s="34">
        <v>5927527</v>
      </c>
      <c r="U78" s="34">
        <v>2091959</v>
      </c>
      <c r="V78" s="34">
        <v>0.26085999999999998</v>
      </c>
      <c r="W78" s="34">
        <v>5514389</v>
      </c>
      <c r="X78" s="34">
        <v>2867067</v>
      </c>
      <c r="Y78" s="34">
        <v>2647322</v>
      </c>
      <c r="Z78" s="34">
        <v>0.48007499999999997</v>
      </c>
      <c r="AA78" s="34">
        <v>2393555</v>
      </c>
      <c r="AB78" s="34">
        <v>1643052</v>
      </c>
      <c r="AC78" s="34">
        <v>750503.2</v>
      </c>
      <c r="AD78" s="34">
        <v>0.313552</v>
      </c>
      <c r="AE78" s="34">
        <v>1038913</v>
      </c>
      <c r="AF78" s="34">
        <v>527028.1</v>
      </c>
      <c r="AG78" s="34">
        <v>511884.5</v>
      </c>
      <c r="AH78" s="34">
        <v>0.49271199999999998</v>
      </c>
      <c r="AI78" s="34">
        <v>2509628</v>
      </c>
      <c r="AJ78" s="34">
        <v>374191.1</v>
      </c>
      <c r="AK78" s="34">
        <v>1038913</v>
      </c>
      <c r="AL78" s="34">
        <v>1038913</v>
      </c>
      <c r="AM78" s="34">
        <v>1038913</v>
      </c>
      <c r="AN78" s="34">
        <v>1038913</v>
      </c>
      <c r="AO78" s="34">
        <v>1038913</v>
      </c>
      <c r="AP78" s="34">
        <v>1038913</v>
      </c>
      <c r="AQ78" s="34">
        <v>1038913</v>
      </c>
      <c r="AR78" s="34">
        <v>1038913</v>
      </c>
      <c r="AS78" s="34">
        <v>1038913</v>
      </c>
      <c r="AT78" s="34">
        <v>1038913</v>
      </c>
      <c r="AU78" s="34">
        <v>2393555</v>
      </c>
      <c r="AV78" s="34">
        <v>2393555</v>
      </c>
      <c r="AW78" s="34">
        <v>2393555</v>
      </c>
      <c r="AX78" s="34">
        <v>2393555</v>
      </c>
      <c r="AY78" s="34">
        <v>2393555</v>
      </c>
      <c r="AZ78" s="34">
        <v>2393555</v>
      </c>
      <c r="BA78" s="34">
        <v>2393555</v>
      </c>
      <c r="BB78" s="34">
        <v>2393555</v>
      </c>
      <c r="BC78" s="34">
        <v>2393555</v>
      </c>
      <c r="BD78" s="34">
        <v>2393555</v>
      </c>
    </row>
    <row r="79" spans="1:56" x14ac:dyDescent="0.25">
      <c r="A79" s="34" t="s">
        <v>519</v>
      </c>
      <c r="B79" s="34">
        <v>13163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 t="s">
        <v>829</v>
      </c>
      <c r="N79" s="34" t="s">
        <v>830</v>
      </c>
      <c r="O79" s="34" t="s">
        <v>2</v>
      </c>
      <c r="P79" s="34">
        <v>13163</v>
      </c>
      <c r="Q79" s="34">
        <v>1125100</v>
      </c>
      <c r="R79" s="34">
        <v>58547.21</v>
      </c>
      <c r="S79" s="34">
        <v>5508216</v>
      </c>
      <c r="T79" s="34">
        <v>4844150</v>
      </c>
      <c r="U79" s="34">
        <v>664066.80000000005</v>
      </c>
      <c r="V79" s="34">
        <v>0.120559</v>
      </c>
      <c r="W79" s="34">
        <v>3288960</v>
      </c>
      <c r="X79" s="34">
        <v>1541350</v>
      </c>
      <c r="Y79" s="34">
        <v>1747610</v>
      </c>
      <c r="Z79" s="34">
        <v>0.53135600000000005</v>
      </c>
      <c r="AA79" s="34">
        <v>510427</v>
      </c>
      <c r="AB79" s="34">
        <v>500987.7</v>
      </c>
      <c r="AC79" s="34">
        <v>9439.2540000000008</v>
      </c>
      <c r="AD79" s="34">
        <v>1.8492999999999999E-2</v>
      </c>
      <c r="AE79" s="34">
        <v>138584</v>
      </c>
      <c r="AF79" s="34">
        <v>53597.77</v>
      </c>
      <c r="AG79" s="34">
        <v>84986.26</v>
      </c>
      <c r="AH79" s="34">
        <v>0.61324699999999999</v>
      </c>
      <c r="AI79" s="34">
        <v>563962.69999999995</v>
      </c>
      <c r="AJ79" s="34">
        <v>-1098661</v>
      </c>
      <c r="AK79" s="34">
        <v>138584</v>
      </c>
      <c r="AL79" s="34">
        <v>138584</v>
      </c>
      <c r="AM79" s="34">
        <v>138584</v>
      </c>
      <c r="AN79" s="34">
        <v>138584</v>
      </c>
      <c r="AO79" s="34">
        <v>138584</v>
      </c>
      <c r="AP79" s="34">
        <v>138584</v>
      </c>
      <c r="AQ79" s="34">
        <v>138584</v>
      </c>
      <c r="AR79" s="34">
        <v>138584</v>
      </c>
      <c r="AS79" s="34">
        <v>138584</v>
      </c>
      <c r="AT79" s="34">
        <v>138584</v>
      </c>
      <c r="AU79" s="34">
        <v>510427</v>
      </c>
      <c r="AV79" s="34">
        <v>510427</v>
      </c>
      <c r="AW79" s="34">
        <v>510427</v>
      </c>
      <c r="AX79" s="34">
        <v>510427</v>
      </c>
      <c r="AY79" s="34">
        <v>510427</v>
      </c>
      <c r="AZ79" s="34">
        <v>510427</v>
      </c>
      <c r="BA79" s="34">
        <v>510427</v>
      </c>
      <c r="BB79" s="34">
        <v>510427</v>
      </c>
      <c r="BC79" s="34">
        <v>510427</v>
      </c>
      <c r="BD79" s="34">
        <v>510427</v>
      </c>
    </row>
    <row r="80" spans="1:56" x14ac:dyDescent="0.25">
      <c r="A80" s="34" t="s">
        <v>575</v>
      </c>
      <c r="B80" s="34">
        <v>13169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 t="s">
        <v>829</v>
      </c>
      <c r="N80" s="34" t="s">
        <v>830</v>
      </c>
      <c r="O80" s="34" t="s">
        <v>2</v>
      </c>
      <c r="P80" s="34">
        <v>13169</v>
      </c>
      <c r="Q80" s="34">
        <v>1215500</v>
      </c>
      <c r="R80" s="34">
        <v>58547.21</v>
      </c>
      <c r="S80" s="34">
        <v>4568361</v>
      </c>
      <c r="T80" s="34">
        <v>3335389</v>
      </c>
      <c r="U80" s="34">
        <v>1232972</v>
      </c>
      <c r="V80" s="34">
        <v>0.26989400000000002</v>
      </c>
      <c r="W80" s="34">
        <v>6313920</v>
      </c>
      <c r="X80" s="34">
        <v>3646985</v>
      </c>
      <c r="Y80" s="34">
        <v>2666936</v>
      </c>
      <c r="Z80" s="34">
        <v>0.42238999999999999</v>
      </c>
      <c r="AA80" s="34">
        <v>80471.14</v>
      </c>
      <c r="AB80" s="34">
        <v>60897.63</v>
      </c>
      <c r="AC80" s="34">
        <v>19573.509999999998</v>
      </c>
      <c r="AD80" s="34">
        <v>0.24323600000000001</v>
      </c>
      <c r="AE80" s="34">
        <v>75075.73</v>
      </c>
      <c r="AF80" s="34">
        <v>56171.02</v>
      </c>
      <c r="AG80" s="34">
        <v>18904.71</v>
      </c>
      <c r="AH80" s="34">
        <v>0.25180900000000001</v>
      </c>
      <c r="AI80" s="34">
        <v>1392888</v>
      </c>
      <c r="AJ80" s="34">
        <v>-1255143</v>
      </c>
      <c r="AK80" s="34">
        <v>75075.73</v>
      </c>
      <c r="AL80" s="34">
        <v>75075.73</v>
      </c>
      <c r="AM80" s="34">
        <v>75075.73</v>
      </c>
      <c r="AN80" s="34">
        <v>75075.73</v>
      </c>
      <c r="AO80" s="34">
        <v>75075.73</v>
      </c>
      <c r="AP80" s="34">
        <v>75075.73</v>
      </c>
      <c r="AQ80" s="34">
        <v>75075.73</v>
      </c>
      <c r="AR80" s="34">
        <v>75075.73</v>
      </c>
      <c r="AS80" s="34">
        <v>75075.73</v>
      </c>
      <c r="AT80" s="34">
        <v>75075.73</v>
      </c>
      <c r="AU80" s="34">
        <v>80471.14</v>
      </c>
      <c r="AV80" s="34">
        <v>80471.14</v>
      </c>
      <c r="AW80" s="34">
        <v>80471.14</v>
      </c>
      <c r="AX80" s="34">
        <v>80471.14</v>
      </c>
      <c r="AY80" s="34">
        <v>80471.14</v>
      </c>
      <c r="AZ80" s="34">
        <v>80471.14</v>
      </c>
      <c r="BA80" s="34">
        <v>80471.14</v>
      </c>
      <c r="BB80" s="34">
        <v>80471.14</v>
      </c>
      <c r="BC80" s="34">
        <v>80471.14</v>
      </c>
      <c r="BD80" s="34">
        <v>80471.14</v>
      </c>
    </row>
    <row r="81" spans="1:56" x14ac:dyDescent="0.25">
      <c r="A81" s="34" t="s">
        <v>591</v>
      </c>
      <c r="B81" s="34">
        <v>13172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 t="s">
        <v>829</v>
      </c>
      <c r="N81" s="34" t="s">
        <v>830</v>
      </c>
      <c r="O81" s="34" t="s">
        <v>2</v>
      </c>
      <c r="P81" s="34">
        <v>13172</v>
      </c>
      <c r="Q81" s="34">
        <v>304000</v>
      </c>
      <c r="R81" s="34">
        <v>28133.48</v>
      </c>
      <c r="S81" s="34">
        <v>3464145</v>
      </c>
      <c r="T81" s="34">
        <v>3338187</v>
      </c>
      <c r="U81" s="34">
        <v>125958</v>
      </c>
      <c r="V81" s="34">
        <v>3.6360000000000003E-2</v>
      </c>
      <c r="W81" s="34">
        <v>1844985</v>
      </c>
      <c r="X81" s="34">
        <v>1426995</v>
      </c>
      <c r="Y81" s="34">
        <v>417989.5</v>
      </c>
      <c r="Z81" s="34">
        <v>0.22655400000000001</v>
      </c>
      <c r="AA81" s="34">
        <v>1208586</v>
      </c>
      <c r="AB81" s="34">
        <v>1207536</v>
      </c>
      <c r="AC81" s="34">
        <v>1050</v>
      </c>
      <c r="AD81" s="34">
        <v>8.6899999999999998E-4</v>
      </c>
      <c r="AE81" s="34">
        <v>614927.6</v>
      </c>
      <c r="AF81" s="34">
        <v>608152.5</v>
      </c>
      <c r="AG81" s="34">
        <v>6775.1279999999997</v>
      </c>
      <c r="AH81" s="34">
        <v>1.1018E-2</v>
      </c>
      <c r="AI81" s="34">
        <v>85855.97</v>
      </c>
      <c r="AJ81" s="34">
        <v>-325358</v>
      </c>
      <c r="AK81" s="34">
        <v>614927.6</v>
      </c>
      <c r="AL81" s="34">
        <v>614927.6</v>
      </c>
      <c r="AM81" s="34">
        <v>614927.6</v>
      </c>
      <c r="AN81" s="34">
        <v>614927.6</v>
      </c>
      <c r="AO81" s="34">
        <v>614927.6</v>
      </c>
      <c r="AP81" s="34">
        <v>614927.6</v>
      </c>
      <c r="AQ81" s="34">
        <v>614927.6</v>
      </c>
      <c r="AR81" s="34">
        <v>614927.6</v>
      </c>
      <c r="AS81" s="34">
        <v>614927.6</v>
      </c>
      <c r="AT81" s="34">
        <v>614927.6</v>
      </c>
      <c r="AU81" s="34">
        <v>1208586</v>
      </c>
      <c r="AV81" s="34">
        <v>1208586</v>
      </c>
      <c r="AW81" s="34">
        <v>1208586</v>
      </c>
      <c r="AX81" s="34">
        <v>1208586</v>
      </c>
      <c r="AY81" s="34">
        <v>1208586</v>
      </c>
      <c r="AZ81" s="34">
        <v>1208586</v>
      </c>
      <c r="BA81" s="34">
        <v>1208586</v>
      </c>
      <c r="BB81" s="34">
        <v>1208586</v>
      </c>
      <c r="BC81" s="34">
        <v>1208586</v>
      </c>
      <c r="BD81" s="34">
        <v>1208586</v>
      </c>
    </row>
    <row r="82" spans="1:56" x14ac:dyDescent="0.25">
      <c r="A82" s="34" t="s">
        <v>239</v>
      </c>
      <c r="B82" s="34">
        <v>13174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 t="s">
        <v>829</v>
      </c>
      <c r="N82" s="34" t="s">
        <v>830</v>
      </c>
      <c r="O82" s="34" t="s">
        <v>2</v>
      </c>
      <c r="P82" s="34">
        <v>13174</v>
      </c>
      <c r="Q82" s="34">
        <v>2164419</v>
      </c>
      <c r="R82" s="34">
        <v>156125.9</v>
      </c>
      <c r="S82" s="34">
        <v>9850203</v>
      </c>
      <c r="T82" s="34">
        <v>4018783</v>
      </c>
      <c r="U82" s="34">
        <v>5831419</v>
      </c>
      <c r="V82" s="34">
        <v>0.59201000000000004</v>
      </c>
      <c r="W82" s="34">
        <v>6752317</v>
      </c>
      <c r="X82" s="34">
        <v>1833626</v>
      </c>
      <c r="Y82" s="34">
        <v>4918692</v>
      </c>
      <c r="Z82" s="34">
        <v>0.72844500000000001</v>
      </c>
      <c r="AA82" s="34">
        <v>4552716</v>
      </c>
      <c r="AB82" s="34">
        <v>1156556</v>
      </c>
      <c r="AC82" s="34">
        <v>3396160</v>
      </c>
      <c r="AD82" s="34">
        <v>0.74596399999999996</v>
      </c>
      <c r="AE82" s="34">
        <v>3174286</v>
      </c>
      <c r="AF82" s="34">
        <v>579423.4</v>
      </c>
      <c r="AG82" s="34">
        <v>2594863</v>
      </c>
      <c r="AH82" s="34">
        <v>0.81746300000000005</v>
      </c>
      <c r="AI82" s="34">
        <v>2598146</v>
      </c>
      <c r="AJ82" s="34">
        <v>274317.5</v>
      </c>
      <c r="AK82" s="34">
        <v>3174286</v>
      </c>
      <c r="AL82" s="34">
        <v>3174286</v>
      </c>
      <c r="AM82" s="34">
        <v>3174286</v>
      </c>
      <c r="AN82" s="34">
        <v>3174286</v>
      </c>
      <c r="AO82" s="34">
        <v>3174286</v>
      </c>
      <c r="AP82" s="34">
        <v>3174286</v>
      </c>
      <c r="AQ82" s="34">
        <v>3174286</v>
      </c>
      <c r="AR82" s="34">
        <v>3174286</v>
      </c>
      <c r="AS82" s="34">
        <v>3174286</v>
      </c>
      <c r="AT82" s="34">
        <v>3174286</v>
      </c>
      <c r="AU82" s="34">
        <v>4552716</v>
      </c>
      <c r="AV82" s="34">
        <v>4552716</v>
      </c>
      <c r="AW82" s="34">
        <v>4552716</v>
      </c>
      <c r="AX82" s="34">
        <v>4552716</v>
      </c>
      <c r="AY82" s="34">
        <v>4552716</v>
      </c>
      <c r="AZ82" s="34">
        <v>4552716</v>
      </c>
      <c r="BA82" s="34">
        <v>4552716</v>
      </c>
      <c r="BB82" s="34">
        <v>4552716</v>
      </c>
      <c r="BC82" s="34">
        <v>4552716</v>
      </c>
      <c r="BD82" s="34">
        <v>4552716</v>
      </c>
    </row>
    <row r="83" spans="1:56" x14ac:dyDescent="0.25">
      <c r="A83" s="34" t="s">
        <v>539</v>
      </c>
      <c r="B83" s="34">
        <v>13181</v>
      </c>
      <c r="C83" s="34">
        <v>0</v>
      </c>
      <c r="D83" s="34">
        <v>0</v>
      </c>
      <c r="E83" s="34">
        <v>0</v>
      </c>
      <c r="F83" s="34">
        <v>0</v>
      </c>
      <c r="G83" s="34">
        <v>1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 t="s">
        <v>829</v>
      </c>
      <c r="N83" s="34" t="s">
        <v>830</v>
      </c>
      <c r="O83" s="34" t="s">
        <v>2</v>
      </c>
      <c r="P83" s="34">
        <v>13181</v>
      </c>
      <c r="Q83" s="34">
        <v>1056853</v>
      </c>
      <c r="R83" s="34">
        <v>58547.21</v>
      </c>
      <c r="S83" s="34">
        <v>3723478</v>
      </c>
      <c r="T83" s="34">
        <v>2118481</v>
      </c>
      <c r="U83" s="34">
        <v>1604996</v>
      </c>
      <c r="V83" s="34">
        <v>0.43104799999999999</v>
      </c>
      <c r="W83" s="34">
        <v>5175874</v>
      </c>
      <c r="X83" s="34">
        <v>2189547</v>
      </c>
      <c r="Y83" s="34">
        <v>2986327</v>
      </c>
      <c r="Z83" s="34">
        <v>0.57697100000000001</v>
      </c>
      <c r="AA83" s="34">
        <v>38021.75</v>
      </c>
      <c r="AB83" s="34">
        <v>30916.49</v>
      </c>
      <c r="AC83" s="34">
        <v>7105.2629999999999</v>
      </c>
      <c r="AD83" s="34">
        <v>0.18687400000000001</v>
      </c>
      <c r="AE83" s="34">
        <v>129720.8</v>
      </c>
      <c r="AF83" s="34">
        <v>65535.34</v>
      </c>
      <c r="AG83" s="34">
        <v>64185.42</v>
      </c>
      <c r="AH83" s="34">
        <v>0.49479699999999999</v>
      </c>
      <c r="AI83" s="34">
        <v>1870926</v>
      </c>
      <c r="AJ83" s="34">
        <v>-1051215</v>
      </c>
      <c r="AK83" s="34">
        <v>129720.8</v>
      </c>
      <c r="AL83" s="34">
        <v>129720.8</v>
      </c>
      <c r="AM83" s="34">
        <v>129720.8</v>
      </c>
      <c r="AN83" s="34">
        <v>129720.8</v>
      </c>
      <c r="AO83" s="34">
        <v>65535.34</v>
      </c>
      <c r="AP83" s="34">
        <v>129720.8</v>
      </c>
      <c r="AQ83" s="34">
        <v>129720.8</v>
      </c>
      <c r="AR83" s="34">
        <v>129720.8</v>
      </c>
      <c r="AS83" s="34">
        <v>129720.8</v>
      </c>
      <c r="AT83" s="34">
        <v>129720.8</v>
      </c>
      <c r="AU83" s="34">
        <v>38021.75</v>
      </c>
      <c r="AV83" s="34">
        <v>38021.75</v>
      </c>
      <c r="AW83" s="34">
        <v>38021.75</v>
      </c>
      <c r="AX83" s="34">
        <v>38021.75</v>
      </c>
      <c r="AY83" s="34">
        <v>30916.49</v>
      </c>
      <c r="AZ83" s="34">
        <v>38021.75</v>
      </c>
      <c r="BA83" s="34">
        <v>38021.75</v>
      </c>
      <c r="BB83" s="34">
        <v>38021.75</v>
      </c>
      <c r="BC83" s="34">
        <v>38021.75</v>
      </c>
      <c r="BD83" s="34">
        <v>38021.75</v>
      </c>
    </row>
    <row r="84" spans="1:56" x14ac:dyDescent="0.25">
      <c r="A84" s="34" t="s">
        <v>636</v>
      </c>
      <c r="B84" s="34">
        <v>13185</v>
      </c>
      <c r="C84" s="34">
        <v>0</v>
      </c>
      <c r="D84" s="34">
        <v>0</v>
      </c>
      <c r="E84" s="34">
        <v>0</v>
      </c>
      <c r="F84" s="34">
        <v>0</v>
      </c>
      <c r="G84" s="34">
        <v>0</v>
      </c>
      <c r="H84" s="34">
        <v>0</v>
      </c>
      <c r="I84" s="34">
        <v>0</v>
      </c>
      <c r="J84" s="34">
        <v>0</v>
      </c>
      <c r="K84" s="34">
        <v>0</v>
      </c>
      <c r="L84" s="34">
        <v>0</v>
      </c>
      <c r="M84" s="34" t="s">
        <v>829</v>
      </c>
      <c r="N84" s="34" t="s">
        <v>830</v>
      </c>
      <c r="O84" s="34" t="s">
        <v>2</v>
      </c>
      <c r="P84" s="34">
        <v>13185</v>
      </c>
      <c r="Q84" s="34">
        <v>652000</v>
      </c>
      <c r="R84" s="34">
        <v>78062.95</v>
      </c>
      <c r="S84" s="34">
        <v>3960346</v>
      </c>
      <c r="T84" s="34">
        <v>2609029</v>
      </c>
      <c r="U84" s="34">
        <v>1351317</v>
      </c>
      <c r="V84" s="34">
        <v>0.34121200000000002</v>
      </c>
      <c r="W84" s="34">
        <v>2420102</v>
      </c>
      <c r="X84" s="34">
        <v>712578.5</v>
      </c>
      <c r="Y84" s="34">
        <v>1707524</v>
      </c>
      <c r="Z84" s="34">
        <v>0.70555800000000002</v>
      </c>
      <c r="AA84" s="34">
        <v>595816.1</v>
      </c>
      <c r="AB84" s="34">
        <v>595816.1</v>
      </c>
      <c r="AC84" s="34">
        <v>0</v>
      </c>
      <c r="AD84" s="34">
        <v>0</v>
      </c>
      <c r="AE84" s="34">
        <v>31050.25</v>
      </c>
      <c r="AF84" s="34">
        <v>31050.25</v>
      </c>
      <c r="AG84" s="34">
        <v>0</v>
      </c>
      <c r="AH84" s="34">
        <v>0</v>
      </c>
      <c r="AI84" s="34">
        <v>977460.6</v>
      </c>
      <c r="AJ84" s="34">
        <v>-730063</v>
      </c>
      <c r="AK84" s="34">
        <v>31050.25</v>
      </c>
      <c r="AL84" s="34">
        <v>31050.25</v>
      </c>
      <c r="AM84" s="34">
        <v>31050.25</v>
      </c>
      <c r="AN84" s="34">
        <v>31050.25</v>
      </c>
      <c r="AO84" s="34">
        <v>31050.25</v>
      </c>
      <c r="AP84" s="34">
        <v>31050.25</v>
      </c>
      <c r="AQ84" s="34">
        <v>31050.25</v>
      </c>
      <c r="AR84" s="34">
        <v>31050.25</v>
      </c>
      <c r="AS84" s="34">
        <v>31050.25</v>
      </c>
      <c r="AT84" s="34">
        <v>31050.25</v>
      </c>
      <c r="AU84" s="34">
        <v>595816.1</v>
      </c>
      <c r="AV84" s="34">
        <v>595816.1</v>
      </c>
      <c r="AW84" s="34">
        <v>595816.1</v>
      </c>
      <c r="AX84" s="34">
        <v>595816.1</v>
      </c>
      <c r="AY84" s="34">
        <v>595816.1</v>
      </c>
      <c r="AZ84" s="34">
        <v>595816.1</v>
      </c>
      <c r="BA84" s="34">
        <v>595816.1</v>
      </c>
      <c r="BB84" s="34">
        <v>595816.1</v>
      </c>
      <c r="BC84" s="34">
        <v>595816.1</v>
      </c>
      <c r="BD84" s="34">
        <v>595816.1</v>
      </c>
    </row>
    <row r="85" spans="1:56" x14ac:dyDescent="0.25">
      <c r="A85" s="34" t="s">
        <v>637</v>
      </c>
      <c r="B85" s="34">
        <v>13186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 t="s">
        <v>829</v>
      </c>
      <c r="N85" s="34" t="s">
        <v>830</v>
      </c>
      <c r="O85" s="34" t="s">
        <v>2</v>
      </c>
      <c r="P85" s="34">
        <v>13186</v>
      </c>
      <c r="Q85" s="34">
        <v>380000</v>
      </c>
      <c r="R85" s="34">
        <v>39031.480000000003</v>
      </c>
      <c r="S85" s="34">
        <v>5629585</v>
      </c>
      <c r="T85" s="34">
        <v>5175759</v>
      </c>
      <c r="U85" s="34">
        <v>453826.1</v>
      </c>
      <c r="V85" s="34">
        <v>8.0614000000000005E-2</v>
      </c>
      <c r="W85" s="34">
        <v>1692465</v>
      </c>
      <c r="X85" s="34">
        <v>977681.1</v>
      </c>
      <c r="Y85" s="34">
        <v>714784</v>
      </c>
      <c r="Z85" s="34">
        <v>0.42233300000000001</v>
      </c>
      <c r="AA85" s="34">
        <v>3451160</v>
      </c>
      <c r="AB85" s="34">
        <v>3451160</v>
      </c>
      <c r="AC85" s="34">
        <v>0</v>
      </c>
      <c r="AD85" s="34">
        <v>0</v>
      </c>
      <c r="AE85" s="34">
        <v>175467.8</v>
      </c>
      <c r="AF85" s="34">
        <v>175467.8</v>
      </c>
      <c r="AG85" s="34">
        <v>0</v>
      </c>
      <c r="AH85" s="34">
        <v>0</v>
      </c>
      <c r="AI85" s="34">
        <v>295752.59999999998</v>
      </c>
      <c r="AJ85" s="34">
        <v>-419031</v>
      </c>
      <c r="AK85" s="34">
        <v>175467.8</v>
      </c>
      <c r="AL85" s="34">
        <v>175467.8</v>
      </c>
      <c r="AM85" s="34">
        <v>175467.8</v>
      </c>
      <c r="AN85" s="34">
        <v>175467.8</v>
      </c>
      <c r="AO85" s="34">
        <v>175467.8</v>
      </c>
      <c r="AP85" s="34">
        <v>175467.8</v>
      </c>
      <c r="AQ85" s="34">
        <v>175467.8</v>
      </c>
      <c r="AR85" s="34">
        <v>175467.8</v>
      </c>
      <c r="AS85" s="34">
        <v>175467.8</v>
      </c>
      <c r="AT85" s="34">
        <v>175467.8</v>
      </c>
      <c r="AU85" s="34">
        <v>3451160</v>
      </c>
      <c r="AV85" s="34">
        <v>3451160</v>
      </c>
      <c r="AW85" s="34">
        <v>3451160</v>
      </c>
      <c r="AX85" s="34">
        <v>3451160</v>
      </c>
      <c r="AY85" s="34">
        <v>3451160</v>
      </c>
      <c r="AZ85" s="34">
        <v>3451160</v>
      </c>
      <c r="BA85" s="34">
        <v>3451160</v>
      </c>
      <c r="BB85" s="34">
        <v>3451160</v>
      </c>
      <c r="BC85" s="34">
        <v>3451160</v>
      </c>
      <c r="BD85" s="34">
        <v>3451160</v>
      </c>
    </row>
    <row r="86" spans="1:56" x14ac:dyDescent="0.25">
      <c r="A86" s="34" t="s">
        <v>205</v>
      </c>
      <c r="B86" s="34">
        <v>13187</v>
      </c>
      <c r="C86" s="34">
        <v>0</v>
      </c>
      <c r="D86" s="34">
        <v>0</v>
      </c>
      <c r="E86" s="34">
        <v>0</v>
      </c>
      <c r="F86" s="34">
        <v>0</v>
      </c>
      <c r="G86" s="34">
        <v>1</v>
      </c>
      <c r="H86" s="34">
        <v>0</v>
      </c>
      <c r="I86" s="34">
        <v>0</v>
      </c>
      <c r="J86" s="34">
        <v>0</v>
      </c>
      <c r="K86" s="34">
        <v>0</v>
      </c>
      <c r="L86" s="34">
        <v>0</v>
      </c>
      <c r="M86" s="34" t="s">
        <v>829</v>
      </c>
      <c r="N86" s="34" t="s">
        <v>830</v>
      </c>
      <c r="O86" s="34" t="s">
        <v>2</v>
      </c>
      <c r="P86" s="34">
        <v>13187</v>
      </c>
      <c r="Q86" s="34">
        <v>1136792</v>
      </c>
      <c r="R86" s="34">
        <v>58547.21</v>
      </c>
      <c r="S86" s="34">
        <v>17397354</v>
      </c>
      <c r="T86" s="34">
        <v>7501591</v>
      </c>
      <c r="U86" s="34">
        <v>9895764</v>
      </c>
      <c r="V86" s="34">
        <v>0.56880900000000001</v>
      </c>
      <c r="W86" s="34">
        <v>9577759</v>
      </c>
      <c r="X86" s="34">
        <v>2808912</v>
      </c>
      <c r="Y86" s="34">
        <v>6768847</v>
      </c>
      <c r="Z86" s="34">
        <v>0.70672599999999997</v>
      </c>
      <c r="AA86" s="34">
        <v>11270059</v>
      </c>
      <c r="AB86" s="34">
        <v>3319200</v>
      </c>
      <c r="AC86" s="34">
        <v>7950859</v>
      </c>
      <c r="AD86" s="34">
        <v>0.70548500000000003</v>
      </c>
      <c r="AE86" s="34">
        <v>5999312</v>
      </c>
      <c r="AF86" s="34">
        <v>1665127</v>
      </c>
      <c r="AG86" s="34">
        <v>4334185</v>
      </c>
      <c r="AH86" s="34">
        <v>0.72244699999999995</v>
      </c>
      <c r="AI86" s="34">
        <v>5573508</v>
      </c>
      <c r="AJ86" s="34">
        <v>3138846</v>
      </c>
      <c r="AK86" s="34">
        <v>5999312</v>
      </c>
      <c r="AL86" s="34">
        <v>5999312</v>
      </c>
      <c r="AM86" s="34">
        <v>5999312</v>
      </c>
      <c r="AN86" s="34">
        <v>5999312</v>
      </c>
      <c r="AO86" s="34">
        <v>1665127</v>
      </c>
      <c r="AP86" s="34">
        <v>5999312</v>
      </c>
      <c r="AQ86" s="34">
        <v>5999312</v>
      </c>
      <c r="AR86" s="34">
        <v>5999312</v>
      </c>
      <c r="AS86" s="34">
        <v>5999312</v>
      </c>
      <c r="AT86" s="34">
        <v>5999312</v>
      </c>
      <c r="AU86" s="34">
        <v>11270059</v>
      </c>
      <c r="AV86" s="34">
        <v>11270059</v>
      </c>
      <c r="AW86" s="34">
        <v>11270059</v>
      </c>
      <c r="AX86" s="34">
        <v>11270059</v>
      </c>
      <c r="AY86" s="34">
        <v>3319200</v>
      </c>
      <c r="AZ86" s="34">
        <v>11270059</v>
      </c>
      <c r="BA86" s="34">
        <v>11270059</v>
      </c>
      <c r="BB86" s="34">
        <v>11270059</v>
      </c>
      <c r="BC86" s="34">
        <v>11270059</v>
      </c>
      <c r="BD86" s="34">
        <v>11270059</v>
      </c>
    </row>
    <row r="87" spans="1:56" x14ac:dyDescent="0.25">
      <c r="A87" s="34" t="s">
        <v>395</v>
      </c>
      <c r="B87" s="34">
        <v>13193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34">
        <v>0</v>
      </c>
      <c r="L87" s="34">
        <v>0</v>
      </c>
      <c r="M87" s="34" t="s">
        <v>829</v>
      </c>
      <c r="N87" s="34" t="s">
        <v>830</v>
      </c>
      <c r="O87" s="34" t="s">
        <v>2</v>
      </c>
      <c r="P87" s="34">
        <v>13193</v>
      </c>
      <c r="Q87" s="34">
        <v>380000</v>
      </c>
      <c r="R87" s="34">
        <v>39031.480000000003</v>
      </c>
      <c r="S87" s="34">
        <v>4436628</v>
      </c>
      <c r="T87" s="34">
        <v>2376671</v>
      </c>
      <c r="U87" s="34">
        <v>2059957</v>
      </c>
      <c r="V87" s="34">
        <v>0.46430700000000003</v>
      </c>
      <c r="W87" s="34">
        <v>2403890</v>
      </c>
      <c r="X87" s="34">
        <v>1131478</v>
      </c>
      <c r="Y87" s="34">
        <v>1272412</v>
      </c>
      <c r="Z87" s="34">
        <v>0.52931399999999995</v>
      </c>
      <c r="AA87" s="34">
        <v>2983519</v>
      </c>
      <c r="AB87" s="34">
        <v>1461291</v>
      </c>
      <c r="AC87" s="34">
        <v>1522228</v>
      </c>
      <c r="AD87" s="34">
        <v>0.510212</v>
      </c>
      <c r="AE87" s="34">
        <v>923185.5</v>
      </c>
      <c r="AF87" s="34">
        <v>435110.9</v>
      </c>
      <c r="AG87" s="34">
        <v>488074.6</v>
      </c>
      <c r="AH87" s="34">
        <v>0.52868499999999996</v>
      </c>
      <c r="AI87" s="34">
        <v>853380.7</v>
      </c>
      <c r="AJ87" s="34">
        <v>69043.11</v>
      </c>
      <c r="AK87" s="34">
        <v>923185.5</v>
      </c>
      <c r="AL87" s="34">
        <v>923185.5</v>
      </c>
      <c r="AM87" s="34">
        <v>923185.5</v>
      </c>
      <c r="AN87" s="34">
        <v>923185.5</v>
      </c>
      <c r="AO87" s="34">
        <v>923185.5</v>
      </c>
      <c r="AP87" s="34">
        <v>923185.5</v>
      </c>
      <c r="AQ87" s="34">
        <v>923185.5</v>
      </c>
      <c r="AR87" s="34">
        <v>923185.5</v>
      </c>
      <c r="AS87" s="34">
        <v>923185.5</v>
      </c>
      <c r="AT87" s="34">
        <v>923185.5</v>
      </c>
      <c r="AU87" s="34">
        <v>2983519</v>
      </c>
      <c r="AV87" s="34">
        <v>2983519</v>
      </c>
      <c r="AW87" s="34">
        <v>2983519</v>
      </c>
      <c r="AX87" s="34">
        <v>2983519</v>
      </c>
      <c r="AY87" s="34">
        <v>2983519</v>
      </c>
      <c r="AZ87" s="34">
        <v>2983519</v>
      </c>
      <c r="BA87" s="34">
        <v>2983519</v>
      </c>
      <c r="BB87" s="34">
        <v>2983519</v>
      </c>
      <c r="BC87" s="34">
        <v>2983519</v>
      </c>
      <c r="BD87" s="34">
        <v>2983519</v>
      </c>
    </row>
    <row r="88" spans="1:56" x14ac:dyDescent="0.25">
      <c r="A88" s="34" t="s">
        <v>283</v>
      </c>
      <c r="B88" s="34">
        <v>13199</v>
      </c>
      <c r="C88" s="34">
        <v>0</v>
      </c>
      <c r="D88" s="34">
        <v>0</v>
      </c>
      <c r="E88" s="34">
        <v>0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0</v>
      </c>
      <c r="L88" s="34">
        <v>0</v>
      </c>
      <c r="M88" s="34" t="s">
        <v>829</v>
      </c>
      <c r="N88" s="34" t="s">
        <v>830</v>
      </c>
      <c r="O88" s="34" t="s">
        <v>2</v>
      </c>
      <c r="P88" s="34">
        <v>13199</v>
      </c>
      <c r="Q88" s="34">
        <v>576000</v>
      </c>
      <c r="R88" s="34">
        <v>58547.21</v>
      </c>
      <c r="S88" s="34">
        <v>4816193</v>
      </c>
      <c r="T88" s="34">
        <v>2939745</v>
      </c>
      <c r="U88" s="34">
        <v>1876447</v>
      </c>
      <c r="V88" s="34">
        <v>0.38961200000000001</v>
      </c>
      <c r="W88" s="34">
        <v>4208348</v>
      </c>
      <c r="X88" s="34">
        <v>1848025</v>
      </c>
      <c r="Y88" s="34">
        <v>2360322</v>
      </c>
      <c r="Z88" s="34">
        <v>0.560867</v>
      </c>
      <c r="AA88" s="34">
        <v>2767936</v>
      </c>
      <c r="AB88" s="34">
        <v>1193119</v>
      </c>
      <c r="AC88" s="34">
        <v>1574817</v>
      </c>
      <c r="AD88" s="34">
        <v>0.56894999999999996</v>
      </c>
      <c r="AE88" s="34">
        <v>2392215</v>
      </c>
      <c r="AF88" s="34">
        <v>851823.3</v>
      </c>
      <c r="AG88" s="34">
        <v>1540392</v>
      </c>
      <c r="AH88" s="34">
        <v>0.64391900000000002</v>
      </c>
      <c r="AI88" s="34">
        <v>1725775</v>
      </c>
      <c r="AJ88" s="34">
        <v>905844.8</v>
      </c>
      <c r="AK88" s="34">
        <v>2392215</v>
      </c>
      <c r="AL88" s="34">
        <v>2392215</v>
      </c>
      <c r="AM88" s="34">
        <v>2392215</v>
      </c>
      <c r="AN88" s="34">
        <v>2392215</v>
      </c>
      <c r="AO88" s="34">
        <v>2392215</v>
      </c>
      <c r="AP88" s="34">
        <v>2392215</v>
      </c>
      <c r="AQ88" s="34">
        <v>2392215</v>
      </c>
      <c r="AR88" s="34">
        <v>2392215</v>
      </c>
      <c r="AS88" s="34">
        <v>2392215</v>
      </c>
      <c r="AT88" s="34">
        <v>2392215</v>
      </c>
      <c r="AU88" s="34">
        <v>2767936</v>
      </c>
      <c r="AV88" s="34">
        <v>2767936</v>
      </c>
      <c r="AW88" s="34">
        <v>2767936</v>
      </c>
      <c r="AX88" s="34">
        <v>2767936</v>
      </c>
      <c r="AY88" s="34">
        <v>2767936</v>
      </c>
      <c r="AZ88" s="34">
        <v>2767936</v>
      </c>
      <c r="BA88" s="34">
        <v>2767936</v>
      </c>
      <c r="BB88" s="34">
        <v>2767936</v>
      </c>
      <c r="BC88" s="34">
        <v>2767936</v>
      </c>
      <c r="BD88" s="34">
        <v>2767936</v>
      </c>
    </row>
    <row r="89" spans="1:56" x14ac:dyDescent="0.25">
      <c r="A89" s="34" t="s">
        <v>642</v>
      </c>
      <c r="B89" s="34">
        <v>13201</v>
      </c>
      <c r="C89" s="34">
        <v>0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 t="s">
        <v>829</v>
      </c>
      <c r="N89" s="34" t="s">
        <v>830</v>
      </c>
      <c r="O89" s="34" t="s">
        <v>2</v>
      </c>
      <c r="P89" s="34">
        <v>13201</v>
      </c>
      <c r="Q89" s="34">
        <v>500000</v>
      </c>
      <c r="R89" s="34">
        <v>39031.480000000003</v>
      </c>
      <c r="S89" s="34">
        <v>2472986</v>
      </c>
      <c r="T89" s="34">
        <v>1573721</v>
      </c>
      <c r="U89" s="34">
        <v>899265</v>
      </c>
      <c r="V89" s="34">
        <v>0.36363499999999999</v>
      </c>
      <c r="W89" s="34">
        <v>5160902</v>
      </c>
      <c r="X89" s="34">
        <v>2487736</v>
      </c>
      <c r="Y89" s="34">
        <v>2673167</v>
      </c>
      <c r="Z89" s="34">
        <v>0.51796500000000001</v>
      </c>
      <c r="AA89" s="34">
        <v>18056.580000000002</v>
      </c>
      <c r="AB89" s="34">
        <v>18056.580000000002</v>
      </c>
      <c r="AC89" s="34">
        <v>0</v>
      </c>
      <c r="AD89" s="34">
        <v>0</v>
      </c>
      <c r="AE89" s="34">
        <v>354.68060000000003</v>
      </c>
      <c r="AF89" s="34">
        <v>354.68060000000003</v>
      </c>
      <c r="AG89" s="34">
        <v>0</v>
      </c>
      <c r="AH89" s="34">
        <v>0</v>
      </c>
      <c r="AI89" s="34">
        <v>2134135</v>
      </c>
      <c r="AJ89" s="34">
        <v>-539031</v>
      </c>
      <c r="AK89" s="34">
        <v>354.68060000000003</v>
      </c>
      <c r="AL89" s="34">
        <v>354.68060000000003</v>
      </c>
      <c r="AM89" s="34">
        <v>354.68060000000003</v>
      </c>
      <c r="AN89" s="34">
        <v>354.68060000000003</v>
      </c>
      <c r="AO89" s="34">
        <v>354.68060000000003</v>
      </c>
      <c r="AP89" s="34">
        <v>354.68060000000003</v>
      </c>
      <c r="AQ89" s="34">
        <v>354.68060000000003</v>
      </c>
      <c r="AR89" s="34">
        <v>354.68060000000003</v>
      </c>
      <c r="AS89" s="34">
        <v>354.68060000000003</v>
      </c>
      <c r="AT89" s="34">
        <v>354.68060000000003</v>
      </c>
      <c r="AU89" s="34">
        <v>18056.580000000002</v>
      </c>
      <c r="AV89" s="34">
        <v>18056.580000000002</v>
      </c>
      <c r="AW89" s="34">
        <v>18056.580000000002</v>
      </c>
      <c r="AX89" s="34">
        <v>18056.580000000002</v>
      </c>
      <c r="AY89" s="34">
        <v>18056.580000000002</v>
      </c>
      <c r="AZ89" s="34">
        <v>18056.580000000002</v>
      </c>
      <c r="BA89" s="34">
        <v>18056.580000000002</v>
      </c>
      <c r="BB89" s="34">
        <v>18056.580000000002</v>
      </c>
      <c r="BC89" s="34">
        <v>18056.580000000002</v>
      </c>
      <c r="BD89" s="34">
        <v>18056.580000000002</v>
      </c>
    </row>
    <row r="90" spans="1:56" x14ac:dyDescent="0.25">
      <c r="A90" s="34" t="s">
        <v>161</v>
      </c>
      <c r="B90" s="34">
        <v>13204</v>
      </c>
      <c r="C90" s="34">
        <v>0</v>
      </c>
      <c r="D90" s="34">
        <v>0</v>
      </c>
      <c r="E90" s="34">
        <v>0</v>
      </c>
      <c r="F90" s="34">
        <v>0</v>
      </c>
      <c r="G90" s="34">
        <v>1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 t="s">
        <v>829</v>
      </c>
      <c r="N90" s="34" t="s">
        <v>830</v>
      </c>
      <c r="O90" s="34" t="s">
        <v>2</v>
      </c>
      <c r="P90" s="34">
        <v>13204</v>
      </c>
      <c r="Q90" s="34">
        <v>830150.8</v>
      </c>
      <c r="R90" s="34">
        <v>97578.69</v>
      </c>
      <c r="S90" s="34">
        <v>34733309</v>
      </c>
      <c r="T90" s="34">
        <v>10990968</v>
      </c>
      <c r="U90" s="34">
        <v>23742341</v>
      </c>
      <c r="V90" s="34">
        <v>0.68356099999999997</v>
      </c>
      <c r="W90" s="34">
        <v>14867202</v>
      </c>
      <c r="X90" s="34">
        <v>3226607</v>
      </c>
      <c r="Y90" s="34">
        <v>11640595</v>
      </c>
      <c r="Z90" s="34">
        <v>0.78297099999999997</v>
      </c>
      <c r="AA90" s="34">
        <v>23466614</v>
      </c>
      <c r="AB90" s="34">
        <v>5121001</v>
      </c>
      <c r="AC90" s="34">
        <v>18345614</v>
      </c>
      <c r="AD90" s="34">
        <v>0.781775</v>
      </c>
      <c r="AE90" s="34">
        <v>7289803</v>
      </c>
      <c r="AF90" s="34">
        <v>1488381</v>
      </c>
      <c r="AG90" s="34">
        <v>5801422</v>
      </c>
      <c r="AH90" s="34">
        <v>0.79582699999999995</v>
      </c>
      <c r="AI90" s="34">
        <v>10712866</v>
      </c>
      <c r="AJ90" s="34">
        <v>4873693</v>
      </c>
      <c r="AK90" s="34">
        <v>7289803</v>
      </c>
      <c r="AL90" s="34">
        <v>7289803</v>
      </c>
      <c r="AM90" s="34">
        <v>7289803</v>
      </c>
      <c r="AN90" s="34">
        <v>7289803</v>
      </c>
      <c r="AO90" s="34">
        <v>1488381</v>
      </c>
      <c r="AP90" s="34">
        <v>7289803</v>
      </c>
      <c r="AQ90" s="34">
        <v>7289803</v>
      </c>
      <c r="AR90" s="34">
        <v>7289803</v>
      </c>
      <c r="AS90" s="34">
        <v>7289803</v>
      </c>
      <c r="AT90" s="34">
        <v>7289803</v>
      </c>
      <c r="AU90" s="34">
        <v>23466614</v>
      </c>
      <c r="AV90" s="34">
        <v>23466614</v>
      </c>
      <c r="AW90" s="34">
        <v>23466614</v>
      </c>
      <c r="AX90" s="34">
        <v>23466614</v>
      </c>
      <c r="AY90" s="34">
        <v>5121001</v>
      </c>
      <c r="AZ90" s="34">
        <v>23466614</v>
      </c>
      <c r="BA90" s="34">
        <v>23466614</v>
      </c>
      <c r="BB90" s="34">
        <v>23466614</v>
      </c>
      <c r="BC90" s="34">
        <v>23466614</v>
      </c>
      <c r="BD90" s="34">
        <v>23466614</v>
      </c>
    </row>
    <row r="91" spans="1:56" x14ac:dyDescent="0.25">
      <c r="A91" s="34" t="s">
        <v>296</v>
      </c>
      <c r="B91" s="34">
        <v>13205</v>
      </c>
      <c r="C91" s="34">
        <v>0</v>
      </c>
      <c r="D91" s="34">
        <v>0</v>
      </c>
      <c r="E91" s="34">
        <v>0</v>
      </c>
      <c r="F91" s="34">
        <v>0</v>
      </c>
      <c r="G91" s="34">
        <v>1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 t="s">
        <v>829</v>
      </c>
      <c r="N91" s="34" t="s">
        <v>830</v>
      </c>
      <c r="O91" s="34" t="s">
        <v>2</v>
      </c>
      <c r="P91" s="34">
        <v>13205</v>
      </c>
      <c r="Q91" s="34">
        <v>440000</v>
      </c>
      <c r="R91" s="34">
        <v>39031.480000000003</v>
      </c>
      <c r="S91" s="34">
        <v>9628740</v>
      </c>
      <c r="T91" s="34">
        <v>5612629</v>
      </c>
      <c r="U91" s="34">
        <v>4016111</v>
      </c>
      <c r="V91" s="34">
        <v>0.41709600000000002</v>
      </c>
      <c r="W91" s="34">
        <v>8380637</v>
      </c>
      <c r="X91" s="34">
        <v>3728248</v>
      </c>
      <c r="Y91" s="34">
        <v>4652389</v>
      </c>
      <c r="Z91" s="34">
        <v>0.55513500000000005</v>
      </c>
      <c r="AA91" s="34">
        <v>5915683</v>
      </c>
      <c r="AB91" s="34">
        <v>2921641</v>
      </c>
      <c r="AC91" s="34">
        <v>2994041</v>
      </c>
      <c r="AD91" s="34">
        <v>0.50611899999999999</v>
      </c>
      <c r="AE91" s="34">
        <v>5308609</v>
      </c>
      <c r="AF91" s="34">
        <v>2498094</v>
      </c>
      <c r="AG91" s="34">
        <v>2810515</v>
      </c>
      <c r="AH91" s="34">
        <v>0.52942599999999995</v>
      </c>
      <c r="AI91" s="34">
        <v>4173357</v>
      </c>
      <c r="AJ91" s="34">
        <v>2331483</v>
      </c>
      <c r="AK91" s="34">
        <v>5308609</v>
      </c>
      <c r="AL91" s="34">
        <v>5308609</v>
      </c>
      <c r="AM91" s="34">
        <v>5308609</v>
      </c>
      <c r="AN91" s="34">
        <v>5308609</v>
      </c>
      <c r="AO91" s="34">
        <v>2498094</v>
      </c>
      <c r="AP91" s="34">
        <v>5308609</v>
      </c>
      <c r="AQ91" s="34">
        <v>5308609</v>
      </c>
      <c r="AR91" s="34">
        <v>5308609</v>
      </c>
      <c r="AS91" s="34">
        <v>5308609</v>
      </c>
      <c r="AT91" s="34">
        <v>5308609</v>
      </c>
      <c r="AU91" s="34">
        <v>5915683</v>
      </c>
      <c r="AV91" s="34">
        <v>5915683</v>
      </c>
      <c r="AW91" s="34">
        <v>5915683</v>
      </c>
      <c r="AX91" s="34">
        <v>5915683</v>
      </c>
      <c r="AY91" s="34">
        <v>2921641</v>
      </c>
      <c r="AZ91" s="34">
        <v>5915683</v>
      </c>
      <c r="BA91" s="34">
        <v>5915683</v>
      </c>
      <c r="BB91" s="34">
        <v>5915683</v>
      </c>
      <c r="BC91" s="34">
        <v>5915683</v>
      </c>
      <c r="BD91" s="34">
        <v>5915683</v>
      </c>
    </row>
    <row r="92" spans="1:56" x14ac:dyDescent="0.25">
      <c r="A92" s="34" t="s">
        <v>503</v>
      </c>
      <c r="B92" s="34">
        <v>13207</v>
      </c>
      <c r="C92" s="34">
        <v>0</v>
      </c>
      <c r="D92" s="34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 t="s">
        <v>829</v>
      </c>
      <c r="N92" s="34" t="s">
        <v>830</v>
      </c>
      <c r="O92" s="34" t="s">
        <v>2</v>
      </c>
      <c r="P92" s="34">
        <v>13207</v>
      </c>
      <c r="Q92" s="34">
        <v>576000</v>
      </c>
      <c r="R92" s="34">
        <v>58547.21</v>
      </c>
      <c r="S92" s="34">
        <v>11072929</v>
      </c>
      <c r="T92" s="34">
        <v>9902035</v>
      </c>
      <c r="U92" s="34">
        <v>1170894</v>
      </c>
      <c r="V92" s="34">
        <v>0.105744</v>
      </c>
      <c r="W92" s="34">
        <v>4188323</v>
      </c>
      <c r="X92" s="34">
        <v>2077283</v>
      </c>
      <c r="Y92" s="34">
        <v>2111039</v>
      </c>
      <c r="Z92" s="34">
        <v>0.50402999999999998</v>
      </c>
      <c r="AA92" s="34">
        <v>5454405</v>
      </c>
      <c r="AB92" s="34">
        <v>5407653</v>
      </c>
      <c r="AC92" s="34">
        <v>46751.32</v>
      </c>
      <c r="AD92" s="34">
        <v>8.5710000000000005E-3</v>
      </c>
      <c r="AE92" s="34">
        <v>555357.4</v>
      </c>
      <c r="AF92" s="34">
        <v>443627.2</v>
      </c>
      <c r="AG92" s="34">
        <v>111730.2</v>
      </c>
      <c r="AH92" s="34">
        <v>0.201186</v>
      </c>
      <c r="AI92" s="34">
        <v>1476492</v>
      </c>
      <c r="AJ92" s="34">
        <v>-522817</v>
      </c>
      <c r="AK92" s="34">
        <v>555357.4</v>
      </c>
      <c r="AL92" s="34">
        <v>555357.4</v>
      </c>
      <c r="AM92" s="34">
        <v>555357.4</v>
      </c>
      <c r="AN92" s="34">
        <v>555357.4</v>
      </c>
      <c r="AO92" s="34">
        <v>555357.4</v>
      </c>
      <c r="AP92" s="34">
        <v>555357.4</v>
      </c>
      <c r="AQ92" s="34">
        <v>555357.4</v>
      </c>
      <c r="AR92" s="34">
        <v>555357.4</v>
      </c>
      <c r="AS92" s="34">
        <v>555357.4</v>
      </c>
      <c r="AT92" s="34">
        <v>555357.4</v>
      </c>
      <c r="AU92" s="34">
        <v>5454405</v>
      </c>
      <c r="AV92" s="34">
        <v>5454405</v>
      </c>
      <c r="AW92" s="34">
        <v>5454405</v>
      </c>
      <c r="AX92" s="34">
        <v>5454405</v>
      </c>
      <c r="AY92" s="34">
        <v>5454405</v>
      </c>
      <c r="AZ92" s="34">
        <v>5454405</v>
      </c>
      <c r="BA92" s="34">
        <v>5454405</v>
      </c>
      <c r="BB92" s="34">
        <v>5454405</v>
      </c>
      <c r="BC92" s="34">
        <v>5454405</v>
      </c>
      <c r="BD92" s="34">
        <v>5454405</v>
      </c>
    </row>
    <row r="93" spans="1:56" x14ac:dyDescent="0.25">
      <c r="A93" s="34" t="s">
        <v>534</v>
      </c>
      <c r="B93" s="34">
        <v>13210</v>
      </c>
      <c r="C93" s="34">
        <v>0</v>
      </c>
      <c r="D93" s="34">
        <v>0</v>
      </c>
      <c r="E93" s="34">
        <v>0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 t="s">
        <v>829</v>
      </c>
      <c r="N93" s="34" t="s">
        <v>830</v>
      </c>
      <c r="O93" s="34" t="s">
        <v>2</v>
      </c>
      <c r="P93" s="34">
        <v>13210</v>
      </c>
      <c r="Q93" s="34">
        <v>2150527</v>
      </c>
      <c r="R93" s="34">
        <v>39031.480000000003</v>
      </c>
      <c r="S93" s="34">
        <v>7704581</v>
      </c>
      <c r="T93" s="34">
        <v>5121431</v>
      </c>
      <c r="U93" s="34">
        <v>2583150</v>
      </c>
      <c r="V93" s="34">
        <v>0.33527499999999999</v>
      </c>
      <c r="W93" s="34">
        <v>6514705</v>
      </c>
      <c r="X93" s="34">
        <v>2638152</v>
      </c>
      <c r="Y93" s="34">
        <v>3876553</v>
      </c>
      <c r="Z93" s="34">
        <v>0.59504699999999999</v>
      </c>
      <c r="AA93" s="34">
        <v>1277021</v>
      </c>
      <c r="AB93" s="34">
        <v>1187053</v>
      </c>
      <c r="AC93" s="34">
        <v>89968.42</v>
      </c>
      <c r="AD93" s="34">
        <v>7.0452000000000001E-2</v>
      </c>
      <c r="AE93" s="34">
        <v>148128.20000000001</v>
      </c>
      <c r="AF93" s="34">
        <v>74111.490000000005</v>
      </c>
      <c r="AG93" s="34">
        <v>74016.75</v>
      </c>
      <c r="AH93" s="34">
        <v>0.49968000000000001</v>
      </c>
      <c r="AI93" s="34">
        <v>1686995</v>
      </c>
      <c r="AJ93" s="34">
        <v>-2115542</v>
      </c>
      <c r="AK93" s="34">
        <v>148128.20000000001</v>
      </c>
      <c r="AL93" s="34">
        <v>148128.20000000001</v>
      </c>
      <c r="AM93" s="34">
        <v>148128.20000000001</v>
      </c>
      <c r="AN93" s="34">
        <v>148128.20000000001</v>
      </c>
      <c r="AO93" s="34">
        <v>148128.20000000001</v>
      </c>
      <c r="AP93" s="34">
        <v>148128.20000000001</v>
      </c>
      <c r="AQ93" s="34">
        <v>148128.20000000001</v>
      </c>
      <c r="AR93" s="34">
        <v>148128.20000000001</v>
      </c>
      <c r="AS93" s="34">
        <v>148128.20000000001</v>
      </c>
      <c r="AT93" s="34">
        <v>148128.20000000001</v>
      </c>
      <c r="AU93" s="34">
        <v>1277021</v>
      </c>
      <c r="AV93" s="34">
        <v>1277021</v>
      </c>
      <c r="AW93" s="34">
        <v>1277021</v>
      </c>
      <c r="AX93" s="34">
        <v>1277021</v>
      </c>
      <c r="AY93" s="34">
        <v>1277021</v>
      </c>
      <c r="AZ93" s="34">
        <v>1277021</v>
      </c>
      <c r="BA93" s="34">
        <v>1277021</v>
      </c>
      <c r="BB93" s="34">
        <v>1277021</v>
      </c>
      <c r="BC93" s="34">
        <v>1277021</v>
      </c>
      <c r="BD93" s="34">
        <v>1277021</v>
      </c>
    </row>
    <row r="94" spans="1:56" x14ac:dyDescent="0.25">
      <c r="A94" s="34" t="s">
        <v>345</v>
      </c>
      <c r="B94" s="34">
        <v>13218</v>
      </c>
      <c r="C94" s="34">
        <v>0</v>
      </c>
      <c r="D94" s="34">
        <v>0</v>
      </c>
      <c r="E94" s="34">
        <v>0</v>
      </c>
      <c r="F94" s="34">
        <v>0</v>
      </c>
      <c r="G94" s="34">
        <v>1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 t="s">
        <v>829</v>
      </c>
      <c r="N94" s="34" t="s">
        <v>830</v>
      </c>
      <c r="O94" s="34" t="s">
        <v>2</v>
      </c>
      <c r="P94" s="34">
        <v>13218</v>
      </c>
      <c r="Q94" s="34">
        <v>572000</v>
      </c>
      <c r="R94" s="34">
        <v>78062.95</v>
      </c>
      <c r="S94" s="34">
        <v>7048146</v>
      </c>
      <c r="T94" s="34">
        <v>4650912</v>
      </c>
      <c r="U94" s="34">
        <v>2397234</v>
      </c>
      <c r="V94" s="34">
        <v>0.34012300000000001</v>
      </c>
      <c r="W94" s="34">
        <v>5637511</v>
      </c>
      <c r="X94" s="34">
        <v>1999961</v>
      </c>
      <c r="Y94" s="34">
        <v>3637550</v>
      </c>
      <c r="Z94" s="34">
        <v>0.64524000000000004</v>
      </c>
      <c r="AA94" s="34">
        <v>1533413</v>
      </c>
      <c r="AB94" s="34">
        <v>857636.8</v>
      </c>
      <c r="AC94" s="34">
        <v>675775.8</v>
      </c>
      <c r="AD94" s="34">
        <v>0.44070100000000001</v>
      </c>
      <c r="AE94" s="34">
        <v>1364643</v>
      </c>
      <c r="AF94" s="34">
        <v>398603.9</v>
      </c>
      <c r="AG94" s="34">
        <v>966039.2</v>
      </c>
      <c r="AH94" s="34">
        <v>0.70790600000000004</v>
      </c>
      <c r="AI94" s="34">
        <v>2987487</v>
      </c>
      <c r="AJ94" s="34">
        <v>315976.2</v>
      </c>
      <c r="AK94" s="34">
        <v>1364643</v>
      </c>
      <c r="AL94" s="34">
        <v>1364643</v>
      </c>
      <c r="AM94" s="34">
        <v>1364643</v>
      </c>
      <c r="AN94" s="34">
        <v>1364643</v>
      </c>
      <c r="AO94" s="34">
        <v>398603.9</v>
      </c>
      <c r="AP94" s="34">
        <v>1364643</v>
      </c>
      <c r="AQ94" s="34">
        <v>1364643</v>
      </c>
      <c r="AR94" s="34">
        <v>1364643</v>
      </c>
      <c r="AS94" s="34">
        <v>1364643</v>
      </c>
      <c r="AT94" s="34">
        <v>1364643</v>
      </c>
      <c r="AU94" s="34">
        <v>1533413</v>
      </c>
      <c r="AV94" s="34">
        <v>1533413</v>
      </c>
      <c r="AW94" s="34">
        <v>1533413</v>
      </c>
      <c r="AX94" s="34">
        <v>1533413</v>
      </c>
      <c r="AY94" s="34">
        <v>857636.8</v>
      </c>
      <c r="AZ94" s="34">
        <v>1533413</v>
      </c>
      <c r="BA94" s="34">
        <v>1533413</v>
      </c>
      <c r="BB94" s="34">
        <v>1533413</v>
      </c>
      <c r="BC94" s="34">
        <v>1533413</v>
      </c>
      <c r="BD94" s="34">
        <v>1533413</v>
      </c>
    </row>
    <row r="95" spans="1:56" x14ac:dyDescent="0.25">
      <c r="A95" s="34" t="s">
        <v>425</v>
      </c>
      <c r="B95" s="34">
        <v>13226</v>
      </c>
      <c r="C95" s="34">
        <v>0</v>
      </c>
      <c r="D95" s="34">
        <v>0</v>
      </c>
      <c r="E95" s="34">
        <v>0</v>
      </c>
      <c r="F95" s="34">
        <v>0</v>
      </c>
      <c r="G95" s="34">
        <v>1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 t="s">
        <v>829</v>
      </c>
      <c r="N95" s="34" t="s">
        <v>830</v>
      </c>
      <c r="O95" s="34" t="s">
        <v>2</v>
      </c>
      <c r="P95" s="34">
        <v>13226</v>
      </c>
      <c r="Q95" s="34">
        <v>901661</v>
      </c>
      <c r="R95" s="34">
        <v>58547.21</v>
      </c>
      <c r="S95" s="34">
        <v>10737834</v>
      </c>
      <c r="T95" s="34">
        <v>6132616</v>
      </c>
      <c r="U95" s="34">
        <v>4605218</v>
      </c>
      <c r="V95" s="34">
        <v>0.42887799999999998</v>
      </c>
      <c r="W95" s="34">
        <v>14659094</v>
      </c>
      <c r="X95" s="34">
        <v>4590181</v>
      </c>
      <c r="Y95" s="34">
        <v>10068913</v>
      </c>
      <c r="Z95" s="34">
        <v>0.68687100000000001</v>
      </c>
      <c r="AA95" s="34">
        <v>1741387</v>
      </c>
      <c r="AB95" s="34">
        <v>1315305</v>
      </c>
      <c r="AC95" s="34">
        <v>426081.9</v>
      </c>
      <c r="AD95" s="34">
        <v>0.24468000000000001</v>
      </c>
      <c r="AE95" s="34">
        <v>779788.2</v>
      </c>
      <c r="AF95" s="34">
        <v>481494.3</v>
      </c>
      <c r="AG95" s="34">
        <v>298293.90000000002</v>
      </c>
      <c r="AH95" s="34">
        <v>0.38253199999999998</v>
      </c>
      <c r="AI95" s="34">
        <v>9108705</v>
      </c>
      <c r="AJ95" s="34">
        <v>-661914</v>
      </c>
      <c r="AK95" s="34">
        <v>779788.2</v>
      </c>
      <c r="AL95" s="34">
        <v>779788.2</v>
      </c>
      <c r="AM95" s="34">
        <v>779788.2</v>
      </c>
      <c r="AN95" s="34">
        <v>779788.2</v>
      </c>
      <c r="AO95" s="34">
        <v>481494.3</v>
      </c>
      <c r="AP95" s="34">
        <v>779788.2</v>
      </c>
      <c r="AQ95" s="34">
        <v>779788.2</v>
      </c>
      <c r="AR95" s="34">
        <v>779788.2</v>
      </c>
      <c r="AS95" s="34">
        <v>779788.2</v>
      </c>
      <c r="AT95" s="34">
        <v>779788.2</v>
      </c>
      <c r="AU95" s="34">
        <v>1741387</v>
      </c>
      <c r="AV95" s="34">
        <v>1741387</v>
      </c>
      <c r="AW95" s="34">
        <v>1741387</v>
      </c>
      <c r="AX95" s="34">
        <v>1741387</v>
      </c>
      <c r="AY95" s="34">
        <v>1315305</v>
      </c>
      <c r="AZ95" s="34">
        <v>1741387</v>
      </c>
      <c r="BA95" s="34">
        <v>1741387</v>
      </c>
      <c r="BB95" s="34">
        <v>1741387</v>
      </c>
      <c r="BC95" s="34">
        <v>1741387</v>
      </c>
      <c r="BD95" s="34">
        <v>1741387</v>
      </c>
    </row>
    <row r="96" spans="1:56" x14ac:dyDescent="0.25">
      <c r="A96" s="34" t="s">
        <v>183</v>
      </c>
      <c r="B96" s="34">
        <v>13227</v>
      </c>
      <c r="C96" s="34">
        <v>0</v>
      </c>
      <c r="D96" s="34">
        <v>0</v>
      </c>
      <c r="E96" s="34">
        <v>0</v>
      </c>
      <c r="F96" s="34">
        <v>0</v>
      </c>
      <c r="G96" s="34">
        <v>1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 t="s">
        <v>829</v>
      </c>
      <c r="N96" s="34" t="s">
        <v>830</v>
      </c>
      <c r="O96" s="34" t="s">
        <v>2</v>
      </c>
      <c r="P96" s="34">
        <v>13227</v>
      </c>
      <c r="Q96" s="34">
        <v>414000</v>
      </c>
      <c r="R96" s="34">
        <v>28133.48</v>
      </c>
      <c r="S96" s="34">
        <v>22204409</v>
      </c>
      <c r="T96" s="34">
        <v>9651481</v>
      </c>
      <c r="U96" s="34">
        <v>12552928</v>
      </c>
      <c r="V96" s="34">
        <v>0.56533500000000003</v>
      </c>
      <c r="W96" s="34">
        <v>10440571</v>
      </c>
      <c r="X96" s="34">
        <v>3388403</v>
      </c>
      <c r="Y96" s="34">
        <v>7052168</v>
      </c>
      <c r="Z96" s="34">
        <v>0.675458</v>
      </c>
      <c r="AA96" s="34">
        <v>16163860</v>
      </c>
      <c r="AB96" s="34">
        <v>4754885</v>
      </c>
      <c r="AC96" s="34">
        <v>11408975</v>
      </c>
      <c r="AD96" s="34">
        <v>0.70583200000000001</v>
      </c>
      <c r="AE96" s="34">
        <v>7891124</v>
      </c>
      <c r="AF96" s="34">
        <v>2303290</v>
      </c>
      <c r="AG96" s="34">
        <v>5587834</v>
      </c>
      <c r="AH96" s="34">
        <v>0.70811599999999997</v>
      </c>
      <c r="AI96" s="34">
        <v>6610034</v>
      </c>
      <c r="AJ96" s="34">
        <v>5145701</v>
      </c>
      <c r="AK96" s="34">
        <v>7891124</v>
      </c>
      <c r="AL96" s="34">
        <v>7891124</v>
      </c>
      <c r="AM96" s="34">
        <v>7891124</v>
      </c>
      <c r="AN96" s="34">
        <v>7891124</v>
      </c>
      <c r="AO96" s="34">
        <v>2303290</v>
      </c>
      <c r="AP96" s="34">
        <v>7891124</v>
      </c>
      <c r="AQ96" s="34">
        <v>7891124</v>
      </c>
      <c r="AR96" s="34">
        <v>7891124</v>
      </c>
      <c r="AS96" s="34">
        <v>7891124</v>
      </c>
      <c r="AT96" s="34">
        <v>7891124</v>
      </c>
      <c r="AU96" s="34">
        <v>16163860</v>
      </c>
      <c r="AV96" s="34">
        <v>16163860</v>
      </c>
      <c r="AW96" s="34">
        <v>16163860</v>
      </c>
      <c r="AX96" s="34">
        <v>16163860</v>
      </c>
      <c r="AY96" s="34">
        <v>4754885</v>
      </c>
      <c r="AZ96" s="34">
        <v>16163860</v>
      </c>
      <c r="BA96" s="34">
        <v>16163860</v>
      </c>
      <c r="BB96" s="34">
        <v>16163860</v>
      </c>
      <c r="BC96" s="34">
        <v>16163860</v>
      </c>
      <c r="BD96" s="34">
        <v>16163860</v>
      </c>
    </row>
    <row r="97" spans="1:56" x14ac:dyDescent="0.25">
      <c r="A97" s="34" t="s">
        <v>463</v>
      </c>
      <c r="B97" s="34">
        <v>13228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 t="s">
        <v>829</v>
      </c>
      <c r="N97" s="34" t="s">
        <v>830</v>
      </c>
      <c r="O97" s="34" t="s">
        <v>2</v>
      </c>
      <c r="P97" s="34">
        <v>13228</v>
      </c>
      <c r="Q97" s="34">
        <v>456000</v>
      </c>
      <c r="R97" s="34">
        <v>58547.21</v>
      </c>
      <c r="S97" s="34">
        <v>2835987</v>
      </c>
      <c r="T97" s="34">
        <v>1684262</v>
      </c>
      <c r="U97" s="34">
        <v>1151725</v>
      </c>
      <c r="V97" s="34">
        <v>0.406111</v>
      </c>
      <c r="W97" s="34">
        <v>6350126</v>
      </c>
      <c r="X97" s="34">
        <v>3030153</v>
      </c>
      <c r="Y97" s="34">
        <v>3319973</v>
      </c>
      <c r="Z97" s="34">
        <v>0.52281999999999995</v>
      </c>
      <c r="AA97" s="34">
        <v>144928.9</v>
      </c>
      <c r="AB97" s="34">
        <v>67741.14</v>
      </c>
      <c r="AC97" s="34">
        <v>77187.72</v>
      </c>
      <c r="AD97" s="34">
        <v>0.53259000000000001</v>
      </c>
      <c r="AE97" s="34">
        <v>273227.2</v>
      </c>
      <c r="AF97" s="34">
        <v>88534.69</v>
      </c>
      <c r="AG97" s="34">
        <v>184692.5</v>
      </c>
      <c r="AH97" s="34">
        <v>0.67596699999999998</v>
      </c>
      <c r="AI97" s="34">
        <v>2805426</v>
      </c>
      <c r="AJ97" s="34">
        <v>-329855</v>
      </c>
      <c r="AK97" s="34">
        <v>273227.2</v>
      </c>
      <c r="AL97" s="34">
        <v>273227.2</v>
      </c>
      <c r="AM97" s="34">
        <v>273227.2</v>
      </c>
      <c r="AN97" s="34">
        <v>273227.2</v>
      </c>
      <c r="AO97" s="34">
        <v>273227.2</v>
      </c>
      <c r="AP97" s="34">
        <v>273227.2</v>
      </c>
      <c r="AQ97" s="34">
        <v>273227.2</v>
      </c>
      <c r="AR97" s="34">
        <v>273227.2</v>
      </c>
      <c r="AS97" s="34">
        <v>273227.2</v>
      </c>
      <c r="AT97" s="34">
        <v>273227.2</v>
      </c>
      <c r="AU97" s="34">
        <v>144928.9</v>
      </c>
      <c r="AV97" s="34">
        <v>144928.9</v>
      </c>
      <c r="AW97" s="34">
        <v>144928.9</v>
      </c>
      <c r="AX97" s="34">
        <v>144928.9</v>
      </c>
      <c r="AY97" s="34">
        <v>144928.9</v>
      </c>
      <c r="AZ97" s="34">
        <v>144928.9</v>
      </c>
      <c r="BA97" s="34">
        <v>144928.9</v>
      </c>
      <c r="BB97" s="34">
        <v>144928.9</v>
      </c>
      <c r="BC97" s="34">
        <v>144928.9</v>
      </c>
      <c r="BD97" s="34">
        <v>144928.9</v>
      </c>
    </row>
    <row r="98" spans="1:56" x14ac:dyDescent="0.25">
      <c r="A98" s="34" t="s">
        <v>370</v>
      </c>
      <c r="B98" s="34">
        <v>13229</v>
      </c>
      <c r="C98" s="34">
        <v>0</v>
      </c>
      <c r="D98" s="34">
        <v>0</v>
      </c>
      <c r="E98" s="34">
        <v>0</v>
      </c>
      <c r="F98" s="34">
        <v>0</v>
      </c>
      <c r="G98" s="34">
        <v>1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 t="s">
        <v>829</v>
      </c>
      <c r="N98" s="34" t="s">
        <v>830</v>
      </c>
      <c r="O98" s="34" t="s">
        <v>2</v>
      </c>
      <c r="P98" s="34">
        <v>13229</v>
      </c>
      <c r="Q98" s="34">
        <v>109560</v>
      </c>
      <c r="R98" s="34">
        <v>28133.48</v>
      </c>
      <c r="S98" s="34">
        <v>7366469</v>
      </c>
      <c r="T98" s="34">
        <v>5405602</v>
      </c>
      <c r="U98" s="34">
        <v>1960867</v>
      </c>
      <c r="V98" s="34">
        <v>0.26618799999999998</v>
      </c>
      <c r="W98" s="34">
        <v>6230147</v>
      </c>
      <c r="X98" s="34">
        <v>3351841</v>
      </c>
      <c r="Y98" s="34">
        <v>2878306</v>
      </c>
      <c r="Z98" s="34">
        <v>0.46199699999999999</v>
      </c>
      <c r="AA98" s="34">
        <v>1567272</v>
      </c>
      <c r="AB98" s="34">
        <v>1059823</v>
      </c>
      <c r="AC98" s="34">
        <v>507448.7</v>
      </c>
      <c r="AD98" s="34">
        <v>0.32377800000000001</v>
      </c>
      <c r="AE98" s="34">
        <v>697533.9</v>
      </c>
      <c r="AF98" s="34">
        <v>353836</v>
      </c>
      <c r="AG98" s="34">
        <v>343697.9</v>
      </c>
      <c r="AH98" s="34">
        <v>0.49273299999999998</v>
      </c>
      <c r="AI98" s="34">
        <v>2740613</v>
      </c>
      <c r="AJ98" s="34">
        <v>206004.4</v>
      </c>
      <c r="AK98" s="34">
        <v>697533.9</v>
      </c>
      <c r="AL98" s="34">
        <v>697533.9</v>
      </c>
      <c r="AM98" s="34">
        <v>697533.9</v>
      </c>
      <c r="AN98" s="34">
        <v>697533.9</v>
      </c>
      <c r="AO98" s="34">
        <v>353836</v>
      </c>
      <c r="AP98" s="34">
        <v>697533.9</v>
      </c>
      <c r="AQ98" s="34">
        <v>697533.9</v>
      </c>
      <c r="AR98" s="34">
        <v>697533.9</v>
      </c>
      <c r="AS98" s="34">
        <v>697533.9</v>
      </c>
      <c r="AT98" s="34">
        <v>697533.9</v>
      </c>
      <c r="AU98" s="34">
        <v>1567272</v>
      </c>
      <c r="AV98" s="34">
        <v>1567272</v>
      </c>
      <c r="AW98" s="34">
        <v>1567272</v>
      </c>
      <c r="AX98" s="34">
        <v>1567272</v>
      </c>
      <c r="AY98" s="34">
        <v>1059823</v>
      </c>
      <c r="AZ98" s="34">
        <v>1567272</v>
      </c>
      <c r="BA98" s="34">
        <v>1567272</v>
      </c>
      <c r="BB98" s="34">
        <v>1567272</v>
      </c>
      <c r="BC98" s="34">
        <v>1567272</v>
      </c>
      <c r="BD98" s="34">
        <v>1567272</v>
      </c>
    </row>
    <row r="99" spans="1:56" x14ac:dyDescent="0.25">
      <c r="A99" s="34" t="s">
        <v>193</v>
      </c>
      <c r="B99" s="34">
        <v>13230</v>
      </c>
      <c r="C99" s="34">
        <v>0</v>
      </c>
      <c r="D99" s="34">
        <v>0</v>
      </c>
      <c r="E99" s="34">
        <v>0</v>
      </c>
      <c r="F99" s="34">
        <v>0</v>
      </c>
      <c r="G99" s="34">
        <v>1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 t="s">
        <v>829</v>
      </c>
      <c r="N99" s="34" t="s">
        <v>830</v>
      </c>
      <c r="O99" s="34" t="s">
        <v>2</v>
      </c>
      <c r="P99" s="34">
        <v>13230</v>
      </c>
      <c r="Q99" s="34">
        <v>1013973</v>
      </c>
      <c r="R99" s="34">
        <v>58547.21</v>
      </c>
      <c r="S99" s="34">
        <v>8336404</v>
      </c>
      <c r="T99" s="34">
        <v>3823778</v>
      </c>
      <c r="U99" s="34">
        <v>4512625</v>
      </c>
      <c r="V99" s="34">
        <v>0.54131600000000002</v>
      </c>
      <c r="W99" s="34">
        <v>14356229</v>
      </c>
      <c r="X99" s="34">
        <v>4910040</v>
      </c>
      <c r="Y99" s="34">
        <v>9446190</v>
      </c>
      <c r="Z99" s="34">
        <v>0.65798500000000004</v>
      </c>
      <c r="AA99" s="34">
        <v>4293980</v>
      </c>
      <c r="AB99" s="34">
        <v>1570286</v>
      </c>
      <c r="AC99" s="34">
        <v>2723694</v>
      </c>
      <c r="AD99" s="34">
        <v>0.63430500000000001</v>
      </c>
      <c r="AE99" s="34">
        <v>8085824</v>
      </c>
      <c r="AF99" s="34">
        <v>2346415</v>
      </c>
      <c r="AG99" s="34">
        <v>5739409</v>
      </c>
      <c r="AH99" s="34">
        <v>0.70981099999999997</v>
      </c>
      <c r="AI99" s="34">
        <v>8373670</v>
      </c>
      <c r="AJ99" s="34">
        <v>4666889</v>
      </c>
      <c r="AK99" s="34">
        <v>8085824</v>
      </c>
      <c r="AL99" s="34">
        <v>8085824</v>
      </c>
      <c r="AM99" s="34">
        <v>8085824</v>
      </c>
      <c r="AN99" s="34">
        <v>8085824</v>
      </c>
      <c r="AO99" s="34">
        <v>2346415</v>
      </c>
      <c r="AP99" s="34">
        <v>8085824</v>
      </c>
      <c r="AQ99" s="34">
        <v>8085824</v>
      </c>
      <c r="AR99" s="34">
        <v>8085824</v>
      </c>
      <c r="AS99" s="34">
        <v>8085824</v>
      </c>
      <c r="AT99" s="34">
        <v>8085824</v>
      </c>
      <c r="AU99" s="34">
        <v>4293980</v>
      </c>
      <c r="AV99" s="34">
        <v>4293980</v>
      </c>
      <c r="AW99" s="34">
        <v>4293980</v>
      </c>
      <c r="AX99" s="34">
        <v>4293980</v>
      </c>
      <c r="AY99" s="34">
        <v>1570286</v>
      </c>
      <c r="AZ99" s="34">
        <v>4293980</v>
      </c>
      <c r="BA99" s="34">
        <v>4293980</v>
      </c>
      <c r="BB99" s="34">
        <v>4293980</v>
      </c>
      <c r="BC99" s="34">
        <v>4293980</v>
      </c>
      <c r="BD99" s="34">
        <v>4293980</v>
      </c>
    </row>
    <row r="100" spans="1:56" x14ac:dyDescent="0.25">
      <c r="A100" s="34" t="s">
        <v>225</v>
      </c>
      <c r="B100" s="34">
        <v>13231</v>
      </c>
      <c r="C100" s="34">
        <v>0</v>
      </c>
      <c r="D100" s="34">
        <v>0</v>
      </c>
      <c r="E100" s="34">
        <v>0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 t="s">
        <v>829</v>
      </c>
      <c r="N100" s="34" t="s">
        <v>830</v>
      </c>
      <c r="O100" s="34" t="s">
        <v>2</v>
      </c>
      <c r="P100" s="34">
        <v>13231</v>
      </c>
      <c r="Q100" s="34">
        <v>2206000</v>
      </c>
      <c r="R100" s="34">
        <v>58547.21</v>
      </c>
      <c r="S100" s="34">
        <v>17286023</v>
      </c>
      <c r="T100" s="34">
        <v>7898945</v>
      </c>
      <c r="U100" s="34">
        <v>9387077</v>
      </c>
      <c r="V100" s="34">
        <v>0.54304399999999997</v>
      </c>
      <c r="W100" s="34">
        <v>11396383</v>
      </c>
      <c r="X100" s="34">
        <v>3943072</v>
      </c>
      <c r="Y100" s="34">
        <v>7453311</v>
      </c>
      <c r="Z100" s="34">
        <v>0.65400700000000001</v>
      </c>
      <c r="AA100" s="34">
        <v>6524460</v>
      </c>
      <c r="AB100" s="34">
        <v>2510171</v>
      </c>
      <c r="AC100" s="34">
        <v>4014289</v>
      </c>
      <c r="AD100" s="34">
        <v>0.61526800000000004</v>
      </c>
      <c r="AE100" s="34">
        <v>4332015</v>
      </c>
      <c r="AF100" s="34">
        <v>1304208</v>
      </c>
      <c r="AG100" s="34">
        <v>3027807</v>
      </c>
      <c r="AH100" s="34">
        <v>0.69893700000000003</v>
      </c>
      <c r="AI100" s="34">
        <v>5188764</v>
      </c>
      <c r="AJ100" s="34">
        <v>763259.7</v>
      </c>
      <c r="AK100" s="34">
        <v>4332015</v>
      </c>
      <c r="AL100" s="34">
        <v>4332015</v>
      </c>
      <c r="AM100" s="34">
        <v>4332015</v>
      </c>
      <c r="AN100" s="34">
        <v>4332015</v>
      </c>
      <c r="AO100" s="34">
        <v>4332015</v>
      </c>
      <c r="AP100" s="34">
        <v>4332015</v>
      </c>
      <c r="AQ100" s="34">
        <v>4332015</v>
      </c>
      <c r="AR100" s="34">
        <v>4332015</v>
      </c>
      <c r="AS100" s="34">
        <v>4332015</v>
      </c>
      <c r="AT100" s="34">
        <v>4332015</v>
      </c>
      <c r="AU100" s="34">
        <v>6524460</v>
      </c>
      <c r="AV100" s="34">
        <v>6524460</v>
      </c>
      <c r="AW100" s="34">
        <v>6524460</v>
      </c>
      <c r="AX100" s="34">
        <v>6524460</v>
      </c>
      <c r="AY100" s="34">
        <v>6524460</v>
      </c>
      <c r="AZ100" s="34">
        <v>6524460</v>
      </c>
      <c r="BA100" s="34">
        <v>6524460</v>
      </c>
      <c r="BB100" s="34">
        <v>6524460</v>
      </c>
      <c r="BC100" s="34">
        <v>6524460</v>
      </c>
      <c r="BD100" s="34">
        <v>6524460</v>
      </c>
    </row>
    <row r="101" spans="1:56" x14ac:dyDescent="0.25">
      <c r="A101" s="34" t="s">
        <v>135</v>
      </c>
      <c r="B101" s="34">
        <v>13236</v>
      </c>
      <c r="C101" s="34">
        <v>0</v>
      </c>
      <c r="D101" s="34">
        <v>0</v>
      </c>
      <c r="E101" s="34">
        <v>0</v>
      </c>
      <c r="F101" s="34">
        <v>0</v>
      </c>
      <c r="G101" s="34">
        <v>1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 t="s">
        <v>829</v>
      </c>
      <c r="N101" s="34" t="s">
        <v>830</v>
      </c>
      <c r="O101" s="34" t="s">
        <v>2</v>
      </c>
      <c r="P101" s="34">
        <v>13236</v>
      </c>
      <c r="Q101" s="34">
        <v>2942697</v>
      </c>
      <c r="R101" s="34">
        <v>117094.39999999999</v>
      </c>
      <c r="S101" s="34">
        <v>26615133</v>
      </c>
      <c r="T101" s="34">
        <v>13192637</v>
      </c>
      <c r="U101" s="34">
        <v>13422497</v>
      </c>
      <c r="V101" s="34">
        <v>0.50431800000000004</v>
      </c>
      <c r="W101" s="34">
        <v>31477681</v>
      </c>
      <c r="X101" s="34">
        <v>9315924</v>
      </c>
      <c r="Y101" s="34">
        <v>22161757</v>
      </c>
      <c r="Z101" s="34">
        <v>0.70404699999999998</v>
      </c>
      <c r="AA101" s="34">
        <v>11670635</v>
      </c>
      <c r="AB101" s="34">
        <v>2536598</v>
      </c>
      <c r="AC101" s="34">
        <v>9134038</v>
      </c>
      <c r="AD101" s="34">
        <v>0.78265099999999999</v>
      </c>
      <c r="AE101" s="34">
        <v>15348521</v>
      </c>
      <c r="AF101" s="34">
        <v>3212361</v>
      </c>
      <c r="AG101" s="34">
        <v>12136159</v>
      </c>
      <c r="AH101" s="34">
        <v>0.79070499999999999</v>
      </c>
      <c r="AI101" s="34">
        <v>19101966</v>
      </c>
      <c r="AJ101" s="34">
        <v>9076368</v>
      </c>
      <c r="AK101" s="34">
        <v>15348521</v>
      </c>
      <c r="AL101" s="34">
        <v>15348521</v>
      </c>
      <c r="AM101" s="34">
        <v>15348521</v>
      </c>
      <c r="AN101" s="34">
        <v>15348521</v>
      </c>
      <c r="AO101" s="34">
        <v>3212361</v>
      </c>
      <c r="AP101" s="34">
        <v>15348521</v>
      </c>
      <c r="AQ101" s="34">
        <v>15348521</v>
      </c>
      <c r="AR101" s="34">
        <v>15348521</v>
      </c>
      <c r="AS101" s="34">
        <v>15348521</v>
      </c>
      <c r="AT101" s="34">
        <v>15348521</v>
      </c>
      <c r="AU101" s="34">
        <v>11670635</v>
      </c>
      <c r="AV101" s="34">
        <v>11670635</v>
      </c>
      <c r="AW101" s="34">
        <v>11670635</v>
      </c>
      <c r="AX101" s="34">
        <v>11670635</v>
      </c>
      <c r="AY101" s="34">
        <v>2536598</v>
      </c>
      <c r="AZ101" s="34">
        <v>11670635</v>
      </c>
      <c r="BA101" s="34">
        <v>11670635</v>
      </c>
      <c r="BB101" s="34">
        <v>11670635</v>
      </c>
      <c r="BC101" s="34">
        <v>11670635</v>
      </c>
      <c r="BD101" s="34">
        <v>11670635</v>
      </c>
    </row>
    <row r="102" spans="1:56" x14ac:dyDescent="0.25">
      <c r="A102" s="34" t="s">
        <v>562</v>
      </c>
      <c r="B102" s="34">
        <v>13241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 t="s">
        <v>829</v>
      </c>
      <c r="N102" s="34" t="s">
        <v>830</v>
      </c>
      <c r="O102" s="34" t="s">
        <v>2</v>
      </c>
      <c r="P102" s="34">
        <v>13241</v>
      </c>
      <c r="Q102" s="34">
        <v>2727661</v>
      </c>
      <c r="R102" s="34">
        <v>78062.95</v>
      </c>
      <c r="S102" s="34">
        <v>8407589</v>
      </c>
      <c r="T102" s="34">
        <v>4544752</v>
      </c>
      <c r="U102" s="34">
        <v>3862837</v>
      </c>
      <c r="V102" s="34">
        <v>0.45944600000000002</v>
      </c>
      <c r="W102" s="34">
        <v>10718752</v>
      </c>
      <c r="X102" s="34">
        <v>3278716</v>
      </c>
      <c r="Y102" s="34">
        <v>7440036</v>
      </c>
      <c r="Z102" s="34">
        <v>0.69411400000000001</v>
      </c>
      <c r="AA102" s="34">
        <v>208553.7</v>
      </c>
      <c r="AB102" s="34">
        <v>186655</v>
      </c>
      <c r="AC102" s="34">
        <v>21898.68</v>
      </c>
      <c r="AD102" s="34">
        <v>0.105003</v>
      </c>
      <c r="AE102" s="34">
        <v>95146.1</v>
      </c>
      <c r="AF102" s="34">
        <v>59990.48</v>
      </c>
      <c r="AG102" s="34">
        <v>35155.61</v>
      </c>
      <c r="AH102" s="34">
        <v>0.36949100000000001</v>
      </c>
      <c r="AI102" s="34">
        <v>4634312</v>
      </c>
      <c r="AJ102" s="34">
        <v>-2770568</v>
      </c>
      <c r="AK102" s="34">
        <v>95146.1</v>
      </c>
      <c r="AL102" s="34">
        <v>95146.1</v>
      </c>
      <c r="AM102" s="34">
        <v>95146.1</v>
      </c>
      <c r="AN102" s="34">
        <v>95146.1</v>
      </c>
      <c r="AO102" s="34">
        <v>95146.1</v>
      </c>
      <c r="AP102" s="34">
        <v>95146.1</v>
      </c>
      <c r="AQ102" s="34">
        <v>95146.1</v>
      </c>
      <c r="AR102" s="34">
        <v>95146.1</v>
      </c>
      <c r="AS102" s="34">
        <v>95146.1</v>
      </c>
      <c r="AT102" s="34">
        <v>95146.1</v>
      </c>
      <c r="AU102" s="34">
        <v>208553.7</v>
      </c>
      <c r="AV102" s="34">
        <v>208553.7</v>
      </c>
      <c r="AW102" s="34">
        <v>208553.7</v>
      </c>
      <c r="AX102" s="34">
        <v>208553.7</v>
      </c>
      <c r="AY102" s="34">
        <v>208553.7</v>
      </c>
      <c r="AZ102" s="34">
        <v>208553.7</v>
      </c>
      <c r="BA102" s="34">
        <v>208553.7</v>
      </c>
      <c r="BB102" s="34">
        <v>208553.7</v>
      </c>
      <c r="BC102" s="34">
        <v>208553.7</v>
      </c>
      <c r="BD102" s="34">
        <v>208553.7</v>
      </c>
    </row>
    <row r="103" spans="1:56" x14ac:dyDescent="0.25">
      <c r="A103" s="34" t="s">
        <v>455</v>
      </c>
      <c r="B103" s="34">
        <v>13242</v>
      </c>
      <c r="C103" s="34">
        <v>0</v>
      </c>
      <c r="D103" s="34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>
        <v>0</v>
      </c>
      <c r="L103" s="34">
        <v>0</v>
      </c>
      <c r="M103" s="34" t="s">
        <v>829</v>
      </c>
      <c r="N103" s="34" t="s">
        <v>830</v>
      </c>
      <c r="O103" s="34" t="s">
        <v>2</v>
      </c>
      <c r="P103" s="34">
        <v>13242</v>
      </c>
      <c r="Q103" s="34">
        <v>109560</v>
      </c>
      <c r="R103" s="34">
        <v>28133.48</v>
      </c>
      <c r="S103" s="34">
        <v>4250738</v>
      </c>
      <c r="T103" s="34">
        <v>2985328</v>
      </c>
      <c r="U103" s="34">
        <v>1265411</v>
      </c>
      <c r="V103" s="34">
        <v>0.29769200000000001</v>
      </c>
      <c r="W103" s="34">
        <v>5044806</v>
      </c>
      <c r="X103" s="34">
        <v>2696184</v>
      </c>
      <c r="Y103" s="34">
        <v>2348622</v>
      </c>
      <c r="Z103" s="34">
        <v>0.46555299999999999</v>
      </c>
      <c r="AA103" s="34">
        <v>908439.6</v>
      </c>
      <c r="AB103" s="34">
        <v>734013.6</v>
      </c>
      <c r="AC103" s="34">
        <v>174426</v>
      </c>
      <c r="AD103" s="34">
        <v>0.19200600000000001</v>
      </c>
      <c r="AE103" s="34">
        <v>537367.30000000005</v>
      </c>
      <c r="AF103" s="34">
        <v>332189.90000000002</v>
      </c>
      <c r="AG103" s="34">
        <v>205177.4</v>
      </c>
      <c r="AH103" s="34">
        <v>0.38181999999999999</v>
      </c>
      <c r="AI103" s="34">
        <v>2210928</v>
      </c>
      <c r="AJ103" s="34">
        <v>67483.960000000006</v>
      </c>
      <c r="AK103" s="34">
        <v>537367.30000000005</v>
      </c>
      <c r="AL103" s="34">
        <v>537367.30000000005</v>
      </c>
      <c r="AM103" s="34">
        <v>537367.30000000005</v>
      </c>
      <c r="AN103" s="34">
        <v>537367.30000000005</v>
      </c>
      <c r="AO103" s="34">
        <v>537367.30000000005</v>
      </c>
      <c r="AP103" s="34">
        <v>537367.30000000005</v>
      </c>
      <c r="AQ103" s="34">
        <v>537367.30000000005</v>
      </c>
      <c r="AR103" s="34">
        <v>537367.30000000005</v>
      </c>
      <c r="AS103" s="34">
        <v>537367.30000000005</v>
      </c>
      <c r="AT103" s="34">
        <v>537367.30000000005</v>
      </c>
      <c r="AU103" s="34">
        <v>908439.6</v>
      </c>
      <c r="AV103" s="34">
        <v>908439.6</v>
      </c>
      <c r="AW103" s="34">
        <v>908439.6</v>
      </c>
      <c r="AX103" s="34">
        <v>908439.6</v>
      </c>
      <c r="AY103" s="34">
        <v>908439.6</v>
      </c>
      <c r="AZ103" s="34">
        <v>908439.6</v>
      </c>
      <c r="BA103" s="34">
        <v>908439.6</v>
      </c>
      <c r="BB103" s="34">
        <v>908439.6</v>
      </c>
      <c r="BC103" s="34">
        <v>908439.6</v>
      </c>
      <c r="BD103" s="34">
        <v>908439.6</v>
      </c>
    </row>
    <row r="104" spans="1:56" x14ac:dyDescent="0.25">
      <c r="A104" s="34" t="s">
        <v>289</v>
      </c>
      <c r="B104" s="34">
        <v>13243</v>
      </c>
      <c r="C104" s="34">
        <v>0</v>
      </c>
      <c r="D104" s="34">
        <v>0</v>
      </c>
      <c r="E104" s="34">
        <v>0</v>
      </c>
      <c r="F104" s="34">
        <v>0</v>
      </c>
      <c r="G104" s="34">
        <v>1</v>
      </c>
      <c r="H104" s="34">
        <v>0</v>
      </c>
      <c r="I104" s="34">
        <v>0</v>
      </c>
      <c r="J104" s="34">
        <v>0</v>
      </c>
      <c r="K104" s="34">
        <v>0</v>
      </c>
      <c r="L104" s="34">
        <v>0</v>
      </c>
      <c r="M104" s="34" t="s">
        <v>829</v>
      </c>
      <c r="N104" s="34" t="s">
        <v>830</v>
      </c>
      <c r="O104" s="34" t="s">
        <v>2</v>
      </c>
      <c r="P104" s="34">
        <v>13243</v>
      </c>
      <c r="Q104" s="34">
        <v>995239.4</v>
      </c>
      <c r="R104" s="34">
        <v>78062.95</v>
      </c>
      <c r="S104" s="34">
        <v>11412893</v>
      </c>
      <c r="T104" s="34">
        <v>7695840</v>
      </c>
      <c r="U104" s="34">
        <v>3717052</v>
      </c>
      <c r="V104" s="34">
        <v>0.32568900000000001</v>
      </c>
      <c r="W104" s="34">
        <v>9476828</v>
      </c>
      <c r="X104" s="34">
        <v>3174769</v>
      </c>
      <c r="Y104" s="34">
        <v>6302060</v>
      </c>
      <c r="Z104" s="34">
        <v>0.66499699999999995</v>
      </c>
      <c r="AA104" s="34">
        <v>1781244</v>
      </c>
      <c r="AB104" s="34">
        <v>949876.9</v>
      </c>
      <c r="AC104" s="34">
        <v>831367.2</v>
      </c>
      <c r="AD104" s="34">
        <v>0.46673399999999998</v>
      </c>
      <c r="AE104" s="34">
        <v>1588280</v>
      </c>
      <c r="AF104" s="34">
        <v>428177.4</v>
      </c>
      <c r="AG104" s="34">
        <v>1160103</v>
      </c>
      <c r="AH104" s="34">
        <v>0.73041400000000001</v>
      </c>
      <c r="AI104" s="34">
        <v>5228757</v>
      </c>
      <c r="AJ104" s="34">
        <v>86800.4</v>
      </c>
      <c r="AK104" s="34">
        <v>1588280</v>
      </c>
      <c r="AL104" s="34">
        <v>1588280</v>
      </c>
      <c r="AM104" s="34">
        <v>1588280</v>
      </c>
      <c r="AN104" s="34">
        <v>1588280</v>
      </c>
      <c r="AO104" s="34">
        <v>428177.4</v>
      </c>
      <c r="AP104" s="34">
        <v>1588280</v>
      </c>
      <c r="AQ104" s="34">
        <v>1588280</v>
      </c>
      <c r="AR104" s="34">
        <v>1588280</v>
      </c>
      <c r="AS104" s="34">
        <v>1588280</v>
      </c>
      <c r="AT104" s="34">
        <v>1588280</v>
      </c>
      <c r="AU104" s="34">
        <v>1781244</v>
      </c>
      <c r="AV104" s="34">
        <v>1781244</v>
      </c>
      <c r="AW104" s="34">
        <v>1781244</v>
      </c>
      <c r="AX104" s="34">
        <v>1781244</v>
      </c>
      <c r="AY104" s="34">
        <v>949876.9</v>
      </c>
      <c r="AZ104" s="34">
        <v>1781244</v>
      </c>
      <c r="BA104" s="34">
        <v>1781244</v>
      </c>
      <c r="BB104" s="34">
        <v>1781244</v>
      </c>
      <c r="BC104" s="34">
        <v>1781244</v>
      </c>
      <c r="BD104" s="34">
        <v>1781244</v>
      </c>
    </row>
    <row r="105" spans="1:56" x14ac:dyDescent="0.25">
      <c r="A105" s="34" t="s">
        <v>331</v>
      </c>
      <c r="B105" s="34">
        <v>13256</v>
      </c>
      <c r="C105" s="34">
        <v>0</v>
      </c>
      <c r="D105" s="34">
        <v>0</v>
      </c>
      <c r="E105" s="34">
        <v>0</v>
      </c>
      <c r="F105" s="34">
        <v>0</v>
      </c>
      <c r="G105" s="34">
        <v>0</v>
      </c>
      <c r="H105" s="34">
        <v>0</v>
      </c>
      <c r="I105" s="34">
        <v>0</v>
      </c>
      <c r="J105" s="34">
        <v>0</v>
      </c>
      <c r="K105" s="34">
        <v>0</v>
      </c>
      <c r="L105" s="34">
        <v>0</v>
      </c>
      <c r="M105" s="34" t="s">
        <v>829</v>
      </c>
      <c r="N105" s="34" t="s">
        <v>830</v>
      </c>
      <c r="O105" s="34" t="s">
        <v>2</v>
      </c>
      <c r="P105" s="34">
        <v>13256</v>
      </c>
      <c r="Q105" s="34">
        <v>516000</v>
      </c>
      <c r="R105" s="34">
        <v>58547.21</v>
      </c>
      <c r="S105" s="34">
        <v>70070217</v>
      </c>
      <c r="T105" s="34">
        <v>26252325</v>
      </c>
      <c r="U105" s="34">
        <v>43817892</v>
      </c>
      <c r="V105" s="34">
        <v>0.62534299999999998</v>
      </c>
      <c r="W105" s="34">
        <v>36794195</v>
      </c>
      <c r="X105" s="34">
        <v>13563756</v>
      </c>
      <c r="Y105" s="34">
        <v>23230439</v>
      </c>
      <c r="Z105" s="34">
        <v>0.63136199999999998</v>
      </c>
      <c r="AA105" s="34">
        <v>7179716</v>
      </c>
      <c r="AB105" s="34">
        <v>6421517</v>
      </c>
      <c r="AC105" s="34">
        <v>758198.7</v>
      </c>
      <c r="AD105" s="34">
        <v>0.105603</v>
      </c>
      <c r="AE105" s="34">
        <v>3668162</v>
      </c>
      <c r="AF105" s="34">
        <v>2858377</v>
      </c>
      <c r="AG105" s="34">
        <v>809785.6</v>
      </c>
      <c r="AH105" s="34">
        <v>0.22076100000000001</v>
      </c>
      <c r="AI105" s="34">
        <v>22655892</v>
      </c>
      <c r="AJ105" s="34">
        <v>235238.39999999999</v>
      </c>
      <c r="AK105" s="34">
        <v>3668162</v>
      </c>
      <c r="AL105" s="34">
        <v>3668162</v>
      </c>
      <c r="AM105" s="34">
        <v>3668162</v>
      </c>
      <c r="AN105" s="34">
        <v>3668162</v>
      </c>
      <c r="AO105" s="34">
        <v>3668162</v>
      </c>
      <c r="AP105" s="34">
        <v>3668162</v>
      </c>
      <c r="AQ105" s="34">
        <v>3668162</v>
      </c>
      <c r="AR105" s="34">
        <v>3668162</v>
      </c>
      <c r="AS105" s="34">
        <v>3668162</v>
      </c>
      <c r="AT105" s="34">
        <v>3668162</v>
      </c>
      <c r="AU105" s="34">
        <v>7179716</v>
      </c>
      <c r="AV105" s="34">
        <v>7179716</v>
      </c>
      <c r="AW105" s="34">
        <v>7179716</v>
      </c>
      <c r="AX105" s="34">
        <v>7179716</v>
      </c>
      <c r="AY105" s="34">
        <v>7179716</v>
      </c>
      <c r="AZ105" s="34">
        <v>7179716</v>
      </c>
      <c r="BA105" s="34">
        <v>7179716</v>
      </c>
      <c r="BB105" s="34">
        <v>7179716</v>
      </c>
      <c r="BC105" s="34">
        <v>7179716</v>
      </c>
      <c r="BD105" s="34">
        <v>7179716</v>
      </c>
    </row>
    <row r="106" spans="1:56" x14ac:dyDescent="0.25">
      <c r="A106" s="34" t="s">
        <v>582</v>
      </c>
      <c r="B106" s="34">
        <v>13270</v>
      </c>
      <c r="C106" s="34">
        <v>0</v>
      </c>
      <c r="D106" s="34">
        <v>0</v>
      </c>
      <c r="E106" s="34">
        <v>0</v>
      </c>
      <c r="F106" s="34">
        <v>0</v>
      </c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 t="s">
        <v>829</v>
      </c>
      <c r="N106" s="34" t="s">
        <v>830</v>
      </c>
      <c r="O106" s="34" t="s">
        <v>2</v>
      </c>
      <c r="P106" s="34">
        <v>13270</v>
      </c>
      <c r="Q106" s="34">
        <v>304000</v>
      </c>
      <c r="R106" s="34">
        <v>28133.48</v>
      </c>
      <c r="S106" s="34">
        <v>1502076</v>
      </c>
      <c r="T106" s="34">
        <v>1315904</v>
      </c>
      <c r="U106" s="34">
        <v>186172</v>
      </c>
      <c r="V106" s="34">
        <v>0.123943</v>
      </c>
      <c r="W106" s="34">
        <v>1082961</v>
      </c>
      <c r="X106" s="34">
        <v>846663.4</v>
      </c>
      <c r="Y106" s="34">
        <v>236298</v>
      </c>
      <c r="Z106" s="34">
        <v>0.218196</v>
      </c>
      <c r="AA106" s="34">
        <v>33914.080000000002</v>
      </c>
      <c r="AB106" s="34">
        <v>26666.71</v>
      </c>
      <c r="AC106" s="34">
        <v>7247.3680000000004</v>
      </c>
      <c r="AD106" s="34">
        <v>0.213698</v>
      </c>
      <c r="AE106" s="34">
        <v>53758.06</v>
      </c>
      <c r="AF106" s="34">
        <v>41634.14</v>
      </c>
      <c r="AG106" s="34">
        <v>12123.91</v>
      </c>
      <c r="AH106" s="34">
        <v>0.22552700000000001</v>
      </c>
      <c r="AI106" s="34">
        <v>-95835.4</v>
      </c>
      <c r="AJ106" s="34">
        <v>-320010</v>
      </c>
      <c r="AK106" s="34">
        <v>53758.06</v>
      </c>
      <c r="AL106" s="34">
        <v>53758.06</v>
      </c>
      <c r="AM106" s="34">
        <v>53758.06</v>
      </c>
      <c r="AN106" s="34">
        <v>53758.06</v>
      </c>
      <c r="AO106" s="34">
        <v>53758.06</v>
      </c>
      <c r="AP106" s="34">
        <v>53758.06</v>
      </c>
      <c r="AQ106" s="34">
        <v>53758.06</v>
      </c>
      <c r="AR106" s="34">
        <v>53758.06</v>
      </c>
      <c r="AS106" s="34">
        <v>53758.06</v>
      </c>
      <c r="AT106" s="34">
        <v>53758.06</v>
      </c>
      <c r="AU106" s="34">
        <v>33914.080000000002</v>
      </c>
      <c r="AV106" s="34">
        <v>33914.080000000002</v>
      </c>
      <c r="AW106" s="34">
        <v>33914.080000000002</v>
      </c>
      <c r="AX106" s="34">
        <v>33914.080000000002</v>
      </c>
      <c r="AY106" s="34">
        <v>33914.080000000002</v>
      </c>
      <c r="AZ106" s="34">
        <v>33914.080000000002</v>
      </c>
      <c r="BA106" s="34">
        <v>33914.080000000002</v>
      </c>
      <c r="BB106" s="34">
        <v>33914.080000000002</v>
      </c>
      <c r="BC106" s="34">
        <v>33914.080000000002</v>
      </c>
      <c r="BD106" s="34">
        <v>33914.080000000002</v>
      </c>
    </row>
    <row r="107" spans="1:56" x14ac:dyDescent="0.25">
      <c r="A107" s="34" t="s">
        <v>394</v>
      </c>
      <c r="B107" s="34">
        <v>13289</v>
      </c>
      <c r="C107" s="34">
        <v>0</v>
      </c>
      <c r="D107" s="34">
        <v>0</v>
      </c>
      <c r="E107" s="34">
        <v>0</v>
      </c>
      <c r="F107" s="34">
        <v>0</v>
      </c>
      <c r="G107" s="34">
        <v>1</v>
      </c>
      <c r="H107" s="34">
        <v>0</v>
      </c>
      <c r="I107" s="34">
        <v>0</v>
      </c>
      <c r="J107" s="34">
        <v>0</v>
      </c>
      <c r="K107" s="34">
        <v>0</v>
      </c>
      <c r="L107" s="34">
        <v>0</v>
      </c>
      <c r="M107" s="34" t="s">
        <v>829</v>
      </c>
      <c r="N107" s="34" t="s">
        <v>830</v>
      </c>
      <c r="O107" s="34" t="s">
        <v>2</v>
      </c>
      <c r="P107" s="34">
        <v>13289</v>
      </c>
      <c r="Q107" s="34">
        <v>109560</v>
      </c>
      <c r="R107" s="34">
        <v>28133.48</v>
      </c>
      <c r="S107" s="34">
        <v>3869234</v>
      </c>
      <c r="T107" s="34">
        <v>2951787</v>
      </c>
      <c r="U107" s="34">
        <v>917447.6</v>
      </c>
      <c r="V107" s="34">
        <v>0.23711299999999999</v>
      </c>
      <c r="W107" s="34">
        <v>3318957</v>
      </c>
      <c r="X107" s="34">
        <v>2255565</v>
      </c>
      <c r="Y107" s="34">
        <v>1063391</v>
      </c>
      <c r="Z107" s="34">
        <v>0.32039899999999999</v>
      </c>
      <c r="AA107" s="34">
        <v>2630521</v>
      </c>
      <c r="AB107" s="34">
        <v>2003549</v>
      </c>
      <c r="AC107" s="34">
        <v>626972.19999999995</v>
      </c>
      <c r="AD107" s="34">
        <v>0.238345</v>
      </c>
      <c r="AE107" s="34">
        <v>1810928</v>
      </c>
      <c r="AF107" s="34">
        <v>1228491</v>
      </c>
      <c r="AG107" s="34">
        <v>582437.1</v>
      </c>
      <c r="AH107" s="34">
        <v>0.32162400000000002</v>
      </c>
      <c r="AI107" s="34">
        <v>925698</v>
      </c>
      <c r="AJ107" s="34">
        <v>444743.6</v>
      </c>
      <c r="AK107" s="34">
        <v>1810928</v>
      </c>
      <c r="AL107" s="34">
        <v>1810928</v>
      </c>
      <c r="AM107" s="34">
        <v>1810928</v>
      </c>
      <c r="AN107" s="34">
        <v>1810928</v>
      </c>
      <c r="AO107" s="34">
        <v>1228491</v>
      </c>
      <c r="AP107" s="34">
        <v>1810928</v>
      </c>
      <c r="AQ107" s="34">
        <v>1810928</v>
      </c>
      <c r="AR107" s="34">
        <v>1810928</v>
      </c>
      <c r="AS107" s="34">
        <v>1810928</v>
      </c>
      <c r="AT107" s="34">
        <v>1810928</v>
      </c>
      <c r="AU107" s="34">
        <v>2630521</v>
      </c>
      <c r="AV107" s="34">
        <v>2630521</v>
      </c>
      <c r="AW107" s="34">
        <v>2630521</v>
      </c>
      <c r="AX107" s="34">
        <v>2630521</v>
      </c>
      <c r="AY107" s="34">
        <v>2003549</v>
      </c>
      <c r="AZ107" s="34">
        <v>2630521</v>
      </c>
      <c r="BA107" s="34">
        <v>2630521</v>
      </c>
      <c r="BB107" s="34">
        <v>2630521</v>
      </c>
      <c r="BC107" s="34">
        <v>2630521</v>
      </c>
      <c r="BD107" s="34">
        <v>2630521</v>
      </c>
    </row>
    <row r="108" spans="1:56" x14ac:dyDescent="0.25">
      <c r="A108" s="34" t="s">
        <v>236</v>
      </c>
      <c r="B108" s="34">
        <v>13290</v>
      </c>
      <c r="C108" s="34">
        <v>0</v>
      </c>
      <c r="D108" s="34">
        <v>0</v>
      </c>
      <c r="E108" s="34">
        <v>0</v>
      </c>
      <c r="F108" s="34">
        <v>0</v>
      </c>
      <c r="G108" s="34">
        <v>1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 t="s">
        <v>829</v>
      </c>
      <c r="N108" s="34" t="s">
        <v>830</v>
      </c>
      <c r="O108" s="34" t="s">
        <v>2</v>
      </c>
      <c r="P108" s="34">
        <v>13290</v>
      </c>
      <c r="Q108" s="34">
        <v>972544.1</v>
      </c>
      <c r="R108" s="34">
        <v>58547.21</v>
      </c>
      <c r="S108" s="34">
        <v>14961603</v>
      </c>
      <c r="T108" s="34">
        <v>6726181</v>
      </c>
      <c r="U108" s="34">
        <v>8235422</v>
      </c>
      <c r="V108" s="34">
        <v>0.55043699999999995</v>
      </c>
      <c r="W108" s="34">
        <v>10048549</v>
      </c>
      <c r="X108" s="34">
        <v>3761026</v>
      </c>
      <c r="Y108" s="34">
        <v>6287523</v>
      </c>
      <c r="Z108" s="34">
        <v>0.62571399999999999</v>
      </c>
      <c r="AA108" s="34">
        <v>10160441</v>
      </c>
      <c r="AB108" s="34">
        <v>4067931</v>
      </c>
      <c r="AC108" s="34">
        <v>6092510</v>
      </c>
      <c r="AD108" s="34">
        <v>0.59963</v>
      </c>
      <c r="AE108" s="34">
        <v>4607622</v>
      </c>
      <c r="AF108" s="34">
        <v>1799322</v>
      </c>
      <c r="AG108" s="34">
        <v>2808300</v>
      </c>
      <c r="AH108" s="34">
        <v>0.60948999999999998</v>
      </c>
      <c r="AI108" s="34">
        <v>5256431</v>
      </c>
      <c r="AJ108" s="34">
        <v>1777209</v>
      </c>
      <c r="AK108" s="34">
        <v>4607622</v>
      </c>
      <c r="AL108" s="34">
        <v>4607622</v>
      </c>
      <c r="AM108" s="34">
        <v>4607622</v>
      </c>
      <c r="AN108" s="34">
        <v>4607622</v>
      </c>
      <c r="AO108" s="34">
        <v>1799322</v>
      </c>
      <c r="AP108" s="34">
        <v>4607622</v>
      </c>
      <c r="AQ108" s="34">
        <v>4607622</v>
      </c>
      <c r="AR108" s="34">
        <v>4607622</v>
      </c>
      <c r="AS108" s="34">
        <v>4607622</v>
      </c>
      <c r="AT108" s="34">
        <v>4607622</v>
      </c>
      <c r="AU108" s="34">
        <v>10160441</v>
      </c>
      <c r="AV108" s="34">
        <v>10160441</v>
      </c>
      <c r="AW108" s="34">
        <v>10160441</v>
      </c>
      <c r="AX108" s="34">
        <v>10160441</v>
      </c>
      <c r="AY108" s="34">
        <v>4067931</v>
      </c>
      <c r="AZ108" s="34">
        <v>10160441</v>
      </c>
      <c r="BA108" s="34">
        <v>10160441</v>
      </c>
      <c r="BB108" s="34">
        <v>10160441</v>
      </c>
      <c r="BC108" s="34">
        <v>10160441</v>
      </c>
      <c r="BD108" s="34">
        <v>10160441</v>
      </c>
    </row>
    <row r="109" spans="1:56" x14ac:dyDescent="0.25">
      <c r="A109" s="34" t="s">
        <v>202</v>
      </c>
      <c r="B109" s="34">
        <v>13291</v>
      </c>
      <c r="C109" s="34">
        <v>0</v>
      </c>
      <c r="D109" s="34">
        <v>0</v>
      </c>
      <c r="E109" s="34">
        <v>0</v>
      </c>
      <c r="F109" s="34">
        <v>0</v>
      </c>
      <c r="G109" s="34">
        <v>1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 t="s">
        <v>829</v>
      </c>
      <c r="N109" s="34" t="s">
        <v>830</v>
      </c>
      <c r="O109" s="34" t="s">
        <v>2</v>
      </c>
      <c r="P109" s="34">
        <v>13291</v>
      </c>
      <c r="Q109" s="34">
        <v>1005661</v>
      </c>
      <c r="R109" s="34">
        <v>39031.480000000003</v>
      </c>
      <c r="S109" s="34">
        <v>10620561</v>
      </c>
      <c r="T109" s="34">
        <v>5181388</v>
      </c>
      <c r="U109" s="34">
        <v>5439174</v>
      </c>
      <c r="V109" s="34">
        <v>0.51213600000000004</v>
      </c>
      <c r="W109" s="34">
        <v>11050412</v>
      </c>
      <c r="X109" s="34">
        <v>4984714</v>
      </c>
      <c r="Y109" s="34">
        <v>6065698</v>
      </c>
      <c r="Z109" s="34">
        <v>0.54891100000000004</v>
      </c>
      <c r="AA109" s="34">
        <v>7977749</v>
      </c>
      <c r="AB109" s="34">
        <v>3363815</v>
      </c>
      <c r="AC109" s="34">
        <v>4613934</v>
      </c>
      <c r="AD109" s="34">
        <v>0.57835000000000003</v>
      </c>
      <c r="AE109" s="34">
        <v>7840026</v>
      </c>
      <c r="AF109" s="34">
        <v>3384069</v>
      </c>
      <c r="AG109" s="34">
        <v>4455957</v>
      </c>
      <c r="AH109" s="34">
        <v>0.56835999999999998</v>
      </c>
      <c r="AI109" s="34">
        <v>5021006</v>
      </c>
      <c r="AJ109" s="34">
        <v>3411265</v>
      </c>
      <c r="AK109" s="34">
        <v>7840026</v>
      </c>
      <c r="AL109" s="34">
        <v>7840026</v>
      </c>
      <c r="AM109" s="34">
        <v>7840026</v>
      </c>
      <c r="AN109" s="34">
        <v>7840026</v>
      </c>
      <c r="AO109" s="34">
        <v>3384069</v>
      </c>
      <c r="AP109" s="34">
        <v>7840026</v>
      </c>
      <c r="AQ109" s="34">
        <v>7840026</v>
      </c>
      <c r="AR109" s="34">
        <v>7840026</v>
      </c>
      <c r="AS109" s="34">
        <v>7840026</v>
      </c>
      <c r="AT109" s="34">
        <v>7840026</v>
      </c>
      <c r="AU109" s="34">
        <v>7977749</v>
      </c>
      <c r="AV109" s="34">
        <v>7977749</v>
      </c>
      <c r="AW109" s="34">
        <v>7977749</v>
      </c>
      <c r="AX109" s="34">
        <v>7977749</v>
      </c>
      <c r="AY109" s="34">
        <v>3363815</v>
      </c>
      <c r="AZ109" s="34">
        <v>7977749</v>
      </c>
      <c r="BA109" s="34">
        <v>7977749</v>
      </c>
      <c r="BB109" s="34">
        <v>7977749</v>
      </c>
      <c r="BC109" s="34">
        <v>7977749</v>
      </c>
      <c r="BD109" s="34">
        <v>7977749</v>
      </c>
    </row>
    <row r="110" spans="1:56" x14ac:dyDescent="0.25">
      <c r="A110" s="34" t="s">
        <v>389</v>
      </c>
      <c r="B110" s="34">
        <v>13292</v>
      </c>
      <c r="C110" s="34">
        <v>0</v>
      </c>
      <c r="D110" s="34">
        <v>0</v>
      </c>
      <c r="E110" s="34">
        <v>0</v>
      </c>
      <c r="F110" s="34">
        <v>0</v>
      </c>
      <c r="G110" s="34">
        <v>0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 t="s">
        <v>829</v>
      </c>
      <c r="N110" s="34" t="s">
        <v>830</v>
      </c>
      <c r="O110" s="34" t="s">
        <v>2</v>
      </c>
      <c r="P110" s="34">
        <v>13292</v>
      </c>
      <c r="Q110" s="34">
        <v>364000</v>
      </c>
      <c r="R110" s="34">
        <v>28133.48</v>
      </c>
      <c r="S110" s="34">
        <v>3801877</v>
      </c>
      <c r="T110" s="34">
        <v>2652966</v>
      </c>
      <c r="U110" s="34">
        <v>1148911</v>
      </c>
      <c r="V110" s="34">
        <v>0.30219600000000002</v>
      </c>
      <c r="W110" s="34">
        <v>2883327</v>
      </c>
      <c r="X110" s="34">
        <v>1906555</v>
      </c>
      <c r="Y110" s="34">
        <v>976771.8</v>
      </c>
      <c r="Z110" s="34">
        <v>0.33876600000000001</v>
      </c>
      <c r="AA110" s="34">
        <v>2564376</v>
      </c>
      <c r="AB110" s="34">
        <v>1717684</v>
      </c>
      <c r="AC110" s="34">
        <v>846692.2</v>
      </c>
      <c r="AD110" s="34">
        <v>0.330175</v>
      </c>
      <c r="AE110" s="34">
        <v>1685165</v>
      </c>
      <c r="AF110" s="34">
        <v>1122220</v>
      </c>
      <c r="AG110" s="34">
        <v>562945.80000000005</v>
      </c>
      <c r="AH110" s="34">
        <v>0.33406000000000002</v>
      </c>
      <c r="AI110" s="34">
        <v>584638.30000000005</v>
      </c>
      <c r="AJ110" s="34">
        <v>170812.3</v>
      </c>
      <c r="AK110" s="34">
        <v>1685165</v>
      </c>
      <c r="AL110" s="34">
        <v>1685165</v>
      </c>
      <c r="AM110" s="34">
        <v>1685165</v>
      </c>
      <c r="AN110" s="34">
        <v>1685165</v>
      </c>
      <c r="AO110" s="34">
        <v>1685165</v>
      </c>
      <c r="AP110" s="34">
        <v>1685165</v>
      </c>
      <c r="AQ110" s="34">
        <v>1685165</v>
      </c>
      <c r="AR110" s="34">
        <v>1685165</v>
      </c>
      <c r="AS110" s="34">
        <v>1685165</v>
      </c>
      <c r="AT110" s="34">
        <v>1685165</v>
      </c>
      <c r="AU110" s="34">
        <v>2564376</v>
      </c>
      <c r="AV110" s="34">
        <v>2564376</v>
      </c>
      <c r="AW110" s="34">
        <v>2564376</v>
      </c>
      <c r="AX110" s="34">
        <v>2564376</v>
      </c>
      <c r="AY110" s="34">
        <v>2564376</v>
      </c>
      <c r="AZ110" s="34">
        <v>2564376</v>
      </c>
      <c r="BA110" s="34">
        <v>2564376</v>
      </c>
      <c r="BB110" s="34">
        <v>2564376</v>
      </c>
      <c r="BC110" s="34">
        <v>2564376</v>
      </c>
      <c r="BD110" s="34">
        <v>2564376</v>
      </c>
    </row>
    <row r="111" spans="1:56" x14ac:dyDescent="0.25">
      <c r="A111" s="34" t="s">
        <v>169</v>
      </c>
      <c r="B111" s="34">
        <v>13293</v>
      </c>
      <c r="C111" s="34">
        <v>0</v>
      </c>
      <c r="D111" s="34">
        <v>0</v>
      </c>
      <c r="E111" s="34">
        <v>0</v>
      </c>
      <c r="F111" s="34">
        <v>0</v>
      </c>
      <c r="G111" s="34">
        <v>1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 t="s">
        <v>829</v>
      </c>
      <c r="N111" s="34" t="s">
        <v>830</v>
      </c>
      <c r="O111" s="34" t="s">
        <v>2</v>
      </c>
      <c r="P111" s="34">
        <v>13293</v>
      </c>
      <c r="Q111" s="34">
        <v>1237231</v>
      </c>
      <c r="R111" s="34">
        <v>97578.69</v>
      </c>
      <c r="S111" s="34">
        <v>20630330</v>
      </c>
      <c r="T111" s="34">
        <v>5754927</v>
      </c>
      <c r="U111" s="34">
        <v>14875403</v>
      </c>
      <c r="V111" s="34">
        <v>0.72104500000000005</v>
      </c>
      <c r="W111" s="34">
        <v>12255966</v>
      </c>
      <c r="X111" s="34">
        <v>3169384</v>
      </c>
      <c r="Y111" s="34">
        <v>9086582</v>
      </c>
      <c r="Z111" s="34">
        <v>0.74140099999999998</v>
      </c>
      <c r="AA111" s="34">
        <v>16624756</v>
      </c>
      <c r="AB111" s="34">
        <v>3881130</v>
      </c>
      <c r="AC111" s="34">
        <v>12743626</v>
      </c>
      <c r="AD111" s="34">
        <v>0.76654500000000003</v>
      </c>
      <c r="AE111" s="34">
        <v>7383393</v>
      </c>
      <c r="AF111" s="34">
        <v>1715548</v>
      </c>
      <c r="AG111" s="34">
        <v>5667844</v>
      </c>
      <c r="AH111" s="34">
        <v>0.767648</v>
      </c>
      <c r="AI111" s="34">
        <v>7751772</v>
      </c>
      <c r="AJ111" s="34">
        <v>4333034</v>
      </c>
      <c r="AK111" s="34">
        <v>7383393</v>
      </c>
      <c r="AL111" s="34">
        <v>7383393</v>
      </c>
      <c r="AM111" s="34">
        <v>7383393</v>
      </c>
      <c r="AN111" s="34">
        <v>7383393</v>
      </c>
      <c r="AO111" s="34">
        <v>1715548</v>
      </c>
      <c r="AP111" s="34">
        <v>7383393</v>
      </c>
      <c r="AQ111" s="34">
        <v>7383393</v>
      </c>
      <c r="AR111" s="34">
        <v>7383393</v>
      </c>
      <c r="AS111" s="34">
        <v>7383393</v>
      </c>
      <c r="AT111" s="34">
        <v>7383393</v>
      </c>
      <c r="AU111" s="34">
        <v>16624756</v>
      </c>
      <c r="AV111" s="34">
        <v>16624756</v>
      </c>
      <c r="AW111" s="34">
        <v>16624756</v>
      </c>
      <c r="AX111" s="34">
        <v>16624756</v>
      </c>
      <c r="AY111" s="34">
        <v>3881130</v>
      </c>
      <c r="AZ111" s="34">
        <v>16624756</v>
      </c>
      <c r="BA111" s="34">
        <v>16624756</v>
      </c>
      <c r="BB111" s="34">
        <v>16624756</v>
      </c>
      <c r="BC111" s="34">
        <v>16624756</v>
      </c>
      <c r="BD111" s="34">
        <v>16624756</v>
      </c>
    </row>
    <row r="112" spans="1:56" x14ac:dyDescent="0.25">
      <c r="A112" s="34" t="s">
        <v>814</v>
      </c>
      <c r="B112" s="34">
        <v>13296</v>
      </c>
      <c r="C112" s="34">
        <v>0</v>
      </c>
      <c r="D112" s="34">
        <v>0</v>
      </c>
      <c r="E112" s="34">
        <v>0</v>
      </c>
      <c r="F112" s="34">
        <v>0</v>
      </c>
      <c r="G112" s="34">
        <v>1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34" t="s">
        <v>829</v>
      </c>
      <c r="N112" s="34" t="s">
        <v>830</v>
      </c>
      <c r="O112" s="34" t="s">
        <v>2</v>
      </c>
      <c r="P112" s="34">
        <v>13296</v>
      </c>
      <c r="Q112" s="34">
        <v>3923500</v>
      </c>
      <c r="R112" s="34">
        <v>28133.48</v>
      </c>
      <c r="S112" s="34">
        <v>19228238</v>
      </c>
      <c r="T112" s="34">
        <v>6878905</v>
      </c>
      <c r="U112" s="34">
        <v>12349334</v>
      </c>
      <c r="V112" s="34">
        <v>0.64224999999999999</v>
      </c>
      <c r="W112" s="34">
        <v>9852961</v>
      </c>
      <c r="X112" s="34">
        <v>2981827</v>
      </c>
      <c r="Y112" s="34">
        <v>6871134</v>
      </c>
      <c r="Z112" s="34">
        <v>0.69736699999999996</v>
      </c>
      <c r="AA112" s="34">
        <v>13955191</v>
      </c>
      <c r="AB112" s="34">
        <v>3667722</v>
      </c>
      <c r="AC112" s="34">
        <v>10287469</v>
      </c>
      <c r="AD112" s="34">
        <v>0.73717900000000003</v>
      </c>
      <c r="AE112" s="34">
        <v>5796784</v>
      </c>
      <c r="AF112" s="34">
        <v>1494860</v>
      </c>
      <c r="AG112" s="34">
        <v>4301924</v>
      </c>
      <c r="AH112" s="34">
        <v>0.74212299999999998</v>
      </c>
      <c r="AI112" s="34">
        <v>2919501</v>
      </c>
      <c r="AJ112" s="34">
        <v>350290.6</v>
      </c>
      <c r="AK112" s="34">
        <v>5796784</v>
      </c>
      <c r="AL112" s="34">
        <v>5796784</v>
      </c>
      <c r="AM112" s="34">
        <v>5796784</v>
      </c>
      <c r="AN112" s="34">
        <v>5796784</v>
      </c>
      <c r="AO112" s="34">
        <v>1494860</v>
      </c>
      <c r="AP112" s="34">
        <v>5796784</v>
      </c>
      <c r="AQ112" s="34">
        <v>5796784</v>
      </c>
      <c r="AR112" s="34">
        <v>5796784</v>
      </c>
      <c r="AS112" s="34">
        <v>5796784</v>
      </c>
      <c r="AT112" s="34">
        <v>5796784</v>
      </c>
      <c r="AU112" s="34">
        <v>13955191</v>
      </c>
      <c r="AV112" s="34">
        <v>13955191</v>
      </c>
      <c r="AW112" s="34">
        <v>13955191</v>
      </c>
      <c r="AX112" s="34">
        <v>13955191</v>
      </c>
      <c r="AY112" s="34">
        <v>3667722</v>
      </c>
      <c r="AZ112" s="34">
        <v>13955191</v>
      </c>
      <c r="BA112" s="34">
        <v>13955191</v>
      </c>
      <c r="BB112" s="34">
        <v>13955191</v>
      </c>
      <c r="BC112" s="34">
        <v>13955191</v>
      </c>
      <c r="BD112" s="34">
        <v>13955191</v>
      </c>
    </row>
    <row r="113" spans="1:56" x14ac:dyDescent="0.25">
      <c r="A113" s="34" t="s">
        <v>144</v>
      </c>
      <c r="B113" s="34">
        <v>13297</v>
      </c>
      <c r="C113" s="34">
        <v>0</v>
      </c>
      <c r="D113" s="34">
        <v>0</v>
      </c>
      <c r="E113" s="34">
        <v>0</v>
      </c>
      <c r="F113" s="34">
        <v>0</v>
      </c>
      <c r="G113" s="34">
        <v>1</v>
      </c>
      <c r="H113" s="34">
        <v>0</v>
      </c>
      <c r="I113" s="34">
        <v>0</v>
      </c>
      <c r="J113" s="34">
        <v>0</v>
      </c>
      <c r="K113" s="34">
        <v>0</v>
      </c>
      <c r="L113" s="34">
        <v>0</v>
      </c>
      <c r="M113" s="34" t="s">
        <v>829</v>
      </c>
      <c r="N113" s="34" t="s">
        <v>830</v>
      </c>
      <c r="O113" s="34" t="s">
        <v>2</v>
      </c>
      <c r="P113" s="34">
        <v>13297</v>
      </c>
      <c r="Q113" s="34">
        <v>576000</v>
      </c>
      <c r="R113" s="34">
        <v>58547.21</v>
      </c>
      <c r="S113" s="34">
        <v>31993640</v>
      </c>
      <c r="T113" s="34">
        <v>11204280</v>
      </c>
      <c r="U113" s="34">
        <v>20789360</v>
      </c>
      <c r="V113" s="34">
        <v>0.64979699999999996</v>
      </c>
      <c r="W113" s="34">
        <v>16541701</v>
      </c>
      <c r="X113" s="34">
        <v>4348316</v>
      </c>
      <c r="Y113" s="34">
        <v>12193385</v>
      </c>
      <c r="Z113" s="34">
        <v>0.73712999999999995</v>
      </c>
      <c r="AA113" s="34">
        <v>24694177</v>
      </c>
      <c r="AB113" s="34">
        <v>6723807</v>
      </c>
      <c r="AC113" s="34">
        <v>17970370</v>
      </c>
      <c r="AD113" s="34">
        <v>0.72771699999999995</v>
      </c>
      <c r="AE113" s="34">
        <v>11085468</v>
      </c>
      <c r="AF113" s="34">
        <v>2627677</v>
      </c>
      <c r="AG113" s="34">
        <v>8457791</v>
      </c>
      <c r="AH113" s="34">
        <v>0.76296200000000003</v>
      </c>
      <c r="AI113" s="34">
        <v>11558838</v>
      </c>
      <c r="AJ113" s="34">
        <v>7823244</v>
      </c>
      <c r="AK113" s="34">
        <v>11085468</v>
      </c>
      <c r="AL113" s="34">
        <v>11085468</v>
      </c>
      <c r="AM113" s="34">
        <v>11085468</v>
      </c>
      <c r="AN113" s="34">
        <v>11085468</v>
      </c>
      <c r="AO113" s="34">
        <v>2627677</v>
      </c>
      <c r="AP113" s="34">
        <v>11085468</v>
      </c>
      <c r="AQ113" s="34">
        <v>11085468</v>
      </c>
      <c r="AR113" s="34">
        <v>11085468</v>
      </c>
      <c r="AS113" s="34">
        <v>11085468</v>
      </c>
      <c r="AT113" s="34">
        <v>11085468</v>
      </c>
      <c r="AU113" s="34">
        <v>24694177</v>
      </c>
      <c r="AV113" s="34">
        <v>24694177</v>
      </c>
      <c r="AW113" s="34">
        <v>24694177</v>
      </c>
      <c r="AX113" s="34">
        <v>24694177</v>
      </c>
      <c r="AY113" s="34">
        <v>6723807</v>
      </c>
      <c r="AZ113" s="34">
        <v>24694177</v>
      </c>
      <c r="BA113" s="34">
        <v>24694177</v>
      </c>
      <c r="BB113" s="34">
        <v>24694177</v>
      </c>
      <c r="BC113" s="34">
        <v>24694177</v>
      </c>
      <c r="BD113" s="34">
        <v>24694177</v>
      </c>
    </row>
    <row r="114" spans="1:56" x14ac:dyDescent="0.25">
      <c r="A114" s="34" t="s">
        <v>255</v>
      </c>
      <c r="B114" s="34">
        <v>13299</v>
      </c>
      <c r="C114" s="34">
        <v>0</v>
      </c>
      <c r="D114" s="34">
        <v>0</v>
      </c>
      <c r="E114" s="34">
        <v>0</v>
      </c>
      <c r="F114" s="34">
        <v>0</v>
      </c>
      <c r="G114" s="34">
        <v>1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 t="s">
        <v>829</v>
      </c>
      <c r="N114" s="34" t="s">
        <v>830</v>
      </c>
      <c r="O114" s="34" t="s">
        <v>2</v>
      </c>
      <c r="P114" s="34">
        <v>13299</v>
      </c>
      <c r="Q114" s="34">
        <v>1269969</v>
      </c>
      <c r="R114" s="34">
        <v>97578.69</v>
      </c>
      <c r="S114" s="34">
        <v>14481835</v>
      </c>
      <c r="T114" s="34">
        <v>8455396</v>
      </c>
      <c r="U114" s="34">
        <v>6026439</v>
      </c>
      <c r="V114" s="34">
        <v>0.41613800000000001</v>
      </c>
      <c r="W114" s="34">
        <v>9103293</v>
      </c>
      <c r="X114" s="34">
        <v>4301898</v>
      </c>
      <c r="Y114" s="34">
        <v>4801395</v>
      </c>
      <c r="Z114" s="34">
        <v>0.52743499999999999</v>
      </c>
      <c r="AA114" s="34">
        <v>9993024</v>
      </c>
      <c r="AB114" s="34">
        <v>5205928</v>
      </c>
      <c r="AC114" s="34">
        <v>4787095</v>
      </c>
      <c r="AD114" s="34">
        <v>0.47904400000000003</v>
      </c>
      <c r="AE114" s="34">
        <v>4678343</v>
      </c>
      <c r="AF114" s="34">
        <v>2257046</v>
      </c>
      <c r="AG114" s="34">
        <v>2421297</v>
      </c>
      <c r="AH114" s="34">
        <v>0.51755399999999996</v>
      </c>
      <c r="AI114" s="34">
        <v>3433847</v>
      </c>
      <c r="AJ114" s="34">
        <v>1053749</v>
      </c>
      <c r="AK114" s="34">
        <v>4678343</v>
      </c>
      <c r="AL114" s="34">
        <v>4678343</v>
      </c>
      <c r="AM114" s="34">
        <v>4678343</v>
      </c>
      <c r="AN114" s="34">
        <v>4678343</v>
      </c>
      <c r="AO114" s="34">
        <v>2257046</v>
      </c>
      <c r="AP114" s="34">
        <v>4678343</v>
      </c>
      <c r="AQ114" s="34">
        <v>4678343</v>
      </c>
      <c r="AR114" s="34">
        <v>4678343</v>
      </c>
      <c r="AS114" s="34">
        <v>4678343</v>
      </c>
      <c r="AT114" s="34">
        <v>4678343</v>
      </c>
      <c r="AU114" s="34">
        <v>9993024</v>
      </c>
      <c r="AV114" s="34">
        <v>9993024</v>
      </c>
      <c r="AW114" s="34">
        <v>9993024</v>
      </c>
      <c r="AX114" s="34">
        <v>9993024</v>
      </c>
      <c r="AY114" s="34">
        <v>5205928</v>
      </c>
      <c r="AZ114" s="34">
        <v>9993024</v>
      </c>
      <c r="BA114" s="34">
        <v>9993024</v>
      </c>
      <c r="BB114" s="34">
        <v>9993024</v>
      </c>
      <c r="BC114" s="34">
        <v>9993024</v>
      </c>
      <c r="BD114" s="34">
        <v>9993024</v>
      </c>
    </row>
    <row r="115" spans="1:56" x14ac:dyDescent="0.25">
      <c r="A115" s="34" t="s">
        <v>655</v>
      </c>
      <c r="B115" s="34">
        <v>13302</v>
      </c>
      <c r="C115" s="34">
        <v>0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0</v>
      </c>
      <c r="K115" s="34">
        <v>0</v>
      </c>
      <c r="L115" s="34">
        <v>0</v>
      </c>
      <c r="M115" s="34" t="s">
        <v>829</v>
      </c>
      <c r="N115" s="34" t="s">
        <v>830</v>
      </c>
      <c r="O115" s="34" t="s">
        <v>2</v>
      </c>
      <c r="P115" s="34">
        <v>13302</v>
      </c>
      <c r="Q115" s="34">
        <v>1053661</v>
      </c>
      <c r="R115" s="34">
        <v>97578.69</v>
      </c>
      <c r="S115" s="34">
        <v>9092199</v>
      </c>
      <c r="T115" s="34">
        <v>6288696</v>
      </c>
      <c r="U115" s="34">
        <v>2803502</v>
      </c>
      <c r="V115" s="34">
        <v>0.30834099999999998</v>
      </c>
      <c r="W115" s="34">
        <v>5087903</v>
      </c>
      <c r="X115" s="34">
        <v>1536715</v>
      </c>
      <c r="Y115" s="34">
        <v>3551188</v>
      </c>
      <c r="Z115" s="34">
        <v>0.697967</v>
      </c>
      <c r="AA115" s="34">
        <v>1216529</v>
      </c>
      <c r="AB115" s="34">
        <v>1216529</v>
      </c>
      <c r="AC115" s="34">
        <v>0</v>
      </c>
      <c r="AD115" s="34">
        <v>0</v>
      </c>
      <c r="AE115" s="34">
        <v>18741.21</v>
      </c>
      <c r="AF115" s="34">
        <v>18741.21</v>
      </c>
      <c r="AG115" s="34">
        <v>0</v>
      </c>
      <c r="AH115" s="34">
        <v>0</v>
      </c>
      <c r="AI115" s="34">
        <v>2399948</v>
      </c>
      <c r="AJ115" s="34">
        <v>-1151240</v>
      </c>
      <c r="AK115" s="34">
        <v>18741.21</v>
      </c>
      <c r="AL115" s="34">
        <v>18741.21</v>
      </c>
      <c r="AM115" s="34">
        <v>18741.21</v>
      </c>
      <c r="AN115" s="34">
        <v>18741.21</v>
      </c>
      <c r="AO115" s="34">
        <v>18741.21</v>
      </c>
      <c r="AP115" s="34">
        <v>18741.21</v>
      </c>
      <c r="AQ115" s="34">
        <v>18741.21</v>
      </c>
      <c r="AR115" s="34">
        <v>18741.21</v>
      </c>
      <c r="AS115" s="34">
        <v>18741.21</v>
      </c>
      <c r="AT115" s="34">
        <v>18741.21</v>
      </c>
      <c r="AU115" s="34">
        <v>1216529</v>
      </c>
      <c r="AV115" s="34">
        <v>1216529</v>
      </c>
      <c r="AW115" s="34">
        <v>1216529</v>
      </c>
      <c r="AX115" s="34">
        <v>1216529</v>
      </c>
      <c r="AY115" s="34">
        <v>1216529</v>
      </c>
      <c r="AZ115" s="34">
        <v>1216529</v>
      </c>
      <c r="BA115" s="34">
        <v>1216529</v>
      </c>
      <c r="BB115" s="34">
        <v>1216529</v>
      </c>
      <c r="BC115" s="34">
        <v>1216529</v>
      </c>
      <c r="BD115" s="34">
        <v>1216529</v>
      </c>
    </row>
    <row r="116" spans="1:56" x14ac:dyDescent="0.25">
      <c r="A116" s="34" t="s">
        <v>141</v>
      </c>
      <c r="B116" s="34">
        <v>13303</v>
      </c>
      <c r="C116" s="34">
        <v>0</v>
      </c>
      <c r="D116" s="34">
        <v>0</v>
      </c>
      <c r="E116" s="34">
        <v>0</v>
      </c>
      <c r="F116" s="34">
        <v>0</v>
      </c>
      <c r="G116" s="34">
        <v>1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 t="s">
        <v>829</v>
      </c>
      <c r="N116" s="34" t="s">
        <v>830</v>
      </c>
      <c r="O116" s="34" t="s">
        <v>2</v>
      </c>
      <c r="P116" s="34">
        <v>13303</v>
      </c>
      <c r="Q116" s="34">
        <v>1412192</v>
      </c>
      <c r="R116" s="34">
        <v>117094.39999999999</v>
      </c>
      <c r="S116" s="34">
        <v>40919486</v>
      </c>
      <c r="T116" s="34">
        <v>21578709</v>
      </c>
      <c r="U116" s="34">
        <v>19340777</v>
      </c>
      <c r="V116" s="34">
        <v>0.47265400000000002</v>
      </c>
      <c r="W116" s="34">
        <v>38518663</v>
      </c>
      <c r="X116" s="34">
        <v>12054085</v>
      </c>
      <c r="Y116" s="34">
        <v>26464578</v>
      </c>
      <c r="Z116" s="34">
        <v>0.68705899999999998</v>
      </c>
      <c r="AA116" s="34">
        <v>14273190</v>
      </c>
      <c r="AB116" s="34">
        <v>3956494</v>
      </c>
      <c r="AC116" s="34">
        <v>10316696</v>
      </c>
      <c r="AD116" s="34">
        <v>0.72280199999999994</v>
      </c>
      <c r="AE116" s="34">
        <v>15719175</v>
      </c>
      <c r="AF116" s="34">
        <v>3752633</v>
      </c>
      <c r="AG116" s="34">
        <v>11966542</v>
      </c>
      <c r="AH116" s="34">
        <v>0.76127</v>
      </c>
      <c r="AI116" s="34">
        <v>24935292</v>
      </c>
      <c r="AJ116" s="34">
        <v>10437255</v>
      </c>
      <c r="AK116" s="34">
        <v>15719175</v>
      </c>
      <c r="AL116" s="34">
        <v>15719175</v>
      </c>
      <c r="AM116" s="34">
        <v>15719175</v>
      </c>
      <c r="AN116" s="34">
        <v>15719175</v>
      </c>
      <c r="AO116" s="34">
        <v>3752633</v>
      </c>
      <c r="AP116" s="34">
        <v>15719175</v>
      </c>
      <c r="AQ116" s="34">
        <v>15719175</v>
      </c>
      <c r="AR116" s="34">
        <v>15719175</v>
      </c>
      <c r="AS116" s="34">
        <v>15719175</v>
      </c>
      <c r="AT116" s="34">
        <v>15719175</v>
      </c>
      <c r="AU116" s="34">
        <v>14273190</v>
      </c>
      <c r="AV116" s="34">
        <v>14273190</v>
      </c>
      <c r="AW116" s="34">
        <v>14273190</v>
      </c>
      <c r="AX116" s="34">
        <v>14273190</v>
      </c>
      <c r="AY116" s="34">
        <v>3956494</v>
      </c>
      <c r="AZ116" s="34">
        <v>14273190</v>
      </c>
      <c r="BA116" s="34">
        <v>14273190</v>
      </c>
      <c r="BB116" s="34">
        <v>14273190</v>
      </c>
      <c r="BC116" s="34">
        <v>14273190</v>
      </c>
      <c r="BD116" s="34">
        <v>14273190</v>
      </c>
    </row>
    <row r="117" spans="1:56" x14ac:dyDescent="0.25">
      <c r="A117" s="34" t="s">
        <v>130</v>
      </c>
      <c r="B117" s="34">
        <v>13308</v>
      </c>
      <c r="C117" s="34">
        <v>0</v>
      </c>
      <c r="D117" s="34">
        <v>0</v>
      </c>
      <c r="E117" s="34">
        <v>0</v>
      </c>
      <c r="F117" s="34">
        <v>0</v>
      </c>
      <c r="G117" s="34">
        <v>1</v>
      </c>
      <c r="H117" s="34">
        <v>0</v>
      </c>
      <c r="I117" s="34">
        <v>0</v>
      </c>
      <c r="J117" s="34">
        <v>0</v>
      </c>
      <c r="K117" s="34">
        <v>0</v>
      </c>
      <c r="L117" s="34">
        <v>0</v>
      </c>
      <c r="M117" s="34" t="s">
        <v>829</v>
      </c>
      <c r="N117" s="34" t="s">
        <v>830</v>
      </c>
      <c r="O117" s="34" t="s">
        <v>2</v>
      </c>
      <c r="P117" s="34">
        <v>13308</v>
      </c>
      <c r="Q117" s="34">
        <v>276000</v>
      </c>
      <c r="R117" s="34">
        <v>28133.48</v>
      </c>
      <c r="S117" s="34">
        <v>36218723</v>
      </c>
      <c r="T117" s="34">
        <v>9432607</v>
      </c>
      <c r="U117" s="34">
        <v>26786116</v>
      </c>
      <c r="V117" s="34">
        <v>0.73956500000000003</v>
      </c>
      <c r="W117" s="34">
        <v>23117608</v>
      </c>
      <c r="X117" s="34">
        <v>5439272</v>
      </c>
      <c r="Y117" s="34">
        <v>17678336</v>
      </c>
      <c r="Z117" s="34">
        <v>0.76471299999999998</v>
      </c>
      <c r="AA117" s="34">
        <v>32189887</v>
      </c>
      <c r="AB117" s="34">
        <v>6884739</v>
      </c>
      <c r="AC117" s="34">
        <v>25305148</v>
      </c>
      <c r="AD117" s="34">
        <v>0.78612099999999996</v>
      </c>
      <c r="AE117" s="34">
        <v>19727747</v>
      </c>
      <c r="AF117" s="34">
        <v>4285164</v>
      </c>
      <c r="AG117" s="34">
        <v>15442583</v>
      </c>
      <c r="AH117" s="34">
        <v>0.78278499999999995</v>
      </c>
      <c r="AI117" s="34">
        <v>17374203</v>
      </c>
      <c r="AJ117" s="34">
        <v>15138450</v>
      </c>
      <c r="AK117" s="34">
        <v>19727747</v>
      </c>
      <c r="AL117" s="34">
        <v>19727747</v>
      </c>
      <c r="AM117" s="34">
        <v>19727747</v>
      </c>
      <c r="AN117" s="34">
        <v>19727747</v>
      </c>
      <c r="AO117" s="34">
        <v>4285164</v>
      </c>
      <c r="AP117" s="34">
        <v>19727747</v>
      </c>
      <c r="AQ117" s="34">
        <v>19727747</v>
      </c>
      <c r="AR117" s="34">
        <v>19727747</v>
      </c>
      <c r="AS117" s="34">
        <v>19727747</v>
      </c>
      <c r="AT117" s="34">
        <v>19727747</v>
      </c>
      <c r="AU117" s="34">
        <v>32189887</v>
      </c>
      <c r="AV117" s="34">
        <v>32189887</v>
      </c>
      <c r="AW117" s="34">
        <v>32189887</v>
      </c>
      <c r="AX117" s="34">
        <v>32189887</v>
      </c>
      <c r="AY117" s="34">
        <v>6884739</v>
      </c>
      <c r="AZ117" s="34">
        <v>32189887</v>
      </c>
      <c r="BA117" s="34">
        <v>32189887</v>
      </c>
      <c r="BB117" s="34">
        <v>32189887</v>
      </c>
      <c r="BC117" s="34">
        <v>32189887</v>
      </c>
      <c r="BD117" s="34">
        <v>32189887</v>
      </c>
    </row>
    <row r="118" spans="1:56" x14ac:dyDescent="0.25">
      <c r="A118" s="34" t="s">
        <v>251</v>
      </c>
      <c r="B118" s="34">
        <v>13311</v>
      </c>
      <c r="C118" s="34">
        <v>0</v>
      </c>
      <c r="D118" s="34">
        <v>0</v>
      </c>
      <c r="E118" s="34">
        <v>0</v>
      </c>
      <c r="F118" s="34">
        <v>0</v>
      </c>
      <c r="G118" s="34">
        <v>1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 t="s">
        <v>829</v>
      </c>
      <c r="N118" s="34" t="s">
        <v>830</v>
      </c>
      <c r="O118" s="34" t="s">
        <v>2</v>
      </c>
      <c r="P118" s="34">
        <v>13311</v>
      </c>
      <c r="Q118" s="34">
        <v>440000</v>
      </c>
      <c r="R118" s="34">
        <v>39031.480000000003</v>
      </c>
      <c r="S118" s="34">
        <v>9157036</v>
      </c>
      <c r="T118" s="34">
        <v>4507335</v>
      </c>
      <c r="U118" s="34">
        <v>4649701</v>
      </c>
      <c r="V118" s="34">
        <v>0.50777399999999995</v>
      </c>
      <c r="W118" s="34">
        <v>7914124</v>
      </c>
      <c r="X118" s="34">
        <v>3308002</v>
      </c>
      <c r="Y118" s="34">
        <v>4606122</v>
      </c>
      <c r="Z118" s="34">
        <v>0.582013</v>
      </c>
      <c r="AA118" s="34">
        <v>6266369</v>
      </c>
      <c r="AB118" s="34">
        <v>2723584</v>
      </c>
      <c r="AC118" s="34">
        <v>3542785</v>
      </c>
      <c r="AD118" s="34">
        <v>0.56536500000000001</v>
      </c>
      <c r="AE118" s="34">
        <v>4775524</v>
      </c>
      <c r="AF118" s="34">
        <v>1981569</v>
      </c>
      <c r="AG118" s="34">
        <v>2793955</v>
      </c>
      <c r="AH118" s="34">
        <v>0.58505700000000005</v>
      </c>
      <c r="AI118" s="34">
        <v>4127090</v>
      </c>
      <c r="AJ118" s="34">
        <v>2314923</v>
      </c>
      <c r="AK118" s="34">
        <v>4775524</v>
      </c>
      <c r="AL118" s="34">
        <v>4775524</v>
      </c>
      <c r="AM118" s="34">
        <v>4775524</v>
      </c>
      <c r="AN118" s="34">
        <v>4775524</v>
      </c>
      <c r="AO118" s="34">
        <v>1981569</v>
      </c>
      <c r="AP118" s="34">
        <v>4775524</v>
      </c>
      <c r="AQ118" s="34">
        <v>4775524</v>
      </c>
      <c r="AR118" s="34">
        <v>4775524</v>
      </c>
      <c r="AS118" s="34">
        <v>4775524</v>
      </c>
      <c r="AT118" s="34">
        <v>4775524</v>
      </c>
      <c r="AU118" s="34">
        <v>6266369</v>
      </c>
      <c r="AV118" s="34">
        <v>6266369</v>
      </c>
      <c r="AW118" s="34">
        <v>6266369</v>
      </c>
      <c r="AX118" s="34">
        <v>6266369</v>
      </c>
      <c r="AY118" s="34">
        <v>2723584</v>
      </c>
      <c r="AZ118" s="34">
        <v>6266369</v>
      </c>
      <c r="BA118" s="34">
        <v>6266369</v>
      </c>
      <c r="BB118" s="34">
        <v>6266369</v>
      </c>
      <c r="BC118" s="34">
        <v>6266369</v>
      </c>
      <c r="BD118" s="34">
        <v>6266369</v>
      </c>
    </row>
    <row r="119" spans="1:56" x14ac:dyDescent="0.25">
      <c r="A119" s="34" t="s">
        <v>300</v>
      </c>
      <c r="B119" s="34">
        <v>13312</v>
      </c>
      <c r="C119" s="34">
        <v>0</v>
      </c>
      <c r="D119" s="34">
        <v>0</v>
      </c>
      <c r="E119" s="34">
        <v>0</v>
      </c>
      <c r="F119" s="34">
        <v>0</v>
      </c>
      <c r="G119" s="34">
        <v>1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 t="s">
        <v>829</v>
      </c>
      <c r="N119" s="34" t="s">
        <v>830</v>
      </c>
      <c r="O119" s="34" t="s">
        <v>2</v>
      </c>
      <c r="P119" s="34">
        <v>13312</v>
      </c>
      <c r="Q119" s="34">
        <v>565767.9</v>
      </c>
      <c r="R119" s="34">
        <v>39031.480000000003</v>
      </c>
      <c r="S119" s="34">
        <v>5266177</v>
      </c>
      <c r="T119" s="34">
        <v>2755043</v>
      </c>
      <c r="U119" s="34">
        <v>2511135</v>
      </c>
      <c r="V119" s="34">
        <v>0.47684199999999999</v>
      </c>
      <c r="W119" s="34">
        <v>4559194</v>
      </c>
      <c r="X119" s="34">
        <v>2040858</v>
      </c>
      <c r="Y119" s="34">
        <v>2518336</v>
      </c>
      <c r="Z119" s="34">
        <v>0.55236399999999997</v>
      </c>
      <c r="AA119" s="34">
        <v>2429521</v>
      </c>
      <c r="AB119" s="34">
        <v>882599.8</v>
      </c>
      <c r="AC119" s="34">
        <v>1546921</v>
      </c>
      <c r="AD119" s="34">
        <v>0.63671900000000003</v>
      </c>
      <c r="AE119" s="34">
        <v>1961846</v>
      </c>
      <c r="AF119" s="34">
        <v>718324.9</v>
      </c>
      <c r="AG119" s="34">
        <v>1243521</v>
      </c>
      <c r="AH119" s="34">
        <v>0.633853</v>
      </c>
      <c r="AI119" s="34">
        <v>1913537</v>
      </c>
      <c r="AJ119" s="34">
        <v>638721.69999999995</v>
      </c>
      <c r="AK119" s="34">
        <v>1961846</v>
      </c>
      <c r="AL119" s="34">
        <v>1961846</v>
      </c>
      <c r="AM119" s="34">
        <v>1961846</v>
      </c>
      <c r="AN119" s="34">
        <v>1961846</v>
      </c>
      <c r="AO119" s="34">
        <v>718324.9</v>
      </c>
      <c r="AP119" s="34">
        <v>1961846</v>
      </c>
      <c r="AQ119" s="34">
        <v>1961846</v>
      </c>
      <c r="AR119" s="34">
        <v>1961846</v>
      </c>
      <c r="AS119" s="34">
        <v>1961846</v>
      </c>
      <c r="AT119" s="34">
        <v>1961846</v>
      </c>
      <c r="AU119" s="34">
        <v>2429521</v>
      </c>
      <c r="AV119" s="34">
        <v>2429521</v>
      </c>
      <c r="AW119" s="34">
        <v>2429521</v>
      </c>
      <c r="AX119" s="34">
        <v>2429521</v>
      </c>
      <c r="AY119" s="34">
        <v>882599.8</v>
      </c>
      <c r="AZ119" s="34">
        <v>2429521</v>
      </c>
      <c r="BA119" s="34">
        <v>2429521</v>
      </c>
      <c r="BB119" s="34">
        <v>2429521</v>
      </c>
      <c r="BC119" s="34">
        <v>2429521</v>
      </c>
      <c r="BD119" s="34">
        <v>2429521</v>
      </c>
    </row>
    <row r="120" spans="1:56" x14ac:dyDescent="0.25">
      <c r="A120" s="34" t="s">
        <v>341</v>
      </c>
      <c r="B120" s="34">
        <v>13328</v>
      </c>
      <c r="C120" s="34">
        <v>0</v>
      </c>
      <c r="D120" s="34">
        <v>0</v>
      </c>
      <c r="E120" s="34">
        <v>0</v>
      </c>
      <c r="F120" s="34">
        <v>0</v>
      </c>
      <c r="G120" s="34">
        <v>1</v>
      </c>
      <c r="H120" s="34">
        <v>0</v>
      </c>
      <c r="I120" s="34">
        <v>0</v>
      </c>
      <c r="J120" s="34">
        <v>0</v>
      </c>
      <c r="K120" s="34">
        <v>0</v>
      </c>
      <c r="L120" s="34">
        <v>0</v>
      </c>
      <c r="M120" s="34" t="s">
        <v>829</v>
      </c>
      <c r="N120" s="34" t="s">
        <v>830</v>
      </c>
      <c r="O120" s="34" t="s">
        <v>2</v>
      </c>
      <c r="P120" s="34">
        <v>13328</v>
      </c>
      <c r="Q120" s="34">
        <v>304000</v>
      </c>
      <c r="R120" s="34">
        <v>28133.48</v>
      </c>
      <c r="S120" s="34">
        <v>7587303</v>
      </c>
      <c r="T120" s="34">
        <v>5833438</v>
      </c>
      <c r="U120" s="34">
        <v>1753866</v>
      </c>
      <c r="V120" s="34">
        <v>0.231158</v>
      </c>
      <c r="W120" s="34">
        <v>12280828</v>
      </c>
      <c r="X120" s="34">
        <v>8921145</v>
      </c>
      <c r="Y120" s="34">
        <v>3359684</v>
      </c>
      <c r="Z120" s="34">
        <v>0.27357100000000001</v>
      </c>
      <c r="AA120" s="34">
        <v>4110494</v>
      </c>
      <c r="AB120" s="34">
        <v>3297901</v>
      </c>
      <c r="AC120" s="34">
        <v>812592.7</v>
      </c>
      <c r="AD120" s="34">
        <v>0.197687</v>
      </c>
      <c r="AE120" s="34">
        <v>6169121</v>
      </c>
      <c r="AF120" s="34">
        <v>4900011</v>
      </c>
      <c r="AG120" s="34">
        <v>1269110</v>
      </c>
      <c r="AH120" s="34">
        <v>0.20571999999999999</v>
      </c>
      <c r="AI120" s="34">
        <v>3027550</v>
      </c>
      <c r="AJ120" s="34">
        <v>936976.9</v>
      </c>
      <c r="AK120" s="34">
        <v>6169121</v>
      </c>
      <c r="AL120" s="34">
        <v>6169121</v>
      </c>
      <c r="AM120" s="34">
        <v>6169121</v>
      </c>
      <c r="AN120" s="34">
        <v>6169121</v>
      </c>
      <c r="AO120" s="34">
        <v>4900011</v>
      </c>
      <c r="AP120" s="34">
        <v>6169121</v>
      </c>
      <c r="AQ120" s="34">
        <v>6169121</v>
      </c>
      <c r="AR120" s="34">
        <v>6169121</v>
      </c>
      <c r="AS120" s="34">
        <v>6169121</v>
      </c>
      <c r="AT120" s="34">
        <v>6169121</v>
      </c>
      <c r="AU120" s="34">
        <v>4110494</v>
      </c>
      <c r="AV120" s="34">
        <v>4110494</v>
      </c>
      <c r="AW120" s="34">
        <v>4110494</v>
      </c>
      <c r="AX120" s="34">
        <v>4110494</v>
      </c>
      <c r="AY120" s="34">
        <v>3297901</v>
      </c>
      <c r="AZ120" s="34">
        <v>4110494</v>
      </c>
      <c r="BA120" s="34">
        <v>4110494</v>
      </c>
      <c r="BB120" s="34">
        <v>4110494</v>
      </c>
      <c r="BC120" s="34">
        <v>4110494</v>
      </c>
      <c r="BD120" s="34">
        <v>4110494</v>
      </c>
    </row>
    <row r="121" spans="1:56" x14ac:dyDescent="0.25">
      <c r="A121" s="34" t="s">
        <v>170</v>
      </c>
      <c r="B121" s="34">
        <v>13330</v>
      </c>
      <c r="C121" s="34">
        <v>0</v>
      </c>
      <c r="D121" s="34">
        <v>0</v>
      </c>
      <c r="E121" s="34">
        <v>0</v>
      </c>
      <c r="F121" s="34">
        <v>0</v>
      </c>
      <c r="G121" s="34">
        <v>1</v>
      </c>
      <c r="H121" s="34">
        <v>0</v>
      </c>
      <c r="I121" s="34">
        <v>0</v>
      </c>
      <c r="J121" s="34">
        <v>0</v>
      </c>
      <c r="K121" s="34">
        <v>0</v>
      </c>
      <c r="L121" s="34">
        <v>0</v>
      </c>
      <c r="M121" s="34" t="s">
        <v>829</v>
      </c>
      <c r="N121" s="34" t="s">
        <v>830</v>
      </c>
      <c r="O121" s="34" t="s">
        <v>2</v>
      </c>
      <c r="P121" s="34">
        <v>13330</v>
      </c>
      <c r="Q121" s="34">
        <v>667426.30000000005</v>
      </c>
      <c r="R121" s="34">
        <v>97578.69</v>
      </c>
      <c r="S121" s="34">
        <v>33555162</v>
      </c>
      <c r="T121" s="34">
        <v>13436794</v>
      </c>
      <c r="U121" s="34">
        <v>20118368</v>
      </c>
      <c r="V121" s="34">
        <v>0.59956100000000001</v>
      </c>
      <c r="W121" s="34">
        <v>17607050</v>
      </c>
      <c r="X121" s="34">
        <v>4947878</v>
      </c>
      <c r="Y121" s="34">
        <v>12659172</v>
      </c>
      <c r="Z121" s="34">
        <v>0.71898300000000004</v>
      </c>
      <c r="AA121" s="34">
        <v>17948065</v>
      </c>
      <c r="AB121" s="34">
        <v>4127399</v>
      </c>
      <c r="AC121" s="34">
        <v>13820665</v>
      </c>
      <c r="AD121" s="34">
        <v>0.77003699999999997</v>
      </c>
      <c r="AE121" s="34">
        <v>6877945</v>
      </c>
      <c r="AF121" s="34">
        <v>1449615</v>
      </c>
      <c r="AG121" s="34">
        <v>5428330</v>
      </c>
      <c r="AH121" s="34">
        <v>0.78923699999999997</v>
      </c>
      <c r="AI121" s="34">
        <v>11894167</v>
      </c>
      <c r="AJ121" s="34">
        <v>4663325</v>
      </c>
      <c r="AK121" s="34">
        <v>6877945</v>
      </c>
      <c r="AL121" s="34">
        <v>6877945</v>
      </c>
      <c r="AM121" s="34">
        <v>6877945</v>
      </c>
      <c r="AN121" s="34">
        <v>6877945</v>
      </c>
      <c r="AO121" s="34">
        <v>1449615</v>
      </c>
      <c r="AP121" s="34">
        <v>6877945</v>
      </c>
      <c r="AQ121" s="34">
        <v>6877945</v>
      </c>
      <c r="AR121" s="34">
        <v>6877945</v>
      </c>
      <c r="AS121" s="34">
        <v>6877945</v>
      </c>
      <c r="AT121" s="34">
        <v>6877945</v>
      </c>
      <c r="AU121" s="34">
        <v>17948065</v>
      </c>
      <c r="AV121" s="34">
        <v>17948065</v>
      </c>
      <c r="AW121" s="34">
        <v>17948065</v>
      </c>
      <c r="AX121" s="34">
        <v>17948065</v>
      </c>
      <c r="AY121" s="34">
        <v>4127399</v>
      </c>
      <c r="AZ121" s="34">
        <v>17948065</v>
      </c>
      <c r="BA121" s="34">
        <v>17948065</v>
      </c>
      <c r="BB121" s="34">
        <v>17948065</v>
      </c>
      <c r="BC121" s="34">
        <v>17948065</v>
      </c>
      <c r="BD121" s="34">
        <v>17948065</v>
      </c>
    </row>
    <row r="122" spans="1:56" x14ac:dyDescent="0.25">
      <c r="A122" s="34" t="s">
        <v>364</v>
      </c>
      <c r="B122" s="34">
        <v>13331</v>
      </c>
      <c r="C122" s="34">
        <v>0</v>
      </c>
      <c r="D122" s="34">
        <v>0</v>
      </c>
      <c r="E122" s="34">
        <v>0</v>
      </c>
      <c r="F122" s="34">
        <v>0</v>
      </c>
      <c r="G122" s="34">
        <v>1</v>
      </c>
      <c r="H122" s="34">
        <v>0</v>
      </c>
      <c r="I122" s="34">
        <v>0</v>
      </c>
      <c r="J122" s="34">
        <v>0</v>
      </c>
      <c r="K122" s="34">
        <v>0</v>
      </c>
      <c r="L122" s="34">
        <v>0</v>
      </c>
      <c r="M122" s="34" t="s">
        <v>829</v>
      </c>
      <c r="N122" s="34" t="s">
        <v>830</v>
      </c>
      <c r="O122" s="34" t="s">
        <v>2</v>
      </c>
      <c r="P122" s="34">
        <v>13331</v>
      </c>
      <c r="Q122" s="34">
        <v>573323.69999999995</v>
      </c>
      <c r="R122" s="34">
        <v>78062.95</v>
      </c>
      <c r="S122" s="34">
        <v>17096244</v>
      </c>
      <c r="T122" s="34">
        <v>10780510</v>
      </c>
      <c r="U122" s="34">
        <v>6315734</v>
      </c>
      <c r="V122" s="34">
        <v>0.36942199999999997</v>
      </c>
      <c r="W122" s="34">
        <v>12301023</v>
      </c>
      <c r="X122" s="34">
        <v>4677038</v>
      </c>
      <c r="Y122" s="34">
        <v>7623985</v>
      </c>
      <c r="Z122" s="34">
        <v>0.61978500000000003</v>
      </c>
      <c r="AA122" s="34">
        <v>900125.7</v>
      </c>
      <c r="AB122" s="34">
        <v>574744.30000000005</v>
      </c>
      <c r="AC122" s="34">
        <v>325381.40000000002</v>
      </c>
      <c r="AD122" s="34">
        <v>0.36148400000000003</v>
      </c>
      <c r="AE122" s="34">
        <v>811066.4</v>
      </c>
      <c r="AF122" s="34">
        <v>293437.5</v>
      </c>
      <c r="AG122" s="34">
        <v>517628.9</v>
      </c>
      <c r="AH122" s="34">
        <v>0.638208</v>
      </c>
      <c r="AI122" s="34">
        <v>6972598</v>
      </c>
      <c r="AJ122" s="34">
        <v>-133758</v>
      </c>
      <c r="AK122" s="34">
        <v>811066.4</v>
      </c>
      <c r="AL122" s="34">
        <v>811066.4</v>
      </c>
      <c r="AM122" s="34">
        <v>811066.4</v>
      </c>
      <c r="AN122" s="34">
        <v>811066.4</v>
      </c>
      <c r="AO122" s="34">
        <v>293437.5</v>
      </c>
      <c r="AP122" s="34">
        <v>811066.4</v>
      </c>
      <c r="AQ122" s="34">
        <v>811066.4</v>
      </c>
      <c r="AR122" s="34">
        <v>811066.4</v>
      </c>
      <c r="AS122" s="34">
        <v>811066.4</v>
      </c>
      <c r="AT122" s="34">
        <v>811066.4</v>
      </c>
      <c r="AU122" s="34">
        <v>900125.7</v>
      </c>
      <c r="AV122" s="34">
        <v>900125.7</v>
      </c>
      <c r="AW122" s="34">
        <v>900125.7</v>
      </c>
      <c r="AX122" s="34">
        <v>900125.7</v>
      </c>
      <c r="AY122" s="34">
        <v>574744.30000000005</v>
      </c>
      <c r="AZ122" s="34">
        <v>900125.7</v>
      </c>
      <c r="BA122" s="34">
        <v>900125.7</v>
      </c>
      <c r="BB122" s="34">
        <v>900125.7</v>
      </c>
      <c r="BC122" s="34">
        <v>900125.7</v>
      </c>
      <c r="BD122" s="34">
        <v>900125.7</v>
      </c>
    </row>
    <row r="123" spans="1:56" x14ac:dyDescent="0.25">
      <c r="A123" s="34" t="s">
        <v>662</v>
      </c>
      <c r="B123" s="34">
        <v>13332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 t="s">
        <v>829</v>
      </c>
      <c r="N123" s="34" t="s">
        <v>830</v>
      </c>
      <c r="O123" s="34" t="s">
        <v>2</v>
      </c>
      <c r="P123" s="34">
        <v>13332</v>
      </c>
      <c r="Q123" s="34">
        <v>1053661</v>
      </c>
      <c r="R123" s="34">
        <v>97578.69</v>
      </c>
      <c r="S123" s="34">
        <v>5678315</v>
      </c>
      <c r="T123" s="34">
        <v>4150285</v>
      </c>
      <c r="U123" s="34">
        <v>1528030</v>
      </c>
      <c r="V123" s="34">
        <v>0.26909899999999998</v>
      </c>
      <c r="W123" s="34">
        <v>2954004</v>
      </c>
      <c r="X123" s="34">
        <v>977006.3</v>
      </c>
      <c r="Y123" s="34">
        <v>1976998</v>
      </c>
      <c r="Z123" s="34">
        <v>0.66925999999999997</v>
      </c>
      <c r="AA123" s="34">
        <v>377242.2</v>
      </c>
      <c r="AB123" s="34">
        <v>377242.2</v>
      </c>
      <c r="AC123" s="34">
        <v>0</v>
      </c>
      <c r="AD123" s="34">
        <v>0</v>
      </c>
      <c r="AE123" s="34">
        <v>18380.009999999998</v>
      </c>
      <c r="AF123" s="34">
        <v>18380.009999999998</v>
      </c>
      <c r="AG123" s="34">
        <v>0</v>
      </c>
      <c r="AH123" s="34">
        <v>0</v>
      </c>
      <c r="AI123" s="34">
        <v>825758.4</v>
      </c>
      <c r="AJ123" s="34">
        <v>-1151240</v>
      </c>
      <c r="AK123" s="34">
        <v>18380.009999999998</v>
      </c>
      <c r="AL123" s="34">
        <v>18380.009999999998</v>
      </c>
      <c r="AM123" s="34">
        <v>18380.009999999998</v>
      </c>
      <c r="AN123" s="34">
        <v>18380.009999999998</v>
      </c>
      <c r="AO123" s="34">
        <v>18380.009999999998</v>
      </c>
      <c r="AP123" s="34">
        <v>18380.009999999998</v>
      </c>
      <c r="AQ123" s="34">
        <v>18380.009999999998</v>
      </c>
      <c r="AR123" s="34">
        <v>18380.009999999998</v>
      </c>
      <c r="AS123" s="34">
        <v>18380.009999999998</v>
      </c>
      <c r="AT123" s="34">
        <v>18380.009999999998</v>
      </c>
      <c r="AU123" s="34">
        <v>377242.2</v>
      </c>
      <c r="AV123" s="34">
        <v>377242.2</v>
      </c>
      <c r="AW123" s="34">
        <v>377242.2</v>
      </c>
      <c r="AX123" s="34">
        <v>377242.2</v>
      </c>
      <c r="AY123" s="34">
        <v>377242.2</v>
      </c>
      <c r="AZ123" s="34">
        <v>377242.2</v>
      </c>
      <c r="BA123" s="34">
        <v>377242.2</v>
      </c>
      <c r="BB123" s="34">
        <v>377242.2</v>
      </c>
      <c r="BC123" s="34">
        <v>377242.2</v>
      </c>
      <c r="BD123" s="34">
        <v>377242.2</v>
      </c>
    </row>
    <row r="124" spans="1:56" x14ac:dyDescent="0.25">
      <c r="A124" s="34" t="s">
        <v>520</v>
      </c>
      <c r="B124" s="34">
        <v>13334</v>
      </c>
      <c r="C124" s="34">
        <v>0</v>
      </c>
      <c r="D124" s="34">
        <v>0</v>
      </c>
      <c r="E124" s="34">
        <v>0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 t="s">
        <v>829</v>
      </c>
      <c r="N124" s="34" t="s">
        <v>830</v>
      </c>
      <c r="O124" s="34" t="s">
        <v>2</v>
      </c>
      <c r="P124" s="34">
        <v>13334</v>
      </c>
      <c r="Q124" s="34">
        <v>532631.80000000005</v>
      </c>
      <c r="R124" s="34">
        <v>39031.480000000003</v>
      </c>
      <c r="S124" s="34">
        <v>2574271</v>
      </c>
      <c r="T124" s="34">
        <v>1890140</v>
      </c>
      <c r="U124" s="34">
        <v>684131</v>
      </c>
      <c r="V124" s="34">
        <v>0.26575700000000002</v>
      </c>
      <c r="W124" s="34">
        <v>3238911</v>
      </c>
      <c r="X124" s="34">
        <v>1084798</v>
      </c>
      <c r="Y124" s="34">
        <v>2154113</v>
      </c>
      <c r="Z124" s="34">
        <v>0.66507300000000003</v>
      </c>
      <c r="AA124" s="34">
        <v>275640</v>
      </c>
      <c r="AB124" s="34">
        <v>186588.6</v>
      </c>
      <c r="AC124" s="34">
        <v>89051.45</v>
      </c>
      <c r="AD124" s="34">
        <v>0.32307200000000003</v>
      </c>
      <c r="AE124" s="34">
        <v>147090.6</v>
      </c>
      <c r="AF124" s="34">
        <v>60417.279999999999</v>
      </c>
      <c r="AG124" s="34">
        <v>86673.29</v>
      </c>
      <c r="AH124" s="34">
        <v>0.58925099999999997</v>
      </c>
      <c r="AI124" s="34">
        <v>1582450</v>
      </c>
      <c r="AJ124" s="34">
        <v>-484990</v>
      </c>
      <c r="AK124" s="34">
        <v>147090.6</v>
      </c>
      <c r="AL124" s="34">
        <v>147090.6</v>
      </c>
      <c r="AM124" s="34">
        <v>147090.6</v>
      </c>
      <c r="AN124" s="34">
        <v>147090.6</v>
      </c>
      <c r="AO124" s="34">
        <v>147090.6</v>
      </c>
      <c r="AP124" s="34">
        <v>147090.6</v>
      </c>
      <c r="AQ124" s="34">
        <v>147090.6</v>
      </c>
      <c r="AR124" s="34">
        <v>147090.6</v>
      </c>
      <c r="AS124" s="34">
        <v>147090.6</v>
      </c>
      <c r="AT124" s="34">
        <v>147090.6</v>
      </c>
      <c r="AU124" s="34">
        <v>275640</v>
      </c>
      <c r="AV124" s="34">
        <v>275640</v>
      </c>
      <c r="AW124" s="34">
        <v>275640</v>
      </c>
      <c r="AX124" s="34">
        <v>275640</v>
      </c>
      <c r="AY124" s="34">
        <v>275640</v>
      </c>
      <c r="AZ124" s="34">
        <v>275640</v>
      </c>
      <c r="BA124" s="34">
        <v>275640</v>
      </c>
      <c r="BB124" s="34">
        <v>275640</v>
      </c>
      <c r="BC124" s="34">
        <v>275640</v>
      </c>
      <c r="BD124" s="34">
        <v>275640</v>
      </c>
    </row>
    <row r="125" spans="1:56" x14ac:dyDescent="0.25">
      <c r="A125" s="34" t="s">
        <v>666</v>
      </c>
      <c r="B125" s="34">
        <v>13337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 t="s">
        <v>829</v>
      </c>
      <c r="N125" s="34" t="s">
        <v>830</v>
      </c>
      <c r="O125" s="34" t="s">
        <v>2</v>
      </c>
      <c r="P125" s="34">
        <v>13337</v>
      </c>
      <c r="Q125" s="34">
        <v>760000</v>
      </c>
      <c r="R125" s="34">
        <v>136610.20000000001</v>
      </c>
      <c r="S125" s="34">
        <v>4414268</v>
      </c>
      <c r="T125" s="34">
        <v>2185099</v>
      </c>
      <c r="U125" s="34">
        <v>2229169</v>
      </c>
      <c r="V125" s="34">
        <v>0.504992</v>
      </c>
      <c r="W125" s="34">
        <v>4845955</v>
      </c>
      <c r="X125" s="34">
        <v>1262925</v>
      </c>
      <c r="Y125" s="34">
        <v>3583030</v>
      </c>
      <c r="Z125" s="34">
        <v>0.73938599999999999</v>
      </c>
      <c r="AA125" s="34">
        <v>373516.1</v>
      </c>
      <c r="AB125" s="34">
        <v>373516.1</v>
      </c>
      <c r="AC125" s="34">
        <v>0</v>
      </c>
      <c r="AD125" s="34">
        <v>0</v>
      </c>
      <c r="AE125" s="34">
        <v>136165</v>
      </c>
      <c r="AF125" s="34">
        <v>136165</v>
      </c>
      <c r="AG125" s="34">
        <v>0</v>
      </c>
      <c r="AH125" s="34">
        <v>0</v>
      </c>
      <c r="AI125" s="34">
        <v>2686420</v>
      </c>
      <c r="AJ125" s="34">
        <v>-896610</v>
      </c>
      <c r="AK125" s="34">
        <v>136165</v>
      </c>
      <c r="AL125" s="34">
        <v>136165</v>
      </c>
      <c r="AM125" s="34">
        <v>136165</v>
      </c>
      <c r="AN125" s="34">
        <v>136165</v>
      </c>
      <c r="AO125" s="34">
        <v>136165</v>
      </c>
      <c r="AP125" s="34">
        <v>136165</v>
      </c>
      <c r="AQ125" s="34">
        <v>136165</v>
      </c>
      <c r="AR125" s="34">
        <v>136165</v>
      </c>
      <c r="AS125" s="34">
        <v>136165</v>
      </c>
      <c r="AT125" s="34">
        <v>136165</v>
      </c>
      <c r="AU125" s="34">
        <v>373516.1</v>
      </c>
      <c r="AV125" s="34">
        <v>373516.1</v>
      </c>
      <c r="AW125" s="34">
        <v>373516.1</v>
      </c>
      <c r="AX125" s="34">
        <v>373516.1</v>
      </c>
      <c r="AY125" s="34">
        <v>373516.1</v>
      </c>
      <c r="AZ125" s="34">
        <v>373516.1</v>
      </c>
      <c r="BA125" s="34">
        <v>373516.1</v>
      </c>
      <c r="BB125" s="34">
        <v>373516.1</v>
      </c>
      <c r="BC125" s="34">
        <v>373516.1</v>
      </c>
      <c r="BD125" s="34">
        <v>373516.1</v>
      </c>
    </row>
    <row r="126" spans="1:56" x14ac:dyDescent="0.25">
      <c r="A126" s="34" t="s">
        <v>352</v>
      </c>
      <c r="B126" s="34">
        <v>13341</v>
      </c>
      <c r="C126" s="34">
        <v>0</v>
      </c>
      <c r="D126" s="34">
        <v>0</v>
      </c>
      <c r="E126" s="34">
        <v>0</v>
      </c>
      <c r="F126" s="34">
        <v>0</v>
      </c>
      <c r="G126" s="34">
        <v>1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 t="s">
        <v>829</v>
      </c>
      <c r="N126" s="34" t="s">
        <v>830</v>
      </c>
      <c r="O126" s="34" t="s">
        <v>2</v>
      </c>
      <c r="P126" s="34">
        <v>13341</v>
      </c>
      <c r="Q126" s="34">
        <v>109560</v>
      </c>
      <c r="R126" s="34">
        <v>28133.48</v>
      </c>
      <c r="S126" s="34">
        <v>8324673</v>
      </c>
      <c r="T126" s="34">
        <v>5794690</v>
      </c>
      <c r="U126" s="34">
        <v>2529983</v>
      </c>
      <c r="V126" s="34">
        <v>0.30391400000000002</v>
      </c>
      <c r="W126" s="34">
        <v>7310855</v>
      </c>
      <c r="X126" s="34">
        <v>4017917</v>
      </c>
      <c r="Y126" s="34">
        <v>3292938</v>
      </c>
      <c r="Z126" s="34">
        <v>0.45041799999999999</v>
      </c>
      <c r="AA126" s="34">
        <v>1679604</v>
      </c>
      <c r="AB126" s="34">
        <v>1107097</v>
      </c>
      <c r="AC126" s="34">
        <v>572507.19999999995</v>
      </c>
      <c r="AD126" s="34">
        <v>0.34085799999999999</v>
      </c>
      <c r="AE126" s="34">
        <v>805262.2</v>
      </c>
      <c r="AF126" s="34">
        <v>410618.6</v>
      </c>
      <c r="AG126" s="34">
        <v>394643.6</v>
      </c>
      <c r="AH126" s="34">
        <v>0.49008099999999999</v>
      </c>
      <c r="AI126" s="34">
        <v>3155245</v>
      </c>
      <c r="AJ126" s="34">
        <v>256950.1</v>
      </c>
      <c r="AK126" s="34">
        <v>805262.2</v>
      </c>
      <c r="AL126" s="34">
        <v>805262.2</v>
      </c>
      <c r="AM126" s="34">
        <v>805262.2</v>
      </c>
      <c r="AN126" s="34">
        <v>805262.2</v>
      </c>
      <c r="AO126" s="34">
        <v>410618.6</v>
      </c>
      <c r="AP126" s="34">
        <v>805262.2</v>
      </c>
      <c r="AQ126" s="34">
        <v>805262.2</v>
      </c>
      <c r="AR126" s="34">
        <v>805262.2</v>
      </c>
      <c r="AS126" s="34">
        <v>805262.2</v>
      </c>
      <c r="AT126" s="34">
        <v>805262.2</v>
      </c>
      <c r="AU126" s="34">
        <v>1679604</v>
      </c>
      <c r="AV126" s="34">
        <v>1679604</v>
      </c>
      <c r="AW126" s="34">
        <v>1679604</v>
      </c>
      <c r="AX126" s="34">
        <v>1679604</v>
      </c>
      <c r="AY126" s="34">
        <v>1107097</v>
      </c>
      <c r="AZ126" s="34">
        <v>1679604</v>
      </c>
      <c r="BA126" s="34">
        <v>1679604</v>
      </c>
      <c r="BB126" s="34">
        <v>1679604</v>
      </c>
      <c r="BC126" s="34">
        <v>1679604</v>
      </c>
      <c r="BD126" s="34">
        <v>1679604</v>
      </c>
    </row>
    <row r="127" spans="1:56" x14ac:dyDescent="0.25">
      <c r="A127" s="34" t="s">
        <v>669</v>
      </c>
      <c r="B127" s="34">
        <v>13348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 t="s">
        <v>829</v>
      </c>
      <c r="N127" s="34" t="s">
        <v>830</v>
      </c>
      <c r="O127" s="34" t="s">
        <v>2</v>
      </c>
      <c r="P127" s="34">
        <v>13348</v>
      </c>
      <c r="Q127" s="34">
        <v>1397867</v>
      </c>
      <c r="R127" s="34">
        <v>136610.20000000001</v>
      </c>
      <c r="S127" s="34">
        <v>7546373</v>
      </c>
      <c r="T127" s="34">
        <v>3975484</v>
      </c>
      <c r="U127" s="34">
        <v>3570888</v>
      </c>
      <c r="V127" s="34">
        <v>0.47319299999999997</v>
      </c>
      <c r="W127" s="34">
        <v>6184943</v>
      </c>
      <c r="X127" s="34">
        <v>1535695</v>
      </c>
      <c r="Y127" s="34">
        <v>4649249</v>
      </c>
      <c r="Z127" s="34">
        <v>0.75170400000000004</v>
      </c>
      <c r="AA127" s="34">
        <v>72146.67</v>
      </c>
      <c r="AB127" s="34">
        <v>72146.67</v>
      </c>
      <c r="AC127" s="34">
        <v>0</v>
      </c>
      <c r="AD127" s="34">
        <v>0</v>
      </c>
      <c r="AE127" s="34">
        <v>1316.261</v>
      </c>
      <c r="AF127" s="34">
        <v>1316.261</v>
      </c>
      <c r="AG127" s="34">
        <v>0</v>
      </c>
      <c r="AH127" s="34">
        <v>0</v>
      </c>
      <c r="AI127" s="34">
        <v>3114771</v>
      </c>
      <c r="AJ127" s="34">
        <v>-1534478</v>
      </c>
      <c r="AK127" s="34">
        <v>1316.261</v>
      </c>
      <c r="AL127" s="34">
        <v>1316.261</v>
      </c>
      <c r="AM127" s="34">
        <v>1316.261</v>
      </c>
      <c r="AN127" s="34">
        <v>1316.261</v>
      </c>
      <c r="AO127" s="34">
        <v>1316.261</v>
      </c>
      <c r="AP127" s="34">
        <v>1316.261</v>
      </c>
      <c r="AQ127" s="34">
        <v>1316.261</v>
      </c>
      <c r="AR127" s="34">
        <v>1316.261</v>
      </c>
      <c r="AS127" s="34">
        <v>1316.261</v>
      </c>
      <c r="AT127" s="34">
        <v>1316.261</v>
      </c>
      <c r="AU127" s="34">
        <v>72146.67</v>
      </c>
      <c r="AV127" s="34">
        <v>72146.67</v>
      </c>
      <c r="AW127" s="34">
        <v>72146.67</v>
      </c>
      <c r="AX127" s="34">
        <v>72146.67</v>
      </c>
      <c r="AY127" s="34">
        <v>72146.67</v>
      </c>
      <c r="AZ127" s="34">
        <v>72146.67</v>
      </c>
      <c r="BA127" s="34">
        <v>72146.67</v>
      </c>
      <c r="BB127" s="34">
        <v>72146.67</v>
      </c>
      <c r="BC127" s="34">
        <v>72146.67</v>
      </c>
      <c r="BD127" s="34">
        <v>72146.67</v>
      </c>
    </row>
    <row r="128" spans="1:56" x14ac:dyDescent="0.25">
      <c r="A128" s="34" t="s">
        <v>143</v>
      </c>
      <c r="B128" s="34">
        <v>13351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 t="s">
        <v>829</v>
      </c>
      <c r="N128" s="34" t="s">
        <v>830</v>
      </c>
      <c r="O128" s="34" t="s">
        <v>2</v>
      </c>
      <c r="P128" s="34">
        <v>13351</v>
      </c>
      <c r="Q128" s="34">
        <v>1053661</v>
      </c>
      <c r="R128" s="34">
        <v>97578.69</v>
      </c>
      <c r="S128" s="34">
        <v>24902864</v>
      </c>
      <c r="T128" s="34">
        <v>7752077</v>
      </c>
      <c r="U128" s="34">
        <v>17150788</v>
      </c>
      <c r="V128" s="34">
        <v>0.68870699999999996</v>
      </c>
      <c r="W128" s="34">
        <v>18025962</v>
      </c>
      <c r="X128" s="34">
        <v>4017203</v>
      </c>
      <c r="Y128" s="34">
        <v>14008759</v>
      </c>
      <c r="Z128" s="34">
        <v>0.77714300000000003</v>
      </c>
      <c r="AA128" s="34">
        <v>17855071</v>
      </c>
      <c r="AB128" s="34">
        <v>3112259</v>
      </c>
      <c r="AC128" s="34">
        <v>14742812</v>
      </c>
      <c r="AD128" s="34">
        <v>0.82569300000000001</v>
      </c>
      <c r="AE128" s="34">
        <v>11886652</v>
      </c>
      <c r="AF128" s="34">
        <v>2082348</v>
      </c>
      <c r="AG128" s="34">
        <v>9804304</v>
      </c>
      <c r="AH128" s="34">
        <v>0.82481599999999999</v>
      </c>
      <c r="AI128" s="34">
        <v>12857519</v>
      </c>
      <c r="AJ128" s="34">
        <v>8653064</v>
      </c>
      <c r="AK128" s="34">
        <v>11886652</v>
      </c>
      <c r="AL128" s="34">
        <v>11886652</v>
      </c>
      <c r="AM128" s="34">
        <v>11886652</v>
      </c>
      <c r="AN128" s="34">
        <v>11886652</v>
      </c>
      <c r="AO128" s="34">
        <v>11886652</v>
      </c>
      <c r="AP128" s="34">
        <v>11886652</v>
      </c>
      <c r="AQ128" s="34">
        <v>11886652</v>
      </c>
      <c r="AR128" s="34">
        <v>11886652</v>
      </c>
      <c r="AS128" s="34">
        <v>11886652</v>
      </c>
      <c r="AT128" s="34">
        <v>11886652</v>
      </c>
      <c r="AU128" s="34">
        <v>17855071</v>
      </c>
      <c r="AV128" s="34">
        <v>17855071</v>
      </c>
      <c r="AW128" s="34">
        <v>17855071</v>
      </c>
      <c r="AX128" s="34">
        <v>17855071</v>
      </c>
      <c r="AY128" s="34">
        <v>17855071</v>
      </c>
      <c r="AZ128" s="34">
        <v>17855071</v>
      </c>
      <c r="BA128" s="34">
        <v>17855071</v>
      </c>
      <c r="BB128" s="34">
        <v>17855071</v>
      </c>
      <c r="BC128" s="34">
        <v>17855071</v>
      </c>
      <c r="BD128" s="34">
        <v>17855071</v>
      </c>
    </row>
    <row r="129" spans="1:56" x14ac:dyDescent="0.25">
      <c r="A129" s="34" t="s">
        <v>671</v>
      </c>
      <c r="B129" s="34">
        <v>13354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 t="s">
        <v>829</v>
      </c>
      <c r="N129" s="34" t="s">
        <v>830</v>
      </c>
      <c r="O129" s="34" t="s">
        <v>2</v>
      </c>
      <c r="P129" s="34">
        <v>13354</v>
      </c>
      <c r="Q129" s="34">
        <v>2604250</v>
      </c>
      <c r="R129" s="34">
        <v>97578.69</v>
      </c>
      <c r="S129" s="34">
        <v>8376916</v>
      </c>
      <c r="T129" s="34">
        <v>4516607</v>
      </c>
      <c r="U129" s="34">
        <v>3860309</v>
      </c>
      <c r="V129" s="34">
        <v>0.46082699999999999</v>
      </c>
      <c r="W129" s="34">
        <v>7301372</v>
      </c>
      <c r="X129" s="34">
        <v>1904851</v>
      </c>
      <c r="Y129" s="34">
        <v>5396521</v>
      </c>
      <c r="Z129" s="34">
        <v>0.73911099999999996</v>
      </c>
      <c r="AA129" s="34">
        <v>1272403</v>
      </c>
      <c r="AB129" s="34">
        <v>1272403</v>
      </c>
      <c r="AC129" s="34">
        <v>0</v>
      </c>
      <c r="AD129" s="34">
        <v>0</v>
      </c>
      <c r="AE129" s="34">
        <v>37463.82</v>
      </c>
      <c r="AF129" s="34">
        <v>37463.82</v>
      </c>
      <c r="AG129" s="34">
        <v>0</v>
      </c>
      <c r="AH129" s="34">
        <v>0</v>
      </c>
      <c r="AI129" s="34">
        <v>2694692</v>
      </c>
      <c r="AJ129" s="34">
        <v>-2701828</v>
      </c>
      <c r="AK129" s="34">
        <v>37463.82</v>
      </c>
      <c r="AL129" s="34">
        <v>37463.82</v>
      </c>
      <c r="AM129" s="34">
        <v>37463.82</v>
      </c>
      <c r="AN129" s="34">
        <v>37463.82</v>
      </c>
      <c r="AO129" s="34">
        <v>37463.82</v>
      </c>
      <c r="AP129" s="34">
        <v>37463.82</v>
      </c>
      <c r="AQ129" s="34">
        <v>37463.82</v>
      </c>
      <c r="AR129" s="34">
        <v>37463.82</v>
      </c>
      <c r="AS129" s="34">
        <v>37463.82</v>
      </c>
      <c r="AT129" s="34">
        <v>37463.82</v>
      </c>
      <c r="AU129" s="34">
        <v>1272403</v>
      </c>
      <c r="AV129" s="34">
        <v>1272403</v>
      </c>
      <c r="AW129" s="34">
        <v>1272403</v>
      </c>
      <c r="AX129" s="34">
        <v>1272403</v>
      </c>
      <c r="AY129" s="34">
        <v>1272403</v>
      </c>
      <c r="AZ129" s="34">
        <v>1272403</v>
      </c>
      <c r="BA129" s="34">
        <v>1272403</v>
      </c>
      <c r="BB129" s="34">
        <v>1272403</v>
      </c>
      <c r="BC129" s="34">
        <v>1272403</v>
      </c>
      <c r="BD129" s="34">
        <v>1272403</v>
      </c>
    </row>
    <row r="130" spans="1:56" x14ac:dyDescent="0.25">
      <c r="A130" s="34" t="s">
        <v>480</v>
      </c>
      <c r="B130" s="34">
        <v>13359</v>
      </c>
      <c r="C130" s="34">
        <v>0</v>
      </c>
      <c r="D130" s="34">
        <v>0</v>
      </c>
      <c r="E130" s="34">
        <v>0</v>
      </c>
      <c r="F130" s="34">
        <v>0</v>
      </c>
      <c r="G130" s="34">
        <v>0</v>
      </c>
      <c r="H130" s="34">
        <v>0</v>
      </c>
      <c r="I130" s="34">
        <v>0</v>
      </c>
      <c r="J130" s="34">
        <v>0</v>
      </c>
      <c r="K130" s="34">
        <v>0</v>
      </c>
      <c r="L130" s="34">
        <v>0</v>
      </c>
      <c r="M130" s="34" t="s">
        <v>829</v>
      </c>
      <c r="N130" s="34" t="s">
        <v>830</v>
      </c>
      <c r="O130" s="34" t="s">
        <v>2</v>
      </c>
      <c r="P130" s="34">
        <v>13359</v>
      </c>
      <c r="Q130" s="34">
        <v>1940491</v>
      </c>
      <c r="R130" s="34">
        <v>39031.480000000003</v>
      </c>
      <c r="S130" s="34">
        <v>9050076</v>
      </c>
      <c r="T130" s="34">
        <v>7629321</v>
      </c>
      <c r="U130" s="34">
        <v>1420756</v>
      </c>
      <c r="V130" s="34">
        <v>0.15698799999999999</v>
      </c>
      <c r="W130" s="34">
        <v>4970805</v>
      </c>
      <c r="X130" s="34">
        <v>3081161</v>
      </c>
      <c r="Y130" s="34">
        <v>1889644</v>
      </c>
      <c r="Z130" s="34">
        <v>0.38014900000000001</v>
      </c>
      <c r="AA130" s="34">
        <v>1124134</v>
      </c>
      <c r="AB130" s="34">
        <v>898680.3</v>
      </c>
      <c r="AC130" s="34">
        <v>225453.6</v>
      </c>
      <c r="AD130" s="34">
        <v>0.20055799999999999</v>
      </c>
      <c r="AE130" s="34">
        <v>455475.5</v>
      </c>
      <c r="AF130" s="34">
        <v>294593.7</v>
      </c>
      <c r="AG130" s="34">
        <v>160881.70000000001</v>
      </c>
      <c r="AH130" s="34">
        <v>0.353217</v>
      </c>
      <c r="AI130" s="34">
        <v>-89878.5</v>
      </c>
      <c r="AJ130" s="34">
        <v>-1818641</v>
      </c>
      <c r="AK130" s="34">
        <v>455475.5</v>
      </c>
      <c r="AL130" s="34">
        <v>455475.5</v>
      </c>
      <c r="AM130" s="34">
        <v>455475.5</v>
      </c>
      <c r="AN130" s="34">
        <v>455475.5</v>
      </c>
      <c r="AO130" s="34">
        <v>455475.5</v>
      </c>
      <c r="AP130" s="34">
        <v>455475.5</v>
      </c>
      <c r="AQ130" s="34">
        <v>455475.5</v>
      </c>
      <c r="AR130" s="34">
        <v>455475.5</v>
      </c>
      <c r="AS130" s="34">
        <v>455475.5</v>
      </c>
      <c r="AT130" s="34">
        <v>455475.5</v>
      </c>
      <c r="AU130" s="34">
        <v>1124134</v>
      </c>
      <c r="AV130" s="34">
        <v>1124134</v>
      </c>
      <c r="AW130" s="34">
        <v>1124134</v>
      </c>
      <c r="AX130" s="34">
        <v>1124134</v>
      </c>
      <c r="AY130" s="34">
        <v>1124134</v>
      </c>
      <c r="AZ130" s="34">
        <v>1124134</v>
      </c>
      <c r="BA130" s="34">
        <v>1124134</v>
      </c>
      <c r="BB130" s="34">
        <v>1124134</v>
      </c>
      <c r="BC130" s="34">
        <v>1124134</v>
      </c>
      <c r="BD130" s="34">
        <v>1124134</v>
      </c>
    </row>
    <row r="131" spans="1:56" x14ac:dyDescent="0.25">
      <c r="A131" s="34" t="s">
        <v>175</v>
      </c>
      <c r="B131" s="34">
        <v>13370</v>
      </c>
      <c r="C131" s="34">
        <v>0</v>
      </c>
      <c r="D131" s="34">
        <v>0</v>
      </c>
      <c r="E131" s="34">
        <v>0</v>
      </c>
      <c r="F131" s="34">
        <v>0</v>
      </c>
      <c r="G131" s="34">
        <v>1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 t="s">
        <v>829</v>
      </c>
      <c r="N131" s="34" t="s">
        <v>830</v>
      </c>
      <c r="O131" s="34" t="s">
        <v>2</v>
      </c>
      <c r="P131" s="34">
        <v>13370</v>
      </c>
      <c r="Q131" s="34">
        <v>1040505</v>
      </c>
      <c r="R131" s="34">
        <v>78062.95</v>
      </c>
      <c r="S131" s="34">
        <v>23652869</v>
      </c>
      <c r="T131" s="34">
        <v>6766061</v>
      </c>
      <c r="U131" s="34">
        <v>16886808</v>
      </c>
      <c r="V131" s="34">
        <v>0.71394299999999999</v>
      </c>
      <c r="W131" s="34">
        <v>16781835</v>
      </c>
      <c r="X131" s="34">
        <v>4851790</v>
      </c>
      <c r="Y131" s="34">
        <v>11930045</v>
      </c>
      <c r="Z131" s="34">
        <v>0.71089000000000002</v>
      </c>
      <c r="AA131" s="34">
        <v>17248832</v>
      </c>
      <c r="AB131" s="34">
        <v>4099663</v>
      </c>
      <c r="AC131" s="34">
        <v>13149168</v>
      </c>
      <c r="AD131" s="34">
        <v>0.76232200000000006</v>
      </c>
      <c r="AE131" s="34">
        <v>7293794</v>
      </c>
      <c r="AF131" s="34">
        <v>1771852</v>
      </c>
      <c r="AG131" s="34">
        <v>5521942</v>
      </c>
      <c r="AH131" s="34">
        <v>0.75707400000000002</v>
      </c>
      <c r="AI131" s="34">
        <v>10811477</v>
      </c>
      <c r="AJ131" s="34">
        <v>4403374</v>
      </c>
      <c r="AK131" s="34">
        <v>7293794</v>
      </c>
      <c r="AL131" s="34">
        <v>7293794</v>
      </c>
      <c r="AM131" s="34">
        <v>7293794</v>
      </c>
      <c r="AN131" s="34">
        <v>7293794</v>
      </c>
      <c r="AO131" s="34">
        <v>1771852</v>
      </c>
      <c r="AP131" s="34">
        <v>7293794</v>
      </c>
      <c r="AQ131" s="34">
        <v>7293794</v>
      </c>
      <c r="AR131" s="34">
        <v>7293794</v>
      </c>
      <c r="AS131" s="34">
        <v>7293794</v>
      </c>
      <c r="AT131" s="34">
        <v>7293794</v>
      </c>
      <c r="AU131" s="34">
        <v>17248832</v>
      </c>
      <c r="AV131" s="34">
        <v>17248832</v>
      </c>
      <c r="AW131" s="34">
        <v>17248832</v>
      </c>
      <c r="AX131" s="34">
        <v>17248832</v>
      </c>
      <c r="AY131" s="34">
        <v>4099663</v>
      </c>
      <c r="AZ131" s="34">
        <v>17248832</v>
      </c>
      <c r="BA131" s="34">
        <v>17248832</v>
      </c>
      <c r="BB131" s="34">
        <v>17248832</v>
      </c>
      <c r="BC131" s="34">
        <v>17248832</v>
      </c>
      <c r="BD131" s="34">
        <v>17248832</v>
      </c>
    </row>
    <row r="132" spans="1:56" x14ac:dyDescent="0.25">
      <c r="A132" s="34" t="s">
        <v>252</v>
      </c>
      <c r="B132" s="34">
        <v>13371</v>
      </c>
      <c r="C132" s="34">
        <v>0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 t="s">
        <v>829</v>
      </c>
      <c r="N132" s="34" t="s">
        <v>830</v>
      </c>
      <c r="O132" s="34" t="s">
        <v>2</v>
      </c>
      <c r="P132" s="34">
        <v>13371</v>
      </c>
      <c r="Q132" s="34">
        <v>1327439</v>
      </c>
      <c r="R132" s="34">
        <v>58547.21</v>
      </c>
      <c r="S132" s="34">
        <v>16112164</v>
      </c>
      <c r="T132" s="34">
        <v>7057175</v>
      </c>
      <c r="U132" s="34">
        <v>9054989</v>
      </c>
      <c r="V132" s="34">
        <v>0.56199699999999997</v>
      </c>
      <c r="W132" s="34">
        <v>10916946</v>
      </c>
      <c r="X132" s="34">
        <v>3945615</v>
      </c>
      <c r="Y132" s="34">
        <v>6971331</v>
      </c>
      <c r="Z132" s="34">
        <v>0.63857900000000001</v>
      </c>
      <c r="AA132" s="34">
        <v>8234793</v>
      </c>
      <c r="AB132" s="34">
        <v>2972614</v>
      </c>
      <c r="AC132" s="34">
        <v>5262179</v>
      </c>
      <c r="AD132" s="34">
        <v>0.63901799999999997</v>
      </c>
      <c r="AE132" s="34">
        <v>3761729</v>
      </c>
      <c r="AF132" s="34">
        <v>1380370</v>
      </c>
      <c r="AG132" s="34">
        <v>2381359</v>
      </c>
      <c r="AH132" s="34">
        <v>0.63304899999999997</v>
      </c>
      <c r="AI132" s="34">
        <v>5585345</v>
      </c>
      <c r="AJ132" s="34">
        <v>995372.8</v>
      </c>
      <c r="AK132" s="34">
        <v>3761729</v>
      </c>
      <c r="AL132" s="34">
        <v>3761729</v>
      </c>
      <c r="AM132" s="34">
        <v>3761729</v>
      </c>
      <c r="AN132" s="34">
        <v>3761729</v>
      </c>
      <c r="AO132" s="34">
        <v>3761729</v>
      </c>
      <c r="AP132" s="34">
        <v>3761729</v>
      </c>
      <c r="AQ132" s="34">
        <v>3761729</v>
      </c>
      <c r="AR132" s="34">
        <v>3761729</v>
      </c>
      <c r="AS132" s="34">
        <v>3761729</v>
      </c>
      <c r="AT132" s="34">
        <v>3761729</v>
      </c>
      <c r="AU132" s="34">
        <v>8234793</v>
      </c>
      <c r="AV132" s="34">
        <v>8234793</v>
      </c>
      <c r="AW132" s="34">
        <v>8234793</v>
      </c>
      <c r="AX132" s="34">
        <v>8234793</v>
      </c>
      <c r="AY132" s="34">
        <v>8234793</v>
      </c>
      <c r="AZ132" s="34">
        <v>8234793</v>
      </c>
      <c r="BA132" s="34">
        <v>8234793</v>
      </c>
      <c r="BB132" s="34">
        <v>8234793</v>
      </c>
      <c r="BC132" s="34">
        <v>8234793</v>
      </c>
      <c r="BD132" s="34">
        <v>8234793</v>
      </c>
    </row>
    <row r="133" spans="1:56" x14ac:dyDescent="0.25">
      <c r="A133" s="34" t="s">
        <v>468</v>
      </c>
      <c r="B133" s="34">
        <v>13389</v>
      </c>
      <c r="C133" s="34">
        <v>0</v>
      </c>
      <c r="D133" s="34">
        <v>0</v>
      </c>
      <c r="E133" s="34">
        <v>0</v>
      </c>
      <c r="F133" s="34">
        <v>0</v>
      </c>
      <c r="G133" s="34">
        <v>1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 t="s">
        <v>829</v>
      </c>
      <c r="N133" s="34" t="s">
        <v>830</v>
      </c>
      <c r="O133" s="34" t="s">
        <v>2</v>
      </c>
      <c r="P133" s="34">
        <v>13389</v>
      </c>
      <c r="Q133" s="34">
        <v>961661</v>
      </c>
      <c r="R133" s="34">
        <v>58547.21</v>
      </c>
      <c r="S133" s="34">
        <v>12838181</v>
      </c>
      <c r="T133" s="34">
        <v>9877478</v>
      </c>
      <c r="U133" s="34">
        <v>2960703</v>
      </c>
      <c r="V133" s="34">
        <v>0.23061699999999999</v>
      </c>
      <c r="W133" s="34">
        <v>6211698</v>
      </c>
      <c r="X133" s="34">
        <v>2573845</v>
      </c>
      <c r="Y133" s="34">
        <v>3637854</v>
      </c>
      <c r="Z133" s="34">
        <v>0.585646</v>
      </c>
      <c r="AA133" s="34">
        <v>4839544</v>
      </c>
      <c r="AB133" s="34">
        <v>4820499</v>
      </c>
      <c r="AC133" s="34">
        <v>19045.18</v>
      </c>
      <c r="AD133" s="34">
        <v>3.9350000000000001E-3</v>
      </c>
      <c r="AE133" s="34">
        <v>513555.5</v>
      </c>
      <c r="AF133" s="34">
        <v>345128.2</v>
      </c>
      <c r="AG133" s="34">
        <v>168427.3</v>
      </c>
      <c r="AH133" s="34">
        <v>0.327963</v>
      </c>
      <c r="AI133" s="34">
        <v>2617646</v>
      </c>
      <c r="AJ133" s="34">
        <v>-851781</v>
      </c>
      <c r="AK133" s="34">
        <v>513555.5</v>
      </c>
      <c r="AL133" s="34">
        <v>513555.5</v>
      </c>
      <c r="AM133" s="34">
        <v>513555.5</v>
      </c>
      <c r="AN133" s="34">
        <v>513555.5</v>
      </c>
      <c r="AO133" s="34">
        <v>345128.2</v>
      </c>
      <c r="AP133" s="34">
        <v>513555.5</v>
      </c>
      <c r="AQ133" s="34">
        <v>513555.5</v>
      </c>
      <c r="AR133" s="34">
        <v>513555.5</v>
      </c>
      <c r="AS133" s="34">
        <v>513555.5</v>
      </c>
      <c r="AT133" s="34">
        <v>513555.5</v>
      </c>
      <c r="AU133" s="34">
        <v>4839544</v>
      </c>
      <c r="AV133" s="34">
        <v>4839544</v>
      </c>
      <c r="AW133" s="34">
        <v>4839544</v>
      </c>
      <c r="AX133" s="34">
        <v>4839544</v>
      </c>
      <c r="AY133" s="34">
        <v>4820499</v>
      </c>
      <c r="AZ133" s="34">
        <v>4839544</v>
      </c>
      <c r="BA133" s="34">
        <v>4839544</v>
      </c>
      <c r="BB133" s="34">
        <v>4839544</v>
      </c>
      <c r="BC133" s="34">
        <v>4839544</v>
      </c>
      <c r="BD133" s="34">
        <v>4839544</v>
      </c>
    </row>
    <row r="134" spans="1:56" x14ac:dyDescent="0.25">
      <c r="A134" s="34" t="s">
        <v>139</v>
      </c>
      <c r="B134" s="34">
        <v>13390</v>
      </c>
      <c r="C134" s="34">
        <v>0</v>
      </c>
      <c r="D134" s="34">
        <v>0</v>
      </c>
      <c r="E134" s="34">
        <v>0</v>
      </c>
      <c r="F134" s="34">
        <v>0</v>
      </c>
      <c r="G134" s="34">
        <v>1</v>
      </c>
      <c r="H134" s="34">
        <v>0</v>
      </c>
      <c r="I134" s="34">
        <v>0</v>
      </c>
      <c r="J134" s="34">
        <v>0</v>
      </c>
      <c r="K134" s="34">
        <v>0</v>
      </c>
      <c r="L134" s="34">
        <v>0</v>
      </c>
      <c r="M134" s="34" t="s">
        <v>829</v>
      </c>
      <c r="N134" s="34" t="s">
        <v>830</v>
      </c>
      <c r="O134" s="34" t="s">
        <v>2</v>
      </c>
      <c r="P134" s="34">
        <v>13390</v>
      </c>
      <c r="Q134" s="34">
        <v>1053715</v>
      </c>
      <c r="R134" s="34">
        <v>97578.69</v>
      </c>
      <c r="S134" s="34">
        <v>47763760</v>
      </c>
      <c r="T134" s="34">
        <v>18686669</v>
      </c>
      <c r="U134" s="34">
        <v>29077091</v>
      </c>
      <c r="V134" s="34">
        <v>0.608769</v>
      </c>
      <c r="W134" s="34">
        <v>30653168</v>
      </c>
      <c r="X134" s="34">
        <v>8859388</v>
      </c>
      <c r="Y134" s="34">
        <v>21793780</v>
      </c>
      <c r="Z134" s="34">
        <v>0.71097999999999995</v>
      </c>
      <c r="AA134" s="34">
        <v>29447297</v>
      </c>
      <c r="AB134" s="34">
        <v>8678349</v>
      </c>
      <c r="AC134" s="34">
        <v>20768948</v>
      </c>
      <c r="AD134" s="34">
        <v>0.70529200000000003</v>
      </c>
      <c r="AE134" s="34">
        <v>16427645</v>
      </c>
      <c r="AF134" s="34">
        <v>3937683</v>
      </c>
      <c r="AG134" s="34">
        <v>12489963</v>
      </c>
      <c r="AH134" s="34">
        <v>0.760301</v>
      </c>
      <c r="AI134" s="34">
        <v>20642486</v>
      </c>
      <c r="AJ134" s="34">
        <v>11338669</v>
      </c>
      <c r="AK134" s="34">
        <v>16427645</v>
      </c>
      <c r="AL134" s="34">
        <v>16427645</v>
      </c>
      <c r="AM134" s="34">
        <v>16427645</v>
      </c>
      <c r="AN134" s="34">
        <v>16427645</v>
      </c>
      <c r="AO134" s="34">
        <v>3937683</v>
      </c>
      <c r="AP134" s="34">
        <v>16427645</v>
      </c>
      <c r="AQ134" s="34">
        <v>16427645</v>
      </c>
      <c r="AR134" s="34">
        <v>16427645</v>
      </c>
      <c r="AS134" s="34">
        <v>16427645</v>
      </c>
      <c r="AT134" s="34">
        <v>16427645</v>
      </c>
      <c r="AU134" s="34">
        <v>29447297</v>
      </c>
      <c r="AV134" s="34">
        <v>29447297</v>
      </c>
      <c r="AW134" s="34">
        <v>29447297</v>
      </c>
      <c r="AX134" s="34">
        <v>29447297</v>
      </c>
      <c r="AY134" s="34">
        <v>8678349</v>
      </c>
      <c r="AZ134" s="34">
        <v>29447297</v>
      </c>
      <c r="BA134" s="34">
        <v>29447297</v>
      </c>
      <c r="BB134" s="34">
        <v>29447297</v>
      </c>
      <c r="BC134" s="34">
        <v>29447297</v>
      </c>
      <c r="BD134" s="34">
        <v>29447297</v>
      </c>
    </row>
    <row r="135" spans="1:56" x14ac:dyDescent="0.25">
      <c r="A135" s="34" t="s">
        <v>263</v>
      </c>
      <c r="B135" s="34">
        <v>13391</v>
      </c>
      <c r="C135" s="34">
        <v>0</v>
      </c>
      <c r="D135" s="34">
        <v>0</v>
      </c>
      <c r="E135" s="34">
        <v>0</v>
      </c>
      <c r="F135" s="34">
        <v>0</v>
      </c>
      <c r="G135" s="34">
        <v>1</v>
      </c>
      <c r="H135" s="34">
        <v>0</v>
      </c>
      <c r="I135" s="34">
        <v>0</v>
      </c>
      <c r="J135" s="34">
        <v>0</v>
      </c>
      <c r="K135" s="34">
        <v>0</v>
      </c>
      <c r="L135" s="34">
        <v>0</v>
      </c>
      <c r="M135" s="34" t="s">
        <v>829</v>
      </c>
      <c r="N135" s="34" t="s">
        <v>830</v>
      </c>
      <c r="O135" s="34" t="s">
        <v>2</v>
      </c>
      <c r="P135" s="34">
        <v>13391</v>
      </c>
      <c r="Q135" s="34">
        <v>1053661</v>
      </c>
      <c r="R135" s="34">
        <v>97578.69</v>
      </c>
      <c r="S135" s="34">
        <v>22535465</v>
      </c>
      <c r="T135" s="34">
        <v>15586369</v>
      </c>
      <c r="U135" s="34">
        <v>6949096</v>
      </c>
      <c r="V135" s="34">
        <v>0.308363</v>
      </c>
      <c r="W135" s="34">
        <v>17897320</v>
      </c>
      <c r="X135" s="34">
        <v>8900899</v>
      </c>
      <c r="Y135" s="34">
        <v>8996421</v>
      </c>
      <c r="Z135" s="34">
        <v>0.50266900000000003</v>
      </c>
      <c r="AA135" s="34">
        <v>10635584</v>
      </c>
      <c r="AB135" s="34">
        <v>7853709</v>
      </c>
      <c r="AC135" s="34">
        <v>2781874</v>
      </c>
      <c r="AD135" s="34">
        <v>0.26156299999999999</v>
      </c>
      <c r="AE135" s="34">
        <v>7627632</v>
      </c>
      <c r="AF135" s="34">
        <v>4713577</v>
      </c>
      <c r="AG135" s="34">
        <v>2914055</v>
      </c>
      <c r="AH135" s="34">
        <v>0.38203900000000002</v>
      </c>
      <c r="AI135" s="34">
        <v>7845182</v>
      </c>
      <c r="AJ135" s="34">
        <v>1762815</v>
      </c>
      <c r="AK135" s="34">
        <v>7627632</v>
      </c>
      <c r="AL135" s="34">
        <v>7627632</v>
      </c>
      <c r="AM135" s="34">
        <v>7627632</v>
      </c>
      <c r="AN135" s="34">
        <v>7627632</v>
      </c>
      <c r="AO135" s="34">
        <v>4713577</v>
      </c>
      <c r="AP135" s="34">
        <v>7627632</v>
      </c>
      <c r="AQ135" s="34">
        <v>7627632</v>
      </c>
      <c r="AR135" s="34">
        <v>7627632</v>
      </c>
      <c r="AS135" s="34">
        <v>7627632</v>
      </c>
      <c r="AT135" s="34">
        <v>7627632</v>
      </c>
      <c r="AU135" s="34">
        <v>10635584</v>
      </c>
      <c r="AV135" s="34">
        <v>10635584</v>
      </c>
      <c r="AW135" s="34">
        <v>10635584</v>
      </c>
      <c r="AX135" s="34">
        <v>10635584</v>
      </c>
      <c r="AY135" s="34">
        <v>7853709</v>
      </c>
      <c r="AZ135" s="34">
        <v>10635584</v>
      </c>
      <c r="BA135" s="34">
        <v>10635584</v>
      </c>
      <c r="BB135" s="34">
        <v>10635584</v>
      </c>
      <c r="BC135" s="34">
        <v>10635584</v>
      </c>
      <c r="BD135" s="34">
        <v>10635584</v>
      </c>
    </row>
    <row r="136" spans="1:56" x14ac:dyDescent="0.25">
      <c r="A136" s="34" t="s">
        <v>201</v>
      </c>
      <c r="B136" s="34">
        <v>13417</v>
      </c>
      <c r="C136" s="34">
        <v>0</v>
      </c>
      <c r="D136" s="34">
        <v>0</v>
      </c>
      <c r="E136" s="34">
        <v>0</v>
      </c>
      <c r="F136" s="34">
        <v>0</v>
      </c>
      <c r="G136" s="34">
        <v>1</v>
      </c>
      <c r="H136" s="34">
        <v>0</v>
      </c>
      <c r="I136" s="34">
        <v>0</v>
      </c>
      <c r="J136" s="34">
        <v>0</v>
      </c>
      <c r="K136" s="34">
        <v>0</v>
      </c>
      <c r="L136" s="34">
        <v>0</v>
      </c>
      <c r="M136" s="34" t="s">
        <v>829</v>
      </c>
      <c r="N136" s="34" t="s">
        <v>830</v>
      </c>
      <c r="O136" s="34" t="s">
        <v>2</v>
      </c>
      <c r="P136" s="34">
        <v>13417</v>
      </c>
      <c r="Q136" s="34">
        <v>380000</v>
      </c>
      <c r="R136" s="34">
        <v>39031.480000000003</v>
      </c>
      <c r="S136" s="34">
        <v>9821864</v>
      </c>
      <c r="T136" s="34">
        <v>4513401</v>
      </c>
      <c r="U136" s="34">
        <v>5308463</v>
      </c>
      <c r="V136" s="34">
        <v>0.54047400000000001</v>
      </c>
      <c r="W136" s="34">
        <v>16099207</v>
      </c>
      <c r="X136" s="34">
        <v>5186257</v>
      </c>
      <c r="Y136" s="34">
        <v>10912950</v>
      </c>
      <c r="Z136" s="34">
        <v>0.67785600000000001</v>
      </c>
      <c r="AA136" s="34">
        <v>5291464</v>
      </c>
      <c r="AB136" s="34">
        <v>1646813</v>
      </c>
      <c r="AC136" s="34">
        <v>3644651</v>
      </c>
      <c r="AD136" s="34">
        <v>0.68877900000000003</v>
      </c>
      <c r="AE136" s="34">
        <v>7430962</v>
      </c>
      <c r="AF136" s="34">
        <v>2104049</v>
      </c>
      <c r="AG136" s="34">
        <v>5326913</v>
      </c>
      <c r="AH136" s="34">
        <v>0.71685399999999999</v>
      </c>
      <c r="AI136" s="34">
        <v>10493918</v>
      </c>
      <c r="AJ136" s="34">
        <v>4907882</v>
      </c>
      <c r="AK136" s="34">
        <v>7430962</v>
      </c>
      <c r="AL136" s="34">
        <v>7430962</v>
      </c>
      <c r="AM136" s="34">
        <v>7430962</v>
      </c>
      <c r="AN136" s="34">
        <v>7430962</v>
      </c>
      <c r="AO136" s="34">
        <v>2104049</v>
      </c>
      <c r="AP136" s="34">
        <v>7430962</v>
      </c>
      <c r="AQ136" s="34">
        <v>7430962</v>
      </c>
      <c r="AR136" s="34">
        <v>7430962</v>
      </c>
      <c r="AS136" s="34">
        <v>7430962</v>
      </c>
      <c r="AT136" s="34">
        <v>7430962</v>
      </c>
      <c r="AU136" s="34">
        <v>5291464</v>
      </c>
      <c r="AV136" s="34">
        <v>5291464</v>
      </c>
      <c r="AW136" s="34">
        <v>5291464</v>
      </c>
      <c r="AX136" s="34">
        <v>5291464</v>
      </c>
      <c r="AY136" s="34">
        <v>1646813</v>
      </c>
      <c r="AZ136" s="34">
        <v>5291464</v>
      </c>
      <c r="BA136" s="34">
        <v>5291464</v>
      </c>
      <c r="BB136" s="34">
        <v>5291464</v>
      </c>
      <c r="BC136" s="34">
        <v>5291464</v>
      </c>
      <c r="BD136" s="34">
        <v>5291464</v>
      </c>
    </row>
    <row r="137" spans="1:56" x14ac:dyDescent="0.25">
      <c r="A137" s="34" t="s">
        <v>339</v>
      </c>
      <c r="B137" s="34">
        <v>13418</v>
      </c>
      <c r="C137" s="34">
        <v>0</v>
      </c>
      <c r="D137" s="34">
        <v>0</v>
      </c>
      <c r="E137" s="34">
        <v>0</v>
      </c>
      <c r="F137" s="34">
        <v>0</v>
      </c>
      <c r="G137" s="34">
        <v>1</v>
      </c>
      <c r="H137" s="34">
        <v>0</v>
      </c>
      <c r="I137" s="34">
        <v>0</v>
      </c>
      <c r="J137" s="34">
        <v>0</v>
      </c>
      <c r="K137" s="34">
        <v>0</v>
      </c>
      <c r="L137" s="34">
        <v>0</v>
      </c>
      <c r="M137" s="34" t="s">
        <v>829</v>
      </c>
      <c r="N137" s="34" t="s">
        <v>830</v>
      </c>
      <c r="O137" s="34" t="s">
        <v>2</v>
      </c>
      <c r="P137" s="34">
        <v>13418</v>
      </c>
      <c r="Q137" s="34">
        <v>532000</v>
      </c>
      <c r="R137" s="34">
        <v>78062.95</v>
      </c>
      <c r="S137" s="34">
        <v>9794156</v>
      </c>
      <c r="T137" s="34">
        <v>5521991</v>
      </c>
      <c r="U137" s="34">
        <v>4272165</v>
      </c>
      <c r="V137" s="34">
        <v>0.436195</v>
      </c>
      <c r="W137" s="34">
        <v>5659848</v>
      </c>
      <c r="X137" s="34">
        <v>1761687</v>
      </c>
      <c r="Y137" s="34">
        <v>3898161</v>
      </c>
      <c r="Z137" s="34">
        <v>0.68874000000000002</v>
      </c>
      <c r="AA137" s="34">
        <v>1525832</v>
      </c>
      <c r="AB137" s="34">
        <v>609364.80000000005</v>
      </c>
      <c r="AC137" s="34">
        <v>916466.9</v>
      </c>
      <c r="AD137" s="34">
        <v>0.600634</v>
      </c>
      <c r="AE137" s="34">
        <v>899333</v>
      </c>
      <c r="AF137" s="34">
        <v>213677.6</v>
      </c>
      <c r="AG137" s="34">
        <v>685655.5</v>
      </c>
      <c r="AH137" s="34">
        <v>0.76240399999999997</v>
      </c>
      <c r="AI137" s="34">
        <v>3288098</v>
      </c>
      <c r="AJ137" s="34">
        <v>75592.53</v>
      </c>
      <c r="AK137" s="34">
        <v>899333</v>
      </c>
      <c r="AL137" s="34">
        <v>899333</v>
      </c>
      <c r="AM137" s="34">
        <v>899333</v>
      </c>
      <c r="AN137" s="34">
        <v>899333</v>
      </c>
      <c r="AO137" s="34">
        <v>213677.6</v>
      </c>
      <c r="AP137" s="34">
        <v>899333</v>
      </c>
      <c r="AQ137" s="34">
        <v>899333</v>
      </c>
      <c r="AR137" s="34">
        <v>899333</v>
      </c>
      <c r="AS137" s="34">
        <v>899333</v>
      </c>
      <c r="AT137" s="34">
        <v>899333</v>
      </c>
      <c r="AU137" s="34">
        <v>1525832</v>
      </c>
      <c r="AV137" s="34">
        <v>1525832</v>
      </c>
      <c r="AW137" s="34">
        <v>1525832</v>
      </c>
      <c r="AX137" s="34">
        <v>1525832</v>
      </c>
      <c r="AY137" s="34">
        <v>609364.80000000005</v>
      </c>
      <c r="AZ137" s="34">
        <v>1525832</v>
      </c>
      <c r="BA137" s="34">
        <v>1525832</v>
      </c>
      <c r="BB137" s="34">
        <v>1525832</v>
      </c>
      <c r="BC137" s="34">
        <v>1525832</v>
      </c>
      <c r="BD137" s="34">
        <v>1525832</v>
      </c>
    </row>
    <row r="138" spans="1:56" x14ac:dyDescent="0.25">
      <c r="A138" s="34" t="s">
        <v>367</v>
      </c>
      <c r="B138" s="34">
        <v>13420</v>
      </c>
      <c r="C138" s="34">
        <v>0</v>
      </c>
      <c r="D138" s="34">
        <v>0</v>
      </c>
      <c r="E138" s="34">
        <v>0</v>
      </c>
      <c r="F138" s="34">
        <v>0</v>
      </c>
      <c r="G138" s="34">
        <v>1</v>
      </c>
      <c r="H138" s="34">
        <v>0</v>
      </c>
      <c r="I138" s="34">
        <v>0</v>
      </c>
      <c r="J138" s="34">
        <v>0</v>
      </c>
      <c r="K138" s="34">
        <v>0</v>
      </c>
      <c r="L138" s="34">
        <v>0</v>
      </c>
      <c r="M138" s="34" t="s">
        <v>829</v>
      </c>
      <c r="N138" s="34" t="s">
        <v>830</v>
      </c>
      <c r="O138" s="34" t="s">
        <v>2</v>
      </c>
      <c r="P138" s="34">
        <v>13420</v>
      </c>
      <c r="Q138" s="34">
        <v>109560</v>
      </c>
      <c r="R138" s="34">
        <v>28133.48</v>
      </c>
      <c r="S138" s="34">
        <v>6320178</v>
      </c>
      <c r="T138" s="34">
        <v>4636009</v>
      </c>
      <c r="U138" s="34">
        <v>1684169</v>
      </c>
      <c r="V138" s="34">
        <v>0.26647500000000002</v>
      </c>
      <c r="W138" s="34">
        <v>5838107</v>
      </c>
      <c r="X138" s="34">
        <v>3080482</v>
      </c>
      <c r="Y138" s="34">
        <v>2757625</v>
      </c>
      <c r="Z138" s="34">
        <v>0.47234900000000002</v>
      </c>
      <c r="AA138" s="34">
        <v>1121111</v>
      </c>
      <c r="AB138" s="34">
        <v>834816.8</v>
      </c>
      <c r="AC138" s="34">
        <v>286294.40000000002</v>
      </c>
      <c r="AD138" s="34">
        <v>0.25536700000000001</v>
      </c>
      <c r="AE138" s="34">
        <v>801497</v>
      </c>
      <c r="AF138" s="34">
        <v>460036.9</v>
      </c>
      <c r="AG138" s="34">
        <v>341460.1</v>
      </c>
      <c r="AH138" s="34">
        <v>0.42602800000000002</v>
      </c>
      <c r="AI138" s="34">
        <v>2619931</v>
      </c>
      <c r="AJ138" s="34">
        <v>203766.7</v>
      </c>
      <c r="AK138" s="34">
        <v>801497</v>
      </c>
      <c r="AL138" s="34">
        <v>801497</v>
      </c>
      <c r="AM138" s="34">
        <v>801497</v>
      </c>
      <c r="AN138" s="34">
        <v>801497</v>
      </c>
      <c r="AO138" s="34">
        <v>460036.9</v>
      </c>
      <c r="AP138" s="34">
        <v>801497</v>
      </c>
      <c r="AQ138" s="34">
        <v>801497</v>
      </c>
      <c r="AR138" s="34">
        <v>801497</v>
      </c>
      <c r="AS138" s="34">
        <v>801497</v>
      </c>
      <c r="AT138" s="34">
        <v>801497</v>
      </c>
      <c r="AU138" s="34">
        <v>1121111</v>
      </c>
      <c r="AV138" s="34">
        <v>1121111</v>
      </c>
      <c r="AW138" s="34">
        <v>1121111</v>
      </c>
      <c r="AX138" s="34">
        <v>1121111</v>
      </c>
      <c r="AY138" s="34">
        <v>834816.8</v>
      </c>
      <c r="AZ138" s="34">
        <v>1121111</v>
      </c>
      <c r="BA138" s="34">
        <v>1121111</v>
      </c>
      <c r="BB138" s="34">
        <v>1121111</v>
      </c>
      <c r="BC138" s="34">
        <v>1121111</v>
      </c>
      <c r="BD138" s="34">
        <v>1121111</v>
      </c>
    </row>
    <row r="139" spans="1:56" x14ac:dyDescent="0.25">
      <c r="A139" s="34" t="s">
        <v>157</v>
      </c>
      <c r="B139" s="34">
        <v>13423</v>
      </c>
      <c r="C139" s="34">
        <v>0</v>
      </c>
      <c r="D139" s="34">
        <v>0</v>
      </c>
      <c r="E139" s="34">
        <v>0</v>
      </c>
      <c r="F139" s="34">
        <v>0</v>
      </c>
      <c r="G139" s="34">
        <v>1</v>
      </c>
      <c r="H139" s="34">
        <v>0</v>
      </c>
      <c r="I139" s="34">
        <v>0</v>
      </c>
      <c r="J139" s="34">
        <v>0</v>
      </c>
      <c r="K139" s="34">
        <v>0</v>
      </c>
      <c r="L139" s="34">
        <v>0</v>
      </c>
      <c r="M139" s="34" t="s">
        <v>829</v>
      </c>
      <c r="N139" s="34" t="s">
        <v>830</v>
      </c>
      <c r="O139" s="34" t="s">
        <v>2</v>
      </c>
      <c r="P139" s="34">
        <v>13423</v>
      </c>
      <c r="Q139" s="34">
        <v>516000</v>
      </c>
      <c r="R139" s="34">
        <v>58547.21</v>
      </c>
      <c r="S139" s="34">
        <v>24952868</v>
      </c>
      <c r="T139" s="34">
        <v>13400275</v>
      </c>
      <c r="U139" s="34">
        <v>11552592</v>
      </c>
      <c r="V139" s="34">
        <v>0.46297700000000003</v>
      </c>
      <c r="W139" s="34">
        <v>19713315</v>
      </c>
      <c r="X139" s="34">
        <v>8560982</v>
      </c>
      <c r="Y139" s="34">
        <v>11152333</v>
      </c>
      <c r="Z139" s="34">
        <v>0.56572599999999995</v>
      </c>
      <c r="AA139" s="34">
        <v>16753436</v>
      </c>
      <c r="AB139" s="34">
        <v>7994282</v>
      </c>
      <c r="AC139" s="34">
        <v>8759154</v>
      </c>
      <c r="AD139" s="34">
        <v>0.52282700000000004</v>
      </c>
      <c r="AE139" s="34">
        <v>12263538</v>
      </c>
      <c r="AF139" s="34">
        <v>5135532</v>
      </c>
      <c r="AG139" s="34">
        <v>7128007</v>
      </c>
      <c r="AH139" s="34">
        <v>0.58123599999999997</v>
      </c>
      <c r="AI139" s="34">
        <v>10577786</v>
      </c>
      <c r="AJ139" s="34">
        <v>6553460</v>
      </c>
      <c r="AK139" s="34">
        <v>12263538</v>
      </c>
      <c r="AL139" s="34">
        <v>12263538</v>
      </c>
      <c r="AM139" s="34">
        <v>12263538</v>
      </c>
      <c r="AN139" s="34">
        <v>12263538</v>
      </c>
      <c r="AO139" s="34">
        <v>5135532</v>
      </c>
      <c r="AP139" s="34">
        <v>12263538</v>
      </c>
      <c r="AQ139" s="34">
        <v>12263538</v>
      </c>
      <c r="AR139" s="34">
        <v>12263538</v>
      </c>
      <c r="AS139" s="34">
        <v>12263538</v>
      </c>
      <c r="AT139" s="34">
        <v>12263538</v>
      </c>
      <c r="AU139" s="34">
        <v>16753436</v>
      </c>
      <c r="AV139" s="34">
        <v>16753436</v>
      </c>
      <c r="AW139" s="34">
        <v>16753436</v>
      </c>
      <c r="AX139" s="34">
        <v>16753436</v>
      </c>
      <c r="AY139" s="34">
        <v>7994282</v>
      </c>
      <c r="AZ139" s="34">
        <v>16753436</v>
      </c>
      <c r="BA139" s="34">
        <v>16753436</v>
      </c>
      <c r="BB139" s="34">
        <v>16753436</v>
      </c>
      <c r="BC139" s="34">
        <v>16753436</v>
      </c>
      <c r="BD139" s="34">
        <v>16753436</v>
      </c>
    </row>
    <row r="140" spans="1:56" x14ac:dyDescent="0.25">
      <c r="A140" s="34" t="s">
        <v>682</v>
      </c>
      <c r="B140" s="34">
        <v>13425</v>
      </c>
      <c r="C140" s="34">
        <v>0</v>
      </c>
      <c r="D140" s="34">
        <v>0</v>
      </c>
      <c r="E140" s="34">
        <v>0</v>
      </c>
      <c r="F140" s="34">
        <v>0</v>
      </c>
      <c r="G140" s="34">
        <v>0</v>
      </c>
      <c r="H140" s="34">
        <v>0</v>
      </c>
      <c r="I140" s="34">
        <v>0</v>
      </c>
      <c r="J140" s="34">
        <v>0</v>
      </c>
      <c r="K140" s="34">
        <v>0</v>
      </c>
      <c r="L140" s="34">
        <v>0</v>
      </c>
      <c r="M140" s="34" t="s">
        <v>829</v>
      </c>
      <c r="N140" s="34" t="s">
        <v>830</v>
      </c>
      <c r="O140" s="34" t="s">
        <v>2</v>
      </c>
      <c r="P140" s="34">
        <v>13425</v>
      </c>
      <c r="Q140" s="34">
        <v>977661</v>
      </c>
      <c r="R140" s="34">
        <v>78062.95</v>
      </c>
      <c r="S140" s="34">
        <v>3030035</v>
      </c>
      <c r="T140" s="34">
        <v>2464445</v>
      </c>
      <c r="U140" s="34">
        <v>565590.4</v>
      </c>
      <c r="V140" s="34">
        <v>0.18666099999999999</v>
      </c>
      <c r="W140" s="34">
        <v>2702363</v>
      </c>
      <c r="X140" s="34">
        <v>1855444</v>
      </c>
      <c r="Y140" s="34">
        <v>846919.2</v>
      </c>
      <c r="Z140" s="34">
        <v>0.31339899999999998</v>
      </c>
      <c r="AA140" s="34">
        <v>3589.0790000000002</v>
      </c>
      <c r="AB140" s="34">
        <v>3589.0790000000002</v>
      </c>
      <c r="AC140" s="34">
        <v>0</v>
      </c>
      <c r="AD140" s="34">
        <v>0</v>
      </c>
      <c r="AE140" s="34">
        <v>58.784460000000003</v>
      </c>
      <c r="AF140" s="34">
        <v>58.784460000000003</v>
      </c>
      <c r="AG140" s="34">
        <v>0</v>
      </c>
      <c r="AH140" s="34">
        <v>0</v>
      </c>
      <c r="AI140" s="34">
        <v>-208805</v>
      </c>
      <c r="AJ140" s="34">
        <v>-1055724</v>
      </c>
      <c r="AK140" s="34">
        <v>58.784460000000003</v>
      </c>
      <c r="AL140" s="34">
        <v>58.784460000000003</v>
      </c>
      <c r="AM140" s="34">
        <v>58.784460000000003</v>
      </c>
      <c r="AN140" s="34">
        <v>58.784460000000003</v>
      </c>
      <c r="AO140" s="34">
        <v>58.784460000000003</v>
      </c>
      <c r="AP140" s="34">
        <v>58.784460000000003</v>
      </c>
      <c r="AQ140" s="34">
        <v>58.784460000000003</v>
      </c>
      <c r="AR140" s="34">
        <v>58.784460000000003</v>
      </c>
      <c r="AS140" s="34">
        <v>58.784460000000003</v>
      </c>
      <c r="AT140" s="34">
        <v>58.784460000000003</v>
      </c>
      <c r="AU140" s="34">
        <v>3589.0790000000002</v>
      </c>
      <c r="AV140" s="34">
        <v>3589.0790000000002</v>
      </c>
      <c r="AW140" s="34">
        <v>3589.0790000000002</v>
      </c>
      <c r="AX140" s="34">
        <v>3589.0790000000002</v>
      </c>
      <c r="AY140" s="34">
        <v>3589.0790000000002</v>
      </c>
      <c r="AZ140" s="34">
        <v>3589.0790000000002</v>
      </c>
      <c r="BA140" s="34">
        <v>3589.0790000000002</v>
      </c>
      <c r="BB140" s="34">
        <v>3589.0790000000002</v>
      </c>
      <c r="BC140" s="34">
        <v>3589.0790000000002</v>
      </c>
      <c r="BD140" s="34">
        <v>3589.0790000000002</v>
      </c>
    </row>
    <row r="141" spans="1:56" x14ac:dyDescent="0.25">
      <c r="A141" s="34" t="s">
        <v>473</v>
      </c>
      <c r="B141" s="34">
        <v>13426</v>
      </c>
      <c r="C141" s="34">
        <v>0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4">
        <v>0</v>
      </c>
      <c r="M141" s="34" t="s">
        <v>829</v>
      </c>
      <c r="N141" s="34" t="s">
        <v>830</v>
      </c>
      <c r="O141" s="34" t="s">
        <v>2</v>
      </c>
      <c r="P141" s="34">
        <v>13426</v>
      </c>
      <c r="Q141" s="34">
        <v>1113661</v>
      </c>
      <c r="R141" s="34">
        <v>97578.69</v>
      </c>
      <c r="S141" s="34">
        <v>6686434</v>
      </c>
      <c r="T141" s="34">
        <v>5256370</v>
      </c>
      <c r="U141" s="34">
        <v>1430064</v>
      </c>
      <c r="V141" s="34">
        <v>0.21387500000000001</v>
      </c>
      <c r="W141" s="34">
        <v>2828544</v>
      </c>
      <c r="X141" s="34">
        <v>814304.2</v>
      </c>
      <c r="Y141" s="34">
        <v>2014240</v>
      </c>
      <c r="Z141" s="34">
        <v>0.71211199999999997</v>
      </c>
      <c r="AA141" s="34">
        <v>113443.5</v>
      </c>
      <c r="AB141" s="34">
        <v>99077.02</v>
      </c>
      <c r="AC141" s="34">
        <v>14366.45</v>
      </c>
      <c r="AD141" s="34">
        <v>0.12664</v>
      </c>
      <c r="AE141" s="34">
        <v>199731.6</v>
      </c>
      <c r="AF141" s="34">
        <v>44616.800000000003</v>
      </c>
      <c r="AG141" s="34">
        <v>155114.79999999999</v>
      </c>
      <c r="AH141" s="34">
        <v>0.77661599999999997</v>
      </c>
      <c r="AI141" s="34">
        <v>803000.3</v>
      </c>
      <c r="AJ141" s="34">
        <v>-1056125</v>
      </c>
      <c r="AK141" s="34">
        <v>199731.6</v>
      </c>
      <c r="AL141" s="34">
        <v>199731.6</v>
      </c>
      <c r="AM141" s="34">
        <v>199731.6</v>
      </c>
      <c r="AN141" s="34">
        <v>199731.6</v>
      </c>
      <c r="AO141" s="34">
        <v>199731.6</v>
      </c>
      <c r="AP141" s="34">
        <v>199731.6</v>
      </c>
      <c r="AQ141" s="34">
        <v>199731.6</v>
      </c>
      <c r="AR141" s="34">
        <v>199731.6</v>
      </c>
      <c r="AS141" s="34">
        <v>199731.6</v>
      </c>
      <c r="AT141" s="34">
        <v>199731.6</v>
      </c>
      <c r="AU141" s="34">
        <v>113443.5</v>
      </c>
      <c r="AV141" s="34">
        <v>113443.5</v>
      </c>
      <c r="AW141" s="34">
        <v>113443.5</v>
      </c>
      <c r="AX141" s="34">
        <v>113443.5</v>
      </c>
      <c r="AY141" s="34">
        <v>113443.5</v>
      </c>
      <c r="AZ141" s="34">
        <v>113443.5</v>
      </c>
      <c r="BA141" s="34">
        <v>113443.5</v>
      </c>
      <c r="BB141" s="34">
        <v>113443.5</v>
      </c>
      <c r="BC141" s="34">
        <v>113443.5</v>
      </c>
      <c r="BD141" s="34">
        <v>113443.5</v>
      </c>
    </row>
    <row r="142" spans="1:56" x14ac:dyDescent="0.25">
      <c r="A142" s="34" t="s">
        <v>555</v>
      </c>
      <c r="B142" s="34">
        <v>13428</v>
      </c>
      <c r="C142" s="34">
        <v>0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4">
        <v>0</v>
      </c>
      <c r="M142" s="34" t="s">
        <v>829</v>
      </c>
      <c r="N142" s="34" t="s">
        <v>830</v>
      </c>
      <c r="O142" s="34" t="s">
        <v>2</v>
      </c>
      <c r="P142" s="34">
        <v>13428</v>
      </c>
      <c r="Q142" s="34">
        <v>528984.4</v>
      </c>
      <c r="R142" s="34">
        <v>58547.21</v>
      </c>
      <c r="S142" s="34">
        <v>6094639</v>
      </c>
      <c r="T142" s="34">
        <v>4247876</v>
      </c>
      <c r="U142" s="34">
        <v>1846764</v>
      </c>
      <c r="V142" s="34">
        <v>0.30301400000000001</v>
      </c>
      <c r="W142" s="34">
        <v>3847187</v>
      </c>
      <c r="X142" s="34">
        <v>1530873</v>
      </c>
      <c r="Y142" s="34">
        <v>2316314</v>
      </c>
      <c r="Z142" s="34">
        <v>0.60207999999999995</v>
      </c>
      <c r="AA142" s="34">
        <v>245288.8</v>
      </c>
      <c r="AB142" s="34">
        <v>232785.5</v>
      </c>
      <c r="AC142" s="34">
        <v>12503.29</v>
      </c>
      <c r="AD142" s="34">
        <v>5.0973999999999998E-2</v>
      </c>
      <c r="AE142" s="34">
        <v>104765.6</v>
      </c>
      <c r="AF142" s="34">
        <v>67324.11</v>
      </c>
      <c r="AG142" s="34">
        <v>37441.5</v>
      </c>
      <c r="AH142" s="34">
        <v>0.35738300000000001</v>
      </c>
      <c r="AI142" s="34">
        <v>1728782</v>
      </c>
      <c r="AJ142" s="34">
        <v>-550090</v>
      </c>
      <c r="AK142" s="34">
        <v>104765.6</v>
      </c>
      <c r="AL142" s="34">
        <v>104765.6</v>
      </c>
      <c r="AM142" s="34">
        <v>104765.6</v>
      </c>
      <c r="AN142" s="34">
        <v>104765.6</v>
      </c>
      <c r="AO142" s="34">
        <v>104765.6</v>
      </c>
      <c r="AP142" s="34">
        <v>104765.6</v>
      </c>
      <c r="AQ142" s="34">
        <v>104765.6</v>
      </c>
      <c r="AR142" s="34">
        <v>104765.6</v>
      </c>
      <c r="AS142" s="34">
        <v>104765.6</v>
      </c>
      <c r="AT142" s="34">
        <v>104765.6</v>
      </c>
      <c r="AU142" s="34">
        <v>245288.8</v>
      </c>
      <c r="AV142" s="34">
        <v>245288.8</v>
      </c>
      <c r="AW142" s="34">
        <v>245288.8</v>
      </c>
      <c r="AX142" s="34">
        <v>245288.8</v>
      </c>
      <c r="AY142" s="34">
        <v>245288.8</v>
      </c>
      <c r="AZ142" s="34">
        <v>245288.8</v>
      </c>
      <c r="BA142" s="34">
        <v>245288.8</v>
      </c>
      <c r="BB142" s="34">
        <v>245288.8</v>
      </c>
      <c r="BC142" s="34">
        <v>245288.8</v>
      </c>
      <c r="BD142" s="34">
        <v>245288.8</v>
      </c>
    </row>
    <row r="143" spans="1:56" x14ac:dyDescent="0.25">
      <c r="A143" s="34" t="s">
        <v>459</v>
      </c>
      <c r="B143" s="34">
        <v>13434</v>
      </c>
      <c r="C143" s="34">
        <v>0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 t="s">
        <v>829</v>
      </c>
      <c r="N143" s="34" t="s">
        <v>830</v>
      </c>
      <c r="O143" s="34" t="s">
        <v>2</v>
      </c>
      <c r="P143" s="34">
        <v>13434</v>
      </c>
      <c r="Q143" s="34">
        <v>532000</v>
      </c>
      <c r="R143" s="34">
        <v>78062.95</v>
      </c>
      <c r="S143" s="34">
        <v>5187234</v>
      </c>
      <c r="T143" s="34">
        <v>3331015</v>
      </c>
      <c r="U143" s="34">
        <v>1856219</v>
      </c>
      <c r="V143" s="34">
        <v>0.357844</v>
      </c>
      <c r="W143" s="34">
        <v>4206716</v>
      </c>
      <c r="X143" s="34">
        <v>1337641</v>
      </c>
      <c r="Y143" s="34">
        <v>2869074</v>
      </c>
      <c r="Z143" s="34">
        <v>0.68202200000000002</v>
      </c>
      <c r="AA143" s="34">
        <v>594077.9</v>
      </c>
      <c r="AB143" s="34">
        <v>402756.9</v>
      </c>
      <c r="AC143" s="34">
        <v>191321.1</v>
      </c>
      <c r="AD143" s="34">
        <v>0.32204700000000003</v>
      </c>
      <c r="AE143" s="34">
        <v>254703.4</v>
      </c>
      <c r="AF143" s="34">
        <v>69821.789999999994</v>
      </c>
      <c r="AG143" s="34">
        <v>184881.7</v>
      </c>
      <c r="AH143" s="34">
        <v>0.72587000000000002</v>
      </c>
      <c r="AI143" s="34">
        <v>2259011</v>
      </c>
      <c r="AJ143" s="34">
        <v>-425181</v>
      </c>
      <c r="AK143" s="34">
        <v>254703.4</v>
      </c>
      <c r="AL143" s="34">
        <v>254703.4</v>
      </c>
      <c r="AM143" s="34">
        <v>254703.4</v>
      </c>
      <c r="AN143" s="34">
        <v>254703.4</v>
      </c>
      <c r="AO143" s="34">
        <v>254703.4</v>
      </c>
      <c r="AP143" s="34">
        <v>254703.4</v>
      </c>
      <c r="AQ143" s="34">
        <v>254703.4</v>
      </c>
      <c r="AR143" s="34">
        <v>254703.4</v>
      </c>
      <c r="AS143" s="34">
        <v>254703.4</v>
      </c>
      <c r="AT143" s="34">
        <v>254703.4</v>
      </c>
      <c r="AU143" s="34">
        <v>594077.9</v>
      </c>
      <c r="AV143" s="34">
        <v>594077.9</v>
      </c>
      <c r="AW143" s="34">
        <v>594077.9</v>
      </c>
      <c r="AX143" s="34">
        <v>594077.9</v>
      </c>
      <c r="AY143" s="34">
        <v>594077.9</v>
      </c>
      <c r="AZ143" s="34">
        <v>594077.9</v>
      </c>
      <c r="BA143" s="34">
        <v>594077.9</v>
      </c>
      <c r="BB143" s="34">
        <v>594077.9</v>
      </c>
      <c r="BC143" s="34">
        <v>594077.9</v>
      </c>
      <c r="BD143" s="34">
        <v>594077.9</v>
      </c>
    </row>
    <row r="144" spans="1:56" x14ac:dyDescent="0.25">
      <c r="A144" s="34" t="s">
        <v>684</v>
      </c>
      <c r="B144" s="34">
        <v>13435</v>
      </c>
      <c r="C144" s="34">
        <v>0</v>
      </c>
      <c r="D144" s="34">
        <v>0</v>
      </c>
      <c r="E144" s="34">
        <v>0</v>
      </c>
      <c r="F144" s="34">
        <v>0</v>
      </c>
      <c r="G144" s="34">
        <v>1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 t="s">
        <v>829</v>
      </c>
      <c r="N144" s="34" t="s">
        <v>830</v>
      </c>
      <c r="O144" s="34" t="s">
        <v>2</v>
      </c>
      <c r="P144" s="34">
        <v>13435</v>
      </c>
      <c r="Q144" s="34">
        <v>380000</v>
      </c>
      <c r="R144" s="34">
        <v>39031.480000000003</v>
      </c>
      <c r="S144" s="34">
        <v>2600600</v>
      </c>
      <c r="T144" s="34">
        <v>2052612</v>
      </c>
      <c r="U144" s="34">
        <v>547987.80000000005</v>
      </c>
      <c r="V144" s="34">
        <v>0.21071599999999999</v>
      </c>
      <c r="W144" s="34">
        <v>4889578</v>
      </c>
      <c r="X144" s="34">
        <v>2510527</v>
      </c>
      <c r="Y144" s="34">
        <v>2379052</v>
      </c>
      <c r="Z144" s="34">
        <v>0.48655599999999999</v>
      </c>
      <c r="AA144" s="34">
        <v>287262.3</v>
      </c>
      <c r="AB144" s="34">
        <v>287262.3</v>
      </c>
      <c r="AC144" s="34">
        <v>0</v>
      </c>
      <c r="AD144" s="34">
        <v>0</v>
      </c>
      <c r="AE144" s="34">
        <v>4192.3339999999998</v>
      </c>
      <c r="AF144" s="34">
        <v>4192.3339999999998</v>
      </c>
      <c r="AG144" s="34">
        <v>0</v>
      </c>
      <c r="AH144" s="34">
        <v>0</v>
      </c>
      <c r="AI144" s="34">
        <v>1960020</v>
      </c>
      <c r="AJ144" s="34">
        <v>-419031</v>
      </c>
      <c r="AK144" s="34">
        <v>4192.3339999999998</v>
      </c>
      <c r="AL144" s="34">
        <v>4192.3339999999998</v>
      </c>
      <c r="AM144" s="34">
        <v>4192.3339999999998</v>
      </c>
      <c r="AN144" s="34">
        <v>4192.3339999999998</v>
      </c>
      <c r="AO144" s="34">
        <v>4192.3339999999998</v>
      </c>
      <c r="AP144" s="34">
        <v>4192.3339999999998</v>
      </c>
      <c r="AQ144" s="34">
        <v>4192.3339999999998</v>
      </c>
      <c r="AR144" s="34">
        <v>4192.3339999999998</v>
      </c>
      <c r="AS144" s="34">
        <v>4192.3339999999998</v>
      </c>
      <c r="AT144" s="34">
        <v>4192.3339999999998</v>
      </c>
      <c r="AU144" s="34">
        <v>287262.3</v>
      </c>
      <c r="AV144" s="34">
        <v>287262.3</v>
      </c>
      <c r="AW144" s="34">
        <v>287262.3</v>
      </c>
      <c r="AX144" s="34">
        <v>287262.3</v>
      </c>
      <c r="AY144" s="34">
        <v>287262.3</v>
      </c>
      <c r="AZ144" s="34">
        <v>287262.3</v>
      </c>
      <c r="BA144" s="34">
        <v>287262.3</v>
      </c>
      <c r="BB144" s="34">
        <v>287262.3</v>
      </c>
      <c r="BC144" s="34">
        <v>287262.3</v>
      </c>
      <c r="BD144" s="34">
        <v>287262.3</v>
      </c>
    </row>
    <row r="145" spans="1:56" x14ac:dyDescent="0.25">
      <c r="A145" s="34" t="s">
        <v>383</v>
      </c>
      <c r="B145" s="34">
        <v>13440</v>
      </c>
      <c r="C145" s="34">
        <v>0</v>
      </c>
      <c r="D145" s="34">
        <v>0</v>
      </c>
      <c r="E145" s="34">
        <v>0</v>
      </c>
      <c r="F145" s="34">
        <v>0</v>
      </c>
      <c r="G145" s="34">
        <v>1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 t="s">
        <v>829</v>
      </c>
      <c r="N145" s="34" t="s">
        <v>830</v>
      </c>
      <c r="O145" s="34" t="s">
        <v>2</v>
      </c>
      <c r="P145" s="34">
        <v>13440</v>
      </c>
      <c r="Q145" s="34">
        <v>109560</v>
      </c>
      <c r="R145" s="34">
        <v>28133.48</v>
      </c>
      <c r="S145" s="34">
        <v>3636813</v>
      </c>
      <c r="T145" s="34">
        <v>2631649</v>
      </c>
      <c r="U145" s="34">
        <v>1005165</v>
      </c>
      <c r="V145" s="34">
        <v>0.27638600000000002</v>
      </c>
      <c r="W145" s="34">
        <v>5943454</v>
      </c>
      <c r="X145" s="34">
        <v>4014554</v>
      </c>
      <c r="Y145" s="34">
        <v>1928899</v>
      </c>
      <c r="Z145" s="34">
        <v>0.324542</v>
      </c>
      <c r="AA145" s="34">
        <v>1221495</v>
      </c>
      <c r="AB145" s="34">
        <v>875768.9</v>
      </c>
      <c r="AC145" s="34">
        <v>345726.1</v>
      </c>
      <c r="AD145" s="34">
        <v>0.28303499999999998</v>
      </c>
      <c r="AE145" s="34">
        <v>2087411</v>
      </c>
      <c r="AF145" s="34">
        <v>1492756</v>
      </c>
      <c r="AG145" s="34">
        <v>594654.6</v>
      </c>
      <c r="AH145" s="34">
        <v>0.28487699999999999</v>
      </c>
      <c r="AI145" s="34">
        <v>1791206</v>
      </c>
      <c r="AJ145" s="34">
        <v>456961.1</v>
      </c>
      <c r="AK145" s="34">
        <v>2087411</v>
      </c>
      <c r="AL145" s="34">
        <v>2087411</v>
      </c>
      <c r="AM145" s="34">
        <v>2087411</v>
      </c>
      <c r="AN145" s="34">
        <v>2087411</v>
      </c>
      <c r="AO145" s="34">
        <v>1492756</v>
      </c>
      <c r="AP145" s="34">
        <v>2087411</v>
      </c>
      <c r="AQ145" s="34">
        <v>2087411</v>
      </c>
      <c r="AR145" s="34">
        <v>2087411</v>
      </c>
      <c r="AS145" s="34">
        <v>2087411</v>
      </c>
      <c r="AT145" s="34">
        <v>2087411</v>
      </c>
      <c r="AU145" s="34">
        <v>1221495</v>
      </c>
      <c r="AV145" s="34">
        <v>1221495</v>
      </c>
      <c r="AW145" s="34">
        <v>1221495</v>
      </c>
      <c r="AX145" s="34">
        <v>1221495</v>
      </c>
      <c r="AY145" s="34">
        <v>875768.9</v>
      </c>
      <c r="AZ145" s="34">
        <v>1221495</v>
      </c>
      <c r="BA145" s="34">
        <v>1221495</v>
      </c>
      <c r="BB145" s="34">
        <v>1221495</v>
      </c>
      <c r="BC145" s="34">
        <v>1221495</v>
      </c>
      <c r="BD145" s="34">
        <v>1221495</v>
      </c>
    </row>
    <row r="146" spans="1:56" x14ac:dyDescent="0.25">
      <c r="A146" s="34" t="s">
        <v>165</v>
      </c>
      <c r="B146" s="34">
        <v>13443</v>
      </c>
      <c r="C146" s="34">
        <v>0</v>
      </c>
      <c r="D146" s="34">
        <v>0</v>
      </c>
      <c r="E146" s="34">
        <v>0</v>
      </c>
      <c r="F146" s="34">
        <v>0</v>
      </c>
      <c r="G146" s="34">
        <v>1</v>
      </c>
      <c r="H146" s="34">
        <v>0</v>
      </c>
      <c r="I146" s="34">
        <v>0</v>
      </c>
      <c r="J146" s="34">
        <v>0</v>
      </c>
      <c r="K146" s="34">
        <v>0</v>
      </c>
      <c r="L146" s="34">
        <v>0</v>
      </c>
      <c r="M146" s="34" t="s">
        <v>829</v>
      </c>
      <c r="N146" s="34" t="s">
        <v>830</v>
      </c>
      <c r="O146" s="34" t="s">
        <v>2</v>
      </c>
      <c r="P146" s="34">
        <v>13443</v>
      </c>
      <c r="Q146" s="34">
        <v>1822000</v>
      </c>
      <c r="R146" s="34">
        <v>28133.48</v>
      </c>
      <c r="S146" s="34">
        <v>21924186</v>
      </c>
      <c r="T146" s="34">
        <v>9137515</v>
      </c>
      <c r="U146" s="34">
        <v>12786671</v>
      </c>
      <c r="V146" s="34">
        <v>0.58322200000000002</v>
      </c>
      <c r="W146" s="34">
        <v>20450940</v>
      </c>
      <c r="X146" s="34">
        <v>6317297</v>
      </c>
      <c r="Y146" s="34">
        <v>14133644</v>
      </c>
      <c r="Z146" s="34">
        <v>0.69110000000000005</v>
      </c>
      <c r="AA146" s="34">
        <v>16471600</v>
      </c>
      <c r="AB146" s="34">
        <v>5333388</v>
      </c>
      <c r="AC146" s="34">
        <v>11138211</v>
      </c>
      <c r="AD146" s="34">
        <v>0.676207</v>
      </c>
      <c r="AE146" s="34">
        <v>13931922</v>
      </c>
      <c r="AF146" s="34">
        <v>4074453</v>
      </c>
      <c r="AG146" s="34">
        <v>9857468</v>
      </c>
      <c r="AH146" s="34">
        <v>0.70754499999999998</v>
      </c>
      <c r="AI146" s="34">
        <v>12283510</v>
      </c>
      <c r="AJ146" s="34">
        <v>8007335</v>
      </c>
      <c r="AK146" s="34">
        <v>13931922</v>
      </c>
      <c r="AL146" s="34">
        <v>13931922</v>
      </c>
      <c r="AM146" s="34">
        <v>13931922</v>
      </c>
      <c r="AN146" s="34">
        <v>13931922</v>
      </c>
      <c r="AO146" s="34">
        <v>4074453</v>
      </c>
      <c r="AP146" s="34">
        <v>13931922</v>
      </c>
      <c r="AQ146" s="34">
        <v>13931922</v>
      </c>
      <c r="AR146" s="34">
        <v>13931922</v>
      </c>
      <c r="AS146" s="34">
        <v>13931922</v>
      </c>
      <c r="AT146" s="34">
        <v>13931922</v>
      </c>
      <c r="AU146" s="34">
        <v>16471600</v>
      </c>
      <c r="AV146" s="34">
        <v>16471600</v>
      </c>
      <c r="AW146" s="34">
        <v>16471600</v>
      </c>
      <c r="AX146" s="34">
        <v>16471600</v>
      </c>
      <c r="AY146" s="34">
        <v>5333388</v>
      </c>
      <c r="AZ146" s="34">
        <v>16471600</v>
      </c>
      <c r="BA146" s="34">
        <v>16471600</v>
      </c>
      <c r="BB146" s="34">
        <v>16471600</v>
      </c>
      <c r="BC146" s="34">
        <v>16471600</v>
      </c>
      <c r="BD146" s="34">
        <v>16471600</v>
      </c>
    </row>
    <row r="147" spans="1:56" x14ac:dyDescent="0.25">
      <c r="A147" s="34" t="s">
        <v>299</v>
      </c>
      <c r="B147" s="34">
        <v>13444</v>
      </c>
      <c r="C147" s="34">
        <v>0</v>
      </c>
      <c r="D147" s="34">
        <v>0</v>
      </c>
      <c r="E147" s="34">
        <v>0</v>
      </c>
      <c r="F147" s="34">
        <v>0</v>
      </c>
      <c r="G147" s="34">
        <v>1</v>
      </c>
      <c r="H147" s="34">
        <v>0</v>
      </c>
      <c r="I147" s="34">
        <v>0</v>
      </c>
      <c r="J147" s="34">
        <v>0</v>
      </c>
      <c r="K147" s="34">
        <v>0</v>
      </c>
      <c r="L147" s="34">
        <v>0</v>
      </c>
      <c r="M147" s="34" t="s">
        <v>829</v>
      </c>
      <c r="N147" s="34" t="s">
        <v>830</v>
      </c>
      <c r="O147" s="34" t="s">
        <v>2</v>
      </c>
      <c r="P147" s="34">
        <v>13444</v>
      </c>
      <c r="Q147" s="34">
        <v>304000</v>
      </c>
      <c r="R147" s="34">
        <v>28133.48</v>
      </c>
      <c r="S147" s="34">
        <v>10904300</v>
      </c>
      <c r="T147" s="34">
        <v>6514934</v>
      </c>
      <c r="U147" s="34">
        <v>4389366</v>
      </c>
      <c r="V147" s="34">
        <v>0.40253499999999998</v>
      </c>
      <c r="W147" s="34">
        <v>6181947</v>
      </c>
      <c r="X147" s="34">
        <v>3470557</v>
      </c>
      <c r="Y147" s="34">
        <v>2711390</v>
      </c>
      <c r="Z147" s="34">
        <v>0.43859799999999999</v>
      </c>
      <c r="AA147" s="34">
        <v>8514390</v>
      </c>
      <c r="AB147" s="34">
        <v>4661482</v>
      </c>
      <c r="AC147" s="34">
        <v>3852907</v>
      </c>
      <c r="AD147" s="34">
        <v>0.452517</v>
      </c>
      <c r="AE147" s="34">
        <v>4224772</v>
      </c>
      <c r="AF147" s="34">
        <v>2302719</v>
      </c>
      <c r="AG147" s="34">
        <v>1922052</v>
      </c>
      <c r="AH147" s="34">
        <v>0.45494800000000002</v>
      </c>
      <c r="AI147" s="34">
        <v>2379257</v>
      </c>
      <c r="AJ147" s="34">
        <v>1589919</v>
      </c>
      <c r="AK147" s="34">
        <v>4224772</v>
      </c>
      <c r="AL147" s="34">
        <v>4224772</v>
      </c>
      <c r="AM147" s="34">
        <v>4224772</v>
      </c>
      <c r="AN147" s="34">
        <v>4224772</v>
      </c>
      <c r="AO147" s="34">
        <v>2302719</v>
      </c>
      <c r="AP147" s="34">
        <v>4224772</v>
      </c>
      <c r="AQ147" s="34">
        <v>4224772</v>
      </c>
      <c r="AR147" s="34">
        <v>4224772</v>
      </c>
      <c r="AS147" s="34">
        <v>4224772</v>
      </c>
      <c r="AT147" s="34">
        <v>4224772</v>
      </c>
      <c r="AU147" s="34">
        <v>8514390</v>
      </c>
      <c r="AV147" s="34">
        <v>8514390</v>
      </c>
      <c r="AW147" s="34">
        <v>8514390</v>
      </c>
      <c r="AX147" s="34">
        <v>8514390</v>
      </c>
      <c r="AY147" s="34">
        <v>4661482</v>
      </c>
      <c r="AZ147" s="34">
        <v>8514390</v>
      </c>
      <c r="BA147" s="34">
        <v>8514390</v>
      </c>
      <c r="BB147" s="34">
        <v>8514390</v>
      </c>
      <c r="BC147" s="34">
        <v>8514390</v>
      </c>
      <c r="BD147" s="34">
        <v>8514390</v>
      </c>
    </row>
    <row r="148" spans="1:56" x14ac:dyDescent="0.25">
      <c r="A148" s="34" t="s">
        <v>687</v>
      </c>
      <c r="B148" s="34">
        <v>13448</v>
      </c>
      <c r="C148" s="34">
        <v>0</v>
      </c>
      <c r="D148" s="34">
        <v>0</v>
      </c>
      <c r="E148" s="34">
        <v>0</v>
      </c>
      <c r="F148" s="34">
        <v>0</v>
      </c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 t="s">
        <v>829</v>
      </c>
      <c r="N148" s="34" t="s">
        <v>830</v>
      </c>
      <c r="O148" s="34" t="s">
        <v>2</v>
      </c>
      <c r="P148" s="34">
        <v>13448</v>
      </c>
      <c r="Q148" s="34">
        <v>304000</v>
      </c>
      <c r="R148" s="34">
        <v>28133.48</v>
      </c>
      <c r="S148" s="34">
        <v>1263146</v>
      </c>
      <c r="T148" s="34">
        <v>1129184</v>
      </c>
      <c r="U148" s="34">
        <v>133962.1</v>
      </c>
      <c r="V148" s="34">
        <v>0.106054</v>
      </c>
      <c r="W148" s="34">
        <v>1354817</v>
      </c>
      <c r="X148" s="34">
        <v>911372</v>
      </c>
      <c r="Y148" s="34">
        <v>443444.8</v>
      </c>
      <c r="Z148" s="34">
        <v>0.32730999999999999</v>
      </c>
      <c r="AA148" s="34">
        <v>215067.7</v>
      </c>
      <c r="AB148" s="34">
        <v>215067.7</v>
      </c>
      <c r="AC148" s="34">
        <v>0</v>
      </c>
      <c r="AD148" s="34">
        <v>0</v>
      </c>
      <c r="AE148" s="34">
        <v>49399.33</v>
      </c>
      <c r="AF148" s="34">
        <v>49399.33</v>
      </c>
      <c r="AG148" s="34">
        <v>0</v>
      </c>
      <c r="AH148" s="34">
        <v>0</v>
      </c>
      <c r="AI148" s="34">
        <v>111311.3</v>
      </c>
      <c r="AJ148" s="34">
        <v>-332133</v>
      </c>
      <c r="AK148" s="34">
        <v>49399.33</v>
      </c>
      <c r="AL148" s="34">
        <v>49399.33</v>
      </c>
      <c r="AM148" s="34">
        <v>49399.33</v>
      </c>
      <c r="AN148" s="34">
        <v>49399.33</v>
      </c>
      <c r="AO148" s="34">
        <v>49399.33</v>
      </c>
      <c r="AP148" s="34">
        <v>49399.33</v>
      </c>
      <c r="AQ148" s="34">
        <v>49399.33</v>
      </c>
      <c r="AR148" s="34">
        <v>49399.33</v>
      </c>
      <c r="AS148" s="34">
        <v>49399.33</v>
      </c>
      <c r="AT148" s="34">
        <v>49399.33</v>
      </c>
      <c r="AU148" s="34">
        <v>215067.7</v>
      </c>
      <c r="AV148" s="34">
        <v>215067.7</v>
      </c>
      <c r="AW148" s="34">
        <v>215067.7</v>
      </c>
      <c r="AX148" s="34">
        <v>215067.7</v>
      </c>
      <c r="AY148" s="34">
        <v>215067.7</v>
      </c>
      <c r="AZ148" s="34">
        <v>215067.7</v>
      </c>
      <c r="BA148" s="34">
        <v>215067.7</v>
      </c>
      <c r="BB148" s="34">
        <v>215067.7</v>
      </c>
      <c r="BC148" s="34">
        <v>215067.7</v>
      </c>
      <c r="BD148" s="34">
        <v>215067.7</v>
      </c>
    </row>
    <row r="149" spans="1:56" x14ac:dyDescent="0.25">
      <c r="A149" s="34" t="s">
        <v>346</v>
      </c>
      <c r="B149" s="34">
        <v>13454</v>
      </c>
      <c r="C149" s="34">
        <v>0</v>
      </c>
      <c r="D149" s="34">
        <v>0</v>
      </c>
      <c r="E149" s="34">
        <v>0</v>
      </c>
      <c r="F149" s="34">
        <v>0</v>
      </c>
      <c r="G149" s="34">
        <v>1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 t="s">
        <v>829</v>
      </c>
      <c r="N149" s="34" t="s">
        <v>830</v>
      </c>
      <c r="O149" s="34" t="s">
        <v>2</v>
      </c>
      <c r="P149" s="34">
        <v>13454</v>
      </c>
      <c r="Q149" s="34">
        <v>109560</v>
      </c>
      <c r="R149" s="34">
        <v>28133.48</v>
      </c>
      <c r="S149" s="34">
        <v>16426764</v>
      </c>
      <c r="T149" s="34">
        <v>10345397</v>
      </c>
      <c r="U149" s="34">
        <v>6081367</v>
      </c>
      <c r="V149" s="34">
        <v>0.37021100000000001</v>
      </c>
      <c r="W149" s="34">
        <v>10378695</v>
      </c>
      <c r="X149" s="34">
        <v>5547420</v>
      </c>
      <c r="Y149" s="34">
        <v>4831275</v>
      </c>
      <c r="Z149" s="34">
        <v>0.465499</v>
      </c>
      <c r="AA149" s="34">
        <v>6332151</v>
      </c>
      <c r="AB149" s="34">
        <v>3442284</v>
      </c>
      <c r="AC149" s="34">
        <v>2889867</v>
      </c>
      <c r="AD149" s="34">
        <v>0.45638000000000001</v>
      </c>
      <c r="AE149" s="34">
        <v>1661784</v>
      </c>
      <c r="AF149" s="34">
        <v>840495</v>
      </c>
      <c r="AG149" s="34">
        <v>821288.7</v>
      </c>
      <c r="AH149" s="34">
        <v>0.49422100000000002</v>
      </c>
      <c r="AI149" s="34">
        <v>4693582</v>
      </c>
      <c r="AJ149" s="34">
        <v>683595.2</v>
      </c>
      <c r="AK149" s="34">
        <v>1661784</v>
      </c>
      <c r="AL149" s="34">
        <v>1661784</v>
      </c>
      <c r="AM149" s="34">
        <v>1661784</v>
      </c>
      <c r="AN149" s="34">
        <v>1661784</v>
      </c>
      <c r="AO149" s="34">
        <v>840495</v>
      </c>
      <c r="AP149" s="34">
        <v>1661784</v>
      </c>
      <c r="AQ149" s="34">
        <v>1661784</v>
      </c>
      <c r="AR149" s="34">
        <v>1661784</v>
      </c>
      <c r="AS149" s="34">
        <v>1661784</v>
      </c>
      <c r="AT149" s="34">
        <v>1661784</v>
      </c>
      <c r="AU149" s="34">
        <v>6332151</v>
      </c>
      <c r="AV149" s="34">
        <v>6332151</v>
      </c>
      <c r="AW149" s="34">
        <v>6332151</v>
      </c>
      <c r="AX149" s="34">
        <v>6332151</v>
      </c>
      <c r="AY149" s="34">
        <v>3442284</v>
      </c>
      <c r="AZ149" s="34">
        <v>6332151</v>
      </c>
      <c r="BA149" s="34">
        <v>6332151</v>
      </c>
      <c r="BB149" s="34">
        <v>6332151</v>
      </c>
      <c r="BC149" s="34">
        <v>6332151</v>
      </c>
      <c r="BD149" s="34">
        <v>6332151</v>
      </c>
    </row>
    <row r="150" spans="1:56" x14ac:dyDescent="0.25">
      <c r="A150" s="34" t="s">
        <v>693</v>
      </c>
      <c r="B150" s="34">
        <v>13455</v>
      </c>
      <c r="C150" s="34">
        <v>0</v>
      </c>
      <c r="D150" s="34">
        <v>0</v>
      </c>
      <c r="E150" s="34">
        <v>0</v>
      </c>
      <c r="F150" s="34">
        <v>0</v>
      </c>
      <c r="G150" s="34">
        <v>1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 t="s">
        <v>829</v>
      </c>
      <c r="N150" s="34" t="s">
        <v>830</v>
      </c>
      <c r="O150" s="34" t="s">
        <v>2</v>
      </c>
      <c r="P150" s="34">
        <v>13455</v>
      </c>
      <c r="Q150" s="34">
        <v>456000</v>
      </c>
      <c r="R150" s="34">
        <v>58547.21</v>
      </c>
      <c r="S150" s="34">
        <v>2366887</v>
      </c>
      <c r="T150" s="34">
        <v>1813696</v>
      </c>
      <c r="U150" s="34">
        <v>553190.80000000005</v>
      </c>
      <c r="V150" s="34">
        <v>0.23372100000000001</v>
      </c>
      <c r="W150" s="34">
        <v>2789832</v>
      </c>
      <c r="X150" s="34">
        <v>1302828</v>
      </c>
      <c r="Y150" s="34">
        <v>1487004</v>
      </c>
      <c r="Z150" s="34">
        <v>0.53300800000000004</v>
      </c>
      <c r="AA150" s="34">
        <v>270573.7</v>
      </c>
      <c r="AB150" s="34">
        <v>270573.7</v>
      </c>
      <c r="AC150" s="34">
        <v>0</v>
      </c>
      <c r="AD150" s="34">
        <v>0</v>
      </c>
      <c r="AE150" s="34">
        <v>6492.3549999999996</v>
      </c>
      <c r="AF150" s="34">
        <v>6492.3549999999996</v>
      </c>
      <c r="AG150" s="34">
        <v>0</v>
      </c>
      <c r="AH150" s="34">
        <v>0</v>
      </c>
      <c r="AI150" s="34">
        <v>972456.4</v>
      </c>
      <c r="AJ150" s="34">
        <v>-514547</v>
      </c>
      <c r="AK150" s="34">
        <v>6492.3549999999996</v>
      </c>
      <c r="AL150" s="34">
        <v>6492.3549999999996</v>
      </c>
      <c r="AM150" s="34">
        <v>6492.3549999999996</v>
      </c>
      <c r="AN150" s="34">
        <v>6492.3549999999996</v>
      </c>
      <c r="AO150" s="34">
        <v>6492.3549999999996</v>
      </c>
      <c r="AP150" s="34">
        <v>6492.3549999999996</v>
      </c>
      <c r="AQ150" s="34">
        <v>6492.3549999999996</v>
      </c>
      <c r="AR150" s="34">
        <v>6492.3549999999996</v>
      </c>
      <c r="AS150" s="34">
        <v>6492.3549999999996</v>
      </c>
      <c r="AT150" s="34">
        <v>6492.3549999999996</v>
      </c>
      <c r="AU150" s="34">
        <v>270573.7</v>
      </c>
      <c r="AV150" s="34">
        <v>270573.7</v>
      </c>
      <c r="AW150" s="34">
        <v>270573.7</v>
      </c>
      <c r="AX150" s="34">
        <v>270573.7</v>
      </c>
      <c r="AY150" s="34">
        <v>270573.7</v>
      </c>
      <c r="AZ150" s="34">
        <v>270573.7</v>
      </c>
      <c r="BA150" s="34">
        <v>270573.7</v>
      </c>
      <c r="BB150" s="34">
        <v>270573.7</v>
      </c>
      <c r="BC150" s="34">
        <v>270573.7</v>
      </c>
      <c r="BD150" s="34">
        <v>270573.7</v>
      </c>
    </row>
    <row r="151" spans="1:56" x14ac:dyDescent="0.25">
      <c r="A151" s="34" t="s">
        <v>426</v>
      </c>
      <c r="B151" s="34">
        <v>13456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 t="s">
        <v>829</v>
      </c>
      <c r="N151" s="34" t="s">
        <v>830</v>
      </c>
      <c r="O151" s="34" t="s">
        <v>2</v>
      </c>
      <c r="P151" s="34">
        <v>13456</v>
      </c>
      <c r="Q151" s="34">
        <v>456000</v>
      </c>
      <c r="R151" s="34">
        <v>58547.21</v>
      </c>
      <c r="S151" s="34">
        <v>1272676</v>
      </c>
      <c r="T151" s="34">
        <v>786215.5</v>
      </c>
      <c r="U151" s="34">
        <v>486460.8</v>
      </c>
      <c r="V151" s="34">
        <v>0.38223400000000002</v>
      </c>
      <c r="W151" s="34">
        <v>3254106</v>
      </c>
      <c r="X151" s="34">
        <v>1239361</v>
      </c>
      <c r="Y151" s="34">
        <v>2014745</v>
      </c>
      <c r="Z151" s="34">
        <v>0.61913899999999999</v>
      </c>
      <c r="AA151" s="34">
        <v>331829.8</v>
      </c>
      <c r="AB151" s="34">
        <v>144687.9</v>
      </c>
      <c r="AC151" s="34">
        <v>187141.9</v>
      </c>
      <c r="AD151" s="34">
        <v>0.56396999999999997</v>
      </c>
      <c r="AE151" s="34">
        <v>325387.8</v>
      </c>
      <c r="AF151" s="34">
        <v>48224.59</v>
      </c>
      <c r="AG151" s="34">
        <v>277163.2</v>
      </c>
      <c r="AH151" s="34">
        <v>0.85179300000000002</v>
      </c>
      <c r="AI151" s="34">
        <v>1500198</v>
      </c>
      <c r="AJ151" s="34">
        <v>-237384</v>
      </c>
      <c r="AK151" s="34">
        <v>325387.8</v>
      </c>
      <c r="AL151" s="34">
        <v>325387.8</v>
      </c>
      <c r="AM151" s="34">
        <v>325387.8</v>
      </c>
      <c r="AN151" s="34">
        <v>325387.8</v>
      </c>
      <c r="AO151" s="34">
        <v>325387.8</v>
      </c>
      <c r="AP151" s="34">
        <v>325387.8</v>
      </c>
      <c r="AQ151" s="34">
        <v>325387.8</v>
      </c>
      <c r="AR151" s="34">
        <v>325387.8</v>
      </c>
      <c r="AS151" s="34">
        <v>325387.8</v>
      </c>
      <c r="AT151" s="34">
        <v>325387.8</v>
      </c>
      <c r="AU151" s="34">
        <v>331829.8</v>
      </c>
      <c r="AV151" s="34">
        <v>331829.8</v>
      </c>
      <c r="AW151" s="34">
        <v>331829.8</v>
      </c>
      <c r="AX151" s="34">
        <v>331829.8</v>
      </c>
      <c r="AY151" s="34">
        <v>331829.8</v>
      </c>
      <c r="AZ151" s="34">
        <v>331829.8</v>
      </c>
      <c r="BA151" s="34">
        <v>331829.8</v>
      </c>
      <c r="BB151" s="34">
        <v>331829.8</v>
      </c>
      <c r="BC151" s="34">
        <v>331829.8</v>
      </c>
      <c r="BD151" s="34">
        <v>331829.8</v>
      </c>
    </row>
    <row r="152" spans="1:56" x14ac:dyDescent="0.25">
      <c r="A152" s="34" t="s">
        <v>323</v>
      </c>
      <c r="B152" s="34">
        <v>13457</v>
      </c>
      <c r="C152" s="34">
        <v>0</v>
      </c>
      <c r="D152" s="34">
        <v>0</v>
      </c>
      <c r="E152" s="34">
        <v>0</v>
      </c>
      <c r="F152" s="34">
        <v>0</v>
      </c>
      <c r="G152" s="34">
        <v>1</v>
      </c>
      <c r="H152" s="34">
        <v>0</v>
      </c>
      <c r="I152" s="34">
        <v>0</v>
      </c>
      <c r="J152" s="34">
        <v>0</v>
      </c>
      <c r="K152" s="34">
        <v>0</v>
      </c>
      <c r="L152" s="34">
        <v>0</v>
      </c>
      <c r="M152" s="34" t="s">
        <v>829</v>
      </c>
      <c r="N152" s="34" t="s">
        <v>830</v>
      </c>
      <c r="O152" s="34" t="s">
        <v>2</v>
      </c>
      <c r="P152" s="34">
        <v>13457</v>
      </c>
      <c r="Q152" s="34">
        <v>380000</v>
      </c>
      <c r="R152" s="34">
        <v>39031.480000000003</v>
      </c>
      <c r="S152" s="34">
        <v>4552145</v>
      </c>
      <c r="T152" s="34">
        <v>2609389</v>
      </c>
      <c r="U152" s="34">
        <v>1942756</v>
      </c>
      <c r="V152" s="34">
        <v>0.42677799999999999</v>
      </c>
      <c r="W152" s="34">
        <v>3609482</v>
      </c>
      <c r="X152" s="34">
        <v>1560631</v>
      </c>
      <c r="Y152" s="34">
        <v>2048851</v>
      </c>
      <c r="Z152" s="34">
        <v>0.56762999999999997</v>
      </c>
      <c r="AA152" s="34">
        <v>1913386</v>
      </c>
      <c r="AB152" s="34">
        <v>724948.3</v>
      </c>
      <c r="AC152" s="34">
        <v>1188437</v>
      </c>
      <c r="AD152" s="34">
        <v>0.62111799999999995</v>
      </c>
      <c r="AE152" s="34">
        <v>1231180</v>
      </c>
      <c r="AF152" s="34">
        <v>387626.5</v>
      </c>
      <c r="AG152" s="34">
        <v>843553.2</v>
      </c>
      <c r="AH152" s="34">
        <v>0.68515800000000004</v>
      </c>
      <c r="AI152" s="34">
        <v>1629820</v>
      </c>
      <c r="AJ152" s="34">
        <v>424521.7</v>
      </c>
      <c r="AK152" s="34">
        <v>1231180</v>
      </c>
      <c r="AL152" s="34">
        <v>1231180</v>
      </c>
      <c r="AM152" s="34">
        <v>1231180</v>
      </c>
      <c r="AN152" s="34">
        <v>1231180</v>
      </c>
      <c r="AO152" s="34">
        <v>387626.5</v>
      </c>
      <c r="AP152" s="34">
        <v>1231180</v>
      </c>
      <c r="AQ152" s="34">
        <v>1231180</v>
      </c>
      <c r="AR152" s="34">
        <v>1231180</v>
      </c>
      <c r="AS152" s="34">
        <v>1231180</v>
      </c>
      <c r="AT152" s="34">
        <v>1231180</v>
      </c>
      <c r="AU152" s="34">
        <v>1913386</v>
      </c>
      <c r="AV152" s="34">
        <v>1913386</v>
      </c>
      <c r="AW152" s="34">
        <v>1913386</v>
      </c>
      <c r="AX152" s="34">
        <v>1913386</v>
      </c>
      <c r="AY152" s="34">
        <v>724948.3</v>
      </c>
      <c r="AZ152" s="34">
        <v>1913386</v>
      </c>
      <c r="BA152" s="34">
        <v>1913386</v>
      </c>
      <c r="BB152" s="34">
        <v>1913386</v>
      </c>
      <c r="BC152" s="34">
        <v>1913386</v>
      </c>
      <c r="BD152" s="34">
        <v>1913386</v>
      </c>
    </row>
    <row r="153" spans="1:56" x14ac:dyDescent="0.25">
      <c r="A153" s="34" t="s">
        <v>564</v>
      </c>
      <c r="B153" s="34">
        <v>13458</v>
      </c>
      <c r="C153" s="34">
        <v>0</v>
      </c>
      <c r="D153" s="34">
        <v>0</v>
      </c>
      <c r="E153" s="34">
        <v>0</v>
      </c>
      <c r="F153" s="34">
        <v>0</v>
      </c>
      <c r="G153" s="34">
        <v>1</v>
      </c>
      <c r="H153" s="34">
        <v>0</v>
      </c>
      <c r="I153" s="34">
        <v>0</v>
      </c>
      <c r="J153" s="34">
        <v>0</v>
      </c>
      <c r="K153" s="34">
        <v>0</v>
      </c>
      <c r="L153" s="34">
        <v>0</v>
      </c>
      <c r="M153" s="34" t="s">
        <v>829</v>
      </c>
      <c r="N153" s="34" t="s">
        <v>830</v>
      </c>
      <c r="O153" s="34" t="s">
        <v>2</v>
      </c>
      <c r="P153" s="34">
        <v>13458</v>
      </c>
      <c r="Q153" s="34">
        <v>511406</v>
      </c>
      <c r="R153" s="34">
        <v>39031.480000000003</v>
      </c>
      <c r="S153" s="34">
        <v>5077945</v>
      </c>
      <c r="T153" s="34">
        <v>4313933</v>
      </c>
      <c r="U153" s="34">
        <v>764012.2</v>
      </c>
      <c r="V153" s="34">
        <v>0.15045700000000001</v>
      </c>
      <c r="W153" s="34">
        <v>4298710</v>
      </c>
      <c r="X153" s="34">
        <v>2279406</v>
      </c>
      <c r="Y153" s="34">
        <v>2019305</v>
      </c>
      <c r="Z153" s="34">
        <v>0.46974700000000003</v>
      </c>
      <c r="AA153" s="34">
        <v>626699.1</v>
      </c>
      <c r="AB153" s="34">
        <v>621700</v>
      </c>
      <c r="AC153" s="34">
        <v>4999.1229999999996</v>
      </c>
      <c r="AD153" s="34">
        <v>7.9769999999999997E-3</v>
      </c>
      <c r="AE153" s="34">
        <v>513887.2</v>
      </c>
      <c r="AF153" s="34">
        <v>480843.6</v>
      </c>
      <c r="AG153" s="34">
        <v>33043.61</v>
      </c>
      <c r="AH153" s="34">
        <v>6.4300999999999997E-2</v>
      </c>
      <c r="AI153" s="34">
        <v>1468867</v>
      </c>
      <c r="AJ153" s="34">
        <v>-517394</v>
      </c>
      <c r="AK153" s="34">
        <v>513887.2</v>
      </c>
      <c r="AL153" s="34">
        <v>513887.2</v>
      </c>
      <c r="AM153" s="34">
        <v>513887.2</v>
      </c>
      <c r="AN153" s="34">
        <v>513887.2</v>
      </c>
      <c r="AO153" s="34">
        <v>480843.6</v>
      </c>
      <c r="AP153" s="34">
        <v>513887.2</v>
      </c>
      <c r="AQ153" s="34">
        <v>513887.2</v>
      </c>
      <c r="AR153" s="34">
        <v>513887.2</v>
      </c>
      <c r="AS153" s="34">
        <v>513887.2</v>
      </c>
      <c r="AT153" s="34">
        <v>513887.2</v>
      </c>
      <c r="AU153" s="34">
        <v>626699.1</v>
      </c>
      <c r="AV153" s="34">
        <v>626699.1</v>
      </c>
      <c r="AW153" s="34">
        <v>626699.1</v>
      </c>
      <c r="AX153" s="34">
        <v>626699.1</v>
      </c>
      <c r="AY153" s="34">
        <v>621700</v>
      </c>
      <c r="AZ153" s="34">
        <v>626699.1</v>
      </c>
      <c r="BA153" s="34">
        <v>626699.1</v>
      </c>
      <c r="BB153" s="34">
        <v>626699.1</v>
      </c>
      <c r="BC153" s="34">
        <v>626699.1</v>
      </c>
      <c r="BD153" s="34">
        <v>626699.1</v>
      </c>
    </row>
    <row r="154" spans="1:56" x14ac:dyDescent="0.25">
      <c r="A154" s="34" t="s">
        <v>277</v>
      </c>
      <c r="B154" s="34">
        <v>13459</v>
      </c>
      <c r="C154" s="34">
        <v>0</v>
      </c>
      <c r="D154" s="34">
        <v>0</v>
      </c>
      <c r="E154" s="34">
        <v>0</v>
      </c>
      <c r="F154" s="34">
        <v>0</v>
      </c>
      <c r="G154" s="34">
        <v>1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 t="s">
        <v>829</v>
      </c>
      <c r="N154" s="34" t="s">
        <v>830</v>
      </c>
      <c r="O154" s="34" t="s">
        <v>2</v>
      </c>
      <c r="P154" s="34">
        <v>13459</v>
      </c>
      <c r="Q154" s="34">
        <v>901661</v>
      </c>
      <c r="R154" s="34">
        <v>58547.21</v>
      </c>
      <c r="S154" s="34">
        <v>13656005</v>
      </c>
      <c r="T154" s="34">
        <v>7025848</v>
      </c>
      <c r="U154" s="34">
        <v>6630157</v>
      </c>
      <c r="V154" s="34">
        <v>0.485512</v>
      </c>
      <c r="W154" s="34">
        <v>10386885</v>
      </c>
      <c r="X154" s="34">
        <v>3731704</v>
      </c>
      <c r="Y154" s="34">
        <v>6655181</v>
      </c>
      <c r="Z154" s="34">
        <v>0.64072899999999999</v>
      </c>
      <c r="AA154" s="34">
        <v>6560362</v>
      </c>
      <c r="AB154" s="34">
        <v>2470699</v>
      </c>
      <c r="AC154" s="34">
        <v>4089662</v>
      </c>
      <c r="AD154" s="34">
        <v>0.62339</v>
      </c>
      <c r="AE154" s="34">
        <v>4267613</v>
      </c>
      <c r="AF154" s="34">
        <v>1531419</v>
      </c>
      <c r="AG154" s="34">
        <v>2736194</v>
      </c>
      <c r="AH154" s="34">
        <v>0.64115299999999997</v>
      </c>
      <c r="AI154" s="34">
        <v>5694972</v>
      </c>
      <c r="AJ154" s="34">
        <v>1775986</v>
      </c>
      <c r="AK154" s="34">
        <v>4267613</v>
      </c>
      <c r="AL154" s="34">
        <v>4267613</v>
      </c>
      <c r="AM154" s="34">
        <v>4267613</v>
      </c>
      <c r="AN154" s="34">
        <v>4267613</v>
      </c>
      <c r="AO154" s="34">
        <v>1531419</v>
      </c>
      <c r="AP154" s="34">
        <v>4267613</v>
      </c>
      <c r="AQ154" s="34">
        <v>4267613</v>
      </c>
      <c r="AR154" s="34">
        <v>4267613</v>
      </c>
      <c r="AS154" s="34">
        <v>4267613</v>
      </c>
      <c r="AT154" s="34">
        <v>4267613</v>
      </c>
      <c r="AU154" s="34">
        <v>6560362</v>
      </c>
      <c r="AV154" s="34">
        <v>6560362</v>
      </c>
      <c r="AW154" s="34">
        <v>6560362</v>
      </c>
      <c r="AX154" s="34">
        <v>6560362</v>
      </c>
      <c r="AY154" s="34">
        <v>2470699</v>
      </c>
      <c r="AZ154" s="34">
        <v>6560362</v>
      </c>
      <c r="BA154" s="34">
        <v>6560362</v>
      </c>
      <c r="BB154" s="34">
        <v>6560362</v>
      </c>
      <c r="BC154" s="34">
        <v>6560362</v>
      </c>
      <c r="BD154" s="34">
        <v>6560362</v>
      </c>
    </row>
    <row r="155" spans="1:56" x14ac:dyDescent="0.25">
      <c r="A155" s="34" t="s">
        <v>218</v>
      </c>
      <c r="B155" s="34">
        <v>13461</v>
      </c>
      <c r="C155" s="34">
        <v>0</v>
      </c>
      <c r="D155" s="34">
        <v>0</v>
      </c>
      <c r="E155" s="34">
        <v>0</v>
      </c>
      <c r="F155" s="34">
        <v>0</v>
      </c>
      <c r="G155" s="34">
        <v>1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 t="s">
        <v>829</v>
      </c>
      <c r="N155" s="34" t="s">
        <v>830</v>
      </c>
      <c r="O155" s="34" t="s">
        <v>2</v>
      </c>
      <c r="P155" s="34">
        <v>13461</v>
      </c>
      <c r="Q155" s="34">
        <v>322000</v>
      </c>
      <c r="R155" s="34">
        <v>28133.48</v>
      </c>
      <c r="S155" s="34">
        <v>21234424</v>
      </c>
      <c r="T155" s="34">
        <v>13717305</v>
      </c>
      <c r="U155" s="34">
        <v>7517118</v>
      </c>
      <c r="V155" s="34">
        <v>0.35400599999999999</v>
      </c>
      <c r="W155" s="34">
        <v>11352440</v>
      </c>
      <c r="X155" s="34">
        <v>5724187</v>
      </c>
      <c r="Y155" s="34">
        <v>5628253</v>
      </c>
      <c r="Z155" s="34">
        <v>0.49577500000000002</v>
      </c>
      <c r="AA155" s="34">
        <v>12862803</v>
      </c>
      <c r="AB155" s="34">
        <v>6981426</v>
      </c>
      <c r="AC155" s="34">
        <v>5881377</v>
      </c>
      <c r="AD155" s="34">
        <v>0.45723900000000001</v>
      </c>
      <c r="AE155" s="34">
        <v>6035439</v>
      </c>
      <c r="AF155" s="34">
        <v>2822864</v>
      </c>
      <c r="AG155" s="34">
        <v>3212574</v>
      </c>
      <c r="AH155" s="34">
        <v>0.53228500000000001</v>
      </c>
      <c r="AI155" s="34">
        <v>5278119</v>
      </c>
      <c r="AJ155" s="34">
        <v>2862441</v>
      </c>
      <c r="AK155" s="34">
        <v>6035439</v>
      </c>
      <c r="AL155" s="34">
        <v>6035439</v>
      </c>
      <c r="AM155" s="34">
        <v>6035439</v>
      </c>
      <c r="AN155" s="34">
        <v>6035439</v>
      </c>
      <c r="AO155" s="34">
        <v>2822864</v>
      </c>
      <c r="AP155" s="34">
        <v>6035439</v>
      </c>
      <c r="AQ155" s="34">
        <v>6035439</v>
      </c>
      <c r="AR155" s="34">
        <v>6035439</v>
      </c>
      <c r="AS155" s="34">
        <v>6035439</v>
      </c>
      <c r="AT155" s="34">
        <v>6035439</v>
      </c>
      <c r="AU155" s="34">
        <v>12862803</v>
      </c>
      <c r="AV155" s="34">
        <v>12862803</v>
      </c>
      <c r="AW155" s="34">
        <v>12862803</v>
      </c>
      <c r="AX155" s="34">
        <v>12862803</v>
      </c>
      <c r="AY155" s="34">
        <v>6981426</v>
      </c>
      <c r="AZ155" s="34">
        <v>12862803</v>
      </c>
      <c r="BA155" s="34">
        <v>12862803</v>
      </c>
      <c r="BB155" s="34">
        <v>12862803</v>
      </c>
      <c r="BC155" s="34">
        <v>12862803</v>
      </c>
      <c r="BD155" s="34">
        <v>12862803</v>
      </c>
    </row>
    <row r="156" spans="1:56" x14ac:dyDescent="0.25">
      <c r="A156" s="34" t="s">
        <v>137</v>
      </c>
      <c r="B156" s="34">
        <v>13462</v>
      </c>
      <c r="C156" s="34">
        <v>0</v>
      </c>
      <c r="D156" s="34">
        <v>0</v>
      </c>
      <c r="E156" s="34">
        <v>0</v>
      </c>
      <c r="F156" s="34">
        <v>0</v>
      </c>
      <c r="G156" s="34">
        <v>1</v>
      </c>
      <c r="H156" s="34">
        <v>0</v>
      </c>
      <c r="I156" s="34">
        <v>0</v>
      </c>
      <c r="J156" s="34">
        <v>0</v>
      </c>
      <c r="K156" s="34">
        <v>0</v>
      </c>
      <c r="L156" s="34">
        <v>0</v>
      </c>
      <c r="M156" s="34" t="s">
        <v>829</v>
      </c>
      <c r="N156" s="34" t="s">
        <v>830</v>
      </c>
      <c r="O156" s="34" t="s">
        <v>2</v>
      </c>
      <c r="P156" s="34">
        <v>13462</v>
      </c>
      <c r="Q156" s="34">
        <v>255400</v>
      </c>
      <c r="R156" s="34">
        <v>28133.48</v>
      </c>
      <c r="S156" s="34">
        <v>11747249</v>
      </c>
      <c r="T156" s="34">
        <v>5026778</v>
      </c>
      <c r="U156" s="34">
        <v>6720472</v>
      </c>
      <c r="V156" s="34">
        <v>0.57208899999999996</v>
      </c>
      <c r="W156" s="34">
        <v>23450931</v>
      </c>
      <c r="X156" s="34">
        <v>8967777</v>
      </c>
      <c r="Y156" s="34">
        <v>14483155</v>
      </c>
      <c r="Z156" s="34">
        <v>0.61759399999999998</v>
      </c>
      <c r="AA156" s="34">
        <v>9345868</v>
      </c>
      <c r="AB156" s="34">
        <v>3442502</v>
      </c>
      <c r="AC156" s="34">
        <v>5903366</v>
      </c>
      <c r="AD156" s="34">
        <v>0.63165499999999997</v>
      </c>
      <c r="AE156" s="34">
        <v>17934755</v>
      </c>
      <c r="AF156" s="34">
        <v>6259362</v>
      </c>
      <c r="AG156" s="34">
        <v>11675393</v>
      </c>
      <c r="AH156" s="34">
        <v>0.65099300000000004</v>
      </c>
      <c r="AI156" s="34">
        <v>14199621</v>
      </c>
      <c r="AJ156" s="34">
        <v>11391859</v>
      </c>
      <c r="AK156" s="34">
        <v>17934755</v>
      </c>
      <c r="AL156" s="34">
        <v>17934755</v>
      </c>
      <c r="AM156" s="34">
        <v>17934755</v>
      </c>
      <c r="AN156" s="34">
        <v>17934755</v>
      </c>
      <c r="AO156" s="34">
        <v>6259362</v>
      </c>
      <c r="AP156" s="34">
        <v>17934755</v>
      </c>
      <c r="AQ156" s="34">
        <v>17934755</v>
      </c>
      <c r="AR156" s="34">
        <v>17934755</v>
      </c>
      <c r="AS156" s="34">
        <v>17934755</v>
      </c>
      <c r="AT156" s="34">
        <v>17934755</v>
      </c>
      <c r="AU156" s="34">
        <v>9345868</v>
      </c>
      <c r="AV156" s="34">
        <v>9345868</v>
      </c>
      <c r="AW156" s="34">
        <v>9345868</v>
      </c>
      <c r="AX156" s="34">
        <v>9345868</v>
      </c>
      <c r="AY156" s="34">
        <v>3442502</v>
      </c>
      <c r="AZ156" s="34">
        <v>9345868</v>
      </c>
      <c r="BA156" s="34">
        <v>9345868</v>
      </c>
      <c r="BB156" s="34">
        <v>9345868</v>
      </c>
      <c r="BC156" s="34">
        <v>9345868</v>
      </c>
      <c r="BD156" s="34">
        <v>9345868</v>
      </c>
    </row>
    <row r="157" spans="1:56" x14ac:dyDescent="0.25">
      <c r="A157" s="34" t="s">
        <v>696</v>
      </c>
      <c r="B157" s="34">
        <v>13468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 t="s">
        <v>829</v>
      </c>
      <c r="N157" s="34" t="s">
        <v>830</v>
      </c>
      <c r="O157" s="34" t="s">
        <v>2</v>
      </c>
      <c r="P157" s="34">
        <v>13468</v>
      </c>
      <c r="Q157" s="34">
        <v>592000</v>
      </c>
      <c r="R157" s="34">
        <v>78062.95</v>
      </c>
      <c r="S157" s="34">
        <v>5058162</v>
      </c>
      <c r="T157" s="34">
        <v>3640080</v>
      </c>
      <c r="U157" s="34">
        <v>1418081</v>
      </c>
      <c r="V157" s="34">
        <v>0.28035500000000002</v>
      </c>
      <c r="W157" s="34">
        <v>6428970</v>
      </c>
      <c r="X157" s="34">
        <v>1782148</v>
      </c>
      <c r="Y157" s="34">
        <v>4646822</v>
      </c>
      <c r="Z157" s="34">
        <v>0.72279400000000005</v>
      </c>
      <c r="AA157" s="34">
        <v>245928.7</v>
      </c>
      <c r="AB157" s="34">
        <v>245928.7</v>
      </c>
      <c r="AC157" s="34">
        <v>0</v>
      </c>
      <c r="AD157" s="34">
        <v>0</v>
      </c>
      <c r="AE157" s="34">
        <v>4423.84</v>
      </c>
      <c r="AF157" s="34">
        <v>4423.84</v>
      </c>
      <c r="AG157" s="34">
        <v>0</v>
      </c>
      <c r="AH157" s="34">
        <v>0</v>
      </c>
      <c r="AI157" s="34">
        <v>3976759</v>
      </c>
      <c r="AJ157" s="34">
        <v>-670063</v>
      </c>
      <c r="AK157" s="34">
        <v>4423.84</v>
      </c>
      <c r="AL157" s="34">
        <v>4423.84</v>
      </c>
      <c r="AM157" s="34">
        <v>4423.84</v>
      </c>
      <c r="AN157" s="34">
        <v>4423.84</v>
      </c>
      <c r="AO157" s="34">
        <v>4423.84</v>
      </c>
      <c r="AP157" s="34">
        <v>4423.84</v>
      </c>
      <c r="AQ157" s="34">
        <v>4423.84</v>
      </c>
      <c r="AR157" s="34">
        <v>4423.84</v>
      </c>
      <c r="AS157" s="34">
        <v>4423.84</v>
      </c>
      <c r="AT157" s="34">
        <v>4423.84</v>
      </c>
      <c r="AU157" s="34">
        <v>245928.7</v>
      </c>
      <c r="AV157" s="34">
        <v>245928.7</v>
      </c>
      <c r="AW157" s="34">
        <v>245928.7</v>
      </c>
      <c r="AX157" s="34">
        <v>245928.7</v>
      </c>
      <c r="AY157" s="34">
        <v>245928.7</v>
      </c>
      <c r="AZ157" s="34">
        <v>245928.7</v>
      </c>
      <c r="BA157" s="34">
        <v>245928.7</v>
      </c>
      <c r="BB157" s="34">
        <v>245928.7</v>
      </c>
      <c r="BC157" s="34">
        <v>245928.7</v>
      </c>
      <c r="BD157" s="34">
        <v>245928.7</v>
      </c>
    </row>
    <row r="158" spans="1:56" x14ac:dyDescent="0.25">
      <c r="A158" s="34" t="s">
        <v>353</v>
      </c>
      <c r="B158" s="34">
        <v>13473</v>
      </c>
      <c r="C158" s="34">
        <v>0</v>
      </c>
      <c r="D158" s="34">
        <v>0</v>
      </c>
      <c r="E158" s="34">
        <v>0</v>
      </c>
      <c r="F158" s="34">
        <v>0</v>
      </c>
      <c r="G158" s="34">
        <v>1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 t="s">
        <v>829</v>
      </c>
      <c r="N158" s="34" t="s">
        <v>830</v>
      </c>
      <c r="O158" s="34" t="s">
        <v>2</v>
      </c>
      <c r="P158" s="34">
        <v>13473</v>
      </c>
      <c r="Q158" s="34">
        <v>109560</v>
      </c>
      <c r="R158" s="34">
        <v>28133.48</v>
      </c>
      <c r="S158" s="34">
        <v>7224096</v>
      </c>
      <c r="T158" s="34">
        <v>5098634</v>
      </c>
      <c r="U158" s="34">
        <v>2125462</v>
      </c>
      <c r="V158" s="34">
        <v>0.29421799999999998</v>
      </c>
      <c r="W158" s="34">
        <v>4708231</v>
      </c>
      <c r="X158" s="34">
        <v>2683910</v>
      </c>
      <c r="Y158" s="34">
        <v>2024320</v>
      </c>
      <c r="Z158" s="34">
        <v>0.429954</v>
      </c>
      <c r="AA158" s="34">
        <v>2576137</v>
      </c>
      <c r="AB158" s="34">
        <v>1348720</v>
      </c>
      <c r="AC158" s="34">
        <v>1227418</v>
      </c>
      <c r="AD158" s="34">
        <v>0.47645700000000002</v>
      </c>
      <c r="AE158" s="34">
        <v>1276509</v>
      </c>
      <c r="AF158" s="34">
        <v>650252.4</v>
      </c>
      <c r="AG158" s="34">
        <v>626257</v>
      </c>
      <c r="AH158" s="34">
        <v>0.49060100000000001</v>
      </c>
      <c r="AI158" s="34">
        <v>1886627</v>
      </c>
      <c r="AJ158" s="34">
        <v>488563.5</v>
      </c>
      <c r="AK158" s="34">
        <v>1276509</v>
      </c>
      <c r="AL158" s="34">
        <v>1276509</v>
      </c>
      <c r="AM158" s="34">
        <v>1276509</v>
      </c>
      <c r="AN158" s="34">
        <v>1276509</v>
      </c>
      <c r="AO158" s="34">
        <v>650252.4</v>
      </c>
      <c r="AP158" s="34">
        <v>1276509</v>
      </c>
      <c r="AQ158" s="34">
        <v>1276509</v>
      </c>
      <c r="AR158" s="34">
        <v>1276509</v>
      </c>
      <c r="AS158" s="34">
        <v>1276509</v>
      </c>
      <c r="AT158" s="34">
        <v>1276509</v>
      </c>
      <c r="AU158" s="34">
        <v>2576137</v>
      </c>
      <c r="AV158" s="34">
        <v>2576137</v>
      </c>
      <c r="AW158" s="34">
        <v>2576137</v>
      </c>
      <c r="AX158" s="34">
        <v>2576137</v>
      </c>
      <c r="AY158" s="34">
        <v>1348720</v>
      </c>
      <c r="AZ158" s="34">
        <v>2576137</v>
      </c>
      <c r="BA158" s="34">
        <v>2576137</v>
      </c>
      <c r="BB158" s="34">
        <v>2576137</v>
      </c>
      <c r="BC158" s="34">
        <v>2576137</v>
      </c>
      <c r="BD158" s="34">
        <v>2576137</v>
      </c>
    </row>
    <row r="159" spans="1:56" x14ac:dyDescent="0.25">
      <c r="A159" s="34" t="s">
        <v>311</v>
      </c>
      <c r="B159" s="34">
        <v>13481</v>
      </c>
      <c r="C159" s="34">
        <v>0</v>
      </c>
      <c r="D159" s="34">
        <v>0</v>
      </c>
      <c r="E159" s="34">
        <v>0</v>
      </c>
      <c r="F159" s="34">
        <v>0</v>
      </c>
      <c r="G159" s="34">
        <v>1</v>
      </c>
      <c r="H159" s="34">
        <v>0</v>
      </c>
      <c r="I159" s="34">
        <v>0</v>
      </c>
      <c r="J159" s="34">
        <v>0</v>
      </c>
      <c r="K159" s="34">
        <v>0</v>
      </c>
      <c r="L159" s="34">
        <v>0</v>
      </c>
      <c r="M159" s="34" t="s">
        <v>829</v>
      </c>
      <c r="N159" s="34" t="s">
        <v>830</v>
      </c>
      <c r="O159" s="34" t="s">
        <v>2</v>
      </c>
      <c r="P159" s="34">
        <v>13481</v>
      </c>
      <c r="Q159" s="34">
        <v>424000</v>
      </c>
      <c r="R159" s="34">
        <v>28133.48</v>
      </c>
      <c r="S159" s="34">
        <v>9154690</v>
      </c>
      <c r="T159" s="34">
        <v>5756867</v>
      </c>
      <c r="U159" s="34">
        <v>3397823</v>
      </c>
      <c r="V159" s="34">
        <v>0.37115700000000001</v>
      </c>
      <c r="W159" s="34">
        <v>6155406</v>
      </c>
      <c r="X159" s="34">
        <v>3434429</v>
      </c>
      <c r="Y159" s="34">
        <v>2720976</v>
      </c>
      <c r="Z159" s="34">
        <v>0.44204700000000002</v>
      </c>
      <c r="AA159" s="34">
        <v>4519078</v>
      </c>
      <c r="AB159" s="34">
        <v>2599189</v>
      </c>
      <c r="AC159" s="34">
        <v>1919888</v>
      </c>
      <c r="AD159" s="34">
        <v>0.42484100000000002</v>
      </c>
      <c r="AE159" s="34">
        <v>2935826</v>
      </c>
      <c r="AF159" s="34">
        <v>1674306</v>
      </c>
      <c r="AG159" s="34">
        <v>1261520</v>
      </c>
      <c r="AH159" s="34">
        <v>0.429699</v>
      </c>
      <c r="AI159" s="34">
        <v>2268843</v>
      </c>
      <c r="AJ159" s="34">
        <v>809387</v>
      </c>
      <c r="AK159" s="34">
        <v>2935826</v>
      </c>
      <c r="AL159" s="34">
        <v>2935826</v>
      </c>
      <c r="AM159" s="34">
        <v>2935826</v>
      </c>
      <c r="AN159" s="34">
        <v>2935826</v>
      </c>
      <c r="AO159" s="34">
        <v>1674306</v>
      </c>
      <c r="AP159" s="34">
        <v>2935826</v>
      </c>
      <c r="AQ159" s="34">
        <v>2935826</v>
      </c>
      <c r="AR159" s="34">
        <v>2935826</v>
      </c>
      <c r="AS159" s="34">
        <v>2935826</v>
      </c>
      <c r="AT159" s="34">
        <v>2935826</v>
      </c>
      <c r="AU159" s="34">
        <v>4519078</v>
      </c>
      <c r="AV159" s="34">
        <v>4519078</v>
      </c>
      <c r="AW159" s="34">
        <v>4519078</v>
      </c>
      <c r="AX159" s="34">
        <v>4519078</v>
      </c>
      <c r="AY159" s="34">
        <v>2599189</v>
      </c>
      <c r="AZ159" s="34">
        <v>4519078</v>
      </c>
      <c r="BA159" s="34">
        <v>4519078</v>
      </c>
      <c r="BB159" s="34">
        <v>4519078</v>
      </c>
      <c r="BC159" s="34">
        <v>4519078</v>
      </c>
      <c r="BD159" s="34">
        <v>4519078</v>
      </c>
    </row>
    <row r="160" spans="1:56" x14ac:dyDescent="0.25">
      <c r="A160" s="34" t="s">
        <v>698</v>
      </c>
      <c r="B160" s="34">
        <v>13482</v>
      </c>
      <c r="C160" s="34">
        <v>0</v>
      </c>
      <c r="D160" s="34">
        <v>0</v>
      </c>
      <c r="E160" s="34">
        <v>0</v>
      </c>
      <c r="F160" s="34">
        <v>0</v>
      </c>
      <c r="G160" s="34">
        <v>0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 t="s">
        <v>829</v>
      </c>
      <c r="N160" s="34" t="s">
        <v>830</v>
      </c>
      <c r="O160" s="34" t="s">
        <v>2</v>
      </c>
      <c r="P160" s="34">
        <v>13482</v>
      </c>
      <c r="Q160" s="34">
        <v>803782</v>
      </c>
      <c r="R160" s="34">
        <v>78062.95</v>
      </c>
      <c r="S160" s="34">
        <v>8754379</v>
      </c>
      <c r="T160" s="34">
        <v>3707288</v>
      </c>
      <c r="U160" s="34">
        <v>5047092</v>
      </c>
      <c r="V160" s="34">
        <v>0.57652199999999998</v>
      </c>
      <c r="W160" s="34">
        <v>8078267</v>
      </c>
      <c r="X160" s="34">
        <v>2206782</v>
      </c>
      <c r="Y160" s="34">
        <v>5871485</v>
      </c>
      <c r="Z160" s="34">
        <v>0.72682500000000005</v>
      </c>
      <c r="AA160" s="34">
        <v>126.3158</v>
      </c>
      <c r="AB160" s="34">
        <v>126.3158</v>
      </c>
      <c r="AC160" s="34">
        <v>0</v>
      </c>
      <c r="AD160" s="34">
        <v>0</v>
      </c>
      <c r="AE160" s="34">
        <v>8.23691</v>
      </c>
      <c r="AF160" s="34">
        <v>8.23691</v>
      </c>
      <c r="AG160" s="34">
        <v>0</v>
      </c>
      <c r="AH160" s="34">
        <v>0</v>
      </c>
      <c r="AI160" s="34">
        <v>4989641</v>
      </c>
      <c r="AJ160" s="34">
        <v>-881845</v>
      </c>
      <c r="AK160" s="34">
        <v>8.23691</v>
      </c>
      <c r="AL160" s="34">
        <v>8.23691</v>
      </c>
      <c r="AM160" s="34">
        <v>8.23691</v>
      </c>
      <c r="AN160" s="34">
        <v>8.23691</v>
      </c>
      <c r="AO160" s="34">
        <v>8.23691</v>
      </c>
      <c r="AP160" s="34">
        <v>8.23691</v>
      </c>
      <c r="AQ160" s="34">
        <v>8.23691</v>
      </c>
      <c r="AR160" s="34">
        <v>8.23691</v>
      </c>
      <c r="AS160" s="34">
        <v>8.23691</v>
      </c>
      <c r="AT160" s="34">
        <v>8.23691</v>
      </c>
      <c r="AU160" s="34">
        <v>126.3158</v>
      </c>
      <c r="AV160" s="34">
        <v>126.3158</v>
      </c>
      <c r="AW160" s="34">
        <v>126.3158</v>
      </c>
      <c r="AX160" s="34">
        <v>126.3158</v>
      </c>
      <c r="AY160" s="34">
        <v>126.3158</v>
      </c>
      <c r="AZ160" s="34">
        <v>126.3158</v>
      </c>
      <c r="BA160" s="34">
        <v>126.3158</v>
      </c>
      <c r="BB160" s="34">
        <v>126.3158</v>
      </c>
      <c r="BC160" s="34">
        <v>126.3158</v>
      </c>
      <c r="BD160" s="34">
        <v>126.3158</v>
      </c>
    </row>
    <row r="161" spans="1:56" x14ac:dyDescent="0.25">
      <c r="A161" s="34" t="s">
        <v>356</v>
      </c>
      <c r="B161" s="34">
        <v>13483</v>
      </c>
      <c r="C161" s="34">
        <v>0</v>
      </c>
      <c r="D161" s="34">
        <v>0</v>
      </c>
      <c r="E161" s="34">
        <v>0</v>
      </c>
      <c r="F161" s="34">
        <v>0</v>
      </c>
      <c r="G161" s="34">
        <v>0</v>
      </c>
      <c r="H161" s="34">
        <v>0</v>
      </c>
      <c r="I161" s="34">
        <v>0</v>
      </c>
      <c r="J161" s="34">
        <v>0</v>
      </c>
      <c r="K161" s="34">
        <v>0</v>
      </c>
      <c r="L161" s="34">
        <v>0</v>
      </c>
      <c r="M161" s="34" t="s">
        <v>829</v>
      </c>
      <c r="N161" s="34" t="s">
        <v>830</v>
      </c>
      <c r="O161" s="34" t="s">
        <v>2</v>
      </c>
      <c r="P161" s="34">
        <v>13483</v>
      </c>
      <c r="Q161" s="34">
        <v>109560</v>
      </c>
      <c r="R161" s="34">
        <v>28133.48</v>
      </c>
      <c r="S161" s="34">
        <v>7520632</v>
      </c>
      <c r="T161" s="34">
        <v>5658039</v>
      </c>
      <c r="U161" s="34">
        <v>1862593</v>
      </c>
      <c r="V161" s="34">
        <v>0.247664</v>
      </c>
      <c r="W161" s="34">
        <v>4110442</v>
      </c>
      <c r="X161" s="34">
        <v>2456206</v>
      </c>
      <c r="Y161" s="34">
        <v>1654236</v>
      </c>
      <c r="Z161" s="34">
        <v>0.402447</v>
      </c>
      <c r="AA161" s="34">
        <v>1012915</v>
      </c>
      <c r="AB161" s="34">
        <v>485719.1</v>
      </c>
      <c r="AC161" s="34">
        <v>527195.6</v>
      </c>
      <c r="AD161" s="34">
        <v>0.52047399999999999</v>
      </c>
      <c r="AE161" s="34">
        <v>809466.7</v>
      </c>
      <c r="AF161" s="34">
        <v>418960.2</v>
      </c>
      <c r="AG161" s="34">
        <v>390506.5</v>
      </c>
      <c r="AH161" s="34">
        <v>0.48242400000000002</v>
      </c>
      <c r="AI161" s="34">
        <v>1516543</v>
      </c>
      <c r="AJ161" s="34">
        <v>252813</v>
      </c>
      <c r="AK161" s="34">
        <v>809466.7</v>
      </c>
      <c r="AL161" s="34">
        <v>809466.7</v>
      </c>
      <c r="AM161" s="34">
        <v>809466.7</v>
      </c>
      <c r="AN161" s="34">
        <v>809466.7</v>
      </c>
      <c r="AO161" s="34">
        <v>809466.7</v>
      </c>
      <c r="AP161" s="34">
        <v>809466.7</v>
      </c>
      <c r="AQ161" s="34">
        <v>809466.7</v>
      </c>
      <c r="AR161" s="34">
        <v>809466.7</v>
      </c>
      <c r="AS161" s="34">
        <v>809466.7</v>
      </c>
      <c r="AT161" s="34">
        <v>809466.7</v>
      </c>
      <c r="AU161" s="34">
        <v>1012915</v>
      </c>
      <c r="AV161" s="34">
        <v>1012915</v>
      </c>
      <c r="AW161" s="34">
        <v>1012915</v>
      </c>
      <c r="AX161" s="34">
        <v>1012915</v>
      </c>
      <c r="AY161" s="34">
        <v>1012915</v>
      </c>
      <c r="AZ161" s="34">
        <v>1012915</v>
      </c>
      <c r="BA161" s="34">
        <v>1012915</v>
      </c>
      <c r="BB161" s="34">
        <v>1012915</v>
      </c>
      <c r="BC161" s="34">
        <v>1012915</v>
      </c>
      <c r="BD161" s="34">
        <v>1012915</v>
      </c>
    </row>
    <row r="162" spans="1:56" x14ac:dyDescent="0.25">
      <c r="A162" s="34" t="s">
        <v>699</v>
      </c>
      <c r="B162" s="34">
        <v>13484</v>
      </c>
      <c r="C162" s="34">
        <v>0</v>
      </c>
      <c r="D162" s="34">
        <v>0</v>
      </c>
      <c r="E162" s="34">
        <v>0</v>
      </c>
      <c r="F162" s="34">
        <v>0</v>
      </c>
      <c r="G162" s="34">
        <v>0</v>
      </c>
      <c r="H162" s="34">
        <v>0</v>
      </c>
      <c r="I162" s="34">
        <v>0</v>
      </c>
      <c r="J162" s="34">
        <v>0</v>
      </c>
      <c r="K162" s="34">
        <v>0</v>
      </c>
      <c r="L162" s="34">
        <v>0</v>
      </c>
      <c r="M162" s="34" t="s">
        <v>829</v>
      </c>
      <c r="N162" s="34" t="s">
        <v>830</v>
      </c>
      <c r="O162" s="34" t="s">
        <v>2</v>
      </c>
      <c r="P162" s="34">
        <v>13484</v>
      </c>
      <c r="Q162" s="34">
        <v>920661.7</v>
      </c>
      <c r="R162" s="34">
        <v>78062.95</v>
      </c>
      <c r="S162" s="34">
        <v>7926773</v>
      </c>
      <c r="T162" s="34">
        <v>3956485</v>
      </c>
      <c r="U162" s="34">
        <v>3970288</v>
      </c>
      <c r="V162" s="34">
        <v>0.50087099999999996</v>
      </c>
      <c r="W162" s="34">
        <v>7382772</v>
      </c>
      <c r="X162" s="34">
        <v>2471724</v>
      </c>
      <c r="Y162" s="34">
        <v>4911047</v>
      </c>
      <c r="Z162" s="34">
        <v>0.66520400000000002</v>
      </c>
      <c r="AA162" s="34">
        <v>26572.98</v>
      </c>
      <c r="AB162" s="34">
        <v>26572.98</v>
      </c>
      <c r="AC162" s="34">
        <v>0</v>
      </c>
      <c r="AD162" s="34">
        <v>0</v>
      </c>
      <c r="AE162" s="34">
        <v>34162.5</v>
      </c>
      <c r="AF162" s="34">
        <v>34162.5</v>
      </c>
      <c r="AG162" s="34">
        <v>0</v>
      </c>
      <c r="AH162" s="34">
        <v>0</v>
      </c>
      <c r="AI162" s="34">
        <v>3912323</v>
      </c>
      <c r="AJ162" s="34">
        <v>-998725</v>
      </c>
      <c r="AK162" s="34">
        <v>34162.5</v>
      </c>
      <c r="AL162" s="34">
        <v>34162.5</v>
      </c>
      <c r="AM162" s="34">
        <v>34162.5</v>
      </c>
      <c r="AN162" s="34">
        <v>34162.5</v>
      </c>
      <c r="AO162" s="34">
        <v>34162.5</v>
      </c>
      <c r="AP162" s="34">
        <v>34162.5</v>
      </c>
      <c r="AQ162" s="34">
        <v>34162.5</v>
      </c>
      <c r="AR162" s="34">
        <v>34162.5</v>
      </c>
      <c r="AS162" s="34">
        <v>34162.5</v>
      </c>
      <c r="AT162" s="34">
        <v>34162.5</v>
      </c>
      <c r="AU162" s="34">
        <v>26572.98</v>
      </c>
      <c r="AV162" s="34">
        <v>26572.98</v>
      </c>
      <c r="AW162" s="34">
        <v>26572.98</v>
      </c>
      <c r="AX162" s="34">
        <v>26572.98</v>
      </c>
      <c r="AY162" s="34">
        <v>26572.98</v>
      </c>
      <c r="AZ162" s="34">
        <v>26572.98</v>
      </c>
      <c r="BA162" s="34">
        <v>26572.98</v>
      </c>
      <c r="BB162" s="34">
        <v>26572.98</v>
      </c>
      <c r="BC162" s="34">
        <v>26572.98</v>
      </c>
      <c r="BD162" s="34">
        <v>26572.98</v>
      </c>
    </row>
    <row r="163" spans="1:56" x14ac:dyDescent="0.25">
      <c r="A163" s="34" t="s">
        <v>321</v>
      </c>
      <c r="B163" s="34">
        <v>13488</v>
      </c>
      <c r="C163" s="34">
        <v>0</v>
      </c>
      <c r="D163" s="34">
        <v>0</v>
      </c>
      <c r="E163" s="34">
        <v>0</v>
      </c>
      <c r="F163" s="34">
        <v>0</v>
      </c>
      <c r="G163" s="34">
        <v>0</v>
      </c>
      <c r="H163" s="34">
        <v>0</v>
      </c>
      <c r="I163" s="34">
        <v>0</v>
      </c>
      <c r="J163" s="34">
        <v>0</v>
      </c>
      <c r="K163" s="34">
        <v>0</v>
      </c>
      <c r="L163" s="34">
        <v>0</v>
      </c>
      <c r="M163" s="34" t="s">
        <v>829</v>
      </c>
      <c r="N163" s="34" t="s">
        <v>830</v>
      </c>
      <c r="O163" s="34" t="s">
        <v>2</v>
      </c>
      <c r="P163" s="34">
        <v>13488</v>
      </c>
      <c r="Q163" s="34">
        <v>109560</v>
      </c>
      <c r="R163" s="34">
        <v>28133.48</v>
      </c>
      <c r="S163" s="34">
        <v>16466744</v>
      </c>
      <c r="T163" s="34">
        <v>9890306</v>
      </c>
      <c r="U163" s="34">
        <v>6576438</v>
      </c>
      <c r="V163" s="34">
        <v>0.39937699999999998</v>
      </c>
      <c r="W163" s="34">
        <v>12732258</v>
      </c>
      <c r="X163" s="34">
        <v>6489767</v>
      </c>
      <c r="Y163" s="34">
        <v>6242491</v>
      </c>
      <c r="Z163" s="34">
        <v>0.49028899999999997</v>
      </c>
      <c r="AA163" s="34">
        <v>1103393</v>
      </c>
      <c r="AB163" s="34">
        <v>581834</v>
      </c>
      <c r="AC163" s="34">
        <v>521559.1</v>
      </c>
      <c r="AD163" s="34">
        <v>0.47268700000000002</v>
      </c>
      <c r="AE163" s="34">
        <v>948204.8</v>
      </c>
      <c r="AF163" s="34">
        <v>474800.6</v>
      </c>
      <c r="AG163" s="34">
        <v>473404.2</v>
      </c>
      <c r="AH163" s="34">
        <v>0.49926399999999999</v>
      </c>
      <c r="AI163" s="34">
        <v>6104797</v>
      </c>
      <c r="AJ163" s="34">
        <v>335710.8</v>
      </c>
      <c r="AK163" s="34">
        <v>948204.8</v>
      </c>
      <c r="AL163" s="34">
        <v>948204.8</v>
      </c>
      <c r="AM163" s="34">
        <v>948204.8</v>
      </c>
      <c r="AN163" s="34">
        <v>948204.8</v>
      </c>
      <c r="AO163" s="34">
        <v>948204.8</v>
      </c>
      <c r="AP163" s="34">
        <v>948204.8</v>
      </c>
      <c r="AQ163" s="34">
        <v>948204.8</v>
      </c>
      <c r="AR163" s="34">
        <v>948204.8</v>
      </c>
      <c r="AS163" s="34">
        <v>948204.8</v>
      </c>
      <c r="AT163" s="34">
        <v>948204.8</v>
      </c>
      <c r="AU163" s="34">
        <v>1103393</v>
      </c>
      <c r="AV163" s="34">
        <v>1103393</v>
      </c>
      <c r="AW163" s="34">
        <v>1103393</v>
      </c>
      <c r="AX163" s="34">
        <v>1103393</v>
      </c>
      <c r="AY163" s="34">
        <v>1103393</v>
      </c>
      <c r="AZ163" s="34">
        <v>1103393</v>
      </c>
      <c r="BA163" s="34">
        <v>1103393</v>
      </c>
      <c r="BB163" s="34">
        <v>1103393</v>
      </c>
      <c r="BC163" s="34">
        <v>1103393</v>
      </c>
      <c r="BD163" s="34">
        <v>1103393</v>
      </c>
    </row>
    <row r="164" spans="1:56" x14ac:dyDescent="0.25">
      <c r="A164" s="34" t="s">
        <v>131</v>
      </c>
      <c r="B164" s="34">
        <v>13489</v>
      </c>
      <c r="C164" s="34">
        <v>0</v>
      </c>
      <c r="D164" s="34">
        <v>0</v>
      </c>
      <c r="E164" s="34">
        <v>0</v>
      </c>
      <c r="F164" s="34">
        <v>0</v>
      </c>
      <c r="G164" s="34">
        <v>1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 t="s">
        <v>829</v>
      </c>
      <c r="N164" s="34" t="s">
        <v>830</v>
      </c>
      <c r="O164" s="34" t="s">
        <v>2</v>
      </c>
      <c r="P164" s="34">
        <v>13489</v>
      </c>
      <c r="Q164" s="34">
        <v>304000</v>
      </c>
      <c r="R164" s="34">
        <v>28133.48</v>
      </c>
      <c r="S164" s="34">
        <v>33163260</v>
      </c>
      <c r="T164" s="34">
        <v>5361292</v>
      </c>
      <c r="U164" s="34">
        <v>27801968</v>
      </c>
      <c r="V164" s="34">
        <v>0.83833599999999997</v>
      </c>
      <c r="W164" s="34">
        <v>22244870</v>
      </c>
      <c r="X164" s="34">
        <v>4519239</v>
      </c>
      <c r="Y164" s="34">
        <v>17725631</v>
      </c>
      <c r="Z164" s="34">
        <v>0.79684100000000002</v>
      </c>
      <c r="AA164" s="34">
        <v>28536926</v>
      </c>
      <c r="AB164" s="34">
        <v>2956764</v>
      </c>
      <c r="AC164" s="34">
        <v>25580162</v>
      </c>
      <c r="AD164" s="34">
        <v>0.89638799999999996</v>
      </c>
      <c r="AE164" s="34">
        <v>16040547</v>
      </c>
      <c r="AF164" s="34">
        <v>1659609</v>
      </c>
      <c r="AG164" s="34">
        <v>14380938</v>
      </c>
      <c r="AH164" s="34">
        <v>0.89653700000000003</v>
      </c>
      <c r="AI164" s="34">
        <v>17393498</v>
      </c>
      <c r="AJ164" s="34">
        <v>14048805</v>
      </c>
      <c r="AK164" s="34">
        <v>16040547</v>
      </c>
      <c r="AL164" s="34">
        <v>16040547</v>
      </c>
      <c r="AM164" s="34">
        <v>16040547</v>
      </c>
      <c r="AN164" s="34">
        <v>16040547</v>
      </c>
      <c r="AO164" s="34">
        <v>1659609</v>
      </c>
      <c r="AP164" s="34">
        <v>16040547</v>
      </c>
      <c r="AQ164" s="34">
        <v>16040547</v>
      </c>
      <c r="AR164" s="34">
        <v>16040547</v>
      </c>
      <c r="AS164" s="34">
        <v>16040547</v>
      </c>
      <c r="AT164" s="34">
        <v>16040547</v>
      </c>
      <c r="AU164" s="34">
        <v>28536926</v>
      </c>
      <c r="AV164" s="34">
        <v>28536926</v>
      </c>
      <c r="AW164" s="34">
        <v>28536926</v>
      </c>
      <c r="AX164" s="34">
        <v>28536926</v>
      </c>
      <c r="AY164" s="34">
        <v>2956764</v>
      </c>
      <c r="AZ164" s="34">
        <v>28536926</v>
      </c>
      <c r="BA164" s="34">
        <v>28536926</v>
      </c>
      <c r="BB164" s="34">
        <v>28536926</v>
      </c>
      <c r="BC164" s="34">
        <v>28536926</v>
      </c>
      <c r="BD164" s="34">
        <v>28536926</v>
      </c>
    </row>
    <row r="165" spans="1:56" x14ac:dyDescent="0.25">
      <c r="A165" s="34" t="s">
        <v>338</v>
      </c>
      <c r="B165" s="34">
        <v>13490</v>
      </c>
      <c r="C165" s="34">
        <v>0</v>
      </c>
      <c r="D165" s="34">
        <v>0</v>
      </c>
      <c r="E165" s="34">
        <v>0</v>
      </c>
      <c r="F165" s="34">
        <v>0</v>
      </c>
      <c r="G165" s="34">
        <v>1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 t="s">
        <v>829</v>
      </c>
      <c r="N165" s="34" t="s">
        <v>830</v>
      </c>
      <c r="O165" s="34" t="s">
        <v>2</v>
      </c>
      <c r="P165" s="34">
        <v>13490</v>
      </c>
      <c r="Q165" s="34">
        <v>440000</v>
      </c>
      <c r="R165" s="34">
        <v>39031.480000000003</v>
      </c>
      <c r="S165" s="34">
        <v>10329434</v>
      </c>
      <c r="T165" s="34">
        <v>4800767</v>
      </c>
      <c r="U165" s="34">
        <v>5528667</v>
      </c>
      <c r="V165" s="34">
        <v>0.53523399999999999</v>
      </c>
      <c r="W165" s="34">
        <v>3146452</v>
      </c>
      <c r="X165" s="34">
        <v>1250381</v>
      </c>
      <c r="Y165" s="34">
        <v>1896071</v>
      </c>
      <c r="Z165" s="34">
        <v>0.60260599999999998</v>
      </c>
      <c r="AA165" s="34">
        <v>7547460</v>
      </c>
      <c r="AB165" s="34">
        <v>2898395</v>
      </c>
      <c r="AC165" s="34">
        <v>4649065</v>
      </c>
      <c r="AD165" s="34">
        <v>0.615977</v>
      </c>
      <c r="AE165" s="34">
        <v>1662104</v>
      </c>
      <c r="AF165" s="34">
        <v>637988.5</v>
      </c>
      <c r="AG165" s="34">
        <v>1024115</v>
      </c>
      <c r="AH165" s="34">
        <v>0.61615600000000004</v>
      </c>
      <c r="AI165" s="34">
        <v>1417039</v>
      </c>
      <c r="AJ165" s="34">
        <v>545083.9</v>
      </c>
      <c r="AK165" s="34">
        <v>1662104</v>
      </c>
      <c r="AL165" s="34">
        <v>1662104</v>
      </c>
      <c r="AM165" s="34">
        <v>1662104</v>
      </c>
      <c r="AN165" s="34">
        <v>1662104</v>
      </c>
      <c r="AO165" s="34">
        <v>637988.5</v>
      </c>
      <c r="AP165" s="34">
        <v>1662104</v>
      </c>
      <c r="AQ165" s="34">
        <v>1662104</v>
      </c>
      <c r="AR165" s="34">
        <v>1662104</v>
      </c>
      <c r="AS165" s="34">
        <v>1662104</v>
      </c>
      <c r="AT165" s="34">
        <v>1662104</v>
      </c>
      <c r="AU165" s="34">
        <v>7547460</v>
      </c>
      <c r="AV165" s="34">
        <v>7547460</v>
      </c>
      <c r="AW165" s="34">
        <v>7547460</v>
      </c>
      <c r="AX165" s="34">
        <v>7547460</v>
      </c>
      <c r="AY165" s="34">
        <v>2898395</v>
      </c>
      <c r="AZ165" s="34">
        <v>7547460</v>
      </c>
      <c r="BA165" s="34">
        <v>7547460</v>
      </c>
      <c r="BB165" s="34">
        <v>7547460</v>
      </c>
      <c r="BC165" s="34">
        <v>7547460</v>
      </c>
      <c r="BD165" s="34">
        <v>7547460</v>
      </c>
    </row>
    <row r="166" spans="1:56" x14ac:dyDescent="0.25">
      <c r="A166" s="34" t="s">
        <v>701</v>
      </c>
      <c r="B166" s="34">
        <v>13491</v>
      </c>
      <c r="C166" s="34">
        <v>0</v>
      </c>
      <c r="D166" s="34">
        <v>0</v>
      </c>
      <c r="E166" s="34">
        <v>0</v>
      </c>
      <c r="F166" s="34">
        <v>0</v>
      </c>
      <c r="G166" s="34">
        <v>0</v>
      </c>
      <c r="H166" s="34">
        <v>0</v>
      </c>
      <c r="I166" s="34">
        <v>0</v>
      </c>
      <c r="J166" s="34">
        <v>0</v>
      </c>
      <c r="K166" s="34">
        <v>0</v>
      </c>
      <c r="L166" s="34">
        <v>0</v>
      </c>
      <c r="M166" s="34" t="s">
        <v>829</v>
      </c>
      <c r="N166" s="34" t="s">
        <v>830</v>
      </c>
      <c r="O166" s="34" t="s">
        <v>2</v>
      </c>
      <c r="P166" s="34">
        <v>13491</v>
      </c>
      <c r="Q166" s="34">
        <v>1113661</v>
      </c>
      <c r="R166" s="34">
        <v>97578.69</v>
      </c>
      <c r="S166" s="34">
        <v>6054287</v>
      </c>
      <c r="T166" s="34">
        <v>3424652</v>
      </c>
      <c r="U166" s="34">
        <v>2629635</v>
      </c>
      <c r="V166" s="34">
        <v>0.43434299999999998</v>
      </c>
      <c r="W166" s="34">
        <v>3077779</v>
      </c>
      <c r="X166" s="34">
        <v>776657.5</v>
      </c>
      <c r="Y166" s="34">
        <v>2301121</v>
      </c>
      <c r="Z166" s="34">
        <v>0.74765599999999999</v>
      </c>
      <c r="AA166" s="34">
        <v>644697.59999999998</v>
      </c>
      <c r="AB166" s="34">
        <v>644697.59999999998</v>
      </c>
      <c r="AC166" s="34">
        <v>0</v>
      </c>
      <c r="AD166" s="34">
        <v>0</v>
      </c>
      <c r="AE166" s="34">
        <v>11586.73</v>
      </c>
      <c r="AF166" s="34">
        <v>11586.73</v>
      </c>
      <c r="AG166" s="34">
        <v>0</v>
      </c>
      <c r="AH166" s="34">
        <v>0</v>
      </c>
      <c r="AI166" s="34">
        <v>1089881</v>
      </c>
      <c r="AJ166" s="34">
        <v>-1211240</v>
      </c>
      <c r="AK166" s="34">
        <v>11586.73</v>
      </c>
      <c r="AL166" s="34">
        <v>11586.73</v>
      </c>
      <c r="AM166" s="34">
        <v>11586.73</v>
      </c>
      <c r="AN166" s="34">
        <v>11586.73</v>
      </c>
      <c r="AO166" s="34">
        <v>11586.73</v>
      </c>
      <c r="AP166" s="34">
        <v>11586.73</v>
      </c>
      <c r="AQ166" s="34">
        <v>11586.73</v>
      </c>
      <c r="AR166" s="34">
        <v>11586.73</v>
      </c>
      <c r="AS166" s="34">
        <v>11586.73</v>
      </c>
      <c r="AT166" s="34">
        <v>11586.73</v>
      </c>
      <c r="AU166" s="34">
        <v>644697.59999999998</v>
      </c>
      <c r="AV166" s="34">
        <v>644697.59999999998</v>
      </c>
      <c r="AW166" s="34">
        <v>644697.59999999998</v>
      </c>
      <c r="AX166" s="34">
        <v>644697.59999999998</v>
      </c>
      <c r="AY166" s="34">
        <v>644697.59999999998</v>
      </c>
      <c r="AZ166" s="34">
        <v>644697.59999999998</v>
      </c>
      <c r="BA166" s="34">
        <v>644697.59999999998</v>
      </c>
      <c r="BB166" s="34">
        <v>644697.59999999998</v>
      </c>
      <c r="BC166" s="34">
        <v>644697.59999999998</v>
      </c>
      <c r="BD166" s="34">
        <v>644697.59999999998</v>
      </c>
    </row>
    <row r="167" spans="1:56" x14ac:dyDescent="0.25">
      <c r="A167" s="34" t="s">
        <v>470</v>
      </c>
      <c r="B167" s="34">
        <v>13493</v>
      </c>
      <c r="C167" s="34">
        <v>0</v>
      </c>
      <c r="D167" s="34">
        <v>0</v>
      </c>
      <c r="E167" s="34">
        <v>0</v>
      </c>
      <c r="F167" s="34">
        <v>0</v>
      </c>
      <c r="G167" s="34">
        <v>1</v>
      </c>
      <c r="H167" s="34">
        <v>0</v>
      </c>
      <c r="I167" s="34">
        <v>0</v>
      </c>
      <c r="J167" s="34">
        <v>0</v>
      </c>
      <c r="K167" s="34">
        <v>0</v>
      </c>
      <c r="L167" s="34">
        <v>0</v>
      </c>
      <c r="M167" s="34" t="s">
        <v>829</v>
      </c>
      <c r="N167" s="34" t="s">
        <v>830</v>
      </c>
      <c r="O167" s="34" t="s">
        <v>2</v>
      </c>
      <c r="P167" s="34">
        <v>13493</v>
      </c>
      <c r="Q167" s="34">
        <v>414494</v>
      </c>
      <c r="R167" s="34">
        <v>28133.48</v>
      </c>
      <c r="S167" s="34">
        <v>5034230</v>
      </c>
      <c r="T167" s="34">
        <v>3570743</v>
      </c>
      <c r="U167" s="34">
        <v>1463487</v>
      </c>
      <c r="V167" s="34">
        <v>0.29070699999999999</v>
      </c>
      <c r="W167" s="34">
        <v>3469429</v>
      </c>
      <c r="X167" s="34">
        <v>1510787</v>
      </c>
      <c r="Y167" s="34">
        <v>1958642</v>
      </c>
      <c r="Z167" s="34">
        <v>0.56454300000000002</v>
      </c>
      <c r="AA167" s="34">
        <v>466173.8</v>
      </c>
      <c r="AB167" s="34">
        <v>326158.2</v>
      </c>
      <c r="AC167" s="34">
        <v>140015.6</v>
      </c>
      <c r="AD167" s="34">
        <v>0.30035099999999998</v>
      </c>
      <c r="AE167" s="34">
        <v>397897.7</v>
      </c>
      <c r="AF167" s="34">
        <v>213588.5</v>
      </c>
      <c r="AG167" s="34">
        <v>184309.2</v>
      </c>
      <c r="AH167" s="34">
        <v>0.46320800000000001</v>
      </c>
      <c r="AI167" s="34">
        <v>1516014</v>
      </c>
      <c r="AJ167" s="34">
        <v>-258318</v>
      </c>
      <c r="AK167" s="34">
        <v>397897.7</v>
      </c>
      <c r="AL167" s="34">
        <v>397897.7</v>
      </c>
      <c r="AM167" s="34">
        <v>397897.7</v>
      </c>
      <c r="AN167" s="34">
        <v>397897.7</v>
      </c>
      <c r="AO167" s="34">
        <v>213588.5</v>
      </c>
      <c r="AP167" s="34">
        <v>397897.7</v>
      </c>
      <c r="AQ167" s="34">
        <v>397897.7</v>
      </c>
      <c r="AR167" s="34">
        <v>397897.7</v>
      </c>
      <c r="AS167" s="34">
        <v>397897.7</v>
      </c>
      <c r="AT167" s="34">
        <v>397897.7</v>
      </c>
      <c r="AU167" s="34">
        <v>466173.8</v>
      </c>
      <c r="AV167" s="34">
        <v>466173.8</v>
      </c>
      <c r="AW167" s="34">
        <v>466173.8</v>
      </c>
      <c r="AX167" s="34">
        <v>466173.8</v>
      </c>
      <c r="AY167" s="34">
        <v>326158.2</v>
      </c>
      <c r="AZ167" s="34">
        <v>466173.8</v>
      </c>
      <c r="BA167" s="34">
        <v>466173.8</v>
      </c>
      <c r="BB167" s="34">
        <v>466173.8</v>
      </c>
      <c r="BC167" s="34">
        <v>466173.8</v>
      </c>
      <c r="BD167" s="34">
        <v>466173.8</v>
      </c>
    </row>
    <row r="168" spans="1:56" x14ac:dyDescent="0.25">
      <c r="A168" s="34" t="s">
        <v>443</v>
      </c>
      <c r="B168" s="34">
        <v>13510</v>
      </c>
      <c r="C168" s="34">
        <v>0</v>
      </c>
      <c r="D168" s="34">
        <v>0</v>
      </c>
      <c r="E168" s="34">
        <v>0</v>
      </c>
      <c r="F168" s="34">
        <v>0</v>
      </c>
      <c r="G168" s="34">
        <v>0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 t="s">
        <v>829</v>
      </c>
      <c r="N168" s="34" t="s">
        <v>830</v>
      </c>
      <c r="O168" s="34" t="s">
        <v>2</v>
      </c>
      <c r="P168" s="34">
        <v>13510</v>
      </c>
      <c r="Q168" s="34">
        <v>1560994</v>
      </c>
      <c r="R168" s="34">
        <v>78062.95</v>
      </c>
      <c r="S168" s="34">
        <v>5372168</v>
      </c>
      <c r="T168" s="34">
        <v>3405250</v>
      </c>
      <c r="U168" s="34">
        <v>1966919</v>
      </c>
      <c r="V168" s="34">
        <v>0.36613099999999998</v>
      </c>
      <c r="W168" s="34">
        <v>3401278</v>
      </c>
      <c r="X168" s="34">
        <v>1308531</v>
      </c>
      <c r="Y168" s="34">
        <v>2092747</v>
      </c>
      <c r="Z168" s="34">
        <v>0.61528300000000002</v>
      </c>
      <c r="AA168" s="34">
        <v>938721.7</v>
      </c>
      <c r="AB168" s="34">
        <v>574390.1</v>
      </c>
      <c r="AC168" s="34">
        <v>364331.6</v>
      </c>
      <c r="AD168" s="34">
        <v>0.38811499999999999</v>
      </c>
      <c r="AE168" s="34">
        <v>358558.1</v>
      </c>
      <c r="AF168" s="34">
        <v>126264.8</v>
      </c>
      <c r="AG168" s="34">
        <v>232293.3</v>
      </c>
      <c r="AH168" s="34">
        <v>0.64785400000000004</v>
      </c>
      <c r="AI168" s="34">
        <v>453689.8</v>
      </c>
      <c r="AJ168" s="34">
        <v>-1406764</v>
      </c>
      <c r="AK168" s="34">
        <v>358558.1</v>
      </c>
      <c r="AL168" s="34">
        <v>358558.1</v>
      </c>
      <c r="AM168" s="34">
        <v>358558.1</v>
      </c>
      <c r="AN168" s="34">
        <v>358558.1</v>
      </c>
      <c r="AO168" s="34">
        <v>358558.1</v>
      </c>
      <c r="AP168" s="34">
        <v>358558.1</v>
      </c>
      <c r="AQ168" s="34">
        <v>358558.1</v>
      </c>
      <c r="AR168" s="34">
        <v>358558.1</v>
      </c>
      <c r="AS168" s="34">
        <v>358558.1</v>
      </c>
      <c r="AT168" s="34">
        <v>358558.1</v>
      </c>
      <c r="AU168" s="34">
        <v>938721.7</v>
      </c>
      <c r="AV168" s="34">
        <v>938721.7</v>
      </c>
      <c r="AW168" s="34">
        <v>938721.7</v>
      </c>
      <c r="AX168" s="34">
        <v>938721.7</v>
      </c>
      <c r="AY168" s="34">
        <v>938721.7</v>
      </c>
      <c r="AZ168" s="34">
        <v>938721.7</v>
      </c>
      <c r="BA168" s="34">
        <v>938721.7</v>
      </c>
      <c r="BB168" s="34">
        <v>938721.7</v>
      </c>
      <c r="BC168" s="34">
        <v>938721.7</v>
      </c>
      <c r="BD168" s="34">
        <v>938721.7</v>
      </c>
    </row>
    <row r="169" spans="1:56" x14ac:dyDescent="0.25">
      <c r="A169" s="34" t="s">
        <v>707</v>
      </c>
      <c r="B169" s="34">
        <v>13511</v>
      </c>
      <c r="C169" s="34">
        <v>0</v>
      </c>
      <c r="D169" s="34">
        <v>0</v>
      </c>
      <c r="E169" s="34">
        <v>0</v>
      </c>
      <c r="F169" s="34">
        <v>0</v>
      </c>
      <c r="G169" s="34">
        <v>1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 t="s">
        <v>829</v>
      </c>
      <c r="N169" s="34" t="s">
        <v>830</v>
      </c>
      <c r="O169" s="34" t="s">
        <v>2</v>
      </c>
      <c r="P169" s="34">
        <v>13511</v>
      </c>
      <c r="Q169" s="34">
        <v>393815.3</v>
      </c>
      <c r="R169" s="34">
        <v>39031.480000000003</v>
      </c>
      <c r="S169" s="34">
        <v>2032927</v>
      </c>
      <c r="T169" s="34">
        <v>1704353</v>
      </c>
      <c r="U169" s="34">
        <v>328573.90000000002</v>
      </c>
      <c r="V169" s="34">
        <v>0.16162599999999999</v>
      </c>
      <c r="W169" s="34">
        <v>2123684</v>
      </c>
      <c r="X169" s="34">
        <v>1153066</v>
      </c>
      <c r="Y169" s="34">
        <v>970617.7</v>
      </c>
      <c r="Z169" s="34">
        <v>0.45704400000000001</v>
      </c>
      <c r="AA169" s="34">
        <v>96224.61</v>
      </c>
      <c r="AB169" s="34">
        <v>96224.61</v>
      </c>
      <c r="AC169" s="34">
        <v>0</v>
      </c>
      <c r="AD169" s="34">
        <v>0</v>
      </c>
      <c r="AE169" s="34">
        <v>17271.12</v>
      </c>
      <c r="AF169" s="34">
        <v>17271.12</v>
      </c>
      <c r="AG169" s="34">
        <v>0</v>
      </c>
      <c r="AH169" s="34">
        <v>0</v>
      </c>
      <c r="AI169" s="34">
        <v>537770.9</v>
      </c>
      <c r="AJ169" s="34">
        <v>-432847</v>
      </c>
      <c r="AK169" s="34">
        <v>17271.12</v>
      </c>
      <c r="AL169" s="34">
        <v>17271.12</v>
      </c>
      <c r="AM169" s="34">
        <v>17271.12</v>
      </c>
      <c r="AN169" s="34">
        <v>17271.12</v>
      </c>
      <c r="AO169" s="34">
        <v>17271.12</v>
      </c>
      <c r="AP169" s="34">
        <v>17271.12</v>
      </c>
      <c r="AQ169" s="34">
        <v>17271.12</v>
      </c>
      <c r="AR169" s="34">
        <v>17271.12</v>
      </c>
      <c r="AS169" s="34">
        <v>17271.12</v>
      </c>
      <c r="AT169" s="34">
        <v>17271.12</v>
      </c>
      <c r="AU169" s="34">
        <v>96224.61</v>
      </c>
      <c r="AV169" s="34">
        <v>96224.61</v>
      </c>
      <c r="AW169" s="34">
        <v>96224.61</v>
      </c>
      <c r="AX169" s="34">
        <v>96224.61</v>
      </c>
      <c r="AY169" s="34">
        <v>96224.61</v>
      </c>
      <c r="AZ169" s="34">
        <v>96224.61</v>
      </c>
      <c r="BA169" s="34">
        <v>96224.61</v>
      </c>
      <c r="BB169" s="34">
        <v>96224.61</v>
      </c>
      <c r="BC169" s="34">
        <v>96224.61</v>
      </c>
      <c r="BD169" s="34">
        <v>96224.61</v>
      </c>
    </row>
    <row r="170" spans="1:56" x14ac:dyDescent="0.25">
      <c r="A170" s="34" t="s">
        <v>708</v>
      </c>
      <c r="B170" s="34">
        <v>13512</v>
      </c>
      <c r="C170" s="34">
        <v>0</v>
      </c>
      <c r="D170" s="34">
        <v>0</v>
      </c>
      <c r="E170" s="34">
        <v>0</v>
      </c>
      <c r="F170" s="34">
        <v>0</v>
      </c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 t="s">
        <v>829</v>
      </c>
      <c r="N170" s="34" t="s">
        <v>830</v>
      </c>
      <c r="O170" s="34" t="s">
        <v>2</v>
      </c>
      <c r="P170" s="34">
        <v>13512</v>
      </c>
      <c r="Q170" s="34">
        <v>2019142</v>
      </c>
      <c r="R170" s="34">
        <v>97578.69</v>
      </c>
      <c r="S170" s="34">
        <v>15337176</v>
      </c>
      <c r="T170" s="34">
        <v>7845635</v>
      </c>
      <c r="U170" s="34">
        <v>7491541</v>
      </c>
      <c r="V170" s="34">
        <v>0.488456</v>
      </c>
      <c r="W170" s="34">
        <v>9532775</v>
      </c>
      <c r="X170" s="34">
        <v>2512677</v>
      </c>
      <c r="Y170" s="34">
        <v>7020098</v>
      </c>
      <c r="Z170" s="34">
        <v>0.73641699999999999</v>
      </c>
      <c r="AA170" s="34">
        <v>605749.30000000005</v>
      </c>
      <c r="AB170" s="34">
        <v>605749.30000000005</v>
      </c>
      <c r="AC170" s="34">
        <v>0</v>
      </c>
      <c r="AD170" s="34">
        <v>0</v>
      </c>
      <c r="AE170" s="34">
        <v>23906.28</v>
      </c>
      <c r="AF170" s="34">
        <v>23906.28</v>
      </c>
      <c r="AG170" s="34">
        <v>0</v>
      </c>
      <c r="AH170" s="34">
        <v>0</v>
      </c>
      <c r="AI170" s="34">
        <v>4903378</v>
      </c>
      <c r="AJ170" s="34">
        <v>-2116720</v>
      </c>
      <c r="AK170" s="34">
        <v>23906.28</v>
      </c>
      <c r="AL170" s="34">
        <v>23906.28</v>
      </c>
      <c r="AM170" s="34">
        <v>23906.28</v>
      </c>
      <c r="AN170" s="34">
        <v>23906.28</v>
      </c>
      <c r="AO170" s="34">
        <v>23906.28</v>
      </c>
      <c r="AP170" s="34">
        <v>23906.28</v>
      </c>
      <c r="AQ170" s="34">
        <v>23906.28</v>
      </c>
      <c r="AR170" s="34">
        <v>23906.28</v>
      </c>
      <c r="AS170" s="34">
        <v>23906.28</v>
      </c>
      <c r="AT170" s="34">
        <v>23906.28</v>
      </c>
      <c r="AU170" s="34">
        <v>605749.30000000005</v>
      </c>
      <c r="AV170" s="34">
        <v>605749.30000000005</v>
      </c>
      <c r="AW170" s="34">
        <v>605749.30000000005</v>
      </c>
      <c r="AX170" s="34">
        <v>605749.30000000005</v>
      </c>
      <c r="AY170" s="34">
        <v>605749.30000000005</v>
      </c>
      <c r="AZ170" s="34">
        <v>605749.30000000005</v>
      </c>
      <c r="BA170" s="34">
        <v>605749.30000000005</v>
      </c>
      <c r="BB170" s="34">
        <v>605749.30000000005</v>
      </c>
      <c r="BC170" s="34">
        <v>605749.30000000005</v>
      </c>
      <c r="BD170" s="34">
        <v>605749.30000000005</v>
      </c>
    </row>
    <row r="171" spans="1:56" x14ac:dyDescent="0.25">
      <c r="A171" s="34" t="s">
        <v>710</v>
      </c>
      <c r="B171" s="34">
        <v>13514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 t="s">
        <v>829</v>
      </c>
      <c r="N171" s="34" t="s">
        <v>830</v>
      </c>
      <c r="O171" s="34" t="s">
        <v>2</v>
      </c>
      <c r="P171" s="34">
        <v>13514</v>
      </c>
      <c r="Q171" s="34">
        <v>1007333</v>
      </c>
      <c r="R171" s="34">
        <v>28133.48</v>
      </c>
      <c r="S171" s="34">
        <v>2345255</v>
      </c>
      <c r="T171" s="34">
        <v>1941946</v>
      </c>
      <c r="U171" s="34">
        <v>403309.2</v>
      </c>
      <c r="V171" s="34">
        <v>0.17196800000000001</v>
      </c>
      <c r="W171" s="34">
        <v>1678452</v>
      </c>
      <c r="X171" s="34">
        <v>1009871</v>
      </c>
      <c r="Y171" s="34">
        <v>668581</v>
      </c>
      <c r="Z171" s="34">
        <v>0.39833200000000002</v>
      </c>
      <c r="AA171" s="34">
        <v>199205.4</v>
      </c>
      <c r="AB171" s="34">
        <v>199205.4</v>
      </c>
      <c r="AC171" s="34">
        <v>0</v>
      </c>
      <c r="AD171" s="34">
        <v>0</v>
      </c>
      <c r="AE171" s="34">
        <v>3901.8780000000002</v>
      </c>
      <c r="AF171" s="34">
        <v>3901.8780000000002</v>
      </c>
      <c r="AG171" s="34">
        <v>0</v>
      </c>
      <c r="AH171" s="34">
        <v>0</v>
      </c>
      <c r="AI171" s="34">
        <v>-366886</v>
      </c>
      <c r="AJ171" s="34">
        <v>-1035467</v>
      </c>
      <c r="AK171" s="34">
        <v>3901.8780000000002</v>
      </c>
      <c r="AL171" s="34">
        <v>3901.8780000000002</v>
      </c>
      <c r="AM171" s="34">
        <v>3901.8780000000002</v>
      </c>
      <c r="AN171" s="34">
        <v>3901.8780000000002</v>
      </c>
      <c r="AO171" s="34">
        <v>3901.8780000000002</v>
      </c>
      <c r="AP171" s="34">
        <v>3901.8780000000002</v>
      </c>
      <c r="AQ171" s="34">
        <v>3901.8780000000002</v>
      </c>
      <c r="AR171" s="34">
        <v>3901.8780000000002</v>
      </c>
      <c r="AS171" s="34">
        <v>3901.8780000000002</v>
      </c>
      <c r="AT171" s="34">
        <v>3901.8780000000002</v>
      </c>
      <c r="AU171" s="34">
        <v>199205.4</v>
      </c>
      <c r="AV171" s="34">
        <v>199205.4</v>
      </c>
      <c r="AW171" s="34">
        <v>199205.4</v>
      </c>
      <c r="AX171" s="34">
        <v>199205.4</v>
      </c>
      <c r="AY171" s="34">
        <v>199205.4</v>
      </c>
      <c r="AZ171" s="34">
        <v>199205.4</v>
      </c>
      <c r="BA171" s="34">
        <v>199205.4</v>
      </c>
      <c r="BB171" s="34">
        <v>199205.4</v>
      </c>
      <c r="BC171" s="34">
        <v>199205.4</v>
      </c>
      <c r="BD171" s="34">
        <v>199205.4</v>
      </c>
    </row>
    <row r="172" spans="1:56" x14ac:dyDescent="0.25">
      <c r="A172" s="34" t="s">
        <v>188</v>
      </c>
      <c r="B172" s="34">
        <v>13516</v>
      </c>
      <c r="C172" s="34">
        <v>0</v>
      </c>
      <c r="D172" s="34">
        <v>0</v>
      </c>
      <c r="E172" s="34">
        <v>0</v>
      </c>
      <c r="F172" s="34">
        <v>0</v>
      </c>
      <c r="G172" s="34">
        <v>1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 t="s">
        <v>829</v>
      </c>
      <c r="N172" s="34" t="s">
        <v>830</v>
      </c>
      <c r="O172" s="34" t="s">
        <v>2</v>
      </c>
      <c r="P172" s="34">
        <v>13516</v>
      </c>
      <c r="Q172" s="34">
        <v>500000</v>
      </c>
      <c r="R172" s="34">
        <v>39031.480000000003</v>
      </c>
      <c r="S172" s="34">
        <v>14189000</v>
      </c>
      <c r="T172" s="34">
        <v>8955717</v>
      </c>
      <c r="U172" s="34">
        <v>5233282</v>
      </c>
      <c r="V172" s="34">
        <v>0.36882700000000002</v>
      </c>
      <c r="W172" s="34">
        <v>9453740</v>
      </c>
      <c r="X172" s="34">
        <v>4321451</v>
      </c>
      <c r="Y172" s="34">
        <v>5132289</v>
      </c>
      <c r="Z172" s="34">
        <v>0.54288499999999995</v>
      </c>
      <c r="AA172" s="34">
        <v>9414681</v>
      </c>
      <c r="AB172" s="34">
        <v>4595219</v>
      </c>
      <c r="AC172" s="34">
        <v>4819461</v>
      </c>
      <c r="AD172" s="34">
        <v>0.51190899999999995</v>
      </c>
      <c r="AE172" s="34">
        <v>6891062</v>
      </c>
      <c r="AF172" s="34">
        <v>2615808</v>
      </c>
      <c r="AG172" s="34">
        <v>4275255</v>
      </c>
      <c r="AH172" s="34">
        <v>0.62040600000000001</v>
      </c>
      <c r="AI172" s="34">
        <v>4593258</v>
      </c>
      <c r="AJ172" s="34">
        <v>3736223</v>
      </c>
      <c r="AK172" s="34">
        <v>6891062</v>
      </c>
      <c r="AL172" s="34">
        <v>6891062</v>
      </c>
      <c r="AM172" s="34">
        <v>6891062</v>
      </c>
      <c r="AN172" s="34">
        <v>6891062</v>
      </c>
      <c r="AO172" s="34">
        <v>2615808</v>
      </c>
      <c r="AP172" s="34">
        <v>6891062</v>
      </c>
      <c r="AQ172" s="34">
        <v>6891062</v>
      </c>
      <c r="AR172" s="34">
        <v>6891062</v>
      </c>
      <c r="AS172" s="34">
        <v>6891062</v>
      </c>
      <c r="AT172" s="34">
        <v>6891062</v>
      </c>
      <c r="AU172" s="34">
        <v>9414681</v>
      </c>
      <c r="AV172" s="34">
        <v>9414681</v>
      </c>
      <c r="AW172" s="34">
        <v>9414681</v>
      </c>
      <c r="AX172" s="34">
        <v>9414681</v>
      </c>
      <c r="AY172" s="34">
        <v>4595219</v>
      </c>
      <c r="AZ172" s="34">
        <v>9414681</v>
      </c>
      <c r="BA172" s="34">
        <v>9414681</v>
      </c>
      <c r="BB172" s="34">
        <v>9414681</v>
      </c>
      <c r="BC172" s="34">
        <v>9414681</v>
      </c>
      <c r="BD172" s="34">
        <v>9414681</v>
      </c>
    </row>
    <row r="173" spans="1:56" x14ac:dyDescent="0.25">
      <c r="A173" s="34" t="s">
        <v>554</v>
      </c>
      <c r="B173" s="34">
        <v>13517</v>
      </c>
      <c r="C173" s="34">
        <v>0</v>
      </c>
      <c r="D173" s="34">
        <v>0</v>
      </c>
      <c r="E173" s="34">
        <v>0</v>
      </c>
      <c r="F173" s="34">
        <v>0</v>
      </c>
      <c r="G173" s="34">
        <v>1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 t="s">
        <v>829</v>
      </c>
      <c r="N173" s="34" t="s">
        <v>830</v>
      </c>
      <c r="O173" s="34" t="s">
        <v>2</v>
      </c>
      <c r="P173" s="34">
        <v>13517</v>
      </c>
      <c r="Q173" s="34">
        <v>592000</v>
      </c>
      <c r="R173" s="34">
        <v>78062.95</v>
      </c>
      <c r="S173" s="34">
        <v>7915759</v>
      </c>
      <c r="T173" s="34">
        <v>6666358</v>
      </c>
      <c r="U173" s="34">
        <v>1249402</v>
      </c>
      <c r="V173" s="34">
        <v>0.15783700000000001</v>
      </c>
      <c r="W173" s="34">
        <v>9375696</v>
      </c>
      <c r="X173" s="34">
        <v>2819010</v>
      </c>
      <c r="Y173" s="34">
        <v>6556686</v>
      </c>
      <c r="Z173" s="34">
        <v>0.69932799999999995</v>
      </c>
      <c r="AA173" s="34">
        <v>974459.9</v>
      </c>
      <c r="AB173" s="34">
        <v>972952.3</v>
      </c>
      <c r="AC173" s="34">
        <v>1507.6320000000001</v>
      </c>
      <c r="AD173" s="34">
        <v>1.547E-3</v>
      </c>
      <c r="AE173" s="34">
        <v>99452.74</v>
      </c>
      <c r="AF173" s="34">
        <v>59396.29</v>
      </c>
      <c r="AG173" s="34">
        <v>40056.46</v>
      </c>
      <c r="AH173" s="34">
        <v>0.40276899999999999</v>
      </c>
      <c r="AI173" s="34">
        <v>5886623</v>
      </c>
      <c r="AJ173" s="34">
        <v>-630006</v>
      </c>
      <c r="AK173" s="34">
        <v>99452.74</v>
      </c>
      <c r="AL173" s="34">
        <v>99452.74</v>
      </c>
      <c r="AM173" s="34">
        <v>99452.74</v>
      </c>
      <c r="AN173" s="34">
        <v>99452.74</v>
      </c>
      <c r="AO173" s="34">
        <v>59396.29</v>
      </c>
      <c r="AP173" s="34">
        <v>99452.74</v>
      </c>
      <c r="AQ173" s="34">
        <v>99452.74</v>
      </c>
      <c r="AR173" s="34">
        <v>99452.74</v>
      </c>
      <c r="AS173" s="34">
        <v>99452.74</v>
      </c>
      <c r="AT173" s="34">
        <v>99452.74</v>
      </c>
      <c r="AU173" s="34">
        <v>974459.9</v>
      </c>
      <c r="AV173" s="34">
        <v>974459.9</v>
      </c>
      <c r="AW173" s="34">
        <v>974459.9</v>
      </c>
      <c r="AX173" s="34">
        <v>974459.9</v>
      </c>
      <c r="AY173" s="34">
        <v>972952.3</v>
      </c>
      <c r="AZ173" s="34">
        <v>974459.9</v>
      </c>
      <c r="BA173" s="34">
        <v>974459.9</v>
      </c>
      <c r="BB173" s="34">
        <v>974459.9</v>
      </c>
      <c r="BC173" s="34">
        <v>974459.9</v>
      </c>
      <c r="BD173" s="34">
        <v>974459.9</v>
      </c>
    </row>
    <row r="174" spans="1:56" x14ac:dyDescent="0.25">
      <c r="A174" s="34" t="s">
        <v>713</v>
      </c>
      <c r="B174" s="34">
        <v>13522</v>
      </c>
      <c r="C174" s="34">
        <v>0</v>
      </c>
      <c r="D174" s="34">
        <v>0</v>
      </c>
      <c r="E174" s="34">
        <v>0</v>
      </c>
      <c r="F174" s="34">
        <v>0</v>
      </c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 t="s">
        <v>829</v>
      </c>
      <c r="N174" s="34" t="s">
        <v>830</v>
      </c>
      <c r="O174" s="34" t="s">
        <v>2</v>
      </c>
      <c r="P174" s="34">
        <v>13522</v>
      </c>
      <c r="Q174" s="34">
        <v>907139.6</v>
      </c>
      <c r="R174" s="34">
        <v>117094.39999999999</v>
      </c>
      <c r="S174" s="34">
        <v>8800216</v>
      </c>
      <c r="T174" s="34">
        <v>5759748</v>
      </c>
      <c r="U174" s="34">
        <v>3040468</v>
      </c>
      <c r="V174" s="34">
        <v>0.345499</v>
      </c>
      <c r="W174" s="34">
        <v>5742853</v>
      </c>
      <c r="X174" s="34">
        <v>2151247</v>
      </c>
      <c r="Y174" s="34">
        <v>3591606</v>
      </c>
      <c r="Z174" s="34">
        <v>0.62540399999999996</v>
      </c>
      <c r="AA174" s="34">
        <v>150936.70000000001</v>
      </c>
      <c r="AB174" s="34">
        <v>150936.70000000001</v>
      </c>
      <c r="AC174" s="34">
        <v>0</v>
      </c>
      <c r="AD174" s="34">
        <v>0</v>
      </c>
      <c r="AE174" s="34">
        <v>3094.3449999999998</v>
      </c>
      <c r="AF174" s="34">
        <v>3094.3449999999998</v>
      </c>
      <c r="AG174" s="34">
        <v>0</v>
      </c>
      <c r="AH174" s="34">
        <v>0</v>
      </c>
      <c r="AI174" s="34">
        <v>2567372</v>
      </c>
      <c r="AJ174" s="34">
        <v>-1024234</v>
      </c>
      <c r="AK174" s="34">
        <v>3094.3449999999998</v>
      </c>
      <c r="AL174" s="34">
        <v>3094.3449999999998</v>
      </c>
      <c r="AM174" s="34">
        <v>3094.3449999999998</v>
      </c>
      <c r="AN174" s="34">
        <v>3094.3449999999998</v>
      </c>
      <c r="AO174" s="34">
        <v>3094.3449999999998</v>
      </c>
      <c r="AP174" s="34">
        <v>3094.3449999999998</v>
      </c>
      <c r="AQ174" s="34">
        <v>3094.3449999999998</v>
      </c>
      <c r="AR174" s="34">
        <v>3094.3449999999998</v>
      </c>
      <c r="AS174" s="34">
        <v>3094.3449999999998</v>
      </c>
      <c r="AT174" s="34">
        <v>3094.3449999999998</v>
      </c>
      <c r="AU174" s="34">
        <v>150936.70000000001</v>
      </c>
      <c r="AV174" s="34">
        <v>150936.70000000001</v>
      </c>
      <c r="AW174" s="34">
        <v>150936.70000000001</v>
      </c>
      <c r="AX174" s="34">
        <v>150936.70000000001</v>
      </c>
      <c r="AY174" s="34">
        <v>150936.70000000001</v>
      </c>
      <c r="AZ174" s="34">
        <v>150936.70000000001</v>
      </c>
      <c r="BA174" s="34">
        <v>150936.70000000001</v>
      </c>
      <c r="BB174" s="34">
        <v>150936.70000000001</v>
      </c>
      <c r="BC174" s="34">
        <v>150936.70000000001</v>
      </c>
      <c r="BD174" s="34">
        <v>150936.70000000001</v>
      </c>
    </row>
    <row r="175" spans="1:56" x14ac:dyDescent="0.25">
      <c r="A175" s="34" t="s">
        <v>715</v>
      </c>
      <c r="B175" s="34">
        <v>13530</v>
      </c>
      <c r="C175" s="34">
        <v>0</v>
      </c>
      <c r="D175" s="34">
        <v>0</v>
      </c>
      <c r="E175" s="34">
        <v>0</v>
      </c>
      <c r="F175" s="34">
        <v>0</v>
      </c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 t="s">
        <v>829</v>
      </c>
      <c r="N175" s="34" t="s">
        <v>830</v>
      </c>
      <c r="O175" s="34" t="s">
        <v>2</v>
      </c>
      <c r="P175" s="34">
        <v>13530</v>
      </c>
      <c r="Q175" s="34">
        <v>500000</v>
      </c>
      <c r="R175" s="34">
        <v>39031.480000000003</v>
      </c>
      <c r="S175" s="34">
        <v>4375218</v>
      </c>
      <c r="T175" s="34">
        <v>4018035</v>
      </c>
      <c r="U175" s="34">
        <v>357183.2</v>
      </c>
      <c r="V175" s="34">
        <v>8.1638000000000002E-2</v>
      </c>
      <c r="W175" s="34">
        <v>855585.1</v>
      </c>
      <c r="X175" s="34">
        <v>412548.1</v>
      </c>
      <c r="Y175" s="34">
        <v>443037</v>
      </c>
      <c r="Z175" s="34">
        <v>0.517818</v>
      </c>
      <c r="AA175" s="34">
        <v>507973.4</v>
      </c>
      <c r="AB175" s="34">
        <v>507973.4</v>
      </c>
      <c r="AC175" s="34">
        <v>0</v>
      </c>
      <c r="AD175" s="34">
        <v>0</v>
      </c>
      <c r="AE175" s="34">
        <v>8264.7459999999992</v>
      </c>
      <c r="AF175" s="34">
        <v>8264.7459999999992</v>
      </c>
      <c r="AG175" s="34">
        <v>0</v>
      </c>
      <c r="AH175" s="34">
        <v>0</v>
      </c>
      <c r="AI175" s="34">
        <v>-95994.5</v>
      </c>
      <c r="AJ175" s="34">
        <v>-539031</v>
      </c>
      <c r="AK175" s="34">
        <v>8264.7459999999992</v>
      </c>
      <c r="AL175" s="34">
        <v>8264.7459999999992</v>
      </c>
      <c r="AM175" s="34">
        <v>8264.7459999999992</v>
      </c>
      <c r="AN175" s="34">
        <v>8264.7459999999992</v>
      </c>
      <c r="AO175" s="34">
        <v>8264.7459999999992</v>
      </c>
      <c r="AP175" s="34">
        <v>8264.7459999999992</v>
      </c>
      <c r="AQ175" s="34">
        <v>8264.7459999999992</v>
      </c>
      <c r="AR175" s="34">
        <v>8264.7459999999992</v>
      </c>
      <c r="AS175" s="34">
        <v>8264.7459999999992</v>
      </c>
      <c r="AT175" s="34">
        <v>8264.7459999999992</v>
      </c>
      <c r="AU175" s="34">
        <v>507973.4</v>
      </c>
      <c r="AV175" s="34">
        <v>507973.4</v>
      </c>
      <c r="AW175" s="34">
        <v>507973.4</v>
      </c>
      <c r="AX175" s="34">
        <v>507973.4</v>
      </c>
      <c r="AY175" s="34">
        <v>507973.4</v>
      </c>
      <c r="AZ175" s="34">
        <v>507973.4</v>
      </c>
      <c r="BA175" s="34">
        <v>507973.4</v>
      </c>
      <c r="BB175" s="34">
        <v>507973.4</v>
      </c>
      <c r="BC175" s="34">
        <v>507973.4</v>
      </c>
      <c r="BD175" s="34">
        <v>507973.4</v>
      </c>
    </row>
    <row r="176" spans="1:56" x14ac:dyDescent="0.25">
      <c r="A176" s="34" t="s">
        <v>153</v>
      </c>
      <c r="B176" s="34">
        <v>13533</v>
      </c>
      <c r="C176" s="34">
        <v>0</v>
      </c>
      <c r="D176" s="34">
        <v>0</v>
      </c>
      <c r="E176" s="34">
        <v>0</v>
      </c>
      <c r="F176" s="34">
        <v>0</v>
      </c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 t="s">
        <v>829</v>
      </c>
      <c r="N176" s="34" t="s">
        <v>830</v>
      </c>
      <c r="O176" s="34" t="s">
        <v>2</v>
      </c>
      <c r="P176" s="34">
        <v>13533</v>
      </c>
      <c r="Q176" s="34">
        <v>580000</v>
      </c>
      <c r="R176" s="34">
        <v>28133.48</v>
      </c>
      <c r="S176" s="34">
        <v>24272000</v>
      </c>
      <c r="T176" s="34">
        <v>6729579</v>
      </c>
      <c r="U176" s="34">
        <v>17542421</v>
      </c>
      <c r="V176" s="34">
        <v>0.72274300000000002</v>
      </c>
      <c r="W176" s="34">
        <v>13096962</v>
      </c>
      <c r="X176" s="34">
        <v>2802470</v>
      </c>
      <c r="Y176" s="34">
        <v>10294492</v>
      </c>
      <c r="Z176" s="34">
        <v>0.78602099999999997</v>
      </c>
      <c r="AA176" s="34">
        <v>18835624</v>
      </c>
      <c r="AB176" s="34">
        <v>3671385</v>
      </c>
      <c r="AC176" s="34">
        <v>15164239</v>
      </c>
      <c r="AD176" s="34">
        <v>0.80508299999999999</v>
      </c>
      <c r="AE176" s="34">
        <v>9254423</v>
      </c>
      <c r="AF176" s="34">
        <v>1765961</v>
      </c>
      <c r="AG176" s="34">
        <v>7488462</v>
      </c>
      <c r="AH176" s="34">
        <v>0.80917700000000004</v>
      </c>
      <c r="AI176" s="34">
        <v>9686359</v>
      </c>
      <c r="AJ176" s="34">
        <v>6880328</v>
      </c>
      <c r="AK176" s="34">
        <v>9254423</v>
      </c>
      <c r="AL176" s="34">
        <v>9254423</v>
      </c>
      <c r="AM176" s="34">
        <v>9254423</v>
      </c>
      <c r="AN176" s="34">
        <v>9254423</v>
      </c>
      <c r="AO176" s="34">
        <v>9254423</v>
      </c>
      <c r="AP176" s="34">
        <v>9254423</v>
      </c>
      <c r="AQ176" s="34">
        <v>9254423</v>
      </c>
      <c r="AR176" s="34">
        <v>9254423</v>
      </c>
      <c r="AS176" s="34">
        <v>9254423</v>
      </c>
      <c r="AT176" s="34">
        <v>9254423</v>
      </c>
      <c r="AU176" s="34">
        <v>18835624</v>
      </c>
      <c r="AV176" s="34">
        <v>18835624</v>
      </c>
      <c r="AW176" s="34">
        <v>18835624</v>
      </c>
      <c r="AX176" s="34">
        <v>18835624</v>
      </c>
      <c r="AY176" s="34">
        <v>18835624</v>
      </c>
      <c r="AZ176" s="34">
        <v>18835624</v>
      </c>
      <c r="BA176" s="34">
        <v>18835624</v>
      </c>
      <c r="BB176" s="34">
        <v>18835624</v>
      </c>
      <c r="BC176" s="34">
        <v>18835624</v>
      </c>
      <c r="BD176" s="34">
        <v>18835624</v>
      </c>
    </row>
    <row r="177" spans="1:56" x14ac:dyDescent="0.25">
      <c r="A177" s="34" t="s">
        <v>719</v>
      </c>
      <c r="B177" s="34">
        <v>13538</v>
      </c>
      <c r="C177" s="34">
        <v>0</v>
      </c>
      <c r="D177" s="34">
        <v>0</v>
      </c>
      <c r="E177" s="34">
        <v>0</v>
      </c>
      <c r="F177" s="34">
        <v>0</v>
      </c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 t="s">
        <v>829</v>
      </c>
      <c r="N177" s="34" t="s">
        <v>830</v>
      </c>
      <c r="O177" s="34" t="s">
        <v>2</v>
      </c>
      <c r="P177" s="34">
        <v>13538</v>
      </c>
      <c r="Q177" s="34">
        <v>2647467</v>
      </c>
      <c r="R177" s="34">
        <v>39031.480000000003</v>
      </c>
      <c r="S177" s="34">
        <v>3533318</v>
      </c>
      <c r="T177" s="34">
        <v>2508714</v>
      </c>
      <c r="U177" s="34">
        <v>1024604</v>
      </c>
      <c r="V177" s="34">
        <v>0.28998400000000002</v>
      </c>
      <c r="W177" s="34">
        <v>2817781</v>
      </c>
      <c r="X177" s="34">
        <v>1375399</v>
      </c>
      <c r="Y177" s="34">
        <v>1442383</v>
      </c>
      <c r="Z177" s="34">
        <v>0.51188599999999995</v>
      </c>
      <c r="AA177" s="34">
        <v>15354.3</v>
      </c>
      <c r="AB177" s="34">
        <v>15354.3</v>
      </c>
      <c r="AC177" s="34">
        <v>0</v>
      </c>
      <c r="AD177" s="34">
        <v>0</v>
      </c>
      <c r="AE177" s="34">
        <v>1098.5709999999999</v>
      </c>
      <c r="AF177" s="34">
        <v>1098.5709999999999</v>
      </c>
      <c r="AG177" s="34">
        <v>0</v>
      </c>
      <c r="AH177" s="34">
        <v>0</v>
      </c>
      <c r="AI177" s="34">
        <v>-1244116</v>
      </c>
      <c r="AJ177" s="34">
        <v>-2686498</v>
      </c>
      <c r="AK177" s="34">
        <v>1098.5709999999999</v>
      </c>
      <c r="AL177" s="34">
        <v>1098.5709999999999</v>
      </c>
      <c r="AM177" s="34">
        <v>1098.5709999999999</v>
      </c>
      <c r="AN177" s="34">
        <v>1098.5709999999999</v>
      </c>
      <c r="AO177" s="34">
        <v>1098.5709999999999</v>
      </c>
      <c r="AP177" s="34">
        <v>1098.5709999999999</v>
      </c>
      <c r="AQ177" s="34">
        <v>1098.5709999999999</v>
      </c>
      <c r="AR177" s="34">
        <v>1098.5709999999999</v>
      </c>
      <c r="AS177" s="34">
        <v>1098.5709999999999</v>
      </c>
      <c r="AT177" s="34">
        <v>1098.5709999999999</v>
      </c>
      <c r="AU177" s="34">
        <v>15354.3</v>
      </c>
      <c r="AV177" s="34">
        <v>15354.3</v>
      </c>
      <c r="AW177" s="34">
        <v>15354.3</v>
      </c>
      <c r="AX177" s="34">
        <v>15354.3</v>
      </c>
      <c r="AY177" s="34">
        <v>15354.3</v>
      </c>
      <c r="AZ177" s="34">
        <v>15354.3</v>
      </c>
      <c r="BA177" s="34">
        <v>15354.3</v>
      </c>
      <c r="BB177" s="34">
        <v>15354.3</v>
      </c>
      <c r="BC177" s="34">
        <v>15354.3</v>
      </c>
      <c r="BD177" s="34">
        <v>15354.3</v>
      </c>
    </row>
    <row r="178" spans="1:56" x14ac:dyDescent="0.25">
      <c r="A178" s="34" t="s">
        <v>720</v>
      </c>
      <c r="B178" s="34">
        <v>13539</v>
      </c>
      <c r="C178" s="34">
        <v>0</v>
      </c>
      <c r="D178" s="34">
        <v>0</v>
      </c>
      <c r="E178" s="34">
        <v>0</v>
      </c>
      <c r="F178" s="34">
        <v>0</v>
      </c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 t="s">
        <v>829</v>
      </c>
      <c r="N178" s="34" t="s">
        <v>830</v>
      </c>
      <c r="O178" s="34" t="s">
        <v>2</v>
      </c>
      <c r="P178" s="34">
        <v>13539</v>
      </c>
      <c r="Q178" s="34">
        <v>500000</v>
      </c>
      <c r="R178" s="34">
        <v>39031.480000000003</v>
      </c>
      <c r="S178" s="34">
        <v>4924196</v>
      </c>
      <c r="T178" s="34">
        <v>3643190</v>
      </c>
      <c r="U178" s="34">
        <v>1281006</v>
      </c>
      <c r="V178" s="34">
        <v>0.26014500000000002</v>
      </c>
      <c r="W178" s="34">
        <v>2937862</v>
      </c>
      <c r="X178" s="34">
        <v>1649795</v>
      </c>
      <c r="Y178" s="34">
        <v>1288067</v>
      </c>
      <c r="Z178" s="34">
        <v>0.43843700000000002</v>
      </c>
      <c r="AA178" s="34">
        <v>112731.6</v>
      </c>
      <c r="AB178" s="34">
        <v>112731.6</v>
      </c>
      <c r="AC178" s="34">
        <v>0</v>
      </c>
      <c r="AD178" s="34">
        <v>0</v>
      </c>
      <c r="AE178" s="34">
        <v>2530.6289999999999</v>
      </c>
      <c r="AF178" s="34">
        <v>2530.6289999999999</v>
      </c>
      <c r="AG178" s="34">
        <v>0</v>
      </c>
      <c r="AH178" s="34">
        <v>0</v>
      </c>
      <c r="AI178" s="34">
        <v>749035.9</v>
      </c>
      <c r="AJ178" s="34">
        <v>-539031</v>
      </c>
      <c r="AK178" s="34">
        <v>2530.6289999999999</v>
      </c>
      <c r="AL178" s="34">
        <v>2530.6289999999999</v>
      </c>
      <c r="AM178" s="34">
        <v>2530.6289999999999</v>
      </c>
      <c r="AN178" s="34">
        <v>2530.6289999999999</v>
      </c>
      <c r="AO178" s="34">
        <v>2530.6289999999999</v>
      </c>
      <c r="AP178" s="34">
        <v>2530.6289999999999</v>
      </c>
      <c r="AQ178" s="34">
        <v>2530.6289999999999</v>
      </c>
      <c r="AR178" s="34">
        <v>2530.6289999999999</v>
      </c>
      <c r="AS178" s="34">
        <v>2530.6289999999999</v>
      </c>
      <c r="AT178" s="34">
        <v>2530.6289999999999</v>
      </c>
      <c r="AU178" s="34">
        <v>112731.6</v>
      </c>
      <c r="AV178" s="34">
        <v>112731.6</v>
      </c>
      <c r="AW178" s="34">
        <v>112731.6</v>
      </c>
      <c r="AX178" s="34">
        <v>112731.6</v>
      </c>
      <c r="AY178" s="34">
        <v>112731.6</v>
      </c>
      <c r="AZ178" s="34">
        <v>112731.6</v>
      </c>
      <c r="BA178" s="34">
        <v>112731.6</v>
      </c>
      <c r="BB178" s="34">
        <v>112731.6</v>
      </c>
      <c r="BC178" s="34">
        <v>112731.6</v>
      </c>
      <c r="BD178" s="34">
        <v>112731.6</v>
      </c>
    </row>
    <row r="179" spans="1:56" x14ac:dyDescent="0.25">
      <c r="A179" s="34" t="s">
        <v>462</v>
      </c>
      <c r="B179" s="34">
        <v>13540</v>
      </c>
      <c r="C179" s="34">
        <v>0</v>
      </c>
      <c r="D179" s="34">
        <v>0</v>
      </c>
      <c r="E179" s="34">
        <v>0</v>
      </c>
      <c r="F179" s="34">
        <v>0</v>
      </c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 t="s">
        <v>829</v>
      </c>
      <c r="N179" s="34" t="s">
        <v>830</v>
      </c>
      <c r="O179" s="34" t="s">
        <v>2</v>
      </c>
      <c r="P179" s="34">
        <v>13540</v>
      </c>
      <c r="Q179" s="34">
        <v>109560</v>
      </c>
      <c r="R179" s="34">
        <v>28133.48</v>
      </c>
      <c r="S179" s="34">
        <v>8264387</v>
      </c>
      <c r="T179" s="34">
        <v>4423332</v>
      </c>
      <c r="U179" s="34">
        <v>3841055</v>
      </c>
      <c r="V179" s="34">
        <v>0.46477200000000002</v>
      </c>
      <c r="W179" s="34">
        <v>1667384</v>
      </c>
      <c r="X179" s="34">
        <v>873379.8</v>
      </c>
      <c r="Y179" s="34">
        <v>794004.7</v>
      </c>
      <c r="Z179" s="34">
        <v>0.47619800000000001</v>
      </c>
      <c r="AA179" s="34">
        <v>6531106</v>
      </c>
      <c r="AB179" s="34">
        <v>3278902</v>
      </c>
      <c r="AC179" s="34">
        <v>3252205</v>
      </c>
      <c r="AD179" s="34">
        <v>0.49795600000000001</v>
      </c>
      <c r="AE179" s="34">
        <v>497492.2</v>
      </c>
      <c r="AF179" s="34">
        <v>249340.6</v>
      </c>
      <c r="AG179" s="34">
        <v>248151.6</v>
      </c>
      <c r="AH179" s="34">
        <v>0.498805</v>
      </c>
      <c r="AI179" s="34">
        <v>656311.19999999995</v>
      </c>
      <c r="AJ179" s="34">
        <v>110458.1</v>
      </c>
      <c r="AK179" s="34">
        <v>497492.2</v>
      </c>
      <c r="AL179" s="34">
        <v>497492.2</v>
      </c>
      <c r="AM179" s="34">
        <v>497492.2</v>
      </c>
      <c r="AN179" s="34">
        <v>497492.2</v>
      </c>
      <c r="AO179" s="34">
        <v>497492.2</v>
      </c>
      <c r="AP179" s="34">
        <v>497492.2</v>
      </c>
      <c r="AQ179" s="34">
        <v>497492.2</v>
      </c>
      <c r="AR179" s="34">
        <v>497492.2</v>
      </c>
      <c r="AS179" s="34">
        <v>497492.2</v>
      </c>
      <c r="AT179" s="34">
        <v>497492.2</v>
      </c>
      <c r="AU179" s="34">
        <v>6531106</v>
      </c>
      <c r="AV179" s="34">
        <v>6531106</v>
      </c>
      <c r="AW179" s="34">
        <v>6531106</v>
      </c>
      <c r="AX179" s="34">
        <v>6531106</v>
      </c>
      <c r="AY179" s="34">
        <v>6531106</v>
      </c>
      <c r="AZ179" s="34">
        <v>6531106</v>
      </c>
      <c r="BA179" s="34">
        <v>6531106</v>
      </c>
      <c r="BB179" s="34">
        <v>6531106</v>
      </c>
      <c r="BC179" s="34">
        <v>6531106</v>
      </c>
      <c r="BD179" s="34">
        <v>6531106</v>
      </c>
    </row>
    <row r="180" spans="1:56" x14ac:dyDescent="0.25">
      <c r="A180" s="34" t="s">
        <v>722</v>
      </c>
      <c r="B180" s="34">
        <v>13544</v>
      </c>
      <c r="C180" s="34">
        <v>0</v>
      </c>
      <c r="D180" s="34">
        <v>0</v>
      </c>
      <c r="E180" s="34">
        <v>0</v>
      </c>
      <c r="F180" s="34"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 t="s">
        <v>829</v>
      </c>
      <c r="N180" s="34" t="s">
        <v>830</v>
      </c>
      <c r="O180" s="34" t="s">
        <v>2</v>
      </c>
      <c r="P180" s="34">
        <v>13544</v>
      </c>
      <c r="Q180" s="34">
        <v>2130000</v>
      </c>
      <c r="R180" s="34">
        <v>39031.480000000003</v>
      </c>
      <c r="S180" s="34">
        <v>1584684</v>
      </c>
      <c r="T180" s="34">
        <v>1163415</v>
      </c>
      <c r="U180" s="34">
        <v>421269.1</v>
      </c>
      <c r="V180" s="34">
        <v>0.26583800000000002</v>
      </c>
      <c r="W180" s="34">
        <v>1088416</v>
      </c>
      <c r="X180" s="34">
        <v>619572.19999999995</v>
      </c>
      <c r="Y180" s="34">
        <v>468843.7</v>
      </c>
      <c r="Z180" s="34">
        <v>0.43075799999999997</v>
      </c>
      <c r="AA180" s="34">
        <v>3133.2460000000001</v>
      </c>
      <c r="AB180" s="34">
        <v>3133.2460000000001</v>
      </c>
      <c r="AC180" s="34">
        <v>0</v>
      </c>
      <c r="AD180" s="34">
        <v>0</v>
      </c>
      <c r="AE180" s="34">
        <v>60.821539999999999</v>
      </c>
      <c r="AF180" s="34">
        <v>60.821539999999999</v>
      </c>
      <c r="AG180" s="34">
        <v>0</v>
      </c>
      <c r="AH180" s="34">
        <v>0</v>
      </c>
      <c r="AI180" s="34">
        <v>-1700188</v>
      </c>
      <c r="AJ180" s="34">
        <v>-2169031</v>
      </c>
      <c r="AK180" s="34">
        <v>60.821539999999999</v>
      </c>
      <c r="AL180" s="34">
        <v>60.821539999999999</v>
      </c>
      <c r="AM180" s="34">
        <v>60.821539999999999</v>
      </c>
      <c r="AN180" s="34">
        <v>60.821539999999999</v>
      </c>
      <c r="AO180" s="34">
        <v>60.821539999999999</v>
      </c>
      <c r="AP180" s="34">
        <v>60.821539999999999</v>
      </c>
      <c r="AQ180" s="34">
        <v>60.821539999999999</v>
      </c>
      <c r="AR180" s="34">
        <v>60.821539999999999</v>
      </c>
      <c r="AS180" s="34">
        <v>60.821539999999999</v>
      </c>
      <c r="AT180" s="34">
        <v>60.821539999999999</v>
      </c>
      <c r="AU180" s="34">
        <v>3133.2460000000001</v>
      </c>
      <c r="AV180" s="34">
        <v>3133.2460000000001</v>
      </c>
      <c r="AW180" s="34">
        <v>3133.2460000000001</v>
      </c>
      <c r="AX180" s="34">
        <v>3133.2460000000001</v>
      </c>
      <c r="AY180" s="34">
        <v>3133.2460000000001</v>
      </c>
      <c r="AZ180" s="34">
        <v>3133.2460000000001</v>
      </c>
      <c r="BA180" s="34">
        <v>3133.2460000000001</v>
      </c>
      <c r="BB180" s="34">
        <v>3133.2460000000001</v>
      </c>
      <c r="BC180" s="34">
        <v>3133.2460000000001</v>
      </c>
      <c r="BD180" s="34">
        <v>3133.2460000000001</v>
      </c>
    </row>
    <row r="181" spans="1:56" x14ac:dyDescent="0.25">
      <c r="A181" s="34" t="s">
        <v>726</v>
      </c>
      <c r="B181" s="34">
        <v>13572</v>
      </c>
      <c r="C181" s="34">
        <v>0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 t="s">
        <v>829</v>
      </c>
      <c r="N181" s="34" t="s">
        <v>830</v>
      </c>
      <c r="O181" s="34" t="s">
        <v>2</v>
      </c>
      <c r="P181" s="34">
        <v>13572</v>
      </c>
      <c r="Q181" s="34">
        <v>1081661</v>
      </c>
      <c r="R181" s="34">
        <v>58547.21</v>
      </c>
      <c r="S181" s="34">
        <v>3297473</v>
      </c>
      <c r="T181" s="34">
        <v>2743562</v>
      </c>
      <c r="U181" s="34">
        <v>553910.6</v>
      </c>
      <c r="V181" s="34">
        <v>0.16797999999999999</v>
      </c>
      <c r="W181" s="34">
        <v>2709319</v>
      </c>
      <c r="X181" s="34">
        <v>1033856</v>
      </c>
      <c r="Y181" s="34">
        <v>1675464</v>
      </c>
      <c r="Z181" s="34">
        <v>0.61840799999999996</v>
      </c>
      <c r="AA181" s="34">
        <v>2245.614</v>
      </c>
      <c r="AB181" s="34">
        <v>2245.614</v>
      </c>
      <c r="AC181" s="34">
        <v>0</v>
      </c>
      <c r="AD181" s="34">
        <v>0</v>
      </c>
      <c r="AE181" s="34">
        <v>39.033589999999997</v>
      </c>
      <c r="AF181" s="34">
        <v>39.033589999999997</v>
      </c>
      <c r="AG181" s="34">
        <v>0</v>
      </c>
      <c r="AH181" s="34">
        <v>0</v>
      </c>
      <c r="AI181" s="34">
        <v>535255.6</v>
      </c>
      <c r="AJ181" s="34">
        <v>-1140208</v>
      </c>
      <c r="AK181" s="34">
        <v>39.033589999999997</v>
      </c>
      <c r="AL181" s="34">
        <v>39.033589999999997</v>
      </c>
      <c r="AM181" s="34">
        <v>39.033589999999997</v>
      </c>
      <c r="AN181" s="34">
        <v>39.033589999999997</v>
      </c>
      <c r="AO181" s="34">
        <v>39.033589999999997</v>
      </c>
      <c r="AP181" s="34">
        <v>39.033589999999997</v>
      </c>
      <c r="AQ181" s="34">
        <v>39.033589999999997</v>
      </c>
      <c r="AR181" s="34">
        <v>39.033589999999997</v>
      </c>
      <c r="AS181" s="34">
        <v>39.033589999999997</v>
      </c>
      <c r="AT181" s="34">
        <v>39.033589999999997</v>
      </c>
      <c r="AU181" s="34">
        <v>2245.614</v>
      </c>
      <c r="AV181" s="34">
        <v>2245.614</v>
      </c>
      <c r="AW181" s="34">
        <v>2245.614</v>
      </c>
      <c r="AX181" s="34">
        <v>2245.614</v>
      </c>
      <c r="AY181" s="34">
        <v>2245.614</v>
      </c>
      <c r="AZ181" s="34">
        <v>2245.614</v>
      </c>
      <c r="BA181" s="34">
        <v>2245.614</v>
      </c>
      <c r="BB181" s="34">
        <v>2245.614</v>
      </c>
      <c r="BC181" s="34">
        <v>2245.614</v>
      </c>
      <c r="BD181" s="34">
        <v>2245.614</v>
      </c>
    </row>
    <row r="182" spans="1:56" x14ac:dyDescent="0.25">
      <c r="A182" s="34" t="s">
        <v>727</v>
      </c>
      <c r="B182" s="34">
        <v>13573</v>
      </c>
      <c r="C182" s="34">
        <v>0</v>
      </c>
      <c r="D182" s="34">
        <v>0</v>
      </c>
      <c r="E182" s="34">
        <v>0</v>
      </c>
      <c r="F182" s="34">
        <v>0</v>
      </c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 t="s">
        <v>829</v>
      </c>
      <c r="N182" s="34" t="s">
        <v>830</v>
      </c>
      <c r="O182" s="34" t="s">
        <v>2</v>
      </c>
      <c r="P182" s="34">
        <v>13573</v>
      </c>
      <c r="Q182" s="34">
        <v>380000</v>
      </c>
      <c r="R182" s="34">
        <v>39031.480000000003</v>
      </c>
      <c r="S182" s="34">
        <v>3447842</v>
      </c>
      <c r="T182" s="34">
        <v>2967250</v>
      </c>
      <c r="U182" s="34">
        <v>480591.5</v>
      </c>
      <c r="V182" s="34">
        <v>0.13938900000000001</v>
      </c>
      <c r="W182" s="34">
        <v>1313519</v>
      </c>
      <c r="X182" s="34">
        <v>529707.1</v>
      </c>
      <c r="Y182" s="34">
        <v>783811.9</v>
      </c>
      <c r="Z182" s="34">
        <v>0.59672700000000001</v>
      </c>
      <c r="AA182" s="34">
        <v>41343.730000000003</v>
      </c>
      <c r="AB182" s="34">
        <v>41343.730000000003</v>
      </c>
      <c r="AC182" s="34">
        <v>0</v>
      </c>
      <c r="AD182" s="34">
        <v>0</v>
      </c>
      <c r="AE182" s="34">
        <v>701.88340000000005</v>
      </c>
      <c r="AF182" s="34">
        <v>701.88340000000005</v>
      </c>
      <c r="AG182" s="34">
        <v>0</v>
      </c>
      <c r="AH182" s="34">
        <v>0</v>
      </c>
      <c r="AI182" s="34">
        <v>364780.5</v>
      </c>
      <c r="AJ182" s="34">
        <v>-419031</v>
      </c>
      <c r="AK182" s="34">
        <v>701.88340000000005</v>
      </c>
      <c r="AL182" s="34">
        <v>701.88340000000005</v>
      </c>
      <c r="AM182" s="34">
        <v>701.88340000000005</v>
      </c>
      <c r="AN182" s="34">
        <v>701.88340000000005</v>
      </c>
      <c r="AO182" s="34">
        <v>701.88340000000005</v>
      </c>
      <c r="AP182" s="34">
        <v>701.88340000000005</v>
      </c>
      <c r="AQ182" s="34">
        <v>701.88340000000005</v>
      </c>
      <c r="AR182" s="34">
        <v>701.88340000000005</v>
      </c>
      <c r="AS182" s="34">
        <v>701.88340000000005</v>
      </c>
      <c r="AT182" s="34">
        <v>701.88340000000005</v>
      </c>
      <c r="AU182" s="34">
        <v>41343.730000000003</v>
      </c>
      <c r="AV182" s="34">
        <v>41343.730000000003</v>
      </c>
      <c r="AW182" s="34">
        <v>41343.730000000003</v>
      </c>
      <c r="AX182" s="34">
        <v>41343.730000000003</v>
      </c>
      <c r="AY182" s="34">
        <v>41343.730000000003</v>
      </c>
      <c r="AZ182" s="34">
        <v>41343.730000000003</v>
      </c>
      <c r="BA182" s="34">
        <v>41343.730000000003</v>
      </c>
      <c r="BB182" s="34">
        <v>41343.730000000003</v>
      </c>
      <c r="BC182" s="34">
        <v>41343.730000000003</v>
      </c>
      <c r="BD182" s="34">
        <v>41343.730000000003</v>
      </c>
    </row>
    <row r="183" spans="1:56" x14ac:dyDescent="0.25">
      <c r="A183" s="34" t="s">
        <v>592</v>
      </c>
      <c r="B183" s="34">
        <v>13574</v>
      </c>
      <c r="C183" s="34">
        <v>0</v>
      </c>
      <c r="D183" s="34">
        <v>0</v>
      </c>
      <c r="E183" s="34">
        <v>0</v>
      </c>
      <c r="F183" s="34">
        <v>0</v>
      </c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 t="s">
        <v>829</v>
      </c>
      <c r="N183" s="34" t="s">
        <v>830</v>
      </c>
      <c r="O183" s="34" t="s">
        <v>2</v>
      </c>
      <c r="P183" s="34">
        <v>13574</v>
      </c>
      <c r="Q183" s="34">
        <v>1013473</v>
      </c>
      <c r="R183" s="34">
        <v>39031.480000000003</v>
      </c>
      <c r="S183" s="34">
        <v>3370923</v>
      </c>
      <c r="T183" s="34">
        <v>2563282</v>
      </c>
      <c r="U183" s="34">
        <v>807640.8</v>
      </c>
      <c r="V183" s="34">
        <v>0.23959</v>
      </c>
      <c r="W183" s="34">
        <v>2197648</v>
      </c>
      <c r="X183" s="34">
        <v>982287.4</v>
      </c>
      <c r="Y183" s="34">
        <v>1215361</v>
      </c>
      <c r="Z183" s="34">
        <v>0.55302799999999996</v>
      </c>
      <c r="AA183" s="34">
        <v>42536.45</v>
      </c>
      <c r="AB183" s="34">
        <v>38735.919999999998</v>
      </c>
      <c r="AC183" s="34">
        <v>3800.5259999999998</v>
      </c>
      <c r="AD183" s="34">
        <v>8.9347999999999997E-2</v>
      </c>
      <c r="AE183" s="34">
        <v>43906.05</v>
      </c>
      <c r="AF183" s="34">
        <v>37712.78</v>
      </c>
      <c r="AG183" s="34">
        <v>6193.27</v>
      </c>
      <c r="AH183" s="34">
        <v>0.14105699999999999</v>
      </c>
      <c r="AI183" s="34">
        <v>162856.4</v>
      </c>
      <c r="AJ183" s="34">
        <v>-1046311</v>
      </c>
      <c r="AK183" s="34">
        <v>43906.05</v>
      </c>
      <c r="AL183" s="34">
        <v>43906.05</v>
      </c>
      <c r="AM183" s="34">
        <v>43906.05</v>
      </c>
      <c r="AN183" s="34">
        <v>43906.05</v>
      </c>
      <c r="AO183" s="34">
        <v>43906.05</v>
      </c>
      <c r="AP183" s="34">
        <v>43906.05</v>
      </c>
      <c r="AQ183" s="34">
        <v>43906.05</v>
      </c>
      <c r="AR183" s="34">
        <v>43906.05</v>
      </c>
      <c r="AS183" s="34">
        <v>43906.05</v>
      </c>
      <c r="AT183" s="34">
        <v>43906.05</v>
      </c>
      <c r="AU183" s="34">
        <v>42536.45</v>
      </c>
      <c r="AV183" s="34">
        <v>42536.45</v>
      </c>
      <c r="AW183" s="34">
        <v>42536.45</v>
      </c>
      <c r="AX183" s="34">
        <v>42536.45</v>
      </c>
      <c r="AY183" s="34">
        <v>42536.45</v>
      </c>
      <c r="AZ183" s="34">
        <v>42536.45</v>
      </c>
      <c r="BA183" s="34">
        <v>42536.45</v>
      </c>
      <c r="BB183" s="34">
        <v>42536.45</v>
      </c>
      <c r="BC183" s="34">
        <v>42536.45</v>
      </c>
      <c r="BD183" s="34">
        <v>42536.45</v>
      </c>
    </row>
    <row r="184" spans="1:56" x14ac:dyDescent="0.25">
      <c r="A184" s="34" t="s">
        <v>537</v>
      </c>
      <c r="B184" s="34">
        <v>13575</v>
      </c>
      <c r="C184" s="34">
        <v>0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 t="s">
        <v>829</v>
      </c>
      <c r="N184" s="34" t="s">
        <v>830</v>
      </c>
      <c r="O184" s="34" t="s">
        <v>2</v>
      </c>
      <c r="P184" s="34">
        <v>13575</v>
      </c>
      <c r="Q184" s="34">
        <v>380000</v>
      </c>
      <c r="R184" s="34">
        <v>39031.480000000003</v>
      </c>
      <c r="S184" s="34">
        <v>1568317</v>
      </c>
      <c r="T184" s="34">
        <v>1137220</v>
      </c>
      <c r="U184" s="34">
        <v>431097.1</v>
      </c>
      <c r="V184" s="34">
        <v>0.27487899999999998</v>
      </c>
      <c r="W184" s="34">
        <v>1080763</v>
      </c>
      <c r="X184" s="34">
        <v>418451.8</v>
      </c>
      <c r="Y184" s="34">
        <v>662310.9</v>
      </c>
      <c r="Z184" s="34">
        <v>0.61281799999999997</v>
      </c>
      <c r="AA184" s="34">
        <v>52247.19</v>
      </c>
      <c r="AB184" s="34">
        <v>24047.19</v>
      </c>
      <c r="AC184" s="34">
        <v>28200</v>
      </c>
      <c r="AD184" s="34">
        <v>0.53974200000000006</v>
      </c>
      <c r="AE184" s="34">
        <v>108774.39999999999</v>
      </c>
      <c r="AF184" s="34">
        <v>41736.29</v>
      </c>
      <c r="AG184" s="34">
        <v>67038.11</v>
      </c>
      <c r="AH184" s="34">
        <v>0.61630399999999996</v>
      </c>
      <c r="AI184" s="34">
        <v>243279.4</v>
      </c>
      <c r="AJ184" s="34">
        <v>-351993</v>
      </c>
      <c r="AK184" s="34">
        <v>108774.39999999999</v>
      </c>
      <c r="AL184" s="34">
        <v>108774.39999999999</v>
      </c>
      <c r="AM184" s="34">
        <v>108774.39999999999</v>
      </c>
      <c r="AN184" s="34">
        <v>108774.39999999999</v>
      </c>
      <c r="AO184" s="34">
        <v>108774.39999999999</v>
      </c>
      <c r="AP184" s="34">
        <v>108774.39999999999</v>
      </c>
      <c r="AQ184" s="34">
        <v>108774.39999999999</v>
      </c>
      <c r="AR184" s="34">
        <v>108774.39999999999</v>
      </c>
      <c r="AS184" s="34">
        <v>108774.39999999999</v>
      </c>
      <c r="AT184" s="34">
        <v>108774.39999999999</v>
      </c>
      <c r="AU184" s="34">
        <v>52247.19</v>
      </c>
      <c r="AV184" s="34">
        <v>52247.19</v>
      </c>
      <c r="AW184" s="34">
        <v>52247.19</v>
      </c>
      <c r="AX184" s="34">
        <v>52247.19</v>
      </c>
      <c r="AY184" s="34">
        <v>52247.19</v>
      </c>
      <c r="AZ184" s="34">
        <v>52247.19</v>
      </c>
      <c r="BA184" s="34">
        <v>52247.19</v>
      </c>
      <c r="BB184" s="34">
        <v>52247.19</v>
      </c>
      <c r="BC184" s="34">
        <v>52247.19</v>
      </c>
      <c r="BD184" s="34">
        <v>52247.19</v>
      </c>
    </row>
    <row r="185" spans="1:56" x14ac:dyDescent="0.25">
      <c r="A185" s="34" t="s">
        <v>315</v>
      </c>
      <c r="B185" s="34">
        <v>13577</v>
      </c>
      <c r="C185" s="34">
        <v>0</v>
      </c>
      <c r="D185" s="34">
        <v>0</v>
      </c>
      <c r="E185" s="34">
        <v>0</v>
      </c>
      <c r="F185" s="34">
        <v>0</v>
      </c>
      <c r="G185" s="34">
        <v>1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 t="s">
        <v>829</v>
      </c>
      <c r="N185" s="34" t="s">
        <v>830</v>
      </c>
      <c r="O185" s="34" t="s">
        <v>2</v>
      </c>
      <c r="P185" s="34">
        <v>13577</v>
      </c>
      <c r="Q185" s="34">
        <v>825661</v>
      </c>
      <c r="R185" s="34">
        <v>39031.480000000003</v>
      </c>
      <c r="S185" s="34">
        <v>5035617</v>
      </c>
      <c r="T185" s="34">
        <v>2763231</v>
      </c>
      <c r="U185" s="34">
        <v>2272386</v>
      </c>
      <c r="V185" s="34">
        <v>0.45126300000000003</v>
      </c>
      <c r="W185" s="34">
        <v>3705132</v>
      </c>
      <c r="X185" s="34">
        <v>1490143</v>
      </c>
      <c r="Y185" s="34">
        <v>2214989</v>
      </c>
      <c r="Z185" s="34">
        <v>0.59781600000000001</v>
      </c>
      <c r="AA185" s="34">
        <v>1931705</v>
      </c>
      <c r="AB185" s="34">
        <v>715485.2</v>
      </c>
      <c r="AC185" s="34">
        <v>1216219</v>
      </c>
      <c r="AD185" s="34">
        <v>0.62960899999999997</v>
      </c>
      <c r="AE185" s="34">
        <v>1596084</v>
      </c>
      <c r="AF185" s="34">
        <v>586831.30000000005</v>
      </c>
      <c r="AG185" s="34">
        <v>1009252</v>
      </c>
      <c r="AH185" s="34">
        <v>0.63232999999999995</v>
      </c>
      <c r="AI185" s="34">
        <v>1350297</v>
      </c>
      <c r="AJ185" s="34">
        <v>144559.79999999999</v>
      </c>
      <c r="AK185" s="34">
        <v>1596084</v>
      </c>
      <c r="AL185" s="34">
        <v>1596084</v>
      </c>
      <c r="AM185" s="34">
        <v>1596084</v>
      </c>
      <c r="AN185" s="34">
        <v>1596084</v>
      </c>
      <c r="AO185" s="34">
        <v>586831.30000000005</v>
      </c>
      <c r="AP185" s="34">
        <v>1596084</v>
      </c>
      <c r="AQ185" s="34">
        <v>1596084</v>
      </c>
      <c r="AR185" s="34">
        <v>1596084</v>
      </c>
      <c r="AS185" s="34">
        <v>1596084</v>
      </c>
      <c r="AT185" s="34">
        <v>1596084</v>
      </c>
      <c r="AU185" s="34">
        <v>1931705</v>
      </c>
      <c r="AV185" s="34">
        <v>1931705</v>
      </c>
      <c r="AW185" s="34">
        <v>1931705</v>
      </c>
      <c r="AX185" s="34">
        <v>1931705</v>
      </c>
      <c r="AY185" s="34">
        <v>715485.2</v>
      </c>
      <c r="AZ185" s="34">
        <v>1931705</v>
      </c>
      <c r="BA185" s="34">
        <v>1931705</v>
      </c>
      <c r="BB185" s="34">
        <v>1931705</v>
      </c>
      <c r="BC185" s="34">
        <v>1931705</v>
      </c>
      <c r="BD185" s="34">
        <v>1931705</v>
      </c>
    </row>
    <row r="186" spans="1:56" x14ac:dyDescent="0.25">
      <c r="A186" s="34" t="s">
        <v>243</v>
      </c>
      <c r="B186" s="34">
        <v>13579</v>
      </c>
      <c r="C186" s="34">
        <v>0</v>
      </c>
      <c r="D186" s="34">
        <v>0</v>
      </c>
      <c r="E186" s="34">
        <v>0</v>
      </c>
      <c r="F186" s="34">
        <v>0</v>
      </c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 t="s">
        <v>829</v>
      </c>
      <c r="N186" s="34" t="s">
        <v>830</v>
      </c>
      <c r="O186" s="34" t="s">
        <v>2</v>
      </c>
      <c r="P186" s="34">
        <v>13579</v>
      </c>
      <c r="Q186" s="34">
        <v>1055547</v>
      </c>
      <c r="R186" s="34">
        <v>97578.69</v>
      </c>
      <c r="S186" s="34">
        <v>12549039</v>
      </c>
      <c r="T186" s="34">
        <v>6929789</v>
      </c>
      <c r="U186" s="34">
        <v>5619250</v>
      </c>
      <c r="V186" s="34">
        <v>0.44778299999999999</v>
      </c>
      <c r="W186" s="34">
        <v>8124494</v>
      </c>
      <c r="X186" s="34">
        <v>2313746</v>
      </c>
      <c r="Y186" s="34">
        <v>5810748</v>
      </c>
      <c r="Z186" s="34">
        <v>0.71521400000000002</v>
      </c>
      <c r="AA186" s="34">
        <v>5327664</v>
      </c>
      <c r="AB186" s="34">
        <v>2205740</v>
      </c>
      <c r="AC186" s="34">
        <v>3121925</v>
      </c>
      <c r="AD186" s="34">
        <v>0.58598399999999995</v>
      </c>
      <c r="AE186" s="34">
        <v>3242340</v>
      </c>
      <c r="AF186" s="34">
        <v>760629.2</v>
      </c>
      <c r="AG186" s="34">
        <v>2481710</v>
      </c>
      <c r="AH186" s="34">
        <v>0.76540699999999995</v>
      </c>
      <c r="AI186" s="34">
        <v>4657623</v>
      </c>
      <c r="AJ186" s="34">
        <v>1328585</v>
      </c>
      <c r="AK186" s="34">
        <v>3242340</v>
      </c>
      <c r="AL186" s="34">
        <v>3242340</v>
      </c>
      <c r="AM186" s="34">
        <v>3242340</v>
      </c>
      <c r="AN186" s="34">
        <v>3242340</v>
      </c>
      <c r="AO186" s="34">
        <v>3242340</v>
      </c>
      <c r="AP186" s="34">
        <v>3242340</v>
      </c>
      <c r="AQ186" s="34">
        <v>3242340</v>
      </c>
      <c r="AR186" s="34">
        <v>3242340</v>
      </c>
      <c r="AS186" s="34">
        <v>3242340</v>
      </c>
      <c r="AT186" s="34">
        <v>3242340</v>
      </c>
      <c r="AU186" s="34">
        <v>5327664</v>
      </c>
      <c r="AV186" s="34">
        <v>5327664</v>
      </c>
      <c r="AW186" s="34">
        <v>5327664</v>
      </c>
      <c r="AX186" s="34">
        <v>5327664</v>
      </c>
      <c r="AY186" s="34">
        <v>5327664</v>
      </c>
      <c r="AZ186" s="34">
        <v>5327664</v>
      </c>
      <c r="BA186" s="34">
        <v>5327664</v>
      </c>
      <c r="BB186" s="34">
        <v>5327664</v>
      </c>
      <c r="BC186" s="34">
        <v>5327664</v>
      </c>
      <c r="BD186" s="34">
        <v>5327664</v>
      </c>
    </row>
    <row r="187" spans="1:56" x14ac:dyDescent="0.25">
      <c r="A187" s="34" t="s">
        <v>410</v>
      </c>
      <c r="B187" s="34">
        <v>13584</v>
      </c>
      <c r="C187" s="34">
        <v>0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 t="s">
        <v>829</v>
      </c>
      <c r="N187" s="34" t="s">
        <v>830</v>
      </c>
      <c r="O187" s="34" t="s">
        <v>2</v>
      </c>
      <c r="P187" s="34">
        <v>13584</v>
      </c>
      <c r="Q187" s="34">
        <v>440053.9</v>
      </c>
      <c r="R187" s="34">
        <v>39031.480000000003</v>
      </c>
      <c r="S187" s="34">
        <v>12290131</v>
      </c>
      <c r="T187" s="34">
        <v>6436278</v>
      </c>
      <c r="U187" s="34">
        <v>5853853</v>
      </c>
      <c r="V187" s="34">
        <v>0.47630499999999998</v>
      </c>
      <c r="W187" s="34">
        <v>3859103</v>
      </c>
      <c r="X187" s="34">
        <v>1649114</v>
      </c>
      <c r="Y187" s="34">
        <v>2209989</v>
      </c>
      <c r="Z187" s="34">
        <v>0.57266899999999998</v>
      </c>
      <c r="AA187" s="34">
        <v>6457321</v>
      </c>
      <c r="AB187" s="34">
        <v>2426994</v>
      </c>
      <c r="AC187" s="34">
        <v>4030327</v>
      </c>
      <c r="AD187" s="34">
        <v>0.62414800000000004</v>
      </c>
      <c r="AE187" s="34">
        <v>949276.6</v>
      </c>
      <c r="AF187" s="34">
        <v>349088.1</v>
      </c>
      <c r="AG187" s="34">
        <v>600188.5</v>
      </c>
      <c r="AH187" s="34">
        <v>0.63225900000000002</v>
      </c>
      <c r="AI187" s="34">
        <v>1730904</v>
      </c>
      <c r="AJ187" s="34">
        <v>121103.1</v>
      </c>
      <c r="AK187" s="34">
        <v>949276.6</v>
      </c>
      <c r="AL187" s="34">
        <v>949276.6</v>
      </c>
      <c r="AM187" s="34">
        <v>949276.6</v>
      </c>
      <c r="AN187" s="34">
        <v>949276.6</v>
      </c>
      <c r="AO187" s="34">
        <v>949276.6</v>
      </c>
      <c r="AP187" s="34">
        <v>949276.6</v>
      </c>
      <c r="AQ187" s="34">
        <v>949276.6</v>
      </c>
      <c r="AR187" s="34">
        <v>949276.6</v>
      </c>
      <c r="AS187" s="34">
        <v>949276.6</v>
      </c>
      <c r="AT187" s="34">
        <v>949276.6</v>
      </c>
      <c r="AU187" s="34">
        <v>6457321</v>
      </c>
      <c r="AV187" s="34">
        <v>6457321</v>
      </c>
      <c r="AW187" s="34">
        <v>6457321</v>
      </c>
      <c r="AX187" s="34">
        <v>6457321</v>
      </c>
      <c r="AY187" s="34">
        <v>6457321</v>
      </c>
      <c r="AZ187" s="34">
        <v>6457321</v>
      </c>
      <c r="BA187" s="34">
        <v>6457321</v>
      </c>
      <c r="BB187" s="34">
        <v>6457321</v>
      </c>
      <c r="BC187" s="34">
        <v>6457321</v>
      </c>
      <c r="BD187" s="34">
        <v>6457321</v>
      </c>
    </row>
    <row r="188" spans="1:56" x14ac:dyDescent="0.25">
      <c r="A188" s="34" t="s">
        <v>492</v>
      </c>
      <c r="B188" s="34">
        <v>13585</v>
      </c>
      <c r="C188" s="34">
        <v>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 t="s">
        <v>829</v>
      </c>
      <c r="N188" s="34" t="s">
        <v>830</v>
      </c>
      <c r="O188" s="34" t="s">
        <v>2</v>
      </c>
      <c r="P188" s="34">
        <v>13585</v>
      </c>
      <c r="Q188" s="34">
        <v>1129385</v>
      </c>
      <c r="R188" s="34">
        <v>78062.95</v>
      </c>
      <c r="S188" s="34">
        <v>4477210</v>
      </c>
      <c r="T188" s="34">
        <v>2168225</v>
      </c>
      <c r="U188" s="34">
        <v>2308985</v>
      </c>
      <c r="V188" s="34">
        <v>0.51571999999999996</v>
      </c>
      <c r="W188" s="34">
        <v>5640695</v>
      </c>
      <c r="X188" s="34">
        <v>2570852</v>
      </c>
      <c r="Y188" s="34">
        <v>3069842</v>
      </c>
      <c r="Z188" s="34">
        <v>0.54423100000000002</v>
      </c>
      <c r="AA188" s="34">
        <v>213339.5</v>
      </c>
      <c r="AB188" s="34">
        <v>93497.37</v>
      </c>
      <c r="AC188" s="34">
        <v>119842.1</v>
      </c>
      <c r="AD188" s="34">
        <v>0.56174400000000002</v>
      </c>
      <c r="AE188" s="34">
        <v>171969.1</v>
      </c>
      <c r="AF188" s="34">
        <v>51542.43</v>
      </c>
      <c r="AG188" s="34">
        <v>120426.7</v>
      </c>
      <c r="AH188" s="34">
        <v>0.70028100000000004</v>
      </c>
      <c r="AI188" s="34">
        <v>1862395</v>
      </c>
      <c r="AJ188" s="34">
        <v>-1087021</v>
      </c>
      <c r="AK188" s="34">
        <v>171969.1</v>
      </c>
      <c r="AL188" s="34">
        <v>171969.1</v>
      </c>
      <c r="AM188" s="34">
        <v>171969.1</v>
      </c>
      <c r="AN188" s="34">
        <v>171969.1</v>
      </c>
      <c r="AO188" s="34">
        <v>171969.1</v>
      </c>
      <c r="AP188" s="34">
        <v>171969.1</v>
      </c>
      <c r="AQ188" s="34">
        <v>171969.1</v>
      </c>
      <c r="AR188" s="34">
        <v>171969.1</v>
      </c>
      <c r="AS188" s="34">
        <v>171969.1</v>
      </c>
      <c r="AT188" s="34">
        <v>171969.1</v>
      </c>
      <c r="AU188" s="34">
        <v>213339.5</v>
      </c>
      <c r="AV188" s="34">
        <v>213339.5</v>
      </c>
      <c r="AW188" s="34">
        <v>213339.5</v>
      </c>
      <c r="AX188" s="34">
        <v>213339.5</v>
      </c>
      <c r="AY188" s="34">
        <v>213339.5</v>
      </c>
      <c r="AZ188" s="34">
        <v>213339.5</v>
      </c>
      <c r="BA188" s="34">
        <v>213339.5</v>
      </c>
      <c r="BB188" s="34">
        <v>213339.5</v>
      </c>
      <c r="BC188" s="34">
        <v>213339.5</v>
      </c>
      <c r="BD188" s="34">
        <v>213339.5</v>
      </c>
    </row>
    <row r="189" spans="1:56" x14ac:dyDescent="0.25">
      <c r="A189" s="34" t="s">
        <v>728</v>
      </c>
      <c r="B189" s="34">
        <v>13586</v>
      </c>
      <c r="C189" s="34">
        <v>0</v>
      </c>
      <c r="D189" s="34">
        <v>0</v>
      </c>
      <c r="E189" s="34">
        <v>0</v>
      </c>
      <c r="F189" s="34">
        <v>0</v>
      </c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 t="s">
        <v>829</v>
      </c>
      <c r="N189" s="34" t="s">
        <v>830</v>
      </c>
      <c r="O189" s="34" t="s">
        <v>2</v>
      </c>
      <c r="P189" s="34">
        <v>13586</v>
      </c>
      <c r="Q189" s="34">
        <v>901661</v>
      </c>
      <c r="R189" s="34">
        <v>58547.21</v>
      </c>
      <c r="S189" s="34">
        <v>6553382</v>
      </c>
      <c r="T189" s="34">
        <v>5225919</v>
      </c>
      <c r="U189" s="34">
        <v>1327463</v>
      </c>
      <c r="V189" s="34">
        <v>0.20256199999999999</v>
      </c>
      <c r="W189" s="34">
        <v>3079440</v>
      </c>
      <c r="X189" s="34">
        <v>1560195</v>
      </c>
      <c r="Y189" s="34">
        <v>1519245</v>
      </c>
      <c r="Z189" s="34">
        <v>0.49335099999999998</v>
      </c>
      <c r="AA189" s="34">
        <v>407253.1</v>
      </c>
      <c r="AB189" s="34">
        <v>407253.1</v>
      </c>
      <c r="AC189" s="34">
        <v>0</v>
      </c>
      <c r="AD189" s="34">
        <v>0</v>
      </c>
      <c r="AE189" s="34">
        <v>6448.5889999999999</v>
      </c>
      <c r="AF189" s="34">
        <v>6448.5889999999999</v>
      </c>
      <c r="AG189" s="34">
        <v>0</v>
      </c>
      <c r="AH189" s="34">
        <v>0</v>
      </c>
      <c r="AI189" s="34">
        <v>559037.1</v>
      </c>
      <c r="AJ189" s="34">
        <v>-960208</v>
      </c>
      <c r="AK189" s="34">
        <v>6448.5889999999999</v>
      </c>
      <c r="AL189" s="34">
        <v>6448.5889999999999</v>
      </c>
      <c r="AM189" s="34">
        <v>6448.5889999999999</v>
      </c>
      <c r="AN189" s="34">
        <v>6448.5889999999999</v>
      </c>
      <c r="AO189" s="34">
        <v>6448.5889999999999</v>
      </c>
      <c r="AP189" s="34">
        <v>6448.5889999999999</v>
      </c>
      <c r="AQ189" s="34">
        <v>6448.5889999999999</v>
      </c>
      <c r="AR189" s="34">
        <v>6448.5889999999999</v>
      </c>
      <c r="AS189" s="34">
        <v>6448.5889999999999</v>
      </c>
      <c r="AT189" s="34">
        <v>6448.5889999999999</v>
      </c>
      <c r="AU189" s="34">
        <v>407253.1</v>
      </c>
      <c r="AV189" s="34">
        <v>407253.1</v>
      </c>
      <c r="AW189" s="34">
        <v>407253.1</v>
      </c>
      <c r="AX189" s="34">
        <v>407253.1</v>
      </c>
      <c r="AY189" s="34">
        <v>407253.1</v>
      </c>
      <c r="AZ189" s="34">
        <v>407253.1</v>
      </c>
      <c r="BA189" s="34">
        <v>407253.1</v>
      </c>
      <c r="BB189" s="34">
        <v>407253.1</v>
      </c>
      <c r="BC189" s="34">
        <v>407253.1</v>
      </c>
      <c r="BD189" s="34">
        <v>407253.1</v>
      </c>
    </row>
    <row r="190" spans="1:56" x14ac:dyDescent="0.25">
      <c r="A190" s="34" t="s">
        <v>409</v>
      </c>
      <c r="B190" s="34">
        <v>13587</v>
      </c>
      <c r="C190" s="34">
        <v>0</v>
      </c>
      <c r="D190" s="34">
        <v>0</v>
      </c>
      <c r="E190" s="34">
        <v>0</v>
      </c>
      <c r="F190" s="34">
        <v>0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 t="s">
        <v>829</v>
      </c>
      <c r="N190" s="34" t="s">
        <v>830</v>
      </c>
      <c r="O190" s="34" t="s">
        <v>2</v>
      </c>
      <c r="P190" s="34">
        <v>13587</v>
      </c>
      <c r="Q190" s="34">
        <v>1130523</v>
      </c>
      <c r="R190" s="34">
        <v>117094.39999999999</v>
      </c>
      <c r="S190" s="34">
        <v>12113071</v>
      </c>
      <c r="T190" s="34">
        <v>6245938</v>
      </c>
      <c r="U190" s="34">
        <v>5867133</v>
      </c>
      <c r="V190" s="34">
        <v>0.48436400000000002</v>
      </c>
      <c r="W190" s="34">
        <v>8287920</v>
      </c>
      <c r="X190" s="34">
        <v>2295510</v>
      </c>
      <c r="Y190" s="34">
        <v>5992410</v>
      </c>
      <c r="Z190" s="34">
        <v>0.72302900000000003</v>
      </c>
      <c r="AA190" s="34">
        <v>427760.6</v>
      </c>
      <c r="AB190" s="34">
        <v>101359</v>
      </c>
      <c r="AC190" s="34">
        <v>326401.59999999998</v>
      </c>
      <c r="AD190" s="34">
        <v>0.76304700000000003</v>
      </c>
      <c r="AE190" s="34">
        <v>381455.8</v>
      </c>
      <c r="AF190" s="34">
        <v>59915.47</v>
      </c>
      <c r="AG190" s="34">
        <v>321540.3</v>
      </c>
      <c r="AH190" s="34">
        <v>0.84292900000000004</v>
      </c>
      <c r="AI190" s="34">
        <v>4744793</v>
      </c>
      <c r="AJ190" s="34">
        <v>-926077</v>
      </c>
      <c r="AK190" s="34">
        <v>381455.8</v>
      </c>
      <c r="AL190" s="34">
        <v>381455.8</v>
      </c>
      <c r="AM190" s="34">
        <v>381455.8</v>
      </c>
      <c r="AN190" s="34">
        <v>381455.8</v>
      </c>
      <c r="AO190" s="34">
        <v>381455.8</v>
      </c>
      <c r="AP190" s="34">
        <v>381455.8</v>
      </c>
      <c r="AQ190" s="34">
        <v>381455.8</v>
      </c>
      <c r="AR190" s="34">
        <v>381455.8</v>
      </c>
      <c r="AS190" s="34">
        <v>381455.8</v>
      </c>
      <c r="AT190" s="34">
        <v>381455.8</v>
      </c>
      <c r="AU190" s="34">
        <v>427760.6</v>
      </c>
      <c r="AV190" s="34">
        <v>427760.6</v>
      </c>
      <c r="AW190" s="34">
        <v>427760.6</v>
      </c>
      <c r="AX190" s="34">
        <v>427760.6</v>
      </c>
      <c r="AY190" s="34">
        <v>427760.6</v>
      </c>
      <c r="AZ190" s="34">
        <v>427760.6</v>
      </c>
      <c r="BA190" s="34">
        <v>427760.6</v>
      </c>
      <c r="BB190" s="34">
        <v>427760.6</v>
      </c>
      <c r="BC190" s="34">
        <v>427760.6</v>
      </c>
      <c r="BD190" s="34">
        <v>427760.6</v>
      </c>
    </row>
    <row r="191" spans="1:56" x14ac:dyDescent="0.25">
      <c r="A191" s="34" t="s">
        <v>474</v>
      </c>
      <c r="B191" s="34">
        <v>13590</v>
      </c>
      <c r="C191" s="34">
        <v>0</v>
      </c>
      <c r="D191" s="34">
        <v>0</v>
      </c>
      <c r="E191" s="34">
        <v>0</v>
      </c>
      <c r="F191" s="34">
        <v>0</v>
      </c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 t="s">
        <v>829</v>
      </c>
      <c r="N191" s="34" t="s">
        <v>830</v>
      </c>
      <c r="O191" s="34" t="s">
        <v>2</v>
      </c>
      <c r="P191" s="34">
        <v>13590</v>
      </c>
      <c r="Q191" s="34">
        <v>980408.7</v>
      </c>
      <c r="R191" s="34">
        <v>78062.95</v>
      </c>
      <c r="S191" s="34">
        <v>4979714</v>
      </c>
      <c r="T191" s="34">
        <v>3169250</v>
      </c>
      <c r="U191" s="34">
        <v>1810464</v>
      </c>
      <c r="V191" s="34">
        <v>0.363568</v>
      </c>
      <c r="W191" s="34">
        <v>6577195</v>
      </c>
      <c r="X191" s="34">
        <v>2803633</v>
      </c>
      <c r="Y191" s="34">
        <v>3773562</v>
      </c>
      <c r="Z191" s="34">
        <v>0.57373399999999997</v>
      </c>
      <c r="AA191" s="34">
        <v>301632.90000000002</v>
      </c>
      <c r="AB191" s="34">
        <v>202938.1</v>
      </c>
      <c r="AC191" s="34">
        <v>98694.74</v>
      </c>
      <c r="AD191" s="34">
        <v>0.32720199999999999</v>
      </c>
      <c r="AE191" s="34">
        <v>859387.6</v>
      </c>
      <c r="AF191" s="34">
        <v>705071.6</v>
      </c>
      <c r="AG191" s="34">
        <v>154316</v>
      </c>
      <c r="AH191" s="34">
        <v>0.179565</v>
      </c>
      <c r="AI191" s="34">
        <v>2715090</v>
      </c>
      <c r="AJ191" s="34">
        <v>-904156</v>
      </c>
      <c r="AK191" s="34">
        <v>859387.6</v>
      </c>
      <c r="AL191" s="34">
        <v>859387.6</v>
      </c>
      <c r="AM191" s="34">
        <v>859387.6</v>
      </c>
      <c r="AN191" s="34">
        <v>859387.6</v>
      </c>
      <c r="AO191" s="34">
        <v>859387.6</v>
      </c>
      <c r="AP191" s="34">
        <v>859387.6</v>
      </c>
      <c r="AQ191" s="34">
        <v>859387.6</v>
      </c>
      <c r="AR191" s="34">
        <v>859387.6</v>
      </c>
      <c r="AS191" s="34">
        <v>859387.6</v>
      </c>
      <c r="AT191" s="34">
        <v>859387.6</v>
      </c>
      <c r="AU191" s="34">
        <v>301632.90000000002</v>
      </c>
      <c r="AV191" s="34">
        <v>301632.90000000002</v>
      </c>
      <c r="AW191" s="34">
        <v>301632.90000000002</v>
      </c>
      <c r="AX191" s="34">
        <v>301632.90000000002</v>
      </c>
      <c r="AY191" s="34">
        <v>301632.90000000002</v>
      </c>
      <c r="AZ191" s="34">
        <v>301632.90000000002</v>
      </c>
      <c r="BA191" s="34">
        <v>301632.90000000002</v>
      </c>
      <c r="BB191" s="34">
        <v>301632.90000000002</v>
      </c>
      <c r="BC191" s="34">
        <v>301632.90000000002</v>
      </c>
      <c r="BD191" s="34">
        <v>301632.90000000002</v>
      </c>
    </row>
    <row r="192" spans="1:56" x14ac:dyDescent="0.25">
      <c r="A192" s="34" t="s">
        <v>466</v>
      </c>
      <c r="B192" s="34">
        <v>13591</v>
      </c>
      <c r="C192" s="34">
        <v>0</v>
      </c>
      <c r="D192" s="34">
        <v>0</v>
      </c>
      <c r="E192" s="34">
        <v>0</v>
      </c>
      <c r="F192" s="34">
        <v>0</v>
      </c>
      <c r="G192" s="34">
        <v>0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 t="s">
        <v>829</v>
      </c>
      <c r="N192" s="34" t="s">
        <v>830</v>
      </c>
      <c r="O192" s="34" t="s">
        <v>2</v>
      </c>
      <c r="P192" s="34">
        <v>13591</v>
      </c>
      <c r="Q192" s="34">
        <v>1053661</v>
      </c>
      <c r="R192" s="34">
        <v>97578.69</v>
      </c>
      <c r="S192" s="34">
        <v>5452471</v>
      </c>
      <c r="T192" s="34">
        <v>3343555</v>
      </c>
      <c r="U192" s="34">
        <v>2108917</v>
      </c>
      <c r="V192" s="34">
        <v>0.38678200000000001</v>
      </c>
      <c r="W192" s="34">
        <v>3574994</v>
      </c>
      <c r="X192" s="34">
        <v>1114643</v>
      </c>
      <c r="Y192" s="34">
        <v>2460351</v>
      </c>
      <c r="Z192" s="34">
        <v>0.68821100000000002</v>
      </c>
      <c r="AA192" s="34">
        <v>582930.4</v>
      </c>
      <c r="AB192" s="34">
        <v>442151.3</v>
      </c>
      <c r="AC192" s="34">
        <v>140779.20000000001</v>
      </c>
      <c r="AD192" s="34">
        <v>0.241503</v>
      </c>
      <c r="AE192" s="34">
        <v>195031</v>
      </c>
      <c r="AF192" s="34">
        <v>42919.14</v>
      </c>
      <c r="AG192" s="34">
        <v>152111.9</v>
      </c>
      <c r="AH192" s="34">
        <v>0.77993699999999999</v>
      </c>
      <c r="AI192" s="34">
        <v>1309111</v>
      </c>
      <c r="AJ192" s="34">
        <v>-999128</v>
      </c>
      <c r="AK192" s="34">
        <v>195031</v>
      </c>
      <c r="AL192" s="34">
        <v>195031</v>
      </c>
      <c r="AM192" s="34">
        <v>195031</v>
      </c>
      <c r="AN192" s="34">
        <v>195031</v>
      </c>
      <c r="AO192" s="34">
        <v>195031</v>
      </c>
      <c r="AP192" s="34">
        <v>195031</v>
      </c>
      <c r="AQ192" s="34">
        <v>195031</v>
      </c>
      <c r="AR192" s="34">
        <v>195031</v>
      </c>
      <c r="AS192" s="34">
        <v>195031</v>
      </c>
      <c r="AT192" s="34">
        <v>195031</v>
      </c>
      <c r="AU192" s="34">
        <v>582930.4</v>
      </c>
      <c r="AV192" s="34">
        <v>582930.4</v>
      </c>
      <c r="AW192" s="34">
        <v>582930.4</v>
      </c>
      <c r="AX192" s="34">
        <v>582930.4</v>
      </c>
      <c r="AY192" s="34">
        <v>582930.4</v>
      </c>
      <c r="AZ192" s="34">
        <v>582930.4</v>
      </c>
      <c r="BA192" s="34">
        <v>582930.4</v>
      </c>
      <c r="BB192" s="34">
        <v>582930.4</v>
      </c>
      <c r="BC192" s="34">
        <v>582930.4</v>
      </c>
      <c r="BD192" s="34">
        <v>582930.4</v>
      </c>
    </row>
    <row r="193" spans="1:56" x14ac:dyDescent="0.25">
      <c r="A193" s="34" t="s">
        <v>213</v>
      </c>
      <c r="B193" s="34">
        <v>13592</v>
      </c>
      <c r="C193" s="34">
        <v>0</v>
      </c>
      <c r="D193" s="34">
        <v>0</v>
      </c>
      <c r="E193" s="34">
        <v>0</v>
      </c>
      <c r="F193" s="34">
        <v>0</v>
      </c>
      <c r="G193" s="34">
        <v>0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 t="s">
        <v>829</v>
      </c>
      <c r="N193" s="34" t="s">
        <v>830</v>
      </c>
      <c r="O193" s="34" t="s">
        <v>2</v>
      </c>
      <c r="P193" s="34">
        <v>13592</v>
      </c>
      <c r="Q193" s="34">
        <v>2462401</v>
      </c>
      <c r="R193" s="34">
        <v>78062.95</v>
      </c>
      <c r="S193" s="34">
        <v>19122856</v>
      </c>
      <c r="T193" s="34">
        <v>9051386</v>
      </c>
      <c r="U193" s="34">
        <v>10071470</v>
      </c>
      <c r="V193" s="34">
        <v>0.52667200000000003</v>
      </c>
      <c r="W193" s="34">
        <v>13345959</v>
      </c>
      <c r="X193" s="34">
        <v>4169286</v>
      </c>
      <c r="Y193" s="34">
        <v>9176673</v>
      </c>
      <c r="Z193" s="34">
        <v>0.68759899999999996</v>
      </c>
      <c r="AA193" s="34">
        <v>9135285</v>
      </c>
      <c r="AB193" s="34">
        <v>2900409</v>
      </c>
      <c r="AC193" s="34">
        <v>6234876</v>
      </c>
      <c r="AD193" s="34">
        <v>0.68250500000000003</v>
      </c>
      <c r="AE193" s="34">
        <v>5412663</v>
      </c>
      <c r="AF193" s="34">
        <v>1529820</v>
      </c>
      <c r="AG193" s="34">
        <v>3882843</v>
      </c>
      <c r="AH193" s="34">
        <v>0.71736299999999997</v>
      </c>
      <c r="AI193" s="34">
        <v>6636210</v>
      </c>
      <c r="AJ193" s="34">
        <v>1342379</v>
      </c>
      <c r="AK193" s="34">
        <v>5412663</v>
      </c>
      <c r="AL193" s="34">
        <v>5412663</v>
      </c>
      <c r="AM193" s="34">
        <v>5412663</v>
      </c>
      <c r="AN193" s="34">
        <v>5412663</v>
      </c>
      <c r="AO193" s="34">
        <v>5412663</v>
      </c>
      <c r="AP193" s="34">
        <v>5412663</v>
      </c>
      <c r="AQ193" s="34">
        <v>5412663</v>
      </c>
      <c r="AR193" s="34">
        <v>5412663</v>
      </c>
      <c r="AS193" s="34">
        <v>5412663</v>
      </c>
      <c r="AT193" s="34">
        <v>5412663</v>
      </c>
      <c r="AU193" s="34">
        <v>9135285</v>
      </c>
      <c r="AV193" s="34">
        <v>9135285</v>
      </c>
      <c r="AW193" s="34">
        <v>9135285</v>
      </c>
      <c r="AX193" s="34">
        <v>9135285</v>
      </c>
      <c r="AY193" s="34">
        <v>9135285</v>
      </c>
      <c r="AZ193" s="34">
        <v>9135285</v>
      </c>
      <c r="BA193" s="34">
        <v>9135285</v>
      </c>
      <c r="BB193" s="34">
        <v>9135285</v>
      </c>
      <c r="BC193" s="34">
        <v>9135285</v>
      </c>
      <c r="BD193" s="34">
        <v>9135285</v>
      </c>
    </row>
    <row r="194" spans="1:56" x14ac:dyDescent="0.25">
      <c r="A194" s="34" t="s">
        <v>379</v>
      </c>
      <c r="B194" s="34">
        <v>13593</v>
      </c>
      <c r="C194" s="34">
        <v>0</v>
      </c>
      <c r="D194" s="34">
        <v>0</v>
      </c>
      <c r="E194" s="34">
        <v>0</v>
      </c>
      <c r="F194" s="34">
        <v>0</v>
      </c>
      <c r="G194" s="34">
        <v>1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 t="s">
        <v>829</v>
      </c>
      <c r="N194" s="34" t="s">
        <v>830</v>
      </c>
      <c r="O194" s="34" t="s">
        <v>2</v>
      </c>
      <c r="P194" s="34">
        <v>13593</v>
      </c>
      <c r="Q194" s="34">
        <v>399255.8</v>
      </c>
      <c r="R194" s="34">
        <v>39031.480000000003</v>
      </c>
      <c r="S194" s="34">
        <v>8708224</v>
      </c>
      <c r="T194" s="34">
        <v>6376555</v>
      </c>
      <c r="U194" s="34">
        <v>2331669</v>
      </c>
      <c r="V194" s="34">
        <v>0.26775500000000002</v>
      </c>
      <c r="W194" s="34">
        <v>7107461</v>
      </c>
      <c r="X194" s="34">
        <v>3405886</v>
      </c>
      <c r="Y194" s="34">
        <v>3701575</v>
      </c>
      <c r="Z194" s="34">
        <v>0.52080099999999996</v>
      </c>
      <c r="AA194" s="34">
        <v>2060548</v>
      </c>
      <c r="AB194" s="34">
        <v>1431764</v>
      </c>
      <c r="AC194" s="34">
        <v>628783.69999999995</v>
      </c>
      <c r="AD194" s="34">
        <v>0.30515399999999998</v>
      </c>
      <c r="AE194" s="34">
        <v>959797.4</v>
      </c>
      <c r="AF194" s="34">
        <v>461935.3</v>
      </c>
      <c r="AG194" s="34">
        <v>497862</v>
      </c>
      <c r="AH194" s="34">
        <v>0.51871599999999995</v>
      </c>
      <c r="AI194" s="34">
        <v>3263288</v>
      </c>
      <c r="AJ194" s="34">
        <v>59574.74</v>
      </c>
      <c r="AK194" s="34">
        <v>959797.4</v>
      </c>
      <c r="AL194" s="34">
        <v>959797.4</v>
      </c>
      <c r="AM194" s="34">
        <v>959797.4</v>
      </c>
      <c r="AN194" s="34">
        <v>959797.4</v>
      </c>
      <c r="AO194" s="34">
        <v>461935.3</v>
      </c>
      <c r="AP194" s="34">
        <v>959797.4</v>
      </c>
      <c r="AQ194" s="34">
        <v>959797.4</v>
      </c>
      <c r="AR194" s="34">
        <v>959797.4</v>
      </c>
      <c r="AS194" s="34">
        <v>959797.4</v>
      </c>
      <c r="AT194" s="34">
        <v>959797.4</v>
      </c>
      <c r="AU194" s="34">
        <v>2060548</v>
      </c>
      <c r="AV194" s="34">
        <v>2060548</v>
      </c>
      <c r="AW194" s="34">
        <v>2060548</v>
      </c>
      <c r="AX194" s="34">
        <v>2060548</v>
      </c>
      <c r="AY194" s="34">
        <v>1431764</v>
      </c>
      <c r="AZ194" s="34">
        <v>2060548</v>
      </c>
      <c r="BA194" s="34">
        <v>2060548</v>
      </c>
      <c r="BB194" s="34">
        <v>2060548</v>
      </c>
      <c r="BC194" s="34">
        <v>2060548</v>
      </c>
      <c r="BD194" s="34">
        <v>2060548</v>
      </c>
    </row>
    <row r="195" spans="1:56" x14ac:dyDescent="0.25">
      <c r="A195" s="34" t="s">
        <v>729</v>
      </c>
      <c r="B195" s="34">
        <v>13605</v>
      </c>
      <c r="C195" s="34">
        <v>0</v>
      </c>
      <c r="D195" s="34">
        <v>0</v>
      </c>
      <c r="E195" s="34">
        <v>0</v>
      </c>
      <c r="F195" s="34">
        <v>0</v>
      </c>
      <c r="G195" s="34">
        <v>0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 t="s">
        <v>829</v>
      </c>
      <c r="N195" s="34" t="s">
        <v>830</v>
      </c>
      <c r="O195" s="34" t="s">
        <v>2</v>
      </c>
      <c r="P195" s="34">
        <v>13605</v>
      </c>
      <c r="Q195" s="34">
        <v>989582.7</v>
      </c>
      <c r="R195" s="34">
        <v>39031.480000000003</v>
      </c>
      <c r="S195" s="34">
        <v>2601393</v>
      </c>
      <c r="T195" s="34">
        <v>2279787</v>
      </c>
      <c r="U195" s="34">
        <v>321605.7</v>
      </c>
      <c r="V195" s="34">
        <v>0.123628</v>
      </c>
      <c r="W195" s="34">
        <v>1696520</v>
      </c>
      <c r="X195" s="34">
        <v>763699.3</v>
      </c>
      <c r="Y195" s="34">
        <v>932820.5</v>
      </c>
      <c r="Z195" s="34">
        <v>0.549844</v>
      </c>
      <c r="AA195" s="34">
        <v>302318.3</v>
      </c>
      <c r="AB195" s="34">
        <v>302318.3</v>
      </c>
      <c r="AC195" s="34">
        <v>0</v>
      </c>
      <c r="AD195" s="34">
        <v>0</v>
      </c>
      <c r="AE195" s="34">
        <v>5290.4620000000004</v>
      </c>
      <c r="AF195" s="34">
        <v>5290.4620000000004</v>
      </c>
      <c r="AG195" s="34">
        <v>0</v>
      </c>
      <c r="AH195" s="34">
        <v>0</v>
      </c>
      <c r="AI195" s="34">
        <v>-95793.7</v>
      </c>
      <c r="AJ195" s="34">
        <v>-1028614</v>
      </c>
      <c r="AK195" s="34">
        <v>5290.4620000000004</v>
      </c>
      <c r="AL195" s="34">
        <v>5290.4620000000004</v>
      </c>
      <c r="AM195" s="34">
        <v>5290.4620000000004</v>
      </c>
      <c r="AN195" s="34">
        <v>5290.4620000000004</v>
      </c>
      <c r="AO195" s="34">
        <v>5290.4620000000004</v>
      </c>
      <c r="AP195" s="34">
        <v>5290.4620000000004</v>
      </c>
      <c r="AQ195" s="34">
        <v>5290.4620000000004</v>
      </c>
      <c r="AR195" s="34">
        <v>5290.4620000000004</v>
      </c>
      <c r="AS195" s="34">
        <v>5290.4620000000004</v>
      </c>
      <c r="AT195" s="34">
        <v>5290.4620000000004</v>
      </c>
      <c r="AU195" s="34">
        <v>302318.3</v>
      </c>
      <c r="AV195" s="34">
        <v>302318.3</v>
      </c>
      <c r="AW195" s="34">
        <v>302318.3</v>
      </c>
      <c r="AX195" s="34">
        <v>302318.3</v>
      </c>
      <c r="AY195" s="34">
        <v>302318.3</v>
      </c>
      <c r="AZ195" s="34">
        <v>302318.3</v>
      </c>
      <c r="BA195" s="34">
        <v>302318.3</v>
      </c>
      <c r="BB195" s="34">
        <v>302318.3</v>
      </c>
      <c r="BC195" s="34">
        <v>302318.3</v>
      </c>
      <c r="BD195" s="34">
        <v>302318.3</v>
      </c>
    </row>
    <row r="196" spans="1:56" x14ac:dyDescent="0.25">
      <c r="A196" s="34" t="s">
        <v>335</v>
      </c>
      <c r="B196" s="34">
        <v>13610</v>
      </c>
      <c r="C196" s="34">
        <v>0</v>
      </c>
      <c r="D196" s="34">
        <v>0</v>
      </c>
      <c r="E196" s="34">
        <v>0</v>
      </c>
      <c r="F196" s="34">
        <v>0</v>
      </c>
      <c r="G196" s="34">
        <v>1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 t="s">
        <v>829</v>
      </c>
      <c r="N196" s="34" t="s">
        <v>830</v>
      </c>
      <c r="O196" s="34" t="s">
        <v>2</v>
      </c>
      <c r="P196" s="34">
        <v>13610</v>
      </c>
      <c r="Q196" s="34">
        <v>576000</v>
      </c>
      <c r="R196" s="34">
        <v>58547.21</v>
      </c>
      <c r="S196" s="34">
        <v>6113631</v>
      </c>
      <c r="T196" s="34">
        <v>3266788</v>
      </c>
      <c r="U196" s="34">
        <v>2846843</v>
      </c>
      <c r="V196" s="34">
        <v>0.46565499999999999</v>
      </c>
      <c r="W196" s="34">
        <v>6617878</v>
      </c>
      <c r="X196" s="34">
        <v>2366764</v>
      </c>
      <c r="Y196" s="34">
        <v>4251113</v>
      </c>
      <c r="Z196" s="34">
        <v>0.64236800000000005</v>
      </c>
      <c r="AA196" s="34">
        <v>1546308</v>
      </c>
      <c r="AB196" s="34">
        <v>656367.9</v>
      </c>
      <c r="AC196" s="34">
        <v>889939.6</v>
      </c>
      <c r="AD196" s="34">
        <v>0.57552599999999998</v>
      </c>
      <c r="AE196" s="34">
        <v>1308933</v>
      </c>
      <c r="AF196" s="34">
        <v>581423.4</v>
      </c>
      <c r="AG196" s="34">
        <v>727510.1</v>
      </c>
      <c r="AH196" s="34">
        <v>0.55580399999999996</v>
      </c>
      <c r="AI196" s="34">
        <v>3616566</v>
      </c>
      <c r="AJ196" s="34">
        <v>92962.85</v>
      </c>
      <c r="AK196" s="34">
        <v>1308933</v>
      </c>
      <c r="AL196" s="34">
        <v>1308933</v>
      </c>
      <c r="AM196" s="34">
        <v>1308933</v>
      </c>
      <c r="AN196" s="34">
        <v>1308933</v>
      </c>
      <c r="AO196" s="34">
        <v>581423.4</v>
      </c>
      <c r="AP196" s="34">
        <v>1308933</v>
      </c>
      <c r="AQ196" s="34">
        <v>1308933</v>
      </c>
      <c r="AR196" s="34">
        <v>1308933</v>
      </c>
      <c r="AS196" s="34">
        <v>1308933</v>
      </c>
      <c r="AT196" s="34">
        <v>1308933</v>
      </c>
      <c r="AU196" s="34">
        <v>1546308</v>
      </c>
      <c r="AV196" s="34">
        <v>1546308</v>
      </c>
      <c r="AW196" s="34">
        <v>1546308</v>
      </c>
      <c r="AX196" s="34">
        <v>1546308</v>
      </c>
      <c r="AY196" s="34">
        <v>656367.9</v>
      </c>
      <c r="AZ196" s="34">
        <v>1546308</v>
      </c>
      <c r="BA196" s="34">
        <v>1546308</v>
      </c>
      <c r="BB196" s="34">
        <v>1546308</v>
      </c>
      <c r="BC196" s="34">
        <v>1546308</v>
      </c>
      <c r="BD196" s="34">
        <v>1546308</v>
      </c>
    </row>
    <row r="197" spans="1:56" x14ac:dyDescent="0.25">
      <c r="A197" s="34" t="s">
        <v>507</v>
      </c>
      <c r="B197" s="34">
        <v>13611</v>
      </c>
      <c r="C197" s="34">
        <v>0</v>
      </c>
      <c r="D197" s="34">
        <v>0</v>
      </c>
      <c r="E197" s="34">
        <v>0</v>
      </c>
      <c r="F197" s="34">
        <v>0</v>
      </c>
      <c r="G197" s="34">
        <v>1</v>
      </c>
      <c r="H197" s="34">
        <v>0</v>
      </c>
      <c r="I197" s="34">
        <v>0</v>
      </c>
      <c r="J197" s="34">
        <v>0</v>
      </c>
      <c r="K197" s="34">
        <v>0</v>
      </c>
      <c r="L197" s="34">
        <v>0</v>
      </c>
      <c r="M197" s="34" t="s">
        <v>829</v>
      </c>
      <c r="N197" s="34" t="s">
        <v>830</v>
      </c>
      <c r="O197" s="34" t="s">
        <v>2</v>
      </c>
      <c r="P197" s="34">
        <v>13611</v>
      </c>
      <c r="Q197" s="34">
        <v>109560</v>
      </c>
      <c r="R197" s="34">
        <v>28133.48</v>
      </c>
      <c r="S197" s="34">
        <v>10020720</v>
      </c>
      <c r="T197" s="34">
        <v>8685864</v>
      </c>
      <c r="U197" s="34">
        <v>1334856</v>
      </c>
      <c r="V197" s="34">
        <v>0.13321</v>
      </c>
      <c r="W197" s="34">
        <v>5881677</v>
      </c>
      <c r="X197" s="34">
        <v>4187073</v>
      </c>
      <c r="Y197" s="34">
        <v>1694604</v>
      </c>
      <c r="Z197" s="34">
        <v>0.28811599999999998</v>
      </c>
      <c r="AA197" s="34">
        <v>5710713</v>
      </c>
      <c r="AB197" s="34">
        <v>5353518</v>
      </c>
      <c r="AC197" s="34">
        <v>357195.1</v>
      </c>
      <c r="AD197" s="34">
        <v>6.2548000000000006E-2</v>
      </c>
      <c r="AE197" s="34">
        <v>2735061</v>
      </c>
      <c r="AF197" s="34">
        <v>2531171</v>
      </c>
      <c r="AG197" s="34">
        <v>203890.5</v>
      </c>
      <c r="AH197" s="34">
        <v>7.4547000000000002E-2</v>
      </c>
      <c r="AI197" s="34">
        <v>1556911</v>
      </c>
      <c r="AJ197" s="34">
        <v>66197</v>
      </c>
      <c r="AK197" s="34">
        <v>2735061</v>
      </c>
      <c r="AL197" s="34">
        <v>2735061</v>
      </c>
      <c r="AM197" s="34">
        <v>2735061</v>
      </c>
      <c r="AN197" s="34">
        <v>2735061</v>
      </c>
      <c r="AO197" s="34">
        <v>2531171</v>
      </c>
      <c r="AP197" s="34">
        <v>2735061</v>
      </c>
      <c r="AQ197" s="34">
        <v>2735061</v>
      </c>
      <c r="AR197" s="34">
        <v>2735061</v>
      </c>
      <c r="AS197" s="34">
        <v>2735061</v>
      </c>
      <c r="AT197" s="34">
        <v>2735061</v>
      </c>
      <c r="AU197" s="34">
        <v>5710713</v>
      </c>
      <c r="AV197" s="34">
        <v>5710713</v>
      </c>
      <c r="AW197" s="34">
        <v>5710713</v>
      </c>
      <c r="AX197" s="34">
        <v>5710713</v>
      </c>
      <c r="AY197" s="34">
        <v>5353518</v>
      </c>
      <c r="AZ197" s="34">
        <v>5710713</v>
      </c>
      <c r="BA197" s="34">
        <v>5710713</v>
      </c>
      <c r="BB197" s="34">
        <v>5710713</v>
      </c>
      <c r="BC197" s="34">
        <v>5710713</v>
      </c>
      <c r="BD197" s="34">
        <v>5710713</v>
      </c>
    </row>
    <row r="198" spans="1:56" x14ac:dyDescent="0.25">
      <c r="A198" s="34" t="s">
        <v>407</v>
      </c>
      <c r="B198" s="34">
        <v>13612</v>
      </c>
      <c r="C198" s="34">
        <v>0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 t="s">
        <v>829</v>
      </c>
      <c r="N198" s="34" t="s">
        <v>830</v>
      </c>
      <c r="O198" s="34" t="s">
        <v>2</v>
      </c>
      <c r="P198" s="34">
        <v>13612</v>
      </c>
      <c r="Q198" s="34">
        <v>109560</v>
      </c>
      <c r="R198" s="34">
        <v>28133.48</v>
      </c>
      <c r="S198" s="34">
        <v>12832372</v>
      </c>
      <c r="T198" s="34">
        <v>10529685</v>
      </c>
      <c r="U198" s="34">
        <v>2302687</v>
      </c>
      <c r="V198" s="34">
        <v>0.17944399999999999</v>
      </c>
      <c r="W198" s="34">
        <v>8421027</v>
      </c>
      <c r="X198" s="34">
        <v>4592252</v>
      </c>
      <c r="Y198" s="34">
        <v>3828775</v>
      </c>
      <c r="Z198" s="34">
        <v>0.45466800000000002</v>
      </c>
      <c r="AA198" s="34">
        <v>4030308</v>
      </c>
      <c r="AB198" s="34">
        <v>3807319</v>
      </c>
      <c r="AC198" s="34">
        <v>222989.3</v>
      </c>
      <c r="AD198" s="34">
        <v>5.5328000000000002E-2</v>
      </c>
      <c r="AE198" s="34">
        <v>793144.2</v>
      </c>
      <c r="AF198" s="34">
        <v>536055.69999999995</v>
      </c>
      <c r="AG198" s="34">
        <v>257088.5</v>
      </c>
      <c r="AH198" s="34">
        <v>0.32413799999999998</v>
      </c>
      <c r="AI198" s="34">
        <v>3691081</v>
      </c>
      <c r="AJ198" s="34">
        <v>119395</v>
      </c>
      <c r="AK198" s="34">
        <v>793144.2</v>
      </c>
      <c r="AL198" s="34">
        <v>793144.2</v>
      </c>
      <c r="AM198" s="34">
        <v>793144.2</v>
      </c>
      <c r="AN198" s="34">
        <v>793144.2</v>
      </c>
      <c r="AO198" s="34">
        <v>793144.2</v>
      </c>
      <c r="AP198" s="34">
        <v>793144.2</v>
      </c>
      <c r="AQ198" s="34">
        <v>793144.2</v>
      </c>
      <c r="AR198" s="34">
        <v>793144.2</v>
      </c>
      <c r="AS198" s="34">
        <v>793144.2</v>
      </c>
      <c r="AT198" s="34">
        <v>793144.2</v>
      </c>
      <c r="AU198" s="34">
        <v>4030308</v>
      </c>
      <c r="AV198" s="34">
        <v>4030308</v>
      </c>
      <c r="AW198" s="34">
        <v>4030308</v>
      </c>
      <c r="AX198" s="34">
        <v>4030308</v>
      </c>
      <c r="AY198" s="34">
        <v>4030308</v>
      </c>
      <c r="AZ198" s="34">
        <v>4030308</v>
      </c>
      <c r="BA198" s="34">
        <v>4030308</v>
      </c>
      <c r="BB198" s="34">
        <v>4030308</v>
      </c>
      <c r="BC198" s="34">
        <v>4030308</v>
      </c>
      <c r="BD198" s="34">
        <v>4030308</v>
      </c>
    </row>
    <row r="199" spans="1:56" x14ac:dyDescent="0.25">
      <c r="A199" s="34" t="s">
        <v>731</v>
      </c>
      <c r="B199" s="34">
        <v>13613</v>
      </c>
      <c r="C199" s="34">
        <v>0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 t="s">
        <v>829</v>
      </c>
      <c r="N199" s="34" t="s">
        <v>830</v>
      </c>
      <c r="O199" s="34" t="s">
        <v>2</v>
      </c>
      <c r="P199" s="34">
        <v>13613</v>
      </c>
      <c r="Q199" s="34">
        <v>576000</v>
      </c>
      <c r="R199" s="34">
        <v>58547.21</v>
      </c>
      <c r="S199" s="34">
        <v>5047899</v>
      </c>
      <c r="T199" s="34">
        <v>4181682</v>
      </c>
      <c r="U199" s="34">
        <v>866216.6</v>
      </c>
      <c r="V199" s="34">
        <v>0.171599</v>
      </c>
      <c r="W199" s="34">
        <v>3011395</v>
      </c>
      <c r="X199" s="34">
        <v>1211523</v>
      </c>
      <c r="Y199" s="34">
        <v>1799872</v>
      </c>
      <c r="Z199" s="34">
        <v>0.59768699999999997</v>
      </c>
      <c r="AA199" s="34">
        <v>1244094</v>
      </c>
      <c r="AB199" s="34">
        <v>1244094</v>
      </c>
      <c r="AC199" s="34">
        <v>0</v>
      </c>
      <c r="AD199" s="34">
        <v>0</v>
      </c>
      <c r="AE199" s="34">
        <v>20370.14</v>
      </c>
      <c r="AF199" s="34">
        <v>20370.14</v>
      </c>
      <c r="AG199" s="34">
        <v>0</v>
      </c>
      <c r="AH199" s="34">
        <v>0</v>
      </c>
      <c r="AI199" s="34">
        <v>1165325</v>
      </c>
      <c r="AJ199" s="34">
        <v>-634547</v>
      </c>
      <c r="AK199" s="34">
        <v>20370.14</v>
      </c>
      <c r="AL199" s="34">
        <v>20370.14</v>
      </c>
      <c r="AM199" s="34">
        <v>20370.14</v>
      </c>
      <c r="AN199" s="34">
        <v>20370.14</v>
      </c>
      <c r="AO199" s="34">
        <v>20370.14</v>
      </c>
      <c r="AP199" s="34">
        <v>20370.14</v>
      </c>
      <c r="AQ199" s="34">
        <v>20370.14</v>
      </c>
      <c r="AR199" s="34">
        <v>20370.14</v>
      </c>
      <c r="AS199" s="34">
        <v>20370.14</v>
      </c>
      <c r="AT199" s="34">
        <v>20370.14</v>
      </c>
      <c r="AU199" s="34">
        <v>1244094</v>
      </c>
      <c r="AV199" s="34">
        <v>1244094</v>
      </c>
      <c r="AW199" s="34">
        <v>1244094</v>
      </c>
      <c r="AX199" s="34">
        <v>1244094</v>
      </c>
      <c r="AY199" s="34">
        <v>1244094</v>
      </c>
      <c r="AZ199" s="34">
        <v>1244094</v>
      </c>
      <c r="BA199" s="34">
        <v>1244094</v>
      </c>
      <c r="BB199" s="34">
        <v>1244094</v>
      </c>
      <c r="BC199" s="34">
        <v>1244094</v>
      </c>
      <c r="BD199" s="34">
        <v>1244094</v>
      </c>
    </row>
    <row r="200" spans="1:56" x14ac:dyDescent="0.25">
      <c r="A200" s="34" t="s">
        <v>732</v>
      </c>
      <c r="B200" s="34">
        <v>13630</v>
      </c>
      <c r="C200" s="34">
        <v>0</v>
      </c>
      <c r="D200" s="34">
        <v>0</v>
      </c>
      <c r="E200" s="34">
        <v>0</v>
      </c>
      <c r="F200" s="34">
        <v>0</v>
      </c>
      <c r="G200" s="34">
        <v>1</v>
      </c>
      <c r="H200" s="34">
        <v>0</v>
      </c>
      <c r="I200" s="34">
        <v>0</v>
      </c>
      <c r="J200" s="34">
        <v>0</v>
      </c>
      <c r="K200" s="34">
        <v>0</v>
      </c>
      <c r="L200" s="34">
        <v>0</v>
      </c>
      <c r="M200" s="34" t="s">
        <v>829</v>
      </c>
      <c r="N200" s="34" t="s">
        <v>830</v>
      </c>
      <c r="O200" s="34" t="s">
        <v>2</v>
      </c>
      <c r="P200" s="34">
        <v>13630</v>
      </c>
      <c r="Q200" s="34">
        <v>456000</v>
      </c>
      <c r="R200" s="34">
        <v>58547.21</v>
      </c>
      <c r="S200" s="34">
        <v>8593077</v>
      </c>
      <c r="T200" s="34">
        <v>6316907</v>
      </c>
      <c r="U200" s="34">
        <v>2276171</v>
      </c>
      <c r="V200" s="34">
        <v>0.26488400000000001</v>
      </c>
      <c r="W200" s="34">
        <v>6980266</v>
      </c>
      <c r="X200" s="34">
        <v>3074703</v>
      </c>
      <c r="Y200" s="34">
        <v>3905563</v>
      </c>
      <c r="Z200" s="34">
        <v>0.55951499999999998</v>
      </c>
      <c r="AA200" s="34">
        <v>885335.8</v>
      </c>
      <c r="AB200" s="34">
        <v>885335.8</v>
      </c>
      <c r="AC200" s="34">
        <v>0</v>
      </c>
      <c r="AD200" s="34">
        <v>0</v>
      </c>
      <c r="AE200" s="34">
        <v>15831.54</v>
      </c>
      <c r="AF200" s="34">
        <v>15831.54</v>
      </c>
      <c r="AG200" s="34">
        <v>0</v>
      </c>
      <c r="AH200" s="34">
        <v>0</v>
      </c>
      <c r="AI200" s="34">
        <v>3391015</v>
      </c>
      <c r="AJ200" s="34">
        <v>-514547</v>
      </c>
      <c r="AK200" s="34">
        <v>15831.54</v>
      </c>
      <c r="AL200" s="34">
        <v>15831.54</v>
      </c>
      <c r="AM200" s="34">
        <v>15831.54</v>
      </c>
      <c r="AN200" s="34">
        <v>15831.54</v>
      </c>
      <c r="AO200" s="34">
        <v>15831.54</v>
      </c>
      <c r="AP200" s="34">
        <v>15831.54</v>
      </c>
      <c r="AQ200" s="34">
        <v>15831.54</v>
      </c>
      <c r="AR200" s="34">
        <v>15831.54</v>
      </c>
      <c r="AS200" s="34">
        <v>15831.54</v>
      </c>
      <c r="AT200" s="34">
        <v>15831.54</v>
      </c>
      <c r="AU200" s="34">
        <v>885335.8</v>
      </c>
      <c r="AV200" s="34">
        <v>885335.8</v>
      </c>
      <c r="AW200" s="34">
        <v>885335.8</v>
      </c>
      <c r="AX200" s="34">
        <v>885335.8</v>
      </c>
      <c r="AY200" s="34">
        <v>885335.8</v>
      </c>
      <c r="AZ200" s="34">
        <v>885335.8</v>
      </c>
      <c r="BA200" s="34">
        <v>885335.8</v>
      </c>
      <c r="BB200" s="34">
        <v>885335.8</v>
      </c>
      <c r="BC200" s="34">
        <v>885335.8</v>
      </c>
      <c r="BD200" s="34">
        <v>885335.8</v>
      </c>
    </row>
    <row r="201" spans="1:56" x14ac:dyDescent="0.25">
      <c r="A201" s="34" t="s">
        <v>500</v>
      </c>
      <c r="B201" s="34">
        <v>13631</v>
      </c>
      <c r="C201" s="34">
        <v>0</v>
      </c>
      <c r="D201" s="34">
        <v>0</v>
      </c>
      <c r="E201" s="34">
        <v>0</v>
      </c>
      <c r="F201" s="34">
        <v>0</v>
      </c>
      <c r="G201" s="34">
        <v>1</v>
      </c>
      <c r="H201" s="34">
        <v>0</v>
      </c>
      <c r="I201" s="34">
        <v>0</v>
      </c>
      <c r="J201" s="34">
        <v>0</v>
      </c>
      <c r="K201" s="34">
        <v>0</v>
      </c>
      <c r="L201" s="34">
        <v>0</v>
      </c>
      <c r="M201" s="34" t="s">
        <v>829</v>
      </c>
      <c r="N201" s="34" t="s">
        <v>830</v>
      </c>
      <c r="O201" s="34" t="s">
        <v>2</v>
      </c>
      <c r="P201" s="34">
        <v>13631</v>
      </c>
      <c r="Q201" s="34">
        <v>592000</v>
      </c>
      <c r="R201" s="34">
        <v>78062.95</v>
      </c>
      <c r="S201" s="34">
        <v>10417897</v>
      </c>
      <c r="T201" s="34">
        <v>6051517</v>
      </c>
      <c r="U201" s="34">
        <v>4366380</v>
      </c>
      <c r="V201" s="34">
        <v>0.41912300000000002</v>
      </c>
      <c r="W201" s="34">
        <v>9938878</v>
      </c>
      <c r="X201" s="34">
        <v>3271414</v>
      </c>
      <c r="Y201" s="34">
        <v>6667464</v>
      </c>
      <c r="Z201" s="34">
        <v>0.67084699999999997</v>
      </c>
      <c r="AA201" s="34">
        <v>1077486</v>
      </c>
      <c r="AB201" s="34">
        <v>897081.8</v>
      </c>
      <c r="AC201" s="34">
        <v>180403.8</v>
      </c>
      <c r="AD201" s="34">
        <v>0.16743</v>
      </c>
      <c r="AE201" s="34">
        <v>285487.8</v>
      </c>
      <c r="AF201" s="34">
        <v>158257.4</v>
      </c>
      <c r="AG201" s="34">
        <v>127230.39999999999</v>
      </c>
      <c r="AH201" s="34">
        <v>0.44566</v>
      </c>
      <c r="AI201" s="34">
        <v>5997401</v>
      </c>
      <c r="AJ201" s="34">
        <v>-542833</v>
      </c>
      <c r="AK201" s="34">
        <v>285487.8</v>
      </c>
      <c r="AL201" s="34">
        <v>285487.8</v>
      </c>
      <c r="AM201" s="34">
        <v>285487.8</v>
      </c>
      <c r="AN201" s="34">
        <v>285487.8</v>
      </c>
      <c r="AO201" s="34">
        <v>158257.4</v>
      </c>
      <c r="AP201" s="34">
        <v>285487.8</v>
      </c>
      <c r="AQ201" s="34">
        <v>285487.8</v>
      </c>
      <c r="AR201" s="34">
        <v>285487.8</v>
      </c>
      <c r="AS201" s="34">
        <v>285487.8</v>
      </c>
      <c r="AT201" s="34">
        <v>285487.8</v>
      </c>
      <c r="AU201" s="34">
        <v>1077486</v>
      </c>
      <c r="AV201" s="34">
        <v>1077486</v>
      </c>
      <c r="AW201" s="34">
        <v>1077486</v>
      </c>
      <c r="AX201" s="34">
        <v>1077486</v>
      </c>
      <c r="AY201" s="34">
        <v>897081.8</v>
      </c>
      <c r="AZ201" s="34">
        <v>1077486</v>
      </c>
      <c r="BA201" s="34">
        <v>1077486</v>
      </c>
      <c r="BB201" s="34">
        <v>1077486</v>
      </c>
      <c r="BC201" s="34">
        <v>1077486</v>
      </c>
      <c r="BD201" s="34">
        <v>1077486</v>
      </c>
    </row>
    <row r="202" spans="1:56" x14ac:dyDescent="0.25">
      <c r="A202" s="34" t="s">
        <v>549</v>
      </c>
      <c r="B202" s="34">
        <v>13632</v>
      </c>
      <c r="C202" s="34">
        <v>0</v>
      </c>
      <c r="D202" s="34">
        <v>0</v>
      </c>
      <c r="E202" s="34">
        <v>0</v>
      </c>
      <c r="F202" s="34">
        <v>0</v>
      </c>
      <c r="G202" s="34">
        <v>0</v>
      </c>
      <c r="H202" s="34">
        <v>0</v>
      </c>
      <c r="I202" s="34">
        <v>0</v>
      </c>
      <c r="J202" s="34">
        <v>0</v>
      </c>
      <c r="K202" s="34">
        <v>0</v>
      </c>
      <c r="L202" s="34">
        <v>0</v>
      </c>
      <c r="M202" s="34" t="s">
        <v>829</v>
      </c>
      <c r="N202" s="34" t="s">
        <v>830</v>
      </c>
      <c r="O202" s="34" t="s">
        <v>2</v>
      </c>
      <c r="P202" s="34">
        <v>13632</v>
      </c>
      <c r="Q202" s="34">
        <v>424000</v>
      </c>
      <c r="R202" s="34">
        <v>28133.48</v>
      </c>
      <c r="S202" s="34">
        <v>3862446</v>
      </c>
      <c r="T202" s="34">
        <v>3230340</v>
      </c>
      <c r="U202" s="34">
        <v>632106.19999999995</v>
      </c>
      <c r="V202" s="34">
        <v>0.16365399999999999</v>
      </c>
      <c r="W202" s="34">
        <v>1548465</v>
      </c>
      <c r="X202" s="34">
        <v>863703.1</v>
      </c>
      <c r="Y202" s="34">
        <v>684762</v>
      </c>
      <c r="Z202" s="34">
        <v>0.44222</v>
      </c>
      <c r="AA202" s="34">
        <v>457389.9</v>
      </c>
      <c r="AB202" s="34">
        <v>404942.4</v>
      </c>
      <c r="AC202" s="34">
        <v>52447.54</v>
      </c>
      <c r="AD202" s="34">
        <v>0.11466700000000001</v>
      </c>
      <c r="AE202" s="34">
        <v>116063.5</v>
      </c>
      <c r="AF202" s="34">
        <v>64285.83</v>
      </c>
      <c r="AG202" s="34">
        <v>51777.64</v>
      </c>
      <c r="AH202" s="34">
        <v>0.44611499999999998</v>
      </c>
      <c r="AI202" s="34">
        <v>232628.6</v>
      </c>
      <c r="AJ202" s="34">
        <v>-400356</v>
      </c>
      <c r="AK202" s="34">
        <v>116063.5</v>
      </c>
      <c r="AL202" s="34">
        <v>116063.5</v>
      </c>
      <c r="AM202" s="34">
        <v>116063.5</v>
      </c>
      <c r="AN202" s="34">
        <v>116063.5</v>
      </c>
      <c r="AO202" s="34">
        <v>116063.5</v>
      </c>
      <c r="AP202" s="34">
        <v>116063.5</v>
      </c>
      <c r="AQ202" s="34">
        <v>116063.5</v>
      </c>
      <c r="AR202" s="34">
        <v>116063.5</v>
      </c>
      <c r="AS202" s="34">
        <v>116063.5</v>
      </c>
      <c r="AT202" s="34">
        <v>116063.5</v>
      </c>
      <c r="AU202" s="34">
        <v>457389.9</v>
      </c>
      <c r="AV202" s="34">
        <v>457389.9</v>
      </c>
      <c r="AW202" s="34">
        <v>457389.9</v>
      </c>
      <c r="AX202" s="34">
        <v>457389.9</v>
      </c>
      <c r="AY202" s="34">
        <v>457389.9</v>
      </c>
      <c r="AZ202" s="34">
        <v>457389.9</v>
      </c>
      <c r="BA202" s="34">
        <v>457389.9</v>
      </c>
      <c r="BB202" s="34">
        <v>457389.9</v>
      </c>
      <c r="BC202" s="34">
        <v>457389.9</v>
      </c>
      <c r="BD202" s="34">
        <v>457389.9</v>
      </c>
    </row>
    <row r="203" spans="1:56" x14ac:dyDescent="0.25">
      <c r="A203" s="34" t="s">
        <v>150</v>
      </c>
      <c r="B203" s="34">
        <v>13633</v>
      </c>
      <c r="C203" s="34">
        <v>0</v>
      </c>
      <c r="D203" s="34">
        <v>0</v>
      </c>
      <c r="E203" s="34">
        <v>0</v>
      </c>
      <c r="F203" s="34">
        <v>0</v>
      </c>
      <c r="G203" s="34">
        <v>1</v>
      </c>
      <c r="H203" s="34">
        <v>0</v>
      </c>
      <c r="I203" s="34">
        <v>0</v>
      </c>
      <c r="J203" s="34">
        <v>0</v>
      </c>
      <c r="K203" s="34">
        <v>0</v>
      </c>
      <c r="L203" s="34">
        <v>0</v>
      </c>
      <c r="M203" s="34" t="s">
        <v>829</v>
      </c>
      <c r="N203" s="34" t="s">
        <v>830</v>
      </c>
      <c r="O203" s="34" t="s">
        <v>2</v>
      </c>
      <c r="P203" s="34">
        <v>13633</v>
      </c>
      <c r="Q203" s="34">
        <v>350000</v>
      </c>
      <c r="R203" s="34">
        <v>28133.48</v>
      </c>
      <c r="S203" s="34">
        <v>14625591</v>
      </c>
      <c r="T203" s="34">
        <v>5561333</v>
      </c>
      <c r="U203" s="34">
        <v>9064259</v>
      </c>
      <c r="V203" s="34">
        <v>0.619753</v>
      </c>
      <c r="W203" s="34">
        <v>13906543</v>
      </c>
      <c r="X203" s="34">
        <v>4633494</v>
      </c>
      <c r="Y203" s="34">
        <v>9273048</v>
      </c>
      <c r="Z203" s="34">
        <v>0.66681199999999996</v>
      </c>
      <c r="AA203" s="34">
        <v>10597395</v>
      </c>
      <c r="AB203" s="34">
        <v>3406101</v>
      </c>
      <c r="AC203" s="34">
        <v>7191294</v>
      </c>
      <c r="AD203" s="34">
        <v>0.67859100000000006</v>
      </c>
      <c r="AE203" s="34">
        <v>9445370</v>
      </c>
      <c r="AF203" s="34">
        <v>2988341</v>
      </c>
      <c r="AG203" s="34">
        <v>6457029</v>
      </c>
      <c r="AH203" s="34">
        <v>0.68361799999999995</v>
      </c>
      <c r="AI203" s="34">
        <v>8894915</v>
      </c>
      <c r="AJ203" s="34">
        <v>6078896</v>
      </c>
      <c r="AK203" s="34">
        <v>9445370</v>
      </c>
      <c r="AL203" s="34">
        <v>9445370</v>
      </c>
      <c r="AM203" s="34">
        <v>9445370</v>
      </c>
      <c r="AN203" s="34">
        <v>9445370</v>
      </c>
      <c r="AO203" s="34">
        <v>2988341</v>
      </c>
      <c r="AP203" s="34">
        <v>9445370</v>
      </c>
      <c r="AQ203" s="34">
        <v>9445370</v>
      </c>
      <c r="AR203" s="34">
        <v>9445370</v>
      </c>
      <c r="AS203" s="34">
        <v>9445370</v>
      </c>
      <c r="AT203" s="34">
        <v>9445370</v>
      </c>
      <c r="AU203" s="34">
        <v>10597395</v>
      </c>
      <c r="AV203" s="34">
        <v>10597395</v>
      </c>
      <c r="AW203" s="34">
        <v>10597395</v>
      </c>
      <c r="AX203" s="34">
        <v>10597395</v>
      </c>
      <c r="AY203" s="34">
        <v>3406101</v>
      </c>
      <c r="AZ203" s="34">
        <v>10597395</v>
      </c>
      <c r="BA203" s="34">
        <v>10597395</v>
      </c>
      <c r="BB203" s="34">
        <v>10597395</v>
      </c>
      <c r="BC203" s="34">
        <v>10597395</v>
      </c>
      <c r="BD203" s="34">
        <v>10597395</v>
      </c>
    </row>
    <row r="204" spans="1:56" x14ac:dyDescent="0.25">
      <c r="A204" s="34" t="s">
        <v>522</v>
      </c>
      <c r="B204" s="34">
        <v>13648</v>
      </c>
      <c r="C204" s="34">
        <v>0</v>
      </c>
      <c r="D204" s="34">
        <v>0</v>
      </c>
      <c r="E204" s="34">
        <v>0</v>
      </c>
      <c r="F204" s="34">
        <v>0</v>
      </c>
      <c r="G204" s="34">
        <v>0</v>
      </c>
      <c r="H204" s="34">
        <v>0</v>
      </c>
      <c r="I204" s="34">
        <v>0</v>
      </c>
      <c r="J204" s="34">
        <v>0</v>
      </c>
      <c r="K204" s="34">
        <v>0</v>
      </c>
      <c r="L204" s="34">
        <v>0</v>
      </c>
      <c r="M204" s="34" t="s">
        <v>829</v>
      </c>
      <c r="N204" s="34" t="s">
        <v>830</v>
      </c>
      <c r="O204" s="34" t="s">
        <v>2</v>
      </c>
      <c r="P204" s="34">
        <v>13648</v>
      </c>
      <c r="Q204" s="34">
        <v>1114691</v>
      </c>
      <c r="R204" s="34">
        <v>58547.21</v>
      </c>
      <c r="S204" s="34">
        <v>4849101</v>
      </c>
      <c r="T204" s="34">
        <v>3503345</v>
      </c>
      <c r="U204" s="34">
        <v>1345756</v>
      </c>
      <c r="V204" s="34">
        <v>0.27752700000000002</v>
      </c>
      <c r="W204" s="34">
        <v>3244347</v>
      </c>
      <c r="X204" s="34">
        <v>1645591</v>
      </c>
      <c r="Y204" s="34">
        <v>1598756</v>
      </c>
      <c r="Z204" s="34">
        <v>0.492782</v>
      </c>
      <c r="AA204" s="34">
        <v>500773.6</v>
      </c>
      <c r="AB204" s="34">
        <v>484962</v>
      </c>
      <c r="AC204" s="34">
        <v>15811.67</v>
      </c>
      <c r="AD204" s="34">
        <v>3.1573999999999998E-2</v>
      </c>
      <c r="AE204" s="34">
        <v>178418.6</v>
      </c>
      <c r="AF204" s="34">
        <v>93313.47</v>
      </c>
      <c r="AG204" s="34">
        <v>85105.12</v>
      </c>
      <c r="AH204" s="34">
        <v>0.476997</v>
      </c>
      <c r="AI204" s="34">
        <v>425517.8</v>
      </c>
      <c r="AJ204" s="34">
        <v>-1088133</v>
      </c>
      <c r="AK204" s="34">
        <v>178418.6</v>
      </c>
      <c r="AL204" s="34">
        <v>178418.6</v>
      </c>
      <c r="AM204" s="34">
        <v>178418.6</v>
      </c>
      <c r="AN204" s="34">
        <v>178418.6</v>
      </c>
      <c r="AO204" s="34">
        <v>178418.6</v>
      </c>
      <c r="AP204" s="34">
        <v>178418.6</v>
      </c>
      <c r="AQ204" s="34">
        <v>178418.6</v>
      </c>
      <c r="AR204" s="34">
        <v>178418.6</v>
      </c>
      <c r="AS204" s="34">
        <v>178418.6</v>
      </c>
      <c r="AT204" s="34">
        <v>178418.6</v>
      </c>
      <c r="AU204" s="34">
        <v>500773.6</v>
      </c>
      <c r="AV204" s="34">
        <v>500773.6</v>
      </c>
      <c r="AW204" s="34">
        <v>500773.6</v>
      </c>
      <c r="AX204" s="34">
        <v>500773.6</v>
      </c>
      <c r="AY204" s="34">
        <v>500773.6</v>
      </c>
      <c r="AZ204" s="34">
        <v>500773.6</v>
      </c>
      <c r="BA204" s="34">
        <v>500773.6</v>
      </c>
      <c r="BB204" s="34">
        <v>500773.6</v>
      </c>
      <c r="BC204" s="34">
        <v>500773.6</v>
      </c>
      <c r="BD204" s="34">
        <v>500773.6</v>
      </c>
    </row>
    <row r="205" spans="1:56" x14ac:dyDescent="0.25">
      <c r="A205" s="34" t="s">
        <v>739</v>
      </c>
      <c r="B205" s="34">
        <v>13649</v>
      </c>
      <c r="C205" s="34">
        <v>0</v>
      </c>
      <c r="D205" s="34">
        <v>0</v>
      </c>
      <c r="E205" s="34">
        <v>0</v>
      </c>
      <c r="F205" s="34">
        <v>0</v>
      </c>
      <c r="G205" s="34">
        <v>0</v>
      </c>
      <c r="H205" s="34">
        <v>0</v>
      </c>
      <c r="I205" s="34">
        <v>0</v>
      </c>
      <c r="J205" s="34">
        <v>0</v>
      </c>
      <c r="K205" s="34">
        <v>0</v>
      </c>
      <c r="L205" s="34">
        <v>0</v>
      </c>
      <c r="M205" s="34" t="s">
        <v>829</v>
      </c>
      <c r="N205" s="34" t="s">
        <v>830</v>
      </c>
      <c r="O205" s="34" t="s">
        <v>2</v>
      </c>
      <c r="P205" s="34">
        <v>13649</v>
      </c>
      <c r="Q205" s="34">
        <v>304000</v>
      </c>
      <c r="R205" s="34">
        <v>28133.48</v>
      </c>
      <c r="S205" s="34">
        <v>3918372</v>
      </c>
      <c r="T205" s="34">
        <v>3069931</v>
      </c>
      <c r="U205" s="34">
        <v>848441.7</v>
      </c>
      <c r="V205" s="34">
        <v>0.216529</v>
      </c>
      <c r="W205" s="34">
        <v>2478200</v>
      </c>
      <c r="X205" s="34">
        <v>989576.1</v>
      </c>
      <c r="Y205" s="34">
        <v>1488624</v>
      </c>
      <c r="Z205" s="34">
        <v>0.600688</v>
      </c>
      <c r="AA205" s="34">
        <v>139281.4</v>
      </c>
      <c r="AB205" s="34">
        <v>139281.4</v>
      </c>
      <c r="AC205" s="34">
        <v>0</v>
      </c>
      <c r="AD205" s="34">
        <v>0</v>
      </c>
      <c r="AE205" s="34">
        <v>3659.44</v>
      </c>
      <c r="AF205" s="34">
        <v>3659.44</v>
      </c>
      <c r="AG205" s="34">
        <v>0</v>
      </c>
      <c r="AH205" s="34">
        <v>0</v>
      </c>
      <c r="AI205" s="34">
        <v>1156491</v>
      </c>
      <c r="AJ205" s="34">
        <v>-332133</v>
      </c>
      <c r="AK205" s="34">
        <v>3659.44</v>
      </c>
      <c r="AL205" s="34">
        <v>3659.44</v>
      </c>
      <c r="AM205" s="34">
        <v>3659.44</v>
      </c>
      <c r="AN205" s="34">
        <v>3659.44</v>
      </c>
      <c r="AO205" s="34">
        <v>3659.44</v>
      </c>
      <c r="AP205" s="34">
        <v>3659.44</v>
      </c>
      <c r="AQ205" s="34">
        <v>3659.44</v>
      </c>
      <c r="AR205" s="34">
        <v>3659.44</v>
      </c>
      <c r="AS205" s="34">
        <v>3659.44</v>
      </c>
      <c r="AT205" s="34">
        <v>3659.44</v>
      </c>
      <c r="AU205" s="34">
        <v>139281.4</v>
      </c>
      <c r="AV205" s="34">
        <v>139281.4</v>
      </c>
      <c r="AW205" s="34">
        <v>139281.4</v>
      </c>
      <c r="AX205" s="34">
        <v>139281.4</v>
      </c>
      <c r="AY205" s="34">
        <v>139281.4</v>
      </c>
      <c r="AZ205" s="34">
        <v>139281.4</v>
      </c>
      <c r="BA205" s="34">
        <v>139281.4</v>
      </c>
      <c r="BB205" s="34">
        <v>139281.4</v>
      </c>
      <c r="BC205" s="34">
        <v>139281.4</v>
      </c>
      <c r="BD205" s="34">
        <v>139281.4</v>
      </c>
    </row>
    <row r="206" spans="1:56" x14ac:dyDescent="0.25">
      <c r="A206" s="34" t="s">
        <v>186</v>
      </c>
      <c r="B206" s="34">
        <v>13657</v>
      </c>
      <c r="C206" s="34">
        <v>0</v>
      </c>
      <c r="D206" s="34">
        <v>0</v>
      </c>
      <c r="E206" s="34">
        <v>0</v>
      </c>
      <c r="F206" s="34">
        <v>0</v>
      </c>
      <c r="G206" s="34">
        <v>1</v>
      </c>
      <c r="H206" s="34">
        <v>0</v>
      </c>
      <c r="I206" s="34">
        <v>0</v>
      </c>
      <c r="J206" s="34">
        <v>0</v>
      </c>
      <c r="K206" s="34">
        <v>0</v>
      </c>
      <c r="L206" s="34">
        <v>0</v>
      </c>
      <c r="M206" s="34" t="s">
        <v>829</v>
      </c>
      <c r="N206" s="34" t="s">
        <v>830</v>
      </c>
      <c r="O206" s="34" t="s">
        <v>2</v>
      </c>
      <c r="P206" s="34">
        <v>13657</v>
      </c>
      <c r="Q206" s="34">
        <v>380000</v>
      </c>
      <c r="R206" s="34">
        <v>39031.480000000003</v>
      </c>
      <c r="S206" s="34">
        <v>29302876</v>
      </c>
      <c r="T206" s="34">
        <v>16779238</v>
      </c>
      <c r="U206" s="34">
        <v>12523638</v>
      </c>
      <c r="V206" s="34">
        <v>0.42738599999999999</v>
      </c>
      <c r="W206" s="34">
        <v>11594681</v>
      </c>
      <c r="X206" s="34">
        <v>4760062</v>
      </c>
      <c r="Y206" s="34">
        <v>6834619</v>
      </c>
      <c r="Z206" s="34">
        <v>0.58946200000000004</v>
      </c>
      <c r="AA206" s="34">
        <v>22761607</v>
      </c>
      <c r="AB206" s="34">
        <v>11843321</v>
      </c>
      <c r="AC206" s="34">
        <v>10918286</v>
      </c>
      <c r="AD206" s="34">
        <v>0.47968</v>
      </c>
      <c r="AE206" s="34">
        <v>8230483</v>
      </c>
      <c r="AF206" s="34">
        <v>3349480</v>
      </c>
      <c r="AG206" s="34">
        <v>4881003</v>
      </c>
      <c r="AH206" s="34">
        <v>0.59304000000000001</v>
      </c>
      <c r="AI206" s="34">
        <v>6415588</v>
      </c>
      <c r="AJ206" s="34">
        <v>4461971</v>
      </c>
      <c r="AK206" s="34">
        <v>8230483</v>
      </c>
      <c r="AL206" s="34">
        <v>8230483</v>
      </c>
      <c r="AM206" s="34">
        <v>8230483</v>
      </c>
      <c r="AN206" s="34">
        <v>8230483</v>
      </c>
      <c r="AO206" s="34">
        <v>3349480</v>
      </c>
      <c r="AP206" s="34">
        <v>8230483</v>
      </c>
      <c r="AQ206" s="34">
        <v>8230483</v>
      </c>
      <c r="AR206" s="34">
        <v>8230483</v>
      </c>
      <c r="AS206" s="34">
        <v>8230483</v>
      </c>
      <c r="AT206" s="34">
        <v>8230483</v>
      </c>
      <c r="AU206" s="34">
        <v>22761607</v>
      </c>
      <c r="AV206" s="34">
        <v>22761607</v>
      </c>
      <c r="AW206" s="34">
        <v>22761607</v>
      </c>
      <c r="AX206" s="34">
        <v>22761607</v>
      </c>
      <c r="AY206" s="34">
        <v>11843321</v>
      </c>
      <c r="AZ206" s="34">
        <v>22761607</v>
      </c>
      <c r="BA206" s="34">
        <v>22761607</v>
      </c>
      <c r="BB206" s="34">
        <v>22761607</v>
      </c>
      <c r="BC206" s="34">
        <v>22761607</v>
      </c>
      <c r="BD206" s="34">
        <v>22761607</v>
      </c>
    </row>
    <row r="207" spans="1:56" x14ac:dyDescent="0.25">
      <c r="A207" s="34" t="s">
        <v>740</v>
      </c>
      <c r="B207" s="34">
        <v>13669</v>
      </c>
      <c r="C207" s="34">
        <v>0</v>
      </c>
      <c r="D207" s="34">
        <v>0</v>
      </c>
      <c r="E207" s="34">
        <v>0</v>
      </c>
      <c r="F207" s="34">
        <v>0</v>
      </c>
      <c r="G207" s="34">
        <v>0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34" t="s">
        <v>829</v>
      </c>
      <c r="N207" s="34" t="s">
        <v>830</v>
      </c>
      <c r="O207" s="34" t="s">
        <v>2</v>
      </c>
      <c r="P207" s="34">
        <v>13669</v>
      </c>
      <c r="Q207" s="34">
        <v>977984.2</v>
      </c>
      <c r="R207" s="34">
        <v>78062.95</v>
      </c>
      <c r="S207" s="34">
        <v>5783607</v>
      </c>
      <c r="T207" s="34">
        <v>2786861</v>
      </c>
      <c r="U207" s="34">
        <v>2996746</v>
      </c>
      <c r="V207" s="34">
        <v>0.51814499999999997</v>
      </c>
      <c r="W207" s="34">
        <v>4323418</v>
      </c>
      <c r="X207" s="34">
        <v>1366694</v>
      </c>
      <c r="Y207" s="34">
        <v>2956724</v>
      </c>
      <c r="Z207" s="34">
        <v>0.68388599999999999</v>
      </c>
      <c r="AA207" s="34">
        <v>69120.53</v>
      </c>
      <c r="AB207" s="34">
        <v>69120.53</v>
      </c>
      <c r="AC207" s="34">
        <v>0</v>
      </c>
      <c r="AD207" s="34">
        <v>0</v>
      </c>
      <c r="AE207" s="34">
        <v>2178.4540000000002</v>
      </c>
      <c r="AF207" s="34">
        <v>2178.4540000000002</v>
      </c>
      <c r="AG207" s="34">
        <v>0</v>
      </c>
      <c r="AH207" s="34">
        <v>0</v>
      </c>
      <c r="AI207" s="34">
        <v>1900677</v>
      </c>
      <c r="AJ207" s="34">
        <v>-1056047</v>
      </c>
      <c r="AK207" s="34">
        <v>2178.4540000000002</v>
      </c>
      <c r="AL207" s="34">
        <v>2178.4540000000002</v>
      </c>
      <c r="AM207" s="34">
        <v>2178.4540000000002</v>
      </c>
      <c r="AN207" s="34">
        <v>2178.4540000000002</v>
      </c>
      <c r="AO207" s="34">
        <v>2178.4540000000002</v>
      </c>
      <c r="AP207" s="34">
        <v>2178.4540000000002</v>
      </c>
      <c r="AQ207" s="34">
        <v>2178.4540000000002</v>
      </c>
      <c r="AR207" s="34">
        <v>2178.4540000000002</v>
      </c>
      <c r="AS207" s="34">
        <v>2178.4540000000002</v>
      </c>
      <c r="AT207" s="34">
        <v>2178.4540000000002</v>
      </c>
      <c r="AU207" s="34">
        <v>69120.53</v>
      </c>
      <c r="AV207" s="34">
        <v>69120.53</v>
      </c>
      <c r="AW207" s="34">
        <v>69120.53</v>
      </c>
      <c r="AX207" s="34">
        <v>69120.53</v>
      </c>
      <c r="AY207" s="34">
        <v>69120.53</v>
      </c>
      <c r="AZ207" s="34">
        <v>69120.53</v>
      </c>
      <c r="BA207" s="34">
        <v>69120.53</v>
      </c>
      <c r="BB207" s="34">
        <v>69120.53</v>
      </c>
      <c r="BC207" s="34">
        <v>69120.53</v>
      </c>
      <c r="BD207" s="34">
        <v>69120.53</v>
      </c>
    </row>
    <row r="208" spans="1:56" x14ac:dyDescent="0.25">
      <c r="A208" s="34" t="s">
        <v>832</v>
      </c>
      <c r="B208" s="34">
        <v>13670</v>
      </c>
      <c r="C208" s="34">
        <v>0</v>
      </c>
      <c r="D208" s="34">
        <v>0</v>
      </c>
      <c r="E208" s="34">
        <v>0</v>
      </c>
      <c r="F208" s="34">
        <v>0</v>
      </c>
      <c r="G208" s="34">
        <v>0</v>
      </c>
      <c r="H208" s="34">
        <v>0</v>
      </c>
      <c r="I208" s="34">
        <v>0</v>
      </c>
      <c r="J208" s="34">
        <v>0</v>
      </c>
      <c r="K208" s="34">
        <v>0</v>
      </c>
      <c r="L208" s="34">
        <v>0</v>
      </c>
      <c r="M208" s="34" t="s">
        <v>829</v>
      </c>
      <c r="N208" s="34" t="s">
        <v>830</v>
      </c>
      <c r="O208" s="34" t="s">
        <v>2</v>
      </c>
      <c r="P208" s="34">
        <v>13670</v>
      </c>
      <c r="Q208" s="34">
        <v>440000</v>
      </c>
      <c r="R208" s="34">
        <v>39031.480000000003</v>
      </c>
      <c r="S208" s="34">
        <v>2704865</v>
      </c>
      <c r="T208" s="34">
        <v>2174835</v>
      </c>
      <c r="U208" s="34">
        <v>530030</v>
      </c>
      <c r="V208" s="34">
        <v>0.19595399999999999</v>
      </c>
      <c r="W208" s="34">
        <v>963306.6</v>
      </c>
      <c r="X208" s="34">
        <v>539059.69999999995</v>
      </c>
      <c r="Y208" s="34">
        <v>424246.9</v>
      </c>
      <c r="Z208" s="34">
        <v>0.44040699999999999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-54784.6</v>
      </c>
      <c r="AJ208" s="34">
        <v>-479031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4">
        <v>0</v>
      </c>
    </row>
    <row r="209" spans="1:56" x14ac:dyDescent="0.25">
      <c r="A209" s="34" t="s">
        <v>401</v>
      </c>
      <c r="B209" s="34">
        <v>13671</v>
      </c>
      <c r="C209" s="34">
        <v>0</v>
      </c>
      <c r="D209" s="34">
        <v>0</v>
      </c>
      <c r="E209" s="34">
        <v>0</v>
      </c>
      <c r="F209" s="34">
        <v>0</v>
      </c>
      <c r="G209" s="34">
        <v>1</v>
      </c>
      <c r="H209" s="34">
        <v>0</v>
      </c>
      <c r="I209" s="34">
        <v>0</v>
      </c>
      <c r="J209" s="34">
        <v>0</v>
      </c>
      <c r="K209" s="34">
        <v>0</v>
      </c>
      <c r="L209" s="34">
        <v>0</v>
      </c>
      <c r="M209" s="34" t="s">
        <v>829</v>
      </c>
      <c r="N209" s="34" t="s">
        <v>830</v>
      </c>
      <c r="O209" s="34" t="s">
        <v>2</v>
      </c>
      <c r="P209" s="34">
        <v>13671</v>
      </c>
      <c r="Q209" s="34">
        <v>109560</v>
      </c>
      <c r="R209" s="34">
        <v>28133.48</v>
      </c>
      <c r="S209" s="34">
        <v>7882066</v>
      </c>
      <c r="T209" s="34">
        <v>4941104</v>
      </c>
      <c r="U209" s="34">
        <v>2940962</v>
      </c>
      <c r="V209" s="34">
        <v>0.37312099999999998</v>
      </c>
      <c r="W209" s="34">
        <v>6623975</v>
      </c>
      <c r="X209" s="34">
        <v>3541286</v>
      </c>
      <c r="Y209" s="34">
        <v>3082690</v>
      </c>
      <c r="Z209" s="34">
        <v>0.46538400000000002</v>
      </c>
      <c r="AA209" s="34">
        <v>324286</v>
      </c>
      <c r="AB209" s="34">
        <v>179415.4</v>
      </c>
      <c r="AC209" s="34">
        <v>144870.5</v>
      </c>
      <c r="AD209" s="34">
        <v>0.446737</v>
      </c>
      <c r="AE209" s="34">
        <v>452803.9</v>
      </c>
      <c r="AF209" s="34">
        <v>226828.5</v>
      </c>
      <c r="AG209" s="34">
        <v>225975.4</v>
      </c>
      <c r="AH209" s="34">
        <v>0.499058</v>
      </c>
      <c r="AI209" s="34">
        <v>2944996</v>
      </c>
      <c r="AJ209" s="34">
        <v>88281.95</v>
      </c>
      <c r="AK209" s="34">
        <v>452803.9</v>
      </c>
      <c r="AL209" s="34">
        <v>452803.9</v>
      </c>
      <c r="AM209" s="34">
        <v>452803.9</v>
      </c>
      <c r="AN209" s="34">
        <v>452803.9</v>
      </c>
      <c r="AO209" s="34">
        <v>226828.5</v>
      </c>
      <c r="AP209" s="34">
        <v>452803.9</v>
      </c>
      <c r="AQ209" s="34">
        <v>452803.9</v>
      </c>
      <c r="AR209" s="34">
        <v>452803.9</v>
      </c>
      <c r="AS209" s="34">
        <v>452803.9</v>
      </c>
      <c r="AT209" s="34">
        <v>452803.9</v>
      </c>
      <c r="AU209" s="34">
        <v>324286</v>
      </c>
      <c r="AV209" s="34">
        <v>324286</v>
      </c>
      <c r="AW209" s="34">
        <v>324286</v>
      </c>
      <c r="AX209" s="34">
        <v>324286</v>
      </c>
      <c r="AY209" s="34">
        <v>179415.4</v>
      </c>
      <c r="AZ209" s="34">
        <v>324286</v>
      </c>
      <c r="BA209" s="34">
        <v>324286</v>
      </c>
      <c r="BB209" s="34">
        <v>324286</v>
      </c>
      <c r="BC209" s="34">
        <v>324286</v>
      </c>
      <c r="BD209" s="34">
        <v>324286</v>
      </c>
    </row>
    <row r="210" spans="1:56" x14ac:dyDescent="0.25">
      <c r="A210" s="34" t="s">
        <v>833</v>
      </c>
      <c r="B210" s="34">
        <v>13673</v>
      </c>
      <c r="C210" s="34">
        <v>0</v>
      </c>
      <c r="D210" s="34">
        <v>0</v>
      </c>
      <c r="E210" s="34">
        <v>0</v>
      </c>
      <c r="F210" s="34">
        <v>0</v>
      </c>
      <c r="G210" s="34">
        <v>0</v>
      </c>
      <c r="H210" s="34">
        <v>0</v>
      </c>
      <c r="I210" s="34">
        <v>0</v>
      </c>
      <c r="J210" s="34">
        <v>0</v>
      </c>
      <c r="K210" s="34">
        <v>0</v>
      </c>
      <c r="L210" s="34">
        <v>0</v>
      </c>
      <c r="M210" s="34" t="s">
        <v>829</v>
      </c>
      <c r="N210" s="34" t="s">
        <v>830</v>
      </c>
      <c r="O210" s="34" t="s">
        <v>2</v>
      </c>
      <c r="P210" s="34">
        <v>13673</v>
      </c>
      <c r="Q210" s="34">
        <v>380000</v>
      </c>
      <c r="R210" s="34">
        <v>39031.480000000003</v>
      </c>
      <c r="S210" s="34">
        <v>2589691</v>
      </c>
      <c r="T210" s="34">
        <v>1852789</v>
      </c>
      <c r="U210" s="34">
        <v>736902.4</v>
      </c>
      <c r="V210" s="34">
        <v>0.28455200000000003</v>
      </c>
      <c r="W210" s="34">
        <v>1273917</v>
      </c>
      <c r="X210" s="34">
        <v>575566.80000000005</v>
      </c>
      <c r="Y210" s="34">
        <v>698349.9</v>
      </c>
      <c r="Z210" s="34">
        <v>0.54819099999999998</v>
      </c>
      <c r="AA210" s="34">
        <v>0</v>
      </c>
      <c r="AB210" s="34">
        <v>0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0</v>
      </c>
      <c r="AI210" s="34">
        <v>279318.40000000002</v>
      </c>
      <c r="AJ210" s="34">
        <v>-419031</v>
      </c>
      <c r="AK210" s="34">
        <v>0</v>
      </c>
      <c r="AL210" s="34">
        <v>0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  <c r="AY210" s="34">
        <v>0</v>
      </c>
      <c r="AZ210" s="34">
        <v>0</v>
      </c>
      <c r="BA210" s="34">
        <v>0</v>
      </c>
      <c r="BB210" s="34">
        <v>0</v>
      </c>
      <c r="BC210" s="34">
        <v>0</v>
      </c>
      <c r="BD210" s="34">
        <v>0</v>
      </c>
    </row>
    <row r="211" spans="1:56" x14ac:dyDescent="0.25">
      <c r="A211" s="34" t="s">
        <v>475</v>
      </c>
      <c r="B211" s="34">
        <v>13677</v>
      </c>
      <c r="C211" s="34">
        <v>0</v>
      </c>
      <c r="D211" s="34">
        <v>0</v>
      </c>
      <c r="E211" s="34">
        <v>0</v>
      </c>
      <c r="F211" s="34">
        <v>0</v>
      </c>
      <c r="G211" s="34">
        <v>0</v>
      </c>
      <c r="H211" s="34">
        <v>0</v>
      </c>
      <c r="I211" s="34">
        <v>0</v>
      </c>
      <c r="J211" s="34">
        <v>0</v>
      </c>
      <c r="K211" s="34">
        <v>0</v>
      </c>
      <c r="L211" s="34">
        <v>0</v>
      </c>
      <c r="M211" s="34" t="s">
        <v>829</v>
      </c>
      <c r="N211" s="34" t="s">
        <v>830</v>
      </c>
      <c r="O211" s="34" t="s">
        <v>2</v>
      </c>
      <c r="P211" s="34">
        <v>13677</v>
      </c>
      <c r="Q211" s="34">
        <v>516000</v>
      </c>
      <c r="R211" s="34">
        <v>58547.21</v>
      </c>
      <c r="S211" s="34">
        <v>5729802</v>
      </c>
      <c r="T211" s="34">
        <v>3778427</v>
      </c>
      <c r="U211" s="34">
        <v>1951375</v>
      </c>
      <c r="V211" s="34">
        <v>0.34056599999999998</v>
      </c>
      <c r="W211" s="34">
        <v>4430652</v>
      </c>
      <c r="X211" s="34">
        <v>1897613</v>
      </c>
      <c r="Y211" s="34">
        <v>2533039</v>
      </c>
      <c r="Z211" s="34">
        <v>0.57170799999999999</v>
      </c>
      <c r="AA211" s="34">
        <v>417907.3</v>
      </c>
      <c r="AB211" s="34">
        <v>258415.6</v>
      </c>
      <c r="AC211" s="34">
        <v>159491.70000000001</v>
      </c>
      <c r="AD211" s="34">
        <v>0.38164399999999998</v>
      </c>
      <c r="AE211" s="34">
        <v>324507.59999999998</v>
      </c>
      <c r="AF211" s="34">
        <v>163686.9</v>
      </c>
      <c r="AG211" s="34">
        <v>160820.70000000001</v>
      </c>
      <c r="AH211" s="34">
        <v>0.49558400000000002</v>
      </c>
      <c r="AI211" s="34">
        <v>1958492</v>
      </c>
      <c r="AJ211" s="34">
        <v>-413727</v>
      </c>
      <c r="AK211" s="34">
        <v>324507.59999999998</v>
      </c>
      <c r="AL211" s="34">
        <v>324507.59999999998</v>
      </c>
      <c r="AM211" s="34">
        <v>324507.59999999998</v>
      </c>
      <c r="AN211" s="34">
        <v>324507.59999999998</v>
      </c>
      <c r="AO211" s="34">
        <v>324507.59999999998</v>
      </c>
      <c r="AP211" s="34">
        <v>324507.59999999998</v>
      </c>
      <c r="AQ211" s="34">
        <v>324507.59999999998</v>
      </c>
      <c r="AR211" s="34">
        <v>324507.59999999998</v>
      </c>
      <c r="AS211" s="34">
        <v>324507.59999999998</v>
      </c>
      <c r="AT211" s="34">
        <v>324507.59999999998</v>
      </c>
      <c r="AU211" s="34">
        <v>417907.3</v>
      </c>
      <c r="AV211" s="34">
        <v>417907.3</v>
      </c>
      <c r="AW211" s="34">
        <v>417907.3</v>
      </c>
      <c r="AX211" s="34">
        <v>417907.3</v>
      </c>
      <c r="AY211" s="34">
        <v>417907.3</v>
      </c>
      <c r="AZ211" s="34">
        <v>417907.3</v>
      </c>
      <c r="BA211" s="34">
        <v>417907.3</v>
      </c>
      <c r="BB211" s="34">
        <v>417907.3</v>
      </c>
      <c r="BC211" s="34">
        <v>417907.3</v>
      </c>
      <c r="BD211" s="34">
        <v>417907.3</v>
      </c>
    </row>
    <row r="212" spans="1:56" x14ac:dyDescent="0.25">
      <c r="A212" s="34" t="s">
        <v>291</v>
      </c>
      <c r="B212" s="34">
        <v>13679</v>
      </c>
      <c r="C212" s="34">
        <v>0</v>
      </c>
      <c r="D212" s="34">
        <v>0</v>
      </c>
      <c r="E212" s="34">
        <v>0</v>
      </c>
      <c r="F212" s="34">
        <v>0</v>
      </c>
      <c r="G212" s="34">
        <v>0</v>
      </c>
      <c r="H212" s="34">
        <v>0</v>
      </c>
      <c r="I212" s="34">
        <v>0</v>
      </c>
      <c r="J212" s="34">
        <v>0</v>
      </c>
      <c r="K212" s="34">
        <v>0</v>
      </c>
      <c r="L212" s="34">
        <v>0</v>
      </c>
      <c r="M212" s="34" t="s">
        <v>829</v>
      </c>
      <c r="N212" s="34" t="s">
        <v>830</v>
      </c>
      <c r="O212" s="34" t="s">
        <v>2</v>
      </c>
      <c r="P212" s="34">
        <v>13679</v>
      </c>
      <c r="Q212" s="34">
        <v>109560</v>
      </c>
      <c r="R212" s="34">
        <v>28133.48</v>
      </c>
      <c r="S212" s="34">
        <v>15439931</v>
      </c>
      <c r="T212" s="34">
        <v>9335281</v>
      </c>
      <c r="U212" s="34">
        <v>6104650</v>
      </c>
      <c r="V212" s="34">
        <v>0.39538099999999998</v>
      </c>
      <c r="W212" s="34">
        <v>8430431</v>
      </c>
      <c r="X212" s="34">
        <v>4408482</v>
      </c>
      <c r="Y212" s="34">
        <v>4021949</v>
      </c>
      <c r="Z212" s="34">
        <v>0.47707500000000003</v>
      </c>
      <c r="AA212" s="34">
        <v>7103282</v>
      </c>
      <c r="AB212" s="34">
        <v>3620089</v>
      </c>
      <c r="AC212" s="34">
        <v>3483193</v>
      </c>
      <c r="AD212" s="34">
        <v>0.49036400000000002</v>
      </c>
      <c r="AE212" s="34">
        <v>2212042</v>
      </c>
      <c r="AF212" s="34">
        <v>1109539</v>
      </c>
      <c r="AG212" s="34">
        <v>1102503</v>
      </c>
      <c r="AH212" s="34">
        <v>0.49841000000000002</v>
      </c>
      <c r="AI212" s="34">
        <v>3884255</v>
      </c>
      <c r="AJ212" s="34">
        <v>964809.2</v>
      </c>
      <c r="AK212" s="34">
        <v>2212042</v>
      </c>
      <c r="AL212" s="34">
        <v>2212042</v>
      </c>
      <c r="AM212" s="34">
        <v>2212042</v>
      </c>
      <c r="AN212" s="34">
        <v>2212042</v>
      </c>
      <c r="AO212" s="34">
        <v>2212042</v>
      </c>
      <c r="AP212" s="34">
        <v>2212042</v>
      </c>
      <c r="AQ212" s="34">
        <v>2212042</v>
      </c>
      <c r="AR212" s="34">
        <v>2212042</v>
      </c>
      <c r="AS212" s="34">
        <v>2212042</v>
      </c>
      <c r="AT212" s="34">
        <v>2212042</v>
      </c>
      <c r="AU212" s="34">
        <v>7103282</v>
      </c>
      <c r="AV212" s="34">
        <v>7103282</v>
      </c>
      <c r="AW212" s="34">
        <v>7103282</v>
      </c>
      <c r="AX212" s="34">
        <v>7103282</v>
      </c>
      <c r="AY212" s="34">
        <v>7103282</v>
      </c>
      <c r="AZ212" s="34">
        <v>7103282</v>
      </c>
      <c r="BA212" s="34">
        <v>7103282</v>
      </c>
      <c r="BB212" s="34">
        <v>7103282</v>
      </c>
      <c r="BC212" s="34">
        <v>7103282</v>
      </c>
      <c r="BD212" s="34">
        <v>7103282</v>
      </c>
    </row>
    <row r="213" spans="1:56" x14ac:dyDescent="0.25">
      <c r="A213" s="34" t="s">
        <v>168</v>
      </c>
      <c r="B213" s="34">
        <v>13687</v>
      </c>
      <c r="C213" s="34">
        <v>0</v>
      </c>
      <c r="D213" s="34">
        <v>0</v>
      </c>
      <c r="E213" s="34">
        <v>0</v>
      </c>
      <c r="F213" s="34">
        <v>0</v>
      </c>
      <c r="G213" s="34">
        <v>1</v>
      </c>
      <c r="H213" s="34">
        <v>0</v>
      </c>
      <c r="I213" s="34">
        <v>0</v>
      </c>
      <c r="J213" s="34">
        <v>0</v>
      </c>
      <c r="K213" s="34">
        <v>0</v>
      </c>
      <c r="L213" s="34">
        <v>0</v>
      </c>
      <c r="M213" s="34" t="s">
        <v>829</v>
      </c>
      <c r="N213" s="34" t="s">
        <v>830</v>
      </c>
      <c r="O213" s="34" t="s">
        <v>2</v>
      </c>
      <c r="P213" s="34">
        <v>13687</v>
      </c>
      <c r="Q213" s="34">
        <v>1097661</v>
      </c>
      <c r="R213" s="34">
        <v>78062.95</v>
      </c>
      <c r="S213" s="34">
        <v>25016572</v>
      </c>
      <c r="T213" s="34">
        <v>10905680</v>
      </c>
      <c r="U213" s="34">
        <v>14110892</v>
      </c>
      <c r="V213" s="34">
        <v>0.56406199999999995</v>
      </c>
      <c r="W213" s="34">
        <v>15648123</v>
      </c>
      <c r="X213" s="34">
        <v>4565671</v>
      </c>
      <c r="Y213" s="34">
        <v>11082452</v>
      </c>
      <c r="Z213" s="34">
        <v>0.708229</v>
      </c>
      <c r="AA213" s="34">
        <v>12616317</v>
      </c>
      <c r="AB213" s="34">
        <v>3620974</v>
      </c>
      <c r="AC213" s="34">
        <v>8995344</v>
      </c>
      <c r="AD213" s="34">
        <v>0.71299299999999999</v>
      </c>
      <c r="AE213" s="34">
        <v>7812294</v>
      </c>
      <c r="AF213" s="34">
        <v>2089495</v>
      </c>
      <c r="AG213" s="34">
        <v>5722799</v>
      </c>
      <c r="AH213" s="34">
        <v>0.73253800000000002</v>
      </c>
      <c r="AI213" s="34">
        <v>9906728</v>
      </c>
      <c r="AJ213" s="34">
        <v>4547075</v>
      </c>
      <c r="AK213" s="34">
        <v>7812294</v>
      </c>
      <c r="AL213" s="34">
        <v>7812294</v>
      </c>
      <c r="AM213" s="34">
        <v>7812294</v>
      </c>
      <c r="AN213" s="34">
        <v>7812294</v>
      </c>
      <c r="AO213" s="34">
        <v>2089495</v>
      </c>
      <c r="AP213" s="34">
        <v>7812294</v>
      </c>
      <c r="AQ213" s="34">
        <v>7812294</v>
      </c>
      <c r="AR213" s="34">
        <v>7812294</v>
      </c>
      <c r="AS213" s="34">
        <v>7812294</v>
      </c>
      <c r="AT213" s="34">
        <v>7812294</v>
      </c>
      <c r="AU213" s="34">
        <v>12616317</v>
      </c>
      <c r="AV213" s="34">
        <v>12616317</v>
      </c>
      <c r="AW213" s="34">
        <v>12616317</v>
      </c>
      <c r="AX213" s="34">
        <v>12616317</v>
      </c>
      <c r="AY213" s="34">
        <v>3620974</v>
      </c>
      <c r="AZ213" s="34">
        <v>12616317</v>
      </c>
      <c r="BA213" s="34">
        <v>12616317</v>
      </c>
      <c r="BB213" s="34">
        <v>12616317</v>
      </c>
      <c r="BC213" s="34">
        <v>12616317</v>
      </c>
      <c r="BD213" s="34">
        <v>12616317</v>
      </c>
    </row>
    <row r="214" spans="1:56" x14ac:dyDescent="0.25">
      <c r="A214" s="34" t="s">
        <v>472</v>
      </c>
      <c r="B214" s="34">
        <v>13690</v>
      </c>
      <c r="C214" s="34">
        <v>0</v>
      </c>
      <c r="D214" s="34">
        <v>0</v>
      </c>
      <c r="E214" s="34">
        <v>0</v>
      </c>
      <c r="F214" s="34">
        <v>0</v>
      </c>
      <c r="G214" s="34">
        <v>0</v>
      </c>
      <c r="H214" s="34">
        <v>0</v>
      </c>
      <c r="I214" s="34">
        <v>0</v>
      </c>
      <c r="J214" s="34">
        <v>0</v>
      </c>
      <c r="K214" s="34">
        <v>0</v>
      </c>
      <c r="L214" s="34">
        <v>0</v>
      </c>
      <c r="M214" s="34" t="s">
        <v>829</v>
      </c>
      <c r="N214" s="34" t="s">
        <v>830</v>
      </c>
      <c r="O214" s="34" t="s">
        <v>2</v>
      </c>
      <c r="P214" s="34">
        <v>13690</v>
      </c>
      <c r="Q214" s="34">
        <v>383771.4</v>
      </c>
      <c r="R214" s="34">
        <v>39031.480000000003</v>
      </c>
      <c r="S214" s="34">
        <v>3994197</v>
      </c>
      <c r="T214" s="34">
        <v>3021920</v>
      </c>
      <c r="U214" s="34">
        <v>972277.1</v>
      </c>
      <c r="V214" s="34">
        <v>0.243422</v>
      </c>
      <c r="W214" s="34">
        <v>2273012</v>
      </c>
      <c r="X214" s="34">
        <v>831273.2</v>
      </c>
      <c r="Y214" s="34">
        <v>1441739</v>
      </c>
      <c r="Z214" s="34">
        <v>0.63428600000000002</v>
      </c>
      <c r="AA214" s="34">
        <v>277017.7</v>
      </c>
      <c r="AB214" s="34">
        <v>139338.79999999999</v>
      </c>
      <c r="AC214" s="34">
        <v>137678.9</v>
      </c>
      <c r="AD214" s="34">
        <v>0.497004</v>
      </c>
      <c r="AE214" s="34">
        <v>259496.2</v>
      </c>
      <c r="AF214" s="34">
        <v>93943.679999999993</v>
      </c>
      <c r="AG214" s="34">
        <v>165552.5</v>
      </c>
      <c r="AH214" s="34">
        <v>0.63797700000000002</v>
      </c>
      <c r="AI214" s="34">
        <v>1018936</v>
      </c>
      <c r="AJ214" s="34">
        <v>-257250</v>
      </c>
      <c r="AK214" s="34">
        <v>259496.2</v>
      </c>
      <c r="AL214" s="34">
        <v>259496.2</v>
      </c>
      <c r="AM214" s="34">
        <v>259496.2</v>
      </c>
      <c r="AN214" s="34">
        <v>259496.2</v>
      </c>
      <c r="AO214" s="34">
        <v>259496.2</v>
      </c>
      <c r="AP214" s="34">
        <v>259496.2</v>
      </c>
      <c r="AQ214" s="34">
        <v>259496.2</v>
      </c>
      <c r="AR214" s="34">
        <v>259496.2</v>
      </c>
      <c r="AS214" s="34">
        <v>259496.2</v>
      </c>
      <c r="AT214" s="34">
        <v>259496.2</v>
      </c>
      <c r="AU214" s="34">
        <v>277017.7</v>
      </c>
      <c r="AV214" s="34">
        <v>277017.7</v>
      </c>
      <c r="AW214" s="34">
        <v>277017.7</v>
      </c>
      <c r="AX214" s="34">
        <v>277017.7</v>
      </c>
      <c r="AY214" s="34">
        <v>277017.7</v>
      </c>
      <c r="AZ214" s="34">
        <v>277017.7</v>
      </c>
      <c r="BA214" s="34">
        <v>277017.7</v>
      </c>
      <c r="BB214" s="34">
        <v>277017.7</v>
      </c>
      <c r="BC214" s="34">
        <v>277017.7</v>
      </c>
      <c r="BD214" s="34">
        <v>277017.7</v>
      </c>
    </row>
    <row r="215" spans="1:56" x14ac:dyDescent="0.25">
      <c r="A215" s="34" t="s">
        <v>432</v>
      </c>
      <c r="B215" s="34">
        <v>13693</v>
      </c>
      <c r="C215" s="34">
        <v>0</v>
      </c>
      <c r="D215" s="34">
        <v>0</v>
      </c>
      <c r="E215" s="34">
        <v>0</v>
      </c>
      <c r="F215" s="34">
        <v>0</v>
      </c>
      <c r="G215" s="34">
        <v>0</v>
      </c>
      <c r="H215" s="34">
        <v>0</v>
      </c>
      <c r="I215" s="34">
        <v>0</v>
      </c>
      <c r="J215" s="34">
        <v>0</v>
      </c>
      <c r="K215" s="34">
        <v>0</v>
      </c>
      <c r="L215" s="34">
        <v>0</v>
      </c>
      <c r="M215" s="34" t="s">
        <v>829</v>
      </c>
      <c r="N215" s="34" t="s">
        <v>830</v>
      </c>
      <c r="O215" s="34" t="s">
        <v>2</v>
      </c>
      <c r="P215" s="34">
        <v>13693</v>
      </c>
      <c r="Q215" s="34">
        <v>109560</v>
      </c>
      <c r="R215" s="34">
        <v>28133.48</v>
      </c>
      <c r="S215" s="34">
        <v>5432242</v>
      </c>
      <c r="T215" s="34">
        <v>4179224</v>
      </c>
      <c r="U215" s="34">
        <v>1253018</v>
      </c>
      <c r="V215" s="34">
        <v>0.23066300000000001</v>
      </c>
      <c r="W215" s="34">
        <v>3075849</v>
      </c>
      <c r="X215" s="34">
        <v>1699346</v>
      </c>
      <c r="Y215" s="34">
        <v>1376503</v>
      </c>
      <c r="Z215" s="34">
        <v>0.44751999999999997</v>
      </c>
      <c r="AA215" s="34">
        <v>1416590</v>
      </c>
      <c r="AB215" s="34">
        <v>1152741</v>
      </c>
      <c r="AC215" s="34">
        <v>263849.40000000002</v>
      </c>
      <c r="AD215" s="34">
        <v>0.18625700000000001</v>
      </c>
      <c r="AE215" s="34">
        <v>462792.8</v>
      </c>
      <c r="AF215" s="34">
        <v>253659.3</v>
      </c>
      <c r="AG215" s="34">
        <v>209133.4</v>
      </c>
      <c r="AH215" s="34">
        <v>0.45189400000000002</v>
      </c>
      <c r="AI215" s="34">
        <v>1238810</v>
      </c>
      <c r="AJ215" s="34">
        <v>71439.960000000006</v>
      </c>
      <c r="AK215" s="34">
        <v>462792.8</v>
      </c>
      <c r="AL215" s="34">
        <v>462792.8</v>
      </c>
      <c r="AM215" s="34">
        <v>462792.8</v>
      </c>
      <c r="AN215" s="34">
        <v>462792.8</v>
      </c>
      <c r="AO215" s="34">
        <v>462792.8</v>
      </c>
      <c r="AP215" s="34">
        <v>462792.8</v>
      </c>
      <c r="AQ215" s="34">
        <v>462792.8</v>
      </c>
      <c r="AR215" s="34">
        <v>462792.8</v>
      </c>
      <c r="AS215" s="34">
        <v>462792.8</v>
      </c>
      <c r="AT215" s="34">
        <v>462792.8</v>
      </c>
      <c r="AU215" s="34">
        <v>1416590</v>
      </c>
      <c r="AV215" s="34">
        <v>1416590</v>
      </c>
      <c r="AW215" s="34">
        <v>1416590</v>
      </c>
      <c r="AX215" s="34">
        <v>1416590</v>
      </c>
      <c r="AY215" s="34">
        <v>1416590</v>
      </c>
      <c r="AZ215" s="34">
        <v>1416590</v>
      </c>
      <c r="BA215" s="34">
        <v>1416590</v>
      </c>
      <c r="BB215" s="34">
        <v>1416590</v>
      </c>
      <c r="BC215" s="34">
        <v>1416590</v>
      </c>
      <c r="BD215" s="34">
        <v>1416590</v>
      </c>
    </row>
    <row r="216" spans="1:56" x14ac:dyDescent="0.25">
      <c r="A216" s="34" t="s">
        <v>146</v>
      </c>
      <c r="B216" s="34">
        <v>13695</v>
      </c>
      <c r="C216" s="34">
        <v>0</v>
      </c>
      <c r="D216" s="34">
        <v>0</v>
      </c>
      <c r="E216" s="34">
        <v>0</v>
      </c>
      <c r="F216" s="34">
        <v>0</v>
      </c>
      <c r="G216" s="34">
        <v>1</v>
      </c>
      <c r="H216" s="34">
        <v>0</v>
      </c>
      <c r="I216" s="34">
        <v>0</v>
      </c>
      <c r="J216" s="34">
        <v>0</v>
      </c>
      <c r="K216" s="34">
        <v>0</v>
      </c>
      <c r="L216" s="34">
        <v>0</v>
      </c>
      <c r="M216" s="34" t="s">
        <v>829</v>
      </c>
      <c r="N216" s="34" t="s">
        <v>830</v>
      </c>
      <c r="O216" s="34" t="s">
        <v>2</v>
      </c>
      <c r="P216" s="34">
        <v>13695</v>
      </c>
      <c r="Q216" s="34">
        <v>592000</v>
      </c>
      <c r="R216" s="34">
        <v>78062.95</v>
      </c>
      <c r="S216" s="34">
        <v>32035267</v>
      </c>
      <c r="T216" s="34">
        <v>9767674</v>
      </c>
      <c r="U216" s="34">
        <v>22267593</v>
      </c>
      <c r="V216" s="34">
        <v>0.69509600000000005</v>
      </c>
      <c r="W216" s="34">
        <v>16532038</v>
      </c>
      <c r="X216" s="34">
        <v>3809201</v>
      </c>
      <c r="Y216" s="34">
        <v>12722837</v>
      </c>
      <c r="Z216" s="34">
        <v>0.76958700000000002</v>
      </c>
      <c r="AA216" s="34">
        <v>25628300</v>
      </c>
      <c r="AB216" s="34">
        <v>5559033</v>
      </c>
      <c r="AC216" s="34">
        <v>20069267</v>
      </c>
      <c r="AD216" s="34">
        <v>0.78308999999999995</v>
      </c>
      <c r="AE216" s="34">
        <v>11680515</v>
      </c>
      <c r="AF216" s="34">
        <v>2483745</v>
      </c>
      <c r="AG216" s="34">
        <v>9196770</v>
      </c>
      <c r="AH216" s="34">
        <v>0.78735999999999995</v>
      </c>
      <c r="AI216" s="34">
        <v>12052774</v>
      </c>
      <c r="AJ216" s="34">
        <v>8526707</v>
      </c>
      <c r="AK216" s="34">
        <v>11680515</v>
      </c>
      <c r="AL216" s="34">
        <v>11680515</v>
      </c>
      <c r="AM216" s="34">
        <v>11680515</v>
      </c>
      <c r="AN216" s="34">
        <v>11680515</v>
      </c>
      <c r="AO216" s="34">
        <v>2483745</v>
      </c>
      <c r="AP216" s="34">
        <v>11680515</v>
      </c>
      <c r="AQ216" s="34">
        <v>11680515</v>
      </c>
      <c r="AR216" s="34">
        <v>11680515</v>
      </c>
      <c r="AS216" s="34">
        <v>11680515</v>
      </c>
      <c r="AT216" s="34">
        <v>11680515</v>
      </c>
      <c r="AU216" s="34">
        <v>25628300</v>
      </c>
      <c r="AV216" s="34">
        <v>25628300</v>
      </c>
      <c r="AW216" s="34">
        <v>25628300</v>
      </c>
      <c r="AX216" s="34">
        <v>25628300</v>
      </c>
      <c r="AY216" s="34">
        <v>5559033</v>
      </c>
      <c r="AZ216" s="34">
        <v>25628300</v>
      </c>
      <c r="BA216" s="34">
        <v>25628300</v>
      </c>
      <c r="BB216" s="34">
        <v>25628300</v>
      </c>
      <c r="BC216" s="34">
        <v>25628300</v>
      </c>
      <c r="BD216" s="34">
        <v>25628300</v>
      </c>
    </row>
    <row r="217" spans="1:56" x14ac:dyDescent="0.25">
      <c r="A217" s="34" t="s">
        <v>227</v>
      </c>
      <c r="B217" s="34">
        <v>13705</v>
      </c>
      <c r="C217" s="34">
        <v>0</v>
      </c>
      <c r="D217" s="34">
        <v>0</v>
      </c>
      <c r="E217" s="34">
        <v>0</v>
      </c>
      <c r="F217" s="34">
        <v>0</v>
      </c>
      <c r="G217" s="34">
        <v>0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 t="s">
        <v>829</v>
      </c>
      <c r="N217" s="34" t="s">
        <v>830</v>
      </c>
      <c r="O217" s="34" t="s">
        <v>2</v>
      </c>
      <c r="P217" s="34">
        <v>13705</v>
      </c>
      <c r="Q217" s="34">
        <v>1044109</v>
      </c>
      <c r="R217" s="34">
        <v>78062.95</v>
      </c>
      <c r="S217" s="34">
        <v>12965519</v>
      </c>
      <c r="T217" s="34">
        <v>5997611</v>
      </c>
      <c r="U217" s="34">
        <v>6967907</v>
      </c>
      <c r="V217" s="34">
        <v>0.53741799999999995</v>
      </c>
      <c r="W217" s="34">
        <v>10950381</v>
      </c>
      <c r="X217" s="34">
        <v>2562025</v>
      </c>
      <c r="Y217" s="34">
        <v>8388355</v>
      </c>
      <c r="Z217" s="34">
        <v>0.76603299999999996</v>
      </c>
      <c r="AA217" s="34">
        <v>7930880</v>
      </c>
      <c r="AB217" s="34">
        <v>2528018</v>
      </c>
      <c r="AC217" s="34">
        <v>5402862</v>
      </c>
      <c r="AD217" s="34">
        <v>0.68124399999999996</v>
      </c>
      <c r="AE217" s="34">
        <v>4336569</v>
      </c>
      <c r="AF217" s="34">
        <v>1333759</v>
      </c>
      <c r="AG217" s="34">
        <v>3002810</v>
      </c>
      <c r="AH217" s="34">
        <v>0.69243900000000003</v>
      </c>
      <c r="AI217" s="34">
        <v>7266183</v>
      </c>
      <c r="AJ217" s="34">
        <v>1880638</v>
      </c>
      <c r="AK217" s="34">
        <v>4336569</v>
      </c>
      <c r="AL217" s="34">
        <v>4336569</v>
      </c>
      <c r="AM217" s="34">
        <v>4336569</v>
      </c>
      <c r="AN217" s="34">
        <v>4336569</v>
      </c>
      <c r="AO217" s="34">
        <v>4336569</v>
      </c>
      <c r="AP217" s="34">
        <v>4336569</v>
      </c>
      <c r="AQ217" s="34">
        <v>4336569</v>
      </c>
      <c r="AR217" s="34">
        <v>4336569</v>
      </c>
      <c r="AS217" s="34">
        <v>4336569</v>
      </c>
      <c r="AT217" s="34">
        <v>4336569</v>
      </c>
      <c r="AU217" s="34">
        <v>7930880</v>
      </c>
      <c r="AV217" s="34">
        <v>7930880</v>
      </c>
      <c r="AW217" s="34">
        <v>7930880</v>
      </c>
      <c r="AX217" s="34">
        <v>7930880</v>
      </c>
      <c r="AY217" s="34">
        <v>7930880</v>
      </c>
      <c r="AZ217" s="34">
        <v>7930880</v>
      </c>
      <c r="BA217" s="34">
        <v>7930880</v>
      </c>
      <c r="BB217" s="34">
        <v>7930880</v>
      </c>
      <c r="BC217" s="34">
        <v>7930880</v>
      </c>
      <c r="BD217" s="34">
        <v>7930880</v>
      </c>
    </row>
    <row r="218" spans="1:56" x14ac:dyDescent="0.25">
      <c r="A218" s="34" t="s">
        <v>231</v>
      </c>
      <c r="B218" s="34">
        <v>13706</v>
      </c>
      <c r="C218" s="34">
        <v>0</v>
      </c>
      <c r="D218" s="34">
        <v>0</v>
      </c>
      <c r="E218" s="34">
        <v>0</v>
      </c>
      <c r="F218" s="34">
        <v>0</v>
      </c>
      <c r="G218" s="34">
        <v>0</v>
      </c>
      <c r="H218" s="34">
        <v>0</v>
      </c>
      <c r="I218" s="34">
        <v>0</v>
      </c>
      <c r="J218" s="34">
        <v>0</v>
      </c>
      <c r="K218" s="34">
        <v>0</v>
      </c>
      <c r="L218" s="34">
        <v>0</v>
      </c>
      <c r="M218" s="34" t="s">
        <v>829</v>
      </c>
      <c r="N218" s="34" t="s">
        <v>830</v>
      </c>
      <c r="O218" s="34" t="s">
        <v>2</v>
      </c>
      <c r="P218" s="34">
        <v>13706</v>
      </c>
      <c r="Q218" s="34">
        <v>1815381</v>
      </c>
      <c r="R218" s="34">
        <v>97578.69</v>
      </c>
      <c r="S218" s="34">
        <v>13725610</v>
      </c>
      <c r="T218" s="34">
        <v>4668472</v>
      </c>
      <c r="U218" s="34">
        <v>9057138</v>
      </c>
      <c r="V218" s="34">
        <v>0.65987099999999999</v>
      </c>
      <c r="W218" s="34">
        <v>9959885</v>
      </c>
      <c r="X218" s="34">
        <v>2394129</v>
      </c>
      <c r="Y218" s="34">
        <v>7565756</v>
      </c>
      <c r="Z218" s="34">
        <v>0.75962300000000005</v>
      </c>
      <c r="AA218" s="34">
        <v>7111195</v>
      </c>
      <c r="AB218" s="34">
        <v>1823004</v>
      </c>
      <c r="AC218" s="34">
        <v>5288190</v>
      </c>
      <c r="AD218" s="34">
        <v>0.74364300000000005</v>
      </c>
      <c r="AE218" s="34">
        <v>3677745</v>
      </c>
      <c r="AF218" s="34">
        <v>844382.5</v>
      </c>
      <c r="AG218" s="34">
        <v>2833362</v>
      </c>
      <c r="AH218" s="34">
        <v>0.77040799999999998</v>
      </c>
      <c r="AI218" s="34">
        <v>5652797</v>
      </c>
      <c r="AJ218" s="34">
        <v>920402.7</v>
      </c>
      <c r="AK218" s="34">
        <v>3677745</v>
      </c>
      <c r="AL218" s="34">
        <v>3677745</v>
      </c>
      <c r="AM218" s="34">
        <v>3677745</v>
      </c>
      <c r="AN218" s="34">
        <v>3677745</v>
      </c>
      <c r="AO218" s="34">
        <v>3677745</v>
      </c>
      <c r="AP218" s="34">
        <v>3677745</v>
      </c>
      <c r="AQ218" s="34">
        <v>3677745</v>
      </c>
      <c r="AR218" s="34">
        <v>3677745</v>
      </c>
      <c r="AS218" s="34">
        <v>3677745</v>
      </c>
      <c r="AT218" s="34">
        <v>3677745</v>
      </c>
      <c r="AU218" s="34">
        <v>7111195</v>
      </c>
      <c r="AV218" s="34">
        <v>7111195</v>
      </c>
      <c r="AW218" s="34">
        <v>7111195</v>
      </c>
      <c r="AX218" s="34">
        <v>7111195</v>
      </c>
      <c r="AY218" s="34">
        <v>7111195</v>
      </c>
      <c r="AZ218" s="34">
        <v>7111195</v>
      </c>
      <c r="BA218" s="34">
        <v>7111195</v>
      </c>
      <c r="BB218" s="34">
        <v>7111195</v>
      </c>
      <c r="BC218" s="34">
        <v>7111195</v>
      </c>
      <c r="BD218" s="34">
        <v>7111195</v>
      </c>
    </row>
    <row r="219" spans="1:56" x14ac:dyDescent="0.25">
      <c r="A219" s="34" t="s">
        <v>276</v>
      </c>
      <c r="B219" s="34">
        <v>13707</v>
      </c>
      <c r="C219" s="34">
        <v>0</v>
      </c>
      <c r="D219" s="34">
        <v>0</v>
      </c>
      <c r="E219" s="34">
        <v>0</v>
      </c>
      <c r="F219" s="34"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 t="s">
        <v>829</v>
      </c>
      <c r="N219" s="34" t="s">
        <v>830</v>
      </c>
      <c r="O219" s="34" t="s">
        <v>2</v>
      </c>
      <c r="P219" s="34">
        <v>13707</v>
      </c>
      <c r="Q219" s="34">
        <v>536772.9</v>
      </c>
      <c r="R219" s="34">
        <v>58547.21</v>
      </c>
      <c r="S219" s="34">
        <v>7618245</v>
      </c>
      <c r="T219" s="34">
        <v>2824856</v>
      </c>
      <c r="U219" s="34">
        <v>4793388</v>
      </c>
      <c r="V219" s="34">
        <v>0.62919899999999995</v>
      </c>
      <c r="W219" s="34">
        <v>5822606</v>
      </c>
      <c r="X219" s="34">
        <v>1809067</v>
      </c>
      <c r="Y219" s="34">
        <v>4013539</v>
      </c>
      <c r="Z219" s="34">
        <v>0.689303</v>
      </c>
      <c r="AA219" s="34">
        <v>4291719</v>
      </c>
      <c r="AB219" s="34">
        <v>1296155</v>
      </c>
      <c r="AC219" s="34">
        <v>2995564</v>
      </c>
      <c r="AD219" s="34">
        <v>0.69798700000000002</v>
      </c>
      <c r="AE219" s="34">
        <v>2567331</v>
      </c>
      <c r="AF219" s="34">
        <v>765351.2</v>
      </c>
      <c r="AG219" s="34">
        <v>1801980</v>
      </c>
      <c r="AH219" s="34">
        <v>0.70188799999999996</v>
      </c>
      <c r="AI219" s="34">
        <v>3418219</v>
      </c>
      <c r="AJ219" s="34">
        <v>1206660</v>
      </c>
      <c r="AK219" s="34">
        <v>2567331</v>
      </c>
      <c r="AL219" s="34">
        <v>2567331</v>
      </c>
      <c r="AM219" s="34">
        <v>2567331</v>
      </c>
      <c r="AN219" s="34">
        <v>2567331</v>
      </c>
      <c r="AO219" s="34">
        <v>2567331</v>
      </c>
      <c r="AP219" s="34">
        <v>2567331</v>
      </c>
      <c r="AQ219" s="34">
        <v>2567331</v>
      </c>
      <c r="AR219" s="34">
        <v>2567331</v>
      </c>
      <c r="AS219" s="34">
        <v>2567331</v>
      </c>
      <c r="AT219" s="34">
        <v>2567331</v>
      </c>
      <c r="AU219" s="34">
        <v>4291719</v>
      </c>
      <c r="AV219" s="34">
        <v>4291719</v>
      </c>
      <c r="AW219" s="34">
        <v>4291719</v>
      </c>
      <c r="AX219" s="34">
        <v>4291719</v>
      </c>
      <c r="AY219" s="34">
        <v>4291719</v>
      </c>
      <c r="AZ219" s="34">
        <v>4291719</v>
      </c>
      <c r="BA219" s="34">
        <v>4291719</v>
      </c>
      <c r="BB219" s="34">
        <v>4291719</v>
      </c>
      <c r="BC219" s="34">
        <v>4291719</v>
      </c>
      <c r="BD219" s="34">
        <v>4291719</v>
      </c>
    </row>
    <row r="220" spans="1:56" x14ac:dyDescent="0.25">
      <c r="A220" s="34" t="s">
        <v>441</v>
      </c>
      <c r="B220" s="34">
        <v>13709</v>
      </c>
      <c r="C220" s="34">
        <v>0</v>
      </c>
      <c r="D220" s="34">
        <v>0</v>
      </c>
      <c r="E220" s="34">
        <v>0</v>
      </c>
      <c r="F220" s="34">
        <v>0</v>
      </c>
      <c r="G220" s="34">
        <v>0</v>
      </c>
      <c r="H220" s="34">
        <v>0</v>
      </c>
      <c r="I220" s="34">
        <v>0</v>
      </c>
      <c r="J220" s="34">
        <v>0</v>
      </c>
      <c r="K220" s="34">
        <v>0</v>
      </c>
      <c r="L220" s="34">
        <v>0</v>
      </c>
      <c r="M220" s="34" t="s">
        <v>829</v>
      </c>
      <c r="N220" s="34" t="s">
        <v>830</v>
      </c>
      <c r="O220" s="34" t="s">
        <v>2</v>
      </c>
      <c r="P220" s="34">
        <v>13709</v>
      </c>
      <c r="Q220" s="34">
        <v>1776661</v>
      </c>
      <c r="R220" s="34">
        <v>58547.21</v>
      </c>
      <c r="S220" s="34">
        <v>5681746</v>
      </c>
      <c r="T220" s="34">
        <v>3547797</v>
      </c>
      <c r="U220" s="34">
        <v>2133949</v>
      </c>
      <c r="V220" s="34">
        <v>0.37558000000000002</v>
      </c>
      <c r="W220" s="34">
        <v>4213022</v>
      </c>
      <c r="X220" s="34">
        <v>1515829</v>
      </c>
      <c r="Y220" s="34">
        <v>2697193</v>
      </c>
      <c r="Z220" s="34">
        <v>0.640204</v>
      </c>
      <c r="AA220" s="34">
        <v>452455.7</v>
      </c>
      <c r="AB220" s="34">
        <v>311012.09999999998</v>
      </c>
      <c r="AC220" s="34">
        <v>141443.6</v>
      </c>
      <c r="AD220" s="34">
        <v>0.31261299999999997</v>
      </c>
      <c r="AE220" s="34">
        <v>384988.1</v>
      </c>
      <c r="AF220" s="34">
        <v>143025.79999999999</v>
      </c>
      <c r="AG220" s="34">
        <v>241962.2</v>
      </c>
      <c r="AH220" s="34">
        <v>0.62849299999999997</v>
      </c>
      <c r="AI220" s="34">
        <v>861984.8</v>
      </c>
      <c r="AJ220" s="34">
        <v>-1593246</v>
      </c>
      <c r="AK220" s="34">
        <v>384988.1</v>
      </c>
      <c r="AL220" s="34">
        <v>384988.1</v>
      </c>
      <c r="AM220" s="34">
        <v>384988.1</v>
      </c>
      <c r="AN220" s="34">
        <v>384988.1</v>
      </c>
      <c r="AO220" s="34">
        <v>384988.1</v>
      </c>
      <c r="AP220" s="34">
        <v>384988.1</v>
      </c>
      <c r="AQ220" s="34">
        <v>384988.1</v>
      </c>
      <c r="AR220" s="34">
        <v>384988.1</v>
      </c>
      <c r="AS220" s="34">
        <v>384988.1</v>
      </c>
      <c r="AT220" s="34">
        <v>384988.1</v>
      </c>
      <c r="AU220" s="34">
        <v>452455.7</v>
      </c>
      <c r="AV220" s="34">
        <v>452455.7</v>
      </c>
      <c r="AW220" s="34">
        <v>452455.7</v>
      </c>
      <c r="AX220" s="34">
        <v>452455.7</v>
      </c>
      <c r="AY220" s="34">
        <v>452455.7</v>
      </c>
      <c r="AZ220" s="34">
        <v>452455.7</v>
      </c>
      <c r="BA220" s="34">
        <v>452455.7</v>
      </c>
      <c r="BB220" s="34">
        <v>452455.7</v>
      </c>
      <c r="BC220" s="34">
        <v>452455.7</v>
      </c>
      <c r="BD220" s="34">
        <v>452455.7</v>
      </c>
    </row>
    <row r="221" spans="1:56" x14ac:dyDescent="0.25">
      <c r="A221" s="34" t="s">
        <v>570</v>
      </c>
      <c r="B221" s="34">
        <v>13712</v>
      </c>
      <c r="C221" s="34">
        <v>0</v>
      </c>
      <c r="D221" s="34">
        <v>0</v>
      </c>
      <c r="E221" s="34">
        <v>0</v>
      </c>
      <c r="F221" s="34">
        <v>0</v>
      </c>
      <c r="G221" s="34">
        <v>1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 t="s">
        <v>829</v>
      </c>
      <c r="N221" s="34" t="s">
        <v>830</v>
      </c>
      <c r="O221" s="34" t="s">
        <v>2</v>
      </c>
      <c r="P221" s="34">
        <v>13712</v>
      </c>
      <c r="Q221" s="34">
        <v>901661</v>
      </c>
      <c r="R221" s="34">
        <v>58547.21</v>
      </c>
      <c r="S221" s="34">
        <v>4452031</v>
      </c>
      <c r="T221" s="34">
        <v>2826690</v>
      </c>
      <c r="U221" s="34">
        <v>1625341</v>
      </c>
      <c r="V221" s="34">
        <v>0.36507899999999999</v>
      </c>
      <c r="W221" s="34">
        <v>5009866</v>
      </c>
      <c r="X221" s="34">
        <v>2544666</v>
      </c>
      <c r="Y221" s="34">
        <v>2465200</v>
      </c>
      <c r="Z221" s="34">
        <v>0.49206899999999998</v>
      </c>
      <c r="AA221" s="34">
        <v>1070832</v>
      </c>
      <c r="AB221" s="34">
        <v>921884</v>
      </c>
      <c r="AC221" s="34">
        <v>148948.1</v>
      </c>
      <c r="AD221" s="34">
        <v>0.139096</v>
      </c>
      <c r="AE221" s="34">
        <v>1178807</v>
      </c>
      <c r="AF221" s="34">
        <v>1011298</v>
      </c>
      <c r="AG221" s="34">
        <v>167509.29999999999</v>
      </c>
      <c r="AH221" s="34">
        <v>0.14210100000000001</v>
      </c>
      <c r="AI221" s="34">
        <v>1504992</v>
      </c>
      <c r="AJ221" s="34">
        <v>-792699</v>
      </c>
      <c r="AK221" s="34">
        <v>1178807</v>
      </c>
      <c r="AL221" s="34">
        <v>1178807</v>
      </c>
      <c r="AM221" s="34">
        <v>1178807</v>
      </c>
      <c r="AN221" s="34">
        <v>1178807</v>
      </c>
      <c r="AO221" s="34">
        <v>1011298</v>
      </c>
      <c r="AP221" s="34">
        <v>1178807</v>
      </c>
      <c r="AQ221" s="34">
        <v>1178807</v>
      </c>
      <c r="AR221" s="34">
        <v>1178807</v>
      </c>
      <c r="AS221" s="34">
        <v>1178807</v>
      </c>
      <c r="AT221" s="34">
        <v>1178807</v>
      </c>
      <c r="AU221" s="34">
        <v>1070832</v>
      </c>
      <c r="AV221" s="34">
        <v>1070832</v>
      </c>
      <c r="AW221" s="34">
        <v>1070832</v>
      </c>
      <c r="AX221" s="34">
        <v>1070832</v>
      </c>
      <c r="AY221" s="34">
        <v>921884</v>
      </c>
      <c r="AZ221" s="34">
        <v>1070832</v>
      </c>
      <c r="BA221" s="34">
        <v>1070832</v>
      </c>
      <c r="BB221" s="34">
        <v>1070832</v>
      </c>
      <c r="BC221" s="34">
        <v>1070832</v>
      </c>
      <c r="BD221" s="34">
        <v>1070832</v>
      </c>
    </row>
    <row r="222" spans="1:56" x14ac:dyDescent="0.25">
      <c r="A222" s="34" t="s">
        <v>746</v>
      </c>
      <c r="B222" s="34">
        <v>13716</v>
      </c>
      <c r="C222" s="34">
        <v>0</v>
      </c>
      <c r="D222" s="34">
        <v>0</v>
      </c>
      <c r="E222" s="34">
        <v>0</v>
      </c>
      <c r="F222" s="34">
        <v>0</v>
      </c>
      <c r="G222" s="34">
        <v>0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 t="s">
        <v>829</v>
      </c>
      <c r="N222" s="34" t="s">
        <v>830</v>
      </c>
      <c r="O222" s="34" t="s">
        <v>2</v>
      </c>
      <c r="P222" s="34">
        <v>13716</v>
      </c>
      <c r="Q222" s="34">
        <v>751007.9</v>
      </c>
      <c r="R222" s="34">
        <v>28133.48</v>
      </c>
      <c r="S222" s="34">
        <v>608664.5</v>
      </c>
      <c r="T222" s="34">
        <v>608664.5</v>
      </c>
      <c r="U222" s="34">
        <v>0</v>
      </c>
      <c r="V222" s="34">
        <v>0</v>
      </c>
      <c r="W222" s="34">
        <v>381245.1</v>
      </c>
      <c r="X222" s="34">
        <v>381245.1</v>
      </c>
      <c r="Y222" s="34">
        <v>0</v>
      </c>
      <c r="Z222" s="34">
        <v>0</v>
      </c>
      <c r="AA222" s="34">
        <v>152.63159999999999</v>
      </c>
      <c r="AB222" s="34">
        <v>152.63159999999999</v>
      </c>
      <c r="AC222" s="34">
        <v>0</v>
      </c>
      <c r="AD222" s="34">
        <v>0</v>
      </c>
      <c r="AE222" s="34">
        <v>8.23691</v>
      </c>
      <c r="AF222" s="34">
        <v>8.23691</v>
      </c>
      <c r="AG222" s="34">
        <v>0</v>
      </c>
      <c r="AH222" s="34">
        <v>0</v>
      </c>
      <c r="AI222" s="34">
        <v>-779141</v>
      </c>
      <c r="AJ222" s="34">
        <v>-779141</v>
      </c>
      <c r="AK222" s="34">
        <v>8.23691</v>
      </c>
      <c r="AL222" s="34">
        <v>8.23691</v>
      </c>
      <c r="AM222" s="34">
        <v>8.23691</v>
      </c>
      <c r="AN222" s="34">
        <v>8.23691</v>
      </c>
      <c r="AO222" s="34">
        <v>8.23691</v>
      </c>
      <c r="AP222" s="34">
        <v>8.23691</v>
      </c>
      <c r="AQ222" s="34">
        <v>8.23691</v>
      </c>
      <c r="AR222" s="34">
        <v>8.23691</v>
      </c>
      <c r="AS222" s="34">
        <v>8.23691</v>
      </c>
      <c r="AT222" s="34">
        <v>8.23691</v>
      </c>
      <c r="AU222" s="34">
        <v>152.63159999999999</v>
      </c>
      <c r="AV222" s="34">
        <v>152.63159999999999</v>
      </c>
      <c r="AW222" s="34">
        <v>152.63159999999999</v>
      </c>
      <c r="AX222" s="34">
        <v>152.63159999999999</v>
      </c>
      <c r="AY222" s="34">
        <v>152.63159999999999</v>
      </c>
      <c r="AZ222" s="34">
        <v>152.63159999999999</v>
      </c>
      <c r="BA222" s="34">
        <v>152.63159999999999</v>
      </c>
      <c r="BB222" s="34">
        <v>152.63159999999999</v>
      </c>
      <c r="BC222" s="34">
        <v>152.63159999999999</v>
      </c>
      <c r="BD222" s="34">
        <v>152.63159999999999</v>
      </c>
    </row>
    <row r="223" spans="1:56" x14ac:dyDescent="0.25">
      <c r="A223" s="34" t="s">
        <v>391</v>
      </c>
      <c r="B223" s="34">
        <v>13723</v>
      </c>
      <c r="C223" s="34">
        <v>0</v>
      </c>
      <c r="D223" s="34">
        <v>0</v>
      </c>
      <c r="E223" s="34">
        <v>0</v>
      </c>
      <c r="F223" s="34">
        <v>0</v>
      </c>
      <c r="G223" s="34">
        <v>1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 t="s">
        <v>829</v>
      </c>
      <c r="N223" s="34" t="s">
        <v>830</v>
      </c>
      <c r="O223" s="34" t="s">
        <v>2</v>
      </c>
      <c r="P223" s="34">
        <v>13723</v>
      </c>
      <c r="Q223" s="34">
        <v>380000</v>
      </c>
      <c r="R223" s="34">
        <v>39031.480000000003</v>
      </c>
      <c r="S223" s="34">
        <v>13736953</v>
      </c>
      <c r="T223" s="34">
        <v>9934980</v>
      </c>
      <c r="U223" s="34">
        <v>3801973</v>
      </c>
      <c r="V223" s="34">
        <v>0.27677000000000002</v>
      </c>
      <c r="W223" s="34">
        <v>9427374</v>
      </c>
      <c r="X223" s="34">
        <v>4810111</v>
      </c>
      <c r="Y223" s="34">
        <v>4617262</v>
      </c>
      <c r="Z223" s="34">
        <v>0.48977199999999999</v>
      </c>
      <c r="AA223" s="34">
        <v>6034366</v>
      </c>
      <c r="AB223" s="34">
        <v>5476148</v>
      </c>
      <c r="AC223" s="34">
        <v>558218.5</v>
      </c>
      <c r="AD223" s="34">
        <v>9.2507000000000006E-2</v>
      </c>
      <c r="AE223" s="34">
        <v>2804272</v>
      </c>
      <c r="AF223" s="34">
        <v>2380081</v>
      </c>
      <c r="AG223" s="34">
        <v>424190.9</v>
      </c>
      <c r="AH223" s="34">
        <v>0.15126600000000001</v>
      </c>
      <c r="AI223" s="34">
        <v>4198231</v>
      </c>
      <c r="AJ223" s="34">
        <v>5159.4390000000003</v>
      </c>
      <c r="AK223" s="34">
        <v>2804272</v>
      </c>
      <c r="AL223" s="34">
        <v>2804272</v>
      </c>
      <c r="AM223" s="34">
        <v>2804272</v>
      </c>
      <c r="AN223" s="34">
        <v>2804272</v>
      </c>
      <c r="AO223" s="34">
        <v>2380081</v>
      </c>
      <c r="AP223" s="34">
        <v>2804272</v>
      </c>
      <c r="AQ223" s="34">
        <v>2804272</v>
      </c>
      <c r="AR223" s="34">
        <v>2804272</v>
      </c>
      <c r="AS223" s="34">
        <v>2804272</v>
      </c>
      <c r="AT223" s="34">
        <v>2804272</v>
      </c>
      <c r="AU223" s="34">
        <v>6034366</v>
      </c>
      <c r="AV223" s="34">
        <v>6034366</v>
      </c>
      <c r="AW223" s="34">
        <v>6034366</v>
      </c>
      <c r="AX223" s="34">
        <v>6034366</v>
      </c>
      <c r="AY223" s="34">
        <v>5476148</v>
      </c>
      <c r="AZ223" s="34">
        <v>6034366</v>
      </c>
      <c r="BA223" s="34">
        <v>6034366</v>
      </c>
      <c r="BB223" s="34">
        <v>6034366</v>
      </c>
      <c r="BC223" s="34">
        <v>6034366</v>
      </c>
      <c r="BD223" s="34">
        <v>6034366</v>
      </c>
    </row>
    <row r="224" spans="1:56" x14ac:dyDescent="0.25">
      <c r="A224" s="34" t="s">
        <v>372</v>
      </c>
      <c r="B224" s="34">
        <v>13724</v>
      </c>
      <c r="C224" s="34">
        <v>0</v>
      </c>
      <c r="D224" s="34">
        <v>0</v>
      </c>
      <c r="E224" s="34">
        <v>0</v>
      </c>
      <c r="F224" s="34">
        <v>0</v>
      </c>
      <c r="G224" s="34">
        <v>1</v>
      </c>
      <c r="H224" s="34">
        <v>0</v>
      </c>
      <c r="I224" s="34">
        <v>0</v>
      </c>
      <c r="J224" s="34">
        <v>0</v>
      </c>
      <c r="K224" s="34">
        <v>0</v>
      </c>
      <c r="L224" s="34">
        <v>0</v>
      </c>
      <c r="M224" s="34" t="s">
        <v>829</v>
      </c>
      <c r="N224" s="34" t="s">
        <v>830</v>
      </c>
      <c r="O224" s="34" t="s">
        <v>2</v>
      </c>
      <c r="P224" s="34">
        <v>13724</v>
      </c>
      <c r="Q224" s="34">
        <v>109560</v>
      </c>
      <c r="R224" s="34">
        <v>28133.48</v>
      </c>
      <c r="S224" s="34">
        <v>9930559</v>
      </c>
      <c r="T224" s="34">
        <v>6933039</v>
      </c>
      <c r="U224" s="34">
        <v>2997520</v>
      </c>
      <c r="V224" s="34">
        <v>0.30184800000000001</v>
      </c>
      <c r="W224" s="34">
        <v>8245408</v>
      </c>
      <c r="X224" s="34">
        <v>4491207</v>
      </c>
      <c r="Y224" s="34">
        <v>3754201</v>
      </c>
      <c r="Z224" s="34">
        <v>0.45530799999999999</v>
      </c>
      <c r="AA224" s="34">
        <v>1852060</v>
      </c>
      <c r="AB224" s="34">
        <v>1297787</v>
      </c>
      <c r="AC224" s="34">
        <v>554273.1</v>
      </c>
      <c r="AD224" s="34">
        <v>0.29927399999999998</v>
      </c>
      <c r="AE224" s="34">
        <v>991213</v>
      </c>
      <c r="AF224" s="34">
        <v>510231.8</v>
      </c>
      <c r="AG224" s="34">
        <v>480981.2</v>
      </c>
      <c r="AH224" s="34">
        <v>0.48524499999999998</v>
      </c>
      <c r="AI224" s="34">
        <v>3616507</v>
      </c>
      <c r="AJ224" s="34">
        <v>343287.7</v>
      </c>
      <c r="AK224" s="34">
        <v>991213</v>
      </c>
      <c r="AL224" s="34">
        <v>991213</v>
      </c>
      <c r="AM224" s="34">
        <v>991213</v>
      </c>
      <c r="AN224" s="34">
        <v>991213</v>
      </c>
      <c r="AO224" s="34">
        <v>510231.8</v>
      </c>
      <c r="AP224" s="34">
        <v>991213</v>
      </c>
      <c r="AQ224" s="34">
        <v>991213</v>
      </c>
      <c r="AR224" s="34">
        <v>991213</v>
      </c>
      <c r="AS224" s="34">
        <v>991213</v>
      </c>
      <c r="AT224" s="34">
        <v>991213</v>
      </c>
      <c r="AU224" s="34">
        <v>1852060</v>
      </c>
      <c r="AV224" s="34">
        <v>1852060</v>
      </c>
      <c r="AW224" s="34">
        <v>1852060</v>
      </c>
      <c r="AX224" s="34">
        <v>1852060</v>
      </c>
      <c r="AY224" s="34">
        <v>1297787</v>
      </c>
      <c r="AZ224" s="34">
        <v>1852060</v>
      </c>
      <c r="BA224" s="34">
        <v>1852060</v>
      </c>
      <c r="BB224" s="34">
        <v>1852060</v>
      </c>
      <c r="BC224" s="34">
        <v>1852060</v>
      </c>
      <c r="BD224" s="34">
        <v>1852060</v>
      </c>
    </row>
    <row r="225" spans="1:56" x14ac:dyDescent="0.25">
      <c r="A225" s="34" t="s">
        <v>525</v>
      </c>
      <c r="B225" s="34">
        <v>13729</v>
      </c>
      <c r="C225" s="34">
        <v>0</v>
      </c>
      <c r="D225" s="34">
        <v>0</v>
      </c>
      <c r="E225" s="34">
        <v>0</v>
      </c>
      <c r="F225" s="34">
        <v>0</v>
      </c>
      <c r="G225" s="34">
        <v>0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 t="s">
        <v>829</v>
      </c>
      <c r="N225" s="34" t="s">
        <v>830</v>
      </c>
      <c r="O225" s="34" t="s">
        <v>2</v>
      </c>
      <c r="P225" s="34">
        <v>13729</v>
      </c>
      <c r="Q225" s="34">
        <v>2694230</v>
      </c>
      <c r="R225" s="34">
        <v>39031.480000000003</v>
      </c>
      <c r="S225" s="34">
        <v>3327168</v>
      </c>
      <c r="T225" s="34">
        <v>2022035</v>
      </c>
      <c r="U225" s="34">
        <v>1305132</v>
      </c>
      <c r="V225" s="34">
        <v>0.39226499999999997</v>
      </c>
      <c r="W225" s="34">
        <v>3256448</v>
      </c>
      <c r="X225" s="34">
        <v>1204717</v>
      </c>
      <c r="Y225" s="34">
        <v>2051731</v>
      </c>
      <c r="Z225" s="34">
        <v>0.63005199999999995</v>
      </c>
      <c r="AA225" s="34">
        <v>58500.44</v>
      </c>
      <c r="AB225" s="34">
        <v>40000.699999999997</v>
      </c>
      <c r="AC225" s="34">
        <v>18499.740000000002</v>
      </c>
      <c r="AD225" s="34">
        <v>0.31623200000000001</v>
      </c>
      <c r="AE225" s="34">
        <v>118898.5</v>
      </c>
      <c r="AF225" s="34">
        <v>42589.16</v>
      </c>
      <c r="AG225" s="34">
        <v>76309.34</v>
      </c>
      <c r="AH225" s="34">
        <v>0.64180199999999998</v>
      </c>
      <c r="AI225" s="34">
        <v>-681530</v>
      </c>
      <c r="AJ225" s="34">
        <v>-2656952</v>
      </c>
      <c r="AK225" s="34">
        <v>118898.5</v>
      </c>
      <c r="AL225" s="34">
        <v>118898.5</v>
      </c>
      <c r="AM225" s="34">
        <v>118898.5</v>
      </c>
      <c r="AN225" s="34">
        <v>118898.5</v>
      </c>
      <c r="AO225" s="34">
        <v>118898.5</v>
      </c>
      <c r="AP225" s="34">
        <v>118898.5</v>
      </c>
      <c r="AQ225" s="34">
        <v>118898.5</v>
      </c>
      <c r="AR225" s="34">
        <v>118898.5</v>
      </c>
      <c r="AS225" s="34">
        <v>118898.5</v>
      </c>
      <c r="AT225" s="34">
        <v>118898.5</v>
      </c>
      <c r="AU225" s="34">
        <v>58500.44</v>
      </c>
      <c r="AV225" s="34">
        <v>58500.44</v>
      </c>
      <c r="AW225" s="34">
        <v>58500.44</v>
      </c>
      <c r="AX225" s="34">
        <v>58500.44</v>
      </c>
      <c r="AY225" s="34">
        <v>58500.44</v>
      </c>
      <c r="AZ225" s="34">
        <v>58500.44</v>
      </c>
      <c r="BA225" s="34">
        <v>58500.44</v>
      </c>
      <c r="BB225" s="34">
        <v>58500.44</v>
      </c>
      <c r="BC225" s="34">
        <v>58500.44</v>
      </c>
      <c r="BD225" s="34">
        <v>58500.44</v>
      </c>
    </row>
    <row r="226" spans="1:56" x14ac:dyDescent="0.25">
      <c r="A226" s="34" t="s">
        <v>361</v>
      </c>
      <c r="B226" s="34">
        <v>13731</v>
      </c>
      <c r="C226" s="34">
        <v>0</v>
      </c>
      <c r="D226" s="34">
        <v>0</v>
      </c>
      <c r="E226" s="34">
        <v>0</v>
      </c>
      <c r="F226" s="34">
        <v>0</v>
      </c>
      <c r="G226" s="34">
        <v>0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 t="s">
        <v>829</v>
      </c>
      <c r="N226" s="34" t="s">
        <v>830</v>
      </c>
      <c r="O226" s="34" t="s">
        <v>2</v>
      </c>
      <c r="P226" s="34">
        <v>13731</v>
      </c>
      <c r="Q226" s="34">
        <v>380000</v>
      </c>
      <c r="R226" s="34">
        <v>39031.480000000003</v>
      </c>
      <c r="S226" s="34">
        <v>4067375</v>
      </c>
      <c r="T226" s="34">
        <v>2706708</v>
      </c>
      <c r="U226" s="34">
        <v>1360667</v>
      </c>
      <c r="V226" s="34">
        <v>0.334532</v>
      </c>
      <c r="W226" s="34">
        <v>2690811</v>
      </c>
      <c r="X226" s="34">
        <v>1314881</v>
      </c>
      <c r="Y226" s="34">
        <v>1375929</v>
      </c>
      <c r="Z226" s="34">
        <v>0.51134400000000002</v>
      </c>
      <c r="AA226" s="34">
        <v>1235644</v>
      </c>
      <c r="AB226" s="34">
        <v>515869.3</v>
      </c>
      <c r="AC226" s="34">
        <v>719774.7</v>
      </c>
      <c r="AD226" s="34">
        <v>0.58250999999999997</v>
      </c>
      <c r="AE226" s="34">
        <v>932953.2</v>
      </c>
      <c r="AF226" s="34">
        <v>377466.1</v>
      </c>
      <c r="AG226" s="34">
        <v>555487</v>
      </c>
      <c r="AH226" s="34">
        <v>0.59540700000000002</v>
      </c>
      <c r="AI226" s="34">
        <v>956897.6</v>
      </c>
      <c r="AJ226" s="34">
        <v>136455.5</v>
      </c>
      <c r="AK226" s="34">
        <v>932953.2</v>
      </c>
      <c r="AL226" s="34">
        <v>932953.2</v>
      </c>
      <c r="AM226" s="34">
        <v>932953.2</v>
      </c>
      <c r="AN226" s="34">
        <v>932953.2</v>
      </c>
      <c r="AO226" s="34">
        <v>932953.2</v>
      </c>
      <c r="AP226" s="34">
        <v>932953.2</v>
      </c>
      <c r="AQ226" s="34">
        <v>932953.2</v>
      </c>
      <c r="AR226" s="34">
        <v>932953.2</v>
      </c>
      <c r="AS226" s="34">
        <v>932953.2</v>
      </c>
      <c r="AT226" s="34">
        <v>932953.2</v>
      </c>
      <c r="AU226" s="34">
        <v>1235644</v>
      </c>
      <c r="AV226" s="34">
        <v>1235644</v>
      </c>
      <c r="AW226" s="34">
        <v>1235644</v>
      </c>
      <c r="AX226" s="34">
        <v>1235644</v>
      </c>
      <c r="AY226" s="34">
        <v>1235644</v>
      </c>
      <c r="AZ226" s="34">
        <v>1235644</v>
      </c>
      <c r="BA226" s="34">
        <v>1235644</v>
      </c>
      <c r="BB226" s="34">
        <v>1235644</v>
      </c>
      <c r="BC226" s="34">
        <v>1235644</v>
      </c>
      <c r="BD226" s="34">
        <v>1235644</v>
      </c>
    </row>
    <row r="227" spans="1:56" x14ac:dyDescent="0.25">
      <c r="A227" s="34" t="s">
        <v>749</v>
      </c>
      <c r="B227" s="34">
        <v>13732</v>
      </c>
      <c r="C227" s="34">
        <v>0</v>
      </c>
      <c r="D227" s="34">
        <v>0</v>
      </c>
      <c r="E227" s="34">
        <v>0</v>
      </c>
      <c r="F227" s="34">
        <v>0</v>
      </c>
      <c r="G227" s="34">
        <v>0</v>
      </c>
      <c r="H227" s="34">
        <v>0</v>
      </c>
      <c r="I227" s="34">
        <v>0</v>
      </c>
      <c r="J227" s="34">
        <v>0</v>
      </c>
      <c r="K227" s="34">
        <v>0</v>
      </c>
      <c r="L227" s="34">
        <v>0</v>
      </c>
      <c r="M227" s="34" t="s">
        <v>829</v>
      </c>
      <c r="N227" s="34" t="s">
        <v>830</v>
      </c>
      <c r="O227" s="34" t="s">
        <v>2</v>
      </c>
      <c r="P227" s="34">
        <v>13732</v>
      </c>
      <c r="Q227" s="34">
        <v>905432.4</v>
      </c>
      <c r="R227" s="34">
        <v>58547.21</v>
      </c>
      <c r="S227" s="34">
        <v>4366971</v>
      </c>
      <c r="T227" s="34">
        <v>3084293</v>
      </c>
      <c r="U227" s="34">
        <v>1282679</v>
      </c>
      <c r="V227" s="34">
        <v>0.29372300000000001</v>
      </c>
      <c r="W227" s="34">
        <v>2614507</v>
      </c>
      <c r="X227" s="34">
        <v>882295.6</v>
      </c>
      <c r="Y227" s="34">
        <v>1732211</v>
      </c>
      <c r="Z227" s="34">
        <v>0.66253799999999996</v>
      </c>
      <c r="AA227" s="34">
        <v>425471.3</v>
      </c>
      <c r="AB227" s="34">
        <v>425471.3</v>
      </c>
      <c r="AC227" s="34">
        <v>0</v>
      </c>
      <c r="AD227" s="34">
        <v>0</v>
      </c>
      <c r="AE227" s="34">
        <v>7314.97</v>
      </c>
      <c r="AF227" s="34">
        <v>7314.97</v>
      </c>
      <c r="AG227" s="34">
        <v>0</v>
      </c>
      <c r="AH227" s="34">
        <v>0</v>
      </c>
      <c r="AI227" s="34">
        <v>768231.7</v>
      </c>
      <c r="AJ227" s="34">
        <v>-963980</v>
      </c>
      <c r="AK227" s="34">
        <v>7314.97</v>
      </c>
      <c r="AL227" s="34">
        <v>7314.97</v>
      </c>
      <c r="AM227" s="34">
        <v>7314.97</v>
      </c>
      <c r="AN227" s="34">
        <v>7314.97</v>
      </c>
      <c r="AO227" s="34">
        <v>7314.97</v>
      </c>
      <c r="AP227" s="34">
        <v>7314.97</v>
      </c>
      <c r="AQ227" s="34">
        <v>7314.97</v>
      </c>
      <c r="AR227" s="34">
        <v>7314.97</v>
      </c>
      <c r="AS227" s="34">
        <v>7314.97</v>
      </c>
      <c r="AT227" s="34">
        <v>7314.97</v>
      </c>
      <c r="AU227" s="34">
        <v>425471.3</v>
      </c>
      <c r="AV227" s="34">
        <v>425471.3</v>
      </c>
      <c r="AW227" s="34">
        <v>425471.3</v>
      </c>
      <c r="AX227" s="34">
        <v>425471.3</v>
      </c>
      <c r="AY227" s="34">
        <v>425471.3</v>
      </c>
      <c r="AZ227" s="34">
        <v>425471.3</v>
      </c>
      <c r="BA227" s="34">
        <v>425471.3</v>
      </c>
      <c r="BB227" s="34">
        <v>425471.3</v>
      </c>
      <c r="BC227" s="34">
        <v>425471.3</v>
      </c>
      <c r="BD227" s="34">
        <v>425471.3</v>
      </c>
    </row>
    <row r="228" spans="1:56" x14ac:dyDescent="0.25">
      <c r="A228" s="34" t="s">
        <v>199</v>
      </c>
      <c r="B228" s="34">
        <v>13737</v>
      </c>
      <c r="C228" s="34">
        <v>0</v>
      </c>
      <c r="D228" s="34">
        <v>0</v>
      </c>
      <c r="E228" s="34">
        <v>0</v>
      </c>
      <c r="F228" s="34">
        <v>0</v>
      </c>
      <c r="G228" s="34">
        <v>1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 t="s">
        <v>829</v>
      </c>
      <c r="N228" s="34" t="s">
        <v>830</v>
      </c>
      <c r="O228" s="34" t="s">
        <v>2</v>
      </c>
      <c r="P228" s="34">
        <v>13737</v>
      </c>
      <c r="Q228" s="34">
        <v>380000</v>
      </c>
      <c r="R228" s="34">
        <v>39031.480000000003</v>
      </c>
      <c r="S228" s="34">
        <v>8780289</v>
      </c>
      <c r="T228" s="34">
        <v>4250971</v>
      </c>
      <c r="U228" s="34">
        <v>4529318</v>
      </c>
      <c r="V228" s="34">
        <v>0.51585099999999995</v>
      </c>
      <c r="W228" s="34">
        <v>9677411</v>
      </c>
      <c r="X228" s="34">
        <v>4390911</v>
      </c>
      <c r="Y228" s="34">
        <v>5286500</v>
      </c>
      <c r="Z228" s="34">
        <v>0.54627199999999998</v>
      </c>
      <c r="AA228" s="34">
        <v>6105196</v>
      </c>
      <c r="AB228" s="34">
        <v>2818112</v>
      </c>
      <c r="AC228" s="34">
        <v>3287084</v>
      </c>
      <c r="AD228" s="34">
        <v>0.538408</v>
      </c>
      <c r="AE228" s="34">
        <v>6607265</v>
      </c>
      <c r="AF228" s="34">
        <v>2979103</v>
      </c>
      <c r="AG228" s="34">
        <v>3628162</v>
      </c>
      <c r="AH228" s="34">
        <v>0.54911699999999997</v>
      </c>
      <c r="AI228" s="34">
        <v>4867468</v>
      </c>
      <c r="AJ228" s="34">
        <v>3209131</v>
      </c>
      <c r="AK228" s="34">
        <v>6607265</v>
      </c>
      <c r="AL228" s="34">
        <v>6607265</v>
      </c>
      <c r="AM228" s="34">
        <v>6607265</v>
      </c>
      <c r="AN228" s="34">
        <v>6607265</v>
      </c>
      <c r="AO228" s="34">
        <v>2979103</v>
      </c>
      <c r="AP228" s="34">
        <v>6607265</v>
      </c>
      <c r="AQ228" s="34">
        <v>6607265</v>
      </c>
      <c r="AR228" s="34">
        <v>6607265</v>
      </c>
      <c r="AS228" s="34">
        <v>6607265</v>
      </c>
      <c r="AT228" s="34">
        <v>6607265</v>
      </c>
      <c r="AU228" s="34">
        <v>6105196</v>
      </c>
      <c r="AV228" s="34">
        <v>6105196</v>
      </c>
      <c r="AW228" s="34">
        <v>6105196</v>
      </c>
      <c r="AX228" s="34">
        <v>6105196</v>
      </c>
      <c r="AY228" s="34">
        <v>2818112</v>
      </c>
      <c r="AZ228" s="34">
        <v>6105196</v>
      </c>
      <c r="BA228" s="34">
        <v>6105196</v>
      </c>
      <c r="BB228" s="34">
        <v>6105196</v>
      </c>
      <c r="BC228" s="34">
        <v>6105196</v>
      </c>
      <c r="BD228" s="34">
        <v>6105196</v>
      </c>
    </row>
    <row r="229" spans="1:56" x14ac:dyDescent="0.25">
      <c r="A229" s="34" t="s">
        <v>381</v>
      </c>
      <c r="B229" s="34">
        <v>13740</v>
      </c>
      <c r="C229" s="34">
        <v>0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 t="s">
        <v>829</v>
      </c>
      <c r="N229" s="34" t="s">
        <v>830</v>
      </c>
      <c r="O229" s="34" t="s">
        <v>2</v>
      </c>
      <c r="P229" s="34">
        <v>13740</v>
      </c>
      <c r="Q229" s="34">
        <v>109560</v>
      </c>
      <c r="R229" s="34">
        <v>28133.48</v>
      </c>
      <c r="S229" s="34">
        <v>6423453</v>
      </c>
      <c r="T229" s="34">
        <v>5160855</v>
      </c>
      <c r="U229" s="34">
        <v>1262597</v>
      </c>
      <c r="V229" s="34">
        <v>0.19656100000000001</v>
      </c>
      <c r="W229" s="34">
        <v>4238871</v>
      </c>
      <c r="X229" s="34">
        <v>2319129</v>
      </c>
      <c r="Y229" s="34">
        <v>1919742</v>
      </c>
      <c r="Z229" s="34">
        <v>0.45289000000000001</v>
      </c>
      <c r="AA229" s="34">
        <v>1216876</v>
      </c>
      <c r="AB229" s="34">
        <v>911750.6</v>
      </c>
      <c r="AC229" s="34">
        <v>305125.7</v>
      </c>
      <c r="AD229" s="34">
        <v>0.250745</v>
      </c>
      <c r="AE229" s="34">
        <v>512029.3</v>
      </c>
      <c r="AF229" s="34">
        <v>266515.7</v>
      </c>
      <c r="AG229" s="34">
        <v>245513.60000000001</v>
      </c>
      <c r="AH229" s="34">
        <v>0.479491</v>
      </c>
      <c r="AI229" s="34">
        <v>1782049</v>
      </c>
      <c r="AJ229" s="34">
        <v>107820.1</v>
      </c>
      <c r="AK229" s="34">
        <v>512029.3</v>
      </c>
      <c r="AL229" s="34">
        <v>512029.3</v>
      </c>
      <c r="AM229" s="34">
        <v>512029.3</v>
      </c>
      <c r="AN229" s="34">
        <v>512029.3</v>
      </c>
      <c r="AO229" s="34">
        <v>512029.3</v>
      </c>
      <c r="AP229" s="34">
        <v>512029.3</v>
      </c>
      <c r="AQ229" s="34">
        <v>512029.3</v>
      </c>
      <c r="AR229" s="34">
        <v>512029.3</v>
      </c>
      <c r="AS229" s="34">
        <v>512029.3</v>
      </c>
      <c r="AT229" s="34">
        <v>512029.3</v>
      </c>
      <c r="AU229" s="34">
        <v>1216876</v>
      </c>
      <c r="AV229" s="34">
        <v>1216876</v>
      </c>
      <c r="AW229" s="34">
        <v>1216876</v>
      </c>
      <c r="AX229" s="34">
        <v>1216876</v>
      </c>
      <c r="AY229" s="34">
        <v>1216876</v>
      </c>
      <c r="AZ229" s="34">
        <v>1216876</v>
      </c>
      <c r="BA229" s="34">
        <v>1216876</v>
      </c>
      <c r="BB229" s="34">
        <v>1216876</v>
      </c>
      <c r="BC229" s="34">
        <v>1216876</v>
      </c>
      <c r="BD229" s="34">
        <v>1216876</v>
      </c>
    </row>
    <row r="230" spans="1:56" x14ac:dyDescent="0.25">
      <c r="A230" s="34" t="s">
        <v>148</v>
      </c>
      <c r="B230" s="34">
        <v>13745</v>
      </c>
      <c r="C230" s="34">
        <v>0</v>
      </c>
      <c r="D230" s="34">
        <v>0</v>
      </c>
      <c r="E230" s="34">
        <v>0</v>
      </c>
      <c r="F230" s="34">
        <v>0</v>
      </c>
      <c r="G230" s="34">
        <v>1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 t="s">
        <v>829</v>
      </c>
      <c r="N230" s="34" t="s">
        <v>830</v>
      </c>
      <c r="O230" s="34" t="s">
        <v>2</v>
      </c>
      <c r="P230" s="34">
        <v>13745</v>
      </c>
      <c r="Q230" s="34">
        <v>322000</v>
      </c>
      <c r="R230" s="34">
        <v>28133.48</v>
      </c>
      <c r="S230" s="34">
        <v>23966086</v>
      </c>
      <c r="T230" s="34">
        <v>5301309</v>
      </c>
      <c r="U230" s="34">
        <v>18664777</v>
      </c>
      <c r="V230" s="34">
        <v>0.77880000000000005</v>
      </c>
      <c r="W230" s="34">
        <v>13264817</v>
      </c>
      <c r="X230" s="34">
        <v>2408245</v>
      </c>
      <c r="Y230" s="34">
        <v>10856573</v>
      </c>
      <c r="Z230" s="34">
        <v>0.81844899999999998</v>
      </c>
      <c r="AA230" s="34">
        <v>19570140</v>
      </c>
      <c r="AB230" s="34">
        <v>3006899</v>
      </c>
      <c r="AC230" s="34">
        <v>16563242</v>
      </c>
      <c r="AD230" s="34">
        <v>0.84635300000000002</v>
      </c>
      <c r="AE230" s="34">
        <v>9598758</v>
      </c>
      <c r="AF230" s="34">
        <v>1480162</v>
      </c>
      <c r="AG230" s="34">
        <v>8118596</v>
      </c>
      <c r="AH230" s="34">
        <v>0.84579700000000002</v>
      </c>
      <c r="AI230" s="34">
        <v>10506439</v>
      </c>
      <c r="AJ230" s="34">
        <v>7768462</v>
      </c>
      <c r="AK230" s="34">
        <v>9598758</v>
      </c>
      <c r="AL230" s="34">
        <v>9598758</v>
      </c>
      <c r="AM230" s="34">
        <v>9598758</v>
      </c>
      <c r="AN230" s="34">
        <v>9598758</v>
      </c>
      <c r="AO230" s="34">
        <v>1480162</v>
      </c>
      <c r="AP230" s="34">
        <v>9598758</v>
      </c>
      <c r="AQ230" s="34">
        <v>9598758</v>
      </c>
      <c r="AR230" s="34">
        <v>9598758</v>
      </c>
      <c r="AS230" s="34">
        <v>9598758</v>
      </c>
      <c r="AT230" s="34">
        <v>9598758</v>
      </c>
      <c r="AU230" s="34">
        <v>19570140</v>
      </c>
      <c r="AV230" s="34">
        <v>19570140</v>
      </c>
      <c r="AW230" s="34">
        <v>19570140</v>
      </c>
      <c r="AX230" s="34">
        <v>19570140</v>
      </c>
      <c r="AY230" s="34">
        <v>3006899</v>
      </c>
      <c r="AZ230" s="34">
        <v>19570140</v>
      </c>
      <c r="BA230" s="34">
        <v>19570140</v>
      </c>
      <c r="BB230" s="34">
        <v>19570140</v>
      </c>
      <c r="BC230" s="34">
        <v>19570140</v>
      </c>
      <c r="BD230" s="34">
        <v>19570140</v>
      </c>
    </row>
    <row r="231" spans="1:56" x14ac:dyDescent="0.25">
      <c r="A231" s="34" t="s">
        <v>751</v>
      </c>
      <c r="B231" s="34">
        <v>13747</v>
      </c>
      <c r="C231" s="34">
        <v>0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 t="s">
        <v>829</v>
      </c>
      <c r="N231" s="34" t="s">
        <v>830</v>
      </c>
      <c r="O231" s="34" t="s">
        <v>2</v>
      </c>
      <c r="P231" s="34">
        <v>13747</v>
      </c>
      <c r="Q231" s="34">
        <v>304000</v>
      </c>
      <c r="R231" s="34">
        <v>28133.48</v>
      </c>
      <c r="S231" s="34">
        <v>993302</v>
      </c>
      <c r="T231" s="34">
        <v>739828.9</v>
      </c>
      <c r="U231" s="34">
        <v>253473.2</v>
      </c>
      <c r="V231" s="34">
        <v>0.25518200000000002</v>
      </c>
      <c r="W231" s="34">
        <v>725884.5</v>
      </c>
      <c r="X231" s="34">
        <v>382775.9</v>
      </c>
      <c r="Y231" s="34">
        <v>343108.5</v>
      </c>
      <c r="Z231" s="34">
        <v>0.47267700000000001</v>
      </c>
      <c r="AA231" s="34">
        <v>35508.639999999999</v>
      </c>
      <c r="AB231" s="34">
        <v>35508.639999999999</v>
      </c>
      <c r="AC231" s="34">
        <v>0</v>
      </c>
      <c r="AD231" s="34">
        <v>0</v>
      </c>
      <c r="AE231" s="34">
        <v>517.21720000000005</v>
      </c>
      <c r="AF231" s="34">
        <v>517.21720000000005</v>
      </c>
      <c r="AG231" s="34">
        <v>0</v>
      </c>
      <c r="AH231" s="34">
        <v>0</v>
      </c>
      <c r="AI231" s="34">
        <v>10975.07</v>
      </c>
      <c r="AJ231" s="34">
        <v>-332133</v>
      </c>
      <c r="AK231" s="34">
        <v>517.21720000000005</v>
      </c>
      <c r="AL231" s="34">
        <v>517.21720000000005</v>
      </c>
      <c r="AM231" s="34">
        <v>517.21720000000005</v>
      </c>
      <c r="AN231" s="34">
        <v>517.21720000000005</v>
      </c>
      <c r="AO231" s="34">
        <v>517.21720000000005</v>
      </c>
      <c r="AP231" s="34">
        <v>517.21720000000005</v>
      </c>
      <c r="AQ231" s="34">
        <v>517.21720000000005</v>
      </c>
      <c r="AR231" s="34">
        <v>517.21720000000005</v>
      </c>
      <c r="AS231" s="34">
        <v>517.21720000000005</v>
      </c>
      <c r="AT231" s="34">
        <v>517.21720000000005</v>
      </c>
      <c r="AU231" s="34">
        <v>35508.639999999999</v>
      </c>
      <c r="AV231" s="34">
        <v>35508.639999999999</v>
      </c>
      <c r="AW231" s="34">
        <v>35508.639999999999</v>
      </c>
      <c r="AX231" s="34">
        <v>35508.639999999999</v>
      </c>
      <c r="AY231" s="34">
        <v>35508.639999999999</v>
      </c>
      <c r="AZ231" s="34">
        <v>35508.639999999999</v>
      </c>
      <c r="BA231" s="34">
        <v>35508.639999999999</v>
      </c>
      <c r="BB231" s="34">
        <v>35508.639999999999</v>
      </c>
      <c r="BC231" s="34">
        <v>35508.639999999999</v>
      </c>
      <c r="BD231" s="34">
        <v>35508.639999999999</v>
      </c>
    </row>
    <row r="232" spans="1:56" x14ac:dyDescent="0.25">
      <c r="A232" s="34" t="s">
        <v>753</v>
      </c>
      <c r="B232" s="34">
        <v>13750</v>
      </c>
      <c r="C232" s="34">
        <v>0</v>
      </c>
      <c r="D232" s="34">
        <v>0</v>
      </c>
      <c r="E232" s="34">
        <v>0</v>
      </c>
      <c r="F232" s="34">
        <v>0</v>
      </c>
      <c r="G232" s="34">
        <v>0</v>
      </c>
      <c r="H232" s="34">
        <v>0</v>
      </c>
      <c r="I232" s="34">
        <v>0</v>
      </c>
      <c r="J232" s="34">
        <v>0</v>
      </c>
      <c r="K232" s="34">
        <v>0</v>
      </c>
      <c r="L232" s="34">
        <v>0</v>
      </c>
      <c r="M232" s="34" t="s">
        <v>829</v>
      </c>
      <c r="N232" s="34" t="s">
        <v>830</v>
      </c>
      <c r="O232" s="34" t="s">
        <v>2</v>
      </c>
      <c r="P232" s="34">
        <v>13750</v>
      </c>
      <c r="Q232" s="34">
        <v>455465.8</v>
      </c>
      <c r="R232" s="34">
        <v>39031.480000000003</v>
      </c>
      <c r="S232" s="34">
        <v>1901816</v>
      </c>
      <c r="T232" s="34">
        <v>1629736</v>
      </c>
      <c r="U232" s="34">
        <v>272080.09999999998</v>
      </c>
      <c r="V232" s="34">
        <v>0.143063</v>
      </c>
      <c r="W232" s="34">
        <v>1019846</v>
      </c>
      <c r="X232" s="34">
        <v>659836.1</v>
      </c>
      <c r="Y232" s="34">
        <v>360010.4</v>
      </c>
      <c r="Z232" s="34">
        <v>0.35300399999999998</v>
      </c>
      <c r="AA232" s="34">
        <v>31476.67</v>
      </c>
      <c r="AB232" s="34">
        <v>31476.67</v>
      </c>
      <c r="AC232" s="34">
        <v>0</v>
      </c>
      <c r="AD232" s="34">
        <v>0</v>
      </c>
      <c r="AE232" s="34">
        <v>81951.7</v>
      </c>
      <c r="AF232" s="34">
        <v>81951.7</v>
      </c>
      <c r="AG232" s="34">
        <v>0</v>
      </c>
      <c r="AH232" s="34">
        <v>0</v>
      </c>
      <c r="AI232" s="34">
        <v>-134487</v>
      </c>
      <c r="AJ232" s="34">
        <v>-494497</v>
      </c>
      <c r="AK232" s="34">
        <v>81951.7</v>
      </c>
      <c r="AL232" s="34">
        <v>81951.7</v>
      </c>
      <c r="AM232" s="34">
        <v>81951.7</v>
      </c>
      <c r="AN232" s="34">
        <v>81951.7</v>
      </c>
      <c r="AO232" s="34">
        <v>81951.7</v>
      </c>
      <c r="AP232" s="34">
        <v>81951.7</v>
      </c>
      <c r="AQ232" s="34">
        <v>81951.7</v>
      </c>
      <c r="AR232" s="34">
        <v>81951.7</v>
      </c>
      <c r="AS232" s="34">
        <v>81951.7</v>
      </c>
      <c r="AT232" s="34">
        <v>81951.7</v>
      </c>
      <c r="AU232" s="34">
        <v>31476.67</v>
      </c>
      <c r="AV232" s="34">
        <v>31476.67</v>
      </c>
      <c r="AW232" s="34">
        <v>31476.67</v>
      </c>
      <c r="AX232" s="34">
        <v>31476.67</v>
      </c>
      <c r="AY232" s="34">
        <v>31476.67</v>
      </c>
      <c r="AZ232" s="34">
        <v>31476.67</v>
      </c>
      <c r="BA232" s="34">
        <v>31476.67</v>
      </c>
      <c r="BB232" s="34">
        <v>31476.67</v>
      </c>
      <c r="BC232" s="34">
        <v>31476.67</v>
      </c>
      <c r="BD232" s="34">
        <v>31476.67</v>
      </c>
    </row>
    <row r="233" spans="1:56" x14ac:dyDescent="0.25">
      <c r="A233" s="34" t="s">
        <v>240</v>
      </c>
      <c r="B233" s="34">
        <v>13753</v>
      </c>
      <c r="C233" s="34">
        <v>0</v>
      </c>
      <c r="D233" s="34">
        <v>0</v>
      </c>
      <c r="E233" s="34">
        <v>0</v>
      </c>
      <c r="F233" s="34">
        <v>0</v>
      </c>
      <c r="G233" s="34">
        <v>1</v>
      </c>
      <c r="H233" s="34">
        <v>0</v>
      </c>
      <c r="I233" s="34">
        <v>0</v>
      </c>
      <c r="J233" s="34">
        <v>0</v>
      </c>
      <c r="K233" s="34">
        <v>0</v>
      </c>
      <c r="L233" s="34">
        <v>0</v>
      </c>
      <c r="M233" s="34" t="s">
        <v>829</v>
      </c>
      <c r="N233" s="34" t="s">
        <v>830</v>
      </c>
      <c r="O233" s="34" t="s">
        <v>2</v>
      </c>
      <c r="P233" s="34">
        <v>13753</v>
      </c>
      <c r="Q233" s="34">
        <v>478002.3</v>
      </c>
      <c r="R233" s="34">
        <v>39031.480000000003</v>
      </c>
      <c r="S233" s="34">
        <v>7767749</v>
      </c>
      <c r="T233" s="34">
        <v>4738714</v>
      </c>
      <c r="U233" s="34">
        <v>3029035</v>
      </c>
      <c r="V233" s="34">
        <v>0.38995000000000002</v>
      </c>
      <c r="W233" s="34">
        <v>8826271</v>
      </c>
      <c r="X233" s="34">
        <v>4605614</v>
      </c>
      <c r="Y233" s="34">
        <v>4220657</v>
      </c>
      <c r="Z233" s="34">
        <v>0.47819299999999998</v>
      </c>
      <c r="AA233" s="34">
        <v>5921210</v>
      </c>
      <c r="AB233" s="34">
        <v>3212895</v>
      </c>
      <c r="AC233" s="34">
        <v>2708315</v>
      </c>
      <c r="AD233" s="34">
        <v>0.45739200000000002</v>
      </c>
      <c r="AE233" s="34">
        <v>6401673</v>
      </c>
      <c r="AF233" s="34">
        <v>3497910</v>
      </c>
      <c r="AG233" s="34">
        <v>2903764</v>
      </c>
      <c r="AH233" s="34">
        <v>0.453594</v>
      </c>
      <c r="AI233" s="34">
        <v>3703624</v>
      </c>
      <c r="AJ233" s="34">
        <v>2386730</v>
      </c>
      <c r="AK233" s="34">
        <v>6401673</v>
      </c>
      <c r="AL233" s="34">
        <v>6401673</v>
      </c>
      <c r="AM233" s="34">
        <v>6401673</v>
      </c>
      <c r="AN233" s="34">
        <v>6401673</v>
      </c>
      <c r="AO233" s="34">
        <v>3497910</v>
      </c>
      <c r="AP233" s="34">
        <v>6401673</v>
      </c>
      <c r="AQ233" s="34">
        <v>6401673</v>
      </c>
      <c r="AR233" s="34">
        <v>6401673</v>
      </c>
      <c r="AS233" s="34">
        <v>6401673</v>
      </c>
      <c r="AT233" s="34">
        <v>6401673</v>
      </c>
      <c r="AU233" s="34">
        <v>5921210</v>
      </c>
      <c r="AV233" s="34">
        <v>5921210</v>
      </c>
      <c r="AW233" s="34">
        <v>5921210</v>
      </c>
      <c r="AX233" s="34">
        <v>5921210</v>
      </c>
      <c r="AY233" s="34">
        <v>3212895</v>
      </c>
      <c r="AZ233" s="34">
        <v>5921210</v>
      </c>
      <c r="BA233" s="34">
        <v>5921210</v>
      </c>
      <c r="BB233" s="34">
        <v>5921210</v>
      </c>
      <c r="BC233" s="34">
        <v>5921210</v>
      </c>
      <c r="BD233" s="34">
        <v>5921210</v>
      </c>
    </row>
    <row r="234" spans="1:56" x14ac:dyDescent="0.25">
      <c r="A234" s="34" t="s">
        <v>279</v>
      </c>
      <c r="B234" s="34">
        <v>13754</v>
      </c>
      <c r="C234" s="34">
        <v>0</v>
      </c>
      <c r="D234" s="34">
        <v>0</v>
      </c>
      <c r="E234" s="34">
        <v>0</v>
      </c>
      <c r="F234" s="34">
        <v>0</v>
      </c>
      <c r="G234" s="34">
        <v>1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 t="s">
        <v>829</v>
      </c>
      <c r="N234" s="34" t="s">
        <v>830</v>
      </c>
      <c r="O234" s="34" t="s">
        <v>2</v>
      </c>
      <c r="P234" s="34">
        <v>13754</v>
      </c>
      <c r="Q234" s="34">
        <v>561955.6</v>
      </c>
      <c r="R234" s="34">
        <v>78062.95</v>
      </c>
      <c r="S234" s="34">
        <v>16468069</v>
      </c>
      <c r="T234" s="34">
        <v>11324316</v>
      </c>
      <c r="U234" s="34">
        <v>5143753</v>
      </c>
      <c r="V234" s="34">
        <v>0.31234699999999999</v>
      </c>
      <c r="W234" s="34">
        <v>8851703</v>
      </c>
      <c r="X234" s="34">
        <v>3672337</v>
      </c>
      <c r="Y234" s="34">
        <v>5179366</v>
      </c>
      <c r="Z234" s="34">
        <v>0.58512699999999995</v>
      </c>
      <c r="AA234" s="34">
        <v>8988701</v>
      </c>
      <c r="AB234" s="34">
        <v>4998305</v>
      </c>
      <c r="AC234" s="34">
        <v>3990396</v>
      </c>
      <c r="AD234" s="34">
        <v>0.44393500000000002</v>
      </c>
      <c r="AE234" s="34">
        <v>3679087</v>
      </c>
      <c r="AF234" s="34">
        <v>1776041</v>
      </c>
      <c r="AG234" s="34">
        <v>1903046</v>
      </c>
      <c r="AH234" s="34">
        <v>0.51726000000000005</v>
      </c>
      <c r="AI234" s="34">
        <v>4539347</v>
      </c>
      <c r="AJ234" s="34">
        <v>1263027</v>
      </c>
      <c r="AK234" s="34">
        <v>3679087</v>
      </c>
      <c r="AL234" s="34">
        <v>3679087</v>
      </c>
      <c r="AM234" s="34">
        <v>3679087</v>
      </c>
      <c r="AN234" s="34">
        <v>3679087</v>
      </c>
      <c r="AO234" s="34">
        <v>1776041</v>
      </c>
      <c r="AP234" s="34">
        <v>3679087</v>
      </c>
      <c r="AQ234" s="34">
        <v>3679087</v>
      </c>
      <c r="AR234" s="34">
        <v>3679087</v>
      </c>
      <c r="AS234" s="34">
        <v>3679087</v>
      </c>
      <c r="AT234" s="34">
        <v>3679087</v>
      </c>
      <c r="AU234" s="34">
        <v>8988701</v>
      </c>
      <c r="AV234" s="34">
        <v>8988701</v>
      </c>
      <c r="AW234" s="34">
        <v>8988701</v>
      </c>
      <c r="AX234" s="34">
        <v>8988701</v>
      </c>
      <c r="AY234" s="34">
        <v>4998305</v>
      </c>
      <c r="AZ234" s="34">
        <v>8988701</v>
      </c>
      <c r="BA234" s="34">
        <v>8988701</v>
      </c>
      <c r="BB234" s="34">
        <v>8988701</v>
      </c>
      <c r="BC234" s="34">
        <v>8988701</v>
      </c>
      <c r="BD234" s="34">
        <v>8988701</v>
      </c>
    </row>
    <row r="235" spans="1:56" x14ac:dyDescent="0.25">
      <c r="A235" s="34" t="s">
        <v>551</v>
      </c>
      <c r="B235" s="34">
        <v>13769</v>
      </c>
      <c r="C235" s="34">
        <v>0</v>
      </c>
      <c r="D235" s="34">
        <v>0</v>
      </c>
      <c r="E235" s="34">
        <v>0</v>
      </c>
      <c r="F235" s="34">
        <v>0</v>
      </c>
      <c r="G235" s="34">
        <v>0</v>
      </c>
      <c r="H235" s="34">
        <v>0</v>
      </c>
      <c r="I235" s="34">
        <v>0</v>
      </c>
      <c r="J235" s="34">
        <v>0</v>
      </c>
      <c r="K235" s="34">
        <v>0</v>
      </c>
      <c r="L235" s="34">
        <v>0</v>
      </c>
      <c r="M235" s="34" t="s">
        <v>829</v>
      </c>
      <c r="N235" s="34" t="s">
        <v>830</v>
      </c>
      <c r="O235" s="34" t="s">
        <v>2</v>
      </c>
      <c r="P235" s="34">
        <v>13769</v>
      </c>
      <c r="Q235" s="34">
        <v>1314942</v>
      </c>
      <c r="R235" s="34">
        <v>97578.69</v>
      </c>
      <c r="S235" s="34">
        <v>5272246</v>
      </c>
      <c r="T235" s="34">
        <v>3906536</v>
      </c>
      <c r="U235" s="34">
        <v>1365710</v>
      </c>
      <c r="V235" s="34">
        <v>0.25903799999999999</v>
      </c>
      <c r="W235" s="34">
        <v>5808071</v>
      </c>
      <c r="X235" s="34">
        <v>2858945</v>
      </c>
      <c r="Y235" s="34">
        <v>2949126</v>
      </c>
      <c r="Z235" s="34">
        <v>0.50776299999999996</v>
      </c>
      <c r="AA235" s="34">
        <v>960491.9</v>
      </c>
      <c r="AB235" s="34">
        <v>919218</v>
      </c>
      <c r="AC235" s="34">
        <v>41273.9</v>
      </c>
      <c r="AD235" s="34">
        <v>4.2972000000000003E-2</v>
      </c>
      <c r="AE235" s="34">
        <v>752790.6</v>
      </c>
      <c r="AF235" s="34">
        <v>679364.6</v>
      </c>
      <c r="AG235" s="34">
        <v>73426.039999999994</v>
      </c>
      <c r="AH235" s="34">
        <v>9.7538E-2</v>
      </c>
      <c r="AI235" s="34">
        <v>1536605</v>
      </c>
      <c r="AJ235" s="34">
        <v>-1339095</v>
      </c>
      <c r="AK235" s="34">
        <v>752790.6</v>
      </c>
      <c r="AL235" s="34">
        <v>752790.6</v>
      </c>
      <c r="AM235" s="34">
        <v>752790.6</v>
      </c>
      <c r="AN235" s="34">
        <v>752790.6</v>
      </c>
      <c r="AO235" s="34">
        <v>752790.6</v>
      </c>
      <c r="AP235" s="34">
        <v>752790.6</v>
      </c>
      <c r="AQ235" s="34">
        <v>752790.6</v>
      </c>
      <c r="AR235" s="34">
        <v>752790.6</v>
      </c>
      <c r="AS235" s="34">
        <v>752790.6</v>
      </c>
      <c r="AT235" s="34">
        <v>752790.6</v>
      </c>
      <c r="AU235" s="34">
        <v>960491.9</v>
      </c>
      <c r="AV235" s="34">
        <v>960491.9</v>
      </c>
      <c r="AW235" s="34">
        <v>960491.9</v>
      </c>
      <c r="AX235" s="34">
        <v>960491.9</v>
      </c>
      <c r="AY235" s="34">
        <v>960491.9</v>
      </c>
      <c r="AZ235" s="34">
        <v>960491.9</v>
      </c>
      <c r="BA235" s="34">
        <v>960491.9</v>
      </c>
      <c r="BB235" s="34">
        <v>960491.9</v>
      </c>
      <c r="BC235" s="34">
        <v>960491.9</v>
      </c>
      <c r="BD235" s="34">
        <v>960491.9</v>
      </c>
    </row>
    <row r="236" spans="1:56" x14ac:dyDescent="0.25">
      <c r="A236" s="34" t="s">
        <v>815</v>
      </c>
      <c r="B236" s="34">
        <v>13770</v>
      </c>
      <c r="C236" s="34">
        <v>0</v>
      </c>
      <c r="D236" s="34">
        <v>0</v>
      </c>
      <c r="E236" s="34">
        <v>0</v>
      </c>
      <c r="F236" s="34">
        <v>0</v>
      </c>
      <c r="G236" s="34">
        <v>1</v>
      </c>
      <c r="H236" s="34">
        <v>0</v>
      </c>
      <c r="I236" s="34">
        <v>0</v>
      </c>
      <c r="J236" s="34">
        <v>0</v>
      </c>
      <c r="K236" s="34">
        <v>0</v>
      </c>
      <c r="L236" s="34">
        <v>0</v>
      </c>
      <c r="M236" s="34" t="s">
        <v>829</v>
      </c>
      <c r="N236" s="34" t="s">
        <v>830</v>
      </c>
      <c r="O236" s="34" t="s">
        <v>2</v>
      </c>
      <c r="P236" s="34">
        <v>13770</v>
      </c>
      <c r="Q236" s="34">
        <v>109560</v>
      </c>
      <c r="R236" s="34">
        <v>28133.48</v>
      </c>
      <c r="S236" s="34">
        <v>22664454</v>
      </c>
      <c r="T236" s="34">
        <v>12930381</v>
      </c>
      <c r="U236" s="34">
        <v>9734072</v>
      </c>
      <c r="V236" s="34">
        <v>0.42948599999999998</v>
      </c>
      <c r="W236" s="34">
        <v>8263007</v>
      </c>
      <c r="X236" s="34">
        <v>4267340</v>
      </c>
      <c r="Y236" s="34">
        <v>3995667</v>
      </c>
      <c r="Z236" s="34">
        <v>0.48356100000000002</v>
      </c>
      <c r="AA236" s="34">
        <v>15471940</v>
      </c>
      <c r="AB236" s="34">
        <v>7761888</v>
      </c>
      <c r="AC236" s="34">
        <v>7710053</v>
      </c>
      <c r="AD236" s="34">
        <v>0.49832500000000002</v>
      </c>
      <c r="AE236" s="34">
        <v>4227391</v>
      </c>
      <c r="AF236" s="34">
        <v>2116359</v>
      </c>
      <c r="AG236" s="34">
        <v>2111031</v>
      </c>
      <c r="AH236" s="34">
        <v>0.49936999999999998</v>
      </c>
      <c r="AI236" s="34">
        <v>3857973</v>
      </c>
      <c r="AJ236" s="34">
        <v>1973338</v>
      </c>
      <c r="AK236" s="34">
        <v>4227391</v>
      </c>
      <c r="AL236" s="34">
        <v>4227391</v>
      </c>
      <c r="AM236" s="34">
        <v>4227391</v>
      </c>
      <c r="AN236" s="34">
        <v>4227391</v>
      </c>
      <c r="AO236" s="34">
        <v>2116359</v>
      </c>
      <c r="AP236" s="34">
        <v>4227391</v>
      </c>
      <c r="AQ236" s="34">
        <v>4227391</v>
      </c>
      <c r="AR236" s="34">
        <v>4227391</v>
      </c>
      <c r="AS236" s="34">
        <v>4227391</v>
      </c>
      <c r="AT236" s="34">
        <v>4227391</v>
      </c>
      <c r="AU236" s="34">
        <v>15471940</v>
      </c>
      <c r="AV236" s="34">
        <v>15471940</v>
      </c>
      <c r="AW236" s="34">
        <v>15471940</v>
      </c>
      <c r="AX236" s="34">
        <v>15471940</v>
      </c>
      <c r="AY236" s="34">
        <v>7761888</v>
      </c>
      <c r="AZ236" s="34">
        <v>15471940</v>
      </c>
      <c r="BA236" s="34">
        <v>15471940</v>
      </c>
      <c r="BB236" s="34">
        <v>15471940</v>
      </c>
      <c r="BC236" s="34">
        <v>15471940</v>
      </c>
      <c r="BD236" s="34">
        <v>15471940</v>
      </c>
    </row>
    <row r="237" spans="1:56" x14ac:dyDescent="0.25">
      <c r="A237" s="34" t="s">
        <v>418</v>
      </c>
      <c r="B237" s="34">
        <v>13780</v>
      </c>
      <c r="C237" s="34">
        <v>0</v>
      </c>
      <c r="D237" s="34">
        <v>0</v>
      </c>
      <c r="E237" s="34">
        <v>0</v>
      </c>
      <c r="F237" s="34">
        <v>0</v>
      </c>
      <c r="G237" s="34">
        <v>0</v>
      </c>
      <c r="H237" s="34">
        <v>0</v>
      </c>
      <c r="I237" s="34">
        <v>0</v>
      </c>
      <c r="J237" s="34">
        <v>0</v>
      </c>
      <c r="K237" s="34">
        <v>0</v>
      </c>
      <c r="L237" s="34">
        <v>0</v>
      </c>
      <c r="M237" s="34" t="s">
        <v>829</v>
      </c>
      <c r="N237" s="34" t="s">
        <v>830</v>
      </c>
      <c r="O237" s="34" t="s">
        <v>2</v>
      </c>
      <c r="P237" s="34">
        <v>13780</v>
      </c>
      <c r="Q237" s="34">
        <v>109560</v>
      </c>
      <c r="R237" s="34">
        <v>28133.48</v>
      </c>
      <c r="S237" s="34">
        <v>8400676</v>
      </c>
      <c r="T237" s="34">
        <v>6619143</v>
      </c>
      <c r="U237" s="34">
        <v>1781533</v>
      </c>
      <c r="V237" s="34">
        <v>0.21207000000000001</v>
      </c>
      <c r="W237" s="34">
        <v>4010806</v>
      </c>
      <c r="X237" s="34">
        <v>2166515</v>
      </c>
      <c r="Y237" s="34">
        <v>1844291</v>
      </c>
      <c r="Z237" s="34">
        <v>0.45983000000000002</v>
      </c>
      <c r="AA237" s="34">
        <v>560296.4</v>
      </c>
      <c r="AB237" s="34">
        <v>410037.7</v>
      </c>
      <c r="AC237" s="34">
        <v>150258.70000000001</v>
      </c>
      <c r="AD237" s="34">
        <v>0.268177</v>
      </c>
      <c r="AE237" s="34">
        <v>529236.6</v>
      </c>
      <c r="AF237" s="34">
        <v>302193.5</v>
      </c>
      <c r="AG237" s="34">
        <v>227043</v>
      </c>
      <c r="AH237" s="34">
        <v>0.42900100000000002</v>
      </c>
      <c r="AI237" s="34">
        <v>1706597</v>
      </c>
      <c r="AJ237" s="34">
        <v>89349.55</v>
      </c>
      <c r="AK237" s="34">
        <v>529236.6</v>
      </c>
      <c r="AL237" s="34">
        <v>529236.6</v>
      </c>
      <c r="AM237" s="34">
        <v>529236.6</v>
      </c>
      <c r="AN237" s="34">
        <v>529236.6</v>
      </c>
      <c r="AO237" s="34">
        <v>529236.6</v>
      </c>
      <c r="AP237" s="34">
        <v>529236.6</v>
      </c>
      <c r="AQ237" s="34">
        <v>529236.6</v>
      </c>
      <c r="AR237" s="34">
        <v>529236.6</v>
      </c>
      <c r="AS237" s="34">
        <v>529236.6</v>
      </c>
      <c r="AT237" s="34">
        <v>529236.6</v>
      </c>
      <c r="AU237" s="34">
        <v>560296.4</v>
      </c>
      <c r="AV237" s="34">
        <v>560296.4</v>
      </c>
      <c r="AW237" s="34">
        <v>560296.4</v>
      </c>
      <c r="AX237" s="34">
        <v>560296.4</v>
      </c>
      <c r="AY237" s="34">
        <v>560296.4</v>
      </c>
      <c r="AZ237" s="34">
        <v>560296.4</v>
      </c>
      <c r="BA237" s="34">
        <v>560296.4</v>
      </c>
      <c r="BB237" s="34">
        <v>560296.4</v>
      </c>
      <c r="BC237" s="34">
        <v>560296.4</v>
      </c>
      <c r="BD237" s="34">
        <v>560296.4</v>
      </c>
    </row>
    <row r="238" spans="1:56" x14ac:dyDescent="0.25">
      <c r="A238" s="34" t="s">
        <v>439</v>
      </c>
      <c r="B238" s="34">
        <v>13786</v>
      </c>
      <c r="C238" s="34">
        <v>0</v>
      </c>
      <c r="D238" s="34">
        <v>0</v>
      </c>
      <c r="E238" s="34">
        <v>0</v>
      </c>
      <c r="F238" s="34">
        <v>0</v>
      </c>
      <c r="G238" s="34">
        <v>1</v>
      </c>
      <c r="H238" s="34">
        <v>0</v>
      </c>
      <c r="I238" s="34">
        <v>0</v>
      </c>
      <c r="J238" s="34">
        <v>0</v>
      </c>
      <c r="K238" s="34">
        <v>0</v>
      </c>
      <c r="L238" s="34">
        <v>0</v>
      </c>
      <c r="M238" s="34" t="s">
        <v>829</v>
      </c>
      <c r="N238" s="34" t="s">
        <v>830</v>
      </c>
      <c r="O238" s="34" t="s">
        <v>2</v>
      </c>
      <c r="P238" s="34">
        <v>13786</v>
      </c>
      <c r="Q238" s="34">
        <v>500000</v>
      </c>
      <c r="R238" s="34">
        <v>39031.480000000003</v>
      </c>
      <c r="S238" s="34">
        <v>14072820</v>
      </c>
      <c r="T238" s="34">
        <v>11494572</v>
      </c>
      <c r="U238" s="34">
        <v>2578248</v>
      </c>
      <c r="V238" s="34">
        <v>0.18320800000000001</v>
      </c>
      <c r="W238" s="34">
        <v>9398665</v>
      </c>
      <c r="X238" s="34">
        <v>6337532</v>
      </c>
      <c r="Y238" s="34">
        <v>3061132</v>
      </c>
      <c r="Z238" s="34">
        <v>0.32569900000000002</v>
      </c>
      <c r="AA238" s="34">
        <v>6399061</v>
      </c>
      <c r="AB238" s="34">
        <v>5482970</v>
      </c>
      <c r="AC238" s="34">
        <v>916091.2</v>
      </c>
      <c r="AD238" s="34">
        <v>0.14316000000000001</v>
      </c>
      <c r="AE238" s="34">
        <v>3251668</v>
      </c>
      <c r="AF238" s="34">
        <v>2707343</v>
      </c>
      <c r="AG238" s="34">
        <v>544324.9</v>
      </c>
      <c r="AH238" s="34">
        <v>0.16739899999999999</v>
      </c>
      <c r="AI238" s="34">
        <v>2522101</v>
      </c>
      <c r="AJ238" s="34">
        <v>5293.3909999999996</v>
      </c>
      <c r="AK238" s="34">
        <v>3251668</v>
      </c>
      <c r="AL238" s="34">
        <v>3251668</v>
      </c>
      <c r="AM238" s="34">
        <v>3251668</v>
      </c>
      <c r="AN238" s="34">
        <v>3251668</v>
      </c>
      <c r="AO238" s="34">
        <v>2707343</v>
      </c>
      <c r="AP238" s="34">
        <v>3251668</v>
      </c>
      <c r="AQ238" s="34">
        <v>3251668</v>
      </c>
      <c r="AR238" s="34">
        <v>3251668</v>
      </c>
      <c r="AS238" s="34">
        <v>3251668</v>
      </c>
      <c r="AT238" s="34">
        <v>3251668</v>
      </c>
      <c r="AU238" s="34">
        <v>6399061</v>
      </c>
      <c r="AV238" s="34">
        <v>6399061</v>
      </c>
      <c r="AW238" s="34">
        <v>6399061</v>
      </c>
      <c r="AX238" s="34">
        <v>6399061</v>
      </c>
      <c r="AY238" s="34">
        <v>5482970</v>
      </c>
      <c r="AZ238" s="34">
        <v>6399061</v>
      </c>
      <c r="BA238" s="34">
        <v>6399061</v>
      </c>
      <c r="BB238" s="34">
        <v>6399061</v>
      </c>
      <c r="BC238" s="34">
        <v>6399061</v>
      </c>
      <c r="BD238" s="34">
        <v>6399061</v>
      </c>
    </row>
    <row r="239" spans="1:56" x14ac:dyDescent="0.25">
      <c r="A239" s="34" t="s">
        <v>224</v>
      </c>
      <c r="B239" s="34">
        <v>13795</v>
      </c>
      <c r="C239" s="34">
        <v>0</v>
      </c>
      <c r="D239" s="34">
        <v>0</v>
      </c>
      <c r="E239" s="34">
        <v>0</v>
      </c>
      <c r="F239" s="34">
        <v>0</v>
      </c>
      <c r="G239" s="34">
        <v>0</v>
      </c>
      <c r="H239" s="34">
        <v>0</v>
      </c>
      <c r="I239" s="34">
        <v>0</v>
      </c>
      <c r="J239" s="34">
        <v>0</v>
      </c>
      <c r="K239" s="34">
        <v>0</v>
      </c>
      <c r="L239" s="34">
        <v>0</v>
      </c>
      <c r="M239" s="34" t="s">
        <v>829</v>
      </c>
      <c r="N239" s="34" t="s">
        <v>830</v>
      </c>
      <c r="O239" s="34" t="s">
        <v>2</v>
      </c>
      <c r="P239" s="34">
        <v>13795</v>
      </c>
      <c r="Q239" s="34">
        <v>979546.7</v>
      </c>
      <c r="R239" s="34">
        <v>78062.95</v>
      </c>
      <c r="S239" s="34">
        <v>14688493</v>
      </c>
      <c r="T239" s="34">
        <v>6838097</v>
      </c>
      <c r="U239" s="34">
        <v>7850396</v>
      </c>
      <c r="V239" s="34">
        <v>0.53445900000000002</v>
      </c>
      <c r="W239" s="34">
        <v>8475138</v>
      </c>
      <c r="X239" s="34">
        <v>2506667</v>
      </c>
      <c r="Y239" s="34">
        <v>5968471</v>
      </c>
      <c r="Z239" s="34">
        <v>0.704233</v>
      </c>
      <c r="AA239" s="34">
        <v>7899492</v>
      </c>
      <c r="AB239" s="34">
        <v>2369291</v>
      </c>
      <c r="AC239" s="34">
        <v>5530201</v>
      </c>
      <c r="AD239" s="34">
        <v>0.70006999999999997</v>
      </c>
      <c r="AE239" s="34">
        <v>4099379</v>
      </c>
      <c r="AF239" s="34">
        <v>1087354</v>
      </c>
      <c r="AG239" s="34">
        <v>3012025</v>
      </c>
      <c r="AH239" s="34">
        <v>0.73475100000000004</v>
      </c>
      <c r="AI239" s="34">
        <v>4910861</v>
      </c>
      <c r="AJ239" s="34">
        <v>1954415</v>
      </c>
      <c r="AK239" s="34">
        <v>4099379</v>
      </c>
      <c r="AL239" s="34">
        <v>4099379</v>
      </c>
      <c r="AM239" s="34">
        <v>4099379</v>
      </c>
      <c r="AN239" s="34">
        <v>4099379</v>
      </c>
      <c r="AO239" s="34">
        <v>4099379</v>
      </c>
      <c r="AP239" s="34">
        <v>4099379</v>
      </c>
      <c r="AQ239" s="34">
        <v>4099379</v>
      </c>
      <c r="AR239" s="34">
        <v>4099379</v>
      </c>
      <c r="AS239" s="34">
        <v>4099379</v>
      </c>
      <c r="AT239" s="34">
        <v>4099379</v>
      </c>
      <c r="AU239" s="34">
        <v>7899492</v>
      </c>
      <c r="AV239" s="34">
        <v>7899492</v>
      </c>
      <c r="AW239" s="34">
        <v>7899492</v>
      </c>
      <c r="AX239" s="34">
        <v>7899492</v>
      </c>
      <c r="AY239" s="34">
        <v>7899492</v>
      </c>
      <c r="AZ239" s="34">
        <v>7899492</v>
      </c>
      <c r="BA239" s="34">
        <v>7899492</v>
      </c>
      <c r="BB239" s="34">
        <v>7899492</v>
      </c>
      <c r="BC239" s="34">
        <v>7899492</v>
      </c>
      <c r="BD239" s="34">
        <v>7899492</v>
      </c>
    </row>
    <row r="240" spans="1:56" x14ac:dyDescent="0.25">
      <c r="A240" s="34" t="s">
        <v>517</v>
      </c>
      <c r="B240" s="34">
        <v>13796</v>
      </c>
      <c r="C240" s="34">
        <v>0</v>
      </c>
      <c r="D240" s="34">
        <v>0</v>
      </c>
      <c r="E240" s="34">
        <v>0</v>
      </c>
      <c r="F240" s="34">
        <v>0</v>
      </c>
      <c r="G240" s="34">
        <v>0</v>
      </c>
      <c r="H240" s="34">
        <v>0</v>
      </c>
      <c r="I240" s="34">
        <v>0</v>
      </c>
      <c r="J240" s="34">
        <v>0</v>
      </c>
      <c r="K240" s="34">
        <v>0</v>
      </c>
      <c r="L240" s="34">
        <v>0</v>
      </c>
      <c r="M240" s="34" t="s">
        <v>829</v>
      </c>
      <c r="N240" s="34" t="s">
        <v>830</v>
      </c>
      <c r="O240" s="34" t="s">
        <v>2</v>
      </c>
      <c r="P240" s="34">
        <v>13796</v>
      </c>
      <c r="Q240" s="34">
        <v>977661</v>
      </c>
      <c r="R240" s="34">
        <v>78062.95</v>
      </c>
      <c r="S240" s="34">
        <v>5016104</v>
      </c>
      <c r="T240" s="34">
        <v>4178700</v>
      </c>
      <c r="U240" s="34">
        <v>837403.7</v>
      </c>
      <c r="V240" s="34">
        <v>0.16694300000000001</v>
      </c>
      <c r="W240" s="34">
        <v>2760321</v>
      </c>
      <c r="X240" s="34">
        <v>1042658</v>
      </c>
      <c r="Y240" s="34">
        <v>1717663</v>
      </c>
      <c r="Z240" s="34">
        <v>0.62226899999999996</v>
      </c>
      <c r="AA240" s="34">
        <v>1547925</v>
      </c>
      <c r="AB240" s="34">
        <v>1522471</v>
      </c>
      <c r="AC240" s="34">
        <v>25454.17</v>
      </c>
      <c r="AD240" s="34">
        <v>1.6444E-2</v>
      </c>
      <c r="AE240" s="34">
        <v>153591.5</v>
      </c>
      <c r="AF240" s="34">
        <v>65039.34</v>
      </c>
      <c r="AG240" s="34">
        <v>88552.11</v>
      </c>
      <c r="AH240" s="34">
        <v>0.57654300000000003</v>
      </c>
      <c r="AI240" s="34">
        <v>661939.1</v>
      </c>
      <c r="AJ240" s="34">
        <v>-967172</v>
      </c>
      <c r="AK240" s="34">
        <v>153591.5</v>
      </c>
      <c r="AL240" s="34">
        <v>153591.5</v>
      </c>
      <c r="AM240" s="34">
        <v>153591.5</v>
      </c>
      <c r="AN240" s="34">
        <v>153591.5</v>
      </c>
      <c r="AO240" s="34">
        <v>153591.5</v>
      </c>
      <c r="AP240" s="34">
        <v>153591.5</v>
      </c>
      <c r="AQ240" s="34">
        <v>153591.5</v>
      </c>
      <c r="AR240" s="34">
        <v>153591.5</v>
      </c>
      <c r="AS240" s="34">
        <v>153591.5</v>
      </c>
      <c r="AT240" s="34">
        <v>153591.5</v>
      </c>
      <c r="AU240" s="34">
        <v>1547925</v>
      </c>
      <c r="AV240" s="34">
        <v>1547925</v>
      </c>
      <c r="AW240" s="34">
        <v>1547925</v>
      </c>
      <c r="AX240" s="34">
        <v>1547925</v>
      </c>
      <c r="AY240" s="34">
        <v>1547925</v>
      </c>
      <c r="AZ240" s="34">
        <v>1547925</v>
      </c>
      <c r="BA240" s="34">
        <v>1547925</v>
      </c>
      <c r="BB240" s="34">
        <v>1547925</v>
      </c>
      <c r="BC240" s="34">
        <v>1547925</v>
      </c>
      <c r="BD240" s="34">
        <v>1547925</v>
      </c>
    </row>
    <row r="241" spans="1:56" x14ac:dyDescent="0.25">
      <c r="A241" s="34" t="s">
        <v>262</v>
      </c>
      <c r="B241" s="34">
        <v>13797</v>
      </c>
      <c r="C241" s="34">
        <v>0</v>
      </c>
      <c r="D241" s="34">
        <v>0</v>
      </c>
      <c r="E241" s="34">
        <v>0</v>
      </c>
      <c r="F241" s="34">
        <v>0</v>
      </c>
      <c r="G241" s="34">
        <v>0</v>
      </c>
      <c r="H241" s="34">
        <v>0</v>
      </c>
      <c r="I241" s="34">
        <v>0</v>
      </c>
      <c r="J241" s="34">
        <v>0</v>
      </c>
      <c r="K241" s="34">
        <v>0</v>
      </c>
      <c r="L241" s="34">
        <v>0</v>
      </c>
      <c r="M241" s="34" t="s">
        <v>829</v>
      </c>
      <c r="N241" s="34" t="s">
        <v>830</v>
      </c>
      <c r="O241" s="34" t="s">
        <v>2</v>
      </c>
      <c r="P241" s="34">
        <v>13797</v>
      </c>
      <c r="Q241" s="34">
        <v>1097661</v>
      </c>
      <c r="R241" s="34">
        <v>78062.95</v>
      </c>
      <c r="S241" s="34">
        <v>6772542</v>
      </c>
      <c r="T241" s="34">
        <v>3672466</v>
      </c>
      <c r="U241" s="34">
        <v>3100076</v>
      </c>
      <c r="V241" s="34">
        <v>0.45774199999999998</v>
      </c>
      <c r="W241" s="34">
        <v>5104719</v>
      </c>
      <c r="X241" s="34">
        <v>1721475</v>
      </c>
      <c r="Y241" s="34">
        <v>3383244</v>
      </c>
      <c r="Z241" s="34">
        <v>0.66276800000000002</v>
      </c>
      <c r="AA241" s="34">
        <v>4234721</v>
      </c>
      <c r="AB241" s="34">
        <v>1631914</v>
      </c>
      <c r="AC241" s="34">
        <v>2602807</v>
      </c>
      <c r="AD241" s="34">
        <v>0.61463500000000004</v>
      </c>
      <c r="AE241" s="34">
        <v>3217754</v>
      </c>
      <c r="AF241" s="34">
        <v>1078388</v>
      </c>
      <c r="AG241" s="34">
        <v>2139367</v>
      </c>
      <c r="AH241" s="34">
        <v>0.66486299999999998</v>
      </c>
      <c r="AI241" s="34">
        <v>2207520</v>
      </c>
      <c r="AJ241" s="34">
        <v>963642.9</v>
      </c>
      <c r="AK241" s="34">
        <v>3217754</v>
      </c>
      <c r="AL241" s="34">
        <v>3217754</v>
      </c>
      <c r="AM241" s="34">
        <v>3217754</v>
      </c>
      <c r="AN241" s="34">
        <v>3217754</v>
      </c>
      <c r="AO241" s="34">
        <v>3217754</v>
      </c>
      <c r="AP241" s="34">
        <v>3217754</v>
      </c>
      <c r="AQ241" s="34">
        <v>3217754</v>
      </c>
      <c r="AR241" s="34">
        <v>3217754</v>
      </c>
      <c r="AS241" s="34">
        <v>3217754</v>
      </c>
      <c r="AT241" s="34">
        <v>3217754</v>
      </c>
      <c r="AU241" s="34">
        <v>4234721</v>
      </c>
      <c r="AV241" s="34">
        <v>4234721</v>
      </c>
      <c r="AW241" s="34">
        <v>4234721</v>
      </c>
      <c r="AX241" s="34">
        <v>4234721</v>
      </c>
      <c r="AY241" s="34">
        <v>4234721</v>
      </c>
      <c r="AZ241" s="34">
        <v>4234721</v>
      </c>
      <c r="BA241" s="34">
        <v>4234721</v>
      </c>
      <c r="BB241" s="34">
        <v>4234721</v>
      </c>
      <c r="BC241" s="34">
        <v>4234721</v>
      </c>
      <c r="BD241" s="34">
        <v>4234721</v>
      </c>
    </row>
    <row r="242" spans="1:56" x14ac:dyDescent="0.25">
      <c r="A242" s="34" t="s">
        <v>509</v>
      </c>
      <c r="B242" s="34">
        <v>13798</v>
      </c>
      <c r="C242" s="34">
        <v>0</v>
      </c>
      <c r="D242" s="34">
        <v>0</v>
      </c>
      <c r="E242" s="34">
        <v>0</v>
      </c>
      <c r="F242" s="34">
        <v>0</v>
      </c>
      <c r="G242" s="34">
        <v>0</v>
      </c>
      <c r="H242" s="34">
        <v>0</v>
      </c>
      <c r="I242" s="34">
        <v>0</v>
      </c>
      <c r="J242" s="34">
        <v>0</v>
      </c>
      <c r="K242" s="34">
        <v>0</v>
      </c>
      <c r="L242" s="34">
        <v>0</v>
      </c>
      <c r="M242" s="34" t="s">
        <v>829</v>
      </c>
      <c r="N242" s="34" t="s">
        <v>830</v>
      </c>
      <c r="O242" s="34" t="s">
        <v>2</v>
      </c>
      <c r="P242" s="34">
        <v>13798</v>
      </c>
      <c r="Q242" s="34">
        <v>901661</v>
      </c>
      <c r="R242" s="34">
        <v>58547.21</v>
      </c>
      <c r="S242" s="34">
        <v>4910412</v>
      </c>
      <c r="T242" s="34">
        <v>3676918</v>
      </c>
      <c r="U242" s="34">
        <v>1233493</v>
      </c>
      <c r="V242" s="34">
        <v>0.25119999999999998</v>
      </c>
      <c r="W242" s="34">
        <v>3318279</v>
      </c>
      <c r="X242" s="34">
        <v>1239551</v>
      </c>
      <c r="Y242" s="34">
        <v>2078728</v>
      </c>
      <c r="Z242" s="34">
        <v>0.626448</v>
      </c>
      <c r="AA242" s="34">
        <v>540683</v>
      </c>
      <c r="AB242" s="34">
        <v>506577.8</v>
      </c>
      <c r="AC242" s="34">
        <v>34105.26</v>
      </c>
      <c r="AD242" s="34">
        <v>6.3077999999999995E-2</v>
      </c>
      <c r="AE242" s="34">
        <v>145259.70000000001</v>
      </c>
      <c r="AF242" s="34">
        <v>48981.53</v>
      </c>
      <c r="AG242" s="34">
        <v>96278.14</v>
      </c>
      <c r="AH242" s="34">
        <v>0.66279999999999994</v>
      </c>
      <c r="AI242" s="34">
        <v>1118520</v>
      </c>
      <c r="AJ242" s="34">
        <v>-863930</v>
      </c>
      <c r="AK242" s="34">
        <v>145259.70000000001</v>
      </c>
      <c r="AL242" s="34">
        <v>145259.70000000001</v>
      </c>
      <c r="AM242" s="34">
        <v>145259.70000000001</v>
      </c>
      <c r="AN242" s="34">
        <v>145259.70000000001</v>
      </c>
      <c r="AO242" s="34">
        <v>145259.70000000001</v>
      </c>
      <c r="AP242" s="34">
        <v>145259.70000000001</v>
      </c>
      <c r="AQ242" s="34">
        <v>145259.70000000001</v>
      </c>
      <c r="AR242" s="34">
        <v>145259.70000000001</v>
      </c>
      <c r="AS242" s="34">
        <v>145259.70000000001</v>
      </c>
      <c r="AT242" s="34">
        <v>145259.70000000001</v>
      </c>
      <c r="AU242" s="34">
        <v>540683</v>
      </c>
      <c r="AV242" s="34">
        <v>540683</v>
      </c>
      <c r="AW242" s="34">
        <v>540683</v>
      </c>
      <c r="AX242" s="34">
        <v>540683</v>
      </c>
      <c r="AY242" s="34">
        <v>540683</v>
      </c>
      <c r="AZ242" s="34">
        <v>540683</v>
      </c>
      <c r="BA242" s="34">
        <v>540683</v>
      </c>
      <c r="BB242" s="34">
        <v>540683</v>
      </c>
      <c r="BC242" s="34">
        <v>540683</v>
      </c>
      <c r="BD242" s="34">
        <v>540683</v>
      </c>
    </row>
    <row r="243" spans="1:56" x14ac:dyDescent="0.25">
      <c r="A243" s="34" t="s">
        <v>548</v>
      </c>
      <c r="B243" s="34">
        <v>13799</v>
      </c>
      <c r="C243" s="34">
        <v>0</v>
      </c>
      <c r="D243" s="34">
        <v>0</v>
      </c>
      <c r="E243" s="34">
        <v>0</v>
      </c>
      <c r="F243" s="34">
        <v>0</v>
      </c>
      <c r="G243" s="34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 t="s">
        <v>829</v>
      </c>
      <c r="N243" s="34" t="s">
        <v>830</v>
      </c>
      <c r="O243" s="34" t="s">
        <v>2</v>
      </c>
      <c r="P243" s="34">
        <v>13799</v>
      </c>
      <c r="Q243" s="34">
        <v>1053661</v>
      </c>
      <c r="R243" s="34">
        <v>97578.69</v>
      </c>
      <c r="S243" s="34">
        <v>4978576</v>
      </c>
      <c r="T243" s="34">
        <v>2496468</v>
      </c>
      <c r="U243" s="34">
        <v>2482107</v>
      </c>
      <c r="V243" s="34">
        <v>0.498558</v>
      </c>
      <c r="W243" s="34">
        <v>3658766</v>
      </c>
      <c r="X243" s="34">
        <v>1088550</v>
      </c>
      <c r="Y243" s="34">
        <v>2570216</v>
      </c>
      <c r="Z243" s="34">
        <v>0.70248200000000005</v>
      </c>
      <c r="AA243" s="34">
        <v>218953.5</v>
      </c>
      <c r="AB243" s="34">
        <v>192798.4</v>
      </c>
      <c r="AC243" s="34">
        <v>26155.09</v>
      </c>
      <c r="AD243" s="34">
        <v>0.11945500000000001</v>
      </c>
      <c r="AE243" s="34">
        <v>83643.62</v>
      </c>
      <c r="AF243" s="34">
        <v>20852.21</v>
      </c>
      <c r="AG243" s="34">
        <v>62791.42</v>
      </c>
      <c r="AH243" s="34">
        <v>0.75070199999999998</v>
      </c>
      <c r="AI243" s="34">
        <v>1418977</v>
      </c>
      <c r="AJ243" s="34">
        <v>-1088448</v>
      </c>
      <c r="AK243" s="34">
        <v>83643.62</v>
      </c>
      <c r="AL243" s="34">
        <v>83643.62</v>
      </c>
      <c r="AM243" s="34">
        <v>83643.62</v>
      </c>
      <c r="AN243" s="34">
        <v>83643.62</v>
      </c>
      <c r="AO243" s="34">
        <v>83643.62</v>
      </c>
      <c r="AP243" s="34">
        <v>83643.62</v>
      </c>
      <c r="AQ243" s="34">
        <v>83643.62</v>
      </c>
      <c r="AR243" s="34">
        <v>83643.62</v>
      </c>
      <c r="AS243" s="34">
        <v>83643.62</v>
      </c>
      <c r="AT243" s="34">
        <v>83643.62</v>
      </c>
      <c r="AU243" s="34">
        <v>218953.5</v>
      </c>
      <c r="AV243" s="34">
        <v>218953.5</v>
      </c>
      <c r="AW243" s="34">
        <v>218953.5</v>
      </c>
      <c r="AX243" s="34">
        <v>218953.5</v>
      </c>
      <c r="AY243" s="34">
        <v>218953.5</v>
      </c>
      <c r="AZ243" s="34">
        <v>218953.5</v>
      </c>
      <c r="BA243" s="34">
        <v>218953.5</v>
      </c>
      <c r="BB243" s="34">
        <v>218953.5</v>
      </c>
      <c r="BC243" s="34">
        <v>218953.5</v>
      </c>
      <c r="BD243" s="34">
        <v>218953.5</v>
      </c>
    </row>
    <row r="244" spans="1:56" x14ac:dyDescent="0.25">
      <c r="A244" s="34" t="s">
        <v>171</v>
      </c>
      <c r="B244" s="34">
        <v>13805</v>
      </c>
      <c r="C244" s="34">
        <v>0</v>
      </c>
      <c r="D244" s="34">
        <v>0</v>
      </c>
      <c r="E244" s="34">
        <v>0</v>
      </c>
      <c r="F244" s="34">
        <v>0</v>
      </c>
      <c r="G244" s="34">
        <v>1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 t="s">
        <v>829</v>
      </c>
      <c r="N244" s="34" t="s">
        <v>830</v>
      </c>
      <c r="O244" s="34" t="s">
        <v>2</v>
      </c>
      <c r="P244" s="34">
        <v>13805</v>
      </c>
      <c r="Q244" s="34">
        <v>138000</v>
      </c>
      <c r="R244" s="34">
        <v>28133.48</v>
      </c>
      <c r="S244" s="34">
        <v>25880713</v>
      </c>
      <c r="T244" s="34">
        <v>15552820</v>
      </c>
      <c r="U244" s="34">
        <v>10327893</v>
      </c>
      <c r="V244" s="34">
        <v>0.39905800000000002</v>
      </c>
      <c r="W244" s="34">
        <v>13811003</v>
      </c>
      <c r="X244" s="34">
        <v>5179049</v>
      </c>
      <c r="Y244" s="34">
        <v>8631955</v>
      </c>
      <c r="Z244" s="34">
        <v>0.62500599999999995</v>
      </c>
      <c r="AA244" s="34">
        <v>14344390</v>
      </c>
      <c r="AB244" s="34">
        <v>6831373</v>
      </c>
      <c r="AC244" s="34">
        <v>7513017</v>
      </c>
      <c r="AD244" s="34">
        <v>0.52376</v>
      </c>
      <c r="AE244" s="34">
        <v>6581206</v>
      </c>
      <c r="AF244" s="34">
        <v>2234330</v>
      </c>
      <c r="AG244" s="34">
        <v>4346876</v>
      </c>
      <c r="AH244" s="34">
        <v>0.66049800000000003</v>
      </c>
      <c r="AI244" s="34">
        <v>8465821</v>
      </c>
      <c r="AJ244" s="34">
        <v>4180742</v>
      </c>
      <c r="AK244" s="34">
        <v>6581206</v>
      </c>
      <c r="AL244" s="34">
        <v>6581206</v>
      </c>
      <c r="AM244" s="34">
        <v>6581206</v>
      </c>
      <c r="AN244" s="34">
        <v>6581206</v>
      </c>
      <c r="AO244" s="34">
        <v>2234330</v>
      </c>
      <c r="AP244" s="34">
        <v>6581206</v>
      </c>
      <c r="AQ244" s="34">
        <v>6581206</v>
      </c>
      <c r="AR244" s="34">
        <v>6581206</v>
      </c>
      <c r="AS244" s="34">
        <v>6581206</v>
      </c>
      <c r="AT244" s="34">
        <v>6581206</v>
      </c>
      <c r="AU244" s="34">
        <v>14344390</v>
      </c>
      <c r="AV244" s="34">
        <v>14344390</v>
      </c>
      <c r="AW244" s="34">
        <v>14344390</v>
      </c>
      <c r="AX244" s="34">
        <v>14344390</v>
      </c>
      <c r="AY244" s="34">
        <v>6831373</v>
      </c>
      <c r="AZ244" s="34">
        <v>14344390</v>
      </c>
      <c r="BA244" s="34">
        <v>14344390</v>
      </c>
      <c r="BB244" s="34">
        <v>14344390</v>
      </c>
      <c r="BC244" s="34">
        <v>14344390</v>
      </c>
      <c r="BD244" s="34">
        <v>14344390</v>
      </c>
    </row>
    <row r="245" spans="1:56" x14ac:dyDescent="0.25">
      <c r="A245" s="34" t="s">
        <v>164</v>
      </c>
      <c r="B245" s="34">
        <v>13807</v>
      </c>
      <c r="C245" s="34">
        <v>0</v>
      </c>
      <c r="D245" s="34">
        <v>0</v>
      </c>
      <c r="E245" s="34">
        <v>0</v>
      </c>
      <c r="F245" s="34">
        <v>0</v>
      </c>
      <c r="G245" s="34">
        <v>1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 t="s">
        <v>829</v>
      </c>
      <c r="N245" s="34" t="s">
        <v>830</v>
      </c>
      <c r="O245" s="34" t="s">
        <v>2</v>
      </c>
      <c r="P245" s="34">
        <v>13807</v>
      </c>
      <c r="Q245" s="34">
        <v>322000</v>
      </c>
      <c r="R245" s="34">
        <v>28133.48</v>
      </c>
      <c r="S245" s="34">
        <v>25269658</v>
      </c>
      <c r="T245" s="34">
        <v>12000093</v>
      </c>
      <c r="U245" s="34">
        <v>13269565</v>
      </c>
      <c r="V245" s="34">
        <v>0.52511799999999997</v>
      </c>
      <c r="W245" s="34">
        <v>17188873</v>
      </c>
      <c r="X245" s="34">
        <v>6231001</v>
      </c>
      <c r="Y245" s="34">
        <v>10957872</v>
      </c>
      <c r="Z245" s="34">
        <v>0.63749800000000001</v>
      </c>
      <c r="AA245" s="34">
        <v>16220932</v>
      </c>
      <c r="AB245" s="34">
        <v>6450220</v>
      </c>
      <c r="AC245" s="34">
        <v>9770712</v>
      </c>
      <c r="AD245" s="34">
        <v>0.602352</v>
      </c>
      <c r="AE245" s="34">
        <v>8155698</v>
      </c>
      <c r="AF245" s="34">
        <v>2828346</v>
      </c>
      <c r="AG245" s="34">
        <v>5327352</v>
      </c>
      <c r="AH245" s="34">
        <v>0.65320599999999995</v>
      </c>
      <c r="AI245" s="34">
        <v>10607739</v>
      </c>
      <c r="AJ245" s="34">
        <v>4977219</v>
      </c>
      <c r="AK245" s="34">
        <v>8155698</v>
      </c>
      <c r="AL245" s="34">
        <v>8155698</v>
      </c>
      <c r="AM245" s="34">
        <v>8155698</v>
      </c>
      <c r="AN245" s="34">
        <v>8155698</v>
      </c>
      <c r="AO245" s="34">
        <v>2828346</v>
      </c>
      <c r="AP245" s="34">
        <v>8155698</v>
      </c>
      <c r="AQ245" s="34">
        <v>8155698</v>
      </c>
      <c r="AR245" s="34">
        <v>8155698</v>
      </c>
      <c r="AS245" s="34">
        <v>8155698</v>
      </c>
      <c r="AT245" s="34">
        <v>8155698</v>
      </c>
      <c r="AU245" s="34">
        <v>16220932</v>
      </c>
      <c r="AV245" s="34">
        <v>16220932</v>
      </c>
      <c r="AW245" s="34">
        <v>16220932</v>
      </c>
      <c r="AX245" s="34">
        <v>16220932</v>
      </c>
      <c r="AY245" s="34">
        <v>6450220</v>
      </c>
      <c r="AZ245" s="34">
        <v>16220932</v>
      </c>
      <c r="BA245" s="34">
        <v>16220932</v>
      </c>
      <c r="BB245" s="34">
        <v>16220932</v>
      </c>
      <c r="BC245" s="34">
        <v>16220932</v>
      </c>
      <c r="BD245" s="34">
        <v>16220932</v>
      </c>
    </row>
    <row r="246" spans="1:56" x14ac:dyDescent="0.25">
      <c r="A246" s="34" t="s">
        <v>313</v>
      </c>
      <c r="B246" s="34">
        <v>13813</v>
      </c>
      <c r="C246" s="34">
        <v>0</v>
      </c>
      <c r="D246" s="34">
        <v>0</v>
      </c>
      <c r="E246" s="34">
        <v>0</v>
      </c>
      <c r="F246" s="34">
        <v>0</v>
      </c>
      <c r="G246" s="34">
        <v>1</v>
      </c>
      <c r="H246" s="34">
        <v>0</v>
      </c>
      <c r="I246" s="34">
        <v>0</v>
      </c>
      <c r="J246" s="34">
        <v>0</v>
      </c>
      <c r="K246" s="34">
        <v>0</v>
      </c>
      <c r="L246" s="34">
        <v>0</v>
      </c>
      <c r="M246" s="34" t="s">
        <v>829</v>
      </c>
      <c r="N246" s="34" t="s">
        <v>830</v>
      </c>
      <c r="O246" s="34" t="s">
        <v>2</v>
      </c>
      <c r="P246" s="34">
        <v>13813</v>
      </c>
      <c r="Q246" s="34">
        <v>380000</v>
      </c>
      <c r="R246" s="34">
        <v>39031.480000000003</v>
      </c>
      <c r="S246" s="34">
        <v>21105648</v>
      </c>
      <c r="T246" s="34">
        <v>14516830</v>
      </c>
      <c r="U246" s="34">
        <v>6588818</v>
      </c>
      <c r="V246" s="34">
        <v>0.31218299999999999</v>
      </c>
      <c r="W246" s="34">
        <v>7291390</v>
      </c>
      <c r="X246" s="34">
        <v>3303434</v>
      </c>
      <c r="Y246" s="34">
        <v>3987956</v>
      </c>
      <c r="Z246" s="34">
        <v>0.54693999999999998</v>
      </c>
      <c r="AA246" s="34">
        <v>11860848</v>
      </c>
      <c r="AB246" s="34">
        <v>8125274</v>
      </c>
      <c r="AC246" s="34">
        <v>3735574</v>
      </c>
      <c r="AD246" s="34">
        <v>0.31495000000000001</v>
      </c>
      <c r="AE246" s="34">
        <v>2419177</v>
      </c>
      <c r="AF246" s="34">
        <v>1264162</v>
      </c>
      <c r="AG246" s="34">
        <v>1155015</v>
      </c>
      <c r="AH246" s="34">
        <v>0.477441</v>
      </c>
      <c r="AI246" s="34">
        <v>3568924</v>
      </c>
      <c r="AJ246" s="34">
        <v>735983.1</v>
      </c>
      <c r="AK246" s="34">
        <v>2419177</v>
      </c>
      <c r="AL246" s="34">
        <v>2419177</v>
      </c>
      <c r="AM246" s="34">
        <v>2419177</v>
      </c>
      <c r="AN246" s="34">
        <v>2419177</v>
      </c>
      <c r="AO246" s="34">
        <v>1264162</v>
      </c>
      <c r="AP246" s="34">
        <v>2419177</v>
      </c>
      <c r="AQ246" s="34">
        <v>2419177</v>
      </c>
      <c r="AR246" s="34">
        <v>2419177</v>
      </c>
      <c r="AS246" s="34">
        <v>2419177</v>
      </c>
      <c r="AT246" s="34">
        <v>2419177</v>
      </c>
      <c r="AU246" s="34">
        <v>11860848</v>
      </c>
      <c r="AV246" s="34">
        <v>11860848</v>
      </c>
      <c r="AW246" s="34">
        <v>11860848</v>
      </c>
      <c r="AX246" s="34">
        <v>11860848</v>
      </c>
      <c r="AY246" s="34">
        <v>8125274</v>
      </c>
      <c r="AZ246" s="34">
        <v>11860848</v>
      </c>
      <c r="BA246" s="34">
        <v>11860848</v>
      </c>
      <c r="BB246" s="34">
        <v>11860848</v>
      </c>
      <c r="BC246" s="34">
        <v>11860848</v>
      </c>
      <c r="BD246" s="34">
        <v>11860848</v>
      </c>
    </row>
    <row r="247" spans="1:56" x14ac:dyDescent="0.25">
      <c r="A247" s="34" t="s">
        <v>266</v>
      </c>
      <c r="B247" s="34">
        <v>13815</v>
      </c>
      <c r="C247" s="34">
        <v>0</v>
      </c>
      <c r="D247" s="34">
        <v>0</v>
      </c>
      <c r="E247" s="34">
        <v>0</v>
      </c>
      <c r="F247" s="34">
        <v>0</v>
      </c>
      <c r="G247" s="34">
        <v>1</v>
      </c>
      <c r="H247" s="34">
        <v>0</v>
      </c>
      <c r="I247" s="34">
        <v>0</v>
      </c>
      <c r="J247" s="34">
        <v>0</v>
      </c>
      <c r="K247" s="34">
        <v>0</v>
      </c>
      <c r="L247" s="34">
        <v>0</v>
      </c>
      <c r="M247" s="34" t="s">
        <v>829</v>
      </c>
      <c r="N247" s="34" t="s">
        <v>830</v>
      </c>
      <c r="O247" s="34" t="s">
        <v>2</v>
      </c>
      <c r="P247" s="34">
        <v>13815</v>
      </c>
      <c r="Q247" s="34">
        <v>380000</v>
      </c>
      <c r="R247" s="34">
        <v>39031.480000000003</v>
      </c>
      <c r="S247" s="34">
        <v>22116703</v>
      </c>
      <c r="T247" s="34">
        <v>15487762</v>
      </c>
      <c r="U247" s="34">
        <v>6628940</v>
      </c>
      <c r="V247" s="34">
        <v>0.29972599999999999</v>
      </c>
      <c r="W247" s="34">
        <v>13727828</v>
      </c>
      <c r="X247" s="34">
        <v>8807149</v>
      </c>
      <c r="Y247" s="34">
        <v>4920679</v>
      </c>
      <c r="Z247" s="34">
        <v>0.35844599999999999</v>
      </c>
      <c r="AA247" s="34">
        <v>10808276</v>
      </c>
      <c r="AB247" s="34">
        <v>6356280</v>
      </c>
      <c r="AC247" s="34">
        <v>4451996</v>
      </c>
      <c r="AD247" s="34">
        <v>0.41190599999999999</v>
      </c>
      <c r="AE247" s="34">
        <v>5815629</v>
      </c>
      <c r="AF247" s="34">
        <v>3336623</v>
      </c>
      <c r="AG247" s="34">
        <v>2479006</v>
      </c>
      <c r="AH247" s="34">
        <v>0.42626599999999998</v>
      </c>
      <c r="AI247" s="34">
        <v>4501648</v>
      </c>
      <c r="AJ247" s="34">
        <v>2059975</v>
      </c>
      <c r="AK247" s="34">
        <v>5815629</v>
      </c>
      <c r="AL247" s="34">
        <v>5815629</v>
      </c>
      <c r="AM247" s="34">
        <v>5815629</v>
      </c>
      <c r="AN247" s="34">
        <v>5815629</v>
      </c>
      <c r="AO247" s="34">
        <v>3336623</v>
      </c>
      <c r="AP247" s="34">
        <v>5815629</v>
      </c>
      <c r="AQ247" s="34">
        <v>5815629</v>
      </c>
      <c r="AR247" s="34">
        <v>5815629</v>
      </c>
      <c r="AS247" s="34">
        <v>5815629</v>
      </c>
      <c r="AT247" s="34">
        <v>5815629</v>
      </c>
      <c r="AU247" s="34">
        <v>10808276</v>
      </c>
      <c r="AV247" s="34">
        <v>10808276</v>
      </c>
      <c r="AW247" s="34">
        <v>10808276</v>
      </c>
      <c r="AX247" s="34">
        <v>10808276</v>
      </c>
      <c r="AY247" s="34">
        <v>6356280</v>
      </c>
      <c r="AZ247" s="34">
        <v>10808276</v>
      </c>
      <c r="BA247" s="34">
        <v>10808276</v>
      </c>
      <c r="BB247" s="34">
        <v>10808276</v>
      </c>
      <c r="BC247" s="34">
        <v>10808276</v>
      </c>
      <c r="BD247" s="34">
        <v>10808276</v>
      </c>
    </row>
    <row r="248" spans="1:56" x14ac:dyDescent="0.25">
      <c r="A248" s="34" t="s">
        <v>197</v>
      </c>
      <c r="B248" s="34">
        <v>13817</v>
      </c>
      <c r="C248" s="34">
        <v>0</v>
      </c>
      <c r="D248" s="34">
        <v>0</v>
      </c>
      <c r="E248" s="34">
        <v>0</v>
      </c>
      <c r="F248" s="34">
        <v>0</v>
      </c>
      <c r="G248" s="34">
        <v>1</v>
      </c>
      <c r="H248" s="34">
        <v>0</v>
      </c>
      <c r="I248" s="34">
        <v>0</v>
      </c>
      <c r="J248" s="34">
        <v>0</v>
      </c>
      <c r="K248" s="34">
        <v>0</v>
      </c>
      <c r="L248" s="34">
        <v>0</v>
      </c>
      <c r="M248" s="34" t="s">
        <v>829</v>
      </c>
      <c r="N248" s="34" t="s">
        <v>830</v>
      </c>
      <c r="O248" s="34" t="s">
        <v>2</v>
      </c>
      <c r="P248" s="34">
        <v>13817</v>
      </c>
      <c r="Q248" s="34">
        <v>668000</v>
      </c>
      <c r="R248" s="34">
        <v>97578.69</v>
      </c>
      <c r="S248" s="34">
        <v>25696318</v>
      </c>
      <c r="T248" s="34">
        <v>11533012</v>
      </c>
      <c r="U248" s="34">
        <v>14163305</v>
      </c>
      <c r="V248" s="34">
        <v>0.55118</v>
      </c>
      <c r="W248" s="34">
        <v>18358657</v>
      </c>
      <c r="X248" s="34">
        <v>5339866</v>
      </c>
      <c r="Y248" s="34">
        <v>13018791</v>
      </c>
      <c r="Z248" s="34">
        <v>0.70913599999999999</v>
      </c>
      <c r="AA248" s="34">
        <v>15104900</v>
      </c>
      <c r="AB248" s="34">
        <v>6264090</v>
      </c>
      <c r="AC248" s="34">
        <v>8840810</v>
      </c>
      <c r="AD248" s="34">
        <v>0.58529399999999998</v>
      </c>
      <c r="AE248" s="34">
        <v>6490734</v>
      </c>
      <c r="AF248" s="34">
        <v>1911446</v>
      </c>
      <c r="AG248" s="34">
        <v>4579287</v>
      </c>
      <c r="AH248" s="34">
        <v>0.705511</v>
      </c>
      <c r="AI248" s="34">
        <v>12253212</v>
      </c>
      <c r="AJ248" s="34">
        <v>3813709</v>
      </c>
      <c r="AK248" s="34">
        <v>6490734</v>
      </c>
      <c r="AL248" s="34">
        <v>6490734</v>
      </c>
      <c r="AM248" s="34">
        <v>6490734</v>
      </c>
      <c r="AN248" s="34">
        <v>6490734</v>
      </c>
      <c r="AO248" s="34">
        <v>1911446</v>
      </c>
      <c r="AP248" s="34">
        <v>6490734</v>
      </c>
      <c r="AQ248" s="34">
        <v>6490734</v>
      </c>
      <c r="AR248" s="34">
        <v>6490734</v>
      </c>
      <c r="AS248" s="34">
        <v>6490734</v>
      </c>
      <c r="AT248" s="34">
        <v>6490734</v>
      </c>
      <c r="AU248" s="34">
        <v>15104900</v>
      </c>
      <c r="AV248" s="34">
        <v>15104900</v>
      </c>
      <c r="AW248" s="34">
        <v>15104900</v>
      </c>
      <c r="AX248" s="34">
        <v>15104900</v>
      </c>
      <c r="AY248" s="34">
        <v>6264090</v>
      </c>
      <c r="AZ248" s="34">
        <v>15104900</v>
      </c>
      <c r="BA248" s="34">
        <v>15104900</v>
      </c>
      <c r="BB248" s="34">
        <v>15104900</v>
      </c>
      <c r="BC248" s="34">
        <v>15104900</v>
      </c>
      <c r="BD248" s="34">
        <v>15104900</v>
      </c>
    </row>
    <row r="249" spans="1:56" x14ac:dyDescent="0.25">
      <c r="A249" s="34" t="s">
        <v>757</v>
      </c>
      <c r="B249" s="34">
        <v>13818</v>
      </c>
      <c r="C249" s="34">
        <v>0</v>
      </c>
      <c r="D249" s="34">
        <v>0</v>
      </c>
      <c r="E249" s="34">
        <v>0</v>
      </c>
      <c r="F249" s="34">
        <v>0</v>
      </c>
      <c r="G249" s="34">
        <v>0</v>
      </c>
      <c r="H249" s="34">
        <v>0</v>
      </c>
      <c r="I249" s="34">
        <v>0</v>
      </c>
      <c r="J249" s="34">
        <v>0</v>
      </c>
      <c r="K249" s="34">
        <v>0</v>
      </c>
      <c r="L249" s="34">
        <v>0</v>
      </c>
      <c r="M249" s="34" t="s">
        <v>829</v>
      </c>
      <c r="N249" s="34" t="s">
        <v>830</v>
      </c>
      <c r="O249" s="34" t="s">
        <v>2</v>
      </c>
      <c r="P249" s="34">
        <v>13818</v>
      </c>
      <c r="Q249" s="34">
        <v>380000</v>
      </c>
      <c r="R249" s="34">
        <v>39031.480000000003</v>
      </c>
      <c r="S249" s="34">
        <v>126123.9</v>
      </c>
      <c r="T249" s="34">
        <v>126123.9</v>
      </c>
      <c r="U249" s="34">
        <v>0</v>
      </c>
      <c r="V249" s="34">
        <v>0</v>
      </c>
      <c r="W249" s="34">
        <v>1898.057</v>
      </c>
      <c r="X249" s="34">
        <v>1898.057</v>
      </c>
      <c r="Y249" s="34">
        <v>0</v>
      </c>
      <c r="Z249" s="34">
        <v>0</v>
      </c>
      <c r="AA249" s="34">
        <v>124210.5</v>
      </c>
      <c r="AB249" s="34">
        <v>124210.5</v>
      </c>
      <c r="AC249" s="34">
        <v>0</v>
      </c>
      <c r="AD249" s="34">
        <v>0</v>
      </c>
      <c r="AE249" s="34">
        <v>1855.0129999999999</v>
      </c>
      <c r="AF249" s="34">
        <v>1855.0129999999999</v>
      </c>
      <c r="AG249" s="34">
        <v>0</v>
      </c>
      <c r="AH249" s="34">
        <v>0</v>
      </c>
      <c r="AI249" s="34">
        <v>-419031</v>
      </c>
      <c r="AJ249" s="34">
        <v>-419031</v>
      </c>
      <c r="AK249" s="34">
        <v>1855.0129999999999</v>
      </c>
      <c r="AL249" s="34">
        <v>1855.0129999999999</v>
      </c>
      <c r="AM249" s="34">
        <v>1855.0129999999999</v>
      </c>
      <c r="AN249" s="34">
        <v>1855.0129999999999</v>
      </c>
      <c r="AO249" s="34">
        <v>1855.0129999999999</v>
      </c>
      <c r="AP249" s="34">
        <v>1855.0129999999999</v>
      </c>
      <c r="AQ249" s="34">
        <v>1855.0129999999999</v>
      </c>
      <c r="AR249" s="34">
        <v>1855.0129999999999</v>
      </c>
      <c r="AS249" s="34">
        <v>1855.0129999999999</v>
      </c>
      <c r="AT249" s="34">
        <v>1855.0129999999999</v>
      </c>
      <c r="AU249" s="34">
        <v>124210.5</v>
      </c>
      <c r="AV249" s="34">
        <v>124210.5</v>
      </c>
      <c r="AW249" s="34">
        <v>124210.5</v>
      </c>
      <c r="AX249" s="34">
        <v>124210.5</v>
      </c>
      <c r="AY249" s="34">
        <v>124210.5</v>
      </c>
      <c r="AZ249" s="34">
        <v>124210.5</v>
      </c>
      <c r="BA249" s="34">
        <v>124210.5</v>
      </c>
      <c r="BB249" s="34">
        <v>124210.5</v>
      </c>
      <c r="BC249" s="34">
        <v>124210.5</v>
      </c>
      <c r="BD249" s="34">
        <v>124210.5</v>
      </c>
    </row>
    <row r="250" spans="1:56" x14ac:dyDescent="0.25">
      <c r="A250" s="34" t="s">
        <v>540</v>
      </c>
      <c r="B250" s="34">
        <v>13827</v>
      </c>
      <c r="C250" s="34">
        <v>0</v>
      </c>
      <c r="D250" s="34">
        <v>0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 t="s">
        <v>829</v>
      </c>
      <c r="N250" s="34" t="s">
        <v>830</v>
      </c>
      <c r="O250" s="34" t="s">
        <v>2</v>
      </c>
      <c r="P250" s="34">
        <v>13827</v>
      </c>
      <c r="Q250" s="34">
        <v>566203.30000000005</v>
      </c>
      <c r="R250" s="34">
        <v>39031.480000000003</v>
      </c>
      <c r="S250" s="34">
        <v>4896240</v>
      </c>
      <c r="T250" s="34">
        <v>3888146</v>
      </c>
      <c r="U250" s="34">
        <v>1008093</v>
      </c>
      <c r="V250" s="34">
        <v>0.20589099999999999</v>
      </c>
      <c r="W250" s="34">
        <v>2279784</v>
      </c>
      <c r="X250" s="34">
        <v>1165388</v>
      </c>
      <c r="Y250" s="34">
        <v>1114396</v>
      </c>
      <c r="Z250" s="34">
        <v>0.488817</v>
      </c>
      <c r="AA250" s="34">
        <v>691419.1</v>
      </c>
      <c r="AB250" s="34">
        <v>586879.80000000005</v>
      </c>
      <c r="AC250" s="34">
        <v>104539.3</v>
      </c>
      <c r="AD250" s="34">
        <v>0.151195</v>
      </c>
      <c r="AE250" s="34">
        <v>183212.6</v>
      </c>
      <c r="AF250" s="34">
        <v>113553.60000000001</v>
      </c>
      <c r="AG250" s="34">
        <v>69658.98</v>
      </c>
      <c r="AH250" s="34">
        <v>0.38020799999999999</v>
      </c>
      <c r="AI250" s="34">
        <v>509161.3</v>
      </c>
      <c r="AJ250" s="34">
        <v>-535576</v>
      </c>
      <c r="AK250" s="34">
        <v>183212.6</v>
      </c>
      <c r="AL250" s="34">
        <v>183212.6</v>
      </c>
      <c r="AM250" s="34">
        <v>183212.6</v>
      </c>
      <c r="AN250" s="34">
        <v>183212.6</v>
      </c>
      <c r="AO250" s="34">
        <v>183212.6</v>
      </c>
      <c r="AP250" s="34">
        <v>183212.6</v>
      </c>
      <c r="AQ250" s="34">
        <v>183212.6</v>
      </c>
      <c r="AR250" s="34">
        <v>183212.6</v>
      </c>
      <c r="AS250" s="34">
        <v>183212.6</v>
      </c>
      <c r="AT250" s="34">
        <v>183212.6</v>
      </c>
      <c r="AU250" s="34">
        <v>691419.1</v>
      </c>
      <c r="AV250" s="34">
        <v>691419.1</v>
      </c>
      <c r="AW250" s="34">
        <v>691419.1</v>
      </c>
      <c r="AX250" s="34">
        <v>691419.1</v>
      </c>
      <c r="AY250" s="34">
        <v>691419.1</v>
      </c>
      <c r="AZ250" s="34">
        <v>691419.1</v>
      </c>
      <c r="BA250" s="34">
        <v>691419.1</v>
      </c>
      <c r="BB250" s="34">
        <v>691419.1</v>
      </c>
      <c r="BC250" s="34">
        <v>691419.1</v>
      </c>
      <c r="BD250" s="34">
        <v>691419.1</v>
      </c>
    </row>
    <row r="251" spans="1:56" x14ac:dyDescent="0.25">
      <c r="A251" s="34" t="s">
        <v>347</v>
      </c>
      <c r="B251" s="34">
        <v>13829</v>
      </c>
      <c r="C251" s="34">
        <v>0</v>
      </c>
      <c r="D251" s="34">
        <v>0</v>
      </c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4">
        <v>0</v>
      </c>
      <c r="L251" s="34">
        <v>0</v>
      </c>
      <c r="M251" s="34" t="s">
        <v>829</v>
      </c>
      <c r="N251" s="34" t="s">
        <v>830</v>
      </c>
      <c r="O251" s="34" t="s">
        <v>2</v>
      </c>
      <c r="P251" s="34">
        <v>13829</v>
      </c>
      <c r="Q251" s="34">
        <v>500000</v>
      </c>
      <c r="R251" s="34">
        <v>39031.480000000003</v>
      </c>
      <c r="S251" s="34">
        <v>7438644</v>
      </c>
      <c r="T251" s="34">
        <v>4971887</v>
      </c>
      <c r="U251" s="34">
        <v>2466757</v>
      </c>
      <c r="V251" s="34">
        <v>0.33161400000000002</v>
      </c>
      <c r="W251" s="34">
        <v>3569619</v>
      </c>
      <c r="X251" s="34">
        <v>1694022</v>
      </c>
      <c r="Y251" s="34">
        <v>1875598</v>
      </c>
      <c r="Z251" s="34">
        <v>0.52543399999999996</v>
      </c>
      <c r="AA251" s="34">
        <v>3215405</v>
      </c>
      <c r="AB251" s="34">
        <v>1992583</v>
      </c>
      <c r="AC251" s="34">
        <v>1222822</v>
      </c>
      <c r="AD251" s="34">
        <v>0.380301</v>
      </c>
      <c r="AE251" s="34">
        <v>1070428</v>
      </c>
      <c r="AF251" s="34">
        <v>483125.6</v>
      </c>
      <c r="AG251" s="34">
        <v>587302.80000000005</v>
      </c>
      <c r="AH251" s="34">
        <v>0.54866099999999995</v>
      </c>
      <c r="AI251" s="34">
        <v>1336566</v>
      </c>
      <c r="AJ251" s="34">
        <v>48271.34</v>
      </c>
      <c r="AK251" s="34">
        <v>1070428</v>
      </c>
      <c r="AL251" s="34">
        <v>1070428</v>
      </c>
      <c r="AM251" s="34">
        <v>1070428</v>
      </c>
      <c r="AN251" s="34">
        <v>1070428</v>
      </c>
      <c r="AO251" s="34">
        <v>1070428</v>
      </c>
      <c r="AP251" s="34">
        <v>1070428</v>
      </c>
      <c r="AQ251" s="34">
        <v>1070428</v>
      </c>
      <c r="AR251" s="34">
        <v>1070428</v>
      </c>
      <c r="AS251" s="34">
        <v>1070428</v>
      </c>
      <c r="AT251" s="34">
        <v>1070428</v>
      </c>
      <c r="AU251" s="34">
        <v>3215405</v>
      </c>
      <c r="AV251" s="34">
        <v>3215405</v>
      </c>
      <c r="AW251" s="34">
        <v>3215405</v>
      </c>
      <c r="AX251" s="34">
        <v>3215405</v>
      </c>
      <c r="AY251" s="34">
        <v>3215405</v>
      </c>
      <c r="AZ251" s="34">
        <v>3215405</v>
      </c>
      <c r="BA251" s="34">
        <v>3215405</v>
      </c>
      <c r="BB251" s="34">
        <v>3215405</v>
      </c>
      <c r="BC251" s="34">
        <v>3215405</v>
      </c>
      <c r="BD251" s="34">
        <v>3215405</v>
      </c>
    </row>
    <row r="252" spans="1:56" x14ac:dyDescent="0.25">
      <c r="A252" s="34" t="s">
        <v>136</v>
      </c>
      <c r="B252" s="34">
        <v>13835</v>
      </c>
      <c r="C252" s="34">
        <v>0</v>
      </c>
      <c r="D252" s="34">
        <v>0</v>
      </c>
      <c r="E252" s="34">
        <v>0</v>
      </c>
      <c r="F252" s="34">
        <v>0</v>
      </c>
      <c r="G252" s="34">
        <v>1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 t="s">
        <v>829</v>
      </c>
      <c r="N252" s="34" t="s">
        <v>830</v>
      </c>
      <c r="O252" s="34" t="s">
        <v>2</v>
      </c>
      <c r="P252" s="34">
        <v>13835</v>
      </c>
      <c r="Q252" s="34">
        <v>532000</v>
      </c>
      <c r="R252" s="34">
        <v>78062.95</v>
      </c>
      <c r="S252" s="34">
        <v>19063565</v>
      </c>
      <c r="T252" s="34">
        <v>7411591</v>
      </c>
      <c r="U252" s="34">
        <v>11651974</v>
      </c>
      <c r="V252" s="34">
        <v>0.61121700000000001</v>
      </c>
      <c r="W252" s="34">
        <v>24357063</v>
      </c>
      <c r="X252" s="34">
        <v>7738737</v>
      </c>
      <c r="Y252" s="34">
        <v>16618326</v>
      </c>
      <c r="Z252" s="34">
        <v>0.68228</v>
      </c>
      <c r="AA252" s="34">
        <v>13734554</v>
      </c>
      <c r="AB252" s="34">
        <v>3814309</v>
      </c>
      <c r="AC252" s="34">
        <v>9920245</v>
      </c>
      <c r="AD252" s="34">
        <v>0.72228400000000004</v>
      </c>
      <c r="AE252" s="34">
        <v>19748467</v>
      </c>
      <c r="AF252" s="34">
        <v>5376357</v>
      </c>
      <c r="AG252" s="34">
        <v>14372110</v>
      </c>
      <c r="AH252" s="34">
        <v>0.72775800000000002</v>
      </c>
      <c r="AI252" s="34">
        <v>16008263</v>
      </c>
      <c r="AJ252" s="34">
        <v>13762047</v>
      </c>
      <c r="AK252" s="34">
        <v>19748467</v>
      </c>
      <c r="AL252" s="34">
        <v>19748467</v>
      </c>
      <c r="AM252" s="34">
        <v>19748467</v>
      </c>
      <c r="AN252" s="34">
        <v>19748467</v>
      </c>
      <c r="AO252" s="34">
        <v>5376357</v>
      </c>
      <c r="AP252" s="34">
        <v>19748467</v>
      </c>
      <c r="AQ252" s="34">
        <v>19748467</v>
      </c>
      <c r="AR252" s="34">
        <v>19748467</v>
      </c>
      <c r="AS252" s="34">
        <v>19748467</v>
      </c>
      <c r="AT252" s="34">
        <v>19748467</v>
      </c>
      <c r="AU252" s="34">
        <v>13734554</v>
      </c>
      <c r="AV252" s="34">
        <v>13734554</v>
      </c>
      <c r="AW252" s="34">
        <v>13734554</v>
      </c>
      <c r="AX252" s="34">
        <v>13734554</v>
      </c>
      <c r="AY252" s="34">
        <v>3814309</v>
      </c>
      <c r="AZ252" s="34">
        <v>13734554</v>
      </c>
      <c r="BA252" s="34">
        <v>13734554</v>
      </c>
      <c r="BB252" s="34">
        <v>13734554</v>
      </c>
      <c r="BC252" s="34">
        <v>13734554</v>
      </c>
      <c r="BD252" s="34">
        <v>13734554</v>
      </c>
    </row>
    <row r="253" spans="1:56" x14ac:dyDescent="0.25">
      <c r="A253" s="34" t="s">
        <v>521</v>
      </c>
      <c r="B253" s="34">
        <v>13837</v>
      </c>
      <c r="C253" s="34">
        <v>0</v>
      </c>
      <c r="D253" s="34">
        <v>0</v>
      </c>
      <c r="E253" s="34">
        <v>0</v>
      </c>
      <c r="F253" s="34">
        <v>0</v>
      </c>
      <c r="G253" s="34">
        <v>1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 t="s">
        <v>829</v>
      </c>
      <c r="N253" s="34" t="s">
        <v>830</v>
      </c>
      <c r="O253" s="34" t="s">
        <v>2</v>
      </c>
      <c r="P253" s="34">
        <v>13837</v>
      </c>
      <c r="Q253" s="34">
        <v>456000</v>
      </c>
      <c r="R253" s="34">
        <v>58547.21</v>
      </c>
      <c r="S253" s="34">
        <v>9293513</v>
      </c>
      <c r="T253" s="34">
        <v>8130937</v>
      </c>
      <c r="U253" s="34">
        <v>1162576</v>
      </c>
      <c r="V253" s="34">
        <v>0.12509500000000001</v>
      </c>
      <c r="W253" s="34">
        <v>3798841</v>
      </c>
      <c r="X253" s="34">
        <v>1739694</v>
      </c>
      <c r="Y253" s="34">
        <v>2059147</v>
      </c>
      <c r="Z253" s="34">
        <v>0.54204600000000003</v>
      </c>
      <c r="AA253" s="34">
        <v>4003524</v>
      </c>
      <c r="AB253" s="34">
        <v>3997910</v>
      </c>
      <c r="AC253" s="34">
        <v>5613.1580000000004</v>
      </c>
      <c r="AD253" s="34">
        <v>1.402E-3</v>
      </c>
      <c r="AE253" s="34">
        <v>442448.8</v>
      </c>
      <c r="AF253" s="34">
        <v>357938</v>
      </c>
      <c r="AG253" s="34">
        <v>84510.81</v>
      </c>
      <c r="AH253" s="34">
        <v>0.19100700000000001</v>
      </c>
      <c r="AI253" s="34">
        <v>1544600</v>
      </c>
      <c r="AJ253" s="34">
        <v>-430036</v>
      </c>
      <c r="AK253" s="34">
        <v>442448.8</v>
      </c>
      <c r="AL253" s="34">
        <v>442448.8</v>
      </c>
      <c r="AM253" s="34">
        <v>442448.8</v>
      </c>
      <c r="AN253" s="34">
        <v>442448.8</v>
      </c>
      <c r="AO253" s="34">
        <v>357938</v>
      </c>
      <c r="AP253" s="34">
        <v>442448.8</v>
      </c>
      <c r="AQ253" s="34">
        <v>442448.8</v>
      </c>
      <c r="AR253" s="34">
        <v>442448.8</v>
      </c>
      <c r="AS253" s="34">
        <v>442448.8</v>
      </c>
      <c r="AT253" s="34">
        <v>442448.8</v>
      </c>
      <c r="AU253" s="34">
        <v>4003524</v>
      </c>
      <c r="AV253" s="34">
        <v>4003524</v>
      </c>
      <c r="AW253" s="34">
        <v>4003524</v>
      </c>
      <c r="AX253" s="34">
        <v>4003524</v>
      </c>
      <c r="AY253" s="34">
        <v>3997910</v>
      </c>
      <c r="AZ253" s="34">
        <v>4003524</v>
      </c>
      <c r="BA253" s="34">
        <v>4003524</v>
      </c>
      <c r="BB253" s="34">
        <v>4003524</v>
      </c>
      <c r="BC253" s="34">
        <v>4003524</v>
      </c>
      <c r="BD253" s="34">
        <v>4003524</v>
      </c>
    </row>
    <row r="254" spans="1:56" x14ac:dyDescent="0.25">
      <c r="A254" s="34" t="s">
        <v>249</v>
      </c>
      <c r="B254" s="34">
        <v>13838</v>
      </c>
      <c r="C254" s="34">
        <v>0</v>
      </c>
      <c r="D254" s="34">
        <v>0</v>
      </c>
      <c r="E254" s="34">
        <v>0</v>
      </c>
      <c r="F254" s="34">
        <v>0</v>
      </c>
      <c r="G254" s="34">
        <v>1</v>
      </c>
      <c r="H254" s="34">
        <v>0</v>
      </c>
      <c r="I254" s="34">
        <v>0</v>
      </c>
      <c r="J254" s="34">
        <v>0</v>
      </c>
      <c r="K254" s="34">
        <v>0</v>
      </c>
      <c r="L254" s="34">
        <v>0</v>
      </c>
      <c r="M254" s="34" t="s">
        <v>829</v>
      </c>
      <c r="N254" s="34" t="s">
        <v>830</v>
      </c>
      <c r="O254" s="34" t="s">
        <v>2</v>
      </c>
      <c r="P254" s="34">
        <v>13838</v>
      </c>
      <c r="Q254" s="34">
        <v>1063143</v>
      </c>
      <c r="R254" s="34">
        <v>97578.69</v>
      </c>
      <c r="S254" s="34">
        <v>10958438</v>
      </c>
      <c r="T254" s="34">
        <v>5699462</v>
      </c>
      <c r="U254" s="34">
        <v>5258976</v>
      </c>
      <c r="V254" s="34">
        <v>0.479902</v>
      </c>
      <c r="W254" s="34">
        <v>9756439</v>
      </c>
      <c r="X254" s="34">
        <v>2829762</v>
      </c>
      <c r="Y254" s="34">
        <v>6926677</v>
      </c>
      <c r="Z254" s="34">
        <v>0.70996000000000004</v>
      </c>
      <c r="AA254" s="34">
        <v>4577901</v>
      </c>
      <c r="AB254" s="34">
        <v>1633633</v>
      </c>
      <c r="AC254" s="34">
        <v>2944268</v>
      </c>
      <c r="AD254" s="34">
        <v>0.64314800000000005</v>
      </c>
      <c r="AE254" s="34">
        <v>3259818</v>
      </c>
      <c r="AF254" s="34">
        <v>979242.4</v>
      </c>
      <c r="AG254" s="34">
        <v>2280576</v>
      </c>
      <c r="AH254" s="34">
        <v>0.69960199999999995</v>
      </c>
      <c r="AI254" s="34">
        <v>5765955</v>
      </c>
      <c r="AJ254" s="34">
        <v>1119854</v>
      </c>
      <c r="AK254" s="34">
        <v>3259818</v>
      </c>
      <c r="AL254" s="34">
        <v>3259818</v>
      </c>
      <c r="AM254" s="34">
        <v>3259818</v>
      </c>
      <c r="AN254" s="34">
        <v>3259818</v>
      </c>
      <c r="AO254" s="34">
        <v>979242.4</v>
      </c>
      <c r="AP254" s="34">
        <v>3259818</v>
      </c>
      <c r="AQ254" s="34">
        <v>3259818</v>
      </c>
      <c r="AR254" s="34">
        <v>3259818</v>
      </c>
      <c r="AS254" s="34">
        <v>3259818</v>
      </c>
      <c r="AT254" s="34">
        <v>3259818</v>
      </c>
      <c r="AU254" s="34">
        <v>4577901</v>
      </c>
      <c r="AV254" s="34">
        <v>4577901</v>
      </c>
      <c r="AW254" s="34">
        <v>4577901</v>
      </c>
      <c r="AX254" s="34">
        <v>4577901</v>
      </c>
      <c r="AY254" s="34">
        <v>1633633</v>
      </c>
      <c r="AZ254" s="34">
        <v>4577901</v>
      </c>
      <c r="BA254" s="34">
        <v>4577901</v>
      </c>
      <c r="BB254" s="34">
        <v>4577901</v>
      </c>
      <c r="BC254" s="34">
        <v>4577901</v>
      </c>
      <c r="BD254" s="34">
        <v>4577901</v>
      </c>
    </row>
    <row r="255" spans="1:56" x14ac:dyDescent="0.25">
      <c r="A255" s="34" t="s">
        <v>220</v>
      </c>
      <c r="B255" s="34">
        <v>13839</v>
      </c>
      <c r="C255" s="34">
        <v>0</v>
      </c>
      <c r="D255" s="34">
        <v>0</v>
      </c>
      <c r="E255" s="34">
        <v>0</v>
      </c>
      <c r="F255" s="34">
        <v>0</v>
      </c>
      <c r="G255" s="34">
        <v>1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 t="s">
        <v>829</v>
      </c>
      <c r="N255" s="34" t="s">
        <v>830</v>
      </c>
      <c r="O255" s="34" t="s">
        <v>2</v>
      </c>
      <c r="P255" s="34">
        <v>13839</v>
      </c>
      <c r="Q255" s="34">
        <v>901661</v>
      </c>
      <c r="R255" s="34">
        <v>58547.21</v>
      </c>
      <c r="S255" s="34">
        <v>19310967</v>
      </c>
      <c r="T255" s="34">
        <v>9767011</v>
      </c>
      <c r="U255" s="34">
        <v>9543957</v>
      </c>
      <c r="V255" s="34">
        <v>0.49422500000000003</v>
      </c>
      <c r="W255" s="34">
        <v>10651918</v>
      </c>
      <c r="X255" s="34">
        <v>4290405</v>
      </c>
      <c r="Y255" s="34">
        <v>6361513</v>
      </c>
      <c r="Z255" s="34">
        <v>0.59721800000000003</v>
      </c>
      <c r="AA255" s="34">
        <v>12917759</v>
      </c>
      <c r="AB255" s="34">
        <v>5812054</v>
      </c>
      <c r="AC255" s="34">
        <v>7105705</v>
      </c>
      <c r="AD255" s="34">
        <v>0.55007300000000003</v>
      </c>
      <c r="AE255" s="34">
        <v>5855148</v>
      </c>
      <c r="AF255" s="34">
        <v>2438818</v>
      </c>
      <c r="AG255" s="34">
        <v>3416331</v>
      </c>
      <c r="AH255" s="34">
        <v>0.58347499999999997</v>
      </c>
      <c r="AI255" s="34">
        <v>5401305</v>
      </c>
      <c r="AJ255" s="34">
        <v>2456122</v>
      </c>
      <c r="AK255" s="34">
        <v>5855148</v>
      </c>
      <c r="AL255" s="34">
        <v>5855148</v>
      </c>
      <c r="AM255" s="34">
        <v>5855148</v>
      </c>
      <c r="AN255" s="34">
        <v>5855148</v>
      </c>
      <c r="AO255" s="34">
        <v>2438818</v>
      </c>
      <c r="AP255" s="34">
        <v>5855148</v>
      </c>
      <c r="AQ255" s="34">
        <v>5855148</v>
      </c>
      <c r="AR255" s="34">
        <v>5855148</v>
      </c>
      <c r="AS255" s="34">
        <v>5855148</v>
      </c>
      <c r="AT255" s="34">
        <v>5855148</v>
      </c>
      <c r="AU255" s="34">
        <v>12917759</v>
      </c>
      <c r="AV255" s="34">
        <v>12917759</v>
      </c>
      <c r="AW255" s="34">
        <v>12917759</v>
      </c>
      <c r="AX255" s="34">
        <v>12917759</v>
      </c>
      <c r="AY255" s="34">
        <v>5812054</v>
      </c>
      <c r="AZ255" s="34">
        <v>12917759</v>
      </c>
      <c r="BA255" s="34">
        <v>12917759</v>
      </c>
      <c r="BB255" s="34">
        <v>12917759</v>
      </c>
      <c r="BC255" s="34">
        <v>12917759</v>
      </c>
      <c r="BD255" s="34">
        <v>12917759</v>
      </c>
    </row>
    <row r="256" spans="1:56" x14ac:dyDescent="0.25">
      <c r="A256" s="34" t="s">
        <v>286</v>
      </c>
      <c r="B256" s="34">
        <v>13850</v>
      </c>
      <c r="C256" s="34">
        <v>0</v>
      </c>
      <c r="D256" s="34">
        <v>0</v>
      </c>
      <c r="E256" s="34">
        <v>0</v>
      </c>
      <c r="F256" s="34">
        <v>0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 t="s">
        <v>829</v>
      </c>
      <c r="N256" s="34" t="s">
        <v>830</v>
      </c>
      <c r="O256" s="34" t="s">
        <v>2</v>
      </c>
      <c r="P256" s="34">
        <v>13850</v>
      </c>
      <c r="Q256" s="34">
        <v>500000</v>
      </c>
      <c r="R256" s="34">
        <v>39031.480000000003</v>
      </c>
      <c r="S256" s="34">
        <v>12112506</v>
      </c>
      <c r="T256" s="34">
        <v>7290434</v>
      </c>
      <c r="U256" s="34">
        <v>4822072</v>
      </c>
      <c r="V256" s="34">
        <v>0.39810699999999999</v>
      </c>
      <c r="W256" s="34">
        <v>5449645</v>
      </c>
      <c r="X256" s="34">
        <v>2460240</v>
      </c>
      <c r="Y256" s="34">
        <v>2989405</v>
      </c>
      <c r="Z256" s="34">
        <v>0.54854999999999998</v>
      </c>
      <c r="AA256" s="34">
        <v>8765798</v>
      </c>
      <c r="AB256" s="34">
        <v>4986511</v>
      </c>
      <c r="AC256" s="34">
        <v>3779288</v>
      </c>
      <c r="AD256" s="34">
        <v>0.43114000000000002</v>
      </c>
      <c r="AE256" s="34">
        <v>3029762</v>
      </c>
      <c r="AF256" s="34">
        <v>1371993</v>
      </c>
      <c r="AG256" s="34">
        <v>1657768</v>
      </c>
      <c r="AH256" s="34">
        <v>0.54716100000000001</v>
      </c>
      <c r="AI256" s="34">
        <v>2450374</v>
      </c>
      <c r="AJ256" s="34">
        <v>1118737</v>
      </c>
      <c r="AK256" s="34">
        <v>3029762</v>
      </c>
      <c r="AL256" s="34">
        <v>3029762</v>
      </c>
      <c r="AM256" s="34">
        <v>3029762</v>
      </c>
      <c r="AN256" s="34">
        <v>3029762</v>
      </c>
      <c r="AO256" s="34">
        <v>3029762</v>
      </c>
      <c r="AP256" s="34">
        <v>3029762</v>
      </c>
      <c r="AQ256" s="34">
        <v>3029762</v>
      </c>
      <c r="AR256" s="34">
        <v>3029762</v>
      </c>
      <c r="AS256" s="34">
        <v>3029762</v>
      </c>
      <c r="AT256" s="34">
        <v>3029762</v>
      </c>
      <c r="AU256" s="34">
        <v>8765798</v>
      </c>
      <c r="AV256" s="34">
        <v>8765798</v>
      </c>
      <c r="AW256" s="34">
        <v>8765798</v>
      </c>
      <c r="AX256" s="34">
        <v>8765798</v>
      </c>
      <c r="AY256" s="34">
        <v>8765798</v>
      </c>
      <c r="AZ256" s="34">
        <v>8765798</v>
      </c>
      <c r="BA256" s="34">
        <v>8765798</v>
      </c>
      <c r="BB256" s="34">
        <v>8765798</v>
      </c>
      <c r="BC256" s="34">
        <v>8765798</v>
      </c>
      <c r="BD256" s="34">
        <v>8765798</v>
      </c>
    </row>
    <row r="257" spans="1:56" x14ac:dyDescent="0.25">
      <c r="A257" s="34" t="s">
        <v>241</v>
      </c>
      <c r="B257" s="34">
        <v>13853</v>
      </c>
      <c r="C257" s="34">
        <v>0</v>
      </c>
      <c r="D257" s="34">
        <v>0</v>
      </c>
      <c r="E257" s="34">
        <v>0</v>
      </c>
      <c r="F257" s="34">
        <v>0</v>
      </c>
      <c r="G257" s="34">
        <v>1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 t="s">
        <v>829</v>
      </c>
      <c r="N257" s="34" t="s">
        <v>830</v>
      </c>
      <c r="O257" s="34" t="s">
        <v>2</v>
      </c>
      <c r="P257" s="34">
        <v>13853</v>
      </c>
      <c r="Q257" s="34">
        <v>977661</v>
      </c>
      <c r="R257" s="34">
        <v>78062.95</v>
      </c>
      <c r="S257" s="34">
        <v>22731335</v>
      </c>
      <c r="T257" s="34">
        <v>9895869</v>
      </c>
      <c r="U257" s="34">
        <v>12835466</v>
      </c>
      <c r="V257" s="34">
        <v>0.56466000000000005</v>
      </c>
      <c r="W257" s="34">
        <v>14224329</v>
      </c>
      <c r="X257" s="34">
        <v>4631928</v>
      </c>
      <c r="Y257" s="34">
        <v>9592401</v>
      </c>
      <c r="Z257" s="34">
        <v>0.67436600000000002</v>
      </c>
      <c r="AA257" s="34">
        <v>9181160</v>
      </c>
      <c r="AB257" s="34">
        <v>2944560</v>
      </c>
      <c r="AC257" s="34">
        <v>6236601</v>
      </c>
      <c r="AD257" s="34">
        <v>0.67928200000000005</v>
      </c>
      <c r="AE257" s="34">
        <v>4160263</v>
      </c>
      <c r="AF257" s="34">
        <v>1285277</v>
      </c>
      <c r="AG257" s="34">
        <v>2874986</v>
      </c>
      <c r="AH257" s="34">
        <v>0.69105899999999998</v>
      </c>
      <c r="AI257" s="34">
        <v>8536677</v>
      </c>
      <c r="AJ257" s="34">
        <v>1819262</v>
      </c>
      <c r="AK257" s="34">
        <v>4160263</v>
      </c>
      <c r="AL257" s="34">
        <v>4160263</v>
      </c>
      <c r="AM257" s="34">
        <v>4160263</v>
      </c>
      <c r="AN257" s="34">
        <v>4160263</v>
      </c>
      <c r="AO257" s="34">
        <v>1285277</v>
      </c>
      <c r="AP257" s="34">
        <v>4160263</v>
      </c>
      <c r="AQ257" s="34">
        <v>4160263</v>
      </c>
      <c r="AR257" s="34">
        <v>4160263</v>
      </c>
      <c r="AS257" s="34">
        <v>4160263</v>
      </c>
      <c r="AT257" s="34">
        <v>4160263</v>
      </c>
      <c r="AU257" s="34">
        <v>9181160</v>
      </c>
      <c r="AV257" s="34">
        <v>9181160</v>
      </c>
      <c r="AW257" s="34">
        <v>9181160</v>
      </c>
      <c r="AX257" s="34">
        <v>9181160</v>
      </c>
      <c r="AY257" s="34">
        <v>2944560</v>
      </c>
      <c r="AZ257" s="34">
        <v>9181160</v>
      </c>
      <c r="BA257" s="34">
        <v>9181160</v>
      </c>
      <c r="BB257" s="34">
        <v>9181160</v>
      </c>
      <c r="BC257" s="34">
        <v>9181160</v>
      </c>
      <c r="BD257" s="34">
        <v>9181160</v>
      </c>
    </row>
    <row r="258" spans="1:56" x14ac:dyDescent="0.25">
      <c r="A258" s="34" t="s">
        <v>760</v>
      </c>
      <c r="B258" s="34">
        <v>13860</v>
      </c>
      <c r="C258" s="34">
        <v>0</v>
      </c>
      <c r="D258" s="34">
        <v>0</v>
      </c>
      <c r="E258" s="34">
        <v>0</v>
      </c>
      <c r="F258" s="34">
        <v>0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 t="s">
        <v>829</v>
      </c>
      <c r="N258" s="34" t="s">
        <v>830</v>
      </c>
      <c r="O258" s="34" t="s">
        <v>2</v>
      </c>
      <c r="P258" s="34">
        <v>13860</v>
      </c>
      <c r="Q258" s="34">
        <v>516000</v>
      </c>
      <c r="R258" s="34">
        <v>58547.21</v>
      </c>
      <c r="S258" s="34">
        <v>2670595</v>
      </c>
      <c r="T258" s="34">
        <v>1810919</v>
      </c>
      <c r="U258" s="34">
        <v>859676.2</v>
      </c>
      <c r="V258" s="34">
        <v>0.32190400000000002</v>
      </c>
      <c r="W258" s="34">
        <v>2019633</v>
      </c>
      <c r="X258" s="34">
        <v>829025.9</v>
      </c>
      <c r="Y258" s="34">
        <v>1190607</v>
      </c>
      <c r="Z258" s="34">
        <v>0.58951600000000004</v>
      </c>
      <c r="AA258" s="34">
        <v>63324.12</v>
      </c>
      <c r="AB258" s="34">
        <v>63324.12</v>
      </c>
      <c r="AC258" s="34">
        <v>0</v>
      </c>
      <c r="AD258" s="34">
        <v>0</v>
      </c>
      <c r="AE258" s="34">
        <v>1482.403</v>
      </c>
      <c r="AF258" s="34">
        <v>1482.403</v>
      </c>
      <c r="AG258" s="34">
        <v>0</v>
      </c>
      <c r="AH258" s="34">
        <v>0</v>
      </c>
      <c r="AI258" s="34">
        <v>616059.4</v>
      </c>
      <c r="AJ258" s="34">
        <v>-574547</v>
      </c>
      <c r="AK258" s="34">
        <v>1482.403</v>
      </c>
      <c r="AL258" s="34">
        <v>1482.403</v>
      </c>
      <c r="AM258" s="34">
        <v>1482.403</v>
      </c>
      <c r="AN258" s="34">
        <v>1482.403</v>
      </c>
      <c r="AO258" s="34">
        <v>1482.403</v>
      </c>
      <c r="AP258" s="34">
        <v>1482.403</v>
      </c>
      <c r="AQ258" s="34">
        <v>1482.403</v>
      </c>
      <c r="AR258" s="34">
        <v>1482.403</v>
      </c>
      <c r="AS258" s="34">
        <v>1482.403</v>
      </c>
      <c r="AT258" s="34">
        <v>1482.403</v>
      </c>
      <c r="AU258" s="34">
        <v>63324.12</v>
      </c>
      <c r="AV258" s="34">
        <v>63324.12</v>
      </c>
      <c r="AW258" s="34">
        <v>63324.12</v>
      </c>
      <c r="AX258" s="34">
        <v>63324.12</v>
      </c>
      <c r="AY258" s="34">
        <v>63324.12</v>
      </c>
      <c r="AZ258" s="34">
        <v>63324.12</v>
      </c>
      <c r="BA258" s="34">
        <v>63324.12</v>
      </c>
      <c r="BB258" s="34">
        <v>63324.12</v>
      </c>
      <c r="BC258" s="34">
        <v>63324.12</v>
      </c>
      <c r="BD258" s="34">
        <v>63324.12</v>
      </c>
    </row>
    <row r="259" spans="1:56" x14ac:dyDescent="0.25">
      <c r="A259" s="34" t="s">
        <v>761</v>
      </c>
      <c r="B259" s="34">
        <v>13863</v>
      </c>
      <c r="C259" s="34">
        <v>0</v>
      </c>
      <c r="D259" s="34">
        <v>0</v>
      </c>
      <c r="E259" s="34">
        <v>0</v>
      </c>
      <c r="F259" s="34">
        <v>0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 t="s">
        <v>829</v>
      </c>
      <c r="N259" s="34" t="s">
        <v>830</v>
      </c>
      <c r="O259" s="34" t="s">
        <v>2</v>
      </c>
      <c r="P259" s="34">
        <v>13863</v>
      </c>
      <c r="Q259" s="34">
        <v>500000</v>
      </c>
      <c r="R259" s="34">
        <v>39031.480000000003</v>
      </c>
      <c r="S259" s="34">
        <v>3742249</v>
      </c>
      <c r="T259" s="34">
        <v>3052337</v>
      </c>
      <c r="U259" s="34">
        <v>689911.8</v>
      </c>
      <c r="V259" s="34">
        <v>0.18435799999999999</v>
      </c>
      <c r="W259" s="34">
        <v>1314992</v>
      </c>
      <c r="X259" s="34">
        <v>790898.5</v>
      </c>
      <c r="Y259" s="34">
        <v>524093.1</v>
      </c>
      <c r="Z259" s="34">
        <v>0.39855200000000002</v>
      </c>
      <c r="AA259" s="34">
        <v>150954.9</v>
      </c>
      <c r="AB259" s="34">
        <v>150954.9</v>
      </c>
      <c r="AC259" s="34">
        <v>0</v>
      </c>
      <c r="AD259" s="34">
        <v>0</v>
      </c>
      <c r="AE259" s="34">
        <v>9823.027</v>
      </c>
      <c r="AF259" s="34">
        <v>9823.027</v>
      </c>
      <c r="AG259" s="34">
        <v>0</v>
      </c>
      <c r="AH259" s="34">
        <v>0</v>
      </c>
      <c r="AI259" s="34">
        <v>-14938.4</v>
      </c>
      <c r="AJ259" s="34">
        <v>-539031</v>
      </c>
      <c r="AK259" s="34">
        <v>9823.027</v>
      </c>
      <c r="AL259" s="34">
        <v>9823.027</v>
      </c>
      <c r="AM259" s="34">
        <v>9823.027</v>
      </c>
      <c r="AN259" s="34">
        <v>9823.027</v>
      </c>
      <c r="AO259" s="34">
        <v>9823.027</v>
      </c>
      <c r="AP259" s="34">
        <v>9823.027</v>
      </c>
      <c r="AQ259" s="34">
        <v>9823.027</v>
      </c>
      <c r="AR259" s="34">
        <v>9823.027</v>
      </c>
      <c r="AS259" s="34">
        <v>9823.027</v>
      </c>
      <c r="AT259" s="34">
        <v>9823.027</v>
      </c>
      <c r="AU259" s="34">
        <v>150954.9</v>
      </c>
      <c r="AV259" s="34">
        <v>150954.9</v>
      </c>
      <c r="AW259" s="34">
        <v>150954.9</v>
      </c>
      <c r="AX259" s="34">
        <v>150954.9</v>
      </c>
      <c r="AY259" s="34">
        <v>150954.9</v>
      </c>
      <c r="AZ259" s="34">
        <v>150954.9</v>
      </c>
      <c r="BA259" s="34">
        <v>150954.9</v>
      </c>
      <c r="BB259" s="34">
        <v>150954.9</v>
      </c>
      <c r="BC259" s="34">
        <v>150954.9</v>
      </c>
      <c r="BD259" s="34">
        <v>150954.9</v>
      </c>
    </row>
    <row r="260" spans="1:56" x14ac:dyDescent="0.25">
      <c r="A260" s="34" t="s">
        <v>431</v>
      </c>
      <c r="B260" s="34">
        <v>13870</v>
      </c>
      <c r="C260" s="34">
        <v>0</v>
      </c>
      <c r="D260" s="34">
        <v>0</v>
      </c>
      <c r="E260" s="34">
        <v>0</v>
      </c>
      <c r="F260" s="34">
        <v>0</v>
      </c>
      <c r="G260" s="34">
        <v>1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 t="s">
        <v>829</v>
      </c>
      <c r="N260" s="34" t="s">
        <v>830</v>
      </c>
      <c r="O260" s="34" t="s">
        <v>2</v>
      </c>
      <c r="P260" s="34">
        <v>13870</v>
      </c>
      <c r="Q260" s="34">
        <v>109560</v>
      </c>
      <c r="R260" s="34">
        <v>28133.48</v>
      </c>
      <c r="S260" s="34">
        <v>7017008</v>
      </c>
      <c r="T260" s="34">
        <v>4991482</v>
      </c>
      <c r="U260" s="34">
        <v>2025525</v>
      </c>
      <c r="V260" s="34">
        <v>0.288659</v>
      </c>
      <c r="W260" s="34">
        <v>5188558</v>
      </c>
      <c r="X260" s="34">
        <v>2973612</v>
      </c>
      <c r="Y260" s="34">
        <v>2214946</v>
      </c>
      <c r="Z260" s="34">
        <v>0.42688999999999999</v>
      </c>
      <c r="AA260" s="34">
        <v>720394.7</v>
      </c>
      <c r="AB260" s="34">
        <v>433673</v>
      </c>
      <c r="AC260" s="34">
        <v>286721.7</v>
      </c>
      <c r="AD260" s="34">
        <v>0.39800600000000003</v>
      </c>
      <c r="AE260" s="34">
        <v>441981.5</v>
      </c>
      <c r="AF260" s="34">
        <v>227168.4</v>
      </c>
      <c r="AG260" s="34">
        <v>214813.1</v>
      </c>
      <c r="AH260" s="34">
        <v>0.48602299999999998</v>
      </c>
      <c r="AI260" s="34">
        <v>2077253</v>
      </c>
      <c r="AJ260" s="34">
        <v>77119.59</v>
      </c>
      <c r="AK260" s="34">
        <v>441981.5</v>
      </c>
      <c r="AL260" s="34">
        <v>441981.5</v>
      </c>
      <c r="AM260" s="34">
        <v>441981.5</v>
      </c>
      <c r="AN260" s="34">
        <v>441981.5</v>
      </c>
      <c r="AO260" s="34">
        <v>227168.4</v>
      </c>
      <c r="AP260" s="34">
        <v>441981.5</v>
      </c>
      <c r="AQ260" s="34">
        <v>441981.5</v>
      </c>
      <c r="AR260" s="34">
        <v>441981.5</v>
      </c>
      <c r="AS260" s="34">
        <v>441981.5</v>
      </c>
      <c r="AT260" s="34">
        <v>441981.5</v>
      </c>
      <c r="AU260" s="34">
        <v>720394.7</v>
      </c>
      <c r="AV260" s="34">
        <v>720394.7</v>
      </c>
      <c r="AW260" s="34">
        <v>720394.7</v>
      </c>
      <c r="AX260" s="34">
        <v>720394.7</v>
      </c>
      <c r="AY260" s="34">
        <v>433673</v>
      </c>
      <c r="AZ260" s="34">
        <v>720394.7</v>
      </c>
      <c r="BA260" s="34">
        <v>720394.7</v>
      </c>
      <c r="BB260" s="34">
        <v>720394.7</v>
      </c>
      <c r="BC260" s="34">
        <v>720394.7</v>
      </c>
      <c r="BD260" s="34">
        <v>720394.7</v>
      </c>
    </row>
    <row r="261" spans="1:56" x14ac:dyDescent="0.25">
      <c r="A261" s="34" t="s">
        <v>531</v>
      </c>
      <c r="B261" s="34">
        <v>13871</v>
      </c>
      <c r="C261" s="34">
        <v>0</v>
      </c>
      <c r="D261" s="34">
        <v>0</v>
      </c>
      <c r="E261" s="34">
        <v>0</v>
      </c>
      <c r="F261" s="34">
        <v>0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 t="s">
        <v>829</v>
      </c>
      <c r="N261" s="34" t="s">
        <v>830</v>
      </c>
      <c r="O261" s="34" t="s">
        <v>2</v>
      </c>
      <c r="P261" s="34">
        <v>13871</v>
      </c>
      <c r="Q261" s="34">
        <v>455465.8</v>
      </c>
      <c r="R261" s="34">
        <v>39031.480000000003</v>
      </c>
      <c r="S261" s="34">
        <v>2408980</v>
      </c>
      <c r="T261" s="34">
        <v>1370675</v>
      </c>
      <c r="U261" s="34">
        <v>1038305</v>
      </c>
      <c r="V261" s="34">
        <v>0.43101400000000001</v>
      </c>
      <c r="W261" s="34">
        <v>2221568</v>
      </c>
      <c r="X261" s="34">
        <v>762950.4</v>
      </c>
      <c r="Y261" s="34">
        <v>1458617</v>
      </c>
      <c r="Z261" s="34">
        <v>0.65657100000000002</v>
      </c>
      <c r="AA261" s="34">
        <v>31338.95</v>
      </c>
      <c r="AB261" s="34">
        <v>28102.11</v>
      </c>
      <c r="AC261" s="34">
        <v>3236.8420000000001</v>
      </c>
      <c r="AD261" s="34">
        <v>0.103285</v>
      </c>
      <c r="AE261" s="34">
        <v>136745.4</v>
      </c>
      <c r="AF261" s="34">
        <v>63645.35</v>
      </c>
      <c r="AG261" s="34">
        <v>73100.070000000007</v>
      </c>
      <c r="AH261" s="34">
        <v>0.53457100000000002</v>
      </c>
      <c r="AI261" s="34">
        <v>964120</v>
      </c>
      <c r="AJ261" s="34">
        <v>-421397</v>
      </c>
      <c r="AK261" s="34">
        <v>136745.4</v>
      </c>
      <c r="AL261" s="34">
        <v>136745.4</v>
      </c>
      <c r="AM261" s="34">
        <v>136745.4</v>
      </c>
      <c r="AN261" s="34">
        <v>136745.4</v>
      </c>
      <c r="AO261" s="34">
        <v>136745.4</v>
      </c>
      <c r="AP261" s="34">
        <v>136745.4</v>
      </c>
      <c r="AQ261" s="34">
        <v>136745.4</v>
      </c>
      <c r="AR261" s="34">
        <v>136745.4</v>
      </c>
      <c r="AS261" s="34">
        <v>136745.4</v>
      </c>
      <c r="AT261" s="34">
        <v>136745.4</v>
      </c>
      <c r="AU261" s="34">
        <v>31338.95</v>
      </c>
      <c r="AV261" s="34">
        <v>31338.95</v>
      </c>
      <c r="AW261" s="34">
        <v>31338.95</v>
      </c>
      <c r="AX261" s="34">
        <v>31338.95</v>
      </c>
      <c r="AY261" s="34">
        <v>31338.95</v>
      </c>
      <c r="AZ261" s="34">
        <v>31338.95</v>
      </c>
      <c r="BA261" s="34">
        <v>31338.95</v>
      </c>
      <c r="BB261" s="34">
        <v>31338.95</v>
      </c>
      <c r="BC261" s="34">
        <v>31338.95</v>
      </c>
      <c r="BD261" s="34">
        <v>31338.95</v>
      </c>
    </row>
    <row r="262" spans="1:56" x14ac:dyDescent="0.25">
      <c r="A262" s="34" t="s">
        <v>496</v>
      </c>
      <c r="B262" s="34">
        <v>13872</v>
      </c>
      <c r="C262" s="34">
        <v>0</v>
      </c>
      <c r="D262" s="34">
        <v>0</v>
      </c>
      <c r="E262" s="34">
        <v>0</v>
      </c>
      <c r="F262" s="34">
        <v>0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 t="s">
        <v>829</v>
      </c>
      <c r="N262" s="34" t="s">
        <v>830</v>
      </c>
      <c r="O262" s="34" t="s">
        <v>2</v>
      </c>
      <c r="P262" s="34">
        <v>13872</v>
      </c>
      <c r="Q262" s="34">
        <v>825661</v>
      </c>
      <c r="R262" s="34">
        <v>39031.480000000003</v>
      </c>
      <c r="S262" s="34">
        <v>3105291</v>
      </c>
      <c r="T262" s="34">
        <v>2041328</v>
      </c>
      <c r="U262" s="34">
        <v>1063963</v>
      </c>
      <c r="V262" s="34">
        <v>0.34262900000000002</v>
      </c>
      <c r="W262" s="34">
        <v>1802215</v>
      </c>
      <c r="X262" s="34">
        <v>755534.9</v>
      </c>
      <c r="Y262" s="34">
        <v>1046681</v>
      </c>
      <c r="Z262" s="34">
        <v>0.58077400000000001</v>
      </c>
      <c r="AA262" s="34">
        <v>119468.6</v>
      </c>
      <c r="AB262" s="34">
        <v>76702.81</v>
      </c>
      <c r="AC262" s="34">
        <v>42765.79</v>
      </c>
      <c r="AD262" s="34">
        <v>0.35796699999999998</v>
      </c>
      <c r="AE262" s="34">
        <v>214446.3</v>
      </c>
      <c r="AF262" s="34">
        <v>94811.41</v>
      </c>
      <c r="AG262" s="34">
        <v>119634.9</v>
      </c>
      <c r="AH262" s="34">
        <v>0.55787799999999999</v>
      </c>
      <c r="AI262" s="34">
        <v>181988.1</v>
      </c>
      <c r="AJ262" s="34">
        <v>-745058</v>
      </c>
      <c r="AK262" s="34">
        <v>214446.3</v>
      </c>
      <c r="AL262" s="34">
        <v>214446.3</v>
      </c>
      <c r="AM262" s="34">
        <v>214446.3</v>
      </c>
      <c r="AN262" s="34">
        <v>214446.3</v>
      </c>
      <c r="AO262" s="34">
        <v>214446.3</v>
      </c>
      <c r="AP262" s="34">
        <v>214446.3</v>
      </c>
      <c r="AQ262" s="34">
        <v>214446.3</v>
      </c>
      <c r="AR262" s="34">
        <v>214446.3</v>
      </c>
      <c r="AS262" s="34">
        <v>214446.3</v>
      </c>
      <c r="AT262" s="34">
        <v>214446.3</v>
      </c>
      <c r="AU262" s="34">
        <v>119468.6</v>
      </c>
      <c r="AV262" s="34">
        <v>119468.6</v>
      </c>
      <c r="AW262" s="34">
        <v>119468.6</v>
      </c>
      <c r="AX262" s="34">
        <v>119468.6</v>
      </c>
      <c r="AY262" s="34">
        <v>119468.6</v>
      </c>
      <c r="AZ262" s="34">
        <v>119468.6</v>
      </c>
      <c r="BA262" s="34">
        <v>119468.6</v>
      </c>
      <c r="BB262" s="34">
        <v>119468.6</v>
      </c>
      <c r="BC262" s="34">
        <v>119468.6</v>
      </c>
      <c r="BD262" s="34">
        <v>119468.6</v>
      </c>
    </row>
    <row r="263" spans="1:56" x14ac:dyDescent="0.25">
      <c r="A263" s="34" t="s">
        <v>390</v>
      </c>
      <c r="B263" s="34">
        <v>13873</v>
      </c>
      <c r="C263" s="34">
        <v>0</v>
      </c>
      <c r="D263" s="34">
        <v>0</v>
      </c>
      <c r="E263" s="34">
        <v>0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 t="s">
        <v>829</v>
      </c>
      <c r="N263" s="34" t="s">
        <v>830</v>
      </c>
      <c r="O263" s="34" t="s">
        <v>2</v>
      </c>
      <c r="P263" s="34">
        <v>13873</v>
      </c>
      <c r="Q263" s="34">
        <v>109560</v>
      </c>
      <c r="R263" s="34">
        <v>28133.48</v>
      </c>
      <c r="S263" s="34">
        <v>7158653</v>
      </c>
      <c r="T263" s="34">
        <v>5370704</v>
      </c>
      <c r="U263" s="34">
        <v>1787949</v>
      </c>
      <c r="V263" s="34">
        <v>0.24976100000000001</v>
      </c>
      <c r="W263" s="34">
        <v>4491752</v>
      </c>
      <c r="X263" s="34">
        <v>2697567</v>
      </c>
      <c r="Y263" s="34">
        <v>1794185</v>
      </c>
      <c r="Z263" s="34">
        <v>0.39944000000000002</v>
      </c>
      <c r="AA263" s="34">
        <v>895575.3</v>
      </c>
      <c r="AB263" s="34">
        <v>510031.2</v>
      </c>
      <c r="AC263" s="34">
        <v>385544.1</v>
      </c>
      <c r="AD263" s="34">
        <v>0.43049900000000002</v>
      </c>
      <c r="AE263" s="34">
        <v>505512</v>
      </c>
      <c r="AF263" s="34">
        <v>254723.8</v>
      </c>
      <c r="AG263" s="34">
        <v>250788.3</v>
      </c>
      <c r="AH263" s="34">
        <v>0.49610700000000002</v>
      </c>
      <c r="AI263" s="34">
        <v>1656491</v>
      </c>
      <c r="AJ263" s="34">
        <v>113094.8</v>
      </c>
      <c r="AK263" s="34">
        <v>505512</v>
      </c>
      <c r="AL263" s="34">
        <v>505512</v>
      </c>
      <c r="AM263" s="34">
        <v>505512</v>
      </c>
      <c r="AN263" s="34">
        <v>505512</v>
      </c>
      <c r="AO263" s="34">
        <v>505512</v>
      </c>
      <c r="AP263" s="34">
        <v>505512</v>
      </c>
      <c r="AQ263" s="34">
        <v>505512</v>
      </c>
      <c r="AR263" s="34">
        <v>505512</v>
      </c>
      <c r="AS263" s="34">
        <v>505512</v>
      </c>
      <c r="AT263" s="34">
        <v>505512</v>
      </c>
      <c r="AU263" s="34">
        <v>895575.3</v>
      </c>
      <c r="AV263" s="34">
        <v>895575.3</v>
      </c>
      <c r="AW263" s="34">
        <v>895575.3</v>
      </c>
      <c r="AX263" s="34">
        <v>895575.3</v>
      </c>
      <c r="AY263" s="34">
        <v>895575.3</v>
      </c>
      <c r="AZ263" s="34">
        <v>895575.3</v>
      </c>
      <c r="BA263" s="34">
        <v>895575.3</v>
      </c>
      <c r="BB263" s="34">
        <v>895575.3</v>
      </c>
      <c r="BC263" s="34">
        <v>895575.3</v>
      </c>
      <c r="BD263" s="34">
        <v>895575.3</v>
      </c>
    </row>
    <row r="264" spans="1:56" x14ac:dyDescent="0.25">
      <c r="A264" s="34" t="s">
        <v>427</v>
      </c>
      <c r="B264" s="34">
        <v>13878</v>
      </c>
      <c r="C264" s="34">
        <v>0</v>
      </c>
      <c r="D264" s="34">
        <v>0</v>
      </c>
      <c r="E264" s="34">
        <v>0</v>
      </c>
      <c r="F264" s="34">
        <v>0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 t="s">
        <v>829</v>
      </c>
      <c r="N264" s="34" t="s">
        <v>830</v>
      </c>
      <c r="O264" s="34" t="s">
        <v>2</v>
      </c>
      <c r="P264" s="34">
        <v>13878</v>
      </c>
      <c r="Q264" s="34">
        <v>1852661</v>
      </c>
      <c r="R264" s="34">
        <v>78062.95</v>
      </c>
      <c r="S264" s="34">
        <v>4273533</v>
      </c>
      <c r="T264" s="34">
        <v>2856548</v>
      </c>
      <c r="U264" s="34">
        <v>1416985</v>
      </c>
      <c r="V264" s="34">
        <v>0.33157199999999998</v>
      </c>
      <c r="W264" s="34">
        <v>3298018</v>
      </c>
      <c r="X264" s="34">
        <v>1051671</v>
      </c>
      <c r="Y264" s="34">
        <v>2246347</v>
      </c>
      <c r="Z264" s="34">
        <v>0.68111999999999995</v>
      </c>
      <c r="AA264" s="34">
        <v>287998.90000000002</v>
      </c>
      <c r="AB264" s="34">
        <v>171119.9</v>
      </c>
      <c r="AC264" s="34">
        <v>116878.9</v>
      </c>
      <c r="AD264" s="34">
        <v>0.405831</v>
      </c>
      <c r="AE264" s="34">
        <v>375576.9</v>
      </c>
      <c r="AF264" s="34">
        <v>92705.58</v>
      </c>
      <c r="AG264" s="34">
        <v>282871.40000000002</v>
      </c>
      <c r="AH264" s="34">
        <v>0.75316499999999997</v>
      </c>
      <c r="AI264" s="34">
        <v>315623.09999999998</v>
      </c>
      <c r="AJ264" s="34">
        <v>-1647853</v>
      </c>
      <c r="AK264" s="34">
        <v>375576.9</v>
      </c>
      <c r="AL264" s="34">
        <v>375576.9</v>
      </c>
      <c r="AM264" s="34">
        <v>375576.9</v>
      </c>
      <c r="AN264" s="34">
        <v>375576.9</v>
      </c>
      <c r="AO264" s="34">
        <v>375576.9</v>
      </c>
      <c r="AP264" s="34">
        <v>375576.9</v>
      </c>
      <c r="AQ264" s="34">
        <v>375576.9</v>
      </c>
      <c r="AR264" s="34">
        <v>375576.9</v>
      </c>
      <c r="AS264" s="34">
        <v>375576.9</v>
      </c>
      <c r="AT264" s="34">
        <v>375576.9</v>
      </c>
      <c r="AU264" s="34">
        <v>287998.90000000002</v>
      </c>
      <c r="AV264" s="34">
        <v>287998.90000000002</v>
      </c>
      <c r="AW264" s="34">
        <v>287998.90000000002</v>
      </c>
      <c r="AX264" s="34">
        <v>287998.90000000002</v>
      </c>
      <c r="AY264" s="34">
        <v>287998.90000000002</v>
      </c>
      <c r="AZ264" s="34">
        <v>287998.90000000002</v>
      </c>
      <c r="BA264" s="34">
        <v>287998.90000000002</v>
      </c>
      <c r="BB264" s="34">
        <v>287998.90000000002</v>
      </c>
      <c r="BC264" s="34">
        <v>287998.90000000002</v>
      </c>
      <c r="BD264" s="34">
        <v>287998.90000000002</v>
      </c>
    </row>
    <row r="265" spans="1:56" x14ac:dyDescent="0.25">
      <c r="A265" s="34" t="s">
        <v>360</v>
      </c>
      <c r="B265" s="34">
        <v>13879</v>
      </c>
      <c r="C265" s="34">
        <v>0</v>
      </c>
      <c r="D265" s="34">
        <v>0</v>
      </c>
      <c r="E265" s="34">
        <v>0</v>
      </c>
      <c r="F265" s="34">
        <v>0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 t="s">
        <v>829</v>
      </c>
      <c r="N265" s="34" t="s">
        <v>830</v>
      </c>
      <c r="O265" s="34" t="s">
        <v>2</v>
      </c>
      <c r="P265" s="34">
        <v>13879</v>
      </c>
      <c r="Q265" s="34">
        <v>109560</v>
      </c>
      <c r="R265" s="34">
        <v>28133.48</v>
      </c>
      <c r="S265" s="34">
        <v>3863978</v>
      </c>
      <c r="T265" s="34">
        <v>2765821</v>
      </c>
      <c r="U265" s="34">
        <v>1098156</v>
      </c>
      <c r="V265" s="34">
        <v>0.28420400000000001</v>
      </c>
      <c r="W265" s="34">
        <v>6016702</v>
      </c>
      <c r="X265" s="34">
        <v>3101691</v>
      </c>
      <c r="Y265" s="34">
        <v>2915011</v>
      </c>
      <c r="Z265" s="34">
        <v>0.484487</v>
      </c>
      <c r="AA265" s="34">
        <v>381947.4</v>
      </c>
      <c r="AB265" s="34">
        <v>191052.6</v>
      </c>
      <c r="AC265" s="34">
        <v>190894.7</v>
      </c>
      <c r="AD265" s="34">
        <v>0.49979299999999999</v>
      </c>
      <c r="AE265" s="34">
        <v>606034.1</v>
      </c>
      <c r="AF265" s="34">
        <v>303142.3</v>
      </c>
      <c r="AG265" s="34">
        <v>302891.8</v>
      </c>
      <c r="AH265" s="34">
        <v>0.49979299999999999</v>
      </c>
      <c r="AI265" s="34">
        <v>2777318</v>
      </c>
      <c r="AJ265" s="34">
        <v>165198.29999999999</v>
      </c>
      <c r="AK265" s="34">
        <v>606034.1</v>
      </c>
      <c r="AL265" s="34">
        <v>606034.1</v>
      </c>
      <c r="AM265" s="34">
        <v>606034.1</v>
      </c>
      <c r="AN265" s="34">
        <v>606034.1</v>
      </c>
      <c r="AO265" s="34">
        <v>606034.1</v>
      </c>
      <c r="AP265" s="34">
        <v>606034.1</v>
      </c>
      <c r="AQ265" s="34">
        <v>606034.1</v>
      </c>
      <c r="AR265" s="34">
        <v>606034.1</v>
      </c>
      <c r="AS265" s="34">
        <v>606034.1</v>
      </c>
      <c r="AT265" s="34">
        <v>606034.1</v>
      </c>
      <c r="AU265" s="34">
        <v>381947.4</v>
      </c>
      <c r="AV265" s="34">
        <v>381947.4</v>
      </c>
      <c r="AW265" s="34">
        <v>381947.4</v>
      </c>
      <c r="AX265" s="34">
        <v>381947.4</v>
      </c>
      <c r="AY265" s="34">
        <v>381947.4</v>
      </c>
      <c r="AZ265" s="34">
        <v>381947.4</v>
      </c>
      <c r="BA265" s="34">
        <v>381947.4</v>
      </c>
      <c r="BB265" s="34">
        <v>381947.4</v>
      </c>
      <c r="BC265" s="34">
        <v>381947.4</v>
      </c>
      <c r="BD265" s="34">
        <v>381947.4</v>
      </c>
    </row>
    <row r="266" spans="1:56" x14ac:dyDescent="0.25">
      <c r="A266" s="34" t="s">
        <v>765</v>
      </c>
      <c r="B266" s="34">
        <v>13880</v>
      </c>
      <c r="C266" s="34">
        <v>0</v>
      </c>
      <c r="D266" s="34">
        <v>0</v>
      </c>
      <c r="E266" s="34">
        <v>0</v>
      </c>
      <c r="F266" s="34">
        <v>0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 t="s">
        <v>829</v>
      </c>
      <c r="N266" s="34" t="s">
        <v>830</v>
      </c>
      <c r="O266" s="34" t="s">
        <v>2</v>
      </c>
      <c r="P266" s="34">
        <v>13880</v>
      </c>
      <c r="Q266" s="34">
        <v>1157661</v>
      </c>
      <c r="R266" s="34">
        <v>78062.95</v>
      </c>
      <c r="S266" s="34">
        <v>1301071</v>
      </c>
      <c r="T266" s="34">
        <v>553591.1</v>
      </c>
      <c r="U266" s="34">
        <v>747479.8</v>
      </c>
      <c r="V266" s="34">
        <v>0.57451099999999999</v>
      </c>
      <c r="W266" s="34">
        <v>1450823</v>
      </c>
      <c r="X266" s="34">
        <v>435281.8</v>
      </c>
      <c r="Y266" s="34">
        <v>1015541</v>
      </c>
      <c r="Z266" s="34">
        <v>0.69997600000000004</v>
      </c>
      <c r="AA266" s="34">
        <v>806.09649999999999</v>
      </c>
      <c r="AB266" s="34">
        <v>806.09649999999999</v>
      </c>
      <c r="AC266" s="34">
        <v>0</v>
      </c>
      <c r="AD266" s="34">
        <v>0</v>
      </c>
      <c r="AE266" s="34">
        <v>29.240400000000001</v>
      </c>
      <c r="AF266" s="34">
        <v>29.240400000000001</v>
      </c>
      <c r="AG266" s="34">
        <v>0</v>
      </c>
      <c r="AH266" s="34">
        <v>0</v>
      </c>
      <c r="AI266" s="34">
        <v>-220183</v>
      </c>
      <c r="AJ266" s="34">
        <v>-1235724</v>
      </c>
      <c r="AK266" s="34">
        <v>29.240400000000001</v>
      </c>
      <c r="AL266" s="34">
        <v>29.240400000000001</v>
      </c>
      <c r="AM266" s="34">
        <v>29.240400000000001</v>
      </c>
      <c r="AN266" s="34">
        <v>29.240400000000001</v>
      </c>
      <c r="AO266" s="34">
        <v>29.240400000000001</v>
      </c>
      <c r="AP266" s="34">
        <v>29.240400000000001</v>
      </c>
      <c r="AQ266" s="34">
        <v>29.240400000000001</v>
      </c>
      <c r="AR266" s="34">
        <v>29.240400000000001</v>
      </c>
      <c r="AS266" s="34">
        <v>29.240400000000001</v>
      </c>
      <c r="AT266" s="34">
        <v>29.240400000000001</v>
      </c>
      <c r="AU266" s="34">
        <v>806.09649999999999</v>
      </c>
      <c r="AV266" s="34">
        <v>806.09649999999999</v>
      </c>
      <c r="AW266" s="34">
        <v>806.09649999999999</v>
      </c>
      <c r="AX266" s="34">
        <v>806.09649999999999</v>
      </c>
      <c r="AY266" s="34">
        <v>806.09649999999999</v>
      </c>
      <c r="AZ266" s="34">
        <v>806.09649999999999</v>
      </c>
      <c r="BA266" s="34">
        <v>806.09649999999999</v>
      </c>
      <c r="BB266" s="34">
        <v>806.09649999999999</v>
      </c>
      <c r="BC266" s="34">
        <v>806.09649999999999</v>
      </c>
      <c r="BD266" s="34">
        <v>806.09649999999999</v>
      </c>
    </row>
    <row r="267" spans="1:56" x14ac:dyDescent="0.25">
      <c r="A267" s="34" t="s">
        <v>384</v>
      </c>
      <c r="B267" s="34">
        <v>13883</v>
      </c>
      <c r="C267" s="34">
        <v>0</v>
      </c>
      <c r="D267" s="34">
        <v>0</v>
      </c>
      <c r="E267" s="34">
        <v>0</v>
      </c>
      <c r="F267" s="34">
        <v>0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 t="s">
        <v>829</v>
      </c>
      <c r="N267" s="34" t="s">
        <v>830</v>
      </c>
      <c r="O267" s="34" t="s">
        <v>2</v>
      </c>
      <c r="P267" s="34">
        <v>13883</v>
      </c>
      <c r="Q267" s="34">
        <v>109560</v>
      </c>
      <c r="R267" s="34">
        <v>28133.48</v>
      </c>
      <c r="S267" s="34">
        <v>2887542</v>
      </c>
      <c r="T267" s="34">
        <v>1820833</v>
      </c>
      <c r="U267" s="34">
        <v>1066709</v>
      </c>
      <c r="V267" s="34">
        <v>0.36941800000000002</v>
      </c>
      <c r="W267" s="34">
        <v>4346350</v>
      </c>
      <c r="X267" s="34">
        <v>2398129</v>
      </c>
      <c r="Y267" s="34">
        <v>1948221</v>
      </c>
      <c r="Z267" s="34">
        <v>0.448243</v>
      </c>
      <c r="AA267" s="34">
        <v>624020.19999999995</v>
      </c>
      <c r="AB267" s="34">
        <v>320383.2</v>
      </c>
      <c r="AC267" s="34">
        <v>303637</v>
      </c>
      <c r="AD267" s="34">
        <v>0.48658200000000001</v>
      </c>
      <c r="AE267" s="34">
        <v>635953.9</v>
      </c>
      <c r="AF267" s="34">
        <v>349975.5</v>
      </c>
      <c r="AG267" s="34">
        <v>285978.40000000002</v>
      </c>
      <c r="AH267" s="34">
        <v>0.44968399999999997</v>
      </c>
      <c r="AI267" s="34">
        <v>1810527</v>
      </c>
      <c r="AJ267" s="34">
        <v>148284.9</v>
      </c>
      <c r="AK267" s="34">
        <v>635953.9</v>
      </c>
      <c r="AL267" s="34">
        <v>635953.9</v>
      </c>
      <c r="AM267" s="34">
        <v>635953.9</v>
      </c>
      <c r="AN267" s="34">
        <v>635953.9</v>
      </c>
      <c r="AO267" s="34">
        <v>635953.9</v>
      </c>
      <c r="AP267" s="34">
        <v>635953.9</v>
      </c>
      <c r="AQ267" s="34">
        <v>635953.9</v>
      </c>
      <c r="AR267" s="34">
        <v>635953.9</v>
      </c>
      <c r="AS267" s="34">
        <v>635953.9</v>
      </c>
      <c r="AT267" s="34">
        <v>635953.9</v>
      </c>
      <c r="AU267" s="34">
        <v>624020.19999999995</v>
      </c>
      <c r="AV267" s="34">
        <v>624020.19999999995</v>
      </c>
      <c r="AW267" s="34">
        <v>624020.19999999995</v>
      </c>
      <c r="AX267" s="34">
        <v>624020.19999999995</v>
      </c>
      <c r="AY267" s="34">
        <v>624020.19999999995</v>
      </c>
      <c r="AZ267" s="34">
        <v>624020.19999999995</v>
      </c>
      <c r="BA267" s="34">
        <v>624020.19999999995</v>
      </c>
      <c r="BB267" s="34">
        <v>624020.19999999995</v>
      </c>
      <c r="BC267" s="34">
        <v>624020.19999999995</v>
      </c>
      <c r="BD267" s="34">
        <v>624020.19999999995</v>
      </c>
    </row>
    <row r="268" spans="1:56" x14ac:dyDescent="0.25">
      <c r="A268" s="34" t="s">
        <v>310</v>
      </c>
      <c r="B268" s="34">
        <v>13884</v>
      </c>
      <c r="C268" s="34">
        <v>0</v>
      </c>
      <c r="D268" s="34">
        <v>0</v>
      </c>
      <c r="E268" s="34">
        <v>0</v>
      </c>
      <c r="F268" s="34">
        <v>0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 t="s">
        <v>829</v>
      </c>
      <c r="N268" s="34" t="s">
        <v>830</v>
      </c>
      <c r="O268" s="34" t="s">
        <v>2</v>
      </c>
      <c r="P268" s="34">
        <v>13884</v>
      </c>
      <c r="Q268" s="34">
        <v>109560</v>
      </c>
      <c r="R268" s="34">
        <v>28133.48</v>
      </c>
      <c r="S268" s="34">
        <v>4877747</v>
      </c>
      <c r="T268" s="34">
        <v>3193107</v>
      </c>
      <c r="U268" s="34">
        <v>1684640</v>
      </c>
      <c r="V268" s="34">
        <v>0.34537200000000001</v>
      </c>
      <c r="W268" s="34">
        <v>4476893</v>
      </c>
      <c r="X268" s="34">
        <v>2484159</v>
      </c>
      <c r="Y268" s="34">
        <v>1992733</v>
      </c>
      <c r="Z268" s="34">
        <v>0.44511499999999998</v>
      </c>
      <c r="AA268" s="34">
        <v>1574106</v>
      </c>
      <c r="AB268" s="34">
        <v>790265.4</v>
      </c>
      <c r="AC268" s="34">
        <v>783840.4</v>
      </c>
      <c r="AD268" s="34">
        <v>0.49795899999999998</v>
      </c>
      <c r="AE268" s="34">
        <v>1319061</v>
      </c>
      <c r="AF268" s="34">
        <v>659895.19999999995</v>
      </c>
      <c r="AG268" s="34">
        <v>659166.1</v>
      </c>
      <c r="AH268" s="34">
        <v>0.499724</v>
      </c>
      <c r="AI268" s="34">
        <v>1855040</v>
      </c>
      <c r="AJ268" s="34">
        <v>521472.6</v>
      </c>
      <c r="AK268" s="34">
        <v>1319061</v>
      </c>
      <c r="AL268" s="34">
        <v>1319061</v>
      </c>
      <c r="AM268" s="34">
        <v>1319061</v>
      </c>
      <c r="AN268" s="34">
        <v>1319061</v>
      </c>
      <c r="AO268" s="34">
        <v>1319061</v>
      </c>
      <c r="AP268" s="34">
        <v>1319061</v>
      </c>
      <c r="AQ268" s="34">
        <v>1319061</v>
      </c>
      <c r="AR268" s="34">
        <v>1319061</v>
      </c>
      <c r="AS268" s="34">
        <v>1319061</v>
      </c>
      <c r="AT268" s="34">
        <v>1319061</v>
      </c>
      <c r="AU268" s="34">
        <v>1574106</v>
      </c>
      <c r="AV268" s="34">
        <v>1574106</v>
      </c>
      <c r="AW268" s="34">
        <v>1574106</v>
      </c>
      <c r="AX268" s="34">
        <v>1574106</v>
      </c>
      <c r="AY268" s="34">
        <v>1574106</v>
      </c>
      <c r="AZ268" s="34">
        <v>1574106</v>
      </c>
      <c r="BA268" s="34">
        <v>1574106</v>
      </c>
      <c r="BB268" s="34">
        <v>1574106</v>
      </c>
      <c r="BC268" s="34">
        <v>1574106</v>
      </c>
      <c r="BD268" s="34">
        <v>1574106</v>
      </c>
    </row>
    <row r="269" spans="1:56" x14ac:dyDescent="0.25">
      <c r="A269" s="34" t="s">
        <v>766</v>
      </c>
      <c r="B269" s="34">
        <v>13885</v>
      </c>
      <c r="C269" s="34">
        <v>0</v>
      </c>
      <c r="D269" s="34">
        <v>0</v>
      </c>
      <c r="E269" s="34">
        <v>0</v>
      </c>
      <c r="F269" s="34">
        <v>0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 t="s">
        <v>829</v>
      </c>
      <c r="N269" s="34" t="s">
        <v>830</v>
      </c>
      <c r="O269" s="34" t="s">
        <v>2</v>
      </c>
      <c r="P269" s="34">
        <v>13885</v>
      </c>
      <c r="Q269" s="34">
        <v>1342153</v>
      </c>
      <c r="R269" s="34">
        <v>58547.21</v>
      </c>
      <c r="S269" s="34">
        <v>1648502</v>
      </c>
      <c r="T269" s="34">
        <v>866651.7</v>
      </c>
      <c r="U269" s="34">
        <v>781850.7</v>
      </c>
      <c r="V269" s="34">
        <v>0.47427900000000001</v>
      </c>
      <c r="W269" s="34">
        <v>1686592</v>
      </c>
      <c r="X269" s="34">
        <v>546520</v>
      </c>
      <c r="Y269" s="34">
        <v>1140072</v>
      </c>
      <c r="Z269" s="34">
        <v>0.67596199999999995</v>
      </c>
      <c r="AA269" s="34">
        <v>755.13160000000005</v>
      </c>
      <c r="AB269" s="34">
        <v>755.13160000000005</v>
      </c>
      <c r="AC269" s="34">
        <v>0</v>
      </c>
      <c r="AD269" s="34">
        <v>0</v>
      </c>
      <c r="AE269" s="34">
        <v>16.03097</v>
      </c>
      <c r="AF269" s="34">
        <v>16.03097</v>
      </c>
      <c r="AG269" s="34">
        <v>0</v>
      </c>
      <c r="AH269" s="34">
        <v>0</v>
      </c>
      <c r="AI269" s="34">
        <v>-260627</v>
      </c>
      <c r="AJ269" s="34">
        <v>-1400700</v>
      </c>
      <c r="AK269" s="34">
        <v>16.03097</v>
      </c>
      <c r="AL269" s="34">
        <v>16.03097</v>
      </c>
      <c r="AM269" s="34">
        <v>16.03097</v>
      </c>
      <c r="AN269" s="34">
        <v>16.03097</v>
      </c>
      <c r="AO269" s="34">
        <v>16.03097</v>
      </c>
      <c r="AP269" s="34">
        <v>16.03097</v>
      </c>
      <c r="AQ269" s="34">
        <v>16.03097</v>
      </c>
      <c r="AR269" s="34">
        <v>16.03097</v>
      </c>
      <c r="AS269" s="34">
        <v>16.03097</v>
      </c>
      <c r="AT269" s="34">
        <v>16.03097</v>
      </c>
      <c r="AU269" s="34">
        <v>755.13160000000005</v>
      </c>
      <c r="AV269" s="34">
        <v>755.13160000000005</v>
      </c>
      <c r="AW269" s="34">
        <v>755.13160000000005</v>
      </c>
      <c r="AX269" s="34">
        <v>755.13160000000005</v>
      </c>
      <c r="AY269" s="34">
        <v>755.13160000000005</v>
      </c>
      <c r="AZ269" s="34">
        <v>755.13160000000005</v>
      </c>
      <c r="BA269" s="34">
        <v>755.13160000000005</v>
      </c>
      <c r="BB269" s="34">
        <v>755.13160000000005</v>
      </c>
      <c r="BC269" s="34">
        <v>755.13160000000005</v>
      </c>
      <c r="BD269" s="34">
        <v>755.13160000000005</v>
      </c>
    </row>
    <row r="270" spans="1:56" x14ac:dyDescent="0.25">
      <c r="A270" s="34" t="s">
        <v>487</v>
      </c>
      <c r="B270" s="34">
        <v>13888</v>
      </c>
      <c r="C270" s="34">
        <v>0</v>
      </c>
      <c r="D270" s="34">
        <v>0</v>
      </c>
      <c r="E270" s="34">
        <v>0</v>
      </c>
      <c r="F270" s="34">
        <v>0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 t="s">
        <v>829</v>
      </c>
      <c r="N270" s="34" t="s">
        <v>830</v>
      </c>
      <c r="O270" s="34" t="s">
        <v>2</v>
      </c>
      <c r="P270" s="34">
        <v>13888</v>
      </c>
      <c r="Q270" s="34">
        <v>109560</v>
      </c>
      <c r="R270" s="34">
        <v>28133.48</v>
      </c>
      <c r="S270" s="34">
        <v>12285073</v>
      </c>
      <c r="T270" s="34">
        <v>8325583</v>
      </c>
      <c r="U270" s="34">
        <v>3959490</v>
      </c>
      <c r="V270" s="34">
        <v>0.322301</v>
      </c>
      <c r="W270" s="34">
        <v>5387724</v>
      </c>
      <c r="X270" s="34">
        <v>3445147</v>
      </c>
      <c r="Y270" s="34">
        <v>1942576</v>
      </c>
      <c r="Z270" s="34">
        <v>0.36055599999999999</v>
      </c>
      <c r="AA270" s="34">
        <v>7450078</v>
      </c>
      <c r="AB270" s="34">
        <v>5388023</v>
      </c>
      <c r="AC270" s="34">
        <v>2062055</v>
      </c>
      <c r="AD270" s="34">
        <v>0.276783</v>
      </c>
      <c r="AE270" s="34">
        <v>2190634</v>
      </c>
      <c r="AF270" s="34">
        <v>1790073</v>
      </c>
      <c r="AG270" s="34">
        <v>400560.6</v>
      </c>
      <c r="AH270" s="34">
        <v>0.18285100000000001</v>
      </c>
      <c r="AI270" s="34">
        <v>1804883</v>
      </c>
      <c r="AJ270" s="34">
        <v>262867.09999999998</v>
      </c>
      <c r="AK270" s="34">
        <v>2190634</v>
      </c>
      <c r="AL270" s="34">
        <v>2190634</v>
      </c>
      <c r="AM270" s="34">
        <v>2190634</v>
      </c>
      <c r="AN270" s="34">
        <v>2190634</v>
      </c>
      <c r="AO270" s="34">
        <v>2190634</v>
      </c>
      <c r="AP270" s="34">
        <v>2190634</v>
      </c>
      <c r="AQ270" s="34">
        <v>2190634</v>
      </c>
      <c r="AR270" s="34">
        <v>2190634</v>
      </c>
      <c r="AS270" s="34">
        <v>2190634</v>
      </c>
      <c r="AT270" s="34">
        <v>2190634</v>
      </c>
      <c r="AU270" s="34">
        <v>7450078</v>
      </c>
      <c r="AV270" s="34">
        <v>7450078</v>
      </c>
      <c r="AW270" s="34">
        <v>7450078</v>
      </c>
      <c r="AX270" s="34">
        <v>7450078</v>
      </c>
      <c r="AY270" s="34">
        <v>7450078</v>
      </c>
      <c r="AZ270" s="34">
        <v>7450078</v>
      </c>
      <c r="BA270" s="34">
        <v>7450078</v>
      </c>
      <c r="BB270" s="34">
        <v>7450078</v>
      </c>
      <c r="BC270" s="34">
        <v>7450078</v>
      </c>
      <c r="BD270" s="34">
        <v>7450078</v>
      </c>
    </row>
    <row r="271" spans="1:56" x14ac:dyDescent="0.25">
      <c r="A271" s="34" t="s">
        <v>229</v>
      </c>
      <c r="B271" s="34">
        <v>13890</v>
      </c>
      <c r="C271" s="34">
        <v>0</v>
      </c>
      <c r="D271" s="34">
        <v>0</v>
      </c>
      <c r="E271" s="34">
        <v>0</v>
      </c>
      <c r="F271" s="34">
        <v>0</v>
      </c>
      <c r="G271" s="34">
        <v>1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 t="s">
        <v>829</v>
      </c>
      <c r="N271" s="34" t="s">
        <v>830</v>
      </c>
      <c r="O271" s="34" t="s">
        <v>2</v>
      </c>
      <c r="P271" s="34">
        <v>13890</v>
      </c>
      <c r="Q271" s="34">
        <v>956070</v>
      </c>
      <c r="R271" s="34">
        <v>28133.48</v>
      </c>
      <c r="S271" s="34">
        <v>23852631</v>
      </c>
      <c r="T271" s="34">
        <v>8360678</v>
      </c>
      <c r="U271" s="34">
        <v>15491953</v>
      </c>
      <c r="V271" s="34">
        <v>0.64948600000000001</v>
      </c>
      <c r="W271" s="34">
        <v>8007814</v>
      </c>
      <c r="X271" s="34">
        <v>2690733</v>
      </c>
      <c r="Y271" s="34">
        <v>5317081</v>
      </c>
      <c r="Z271" s="34">
        <v>0.66398699999999999</v>
      </c>
      <c r="AA271" s="34">
        <v>20784321</v>
      </c>
      <c r="AB271" s="34">
        <v>6214460</v>
      </c>
      <c r="AC271" s="34">
        <v>14569861</v>
      </c>
      <c r="AD271" s="34">
        <v>0.70100200000000001</v>
      </c>
      <c r="AE271" s="34">
        <v>6160048</v>
      </c>
      <c r="AF271" s="34">
        <v>1769450</v>
      </c>
      <c r="AG271" s="34">
        <v>4390598</v>
      </c>
      <c r="AH271" s="34">
        <v>0.712754</v>
      </c>
      <c r="AI271" s="34">
        <v>4332878</v>
      </c>
      <c r="AJ271" s="34">
        <v>3406394</v>
      </c>
      <c r="AK271" s="34">
        <v>6160048</v>
      </c>
      <c r="AL271" s="34">
        <v>6160048</v>
      </c>
      <c r="AM271" s="34">
        <v>6160048</v>
      </c>
      <c r="AN271" s="34">
        <v>6160048</v>
      </c>
      <c r="AO271" s="34">
        <v>1769450</v>
      </c>
      <c r="AP271" s="34">
        <v>6160048</v>
      </c>
      <c r="AQ271" s="34">
        <v>6160048</v>
      </c>
      <c r="AR271" s="34">
        <v>6160048</v>
      </c>
      <c r="AS271" s="34">
        <v>6160048</v>
      </c>
      <c r="AT271" s="34">
        <v>6160048</v>
      </c>
      <c r="AU271" s="34">
        <v>20784321</v>
      </c>
      <c r="AV271" s="34">
        <v>20784321</v>
      </c>
      <c r="AW271" s="34">
        <v>20784321</v>
      </c>
      <c r="AX271" s="34">
        <v>20784321</v>
      </c>
      <c r="AY271" s="34">
        <v>6214460</v>
      </c>
      <c r="AZ271" s="34">
        <v>20784321</v>
      </c>
      <c r="BA271" s="34">
        <v>20784321</v>
      </c>
      <c r="BB271" s="34">
        <v>20784321</v>
      </c>
      <c r="BC271" s="34">
        <v>20784321</v>
      </c>
      <c r="BD271" s="34">
        <v>20784321</v>
      </c>
    </row>
    <row r="272" spans="1:56" x14ac:dyDescent="0.25">
      <c r="A272" s="34" t="s">
        <v>319</v>
      </c>
      <c r="B272" s="34">
        <v>13891</v>
      </c>
      <c r="C272" s="34">
        <v>0</v>
      </c>
      <c r="D272" s="34">
        <v>0</v>
      </c>
      <c r="E272" s="34">
        <v>0</v>
      </c>
      <c r="F272" s="34">
        <v>0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 t="s">
        <v>829</v>
      </c>
      <c r="N272" s="34" t="s">
        <v>830</v>
      </c>
      <c r="O272" s="34" t="s">
        <v>2</v>
      </c>
      <c r="P272" s="34">
        <v>13891</v>
      </c>
      <c r="Q272" s="34">
        <v>456000</v>
      </c>
      <c r="R272" s="34">
        <v>58547.21</v>
      </c>
      <c r="S272" s="34">
        <v>12330427</v>
      </c>
      <c r="T272" s="34">
        <v>5805971</v>
      </c>
      <c r="U272" s="34">
        <v>6524457</v>
      </c>
      <c r="V272" s="34">
        <v>0.52913500000000002</v>
      </c>
      <c r="W272" s="34">
        <v>4872501</v>
      </c>
      <c r="X272" s="34">
        <v>1564328</v>
      </c>
      <c r="Y272" s="34">
        <v>3308173</v>
      </c>
      <c r="Z272" s="34">
        <v>0.678948</v>
      </c>
      <c r="AA272" s="34">
        <v>4835628</v>
      </c>
      <c r="AB272" s="34">
        <v>1312552</v>
      </c>
      <c r="AC272" s="34">
        <v>3523076</v>
      </c>
      <c r="AD272" s="34">
        <v>0.72856600000000005</v>
      </c>
      <c r="AE272" s="34">
        <v>1227232</v>
      </c>
      <c r="AF272" s="34">
        <v>318700.59999999998</v>
      </c>
      <c r="AG272" s="34">
        <v>908531.1</v>
      </c>
      <c r="AH272" s="34">
        <v>0.74030899999999999</v>
      </c>
      <c r="AI272" s="34">
        <v>2793625</v>
      </c>
      <c r="AJ272" s="34">
        <v>393983.9</v>
      </c>
      <c r="AK272" s="34">
        <v>1227232</v>
      </c>
      <c r="AL272" s="34">
        <v>1227232</v>
      </c>
      <c r="AM272" s="34">
        <v>1227232</v>
      </c>
      <c r="AN272" s="34">
        <v>1227232</v>
      </c>
      <c r="AO272" s="34">
        <v>1227232</v>
      </c>
      <c r="AP272" s="34">
        <v>1227232</v>
      </c>
      <c r="AQ272" s="34">
        <v>1227232</v>
      </c>
      <c r="AR272" s="34">
        <v>1227232</v>
      </c>
      <c r="AS272" s="34">
        <v>1227232</v>
      </c>
      <c r="AT272" s="34">
        <v>1227232</v>
      </c>
      <c r="AU272" s="34">
        <v>4835628</v>
      </c>
      <c r="AV272" s="34">
        <v>4835628</v>
      </c>
      <c r="AW272" s="34">
        <v>4835628</v>
      </c>
      <c r="AX272" s="34">
        <v>4835628</v>
      </c>
      <c r="AY272" s="34">
        <v>4835628</v>
      </c>
      <c r="AZ272" s="34">
        <v>4835628</v>
      </c>
      <c r="BA272" s="34">
        <v>4835628</v>
      </c>
      <c r="BB272" s="34">
        <v>4835628</v>
      </c>
      <c r="BC272" s="34">
        <v>4835628</v>
      </c>
      <c r="BD272" s="34">
        <v>4835628</v>
      </c>
    </row>
    <row r="273" spans="1:56" x14ac:dyDescent="0.25">
      <c r="A273" s="34" t="s">
        <v>206</v>
      </c>
      <c r="B273" s="34">
        <v>13892</v>
      </c>
      <c r="C273" s="34">
        <v>0</v>
      </c>
      <c r="D273" s="34">
        <v>0</v>
      </c>
      <c r="E273" s="34">
        <v>0</v>
      </c>
      <c r="F273" s="34">
        <v>0</v>
      </c>
      <c r="G273" s="34">
        <v>1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 t="s">
        <v>829</v>
      </c>
      <c r="N273" s="34" t="s">
        <v>830</v>
      </c>
      <c r="O273" s="34" t="s">
        <v>2</v>
      </c>
      <c r="P273" s="34">
        <v>13892</v>
      </c>
      <c r="Q273" s="34">
        <v>901661</v>
      </c>
      <c r="R273" s="34">
        <v>58547.21</v>
      </c>
      <c r="S273" s="34">
        <v>15012839</v>
      </c>
      <c r="T273" s="34">
        <v>7404086</v>
      </c>
      <c r="U273" s="34">
        <v>7608753</v>
      </c>
      <c r="V273" s="34">
        <v>0.50681600000000004</v>
      </c>
      <c r="W273" s="34">
        <v>12382100</v>
      </c>
      <c r="X273" s="34">
        <v>4940666</v>
      </c>
      <c r="Y273" s="34">
        <v>7441434</v>
      </c>
      <c r="Z273" s="34">
        <v>0.60098300000000004</v>
      </c>
      <c r="AA273" s="34">
        <v>10435541</v>
      </c>
      <c r="AB273" s="34">
        <v>4216382</v>
      </c>
      <c r="AC273" s="34">
        <v>6219160</v>
      </c>
      <c r="AD273" s="34">
        <v>0.59595900000000002</v>
      </c>
      <c r="AE273" s="34">
        <v>8319365</v>
      </c>
      <c r="AF273" s="34">
        <v>3127152</v>
      </c>
      <c r="AG273" s="34">
        <v>5192214</v>
      </c>
      <c r="AH273" s="34">
        <v>0.624112</v>
      </c>
      <c r="AI273" s="34">
        <v>6481226</v>
      </c>
      <c r="AJ273" s="34">
        <v>4232005</v>
      </c>
      <c r="AK273" s="34">
        <v>8319365</v>
      </c>
      <c r="AL273" s="34">
        <v>8319365</v>
      </c>
      <c r="AM273" s="34">
        <v>8319365</v>
      </c>
      <c r="AN273" s="34">
        <v>8319365</v>
      </c>
      <c r="AO273" s="34">
        <v>3127152</v>
      </c>
      <c r="AP273" s="34">
        <v>8319365</v>
      </c>
      <c r="AQ273" s="34">
        <v>8319365</v>
      </c>
      <c r="AR273" s="34">
        <v>8319365</v>
      </c>
      <c r="AS273" s="34">
        <v>8319365</v>
      </c>
      <c r="AT273" s="34">
        <v>8319365</v>
      </c>
      <c r="AU273" s="34">
        <v>10435541</v>
      </c>
      <c r="AV273" s="34">
        <v>10435541</v>
      </c>
      <c r="AW273" s="34">
        <v>10435541</v>
      </c>
      <c r="AX273" s="34">
        <v>10435541</v>
      </c>
      <c r="AY273" s="34">
        <v>4216382</v>
      </c>
      <c r="AZ273" s="34">
        <v>10435541</v>
      </c>
      <c r="BA273" s="34">
        <v>10435541</v>
      </c>
      <c r="BB273" s="34">
        <v>10435541</v>
      </c>
      <c r="BC273" s="34">
        <v>10435541</v>
      </c>
      <c r="BD273" s="34">
        <v>10435541</v>
      </c>
    </row>
    <row r="274" spans="1:56" x14ac:dyDescent="0.25">
      <c r="A274" s="34" t="s">
        <v>359</v>
      </c>
      <c r="B274" s="34">
        <v>13896</v>
      </c>
      <c r="C274" s="34">
        <v>0</v>
      </c>
      <c r="D274" s="34">
        <v>0</v>
      </c>
      <c r="E274" s="34">
        <v>0</v>
      </c>
      <c r="F274" s="34">
        <v>0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 t="s">
        <v>829</v>
      </c>
      <c r="N274" s="34" t="s">
        <v>830</v>
      </c>
      <c r="O274" s="34" t="s">
        <v>2</v>
      </c>
      <c r="P274" s="34">
        <v>13896</v>
      </c>
      <c r="Q274" s="34">
        <v>109560</v>
      </c>
      <c r="R274" s="34">
        <v>28133.48</v>
      </c>
      <c r="S274" s="34">
        <v>7330856</v>
      </c>
      <c r="T274" s="34">
        <v>5291369</v>
      </c>
      <c r="U274" s="34">
        <v>2039487</v>
      </c>
      <c r="V274" s="34">
        <v>0.27820600000000001</v>
      </c>
      <c r="W274" s="34">
        <v>7223347</v>
      </c>
      <c r="X274" s="34">
        <v>3749295</v>
      </c>
      <c r="Y274" s="34">
        <v>3474052</v>
      </c>
      <c r="Z274" s="34">
        <v>0.48094799999999999</v>
      </c>
      <c r="AA274" s="34">
        <v>1816920</v>
      </c>
      <c r="AB274" s="34">
        <v>1346306</v>
      </c>
      <c r="AC274" s="34">
        <v>470613.2</v>
      </c>
      <c r="AD274" s="34">
        <v>0.259017</v>
      </c>
      <c r="AE274" s="34">
        <v>797301</v>
      </c>
      <c r="AF274" s="34">
        <v>408670.9</v>
      </c>
      <c r="AG274" s="34">
        <v>388630.1</v>
      </c>
      <c r="AH274" s="34">
        <v>0.48743199999999998</v>
      </c>
      <c r="AI274" s="34">
        <v>3336359</v>
      </c>
      <c r="AJ274" s="34">
        <v>250936.6</v>
      </c>
      <c r="AK274" s="34">
        <v>797301</v>
      </c>
      <c r="AL274" s="34">
        <v>797301</v>
      </c>
      <c r="AM274" s="34">
        <v>797301</v>
      </c>
      <c r="AN274" s="34">
        <v>797301</v>
      </c>
      <c r="AO274" s="34">
        <v>797301</v>
      </c>
      <c r="AP274" s="34">
        <v>797301</v>
      </c>
      <c r="AQ274" s="34">
        <v>797301</v>
      </c>
      <c r="AR274" s="34">
        <v>797301</v>
      </c>
      <c r="AS274" s="34">
        <v>797301</v>
      </c>
      <c r="AT274" s="34">
        <v>797301</v>
      </c>
      <c r="AU274" s="34">
        <v>1816920</v>
      </c>
      <c r="AV274" s="34">
        <v>1816920</v>
      </c>
      <c r="AW274" s="34">
        <v>1816920</v>
      </c>
      <c r="AX274" s="34">
        <v>1816920</v>
      </c>
      <c r="AY274" s="34">
        <v>1816920</v>
      </c>
      <c r="AZ274" s="34">
        <v>1816920</v>
      </c>
      <c r="BA274" s="34">
        <v>1816920</v>
      </c>
      <c r="BB274" s="34">
        <v>1816920</v>
      </c>
      <c r="BC274" s="34">
        <v>1816920</v>
      </c>
      <c r="BD274" s="34">
        <v>1816920</v>
      </c>
    </row>
    <row r="275" spans="1:56" x14ac:dyDescent="0.25">
      <c r="A275" s="34" t="s">
        <v>402</v>
      </c>
      <c r="B275" s="34">
        <v>13906</v>
      </c>
      <c r="C275" s="34">
        <v>0</v>
      </c>
      <c r="D275" s="34">
        <v>0</v>
      </c>
      <c r="E275" s="34">
        <v>0</v>
      </c>
      <c r="F275" s="34"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 t="s">
        <v>829</v>
      </c>
      <c r="N275" s="34" t="s">
        <v>830</v>
      </c>
      <c r="O275" s="34" t="s">
        <v>2</v>
      </c>
      <c r="P275" s="34">
        <v>13906</v>
      </c>
      <c r="Q275" s="34">
        <v>2418000</v>
      </c>
      <c r="R275" s="34">
        <v>97578.69</v>
      </c>
      <c r="S275" s="34">
        <v>11818887</v>
      </c>
      <c r="T275" s="34">
        <v>8263266</v>
      </c>
      <c r="U275" s="34">
        <v>3555621</v>
      </c>
      <c r="V275" s="34">
        <v>0.300842</v>
      </c>
      <c r="W275" s="34">
        <v>7255804</v>
      </c>
      <c r="X275" s="34">
        <v>3574633</v>
      </c>
      <c r="Y275" s="34">
        <v>3681171</v>
      </c>
      <c r="Z275" s="34">
        <v>0.50734199999999996</v>
      </c>
      <c r="AA275" s="34">
        <v>3327696</v>
      </c>
      <c r="AB275" s="34">
        <v>2651163</v>
      </c>
      <c r="AC275" s="34">
        <v>676532.9</v>
      </c>
      <c r="AD275" s="34">
        <v>0.20330400000000001</v>
      </c>
      <c r="AE275" s="34">
        <v>1735224</v>
      </c>
      <c r="AF275" s="34">
        <v>1305463</v>
      </c>
      <c r="AG275" s="34">
        <v>429760.7</v>
      </c>
      <c r="AH275" s="34">
        <v>0.247669</v>
      </c>
      <c r="AI275" s="34">
        <v>1165592</v>
      </c>
      <c r="AJ275" s="34">
        <v>-2085818</v>
      </c>
      <c r="AK275" s="34">
        <v>1735224</v>
      </c>
      <c r="AL275" s="34">
        <v>1735224</v>
      </c>
      <c r="AM275" s="34">
        <v>1735224</v>
      </c>
      <c r="AN275" s="34">
        <v>1735224</v>
      </c>
      <c r="AO275" s="34">
        <v>1735224</v>
      </c>
      <c r="AP275" s="34">
        <v>1735224</v>
      </c>
      <c r="AQ275" s="34">
        <v>1735224</v>
      </c>
      <c r="AR275" s="34">
        <v>1735224</v>
      </c>
      <c r="AS275" s="34">
        <v>1735224</v>
      </c>
      <c r="AT275" s="34">
        <v>1735224</v>
      </c>
      <c r="AU275" s="34">
        <v>3327696</v>
      </c>
      <c r="AV275" s="34">
        <v>3327696</v>
      </c>
      <c r="AW275" s="34">
        <v>3327696</v>
      </c>
      <c r="AX275" s="34">
        <v>3327696</v>
      </c>
      <c r="AY275" s="34">
        <v>3327696</v>
      </c>
      <c r="AZ275" s="34">
        <v>3327696</v>
      </c>
      <c r="BA275" s="34">
        <v>3327696</v>
      </c>
      <c r="BB275" s="34">
        <v>3327696</v>
      </c>
      <c r="BC275" s="34">
        <v>3327696</v>
      </c>
      <c r="BD275" s="34">
        <v>3327696</v>
      </c>
    </row>
    <row r="276" spans="1:56" x14ac:dyDescent="0.25">
      <c r="A276" s="34" t="s">
        <v>269</v>
      </c>
      <c r="B276" s="34">
        <v>13909</v>
      </c>
      <c r="C276" s="34">
        <v>0</v>
      </c>
      <c r="D276" s="34">
        <v>0</v>
      </c>
      <c r="E276" s="34">
        <v>0</v>
      </c>
      <c r="F276" s="34">
        <v>0</v>
      </c>
      <c r="G276" s="34">
        <v>1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 t="s">
        <v>829</v>
      </c>
      <c r="N276" s="34" t="s">
        <v>830</v>
      </c>
      <c r="O276" s="34" t="s">
        <v>2</v>
      </c>
      <c r="P276" s="34">
        <v>13909</v>
      </c>
      <c r="Q276" s="34">
        <v>952267.6</v>
      </c>
      <c r="R276" s="34">
        <v>39031.480000000003</v>
      </c>
      <c r="S276" s="34">
        <v>10273449</v>
      </c>
      <c r="T276" s="34">
        <v>7103617</v>
      </c>
      <c r="U276" s="34">
        <v>3169832</v>
      </c>
      <c r="V276" s="34">
        <v>0.30854599999999999</v>
      </c>
      <c r="W276" s="34">
        <v>13051783</v>
      </c>
      <c r="X276" s="34">
        <v>7703626</v>
      </c>
      <c r="Y276" s="34">
        <v>5348157</v>
      </c>
      <c r="Z276" s="34">
        <v>0.40976400000000002</v>
      </c>
      <c r="AA276" s="34">
        <v>5340348</v>
      </c>
      <c r="AB276" s="34">
        <v>3676103</v>
      </c>
      <c r="AC276" s="34">
        <v>1664246</v>
      </c>
      <c r="AD276" s="34">
        <v>0.31163600000000002</v>
      </c>
      <c r="AE276" s="34">
        <v>6528362</v>
      </c>
      <c r="AF276" s="34">
        <v>4422551</v>
      </c>
      <c r="AG276" s="34">
        <v>2105811</v>
      </c>
      <c r="AH276" s="34">
        <v>0.32256299999999999</v>
      </c>
      <c r="AI276" s="34">
        <v>4356858</v>
      </c>
      <c r="AJ276" s="34">
        <v>1114512</v>
      </c>
      <c r="AK276" s="34">
        <v>6528362</v>
      </c>
      <c r="AL276" s="34">
        <v>6528362</v>
      </c>
      <c r="AM276" s="34">
        <v>6528362</v>
      </c>
      <c r="AN276" s="34">
        <v>6528362</v>
      </c>
      <c r="AO276" s="34">
        <v>4422551</v>
      </c>
      <c r="AP276" s="34">
        <v>6528362</v>
      </c>
      <c r="AQ276" s="34">
        <v>6528362</v>
      </c>
      <c r="AR276" s="34">
        <v>6528362</v>
      </c>
      <c r="AS276" s="34">
        <v>6528362</v>
      </c>
      <c r="AT276" s="34">
        <v>6528362</v>
      </c>
      <c r="AU276" s="34">
        <v>5340348</v>
      </c>
      <c r="AV276" s="34">
        <v>5340348</v>
      </c>
      <c r="AW276" s="34">
        <v>5340348</v>
      </c>
      <c r="AX276" s="34">
        <v>5340348</v>
      </c>
      <c r="AY276" s="34">
        <v>3676103</v>
      </c>
      <c r="AZ276" s="34">
        <v>5340348</v>
      </c>
      <c r="BA276" s="34">
        <v>5340348</v>
      </c>
      <c r="BB276" s="34">
        <v>5340348</v>
      </c>
      <c r="BC276" s="34">
        <v>5340348</v>
      </c>
      <c r="BD276" s="34">
        <v>5340348</v>
      </c>
    </row>
    <row r="277" spans="1:56" x14ac:dyDescent="0.25">
      <c r="A277" s="34" t="s">
        <v>304</v>
      </c>
      <c r="B277" s="34">
        <v>13910</v>
      </c>
      <c r="C277" s="34">
        <v>0</v>
      </c>
      <c r="D277" s="34">
        <v>0</v>
      </c>
      <c r="E277" s="34">
        <v>0</v>
      </c>
      <c r="F277" s="34">
        <v>0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 t="s">
        <v>829</v>
      </c>
      <c r="N277" s="34" t="s">
        <v>830</v>
      </c>
      <c r="O277" s="34" t="s">
        <v>2</v>
      </c>
      <c r="P277" s="34">
        <v>13910</v>
      </c>
      <c r="Q277" s="34">
        <v>961661</v>
      </c>
      <c r="R277" s="34">
        <v>58547.21</v>
      </c>
      <c r="S277" s="34">
        <v>23676915</v>
      </c>
      <c r="T277" s="34">
        <v>16722819</v>
      </c>
      <c r="U277" s="34">
        <v>6954096</v>
      </c>
      <c r="V277" s="34">
        <v>0.29370800000000002</v>
      </c>
      <c r="W277" s="34">
        <v>12093863</v>
      </c>
      <c r="X277" s="34">
        <v>5803458</v>
      </c>
      <c r="Y277" s="34">
        <v>6290405</v>
      </c>
      <c r="Z277" s="34">
        <v>0.52013200000000004</v>
      </c>
      <c r="AA277" s="34">
        <v>12831503</v>
      </c>
      <c r="AB277" s="34">
        <v>9344448</v>
      </c>
      <c r="AC277" s="34">
        <v>3487056</v>
      </c>
      <c r="AD277" s="34">
        <v>0.27175700000000003</v>
      </c>
      <c r="AE277" s="34">
        <v>4698318</v>
      </c>
      <c r="AF277" s="34">
        <v>3250492</v>
      </c>
      <c r="AG277" s="34">
        <v>1447827</v>
      </c>
      <c r="AH277" s="34">
        <v>0.30815799999999999</v>
      </c>
      <c r="AI277" s="34">
        <v>5270197</v>
      </c>
      <c r="AJ277" s="34">
        <v>427618.4</v>
      </c>
      <c r="AK277" s="34">
        <v>4698318</v>
      </c>
      <c r="AL277" s="34">
        <v>4698318</v>
      </c>
      <c r="AM277" s="34">
        <v>4698318</v>
      </c>
      <c r="AN277" s="34">
        <v>4698318</v>
      </c>
      <c r="AO277" s="34">
        <v>4698318</v>
      </c>
      <c r="AP277" s="34">
        <v>4698318</v>
      </c>
      <c r="AQ277" s="34">
        <v>4698318</v>
      </c>
      <c r="AR277" s="34">
        <v>4698318</v>
      </c>
      <c r="AS277" s="34">
        <v>4698318</v>
      </c>
      <c r="AT277" s="34">
        <v>4698318</v>
      </c>
      <c r="AU277" s="34">
        <v>12831503</v>
      </c>
      <c r="AV277" s="34">
        <v>12831503</v>
      </c>
      <c r="AW277" s="34">
        <v>12831503</v>
      </c>
      <c r="AX277" s="34">
        <v>12831503</v>
      </c>
      <c r="AY277" s="34">
        <v>12831503</v>
      </c>
      <c r="AZ277" s="34">
        <v>12831503</v>
      </c>
      <c r="BA277" s="34">
        <v>12831503</v>
      </c>
      <c r="BB277" s="34">
        <v>12831503</v>
      </c>
      <c r="BC277" s="34">
        <v>12831503</v>
      </c>
      <c r="BD277" s="34">
        <v>12831503</v>
      </c>
    </row>
    <row r="278" spans="1:56" x14ac:dyDescent="0.25">
      <c r="A278" s="34" t="s">
        <v>208</v>
      </c>
      <c r="B278" s="34">
        <v>13916</v>
      </c>
      <c r="C278" s="34">
        <v>0</v>
      </c>
      <c r="D278" s="34">
        <v>0</v>
      </c>
      <c r="E278" s="34">
        <v>0</v>
      </c>
      <c r="F278" s="34">
        <v>0</v>
      </c>
      <c r="G278" s="34">
        <v>1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 t="s">
        <v>829</v>
      </c>
      <c r="N278" s="34" t="s">
        <v>830</v>
      </c>
      <c r="O278" s="34" t="s">
        <v>2</v>
      </c>
      <c r="P278" s="34">
        <v>13916</v>
      </c>
      <c r="Q278" s="34">
        <v>1093661</v>
      </c>
      <c r="R278" s="34">
        <v>97578.69</v>
      </c>
      <c r="S278" s="34">
        <v>15431470</v>
      </c>
      <c r="T278" s="34">
        <v>5020257</v>
      </c>
      <c r="U278" s="34">
        <v>10411213</v>
      </c>
      <c r="V278" s="34">
        <v>0.674674</v>
      </c>
      <c r="W278" s="34">
        <v>8763566</v>
      </c>
      <c r="X278" s="34">
        <v>1642768</v>
      </c>
      <c r="Y278" s="34">
        <v>7120799</v>
      </c>
      <c r="Z278" s="34">
        <v>0.81254599999999999</v>
      </c>
      <c r="AA278" s="34">
        <v>10990163</v>
      </c>
      <c r="AB278" s="34">
        <v>2158711</v>
      </c>
      <c r="AC278" s="34">
        <v>8831452</v>
      </c>
      <c r="AD278" s="34">
        <v>0.80357800000000001</v>
      </c>
      <c r="AE278" s="34">
        <v>5023005</v>
      </c>
      <c r="AF278" s="34">
        <v>940073.7</v>
      </c>
      <c r="AG278" s="34">
        <v>4082931</v>
      </c>
      <c r="AH278" s="34">
        <v>0.81284599999999996</v>
      </c>
      <c r="AI278" s="34">
        <v>5929559</v>
      </c>
      <c r="AJ278" s="34">
        <v>2891692</v>
      </c>
      <c r="AK278" s="34">
        <v>5023005</v>
      </c>
      <c r="AL278" s="34">
        <v>5023005</v>
      </c>
      <c r="AM278" s="34">
        <v>5023005</v>
      </c>
      <c r="AN278" s="34">
        <v>5023005</v>
      </c>
      <c r="AO278" s="34">
        <v>940073.7</v>
      </c>
      <c r="AP278" s="34">
        <v>5023005</v>
      </c>
      <c r="AQ278" s="34">
        <v>5023005</v>
      </c>
      <c r="AR278" s="34">
        <v>5023005</v>
      </c>
      <c r="AS278" s="34">
        <v>5023005</v>
      </c>
      <c r="AT278" s="34">
        <v>5023005</v>
      </c>
      <c r="AU278" s="34">
        <v>10990163</v>
      </c>
      <c r="AV278" s="34">
        <v>10990163</v>
      </c>
      <c r="AW278" s="34">
        <v>10990163</v>
      </c>
      <c r="AX278" s="34">
        <v>10990163</v>
      </c>
      <c r="AY278" s="34">
        <v>2158711</v>
      </c>
      <c r="AZ278" s="34">
        <v>10990163</v>
      </c>
      <c r="BA278" s="34">
        <v>10990163</v>
      </c>
      <c r="BB278" s="34">
        <v>10990163</v>
      </c>
      <c r="BC278" s="34">
        <v>10990163</v>
      </c>
      <c r="BD278" s="34">
        <v>10990163</v>
      </c>
    </row>
    <row r="279" spans="1:56" x14ac:dyDescent="0.25">
      <c r="A279" s="34" t="s">
        <v>216</v>
      </c>
      <c r="B279" s="34">
        <v>13918</v>
      </c>
      <c r="C279" s="34">
        <v>0</v>
      </c>
      <c r="D279" s="34">
        <v>0</v>
      </c>
      <c r="E279" s="34">
        <v>0</v>
      </c>
      <c r="F279" s="34">
        <v>0</v>
      </c>
      <c r="G279" s="34">
        <v>1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 t="s">
        <v>829</v>
      </c>
      <c r="N279" s="34" t="s">
        <v>830</v>
      </c>
      <c r="O279" s="34" t="s">
        <v>2</v>
      </c>
      <c r="P279" s="34">
        <v>13918</v>
      </c>
      <c r="Q279" s="34">
        <v>825661</v>
      </c>
      <c r="R279" s="34">
        <v>39031.480000000003</v>
      </c>
      <c r="S279" s="34">
        <v>15767371</v>
      </c>
      <c r="T279" s="34">
        <v>6582908</v>
      </c>
      <c r="U279" s="34">
        <v>9184463</v>
      </c>
      <c r="V279" s="34">
        <v>0.58249799999999996</v>
      </c>
      <c r="W279" s="34">
        <v>8853946</v>
      </c>
      <c r="X279" s="34">
        <v>3357662</v>
      </c>
      <c r="Y279" s="34">
        <v>5496284</v>
      </c>
      <c r="Z279" s="34">
        <v>0.62077199999999999</v>
      </c>
      <c r="AA279" s="34">
        <v>12444430</v>
      </c>
      <c r="AB279" s="34">
        <v>4720807</v>
      </c>
      <c r="AC279" s="34">
        <v>7723623</v>
      </c>
      <c r="AD279" s="34">
        <v>0.62064900000000001</v>
      </c>
      <c r="AE279" s="34">
        <v>5626622</v>
      </c>
      <c r="AF279" s="34">
        <v>2157392</v>
      </c>
      <c r="AG279" s="34">
        <v>3469230</v>
      </c>
      <c r="AH279" s="34">
        <v>0.61657399999999996</v>
      </c>
      <c r="AI279" s="34">
        <v>4631592</v>
      </c>
      <c r="AJ279" s="34">
        <v>2604537</v>
      </c>
      <c r="AK279" s="34">
        <v>5626622</v>
      </c>
      <c r="AL279" s="34">
        <v>5626622</v>
      </c>
      <c r="AM279" s="34">
        <v>5626622</v>
      </c>
      <c r="AN279" s="34">
        <v>5626622</v>
      </c>
      <c r="AO279" s="34">
        <v>2157392</v>
      </c>
      <c r="AP279" s="34">
        <v>5626622</v>
      </c>
      <c r="AQ279" s="34">
        <v>5626622</v>
      </c>
      <c r="AR279" s="34">
        <v>5626622</v>
      </c>
      <c r="AS279" s="34">
        <v>5626622</v>
      </c>
      <c r="AT279" s="34">
        <v>5626622</v>
      </c>
      <c r="AU279" s="34">
        <v>12444430</v>
      </c>
      <c r="AV279" s="34">
        <v>12444430</v>
      </c>
      <c r="AW279" s="34">
        <v>12444430</v>
      </c>
      <c r="AX279" s="34">
        <v>12444430</v>
      </c>
      <c r="AY279" s="34">
        <v>4720807</v>
      </c>
      <c r="AZ279" s="34">
        <v>12444430</v>
      </c>
      <c r="BA279" s="34">
        <v>12444430</v>
      </c>
      <c r="BB279" s="34">
        <v>12444430</v>
      </c>
      <c r="BC279" s="34">
        <v>12444430</v>
      </c>
      <c r="BD279" s="34">
        <v>12444430</v>
      </c>
    </row>
    <row r="280" spans="1:56" x14ac:dyDescent="0.25">
      <c r="A280" s="34" t="s">
        <v>374</v>
      </c>
      <c r="B280" s="34">
        <v>13921</v>
      </c>
      <c r="C280" s="34">
        <v>0</v>
      </c>
      <c r="D280" s="34">
        <v>0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 t="s">
        <v>829</v>
      </c>
      <c r="N280" s="34" t="s">
        <v>830</v>
      </c>
      <c r="O280" s="34" t="s">
        <v>2</v>
      </c>
      <c r="P280" s="34">
        <v>13921</v>
      </c>
      <c r="Q280" s="34">
        <v>380000</v>
      </c>
      <c r="R280" s="34">
        <v>39031.480000000003</v>
      </c>
      <c r="S280" s="34">
        <v>2737743</v>
      </c>
      <c r="T280" s="34">
        <v>1882493</v>
      </c>
      <c r="U280" s="34">
        <v>855250.7</v>
      </c>
      <c r="V280" s="34">
        <v>0.31239299999999998</v>
      </c>
      <c r="W280" s="34">
        <v>1744697</v>
      </c>
      <c r="X280" s="34">
        <v>851268.3</v>
      </c>
      <c r="Y280" s="34">
        <v>893428.8</v>
      </c>
      <c r="Z280" s="34">
        <v>0.51208200000000004</v>
      </c>
      <c r="AA280" s="34">
        <v>1191918</v>
      </c>
      <c r="AB280" s="34">
        <v>579733.1</v>
      </c>
      <c r="AC280" s="34">
        <v>612184.9</v>
      </c>
      <c r="AD280" s="34">
        <v>0.51361299999999999</v>
      </c>
      <c r="AE280" s="34">
        <v>965740.7</v>
      </c>
      <c r="AF280" s="34">
        <v>447031.9</v>
      </c>
      <c r="AG280" s="34">
        <v>518708.8</v>
      </c>
      <c r="AH280" s="34">
        <v>0.53710999999999998</v>
      </c>
      <c r="AI280" s="34">
        <v>474397.3</v>
      </c>
      <c r="AJ280" s="34">
        <v>99677.33</v>
      </c>
      <c r="AK280" s="34">
        <v>965740.7</v>
      </c>
      <c r="AL280" s="34">
        <v>965740.7</v>
      </c>
      <c r="AM280" s="34">
        <v>965740.7</v>
      </c>
      <c r="AN280" s="34">
        <v>965740.7</v>
      </c>
      <c r="AO280" s="34">
        <v>965740.7</v>
      </c>
      <c r="AP280" s="34">
        <v>965740.7</v>
      </c>
      <c r="AQ280" s="34">
        <v>965740.7</v>
      </c>
      <c r="AR280" s="34">
        <v>965740.7</v>
      </c>
      <c r="AS280" s="34">
        <v>965740.7</v>
      </c>
      <c r="AT280" s="34">
        <v>965740.7</v>
      </c>
      <c r="AU280" s="34">
        <v>1191918</v>
      </c>
      <c r="AV280" s="34">
        <v>1191918</v>
      </c>
      <c r="AW280" s="34">
        <v>1191918</v>
      </c>
      <c r="AX280" s="34">
        <v>1191918</v>
      </c>
      <c r="AY280" s="34">
        <v>1191918</v>
      </c>
      <c r="AZ280" s="34">
        <v>1191918</v>
      </c>
      <c r="BA280" s="34">
        <v>1191918</v>
      </c>
      <c r="BB280" s="34">
        <v>1191918</v>
      </c>
      <c r="BC280" s="34">
        <v>1191918</v>
      </c>
      <c r="BD280" s="34">
        <v>1191918</v>
      </c>
    </row>
    <row r="281" spans="1:56" x14ac:dyDescent="0.25">
      <c r="A281" s="34" t="s">
        <v>316</v>
      </c>
      <c r="B281" s="34">
        <v>13922</v>
      </c>
      <c r="C281" s="34">
        <v>0</v>
      </c>
      <c r="D281" s="34">
        <v>0</v>
      </c>
      <c r="E281" s="34">
        <v>0</v>
      </c>
      <c r="F281" s="34">
        <v>0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 t="s">
        <v>829</v>
      </c>
      <c r="N281" s="34" t="s">
        <v>830</v>
      </c>
      <c r="O281" s="34" t="s">
        <v>2</v>
      </c>
      <c r="P281" s="34">
        <v>13922</v>
      </c>
      <c r="Q281" s="34">
        <v>109560</v>
      </c>
      <c r="R281" s="34">
        <v>28133.48</v>
      </c>
      <c r="S281" s="34">
        <v>3578151</v>
      </c>
      <c r="T281" s="34">
        <v>2010574</v>
      </c>
      <c r="U281" s="34">
        <v>1567578</v>
      </c>
      <c r="V281" s="34">
        <v>0.43809700000000001</v>
      </c>
      <c r="W281" s="34">
        <v>2939773</v>
      </c>
      <c r="X281" s="34">
        <v>1554439</v>
      </c>
      <c r="Y281" s="34">
        <v>1385334</v>
      </c>
      <c r="Z281" s="34">
        <v>0.47123799999999999</v>
      </c>
      <c r="AA281" s="34">
        <v>2002847</v>
      </c>
      <c r="AB281" s="34">
        <v>1075002</v>
      </c>
      <c r="AC281" s="34">
        <v>927844.2</v>
      </c>
      <c r="AD281" s="34">
        <v>0.46326299999999998</v>
      </c>
      <c r="AE281" s="34">
        <v>1195457</v>
      </c>
      <c r="AF281" s="34">
        <v>599174.5</v>
      </c>
      <c r="AG281" s="34">
        <v>596282.19999999995</v>
      </c>
      <c r="AH281" s="34">
        <v>0.49879000000000001</v>
      </c>
      <c r="AI281" s="34">
        <v>1247640</v>
      </c>
      <c r="AJ281" s="34">
        <v>458588.8</v>
      </c>
      <c r="AK281" s="34">
        <v>1195457</v>
      </c>
      <c r="AL281" s="34">
        <v>1195457</v>
      </c>
      <c r="AM281" s="34">
        <v>1195457</v>
      </c>
      <c r="AN281" s="34">
        <v>1195457</v>
      </c>
      <c r="AO281" s="34">
        <v>1195457</v>
      </c>
      <c r="AP281" s="34">
        <v>1195457</v>
      </c>
      <c r="AQ281" s="34">
        <v>1195457</v>
      </c>
      <c r="AR281" s="34">
        <v>1195457</v>
      </c>
      <c r="AS281" s="34">
        <v>1195457</v>
      </c>
      <c r="AT281" s="34">
        <v>1195457</v>
      </c>
      <c r="AU281" s="34">
        <v>2002847</v>
      </c>
      <c r="AV281" s="34">
        <v>2002847</v>
      </c>
      <c r="AW281" s="34">
        <v>2002847</v>
      </c>
      <c r="AX281" s="34">
        <v>2002847</v>
      </c>
      <c r="AY281" s="34">
        <v>2002847</v>
      </c>
      <c r="AZ281" s="34">
        <v>2002847</v>
      </c>
      <c r="BA281" s="34">
        <v>2002847</v>
      </c>
      <c r="BB281" s="34">
        <v>2002847</v>
      </c>
      <c r="BC281" s="34">
        <v>2002847</v>
      </c>
      <c r="BD281" s="34">
        <v>2002847</v>
      </c>
    </row>
    <row r="282" spans="1:56" x14ac:dyDescent="0.25">
      <c r="A282" s="34" t="s">
        <v>580</v>
      </c>
      <c r="B282" s="34">
        <v>13935</v>
      </c>
      <c r="C282" s="34">
        <v>0</v>
      </c>
      <c r="D282" s="34">
        <v>0</v>
      </c>
      <c r="E282" s="34">
        <v>0</v>
      </c>
      <c r="F282" s="34">
        <v>0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 t="s">
        <v>829</v>
      </c>
      <c r="N282" s="34" t="s">
        <v>830</v>
      </c>
      <c r="O282" s="34" t="s">
        <v>2</v>
      </c>
      <c r="P282" s="34">
        <v>13935</v>
      </c>
      <c r="Q282" s="34">
        <v>440000</v>
      </c>
      <c r="R282" s="34">
        <v>39031.480000000003</v>
      </c>
      <c r="S282" s="34">
        <v>4124797</v>
      </c>
      <c r="T282" s="34">
        <v>3601356</v>
      </c>
      <c r="U282" s="34">
        <v>523441.8</v>
      </c>
      <c r="V282" s="34">
        <v>0.12690100000000001</v>
      </c>
      <c r="W282" s="34">
        <v>2571519</v>
      </c>
      <c r="X282" s="34">
        <v>1848145</v>
      </c>
      <c r="Y282" s="34">
        <v>723374.1</v>
      </c>
      <c r="Z282" s="34">
        <v>0.281302</v>
      </c>
      <c r="AA282" s="34">
        <v>1333518</v>
      </c>
      <c r="AB282" s="34">
        <v>1324880</v>
      </c>
      <c r="AC282" s="34">
        <v>8638.5529999999999</v>
      </c>
      <c r="AD282" s="34">
        <v>6.4780000000000003E-3</v>
      </c>
      <c r="AE282" s="34">
        <v>74634.649999999994</v>
      </c>
      <c r="AF282" s="34">
        <v>61203.26</v>
      </c>
      <c r="AG282" s="34">
        <v>13431.39</v>
      </c>
      <c r="AH282" s="34">
        <v>0.17996200000000001</v>
      </c>
      <c r="AI282" s="34">
        <v>244342.7</v>
      </c>
      <c r="AJ282" s="34">
        <v>-465600</v>
      </c>
      <c r="AK282" s="34">
        <v>74634.649999999994</v>
      </c>
      <c r="AL282" s="34">
        <v>74634.649999999994</v>
      </c>
      <c r="AM282" s="34">
        <v>74634.649999999994</v>
      </c>
      <c r="AN282" s="34">
        <v>74634.649999999994</v>
      </c>
      <c r="AO282" s="34">
        <v>74634.649999999994</v>
      </c>
      <c r="AP282" s="34">
        <v>74634.649999999994</v>
      </c>
      <c r="AQ282" s="34">
        <v>74634.649999999994</v>
      </c>
      <c r="AR282" s="34">
        <v>74634.649999999994</v>
      </c>
      <c r="AS282" s="34">
        <v>74634.649999999994</v>
      </c>
      <c r="AT282" s="34">
        <v>74634.649999999994</v>
      </c>
      <c r="AU282" s="34">
        <v>1333518</v>
      </c>
      <c r="AV282" s="34">
        <v>1333518</v>
      </c>
      <c r="AW282" s="34">
        <v>1333518</v>
      </c>
      <c r="AX282" s="34">
        <v>1333518</v>
      </c>
      <c r="AY282" s="34">
        <v>1333518</v>
      </c>
      <c r="AZ282" s="34">
        <v>1333518</v>
      </c>
      <c r="BA282" s="34">
        <v>1333518</v>
      </c>
      <c r="BB282" s="34">
        <v>1333518</v>
      </c>
      <c r="BC282" s="34">
        <v>1333518</v>
      </c>
      <c r="BD282" s="34">
        <v>1333518</v>
      </c>
    </row>
    <row r="283" spans="1:56" x14ac:dyDescent="0.25">
      <c r="A283" s="34" t="s">
        <v>204</v>
      </c>
      <c r="B283" s="34">
        <v>13939</v>
      </c>
      <c r="C283" s="34">
        <v>0</v>
      </c>
      <c r="D283" s="34">
        <v>0</v>
      </c>
      <c r="E283" s="34">
        <v>0</v>
      </c>
      <c r="F283" s="34">
        <v>0</v>
      </c>
      <c r="G283" s="34">
        <v>1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 t="s">
        <v>829</v>
      </c>
      <c r="N283" s="34" t="s">
        <v>830</v>
      </c>
      <c r="O283" s="34" t="s">
        <v>2</v>
      </c>
      <c r="P283" s="34">
        <v>13939</v>
      </c>
      <c r="Q283" s="34">
        <v>580000</v>
      </c>
      <c r="R283" s="34">
        <v>28133.48</v>
      </c>
      <c r="S283" s="34">
        <v>12773507</v>
      </c>
      <c r="T283" s="34">
        <v>5759956</v>
      </c>
      <c r="U283" s="34">
        <v>7013551</v>
      </c>
      <c r="V283" s="34">
        <v>0.54906999999999995</v>
      </c>
      <c r="W283" s="34">
        <v>10288709</v>
      </c>
      <c r="X283" s="34">
        <v>3902704</v>
      </c>
      <c r="Y283" s="34">
        <v>6386005</v>
      </c>
      <c r="Z283" s="34">
        <v>0.62068100000000004</v>
      </c>
      <c r="AA283" s="34">
        <v>8342244</v>
      </c>
      <c r="AB283" s="34">
        <v>2463690</v>
      </c>
      <c r="AC283" s="34">
        <v>5878554</v>
      </c>
      <c r="AD283" s="34">
        <v>0.70467299999999999</v>
      </c>
      <c r="AE283" s="34">
        <v>5952806</v>
      </c>
      <c r="AF283" s="34">
        <v>1731254</v>
      </c>
      <c r="AG283" s="34">
        <v>4221552</v>
      </c>
      <c r="AH283" s="34">
        <v>0.70916999999999997</v>
      </c>
      <c r="AI283" s="34">
        <v>5777872</v>
      </c>
      <c r="AJ283" s="34">
        <v>3613419</v>
      </c>
      <c r="AK283" s="34">
        <v>5952806</v>
      </c>
      <c r="AL283" s="34">
        <v>5952806</v>
      </c>
      <c r="AM283" s="34">
        <v>5952806</v>
      </c>
      <c r="AN283" s="34">
        <v>5952806</v>
      </c>
      <c r="AO283" s="34">
        <v>1731254</v>
      </c>
      <c r="AP283" s="34">
        <v>5952806</v>
      </c>
      <c r="AQ283" s="34">
        <v>5952806</v>
      </c>
      <c r="AR283" s="34">
        <v>5952806</v>
      </c>
      <c r="AS283" s="34">
        <v>5952806</v>
      </c>
      <c r="AT283" s="34">
        <v>5952806</v>
      </c>
      <c r="AU283" s="34">
        <v>8342244</v>
      </c>
      <c r="AV283" s="34">
        <v>8342244</v>
      </c>
      <c r="AW283" s="34">
        <v>8342244</v>
      </c>
      <c r="AX283" s="34">
        <v>8342244</v>
      </c>
      <c r="AY283" s="34">
        <v>2463690</v>
      </c>
      <c r="AZ283" s="34">
        <v>8342244</v>
      </c>
      <c r="BA283" s="34">
        <v>8342244</v>
      </c>
      <c r="BB283" s="34">
        <v>8342244</v>
      </c>
      <c r="BC283" s="34">
        <v>8342244</v>
      </c>
      <c r="BD283" s="34">
        <v>8342244</v>
      </c>
    </row>
    <row r="284" spans="1:56" x14ac:dyDescent="0.25">
      <c r="A284" s="34" t="s">
        <v>528</v>
      </c>
      <c r="B284" s="34">
        <v>13947</v>
      </c>
      <c r="C284" s="34">
        <v>0</v>
      </c>
      <c r="D284" s="34">
        <v>0</v>
      </c>
      <c r="E284" s="34">
        <v>0</v>
      </c>
      <c r="F284" s="34">
        <v>0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 t="s">
        <v>829</v>
      </c>
      <c r="N284" s="34" t="s">
        <v>830</v>
      </c>
      <c r="O284" s="34" t="s">
        <v>2</v>
      </c>
      <c r="P284" s="34">
        <v>13947</v>
      </c>
      <c r="Q284" s="34">
        <v>730877.4</v>
      </c>
      <c r="R284" s="34">
        <v>58547.21</v>
      </c>
      <c r="S284" s="34">
        <v>9108145</v>
      </c>
      <c r="T284" s="34">
        <v>7780131</v>
      </c>
      <c r="U284" s="34">
        <v>1328014</v>
      </c>
      <c r="V284" s="34">
        <v>0.14580499999999999</v>
      </c>
      <c r="W284" s="34">
        <v>2679922</v>
      </c>
      <c r="X284" s="34">
        <v>1052163</v>
      </c>
      <c r="Y284" s="34">
        <v>1627759</v>
      </c>
      <c r="Z284" s="34">
        <v>0.60738999999999999</v>
      </c>
      <c r="AA284" s="34">
        <v>4636054</v>
      </c>
      <c r="AB284" s="34">
        <v>4630335</v>
      </c>
      <c r="AC284" s="34">
        <v>5719.2110000000002</v>
      </c>
      <c r="AD284" s="34">
        <v>1.2340000000000001E-3</v>
      </c>
      <c r="AE284" s="34">
        <v>349790.2</v>
      </c>
      <c r="AF284" s="34">
        <v>274550.59999999998</v>
      </c>
      <c r="AG284" s="34">
        <v>75239.58</v>
      </c>
      <c r="AH284" s="34">
        <v>0.21509900000000001</v>
      </c>
      <c r="AI284" s="34">
        <v>838334.1</v>
      </c>
      <c r="AJ284" s="34">
        <v>-714185</v>
      </c>
      <c r="AK284" s="34">
        <v>349790.2</v>
      </c>
      <c r="AL284" s="34">
        <v>349790.2</v>
      </c>
      <c r="AM284" s="34">
        <v>349790.2</v>
      </c>
      <c r="AN284" s="34">
        <v>349790.2</v>
      </c>
      <c r="AO284" s="34">
        <v>349790.2</v>
      </c>
      <c r="AP284" s="34">
        <v>349790.2</v>
      </c>
      <c r="AQ284" s="34">
        <v>349790.2</v>
      </c>
      <c r="AR284" s="34">
        <v>349790.2</v>
      </c>
      <c r="AS284" s="34">
        <v>349790.2</v>
      </c>
      <c r="AT284" s="34">
        <v>349790.2</v>
      </c>
      <c r="AU284" s="34">
        <v>4636054</v>
      </c>
      <c r="AV284" s="34">
        <v>4636054</v>
      </c>
      <c r="AW284" s="34">
        <v>4636054</v>
      </c>
      <c r="AX284" s="34">
        <v>4636054</v>
      </c>
      <c r="AY284" s="34">
        <v>4636054</v>
      </c>
      <c r="AZ284" s="34">
        <v>4636054</v>
      </c>
      <c r="BA284" s="34">
        <v>4636054</v>
      </c>
      <c r="BB284" s="34">
        <v>4636054</v>
      </c>
      <c r="BC284" s="34">
        <v>4636054</v>
      </c>
      <c r="BD284" s="34">
        <v>4636054</v>
      </c>
    </row>
    <row r="285" spans="1:56" x14ac:dyDescent="0.25">
      <c r="A285" s="34" t="s">
        <v>265</v>
      </c>
      <c r="B285" s="34">
        <v>13948</v>
      </c>
      <c r="C285" s="34">
        <v>0</v>
      </c>
      <c r="D285" s="34">
        <v>0</v>
      </c>
      <c r="E285" s="34">
        <v>0</v>
      </c>
      <c r="F285" s="34">
        <v>0</v>
      </c>
      <c r="G285" s="34">
        <v>1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 t="s">
        <v>829</v>
      </c>
      <c r="N285" s="34" t="s">
        <v>830</v>
      </c>
      <c r="O285" s="34" t="s">
        <v>2</v>
      </c>
      <c r="P285" s="34">
        <v>13948</v>
      </c>
      <c r="Q285" s="34">
        <v>592809.6</v>
      </c>
      <c r="R285" s="34">
        <v>58547.21</v>
      </c>
      <c r="S285" s="34">
        <v>8251981</v>
      </c>
      <c r="T285" s="34">
        <v>3616451</v>
      </c>
      <c r="U285" s="34">
        <v>4635530</v>
      </c>
      <c r="V285" s="34">
        <v>0.56174800000000003</v>
      </c>
      <c r="W285" s="34">
        <v>9338438</v>
      </c>
      <c r="X285" s="34">
        <v>3483514</v>
      </c>
      <c r="Y285" s="34">
        <v>5854925</v>
      </c>
      <c r="Z285" s="34">
        <v>0.62697000000000003</v>
      </c>
      <c r="AA285" s="34">
        <v>3846616</v>
      </c>
      <c r="AB285" s="34">
        <v>879914.5</v>
      </c>
      <c r="AC285" s="34">
        <v>2966702</v>
      </c>
      <c r="AD285" s="34">
        <v>0.77124999999999999</v>
      </c>
      <c r="AE285" s="34">
        <v>2387752</v>
      </c>
      <c r="AF285" s="34">
        <v>360955.4</v>
      </c>
      <c r="AG285" s="34">
        <v>2026797</v>
      </c>
      <c r="AH285" s="34">
        <v>0.84882999999999997</v>
      </c>
      <c r="AI285" s="34">
        <v>5203568</v>
      </c>
      <c r="AJ285" s="34">
        <v>1375440</v>
      </c>
      <c r="AK285" s="34">
        <v>2387752</v>
      </c>
      <c r="AL285" s="34">
        <v>2387752</v>
      </c>
      <c r="AM285" s="34">
        <v>2387752</v>
      </c>
      <c r="AN285" s="34">
        <v>2387752</v>
      </c>
      <c r="AO285" s="34">
        <v>360955.4</v>
      </c>
      <c r="AP285" s="34">
        <v>2387752</v>
      </c>
      <c r="AQ285" s="34">
        <v>2387752</v>
      </c>
      <c r="AR285" s="34">
        <v>2387752</v>
      </c>
      <c r="AS285" s="34">
        <v>2387752</v>
      </c>
      <c r="AT285" s="34">
        <v>2387752</v>
      </c>
      <c r="AU285" s="34">
        <v>3846616</v>
      </c>
      <c r="AV285" s="34">
        <v>3846616</v>
      </c>
      <c r="AW285" s="34">
        <v>3846616</v>
      </c>
      <c r="AX285" s="34">
        <v>3846616</v>
      </c>
      <c r="AY285" s="34">
        <v>879914.5</v>
      </c>
      <c r="AZ285" s="34">
        <v>3846616</v>
      </c>
      <c r="BA285" s="34">
        <v>3846616</v>
      </c>
      <c r="BB285" s="34">
        <v>3846616</v>
      </c>
      <c r="BC285" s="34">
        <v>3846616</v>
      </c>
      <c r="BD285" s="34">
        <v>3846616</v>
      </c>
    </row>
    <row r="286" spans="1:56" x14ac:dyDescent="0.25">
      <c r="A286" s="34" t="s">
        <v>416</v>
      </c>
      <c r="B286" s="34">
        <v>13956</v>
      </c>
      <c r="C286" s="34">
        <v>0</v>
      </c>
      <c r="D286" s="34">
        <v>0</v>
      </c>
      <c r="E286" s="34">
        <v>0</v>
      </c>
      <c r="F286" s="34">
        <v>0</v>
      </c>
      <c r="G286" s="34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 t="s">
        <v>829</v>
      </c>
      <c r="N286" s="34" t="s">
        <v>830</v>
      </c>
      <c r="O286" s="34" t="s">
        <v>2</v>
      </c>
      <c r="P286" s="34">
        <v>13956</v>
      </c>
      <c r="Q286" s="34">
        <v>109560</v>
      </c>
      <c r="R286" s="34">
        <v>28133.48</v>
      </c>
      <c r="S286" s="34">
        <v>6759841</v>
      </c>
      <c r="T286" s="34">
        <v>4988954</v>
      </c>
      <c r="U286" s="34">
        <v>1770887</v>
      </c>
      <c r="V286" s="34">
        <v>0.26197199999999998</v>
      </c>
      <c r="W286" s="34">
        <v>4634519</v>
      </c>
      <c r="X286" s="34">
        <v>2461072</v>
      </c>
      <c r="Y286" s="34">
        <v>2173448</v>
      </c>
      <c r="Z286" s="34">
        <v>0.46896900000000002</v>
      </c>
      <c r="AA286" s="34">
        <v>1713452</v>
      </c>
      <c r="AB286" s="34">
        <v>1595392</v>
      </c>
      <c r="AC286" s="34">
        <v>118060.4</v>
      </c>
      <c r="AD286" s="34">
        <v>6.8902000000000005E-2</v>
      </c>
      <c r="AE286" s="34">
        <v>471376</v>
      </c>
      <c r="AF286" s="34">
        <v>260324.6</v>
      </c>
      <c r="AG286" s="34">
        <v>211051.4</v>
      </c>
      <c r="AH286" s="34">
        <v>0.44773499999999999</v>
      </c>
      <c r="AI286" s="34">
        <v>2035754</v>
      </c>
      <c r="AJ286" s="34">
        <v>73357.97</v>
      </c>
      <c r="AK286" s="34">
        <v>471376</v>
      </c>
      <c r="AL286" s="34">
        <v>471376</v>
      </c>
      <c r="AM286" s="34">
        <v>471376</v>
      </c>
      <c r="AN286" s="34">
        <v>471376</v>
      </c>
      <c r="AO286" s="34">
        <v>471376</v>
      </c>
      <c r="AP286" s="34">
        <v>471376</v>
      </c>
      <c r="AQ286" s="34">
        <v>471376</v>
      </c>
      <c r="AR286" s="34">
        <v>471376</v>
      </c>
      <c r="AS286" s="34">
        <v>471376</v>
      </c>
      <c r="AT286" s="34">
        <v>471376</v>
      </c>
      <c r="AU286" s="34">
        <v>1713452</v>
      </c>
      <c r="AV286" s="34">
        <v>1713452</v>
      </c>
      <c r="AW286" s="34">
        <v>1713452</v>
      </c>
      <c r="AX286" s="34">
        <v>1713452</v>
      </c>
      <c r="AY286" s="34">
        <v>1713452</v>
      </c>
      <c r="AZ286" s="34">
        <v>1713452</v>
      </c>
      <c r="BA286" s="34">
        <v>1713452</v>
      </c>
      <c r="BB286" s="34">
        <v>1713452</v>
      </c>
      <c r="BC286" s="34">
        <v>1713452</v>
      </c>
      <c r="BD286" s="34">
        <v>1713452</v>
      </c>
    </row>
    <row r="287" spans="1:56" x14ac:dyDescent="0.25">
      <c r="A287" s="34" t="s">
        <v>221</v>
      </c>
      <c r="B287" s="34">
        <v>13967</v>
      </c>
      <c r="C287" s="34">
        <v>0</v>
      </c>
      <c r="D287" s="34">
        <v>0</v>
      </c>
      <c r="E287" s="34">
        <v>0</v>
      </c>
      <c r="F287" s="34">
        <v>0</v>
      </c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 t="s">
        <v>829</v>
      </c>
      <c r="N287" s="34" t="s">
        <v>830</v>
      </c>
      <c r="O287" s="34" t="s">
        <v>2</v>
      </c>
      <c r="P287" s="34">
        <v>13967</v>
      </c>
      <c r="Q287" s="34">
        <v>1460394</v>
      </c>
      <c r="R287" s="34">
        <v>97578.69</v>
      </c>
      <c r="S287" s="34">
        <v>31868380</v>
      </c>
      <c r="T287" s="34">
        <v>9474439</v>
      </c>
      <c r="U287" s="34">
        <v>22393941</v>
      </c>
      <c r="V287" s="34">
        <v>0.70270100000000002</v>
      </c>
      <c r="W287" s="34">
        <v>13316481</v>
      </c>
      <c r="X287" s="34">
        <v>3360617</v>
      </c>
      <c r="Y287" s="34">
        <v>9955864</v>
      </c>
      <c r="Z287" s="34">
        <v>0.74763500000000005</v>
      </c>
      <c r="AA287" s="34">
        <v>13023104</v>
      </c>
      <c r="AB287" s="34">
        <v>3397142</v>
      </c>
      <c r="AC287" s="34">
        <v>9625963</v>
      </c>
      <c r="AD287" s="34">
        <v>0.73914500000000005</v>
      </c>
      <c r="AE287" s="34">
        <v>4295658</v>
      </c>
      <c r="AF287" s="34">
        <v>1069174</v>
      </c>
      <c r="AG287" s="34">
        <v>3226484</v>
      </c>
      <c r="AH287" s="34">
        <v>0.75110399999999999</v>
      </c>
      <c r="AI287" s="34">
        <v>8397891</v>
      </c>
      <c r="AJ287" s="34">
        <v>1668511</v>
      </c>
      <c r="AK287" s="34">
        <v>4295658</v>
      </c>
      <c r="AL287" s="34">
        <v>4295658</v>
      </c>
      <c r="AM287" s="34">
        <v>4295658</v>
      </c>
      <c r="AN287" s="34">
        <v>4295658</v>
      </c>
      <c r="AO287" s="34">
        <v>4295658</v>
      </c>
      <c r="AP287" s="34">
        <v>4295658</v>
      </c>
      <c r="AQ287" s="34">
        <v>4295658</v>
      </c>
      <c r="AR287" s="34">
        <v>4295658</v>
      </c>
      <c r="AS287" s="34">
        <v>4295658</v>
      </c>
      <c r="AT287" s="34">
        <v>4295658</v>
      </c>
      <c r="AU287" s="34">
        <v>13023104</v>
      </c>
      <c r="AV287" s="34">
        <v>13023104</v>
      </c>
      <c r="AW287" s="34">
        <v>13023104</v>
      </c>
      <c r="AX287" s="34">
        <v>13023104</v>
      </c>
      <c r="AY287" s="34">
        <v>13023104</v>
      </c>
      <c r="AZ287" s="34">
        <v>13023104</v>
      </c>
      <c r="BA287" s="34">
        <v>13023104</v>
      </c>
      <c r="BB287" s="34">
        <v>13023104</v>
      </c>
      <c r="BC287" s="34">
        <v>13023104</v>
      </c>
      <c r="BD287" s="34">
        <v>13023104</v>
      </c>
    </row>
    <row r="288" spans="1:56" x14ac:dyDescent="0.25">
      <c r="A288" s="34" t="s">
        <v>228</v>
      </c>
      <c r="B288" s="34">
        <v>13968</v>
      </c>
      <c r="C288" s="34">
        <v>0</v>
      </c>
      <c r="D288" s="34">
        <v>0</v>
      </c>
      <c r="E288" s="34">
        <v>0</v>
      </c>
      <c r="F288" s="34">
        <v>0</v>
      </c>
      <c r="G288" s="34">
        <v>1</v>
      </c>
      <c r="H288" s="34">
        <v>0</v>
      </c>
      <c r="I288" s="34">
        <v>0</v>
      </c>
      <c r="J288" s="34">
        <v>0</v>
      </c>
      <c r="K288" s="34">
        <v>0</v>
      </c>
      <c r="L288" s="34">
        <v>0</v>
      </c>
      <c r="M288" s="34" t="s">
        <v>829</v>
      </c>
      <c r="N288" s="34" t="s">
        <v>830</v>
      </c>
      <c r="O288" s="34" t="s">
        <v>2</v>
      </c>
      <c r="P288" s="34">
        <v>13968</v>
      </c>
      <c r="Q288" s="34">
        <v>576000</v>
      </c>
      <c r="R288" s="34">
        <v>58547.21</v>
      </c>
      <c r="S288" s="34">
        <v>12211761</v>
      </c>
      <c r="T288" s="34">
        <v>4840908</v>
      </c>
      <c r="U288" s="34">
        <v>7370853</v>
      </c>
      <c r="V288" s="34">
        <v>0.60358599999999996</v>
      </c>
      <c r="W288" s="34">
        <v>7828927</v>
      </c>
      <c r="X288" s="34">
        <v>2408977</v>
      </c>
      <c r="Y288" s="34">
        <v>5419950</v>
      </c>
      <c r="Z288" s="34">
        <v>0.69229799999999997</v>
      </c>
      <c r="AA288" s="34">
        <v>9217238</v>
      </c>
      <c r="AB288" s="34">
        <v>3190142</v>
      </c>
      <c r="AC288" s="34">
        <v>6027096</v>
      </c>
      <c r="AD288" s="34">
        <v>0.65389399999999998</v>
      </c>
      <c r="AE288" s="34">
        <v>4139940</v>
      </c>
      <c r="AF288" s="34">
        <v>1201920</v>
      </c>
      <c r="AG288" s="34">
        <v>2938020</v>
      </c>
      <c r="AH288" s="34">
        <v>0.709677</v>
      </c>
      <c r="AI288" s="34">
        <v>4785403</v>
      </c>
      <c r="AJ288" s="34">
        <v>2303473</v>
      </c>
      <c r="AK288" s="34">
        <v>4139940</v>
      </c>
      <c r="AL288" s="34">
        <v>4139940</v>
      </c>
      <c r="AM288" s="34">
        <v>4139940</v>
      </c>
      <c r="AN288" s="34">
        <v>4139940</v>
      </c>
      <c r="AO288" s="34">
        <v>1201920</v>
      </c>
      <c r="AP288" s="34">
        <v>4139940</v>
      </c>
      <c r="AQ288" s="34">
        <v>4139940</v>
      </c>
      <c r="AR288" s="34">
        <v>4139940</v>
      </c>
      <c r="AS288" s="34">
        <v>4139940</v>
      </c>
      <c r="AT288" s="34">
        <v>4139940</v>
      </c>
      <c r="AU288" s="34">
        <v>9217238</v>
      </c>
      <c r="AV288" s="34">
        <v>9217238</v>
      </c>
      <c r="AW288" s="34">
        <v>9217238</v>
      </c>
      <c r="AX288" s="34">
        <v>9217238</v>
      </c>
      <c r="AY288" s="34">
        <v>3190142</v>
      </c>
      <c r="AZ288" s="34">
        <v>9217238</v>
      </c>
      <c r="BA288" s="34">
        <v>9217238</v>
      </c>
      <c r="BB288" s="34">
        <v>9217238</v>
      </c>
      <c r="BC288" s="34">
        <v>9217238</v>
      </c>
      <c r="BD288" s="34">
        <v>9217238</v>
      </c>
    </row>
    <row r="289" spans="1:56" x14ac:dyDescent="0.25">
      <c r="A289" s="34" t="s">
        <v>834</v>
      </c>
      <c r="B289" s="34">
        <v>13973</v>
      </c>
      <c r="C289" s="34">
        <v>0</v>
      </c>
      <c r="D289" s="34">
        <v>0</v>
      </c>
      <c r="E289" s="34">
        <v>0</v>
      </c>
      <c r="F289" s="34">
        <v>0</v>
      </c>
      <c r="G289" s="34">
        <v>0</v>
      </c>
      <c r="H289" s="34">
        <v>0</v>
      </c>
      <c r="I289" s="34">
        <v>0</v>
      </c>
      <c r="J289" s="34">
        <v>0</v>
      </c>
      <c r="K289" s="34">
        <v>0</v>
      </c>
      <c r="L289" s="34">
        <v>0</v>
      </c>
      <c r="M289" s="34" t="s">
        <v>829</v>
      </c>
      <c r="N289" s="34" t="s">
        <v>830</v>
      </c>
      <c r="O289" s="34" t="s">
        <v>2</v>
      </c>
      <c r="P289" s="34">
        <v>13973</v>
      </c>
      <c r="Q289" s="34">
        <v>1189661</v>
      </c>
      <c r="R289" s="34">
        <v>117094.39999999999</v>
      </c>
      <c r="S289" s="34">
        <v>6150662</v>
      </c>
      <c r="T289" s="34">
        <v>3188010</v>
      </c>
      <c r="U289" s="34">
        <v>2962652</v>
      </c>
      <c r="V289" s="34">
        <v>0.48168</v>
      </c>
      <c r="W289" s="34">
        <v>6708531</v>
      </c>
      <c r="X289" s="34">
        <v>3054388</v>
      </c>
      <c r="Y289" s="34">
        <v>3654144</v>
      </c>
      <c r="Z289" s="34">
        <v>0.54470099999999999</v>
      </c>
      <c r="AA289" s="34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2347388</v>
      </c>
      <c r="AJ289" s="34">
        <v>-1306755</v>
      </c>
      <c r="AK289" s="34">
        <v>0</v>
      </c>
      <c r="AL289" s="34">
        <v>0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  <c r="AY289" s="34">
        <v>0</v>
      </c>
      <c r="AZ289" s="34">
        <v>0</v>
      </c>
      <c r="BA289" s="34">
        <v>0</v>
      </c>
      <c r="BB289" s="34">
        <v>0</v>
      </c>
      <c r="BC289" s="34">
        <v>0</v>
      </c>
      <c r="BD289" s="34">
        <v>0</v>
      </c>
    </row>
    <row r="290" spans="1:56" x14ac:dyDescent="0.25">
      <c r="A290" s="34" t="s">
        <v>191</v>
      </c>
      <c r="B290" s="34">
        <v>13984</v>
      </c>
      <c r="C290" s="34">
        <v>0</v>
      </c>
      <c r="D290" s="34">
        <v>0</v>
      </c>
      <c r="E290" s="34">
        <v>0</v>
      </c>
      <c r="F290" s="34">
        <v>0</v>
      </c>
      <c r="G290" s="34">
        <v>1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 t="s">
        <v>829</v>
      </c>
      <c r="N290" s="34" t="s">
        <v>830</v>
      </c>
      <c r="O290" s="34" t="s">
        <v>2</v>
      </c>
      <c r="P290" s="34">
        <v>13984</v>
      </c>
      <c r="Q290" s="34">
        <v>564000</v>
      </c>
      <c r="R290" s="34">
        <v>31884.61</v>
      </c>
      <c r="S290" s="34">
        <v>11663281</v>
      </c>
      <c r="T290" s="34">
        <v>6199175</v>
      </c>
      <c r="U290" s="34">
        <v>5464106</v>
      </c>
      <c r="V290" s="34">
        <v>0.46848800000000002</v>
      </c>
      <c r="W290" s="34">
        <v>10218776</v>
      </c>
      <c r="X290" s="34">
        <v>5185378</v>
      </c>
      <c r="Y290" s="34">
        <v>5033398</v>
      </c>
      <c r="Z290" s="34">
        <v>0.492564</v>
      </c>
      <c r="AA290" s="34">
        <v>10210064</v>
      </c>
      <c r="AB290" s="34">
        <v>5178769</v>
      </c>
      <c r="AC290" s="34">
        <v>5031295</v>
      </c>
      <c r="AD290" s="34">
        <v>0.49277799999999999</v>
      </c>
      <c r="AE290" s="34">
        <v>7596256</v>
      </c>
      <c r="AF290" s="34">
        <v>3744415</v>
      </c>
      <c r="AG290" s="34">
        <v>3851841</v>
      </c>
      <c r="AH290" s="34">
        <v>0.50707100000000005</v>
      </c>
      <c r="AI290" s="34">
        <v>4437513</v>
      </c>
      <c r="AJ290" s="34">
        <v>3255956</v>
      </c>
      <c r="AK290" s="34">
        <v>7596256</v>
      </c>
      <c r="AL290" s="34">
        <v>7596256</v>
      </c>
      <c r="AM290" s="34">
        <v>7596256</v>
      </c>
      <c r="AN290" s="34">
        <v>7596256</v>
      </c>
      <c r="AO290" s="34">
        <v>3744415</v>
      </c>
      <c r="AP290" s="34">
        <v>7596256</v>
      </c>
      <c r="AQ290" s="34">
        <v>7596256</v>
      </c>
      <c r="AR290" s="34">
        <v>7596256</v>
      </c>
      <c r="AS290" s="34">
        <v>7596256</v>
      </c>
      <c r="AT290" s="34">
        <v>7596256</v>
      </c>
      <c r="AU290" s="34">
        <v>10210064</v>
      </c>
      <c r="AV290" s="34">
        <v>10210064</v>
      </c>
      <c r="AW290" s="34">
        <v>10210064</v>
      </c>
      <c r="AX290" s="34">
        <v>10210064</v>
      </c>
      <c r="AY290" s="34">
        <v>5178769</v>
      </c>
      <c r="AZ290" s="34">
        <v>10210064</v>
      </c>
      <c r="BA290" s="34">
        <v>10210064</v>
      </c>
      <c r="BB290" s="34">
        <v>10210064</v>
      </c>
      <c r="BC290" s="34">
        <v>10210064</v>
      </c>
      <c r="BD290" s="34">
        <v>10210064</v>
      </c>
    </row>
    <row r="291" spans="1:56" x14ac:dyDescent="0.25">
      <c r="A291" s="34" t="s">
        <v>783</v>
      </c>
      <c r="B291" s="34">
        <v>13986</v>
      </c>
      <c r="C291" s="34">
        <v>0</v>
      </c>
      <c r="D291" s="34">
        <v>0</v>
      </c>
      <c r="E291" s="34">
        <v>0</v>
      </c>
      <c r="F291" s="34">
        <v>0</v>
      </c>
      <c r="G291" s="34">
        <v>0</v>
      </c>
      <c r="H291" s="34">
        <v>0</v>
      </c>
      <c r="I291" s="34">
        <v>0</v>
      </c>
      <c r="J291" s="34">
        <v>0</v>
      </c>
      <c r="K291" s="34">
        <v>0</v>
      </c>
      <c r="L291" s="34">
        <v>0</v>
      </c>
      <c r="M291" s="34" t="s">
        <v>829</v>
      </c>
      <c r="N291" s="34" t="s">
        <v>830</v>
      </c>
      <c r="O291" s="34" t="s">
        <v>2</v>
      </c>
      <c r="P291" s="34">
        <v>13986</v>
      </c>
      <c r="Q291" s="34">
        <v>1331000</v>
      </c>
      <c r="R291" s="34">
        <v>58547.21</v>
      </c>
      <c r="S291" s="34">
        <v>6366643</v>
      </c>
      <c r="T291" s="34">
        <v>2710344</v>
      </c>
      <c r="U291" s="34">
        <v>3656298</v>
      </c>
      <c r="V291" s="34">
        <v>0.57428999999999997</v>
      </c>
      <c r="W291" s="34">
        <v>5850682</v>
      </c>
      <c r="X291" s="34">
        <v>1474246</v>
      </c>
      <c r="Y291" s="34">
        <v>4376436</v>
      </c>
      <c r="Z291" s="34">
        <v>0.74802199999999996</v>
      </c>
      <c r="AA291" s="34">
        <v>447.8947</v>
      </c>
      <c r="AB291" s="34">
        <v>447.8947</v>
      </c>
      <c r="AC291" s="34">
        <v>0</v>
      </c>
      <c r="AD291" s="34">
        <v>0</v>
      </c>
      <c r="AE291" s="34">
        <v>18.131319999999999</v>
      </c>
      <c r="AF291" s="34">
        <v>18.131319999999999</v>
      </c>
      <c r="AG291" s="34">
        <v>0</v>
      </c>
      <c r="AH291" s="34">
        <v>0</v>
      </c>
      <c r="AI291" s="34">
        <v>2986889</v>
      </c>
      <c r="AJ291" s="34">
        <v>-1389547</v>
      </c>
      <c r="AK291" s="34">
        <v>18.131319999999999</v>
      </c>
      <c r="AL291" s="34">
        <v>18.131319999999999</v>
      </c>
      <c r="AM291" s="34">
        <v>18.131319999999999</v>
      </c>
      <c r="AN291" s="34">
        <v>18.131319999999999</v>
      </c>
      <c r="AO291" s="34">
        <v>18.131319999999999</v>
      </c>
      <c r="AP291" s="34">
        <v>18.131319999999999</v>
      </c>
      <c r="AQ291" s="34">
        <v>18.131319999999999</v>
      </c>
      <c r="AR291" s="34">
        <v>18.131319999999999</v>
      </c>
      <c r="AS291" s="34">
        <v>18.131319999999999</v>
      </c>
      <c r="AT291" s="34">
        <v>18.131319999999999</v>
      </c>
      <c r="AU291" s="34">
        <v>447.8947</v>
      </c>
      <c r="AV291" s="34">
        <v>447.8947</v>
      </c>
      <c r="AW291" s="34">
        <v>447.8947</v>
      </c>
      <c r="AX291" s="34">
        <v>447.8947</v>
      </c>
      <c r="AY291" s="34">
        <v>447.8947</v>
      </c>
      <c r="AZ291" s="34">
        <v>447.8947</v>
      </c>
      <c r="BA291" s="34">
        <v>447.8947</v>
      </c>
      <c r="BB291" s="34">
        <v>447.8947</v>
      </c>
      <c r="BC291" s="34">
        <v>447.8947</v>
      </c>
      <c r="BD291" s="34">
        <v>447.8947</v>
      </c>
    </row>
    <row r="292" spans="1:56" x14ac:dyDescent="0.25">
      <c r="A292" s="34" t="s">
        <v>184</v>
      </c>
      <c r="B292" s="34">
        <v>13987</v>
      </c>
      <c r="C292" s="34">
        <v>0</v>
      </c>
      <c r="D292" s="34">
        <v>0</v>
      </c>
      <c r="E292" s="34">
        <v>0</v>
      </c>
      <c r="F292" s="34">
        <v>0</v>
      </c>
      <c r="G292" s="34">
        <v>0</v>
      </c>
      <c r="H292" s="34">
        <v>0</v>
      </c>
      <c r="I292" s="34">
        <v>0</v>
      </c>
      <c r="J292" s="34">
        <v>0</v>
      </c>
      <c r="K292" s="34">
        <v>0</v>
      </c>
      <c r="L292" s="34">
        <v>0</v>
      </c>
      <c r="M292" s="34" t="s">
        <v>829</v>
      </c>
      <c r="N292" s="34" t="s">
        <v>830</v>
      </c>
      <c r="O292" s="34" t="s">
        <v>2</v>
      </c>
      <c r="P292" s="34">
        <v>13987</v>
      </c>
      <c r="Q292" s="34">
        <v>1331000</v>
      </c>
      <c r="R292" s="34">
        <v>58547.21</v>
      </c>
      <c r="S292" s="34">
        <v>17603606</v>
      </c>
      <c r="T292" s="34">
        <v>6770785</v>
      </c>
      <c r="U292" s="34">
        <v>10832821</v>
      </c>
      <c r="V292" s="34">
        <v>0.61537500000000001</v>
      </c>
      <c r="W292" s="34">
        <v>13884167</v>
      </c>
      <c r="X292" s="34">
        <v>4491815</v>
      </c>
      <c r="Y292" s="34">
        <v>9392351</v>
      </c>
      <c r="Z292" s="34">
        <v>0.67647900000000005</v>
      </c>
      <c r="AA292" s="34">
        <v>10541587</v>
      </c>
      <c r="AB292" s="34">
        <v>3817116</v>
      </c>
      <c r="AC292" s="34">
        <v>6724471</v>
      </c>
      <c r="AD292" s="34">
        <v>0.63789899999999999</v>
      </c>
      <c r="AE292" s="34">
        <v>7748468</v>
      </c>
      <c r="AF292" s="34">
        <v>2796055</v>
      </c>
      <c r="AG292" s="34">
        <v>4952413</v>
      </c>
      <c r="AH292" s="34">
        <v>0.63914700000000002</v>
      </c>
      <c r="AI292" s="34">
        <v>8002804</v>
      </c>
      <c r="AJ292" s="34">
        <v>3562866</v>
      </c>
      <c r="AK292" s="34">
        <v>7748468</v>
      </c>
      <c r="AL292" s="34">
        <v>7748468</v>
      </c>
      <c r="AM292" s="34">
        <v>7748468</v>
      </c>
      <c r="AN292" s="34">
        <v>7748468</v>
      </c>
      <c r="AO292" s="34">
        <v>7748468</v>
      </c>
      <c r="AP292" s="34">
        <v>7748468</v>
      </c>
      <c r="AQ292" s="34">
        <v>7748468</v>
      </c>
      <c r="AR292" s="34">
        <v>7748468</v>
      </c>
      <c r="AS292" s="34">
        <v>7748468</v>
      </c>
      <c r="AT292" s="34">
        <v>7748468</v>
      </c>
      <c r="AU292" s="34">
        <v>10541587</v>
      </c>
      <c r="AV292" s="34">
        <v>10541587</v>
      </c>
      <c r="AW292" s="34">
        <v>10541587</v>
      </c>
      <c r="AX292" s="34">
        <v>10541587</v>
      </c>
      <c r="AY292" s="34">
        <v>10541587</v>
      </c>
      <c r="AZ292" s="34">
        <v>10541587</v>
      </c>
      <c r="BA292" s="34">
        <v>10541587</v>
      </c>
      <c r="BB292" s="34">
        <v>10541587</v>
      </c>
      <c r="BC292" s="34">
        <v>10541587</v>
      </c>
      <c r="BD292" s="34">
        <v>10541587</v>
      </c>
    </row>
    <row r="293" spans="1:56" x14ac:dyDescent="0.25">
      <c r="A293" s="34" t="s">
        <v>529</v>
      </c>
      <c r="B293" s="34">
        <v>13988</v>
      </c>
      <c r="C293" s="34">
        <v>0</v>
      </c>
      <c r="D293" s="34">
        <v>0</v>
      </c>
      <c r="E293" s="34">
        <v>0</v>
      </c>
      <c r="F293" s="34">
        <v>0</v>
      </c>
      <c r="G293" s="34">
        <v>0</v>
      </c>
      <c r="H293" s="34">
        <v>0</v>
      </c>
      <c r="I293" s="34">
        <v>0</v>
      </c>
      <c r="J293" s="34">
        <v>0</v>
      </c>
      <c r="K293" s="34">
        <v>0</v>
      </c>
      <c r="L293" s="34">
        <v>0</v>
      </c>
      <c r="M293" s="34" t="s">
        <v>829</v>
      </c>
      <c r="N293" s="34" t="s">
        <v>830</v>
      </c>
      <c r="O293" s="34" t="s">
        <v>2</v>
      </c>
      <c r="P293" s="34">
        <v>13988</v>
      </c>
      <c r="Q293" s="34">
        <v>1808946</v>
      </c>
      <c r="R293" s="34">
        <v>58547.21</v>
      </c>
      <c r="S293" s="34">
        <v>2944121</v>
      </c>
      <c r="T293" s="34">
        <v>2654395</v>
      </c>
      <c r="U293" s="34">
        <v>289726.09999999998</v>
      </c>
      <c r="V293" s="34">
        <v>9.8407999999999995E-2</v>
      </c>
      <c r="W293" s="34">
        <v>1056810</v>
      </c>
      <c r="X293" s="34">
        <v>543362.4</v>
      </c>
      <c r="Y293" s="34">
        <v>513447.7</v>
      </c>
      <c r="Z293" s="34">
        <v>0.48584699999999997</v>
      </c>
      <c r="AA293" s="34">
        <v>699726.4</v>
      </c>
      <c r="AB293" s="34">
        <v>594611.30000000005</v>
      </c>
      <c r="AC293" s="34">
        <v>105115.1</v>
      </c>
      <c r="AD293" s="34">
        <v>0.150223</v>
      </c>
      <c r="AE293" s="34">
        <v>162710.79999999999</v>
      </c>
      <c r="AF293" s="34">
        <v>83491.11</v>
      </c>
      <c r="AG293" s="34">
        <v>79219.69</v>
      </c>
      <c r="AH293" s="34">
        <v>0.48687399999999997</v>
      </c>
      <c r="AI293" s="34">
        <v>-1354045</v>
      </c>
      <c r="AJ293" s="34">
        <v>-1788273</v>
      </c>
      <c r="AK293" s="34">
        <v>162710.79999999999</v>
      </c>
      <c r="AL293" s="34">
        <v>162710.79999999999</v>
      </c>
      <c r="AM293" s="34">
        <v>162710.79999999999</v>
      </c>
      <c r="AN293" s="34">
        <v>162710.79999999999</v>
      </c>
      <c r="AO293" s="34">
        <v>162710.79999999999</v>
      </c>
      <c r="AP293" s="34">
        <v>162710.79999999999</v>
      </c>
      <c r="AQ293" s="34">
        <v>162710.79999999999</v>
      </c>
      <c r="AR293" s="34">
        <v>162710.79999999999</v>
      </c>
      <c r="AS293" s="34">
        <v>162710.79999999999</v>
      </c>
      <c r="AT293" s="34">
        <v>162710.79999999999</v>
      </c>
      <c r="AU293" s="34">
        <v>699726.4</v>
      </c>
      <c r="AV293" s="34">
        <v>699726.4</v>
      </c>
      <c r="AW293" s="34">
        <v>699726.4</v>
      </c>
      <c r="AX293" s="34">
        <v>699726.4</v>
      </c>
      <c r="AY293" s="34">
        <v>699726.4</v>
      </c>
      <c r="AZ293" s="34">
        <v>699726.4</v>
      </c>
      <c r="BA293" s="34">
        <v>699726.4</v>
      </c>
      <c r="BB293" s="34">
        <v>699726.4</v>
      </c>
      <c r="BC293" s="34">
        <v>699726.4</v>
      </c>
      <c r="BD293" s="34">
        <v>699726.4</v>
      </c>
    </row>
    <row r="294" spans="1:56" x14ac:dyDescent="0.25">
      <c r="A294" s="34" t="s">
        <v>284</v>
      </c>
      <c r="B294" s="34">
        <v>13989</v>
      </c>
      <c r="C294" s="34">
        <v>0</v>
      </c>
      <c r="D294" s="34">
        <v>0</v>
      </c>
      <c r="E294" s="34">
        <v>0</v>
      </c>
      <c r="F294" s="34">
        <v>0</v>
      </c>
      <c r="G294" s="34">
        <v>1</v>
      </c>
      <c r="H294" s="34">
        <v>0</v>
      </c>
      <c r="I294" s="34">
        <v>0</v>
      </c>
      <c r="J294" s="34">
        <v>0</v>
      </c>
      <c r="K294" s="34">
        <v>0</v>
      </c>
      <c r="L294" s="34">
        <v>0</v>
      </c>
      <c r="M294" s="34" t="s">
        <v>829</v>
      </c>
      <c r="N294" s="34" t="s">
        <v>830</v>
      </c>
      <c r="O294" s="34" t="s">
        <v>2</v>
      </c>
      <c r="P294" s="34">
        <v>13989</v>
      </c>
      <c r="Q294" s="34">
        <v>484000</v>
      </c>
      <c r="R294" s="34">
        <v>58142.52</v>
      </c>
      <c r="S294" s="34">
        <v>22696634</v>
      </c>
      <c r="T294" s="34">
        <v>11934091</v>
      </c>
      <c r="U294" s="34">
        <v>10762543</v>
      </c>
      <c r="V294" s="34">
        <v>0.47419099999999997</v>
      </c>
      <c r="W294" s="34">
        <v>3768132</v>
      </c>
      <c r="X294" s="34">
        <v>1343950</v>
      </c>
      <c r="Y294" s="34">
        <v>2424182</v>
      </c>
      <c r="Z294" s="34">
        <v>0.64333799999999997</v>
      </c>
      <c r="AA294" s="34">
        <v>17320707</v>
      </c>
      <c r="AB294" s="34">
        <v>8129966</v>
      </c>
      <c r="AC294" s="34">
        <v>9190741</v>
      </c>
      <c r="AD294" s="34">
        <v>0.53062200000000004</v>
      </c>
      <c r="AE294" s="34">
        <v>1882270</v>
      </c>
      <c r="AF294" s="34">
        <v>593710</v>
      </c>
      <c r="AG294" s="34">
        <v>1288560</v>
      </c>
      <c r="AH294" s="34">
        <v>0.68457800000000002</v>
      </c>
      <c r="AI294" s="34">
        <v>1882040</v>
      </c>
      <c r="AJ294" s="34">
        <v>746417</v>
      </c>
      <c r="AK294" s="34">
        <v>1882270</v>
      </c>
      <c r="AL294" s="34">
        <v>1882270</v>
      </c>
      <c r="AM294" s="34">
        <v>1882270</v>
      </c>
      <c r="AN294" s="34">
        <v>1882270</v>
      </c>
      <c r="AO294" s="34">
        <v>593710</v>
      </c>
      <c r="AP294" s="34">
        <v>1882270</v>
      </c>
      <c r="AQ294" s="34">
        <v>1882270</v>
      </c>
      <c r="AR294" s="34">
        <v>1882270</v>
      </c>
      <c r="AS294" s="34">
        <v>1882270</v>
      </c>
      <c r="AT294" s="34">
        <v>1882270</v>
      </c>
      <c r="AU294" s="34">
        <v>17320707</v>
      </c>
      <c r="AV294" s="34">
        <v>17320707</v>
      </c>
      <c r="AW294" s="34">
        <v>17320707</v>
      </c>
      <c r="AX294" s="34">
        <v>17320707</v>
      </c>
      <c r="AY294" s="34">
        <v>8129966</v>
      </c>
      <c r="AZ294" s="34">
        <v>17320707</v>
      </c>
      <c r="BA294" s="34">
        <v>17320707</v>
      </c>
      <c r="BB294" s="34">
        <v>17320707</v>
      </c>
      <c r="BC294" s="34">
        <v>17320707</v>
      </c>
      <c r="BD294" s="34">
        <v>17320707</v>
      </c>
    </row>
    <row r="295" spans="1:56" x14ac:dyDescent="0.25">
      <c r="A295" s="34" t="s">
        <v>309</v>
      </c>
      <c r="B295" s="34">
        <v>13993</v>
      </c>
      <c r="C295" s="34">
        <v>0</v>
      </c>
      <c r="D295" s="34">
        <v>0</v>
      </c>
      <c r="E295" s="34">
        <v>0</v>
      </c>
      <c r="F295" s="34">
        <v>0</v>
      </c>
      <c r="G295" s="34">
        <v>1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 t="s">
        <v>829</v>
      </c>
      <c r="N295" s="34" t="s">
        <v>830</v>
      </c>
      <c r="O295" s="34" t="s">
        <v>2</v>
      </c>
      <c r="P295" s="34">
        <v>13993</v>
      </c>
      <c r="Q295" s="34">
        <v>109560</v>
      </c>
      <c r="R295" s="34">
        <v>28133.48</v>
      </c>
      <c r="S295" s="34">
        <v>11406399</v>
      </c>
      <c r="T295" s="34">
        <v>7270508</v>
      </c>
      <c r="U295" s="34">
        <v>4135890</v>
      </c>
      <c r="V295" s="34">
        <v>0.36259400000000003</v>
      </c>
      <c r="W295" s="34">
        <v>5069262</v>
      </c>
      <c r="X295" s="34">
        <v>2901035</v>
      </c>
      <c r="Y295" s="34">
        <v>2168227</v>
      </c>
      <c r="Z295" s="34">
        <v>0.42771999999999999</v>
      </c>
      <c r="AA295" s="34">
        <v>5460234</v>
      </c>
      <c r="AB295" s="34">
        <v>2954829</v>
      </c>
      <c r="AC295" s="34">
        <v>2505405</v>
      </c>
      <c r="AD295" s="34">
        <v>0.45884599999999998</v>
      </c>
      <c r="AE295" s="34">
        <v>1398513</v>
      </c>
      <c r="AF295" s="34">
        <v>737445.9</v>
      </c>
      <c r="AG295" s="34">
        <v>661067.30000000005</v>
      </c>
      <c r="AH295" s="34">
        <v>0.47269299999999997</v>
      </c>
      <c r="AI295" s="34">
        <v>2030533</v>
      </c>
      <c r="AJ295" s="34">
        <v>523373.8</v>
      </c>
      <c r="AK295" s="34">
        <v>1398513</v>
      </c>
      <c r="AL295" s="34">
        <v>1398513</v>
      </c>
      <c r="AM295" s="34">
        <v>1398513</v>
      </c>
      <c r="AN295" s="34">
        <v>1398513</v>
      </c>
      <c r="AO295" s="34">
        <v>737445.9</v>
      </c>
      <c r="AP295" s="34">
        <v>1398513</v>
      </c>
      <c r="AQ295" s="34">
        <v>1398513</v>
      </c>
      <c r="AR295" s="34">
        <v>1398513</v>
      </c>
      <c r="AS295" s="34">
        <v>1398513</v>
      </c>
      <c r="AT295" s="34">
        <v>1398513</v>
      </c>
      <c r="AU295" s="34">
        <v>5460234</v>
      </c>
      <c r="AV295" s="34">
        <v>5460234</v>
      </c>
      <c r="AW295" s="34">
        <v>5460234</v>
      </c>
      <c r="AX295" s="34">
        <v>5460234</v>
      </c>
      <c r="AY295" s="34">
        <v>2954829</v>
      </c>
      <c r="AZ295" s="34">
        <v>5460234</v>
      </c>
      <c r="BA295" s="34">
        <v>5460234</v>
      </c>
      <c r="BB295" s="34">
        <v>5460234</v>
      </c>
      <c r="BC295" s="34">
        <v>5460234</v>
      </c>
      <c r="BD295" s="34">
        <v>5460234</v>
      </c>
    </row>
    <row r="296" spans="1:56" x14ac:dyDescent="0.25">
      <c r="A296" s="34" t="s">
        <v>444</v>
      </c>
      <c r="B296" s="34">
        <v>14021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 t="s">
        <v>829</v>
      </c>
      <c r="N296" s="34" t="s">
        <v>830</v>
      </c>
      <c r="O296" s="34" t="s">
        <v>2</v>
      </c>
      <c r="P296" s="34">
        <v>14021</v>
      </c>
      <c r="Q296" s="34">
        <v>913567.8</v>
      </c>
      <c r="R296" s="34">
        <v>58547.21</v>
      </c>
      <c r="S296" s="34">
        <v>8477176</v>
      </c>
      <c r="T296" s="34">
        <v>7583841</v>
      </c>
      <c r="U296" s="34">
        <v>893335.2</v>
      </c>
      <c r="V296" s="34">
        <v>0.105381</v>
      </c>
      <c r="W296" s="34">
        <v>3159938</v>
      </c>
      <c r="X296" s="34">
        <v>1273800</v>
      </c>
      <c r="Y296" s="34">
        <v>1886138</v>
      </c>
      <c r="Z296" s="34">
        <v>0.59689099999999995</v>
      </c>
      <c r="AA296" s="34">
        <v>1548687</v>
      </c>
      <c r="AB296" s="34">
        <v>1280567</v>
      </c>
      <c r="AC296" s="34">
        <v>268120.40000000002</v>
      </c>
      <c r="AD296" s="34">
        <v>0.173128</v>
      </c>
      <c r="AE296" s="34">
        <v>449837</v>
      </c>
      <c r="AF296" s="34">
        <v>210881.5</v>
      </c>
      <c r="AG296" s="34">
        <v>238955.5</v>
      </c>
      <c r="AH296" s="34">
        <v>0.53120500000000004</v>
      </c>
      <c r="AI296" s="34">
        <v>914023.4</v>
      </c>
      <c r="AJ296" s="34">
        <v>-733159</v>
      </c>
      <c r="AK296" s="34">
        <v>449837</v>
      </c>
      <c r="AL296" s="34">
        <v>449837</v>
      </c>
      <c r="AM296" s="34">
        <v>449837</v>
      </c>
      <c r="AN296" s="34">
        <v>449837</v>
      </c>
      <c r="AO296" s="34">
        <v>449837</v>
      </c>
      <c r="AP296" s="34">
        <v>449837</v>
      </c>
      <c r="AQ296" s="34">
        <v>449837</v>
      </c>
      <c r="AR296" s="34">
        <v>449837</v>
      </c>
      <c r="AS296" s="34">
        <v>449837</v>
      </c>
      <c r="AT296" s="34">
        <v>449837</v>
      </c>
      <c r="AU296" s="34">
        <v>1548687</v>
      </c>
      <c r="AV296" s="34">
        <v>1548687</v>
      </c>
      <c r="AW296" s="34">
        <v>1548687</v>
      </c>
      <c r="AX296" s="34">
        <v>1548687</v>
      </c>
      <c r="AY296" s="34">
        <v>1548687</v>
      </c>
      <c r="AZ296" s="34">
        <v>1548687</v>
      </c>
      <c r="BA296" s="34">
        <v>1548687</v>
      </c>
      <c r="BB296" s="34">
        <v>1548687</v>
      </c>
      <c r="BC296" s="34">
        <v>1548687</v>
      </c>
      <c r="BD296" s="34">
        <v>1548687</v>
      </c>
    </row>
    <row r="297" spans="1:56" x14ac:dyDescent="0.25">
      <c r="A297" s="34" t="s">
        <v>433</v>
      </c>
      <c r="B297" s="34">
        <v>14022</v>
      </c>
      <c r="C297" s="34">
        <v>0</v>
      </c>
      <c r="D297" s="34">
        <v>0</v>
      </c>
      <c r="E297" s="34">
        <v>0</v>
      </c>
      <c r="F297" s="34">
        <v>0</v>
      </c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 t="s">
        <v>829</v>
      </c>
      <c r="N297" s="34" t="s">
        <v>830</v>
      </c>
      <c r="O297" s="34" t="s">
        <v>2</v>
      </c>
      <c r="P297" s="34">
        <v>14022</v>
      </c>
      <c r="Q297" s="34">
        <v>109560</v>
      </c>
      <c r="R297" s="34">
        <v>28133.48</v>
      </c>
      <c r="S297" s="34">
        <v>5074586</v>
      </c>
      <c r="T297" s="34">
        <v>3895239</v>
      </c>
      <c r="U297" s="34">
        <v>1179348</v>
      </c>
      <c r="V297" s="34">
        <v>0.232403</v>
      </c>
      <c r="W297" s="34">
        <v>3878843</v>
      </c>
      <c r="X297" s="34">
        <v>2141782</v>
      </c>
      <c r="Y297" s="34">
        <v>1737061</v>
      </c>
      <c r="Z297" s="34">
        <v>0.44783000000000001</v>
      </c>
      <c r="AA297" s="34">
        <v>315638</v>
      </c>
      <c r="AB297" s="34">
        <v>245892.7</v>
      </c>
      <c r="AC297" s="34">
        <v>69745.259999999995</v>
      </c>
      <c r="AD297" s="34">
        <v>0.220966</v>
      </c>
      <c r="AE297" s="34">
        <v>400506.7</v>
      </c>
      <c r="AF297" s="34">
        <v>202848.4</v>
      </c>
      <c r="AG297" s="34">
        <v>197658.4</v>
      </c>
      <c r="AH297" s="34">
        <v>0.49352099999999999</v>
      </c>
      <c r="AI297" s="34">
        <v>1599367</v>
      </c>
      <c r="AJ297" s="34">
        <v>59964.88</v>
      </c>
      <c r="AK297" s="34">
        <v>400506.7</v>
      </c>
      <c r="AL297" s="34">
        <v>400506.7</v>
      </c>
      <c r="AM297" s="34">
        <v>400506.7</v>
      </c>
      <c r="AN297" s="34">
        <v>400506.7</v>
      </c>
      <c r="AO297" s="34">
        <v>400506.7</v>
      </c>
      <c r="AP297" s="34">
        <v>400506.7</v>
      </c>
      <c r="AQ297" s="34">
        <v>400506.7</v>
      </c>
      <c r="AR297" s="34">
        <v>400506.7</v>
      </c>
      <c r="AS297" s="34">
        <v>400506.7</v>
      </c>
      <c r="AT297" s="34">
        <v>400506.7</v>
      </c>
      <c r="AU297" s="34">
        <v>315638</v>
      </c>
      <c r="AV297" s="34">
        <v>315638</v>
      </c>
      <c r="AW297" s="34">
        <v>315638</v>
      </c>
      <c r="AX297" s="34">
        <v>315638</v>
      </c>
      <c r="AY297" s="34">
        <v>315638</v>
      </c>
      <c r="AZ297" s="34">
        <v>315638</v>
      </c>
      <c r="BA297" s="34">
        <v>315638</v>
      </c>
      <c r="BB297" s="34">
        <v>315638</v>
      </c>
      <c r="BC297" s="34">
        <v>315638</v>
      </c>
      <c r="BD297" s="34">
        <v>315638</v>
      </c>
    </row>
    <row r="298" spans="1:56" x14ac:dyDescent="0.25">
      <c r="A298" s="34" t="s">
        <v>789</v>
      </c>
      <c r="B298" s="34">
        <v>14023</v>
      </c>
      <c r="C298" s="34">
        <v>0</v>
      </c>
      <c r="D298" s="34">
        <v>0</v>
      </c>
      <c r="E298" s="34">
        <v>0</v>
      </c>
      <c r="F298" s="34">
        <v>0</v>
      </c>
      <c r="G298" s="34">
        <v>0</v>
      </c>
      <c r="H298" s="34">
        <v>0</v>
      </c>
      <c r="I298" s="34">
        <v>0</v>
      </c>
      <c r="J298" s="34">
        <v>0</v>
      </c>
      <c r="K298" s="34">
        <v>0</v>
      </c>
      <c r="L298" s="34">
        <v>0</v>
      </c>
      <c r="M298" s="34" t="s">
        <v>829</v>
      </c>
      <c r="N298" s="34" t="s">
        <v>830</v>
      </c>
      <c r="O298" s="34" t="s">
        <v>2</v>
      </c>
      <c r="P298" s="34">
        <v>14023</v>
      </c>
      <c r="Q298" s="34">
        <v>456053.9</v>
      </c>
      <c r="R298" s="34">
        <v>58547.21</v>
      </c>
      <c r="S298" s="34">
        <v>3391987</v>
      </c>
      <c r="T298" s="34">
        <v>2635788</v>
      </c>
      <c r="U298" s="34">
        <v>756199</v>
      </c>
      <c r="V298" s="34">
        <v>0.222937</v>
      </c>
      <c r="W298" s="34">
        <v>2432026</v>
      </c>
      <c r="X298" s="34">
        <v>1498164</v>
      </c>
      <c r="Y298" s="34">
        <v>933862.7</v>
      </c>
      <c r="Z298" s="34">
        <v>0.38398500000000002</v>
      </c>
      <c r="AA298" s="34">
        <v>29102.46</v>
      </c>
      <c r="AB298" s="34">
        <v>29102.46</v>
      </c>
      <c r="AC298" s="34">
        <v>0</v>
      </c>
      <c r="AD298" s="34">
        <v>0</v>
      </c>
      <c r="AE298" s="34">
        <v>737.77909999999997</v>
      </c>
      <c r="AF298" s="34">
        <v>737.77909999999997</v>
      </c>
      <c r="AG298" s="34">
        <v>0</v>
      </c>
      <c r="AH298" s="34">
        <v>0</v>
      </c>
      <c r="AI298" s="34">
        <v>419261.6</v>
      </c>
      <c r="AJ298" s="34">
        <v>-514601</v>
      </c>
      <c r="AK298" s="34">
        <v>737.77909999999997</v>
      </c>
      <c r="AL298" s="34">
        <v>737.77909999999997</v>
      </c>
      <c r="AM298" s="34">
        <v>737.77909999999997</v>
      </c>
      <c r="AN298" s="34">
        <v>737.77909999999997</v>
      </c>
      <c r="AO298" s="34">
        <v>737.77909999999997</v>
      </c>
      <c r="AP298" s="34">
        <v>737.77909999999997</v>
      </c>
      <c r="AQ298" s="34">
        <v>737.77909999999997</v>
      </c>
      <c r="AR298" s="34">
        <v>737.77909999999997</v>
      </c>
      <c r="AS298" s="34">
        <v>737.77909999999997</v>
      </c>
      <c r="AT298" s="34">
        <v>737.77909999999997</v>
      </c>
      <c r="AU298" s="34">
        <v>29102.46</v>
      </c>
      <c r="AV298" s="34">
        <v>29102.46</v>
      </c>
      <c r="AW298" s="34">
        <v>29102.46</v>
      </c>
      <c r="AX298" s="34">
        <v>29102.46</v>
      </c>
      <c r="AY298" s="34">
        <v>29102.46</v>
      </c>
      <c r="AZ298" s="34">
        <v>29102.46</v>
      </c>
      <c r="BA298" s="34">
        <v>29102.46</v>
      </c>
      <c r="BB298" s="34">
        <v>29102.46</v>
      </c>
      <c r="BC298" s="34">
        <v>29102.46</v>
      </c>
      <c r="BD298" s="34">
        <v>29102.46</v>
      </c>
    </row>
    <row r="299" spans="1:56" x14ac:dyDescent="0.25">
      <c r="A299" s="34" t="s">
        <v>256</v>
      </c>
      <c r="B299" s="34">
        <v>14024</v>
      </c>
      <c r="C299" s="34">
        <v>0</v>
      </c>
      <c r="D299" s="34">
        <v>0</v>
      </c>
      <c r="E299" s="34">
        <v>0</v>
      </c>
      <c r="F299" s="34">
        <v>0</v>
      </c>
      <c r="G299" s="34">
        <v>0</v>
      </c>
      <c r="H299" s="34">
        <v>0</v>
      </c>
      <c r="I299" s="34">
        <v>0</v>
      </c>
      <c r="J299" s="34">
        <v>0</v>
      </c>
      <c r="K299" s="34">
        <v>0</v>
      </c>
      <c r="L299" s="34">
        <v>0</v>
      </c>
      <c r="M299" s="34" t="s">
        <v>829</v>
      </c>
      <c r="N299" s="34" t="s">
        <v>830</v>
      </c>
      <c r="O299" s="34" t="s">
        <v>2</v>
      </c>
      <c r="P299" s="34">
        <v>14024</v>
      </c>
      <c r="Q299" s="34">
        <v>1129661</v>
      </c>
      <c r="R299" s="34">
        <v>117094.39999999999</v>
      </c>
      <c r="S299" s="34">
        <v>21944266</v>
      </c>
      <c r="T299" s="34">
        <v>8343556</v>
      </c>
      <c r="U299" s="34">
        <v>13600710</v>
      </c>
      <c r="V299" s="34">
        <v>0.619784</v>
      </c>
      <c r="W299" s="34">
        <v>7736222</v>
      </c>
      <c r="X299" s="34">
        <v>2501301</v>
      </c>
      <c r="Y299" s="34">
        <v>5234921</v>
      </c>
      <c r="Z299" s="34">
        <v>0.67667699999999997</v>
      </c>
      <c r="AA299" s="34">
        <v>19487933</v>
      </c>
      <c r="AB299" s="34">
        <v>6958515</v>
      </c>
      <c r="AC299" s="34">
        <v>12529418</v>
      </c>
      <c r="AD299" s="34">
        <v>0.64293199999999995</v>
      </c>
      <c r="AE299" s="34">
        <v>6118525</v>
      </c>
      <c r="AF299" s="34">
        <v>2086202</v>
      </c>
      <c r="AG299" s="34">
        <v>4032323</v>
      </c>
      <c r="AH299" s="34">
        <v>0.65903500000000004</v>
      </c>
      <c r="AI299" s="34">
        <v>3988166</v>
      </c>
      <c r="AJ299" s="34">
        <v>2785568</v>
      </c>
      <c r="AK299" s="34">
        <v>6118525</v>
      </c>
      <c r="AL299" s="34">
        <v>6118525</v>
      </c>
      <c r="AM299" s="34">
        <v>6118525</v>
      </c>
      <c r="AN299" s="34">
        <v>6118525</v>
      </c>
      <c r="AO299" s="34">
        <v>6118525</v>
      </c>
      <c r="AP299" s="34">
        <v>6118525</v>
      </c>
      <c r="AQ299" s="34">
        <v>6118525</v>
      </c>
      <c r="AR299" s="34">
        <v>6118525</v>
      </c>
      <c r="AS299" s="34">
        <v>6118525</v>
      </c>
      <c r="AT299" s="34">
        <v>6118525</v>
      </c>
      <c r="AU299" s="34">
        <v>19487933</v>
      </c>
      <c r="AV299" s="34">
        <v>19487933</v>
      </c>
      <c r="AW299" s="34">
        <v>19487933</v>
      </c>
      <c r="AX299" s="34">
        <v>19487933</v>
      </c>
      <c r="AY299" s="34">
        <v>19487933</v>
      </c>
      <c r="AZ299" s="34">
        <v>19487933</v>
      </c>
      <c r="BA299" s="34">
        <v>19487933</v>
      </c>
      <c r="BB299" s="34">
        <v>19487933</v>
      </c>
      <c r="BC299" s="34">
        <v>19487933</v>
      </c>
      <c r="BD299" s="34">
        <v>19487933</v>
      </c>
    </row>
    <row r="300" spans="1:56" x14ac:dyDescent="0.25">
      <c r="A300" s="34" t="s">
        <v>264</v>
      </c>
      <c r="B300" s="34">
        <v>14040</v>
      </c>
      <c r="C300" s="34">
        <v>0</v>
      </c>
      <c r="D300" s="34">
        <v>0</v>
      </c>
      <c r="E300" s="34">
        <v>0</v>
      </c>
      <c r="F300" s="34">
        <v>0</v>
      </c>
      <c r="G300" s="34">
        <v>1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 t="s">
        <v>829</v>
      </c>
      <c r="N300" s="34" t="s">
        <v>830</v>
      </c>
      <c r="O300" s="34" t="s">
        <v>2</v>
      </c>
      <c r="P300" s="34">
        <v>14040</v>
      </c>
      <c r="Q300" s="34">
        <v>1053661</v>
      </c>
      <c r="R300" s="34">
        <v>97578.69</v>
      </c>
      <c r="S300" s="34">
        <v>12050662</v>
      </c>
      <c r="T300" s="34">
        <v>5666650</v>
      </c>
      <c r="U300" s="34">
        <v>6384012</v>
      </c>
      <c r="V300" s="34">
        <v>0.52976400000000001</v>
      </c>
      <c r="W300" s="34">
        <v>12631557</v>
      </c>
      <c r="X300" s="34">
        <v>3697840</v>
      </c>
      <c r="Y300" s="34">
        <v>8933717</v>
      </c>
      <c r="Z300" s="34">
        <v>0.70725400000000005</v>
      </c>
      <c r="AA300" s="34">
        <v>3206465</v>
      </c>
      <c r="AB300" s="34">
        <v>1433745</v>
      </c>
      <c r="AC300" s="34">
        <v>1772720</v>
      </c>
      <c r="AD300" s="34">
        <v>0.55285799999999996</v>
      </c>
      <c r="AE300" s="34">
        <v>3480949</v>
      </c>
      <c r="AF300" s="34">
        <v>1365165</v>
      </c>
      <c r="AG300" s="34">
        <v>2115784</v>
      </c>
      <c r="AH300" s="34">
        <v>0.60781799999999997</v>
      </c>
      <c r="AI300" s="34">
        <v>7782477</v>
      </c>
      <c r="AJ300" s="34">
        <v>964544.3</v>
      </c>
      <c r="AK300" s="34">
        <v>3480949</v>
      </c>
      <c r="AL300" s="34">
        <v>3480949</v>
      </c>
      <c r="AM300" s="34">
        <v>3480949</v>
      </c>
      <c r="AN300" s="34">
        <v>3480949</v>
      </c>
      <c r="AO300" s="34">
        <v>1365165</v>
      </c>
      <c r="AP300" s="34">
        <v>3480949</v>
      </c>
      <c r="AQ300" s="34">
        <v>3480949</v>
      </c>
      <c r="AR300" s="34">
        <v>3480949</v>
      </c>
      <c r="AS300" s="34">
        <v>3480949</v>
      </c>
      <c r="AT300" s="34">
        <v>3480949</v>
      </c>
      <c r="AU300" s="34">
        <v>3206465</v>
      </c>
      <c r="AV300" s="34">
        <v>3206465</v>
      </c>
      <c r="AW300" s="34">
        <v>3206465</v>
      </c>
      <c r="AX300" s="34">
        <v>3206465</v>
      </c>
      <c r="AY300" s="34">
        <v>1433745</v>
      </c>
      <c r="AZ300" s="34">
        <v>3206465</v>
      </c>
      <c r="BA300" s="34">
        <v>3206465</v>
      </c>
      <c r="BB300" s="34">
        <v>3206465</v>
      </c>
      <c r="BC300" s="34">
        <v>3206465</v>
      </c>
      <c r="BD300" s="34">
        <v>3206465</v>
      </c>
    </row>
    <row r="301" spans="1:56" x14ac:dyDescent="0.25">
      <c r="A301" s="34" t="s">
        <v>796</v>
      </c>
      <c r="B301" s="34">
        <v>14069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 t="s">
        <v>829</v>
      </c>
      <c r="N301" s="34" t="s">
        <v>830</v>
      </c>
      <c r="O301" s="34" t="s">
        <v>2</v>
      </c>
      <c r="P301" s="34">
        <v>14069</v>
      </c>
      <c r="Q301" s="34">
        <v>961661</v>
      </c>
      <c r="R301" s="34">
        <v>58547.21</v>
      </c>
      <c r="S301" s="34">
        <v>7048198</v>
      </c>
      <c r="T301" s="34">
        <v>5429915</v>
      </c>
      <c r="U301" s="34">
        <v>1618282</v>
      </c>
      <c r="V301" s="34">
        <v>0.229602</v>
      </c>
      <c r="W301" s="34">
        <v>4025499</v>
      </c>
      <c r="X301" s="34">
        <v>1885751</v>
      </c>
      <c r="Y301" s="34">
        <v>2139748</v>
      </c>
      <c r="Z301" s="34">
        <v>0.53154800000000002</v>
      </c>
      <c r="AA301" s="34">
        <v>360398.4</v>
      </c>
      <c r="AB301" s="34">
        <v>360398.4</v>
      </c>
      <c r="AC301" s="34">
        <v>0</v>
      </c>
      <c r="AD301" s="34">
        <v>0</v>
      </c>
      <c r="AE301" s="34">
        <v>50205.02</v>
      </c>
      <c r="AF301" s="34">
        <v>50205.02</v>
      </c>
      <c r="AG301" s="34">
        <v>0</v>
      </c>
      <c r="AH301" s="34">
        <v>0</v>
      </c>
      <c r="AI301" s="34">
        <v>1119539</v>
      </c>
      <c r="AJ301" s="34">
        <v>-1020208</v>
      </c>
      <c r="AK301" s="34">
        <v>50205.02</v>
      </c>
      <c r="AL301" s="34">
        <v>50205.02</v>
      </c>
      <c r="AM301" s="34">
        <v>50205.02</v>
      </c>
      <c r="AN301" s="34">
        <v>50205.02</v>
      </c>
      <c r="AO301" s="34">
        <v>50205.02</v>
      </c>
      <c r="AP301" s="34">
        <v>50205.02</v>
      </c>
      <c r="AQ301" s="34">
        <v>50205.02</v>
      </c>
      <c r="AR301" s="34">
        <v>50205.02</v>
      </c>
      <c r="AS301" s="34">
        <v>50205.02</v>
      </c>
      <c r="AT301" s="34">
        <v>50205.02</v>
      </c>
      <c r="AU301" s="34">
        <v>360398.4</v>
      </c>
      <c r="AV301" s="34">
        <v>360398.4</v>
      </c>
      <c r="AW301" s="34">
        <v>360398.4</v>
      </c>
      <c r="AX301" s="34">
        <v>360398.4</v>
      </c>
      <c r="AY301" s="34">
        <v>360398.4</v>
      </c>
      <c r="AZ301" s="34">
        <v>360398.4</v>
      </c>
      <c r="BA301" s="34">
        <v>360398.4</v>
      </c>
      <c r="BB301" s="34">
        <v>360398.4</v>
      </c>
      <c r="BC301" s="34">
        <v>360398.4</v>
      </c>
      <c r="BD301" s="34">
        <v>360398.4</v>
      </c>
    </row>
    <row r="302" spans="1:56" x14ac:dyDescent="0.25">
      <c r="A302" s="34" t="s">
        <v>485</v>
      </c>
      <c r="B302" s="34">
        <v>14080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 t="s">
        <v>829</v>
      </c>
      <c r="N302" s="34" t="s">
        <v>830</v>
      </c>
      <c r="O302" s="34" t="s">
        <v>2</v>
      </c>
      <c r="P302" s="34">
        <v>14080</v>
      </c>
      <c r="Q302" s="34">
        <v>456000</v>
      </c>
      <c r="R302" s="34">
        <v>58547.21</v>
      </c>
      <c r="S302" s="34">
        <v>5278700</v>
      </c>
      <c r="T302" s="34">
        <v>3342804</v>
      </c>
      <c r="U302" s="34">
        <v>1935897</v>
      </c>
      <c r="V302" s="34">
        <v>0.36673699999999998</v>
      </c>
      <c r="W302" s="34">
        <v>4680697</v>
      </c>
      <c r="X302" s="34">
        <v>1335431</v>
      </c>
      <c r="Y302" s="34">
        <v>3345265</v>
      </c>
      <c r="Z302" s="34">
        <v>0.71469400000000005</v>
      </c>
      <c r="AA302" s="34">
        <v>171979.8</v>
      </c>
      <c r="AB302" s="34">
        <v>63769.25</v>
      </c>
      <c r="AC302" s="34">
        <v>108210.5</v>
      </c>
      <c r="AD302" s="34">
        <v>0.62920500000000001</v>
      </c>
      <c r="AE302" s="34">
        <v>182091.1</v>
      </c>
      <c r="AF302" s="34">
        <v>46735.360000000001</v>
      </c>
      <c r="AG302" s="34">
        <v>135355.70000000001</v>
      </c>
      <c r="AH302" s="34">
        <v>0.74334100000000003</v>
      </c>
      <c r="AI302" s="34">
        <v>2830718</v>
      </c>
      <c r="AJ302" s="34">
        <v>-379192</v>
      </c>
      <c r="AK302" s="34">
        <v>182091.1</v>
      </c>
      <c r="AL302" s="34">
        <v>182091.1</v>
      </c>
      <c r="AM302" s="34">
        <v>182091.1</v>
      </c>
      <c r="AN302" s="34">
        <v>182091.1</v>
      </c>
      <c r="AO302" s="34">
        <v>182091.1</v>
      </c>
      <c r="AP302" s="34">
        <v>182091.1</v>
      </c>
      <c r="AQ302" s="34">
        <v>182091.1</v>
      </c>
      <c r="AR302" s="34">
        <v>182091.1</v>
      </c>
      <c r="AS302" s="34">
        <v>182091.1</v>
      </c>
      <c r="AT302" s="34">
        <v>182091.1</v>
      </c>
      <c r="AU302" s="34">
        <v>171979.8</v>
      </c>
      <c r="AV302" s="34">
        <v>171979.8</v>
      </c>
      <c r="AW302" s="34">
        <v>171979.8</v>
      </c>
      <c r="AX302" s="34">
        <v>171979.8</v>
      </c>
      <c r="AY302" s="34">
        <v>171979.8</v>
      </c>
      <c r="AZ302" s="34">
        <v>171979.8</v>
      </c>
      <c r="BA302" s="34">
        <v>171979.8</v>
      </c>
      <c r="BB302" s="34">
        <v>171979.8</v>
      </c>
      <c r="BC302" s="34">
        <v>171979.8</v>
      </c>
      <c r="BD302" s="34">
        <v>171979.8</v>
      </c>
    </row>
    <row r="303" spans="1:56" x14ac:dyDescent="0.25">
      <c r="A303" s="34" t="s">
        <v>424</v>
      </c>
      <c r="B303" s="34">
        <v>14081</v>
      </c>
      <c r="C303" s="34">
        <v>0</v>
      </c>
      <c r="D303" s="34">
        <v>0</v>
      </c>
      <c r="E303" s="34">
        <v>0</v>
      </c>
      <c r="F303" s="34">
        <v>0</v>
      </c>
      <c r="G303" s="34">
        <v>0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 t="s">
        <v>829</v>
      </c>
      <c r="N303" s="34" t="s">
        <v>830</v>
      </c>
      <c r="O303" s="34" t="s">
        <v>2</v>
      </c>
      <c r="P303" s="34">
        <v>14081</v>
      </c>
      <c r="Q303" s="34">
        <v>532646.5</v>
      </c>
      <c r="R303" s="34">
        <v>78062.95</v>
      </c>
      <c r="S303" s="34">
        <v>4350093</v>
      </c>
      <c r="T303" s="34">
        <v>2087368</v>
      </c>
      <c r="U303" s="34">
        <v>2262725</v>
      </c>
      <c r="V303" s="34">
        <v>0.52015599999999995</v>
      </c>
      <c r="W303" s="34">
        <v>4720747</v>
      </c>
      <c r="X303" s="34">
        <v>2135239</v>
      </c>
      <c r="Y303" s="34">
        <v>2585508</v>
      </c>
      <c r="Z303" s="34">
        <v>0.54769000000000001</v>
      </c>
      <c r="AA303" s="34">
        <v>418686.7</v>
      </c>
      <c r="AB303" s="34">
        <v>90965.61</v>
      </c>
      <c r="AC303" s="34">
        <v>327721.09999999998</v>
      </c>
      <c r="AD303" s="34">
        <v>0.78273599999999999</v>
      </c>
      <c r="AE303" s="34">
        <v>337539.3</v>
      </c>
      <c r="AF303" s="34">
        <v>56531.98</v>
      </c>
      <c r="AG303" s="34">
        <v>281007.3</v>
      </c>
      <c r="AH303" s="34">
        <v>0.83251699999999995</v>
      </c>
      <c r="AI303" s="34">
        <v>1974799</v>
      </c>
      <c r="AJ303" s="34">
        <v>-329702</v>
      </c>
      <c r="AK303" s="34">
        <v>337539.3</v>
      </c>
      <c r="AL303" s="34">
        <v>337539.3</v>
      </c>
      <c r="AM303" s="34">
        <v>337539.3</v>
      </c>
      <c r="AN303" s="34">
        <v>337539.3</v>
      </c>
      <c r="AO303" s="34">
        <v>337539.3</v>
      </c>
      <c r="AP303" s="34">
        <v>337539.3</v>
      </c>
      <c r="AQ303" s="34">
        <v>337539.3</v>
      </c>
      <c r="AR303" s="34">
        <v>337539.3</v>
      </c>
      <c r="AS303" s="34">
        <v>337539.3</v>
      </c>
      <c r="AT303" s="34">
        <v>337539.3</v>
      </c>
      <c r="AU303" s="34">
        <v>418686.7</v>
      </c>
      <c r="AV303" s="34">
        <v>418686.7</v>
      </c>
      <c r="AW303" s="34">
        <v>418686.7</v>
      </c>
      <c r="AX303" s="34">
        <v>418686.7</v>
      </c>
      <c r="AY303" s="34">
        <v>418686.7</v>
      </c>
      <c r="AZ303" s="34">
        <v>418686.7</v>
      </c>
      <c r="BA303" s="34">
        <v>418686.7</v>
      </c>
      <c r="BB303" s="34">
        <v>418686.7</v>
      </c>
      <c r="BC303" s="34">
        <v>418686.7</v>
      </c>
      <c r="BD303" s="34">
        <v>418686.7</v>
      </c>
    </row>
    <row r="304" spans="1:56" x14ac:dyDescent="0.25">
      <c r="A304" s="34" t="s">
        <v>403</v>
      </c>
      <c r="B304" s="34">
        <v>14082</v>
      </c>
      <c r="C304" s="34">
        <v>0</v>
      </c>
      <c r="D304" s="34">
        <v>0</v>
      </c>
      <c r="E304" s="34">
        <v>0</v>
      </c>
      <c r="F304" s="34">
        <v>0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 t="s">
        <v>829</v>
      </c>
      <c r="N304" s="34" t="s">
        <v>830</v>
      </c>
      <c r="O304" s="34" t="s">
        <v>2</v>
      </c>
      <c r="P304" s="34">
        <v>14082</v>
      </c>
      <c r="Q304" s="34">
        <v>109560</v>
      </c>
      <c r="R304" s="34">
        <v>28133.48</v>
      </c>
      <c r="S304" s="34">
        <v>3768951</v>
      </c>
      <c r="T304" s="34">
        <v>2899331</v>
      </c>
      <c r="U304" s="34">
        <v>869620.3</v>
      </c>
      <c r="V304" s="34">
        <v>0.23073299999999999</v>
      </c>
      <c r="W304" s="34">
        <v>1930422</v>
      </c>
      <c r="X304" s="34">
        <v>1016038</v>
      </c>
      <c r="Y304" s="34">
        <v>914384.8</v>
      </c>
      <c r="Z304" s="34">
        <v>0.47367100000000001</v>
      </c>
      <c r="AA304" s="34">
        <v>529795.6</v>
      </c>
      <c r="AB304" s="34">
        <v>265771.90000000002</v>
      </c>
      <c r="AC304" s="34">
        <v>264023.7</v>
      </c>
      <c r="AD304" s="34">
        <v>0.49835000000000002</v>
      </c>
      <c r="AE304" s="34">
        <v>460204.6</v>
      </c>
      <c r="AF304" s="34">
        <v>230304.1</v>
      </c>
      <c r="AG304" s="34">
        <v>229900.5</v>
      </c>
      <c r="AH304" s="34">
        <v>0.49956099999999998</v>
      </c>
      <c r="AI304" s="34">
        <v>776691.3</v>
      </c>
      <c r="AJ304" s="34">
        <v>92207.03</v>
      </c>
      <c r="AK304" s="34">
        <v>460204.6</v>
      </c>
      <c r="AL304" s="34">
        <v>460204.6</v>
      </c>
      <c r="AM304" s="34">
        <v>460204.6</v>
      </c>
      <c r="AN304" s="34">
        <v>460204.6</v>
      </c>
      <c r="AO304" s="34">
        <v>460204.6</v>
      </c>
      <c r="AP304" s="34">
        <v>460204.6</v>
      </c>
      <c r="AQ304" s="34">
        <v>460204.6</v>
      </c>
      <c r="AR304" s="34">
        <v>460204.6</v>
      </c>
      <c r="AS304" s="34">
        <v>460204.6</v>
      </c>
      <c r="AT304" s="34">
        <v>460204.6</v>
      </c>
      <c r="AU304" s="34">
        <v>529795.6</v>
      </c>
      <c r="AV304" s="34">
        <v>529795.6</v>
      </c>
      <c r="AW304" s="34">
        <v>529795.6</v>
      </c>
      <c r="AX304" s="34">
        <v>529795.6</v>
      </c>
      <c r="AY304" s="34">
        <v>529795.6</v>
      </c>
      <c r="AZ304" s="34">
        <v>529795.6</v>
      </c>
      <c r="BA304" s="34">
        <v>529795.6</v>
      </c>
      <c r="BB304" s="34">
        <v>529795.6</v>
      </c>
      <c r="BC304" s="34">
        <v>529795.6</v>
      </c>
      <c r="BD304" s="34">
        <v>529795.6</v>
      </c>
    </row>
    <row r="305" spans="1:56" x14ac:dyDescent="0.25">
      <c r="A305" s="34" t="s">
        <v>799</v>
      </c>
      <c r="B305" s="34">
        <v>14095</v>
      </c>
      <c r="C305" s="34">
        <v>0</v>
      </c>
      <c r="D305" s="34">
        <v>0</v>
      </c>
      <c r="E305" s="34">
        <v>0</v>
      </c>
      <c r="F305" s="34">
        <v>0</v>
      </c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 t="s">
        <v>829</v>
      </c>
      <c r="N305" s="34" t="s">
        <v>830</v>
      </c>
      <c r="O305" s="34" t="s">
        <v>2</v>
      </c>
      <c r="P305" s="34">
        <v>14095</v>
      </c>
      <c r="Q305" s="34">
        <v>1017807</v>
      </c>
      <c r="R305" s="34">
        <v>58547.21</v>
      </c>
      <c r="S305" s="34">
        <v>1064028</v>
      </c>
      <c r="T305" s="34">
        <v>713988.3</v>
      </c>
      <c r="U305" s="34">
        <v>350039.9</v>
      </c>
      <c r="V305" s="34">
        <v>0.32897599999999999</v>
      </c>
      <c r="W305" s="34">
        <v>1382082</v>
      </c>
      <c r="X305" s="34">
        <v>284154.3</v>
      </c>
      <c r="Y305" s="34">
        <v>1097927</v>
      </c>
      <c r="Z305" s="34">
        <v>0.79440100000000002</v>
      </c>
      <c r="AA305" s="34">
        <v>1274.7809999999999</v>
      </c>
      <c r="AB305" s="34">
        <v>1274.7809999999999</v>
      </c>
      <c r="AC305" s="34">
        <v>0</v>
      </c>
      <c r="AD305" s="34">
        <v>0</v>
      </c>
      <c r="AE305" s="34">
        <v>28.746939999999999</v>
      </c>
      <c r="AF305" s="34">
        <v>28.746939999999999</v>
      </c>
      <c r="AG305" s="34">
        <v>0</v>
      </c>
      <c r="AH305" s="34">
        <v>0</v>
      </c>
      <c r="AI305" s="34">
        <v>21572.99</v>
      </c>
      <c r="AJ305" s="34">
        <v>-1076354</v>
      </c>
      <c r="AK305" s="34">
        <v>28.746939999999999</v>
      </c>
      <c r="AL305" s="34">
        <v>28.746939999999999</v>
      </c>
      <c r="AM305" s="34">
        <v>28.746939999999999</v>
      </c>
      <c r="AN305" s="34">
        <v>28.746939999999999</v>
      </c>
      <c r="AO305" s="34">
        <v>28.746939999999999</v>
      </c>
      <c r="AP305" s="34">
        <v>28.746939999999999</v>
      </c>
      <c r="AQ305" s="34">
        <v>28.746939999999999</v>
      </c>
      <c r="AR305" s="34">
        <v>28.746939999999999</v>
      </c>
      <c r="AS305" s="34">
        <v>28.746939999999999</v>
      </c>
      <c r="AT305" s="34">
        <v>28.746939999999999</v>
      </c>
      <c r="AU305" s="34">
        <v>1274.7809999999999</v>
      </c>
      <c r="AV305" s="34">
        <v>1274.7809999999999</v>
      </c>
      <c r="AW305" s="34">
        <v>1274.7809999999999</v>
      </c>
      <c r="AX305" s="34">
        <v>1274.7809999999999</v>
      </c>
      <c r="AY305" s="34">
        <v>1274.7809999999999</v>
      </c>
      <c r="AZ305" s="34">
        <v>1274.7809999999999</v>
      </c>
      <c r="BA305" s="34">
        <v>1274.7809999999999</v>
      </c>
      <c r="BB305" s="34">
        <v>1274.7809999999999</v>
      </c>
      <c r="BC305" s="34">
        <v>1274.7809999999999</v>
      </c>
      <c r="BD305" s="34">
        <v>1274.7809999999999</v>
      </c>
    </row>
    <row r="306" spans="1:56" x14ac:dyDescent="0.25">
      <c r="A306" s="34" t="s">
        <v>332</v>
      </c>
      <c r="B306" s="34">
        <v>14096</v>
      </c>
      <c r="C306" s="34">
        <v>0</v>
      </c>
      <c r="D306" s="34">
        <v>0</v>
      </c>
      <c r="E306" s="34">
        <v>0</v>
      </c>
      <c r="F306" s="34">
        <v>0</v>
      </c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 t="s">
        <v>829</v>
      </c>
      <c r="N306" s="34" t="s">
        <v>830</v>
      </c>
      <c r="O306" s="34" t="s">
        <v>2</v>
      </c>
      <c r="P306" s="34">
        <v>14096</v>
      </c>
      <c r="Q306" s="34">
        <v>109560</v>
      </c>
      <c r="R306" s="34">
        <v>28133.48</v>
      </c>
      <c r="S306" s="34">
        <v>3008243</v>
      </c>
      <c r="T306" s="34">
        <v>1927946</v>
      </c>
      <c r="U306" s="34">
        <v>1080298</v>
      </c>
      <c r="V306" s="34">
        <v>0.35911199999999999</v>
      </c>
      <c r="W306" s="34">
        <v>2633362</v>
      </c>
      <c r="X306" s="34">
        <v>1345372</v>
      </c>
      <c r="Y306" s="34">
        <v>1287991</v>
      </c>
      <c r="Z306" s="34">
        <v>0.48910500000000001</v>
      </c>
      <c r="AA306" s="34">
        <v>1445577</v>
      </c>
      <c r="AB306" s="34">
        <v>736489.9</v>
      </c>
      <c r="AC306" s="34">
        <v>709087.1</v>
      </c>
      <c r="AD306" s="34">
        <v>0.49052200000000001</v>
      </c>
      <c r="AE306" s="34">
        <v>1027628</v>
      </c>
      <c r="AF306" s="34">
        <v>514548.4</v>
      </c>
      <c r="AG306" s="34">
        <v>513079.8</v>
      </c>
      <c r="AH306" s="34">
        <v>0.49928499999999998</v>
      </c>
      <c r="AI306" s="34">
        <v>1150297</v>
      </c>
      <c r="AJ306" s="34">
        <v>375386.4</v>
      </c>
      <c r="AK306" s="34">
        <v>1027628</v>
      </c>
      <c r="AL306" s="34">
        <v>1027628</v>
      </c>
      <c r="AM306" s="34">
        <v>1027628</v>
      </c>
      <c r="AN306" s="34">
        <v>1027628</v>
      </c>
      <c r="AO306" s="34">
        <v>1027628</v>
      </c>
      <c r="AP306" s="34">
        <v>1027628</v>
      </c>
      <c r="AQ306" s="34">
        <v>1027628</v>
      </c>
      <c r="AR306" s="34">
        <v>1027628</v>
      </c>
      <c r="AS306" s="34">
        <v>1027628</v>
      </c>
      <c r="AT306" s="34">
        <v>1027628</v>
      </c>
      <c r="AU306" s="34">
        <v>1445577</v>
      </c>
      <c r="AV306" s="34">
        <v>1445577</v>
      </c>
      <c r="AW306" s="34">
        <v>1445577</v>
      </c>
      <c r="AX306" s="34">
        <v>1445577</v>
      </c>
      <c r="AY306" s="34">
        <v>1445577</v>
      </c>
      <c r="AZ306" s="34">
        <v>1445577</v>
      </c>
      <c r="BA306" s="34">
        <v>1445577</v>
      </c>
      <c r="BB306" s="34">
        <v>1445577</v>
      </c>
      <c r="BC306" s="34">
        <v>1445577</v>
      </c>
      <c r="BD306" s="34">
        <v>1445577</v>
      </c>
    </row>
    <row r="307" spans="1:56" x14ac:dyDescent="0.25">
      <c r="A307" s="34" t="s">
        <v>800</v>
      </c>
      <c r="B307" s="34">
        <v>14099</v>
      </c>
      <c r="C307" s="34">
        <v>0</v>
      </c>
      <c r="D307" s="34">
        <v>0</v>
      </c>
      <c r="E307" s="34">
        <v>0</v>
      </c>
      <c r="F307" s="34">
        <v>0</v>
      </c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 t="s">
        <v>829</v>
      </c>
      <c r="N307" s="34" t="s">
        <v>830</v>
      </c>
      <c r="O307" s="34" t="s">
        <v>2</v>
      </c>
      <c r="P307" s="34">
        <v>14099</v>
      </c>
      <c r="Q307" s="34">
        <v>825661</v>
      </c>
      <c r="R307" s="34">
        <v>39031.480000000003</v>
      </c>
      <c r="S307" s="34">
        <v>4362642</v>
      </c>
      <c r="T307" s="34">
        <v>2646836</v>
      </c>
      <c r="U307" s="34">
        <v>1715806</v>
      </c>
      <c r="V307" s="34">
        <v>0.39329500000000001</v>
      </c>
      <c r="W307" s="34">
        <v>3100478</v>
      </c>
      <c r="X307" s="34">
        <v>1333371</v>
      </c>
      <c r="Y307" s="34">
        <v>1767107</v>
      </c>
      <c r="Z307" s="34">
        <v>0.56994699999999998</v>
      </c>
      <c r="AA307" s="34">
        <v>150203.29999999999</v>
      </c>
      <c r="AB307" s="34">
        <v>150203.29999999999</v>
      </c>
      <c r="AC307" s="34">
        <v>0</v>
      </c>
      <c r="AD307" s="34">
        <v>0</v>
      </c>
      <c r="AE307" s="34">
        <v>45475.26</v>
      </c>
      <c r="AF307" s="34">
        <v>45475.26</v>
      </c>
      <c r="AG307" s="34">
        <v>0</v>
      </c>
      <c r="AH307" s="34">
        <v>0</v>
      </c>
      <c r="AI307" s="34">
        <v>902414.5</v>
      </c>
      <c r="AJ307" s="34">
        <v>-864692</v>
      </c>
      <c r="AK307" s="34">
        <v>45475.26</v>
      </c>
      <c r="AL307" s="34">
        <v>45475.26</v>
      </c>
      <c r="AM307" s="34">
        <v>45475.26</v>
      </c>
      <c r="AN307" s="34">
        <v>45475.26</v>
      </c>
      <c r="AO307" s="34">
        <v>45475.26</v>
      </c>
      <c r="AP307" s="34">
        <v>45475.26</v>
      </c>
      <c r="AQ307" s="34">
        <v>45475.26</v>
      </c>
      <c r="AR307" s="34">
        <v>45475.26</v>
      </c>
      <c r="AS307" s="34">
        <v>45475.26</v>
      </c>
      <c r="AT307" s="34">
        <v>45475.26</v>
      </c>
      <c r="AU307" s="34">
        <v>150203.29999999999</v>
      </c>
      <c r="AV307" s="34">
        <v>150203.29999999999</v>
      </c>
      <c r="AW307" s="34">
        <v>150203.29999999999</v>
      </c>
      <c r="AX307" s="34">
        <v>150203.29999999999</v>
      </c>
      <c r="AY307" s="34">
        <v>150203.29999999999</v>
      </c>
      <c r="AZ307" s="34">
        <v>150203.29999999999</v>
      </c>
      <c r="BA307" s="34">
        <v>150203.29999999999</v>
      </c>
      <c r="BB307" s="34">
        <v>150203.29999999999</v>
      </c>
      <c r="BC307" s="34">
        <v>150203.29999999999</v>
      </c>
      <c r="BD307" s="34">
        <v>150203.29999999999</v>
      </c>
    </row>
    <row r="308" spans="1:56" x14ac:dyDescent="0.25">
      <c r="A308" s="34" t="s">
        <v>493</v>
      </c>
      <c r="B308" s="34">
        <v>14101</v>
      </c>
      <c r="C308" s="34">
        <v>0</v>
      </c>
      <c r="D308" s="34">
        <v>0</v>
      </c>
      <c r="E308" s="34">
        <v>0</v>
      </c>
      <c r="F308" s="34">
        <v>0</v>
      </c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 t="s">
        <v>829</v>
      </c>
      <c r="N308" s="34" t="s">
        <v>830</v>
      </c>
      <c r="O308" s="34" t="s">
        <v>2</v>
      </c>
      <c r="P308" s="34">
        <v>14101</v>
      </c>
      <c r="Q308" s="34">
        <v>2282000</v>
      </c>
      <c r="R308" s="34">
        <v>78062.95</v>
      </c>
      <c r="S308" s="34">
        <v>2305799</v>
      </c>
      <c r="T308" s="34">
        <v>1353760</v>
      </c>
      <c r="U308" s="34">
        <v>952038.40000000002</v>
      </c>
      <c r="V308" s="34">
        <v>0.41288900000000001</v>
      </c>
      <c r="W308" s="34">
        <v>1705460</v>
      </c>
      <c r="X308" s="34">
        <v>719083.3</v>
      </c>
      <c r="Y308" s="34">
        <v>986377</v>
      </c>
      <c r="Z308" s="34">
        <v>0.57836399999999999</v>
      </c>
      <c r="AA308" s="34">
        <v>85326.32</v>
      </c>
      <c r="AB308" s="34">
        <v>22105.26</v>
      </c>
      <c r="AC308" s="34">
        <v>63221.05</v>
      </c>
      <c r="AD308" s="34">
        <v>0.74093299999999995</v>
      </c>
      <c r="AE308" s="34">
        <v>160582.39999999999</v>
      </c>
      <c r="AF308" s="34">
        <v>41601.660000000003</v>
      </c>
      <c r="AG308" s="34">
        <v>118980.8</v>
      </c>
      <c r="AH308" s="34">
        <v>0.74093299999999995</v>
      </c>
      <c r="AI308" s="34">
        <v>-1373686</v>
      </c>
      <c r="AJ308" s="34">
        <v>-2241082</v>
      </c>
      <c r="AK308" s="34">
        <v>160582.39999999999</v>
      </c>
      <c r="AL308" s="34">
        <v>160582.39999999999</v>
      </c>
      <c r="AM308" s="34">
        <v>160582.39999999999</v>
      </c>
      <c r="AN308" s="34">
        <v>160582.39999999999</v>
      </c>
      <c r="AO308" s="34">
        <v>160582.39999999999</v>
      </c>
      <c r="AP308" s="34">
        <v>160582.39999999999</v>
      </c>
      <c r="AQ308" s="34">
        <v>160582.39999999999</v>
      </c>
      <c r="AR308" s="34">
        <v>160582.39999999999</v>
      </c>
      <c r="AS308" s="34">
        <v>160582.39999999999</v>
      </c>
      <c r="AT308" s="34">
        <v>160582.39999999999</v>
      </c>
      <c r="AU308" s="34">
        <v>85326.32</v>
      </c>
      <c r="AV308" s="34">
        <v>85326.32</v>
      </c>
      <c r="AW308" s="34">
        <v>85326.32</v>
      </c>
      <c r="AX308" s="34">
        <v>85326.32</v>
      </c>
      <c r="AY308" s="34">
        <v>85326.32</v>
      </c>
      <c r="AZ308" s="34">
        <v>85326.32</v>
      </c>
      <c r="BA308" s="34">
        <v>85326.32</v>
      </c>
      <c r="BB308" s="34">
        <v>85326.32</v>
      </c>
      <c r="BC308" s="34">
        <v>85326.32</v>
      </c>
      <c r="BD308" s="34">
        <v>85326.32</v>
      </c>
    </row>
    <row r="309" spans="1:56" x14ac:dyDescent="0.25">
      <c r="A309" s="34" t="s">
        <v>802</v>
      </c>
      <c r="B309" s="34">
        <v>14109</v>
      </c>
      <c r="C309" s="34">
        <v>0</v>
      </c>
      <c r="D309" s="34">
        <v>0</v>
      </c>
      <c r="E309" s="34">
        <v>0</v>
      </c>
      <c r="F309" s="34">
        <v>0</v>
      </c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 t="s">
        <v>829</v>
      </c>
      <c r="N309" s="34" t="s">
        <v>830</v>
      </c>
      <c r="O309" s="34" t="s">
        <v>2</v>
      </c>
      <c r="P309" s="34">
        <v>14109</v>
      </c>
      <c r="Q309" s="34">
        <v>304000</v>
      </c>
      <c r="R309" s="34">
        <v>28133.48</v>
      </c>
      <c r="S309" s="34">
        <v>1999719</v>
      </c>
      <c r="T309" s="34">
        <v>1514205</v>
      </c>
      <c r="U309" s="34">
        <v>485513.7</v>
      </c>
      <c r="V309" s="34">
        <v>0.24279100000000001</v>
      </c>
      <c r="W309" s="34">
        <v>2068597</v>
      </c>
      <c r="X309" s="34">
        <v>977004</v>
      </c>
      <c r="Y309" s="34">
        <v>1091593</v>
      </c>
      <c r="Z309" s="34">
        <v>0.52769699999999997</v>
      </c>
      <c r="AA309" s="34">
        <v>103320.7</v>
      </c>
      <c r="AB309" s="34">
        <v>103320.7</v>
      </c>
      <c r="AC309" s="34">
        <v>0</v>
      </c>
      <c r="AD309" s="34">
        <v>0</v>
      </c>
      <c r="AE309" s="34">
        <v>4151.5540000000001</v>
      </c>
      <c r="AF309" s="34">
        <v>4151.5540000000001</v>
      </c>
      <c r="AG309" s="34">
        <v>0</v>
      </c>
      <c r="AH309" s="34">
        <v>0</v>
      </c>
      <c r="AI309" s="34">
        <v>759459.2</v>
      </c>
      <c r="AJ309" s="34">
        <v>-332133</v>
      </c>
      <c r="AK309" s="34">
        <v>4151.5540000000001</v>
      </c>
      <c r="AL309" s="34">
        <v>4151.5540000000001</v>
      </c>
      <c r="AM309" s="34">
        <v>4151.5540000000001</v>
      </c>
      <c r="AN309" s="34">
        <v>4151.5540000000001</v>
      </c>
      <c r="AO309" s="34">
        <v>4151.5540000000001</v>
      </c>
      <c r="AP309" s="34">
        <v>4151.5540000000001</v>
      </c>
      <c r="AQ309" s="34">
        <v>4151.5540000000001</v>
      </c>
      <c r="AR309" s="34">
        <v>4151.5540000000001</v>
      </c>
      <c r="AS309" s="34">
        <v>4151.5540000000001</v>
      </c>
      <c r="AT309" s="34">
        <v>4151.5540000000001</v>
      </c>
      <c r="AU309" s="34">
        <v>103320.7</v>
      </c>
      <c r="AV309" s="34">
        <v>103320.7</v>
      </c>
      <c r="AW309" s="34">
        <v>103320.7</v>
      </c>
      <c r="AX309" s="34">
        <v>103320.7</v>
      </c>
      <c r="AY309" s="34">
        <v>103320.7</v>
      </c>
      <c r="AZ309" s="34">
        <v>103320.7</v>
      </c>
      <c r="BA309" s="34">
        <v>103320.7</v>
      </c>
      <c r="BB309" s="34">
        <v>103320.7</v>
      </c>
      <c r="BC309" s="34">
        <v>103320.7</v>
      </c>
      <c r="BD309" s="34">
        <v>103320.7</v>
      </c>
    </row>
    <row r="310" spans="1:56" x14ac:dyDescent="0.25">
      <c r="A310" s="34" t="s">
        <v>414</v>
      </c>
      <c r="B310" s="34">
        <v>14111</v>
      </c>
      <c r="C310" s="34">
        <v>0</v>
      </c>
      <c r="D310" s="34">
        <v>0</v>
      </c>
      <c r="E310" s="34">
        <v>0</v>
      </c>
      <c r="F310" s="34">
        <v>0</v>
      </c>
      <c r="G310" s="34">
        <v>1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 t="s">
        <v>829</v>
      </c>
      <c r="N310" s="34" t="s">
        <v>830</v>
      </c>
      <c r="O310" s="34" t="s">
        <v>2</v>
      </c>
      <c r="P310" s="34">
        <v>14111</v>
      </c>
      <c r="Q310" s="34">
        <v>109560</v>
      </c>
      <c r="R310" s="34">
        <v>28133.48</v>
      </c>
      <c r="S310" s="34">
        <v>6804681</v>
      </c>
      <c r="T310" s="34">
        <v>5660923</v>
      </c>
      <c r="U310" s="34">
        <v>1143758</v>
      </c>
      <c r="V310" s="34">
        <v>0.16808400000000001</v>
      </c>
      <c r="W310" s="34">
        <v>3529971</v>
      </c>
      <c r="X310" s="34">
        <v>1891196</v>
      </c>
      <c r="Y310" s="34">
        <v>1638775</v>
      </c>
      <c r="Z310" s="34">
        <v>0.46424599999999999</v>
      </c>
      <c r="AA310" s="34">
        <v>997220.5</v>
      </c>
      <c r="AB310" s="34">
        <v>890801.9</v>
      </c>
      <c r="AC310" s="34">
        <v>106418.6</v>
      </c>
      <c r="AD310" s="34">
        <v>0.106715</v>
      </c>
      <c r="AE310" s="34">
        <v>470906.5</v>
      </c>
      <c r="AF310" s="34">
        <v>242730.6</v>
      </c>
      <c r="AG310" s="34">
        <v>228175.9</v>
      </c>
      <c r="AH310" s="34">
        <v>0.48454599999999998</v>
      </c>
      <c r="AI310" s="34">
        <v>1501082</v>
      </c>
      <c r="AJ310" s="34">
        <v>90482.46</v>
      </c>
      <c r="AK310" s="34">
        <v>470906.5</v>
      </c>
      <c r="AL310" s="34">
        <v>470906.5</v>
      </c>
      <c r="AM310" s="34">
        <v>470906.5</v>
      </c>
      <c r="AN310" s="34">
        <v>470906.5</v>
      </c>
      <c r="AO310" s="34">
        <v>242730.6</v>
      </c>
      <c r="AP310" s="34">
        <v>470906.5</v>
      </c>
      <c r="AQ310" s="34">
        <v>470906.5</v>
      </c>
      <c r="AR310" s="34">
        <v>470906.5</v>
      </c>
      <c r="AS310" s="34">
        <v>470906.5</v>
      </c>
      <c r="AT310" s="34">
        <v>470906.5</v>
      </c>
      <c r="AU310" s="34">
        <v>997220.5</v>
      </c>
      <c r="AV310" s="34">
        <v>997220.5</v>
      </c>
      <c r="AW310" s="34">
        <v>997220.5</v>
      </c>
      <c r="AX310" s="34">
        <v>997220.5</v>
      </c>
      <c r="AY310" s="34">
        <v>890801.9</v>
      </c>
      <c r="AZ310" s="34">
        <v>997220.5</v>
      </c>
      <c r="BA310" s="34">
        <v>997220.5</v>
      </c>
      <c r="BB310" s="34">
        <v>997220.5</v>
      </c>
      <c r="BC310" s="34">
        <v>997220.5</v>
      </c>
      <c r="BD310" s="34">
        <v>997220.5</v>
      </c>
    </row>
    <row r="311" spans="1:56" x14ac:dyDescent="0.25">
      <c r="A311" s="34" t="s">
        <v>200</v>
      </c>
      <c r="B311" s="34">
        <v>14121</v>
      </c>
      <c r="C311" s="34">
        <v>0</v>
      </c>
      <c r="D311" s="34">
        <v>0</v>
      </c>
      <c r="E311" s="34">
        <v>0</v>
      </c>
      <c r="F311" s="34">
        <v>0</v>
      </c>
      <c r="G311" s="34">
        <v>1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 t="s">
        <v>829</v>
      </c>
      <c r="N311" s="34" t="s">
        <v>830</v>
      </c>
      <c r="O311" s="34" t="s">
        <v>2</v>
      </c>
      <c r="P311" s="34">
        <v>14121</v>
      </c>
      <c r="Q311" s="34">
        <v>532800</v>
      </c>
      <c r="R311" s="34">
        <v>28133.48</v>
      </c>
      <c r="S311" s="34">
        <v>22984482</v>
      </c>
      <c r="T311" s="34">
        <v>10507007</v>
      </c>
      <c r="U311" s="34">
        <v>12477475</v>
      </c>
      <c r="V311" s="34">
        <v>0.54286500000000004</v>
      </c>
      <c r="W311" s="34">
        <v>7905246</v>
      </c>
      <c r="X311" s="34">
        <v>2559386</v>
      </c>
      <c r="Y311" s="34">
        <v>5345860</v>
      </c>
      <c r="Z311" s="34">
        <v>0.67624200000000001</v>
      </c>
      <c r="AA311" s="34">
        <v>17131904</v>
      </c>
      <c r="AB311" s="34">
        <v>5964622</v>
      </c>
      <c r="AC311" s="34">
        <v>11167283</v>
      </c>
      <c r="AD311" s="34">
        <v>0.651841</v>
      </c>
      <c r="AE311" s="34">
        <v>5176915</v>
      </c>
      <c r="AF311" s="34">
        <v>1458737</v>
      </c>
      <c r="AG311" s="34">
        <v>3718178</v>
      </c>
      <c r="AH311" s="34">
        <v>0.71822299999999994</v>
      </c>
      <c r="AI311" s="34">
        <v>4784926</v>
      </c>
      <c r="AJ311" s="34">
        <v>3157245</v>
      </c>
      <c r="AK311" s="34">
        <v>5176915</v>
      </c>
      <c r="AL311" s="34">
        <v>5176915</v>
      </c>
      <c r="AM311" s="34">
        <v>5176915</v>
      </c>
      <c r="AN311" s="34">
        <v>5176915</v>
      </c>
      <c r="AO311" s="34">
        <v>1458737</v>
      </c>
      <c r="AP311" s="34">
        <v>5176915</v>
      </c>
      <c r="AQ311" s="34">
        <v>5176915</v>
      </c>
      <c r="AR311" s="34">
        <v>5176915</v>
      </c>
      <c r="AS311" s="34">
        <v>5176915</v>
      </c>
      <c r="AT311" s="34">
        <v>5176915</v>
      </c>
      <c r="AU311" s="34">
        <v>17131904</v>
      </c>
      <c r="AV311" s="34">
        <v>17131904</v>
      </c>
      <c r="AW311" s="34">
        <v>17131904</v>
      </c>
      <c r="AX311" s="34">
        <v>17131904</v>
      </c>
      <c r="AY311" s="34">
        <v>5964622</v>
      </c>
      <c r="AZ311" s="34">
        <v>17131904</v>
      </c>
      <c r="BA311" s="34">
        <v>17131904</v>
      </c>
      <c r="BB311" s="34">
        <v>17131904</v>
      </c>
      <c r="BC311" s="34">
        <v>17131904</v>
      </c>
      <c r="BD311" s="34">
        <v>17131904</v>
      </c>
    </row>
    <row r="312" spans="1:56" x14ac:dyDescent="0.25">
      <c r="A312" s="34" t="s">
        <v>275</v>
      </c>
      <c r="B312" s="34">
        <v>14123</v>
      </c>
      <c r="C312" s="34">
        <v>0</v>
      </c>
      <c r="D312" s="34">
        <v>0</v>
      </c>
      <c r="E312" s="34">
        <v>0</v>
      </c>
      <c r="F312" s="34">
        <v>0</v>
      </c>
      <c r="G312" s="34">
        <v>1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 t="s">
        <v>829</v>
      </c>
      <c r="N312" s="34" t="s">
        <v>830</v>
      </c>
      <c r="O312" s="34" t="s">
        <v>2</v>
      </c>
      <c r="P312" s="34">
        <v>14123</v>
      </c>
      <c r="Q312" s="34">
        <v>588000</v>
      </c>
      <c r="R312" s="34">
        <v>28133.48</v>
      </c>
      <c r="S312" s="34">
        <v>14656349</v>
      </c>
      <c r="T312" s="34">
        <v>8285017</v>
      </c>
      <c r="U312" s="34">
        <v>6371332</v>
      </c>
      <c r="V312" s="34">
        <v>0.43471500000000002</v>
      </c>
      <c r="W312" s="34">
        <v>5698928</v>
      </c>
      <c r="X312" s="34">
        <v>2927208</v>
      </c>
      <c r="Y312" s="34">
        <v>2771719</v>
      </c>
      <c r="Z312" s="34">
        <v>0.48635800000000001</v>
      </c>
      <c r="AA312" s="34">
        <v>10384665</v>
      </c>
      <c r="AB312" s="34">
        <v>5455277</v>
      </c>
      <c r="AC312" s="34">
        <v>4929389</v>
      </c>
      <c r="AD312" s="34">
        <v>0.47467999999999999</v>
      </c>
      <c r="AE312" s="34">
        <v>3025504</v>
      </c>
      <c r="AF312" s="34">
        <v>1305884</v>
      </c>
      <c r="AG312" s="34">
        <v>1719619</v>
      </c>
      <c r="AH312" s="34">
        <v>0.56837499999999996</v>
      </c>
      <c r="AI312" s="34">
        <v>2155586</v>
      </c>
      <c r="AJ312" s="34">
        <v>1103486</v>
      </c>
      <c r="AK312" s="34">
        <v>3025504</v>
      </c>
      <c r="AL312" s="34">
        <v>3025504</v>
      </c>
      <c r="AM312" s="34">
        <v>3025504</v>
      </c>
      <c r="AN312" s="34">
        <v>3025504</v>
      </c>
      <c r="AO312" s="34">
        <v>1305884</v>
      </c>
      <c r="AP312" s="34">
        <v>3025504</v>
      </c>
      <c r="AQ312" s="34">
        <v>3025504</v>
      </c>
      <c r="AR312" s="34">
        <v>3025504</v>
      </c>
      <c r="AS312" s="34">
        <v>3025504</v>
      </c>
      <c r="AT312" s="34">
        <v>3025504</v>
      </c>
      <c r="AU312" s="34">
        <v>10384665</v>
      </c>
      <c r="AV312" s="34">
        <v>10384665</v>
      </c>
      <c r="AW312" s="34">
        <v>10384665</v>
      </c>
      <c r="AX312" s="34">
        <v>10384665</v>
      </c>
      <c r="AY312" s="34">
        <v>5455277</v>
      </c>
      <c r="AZ312" s="34">
        <v>10384665</v>
      </c>
      <c r="BA312" s="34">
        <v>10384665</v>
      </c>
      <c r="BB312" s="34">
        <v>10384665</v>
      </c>
      <c r="BC312" s="34">
        <v>10384665</v>
      </c>
      <c r="BD312" s="34">
        <v>10384665</v>
      </c>
    </row>
    <row r="313" spans="1:56" x14ac:dyDescent="0.25">
      <c r="A313" s="34" t="s">
        <v>806</v>
      </c>
      <c r="B313" s="34">
        <v>14144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 t="s">
        <v>829</v>
      </c>
      <c r="N313" s="34" t="s">
        <v>830</v>
      </c>
      <c r="O313" s="34" t="s">
        <v>2</v>
      </c>
      <c r="P313" s="34">
        <v>14144</v>
      </c>
      <c r="Q313" s="34">
        <v>1053661</v>
      </c>
      <c r="R313" s="34">
        <v>97578.69</v>
      </c>
      <c r="S313" s="34">
        <v>5062728</v>
      </c>
      <c r="T313" s="34">
        <v>2821753</v>
      </c>
      <c r="U313" s="34">
        <v>2240975</v>
      </c>
      <c r="V313" s="34">
        <v>0.44264199999999998</v>
      </c>
      <c r="W313" s="34">
        <v>3459544</v>
      </c>
      <c r="X313" s="34">
        <v>957583.3</v>
      </c>
      <c r="Y313" s="34">
        <v>2501960</v>
      </c>
      <c r="Z313" s="34">
        <v>0.72320499999999999</v>
      </c>
      <c r="AA313" s="34">
        <v>198441.1</v>
      </c>
      <c r="AB313" s="34">
        <v>198441.1</v>
      </c>
      <c r="AC313" s="34">
        <v>0</v>
      </c>
      <c r="AD313" s="34">
        <v>0</v>
      </c>
      <c r="AE313" s="34">
        <v>4440.3019999999997</v>
      </c>
      <c r="AF313" s="34">
        <v>4440.3019999999997</v>
      </c>
      <c r="AG313" s="34">
        <v>0</v>
      </c>
      <c r="AH313" s="34">
        <v>0</v>
      </c>
      <c r="AI313" s="34">
        <v>1350721</v>
      </c>
      <c r="AJ313" s="34">
        <v>-1151240</v>
      </c>
      <c r="AK313" s="34">
        <v>4440.3019999999997</v>
      </c>
      <c r="AL313" s="34">
        <v>4440.3019999999997</v>
      </c>
      <c r="AM313" s="34">
        <v>4440.3019999999997</v>
      </c>
      <c r="AN313" s="34">
        <v>4440.3019999999997</v>
      </c>
      <c r="AO313" s="34">
        <v>4440.3019999999997</v>
      </c>
      <c r="AP313" s="34">
        <v>4440.3019999999997</v>
      </c>
      <c r="AQ313" s="34">
        <v>4440.3019999999997</v>
      </c>
      <c r="AR313" s="34">
        <v>4440.3019999999997</v>
      </c>
      <c r="AS313" s="34">
        <v>4440.3019999999997</v>
      </c>
      <c r="AT313" s="34">
        <v>4440.3019999999997</v>
      </c>
      <c r="AU313" s="34">
        <v>198441.1</v>
      </c>
      <c r="AV313" s="34">
        <v>198441.1</v>
      </c>
      <c r="AW313" s="34">
        <v>198441.1</v>
      </c>
      <c r="AX313" s="34">
        <v>198441.1</v>
      </c>
      <c r="AY313" s="34">
        <v>198441.1</v>
      </c>
      <c r="AZ313" s="34">
        <v>198441.1</v>
      </c>
      <c r="BA313" s="34">
        <v>198441.1</v>
      </c>
      <c r="BB313" s="34">
        <v>198441.1</v>
      </c>
      <c r="BC313" s="34">
        <v>198441.1</v>
      </c>
      <c r="BD313" s="34">
        <v>198441.1</v>
      </c>
    </row>
    <row r="314" spans="1:56" x14ac:dyDescent="0.25">
      <c r="A314" s="34" t="s">
        <v>807</v>
      </c>
      <c r="B314" s="34">
        <v>14145</v>
      </c>
      <c r="C314" s="34">
        <v>0</v>
      </c>
      <c r="D314" s="34">
        <v>0</v>
      </c>
      <c r="E314" s="34">
        <v>0</v>
      </c>
      <c r="F314" s="34">
        <v>0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 t="s">
        <v>829</v>
      </c>
      <c r="N314" s="34" t="s">
        <v>830</v>
      </c>
      <c r="O314" s="34" t="s">
        <v>2</v>
      </c>
      <c r="P314" s="34">
        <v>14145</v>
      </c>
      <c r="Q314" s="34">
        <v>608862</v>
      </c>
      <c r="R314" s="34">
        <v>97578.69</v>
      </c>
      <c r="S314" s="34">
        <v>1929672</v>
      </c>
      <c r="T314" s="34">
        <v>1488536</v>
      </c>
      <c r="U314" s="34">
        <v>441136</v>
      </c>
      <c r="V314" s="34">
        <v>0.228607</v>
      </c>
      <c r="W314" s="34">
        <v>645510.40000000002</v>
      </c>
      <c r="X314" s="34">
        <v>364741.3</v>
      </c>
      <c r="Y314" s="34">
        <v>280769</v>
      </c>
      <c r="Z314" s="34">
        <v>0.43495699999999998</v>
      </c>
      <c r="AA314" s="34">
        <v>1665.702</v>
      </c>
      <c r="AB314" s="34">
        <v>1665.702</v>
      </c>
      <c r="AC314" s="34">
        <v>0</v>
      </c>
      <c r="AD314" s="34">
        <v>0</v>
      </c>
      <c r="AE314" s="34">
        <v>34.858199999999997</v>
      </c>
      <c r="AF314" s="34">
        <v>34.858199999999997</v>
      </c>
      <c r="AG314" s="34">
        <v>0</v>
      </c>
      <c r="AH314" s="34">
        <v>0</v>
      </c>
      <c r="AI314" s="34">
        <v>-425672</v>
      </c>
      <c r="AJ314" s="34">
        <v>-706441</v>
      </c>
      <c r="AK314" s="34">
        <v>34.858199999999997</v>
      </c>
      <c r="AL314" s="34">
        <v>34.858199999999997</v>
      </c>
      <c r="AM314" s="34">
        <v>34.858199999999997</v>
      </c>
      <c r="AN314" s="34">
        <v>34.858199999999997</v>
      </c>
      <c r="AO314" s="34">
        <v>34.858199999999997</v>
      </c>
      <c r="AP314" s="34">
        <v>34.858199999999997</v>
      </c>
      <c r="AQ314" s="34">
        <v>34.858199999999997</v>
      </c>
      <c r="AR314" s="34">
        <v>34.858199999999997</v>
      </c>
      <c r="AS314" s="34">
        <v>34.858199999999997</v>
      </c>
      <c r="AT314" s="34">
        <v>34.858199999999997</v>
      </c>
      <c r="AU314" s="34">
        <v>1665.702</v>
      </c>
      <c r="AV314" s="34">
        <v>1665.702</v>
      </c>
      <c r="AW314" s="34">
        <v>1665.702</v>
      </c>
      <c r="AX314" s="34">
        <v>1665.702</v>
      </c>
      <c r="AY314" s="34">
        <v>1665.702</v>
      </c>
      <c r="AZ314" s="34">
        <v>1665.702</v>
      </c>
      <c r="BA314" s="34">
        <v>1665.702</v>
      </c>
      <c r="BB314" s="34">
        <v>1665.702</v>
      </c>
      <c r="BC314" s="34">
        <v>1665.702</v>
      </c>
      <c r="BD314" s="34">
        <v>1665.702</v>
      </c>
    </row>
    <row r="315" spans="1:56" x14ac:dyDescent="0.25">
      <c r="A315" s="34" t="s">
        <v>835</v>
      </c>
      <c r="B315" s="34">
        <v>14266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 t="s">
        <v>829</v>
      </c>
      <c r="N315" s="34" t="s">
        <v>830</v>
      </c>
      <c r="O315" s="34" t="s">
        <v>2</v>
      </c>
      <c r="P315" s="34">
        <v>14266</v>
      </c>
      <c r="Q315" s="34">
        <v>1894310</v>
      </c>
      <c r="R315" s="34">
        <v>136610.20000000001</v>
      </c>
      <c r="S315" s="34">
        <v>19873.330000000002</v>
      </c>
      <c r="T315" s="34">
        <v>19873.330000000002</v>
      </c>
      <c r="U315" s="34">
        <v>0</v>
      </c>
      <c r="V315" s="34">
        <v>0</v>
      </c>
      <c r="W315" s="34">
        <v>652.47460000000001</v>
      </c>
      <c r="X315" s="34">
        <v>652.47460000000001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-2030920</v>
      </c>
      <c r="AJ315" s="34">
        <v>-2030920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</row>
    <row r="316" spans="1:56" x14ac:dyDescent="0.25">
      <c r="A316" s="34" t="s">
        <v>836</v>
      </c>
      <c r="B316" s="34">
        <v>14267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 t="s">
        <v>829</v>
      </c>
      <c r="N316" s="34" t="s">
        <v>830</v>
      </c>
      <c r="O316" s="34" t="s">
        <v>2</v>
      </c>
      <c r="P316" s="34">
        <v>14267</v>
      </c>
      <c r="Q316" s="34">
        <v>1286190</v>
      </c>
      <c r="R316" s="34">
        <v>78062.95</v>
      </c>
      <c r="S316" s="34">
        <v>143645.6</v>
      </c>
      <c r="T316" s="34">
        <v>143645.6</v>
      </c>
      <c r="U316" s="34">
        <v>0</v>
      </c>
      <c r="V316" s="34">
        <v>0</v>
      </c>
      <c r="W316" s="34">
        <v>10888.61</v>
      </c>
      <c r="X316" s="34">
        <v>10888.61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-1364253</v>
      </c>
      <c r="AJ316" s="34">
        <v>-1364253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4">
        <v>0</v>
      </c>
      <c r="AZ316" s="34">
        <v>0</v>
      </c>
      <c r="BA316" s="34">
        <v>0</v>
      </c>
      <c r="BB316" s="34">
        <v>0</v>
      </c>
      <c r="BC316" s="34">
        <v>0</v>
      </c>
      <c r="BD316" s="34">
        <v>0</v>
      </c>
    </row>
    <row r="317" spans="1:56" x14ac:dyDescent="0.25">
      <c r="A317" s="34" t="s">
        <v>837</v>
      </c>
      <c r="B317" s="34">
        <v>14268</v>
      </c>
      <c r="C317" s="34">
        <v>0</v>
      </c>
      <c r="D317" s="34">
        <v>0</v>
      </c>
      <c r="E317" s="34">
        <v>0</v>
      </c>
      <c r="F317" s="34">
        <v>0</v>
      </c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 t="s">
        <v>829</v>
      </c>
      <c r="N317" s="34" t="s">
        <v>830</v>
      </c>
      <c r="O317" s="34" t="s">
        <v>2</v>
      </c>
      <c r="P317" s="34">
        <v>14268</v>
      </c>
      <c r="Q317" s="34">
        <v>963333.3</v>
      </c>
      <c r="R317" s="34">
        <v>39031.480000000003</v>
      </c>
      <c r="S317" s="34">
        <v>34630.480000000003</v>
      </c>
      <c r="T317" s="34">
        <v>34630.480000000003</v>
      </c>
      <c r="U317" s="34">
        <v>0</v>
      </c>
      <c r="V317" s="34">
        <v>0</v>
      </c>
      <c r="W317" s="34">
        <v>1033.954</v>
      </c>
      <c r="X317" s="34">
        <v>1033.954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-1002365</v>
      </c>
      <c r="AJ317" s="34">
        <v>-1002365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</row>
    <row r="318" spans="1:56" x14ac:dyDescent="0.25">
      <c r="A318" s="34" t="s">
        <v>478</v>
      </c>
      <c r="B318" s="34">
        <v>14274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 t="s">
        <v>829</v>
      </c>
      <c r="N318" s="34" t="s">
        <v>830</v>
      </c>
      <c r="O318" s="34" t="s">
        <v>2</v>
      </c>
      <c r="P318" s="34">
        <v>14274</v>
      </c>
      <c r="Q318" s="34">
        <v>771018.8</v>
      </c>
      <c r="R318" s="34">
        <v>58547.21</v>
      </c>
      <c r="S318" s="34">
        <v>5370992</v>
      </c>
      <c r="T318" s="34">
        <v>4724457</v>
      </c>
      <c r="U318" s="34">
        <v>646534.6</v>
      </c>
      <c r="V318" s="34">
        <v>0.120375</v>
      </c>
      <c r="W318" s="34">
        <v>6309185</v>
      </c>
      <c r="X318" s="34">
        <v>5194361</v>
      </c>
      <c r="Y318" s="34">
        <v>1114824</v>
      </c>
      <c r="Z318" s="34">
        <v>0.17669899999999999</v>
      </c>
      <c r="AA318" s="34">
        <v>1369606</v>
      </c>
      <c r="AB318" s="34">
        <v>1284704</v>
      </c>
      <c r="AC318" s="34">
        <v>84901.8</v>
      </c>
      <c r="AD318" s="34">
        <v>6.1990000000000003E-2</v>
      </c>
      <c r="AE318" s="34">
        <v>1269176</v>
      </c>
      <c r="AF318" s="34">
        <v>1091581</v>
      </c>
      <c r="AG318" s="34">
        <v>177595.5</v>
      </c>
      <c r="AH318" s="34">
        <v>0.13993</v>
      </c>
      <c r="AI318" s="34">
        <v>285258.09999999998</v>
      </c>
      <c r="AJ318" s="34">
        <v>-651971</v>
      </c>
      <c r="AK318" s="34">
        <v>1269176</v>
      </c>
      <c r="AL318" s="34">
        <v>1269176</v>
      </c>
      <c r="AM318" s="34">
        <v>1269176</v>
      </c>
      <c r="AN318" s="34">
        <v>1269176</v>
      </c>
      <c r="AO318" s="34">
        <v>1269176</v>
      </c>
      <c r="AP318" s="34">
        <v>1269176</v>
      </c>
      <c r="AQ318" s="34">
        <v>1269176</v>
      </c>
      <c r="AR318" s="34">
        <v>1269176</v>
      </c>
      <c r="AS318" s="34">
        <v>1269176</v>
      </c>
      <c r="AT318" s="34">
        <v>1269176</v>
      </c>
      <c r="AU318" s="34">
        <v>1369606</v>
      </c>
      <c r="AV318" s="34">
        <v>1369606</v>
      </c>
      <c r="AW318" s="34">
        <v>1369606</v>
      </c>
      <c r="AX318" s="34">
        <v>1369606</v>
      </c>
      <c r="AY318" s="34">
        <v>1369606</v>
      </c>
      <c r="AZ318" s="34">
        <v>1369606</v>
      </c>
      <c r="BA318" s="34">
        <v>1369606</v>
      </c>
      <c r="BB318" s="34">
        <v>1369606</v>
      </c>
      <c r="BC318" s="34">
        <v>1369606</v>
      </c>
      <c r="BD318" s="34">
        <v>1369606</v>
      </c>
    </row>
    <row r="319" spans="1:56" x14ac:dyDescent="0.25">
      <c r="A319" s="34" t="s">
        <v>451</v>
      </c>
      <c r="B319" s="34">
        <v>14275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 t="s">
        <v>829</v>
      </c>
      <c r="N319" s="34" t="s">
        <v>830</v>
      </c>
      <c r="O319" s="34" t="s">
        <v>2</v>
      </c>
      <c r="P319" s="34">
        <v>14275</v>
      </c>
      <c r="Q319" s="34">
        <v>1064513</v>
      </c>
      <c r="R319" s="34">
        <v>58547.21</v>
      </c>
      <c r="S319" s="34">
        <v>4784988</v>
      </c>
      <c r="T319" s="34">
        <v>3321834</v>
      </c>
      <c r="U319" s="34">
        <v>1463154</v>
      </c>
      <c r="V319" s="34">
        <v>0.30578</v>
      </c>
      <c r="W319" s="34">
        <v>3353490</v>
      </c>
      <c r="X319" s="34">
        <v>1497139</v>
      </c>
      <c r="Y319" s="34">
        <v>1856350</v>
      </c>
      <c r="Z319" s="34">
        <v>0.55355799999999999</v>
      </c>
      <c r="AA319" s="34">
        <v>381651.4</v>
      </c>
      <c r="AB319" s="34">
        <v>216400</v>
      </c>
      <c r="AC319" s="34">
        <v>165251.4</v>
      </c>
      <c r="AD319" s="34">
        <v>0.43298999999999999</v>
      </c>
      <c r="AE319" s="34">
        <v>366470.40000000002</v>
      </c>
      <c r="AF319" s="34">
        <v>150897.60000000001</v>
      </c>
      <c r="AG319" s="34">
        <v>215572.8</v>
      </c>
      <c r="AH319" s="34">
        <v>0.58824100000000001</v>
      </c>
      <c r="AI319" s="34">
        <v>733290.3</v>
      </c>
      <c r="AJ319" s="34">
        <v>-907487</v>
      </c>
      <c r="AK319" s="34">
        <v>366470.40000000002</v>
      </c>
      <c r="AL319" s="34">
        <v>366470.40000000002</v>
      </c>
      <c r="AM319" s="34">
        <v>366470.40000000002</v>
      </c>
      <c r="AN319" s="34">
        <v>366470.40000000002</v>
      </c>
      <c r="AO319" s="34">
        <v>366470.40000000002</v>
      </c>
      <c r="AP319" s="34">
        <v>366470.40000000002</v>
      </c>
      <c r="AQ319" s="34">
        <v>366470.40000000002</v>
      </c>
      <c r="AR319" s="34">
        <v>366470.40000000002</v>
      </c>
      <c r="AS319" s="34">
        <v>366470.40000000002</v>
      </c>
      <c r="AT319" s="34">
        <v>366470.40000000002</v>
      </c>
      <c r="AU319" s="34">
        <v>381651.4</v>
      </c>
      <c r="AV319" s="34">
        <v>381651.4</v>
      </c>
      <c r="AW319" s="34">
        <v>381651.4</v>
      </c>
      <c r="AX319" s="34">
        <v>381651.4</v>
      </c>
      <c r="AY319" s="34">
        <v>381651.4</v>
      </c>
      <c r="AZ319" s="34">
        <v>381651.4</v>
      </c>
      <c r="BA319" s="34">
        <v>381651.4</v>
      </c>
      <c r="BB319" s="34">
        <v>381651.4</v>
      </c>
      <c r="BC319" s="34">
        <v>381651.4</v>
      </c>
      <c r="BD319" s="34">
        <v>381651.4</v>
      </c>
    </row>
    <row r="320" spans="1:56" x14ac:dyDescent="0.25">
      <c r="A320" s="34" t="s">
        <v>838</v>
      </c>
      <c r="B320" s="34">
        <v>14355</v>
      </c>
      <c r="C320" s="34">
        <v>0</v>
      </c>
      <c r="D320" s="34">
        <v>0</v>
      </c>
      <c r="E320" s="34">
        <v>0</v>
      </c>
      <c r="F320" s="34">
        <v>0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 t="s">
        <v>829</v>
      </c>
      <c r="N320" s="34" t="s">
        <v>830</v>
      </c>
      <c r="O320" s="34" t="s">
        <v>2</v>
      </c>
      <c r="P320" s="34">
        <v>14355</v>
      </c>
      <c r="Q320" s="34">
        <v>1512198</v>
      </c>
      <c r="R320" s="34">
        <v>136610.20000000001</v>
      </c>
      <c r="S320" s="34">
        <v>161296.29999999999</v>
      </c>
      <c r="T320" s="34">
        <v>161296.29999999999</v>
      </c>
      <c r="U320" s="34">
        <v>0</v>
      </c>
      <c r="V320" s="34">
        <v>0</v>
      </c>
      <c r="W320" s="34">
        <v>99782.66</v>
      </c>
      <c r="X320" s="34">
        <v>99782.66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-1648808</v>
      </c>
      <c r="AJ320" s="34">
        <v>-1648808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</row>
    <row r="321" spans="1:56" x14ac:dyDescent="0.25">
      <c r="A321" s="34" t="s">
        <v>839</v>
      </c>
      <c r="B321" s="34">
        <v>14356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 t="s">
        <v>829</v>
      </c>
      <c r="N321" s="34" t="s">
        <v>830</v>
      </c>
      <c r="O321" s="34" t="s">
        <v>2</v>
      </c>
      <c r="P321" s="34">
        <v>14356</v>
      </c>
      <c r="Q321" s="34">
        <v>532000</v>
      </c>
      <c r="R321" s="34">
        <v>78062.95</v>
      </c>
      <c r="S321" s="34">
        <v>62944.08</v>
      </c>
      <c r="T321" s="34">
        <v>62944.08</v>
      </c>
      <c r="U321" s="34">
        <v>0</v>
      </c>
      <c r="V321" s="34">
        <v>0</v>
      </c>
      <c r="W321" s="34">
        <v>25605.5</v>
      </c>
      <c r="X321" s="34">
        <v>25605.5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-610063</v>
      </c>
      <c r="AJ321" s="34">
        <v>-610063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</row>
    <row r="322" spans="1:56" x14ac:dyDescent="0.25">
      <c r="A322" s="34" t="s">
        <v>593</v>
      </c>
      <c r="B322" s="34">
        <v>13002</v>
      </c>
      <c r="C322" s="34">
        <v>0</v>
      </c>
      <c r="D322" s="34">
        <v>0</v>
      </c>
      <c r="E322" s="34">
        <v>0</v>
      </c>
      <c r="F322" s="34">
        <v>0</v>
      </c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 t="s">
        <v>829</v>
      </c>
      <c r="N322" s="34" t="s">
        <v>830</v>
      </c>
      <c r="O322" s="34" t="s">
        <v>2</v>
      </c>
      <c r="P322" s="34">
        <v>13002</v>
      </c>
      <c r="Q322" s="34">
        <v>800000</v>
      </c>
      <c r="R322" s="34">
        <v>28133.48</v>
      </c>
      <c r="S322" s="34">
        <v>1695342</v>
      </c>
      <c r="T322" s="34">
        <v>1029006</v>
      </c>
      <c r="U322" s="34">
        <v>666336.1</v>
      </c>
      <c r="V322" s="34">
        <v>0.39303900000000003</v>
      </c>
      <c r="W322" s="34">
        <v>10880799</v>
      </c>
      <c r="X322" s="34">
        <v>4319790</v>
      </c>
      <c r="Y322" s="34">
        <v>6561009</v>
      </c>
      <c r="Z322" s="34">
        <v>0.60299000000000003</v>
      </c>
      <c r="AA322" s="34">
        <v>20751.84</v>
      </c>
      <c r="AB322" s="34">
        <v>20751.84</v>
      </c>
      <c r="AC322" s="34">
        <v>0</v>
      </c>
      <c r="AD322" s="34">
        <v>0</v>
      </c>
      <c r="AE322" s="34">
        <v>498.85809999999998</v>
      </c>
      <c r="AF322" s="34">
        <v>498.85809999999998</v>
      </c>
      <c r="AG322" s="34">
        <v>0</v>
      </c>
      <c r="AH322" s="34">
        <v>0</v>
      </c>
      <c r="AI322" s="34">
        <v>6423316</v>
      </c>
      <c r="AJ322" s="34">
        <v>-137693</v>
      </c>
      <c r="AK322" s="34">
        <v>498.85809999999998</v>
      </c>
      <c r="AL322" s="34">
        <v>498.85809999999998</v>
      </c>
      <c r="AM322" s="34">
        <v>498.85809999999998</v>
      </c>
      <c r="AN322" s="34">
        <v>498.85809999999998</v>
      </c>
      <c r="AO322" s="34">
        <v>498.85809999999998</v>
      </c>
      <c r="AP322" s="34">
        <v>498.85809999999998</v>
      </c>
      <c r="AQ322" s="34">
        <v>498.85809999999998</v>
      </c>
      <c r="AR322" s="34">
        <v>498.85809999999998</v>
      </c>
      <c r="AS322" s="34">
        <v>498.85809999999998</v>
      </c>
      <c r="AT322" s="34">
        <v>498.85809999999998</v>
      </c>
      <c r="AU322" s="34">
        <v>20751.84</v>
      </c>
      <c r="AV322" s="34">
        <v>20751.84</v>
      </c>
      <c r="AW322" s="34">
        <v>20751.84</v>
      </c>
      <c r="AX322" s="34">
        <v>20751.84</v>
      </c>
      <c r="AY322" s="34">
        <v>20751.84</v>
      </c>
      <c r="AZ322" s="34">
        <v>20751.84</v>
      </c>
      <c r="BA322" s="34">
        <v>20751.84</v>
      </c>
      <c r="BB322" s="34">
        <v>20751.84</v>
      </c>
      <c r="BC322" s="34">
        <v>20751.84</v>
      </c>
      <c r="BD322" s="34">
        <v>20751.84</v>
      </c>
    </row>
    <row r="323" spans="1:56" x14ac:dyDescent="0.25">
      <c r="A323" s="34" t="s">
        <v>155</v>
      </c>
      <c r="B323" s="34">
        <v>13004</v>
      </c>
      <c r="C323" s="34">
        <v>0</v>
      </c>
      <c r="D323" s="34">
        <v>0</v>
      </c>
      <c r="E323" s="34">
        <v>0</v>
      </c>
      <c r="F323" s="34">
        <v>0</v>
      </c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 t="s">
        <v>829</v>
      </c>
      <c r="N323" s="34" t="s">
        <v>830</v>
      </c>
      <c r="O323" s="34" t="s">
        <v>2</v>
      </c>
      <c r="P323" s="34">
        <v>13004</v>
      </c>
      <c r="Q323" s="34">
        <v>800000</v>
      </c>
      <c r="R323" s="34">
        <v>43138</v>
      </c>
      <c r="S323" s="34">
        <v>12881484</v>
      </c>
      <c r="T323" s="34">
        <v>5739299</v>
      </c>
      <c r="U323" s="34">
        <v>7142185</v>
      </c>
      <c r="V323" s="34">
        <v>0.554454</v>
      </c>
      <c r="W323" s="34">
        <v>12988023</v>
      </c>
      <c r="X323" s="34">
        <v>4507565</v>
      </c>
      <c r="Y323" s="34">
        <v>8480458</v>
      </c>
      <c r="Z323" s="34">
        <v>0.652945</v>
      </c>
      <c r="AA323" s="34">
        <v>7438662</v>
      </c>
      <c r="AB323" s="34">
        <v>2451953</v>
      </c>
      <c r="AC323" s="34">
        <v>4986709</v>
      </c>
      <c r="AD323" s="34">
        <v>0.670377</v>
      </c>
      <c r="AE323" s="34">
        <v>7730798</v>
      </c>
      <c r="AF323" s="34">
        <v>2227000</v>
      </c>
      <c r="AG323" s="34">
        <v>5503798</v>
      </c>
      <c r="AH323" s="34">
        <v>0.71193099999999998</v>
      </c>
      <c r="AI323" s="34">
        <v>8038886</v>
      </c>
      <c r="AJ323" s="34">
        <v>5062226</v>
      </c>
      <c r="AK323" s="34">
        <v>7730798</v>
      </c>
      <c r="AL323" s="34">
        <v>7730798</v>
      </c>
      <c r="AM323" s="34">
        <v>7730798</v>
      </c>
      <c r="AN323" s="34">
        <v>7730798</v>
      </c>
      <c r="AO323" s="34">
        <v>7730798</v>
      </c>
      <c r="AP323" s="34">
        <v>7730798</v>
      </c>
      <c r="AQ323" s="34">
        <v>7730798</v>
      </c>
      <c r="AR323" s="34">
        <v>7730798</v>
      </c>
      <c r="AS323" s="34">
        <v>7730798</v>
      </c>
      <c r="AT323" s="34">
        <v>7730798</v>
      </c>
      <c r="AU323" s="34">
        <v>7438662</v>
      </c>
      <c r="AV323" s="34">
        <v>7438662</v>
      </c>
      <c r="AW323" s="34">
        <v>7438662</v>
      </c>
      <c r="AX323" s="34">
        <v>7438662</v>
      </c>
      <c r="AY323" s="34">
        <v>7438662</v>
      </c>
      <c r="AZ323" s="34">
        <v>7438662</v>
      </c>
      <c r="BA323" s="34">
        <v>7438662</v>
      </c>
      <c r="BB323" s="34">
        <v>7438662</v>
      </c>
      <c r="BC323" s="34">
        <v>7438662</v>
      </c>
      <c r="BD323" s="34">
        <v>7438662</v>
      </c>
    </row>
    <row r="324" spans="1:56" x14ac:dyDescent="0.25">
      <c r="A324" s="34" t="s">
        <v>366</v>
      </c>
      <c r="B324" s="34">
        <v>13007</v>
      </c>
      <c r="C324" s="34">
        <v>0</v>
      </c>
      <c r="D324" s="34">
        <v>0</v>
      </c>
      <c r="E324" s="34">
        <v>0</v>
      </c>
      <c r="F324" s="34">
        <v>0</v>
      </c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 t="s">
        <v>829</v>
      </c>
      <c r="N324" s="34" t="s">
        <v>830</v>
      </c>
      <c r="O324" s="34" t="s">
        <v>2</v>
      </c>
      <c r="P324" s="34">
        <v>13007</v>
      </c>
      <c r="Q324" s="34">
        <v>800000</v>
      </c>
      <c r="R324" s="34">
        <v>28133.48</v>
      </c>
      <c r="S324" s="34">
        <v>12761109</v>
      </c>
      <c r="T324" s="34">
        <v>10307922</v>
      </c>
      <c r="U324" s="34">
        <v>2453187</v>
      </c>
      <c r="V324" s="34">
        <v>0.19223899999999999</v>
      </c>
      <c r="W324" s="34">
        <v>15139397</v>
      </c>
      <c r="X324" s="34">
        <v>11231635</v>
      </c>
      <c r="Y324" s="34">
        <v>3907763</v>
      </c>
      <c r="Z324" s="34">
        <v>0.25811899999999999</v>
      </c>
      <c r="AA324" s="34">
        <v>4525642</v>
      </c>
      <c r="AB324" s="34">
        <v>3474007</v>
      </c>
      <c r="AC324" s="34">
        <v>1051634</v>
      </c>
      <c r="AD324" s="34">
        <v>0.232372</v>
      </c>
      <c r="AE324" s="34">
        <v>3552114</v>
      </c>
      <c r="AF324" s="34">
        <v>2901421</v>
      </c>
      <c r="AG324" s="34">
        <v>650693.1</v>
      </c>
      <c r="AH324" s="34">
        <v>0.18318499999999999</v>
      </c>
      <c r="AI324" s="34">
        <v>3686573</v>
      </c>
      <c r="AJ324" s="34">
        <v>429503.6</v>
      </c>
      <c r="AK324" s="34">
        <v>3552114</v>
      </c>
      <c r="AL324" s="34">
        <v>3552114</v>
      </c>
      <c r="AM324" s="34">
        <v>3552114</v>
      </c>
      <c r="AN324" s="34">
        <v>3552114</v>
      </c>
      <c r="AO324" s="34">
        <v>3552114</v>
      </c>
      <c r="AP324" s="34">
        <v>3552114</v>
      </c>
      <c r="AQ324" s="34">
        <v>3552114</v>
      </c>
      <c r="AR324" s="34">
        <v>3552114</v>
      </c>
      <c r="AS324" s="34">
        <v>3552114</v>
      </c>
      <c r="AT324" s="34">
        <v>3552114</v>
      </c>
      <c r="AU324" s="34">
        <v>4525642</v>
      </c>
      <c r="AV324" s="34">
        <v>4525642</v>
      </c>
      <c r="AW324" s="34">
        <v>4525642</v>
      </c>
      <c r="AX324" s="34">
        <v>4525642</v>
      </c>
      <c r="AY324" s="34">
        <v>4525642</v>
      </c>
      <c r="AZ324" s="34">
        <v>4525642</v>
      </c>
      <c r="BA324" s="34">
        <v>4525642</v>
      </c>
      <c r="BB324" s="34">
        <v>4525642</v>
      </c>
      <c r="BC324" s="34">
        <v>4525642</v>
      </c>
      <c r="BD324" s="34">
        <v>4525642</v>
      </c>
    </row>
    <row r="325" spans="1:56" x14ac:dyDescent="0.25">
      <c r="A325" s="34" t="s">
        <v>542</v>
      </c>
      <c r="B325" s="34">
        <v>13008</v>
      </c>
      <c r="C325" s="34">
        <v>0</v>
      </c>
      <c r="D325" s="34">
        <v>0</v>
      </c>
      <c r="E325" s="34">
        <v>0</v>
      </c>
      <c r="F325" s="34">
        <v>0</v>
      </c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 t="s">
        <v>829</v>
      </c>
      <c r="N325" s="34" t="s">
        <v>830</v>
      </c>
      <c r="O325" s="34" t="s">
        <v>2</v>
      </c>
      <c r="P325" s="34">
        <v>13008</v>
      </c>
      <c r="Q325" s="34">
        <v>800000</v>
      </c>
      <c r="R325" s="34">
        <v>28133.48</v>
      </c>
      <c r="S325" s="34">
        <v>6056286</v>
      </c>
      <c r="T325" s="34">
        <v>5501403</v>
      </c>
      <c r="U325" s="34">
        <v>554882.9</v>
      </c>
      <c r="V325" s="34">
        <v>9.1620999999999994E-2</v>
      </c>
      <c r="W325" s="34">
        <v>9678668</v>
      </c>
      <c r="X325" s="34">
        <v>8590275</v>
      </c>
      <c r="Y325" s="34">
        <v>1088393</v>
      </c>
      <c r="Z325" s="34">
        <v>0.112453</v>
      </c>
      <c r="AA325" s="34">
        <v>1279764</v>
      </c>
      <c r="AB325" s="34">
        <v>1097257</v>
      </c>
      <c r="AC325" s="34">
        <v>182507</v>
      </c>
      <c r="AD325" s="34">
        <v>0.14260999999999999</v>
      </c>
      <c r="AE325" s="34">
        <v>773532</v>
      </c>
      <c r="AF325" s="34">
        <v>631949.69999999995</v>
      </c>
      <c r="AG325" s="34">
        <v>141582.39999999999</v>
      </c>
      <c r="AH325" s="34">
        <v>0.183034</v>
      </c>
      <c r="AI325" s="34">
        <v>905358</v>
      </c>
      <c r="AJ325" s="34">
        <v>-41453.1</v>
      </c>
      <c r="AK325" s="34">
        <v>773532</v>
      </c>
      <c r="AL325" s="34">
        <v>773532</v>
      </c>
      <c r="AM325" s="34">
        <v>773532</v>
      </c>
      <c r="AN325" s="34">
        <v>773532</v>
      </c>
      <c r="AO325" s="34">
        <v>773532</v>
      </c>
      <c r="AP325" s="34">
        <v>773532</v>
      </c>
      <c r="AQ325" s="34">
        <v>773532</v>
      </c>
      <c r="AR325" s="34">
        <v>773532</v>
      </c>
      <c r="AS325" s="34">
        <v>773532</v>
      </c>
      <c r="AT325" s="34">
        <v>773532</v>
      </c>
      <c r="AU325" s="34">
        <v>1279764</v>
      </c>
      <c r="AV325" s="34">
        <v>1279764</v>
      </c>
      <c r="AW325" s="34">
        <v>1279764</v>
      </c>
      <c r="AX325" s="34">
        <v>1279764</v>
      </c>
      <c r="AY325" s="34">
        <v>1279764</v>
      </c>
      <c r="AZ325" s="34">
        <v>1279764</v>
      </c>
      <c r="BA325" s="34">
        <v>1279764</v>
      </c>
      <c r="BB325" s="34">
        <v>1279764</v>
      </c>
      <c r="BC325" s="34">
        <v>1279764</v>
      </c>
      <c r="BD325" s="34">
        <v>1279764</v>
      </c>
    </row>
    <row r="326" spans="1:56" x14ac:dyDescent="0.25">
      <c r="A326" s="34" t="s">
        <v>594</v>
      </c>
      <c r="B326" s="34">
        <v>13009</v>
      </c>
      <c r="C326" s="34">
        <v>0</v>
      </c>
      <c r="D326" s="34">
        <v>0</v>
      </c>
      <c r="E326" s="34">
        <v>0</v>
      </c>
      <c r="F326" s="34">
        <v>0</v>
      </c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0</v>
      </c>
      <c r="M326" s="34" t="s">
        <v>829</v>
      </c>
      <c r="N326" s="34" t="s">
        <v>830</v>
      </c>
      <c r="O326" s="34" t="s">
        <v>2</v>
      </c>
      <c r="P326" s="34">
        <v>13009</v>
      </c>
      <c r="Q326" s="34">
        <v>800000</v>
      </c>
      <c r="R326" s="34">
        <v>28133.48</v>
      </c>
      <c r="S326" s="34">
        <v>3273484</v>
      </c>
      <c r="T326" s="34">
        <v>3271701</v>
      </c>
      <c r="U326" s="34">
        <v>1783.1579999999999</v>
      </c>
      <c r="V326" s="34">
        <v>5.4500000000000002E-4</v>
      </c>
      <c r="W326" s="34">
        <v>7398834</v>
      </c>
      <c r="X326" s="34">
        <v>7014799</v>
      </c>
      <c r="Y326" s="34">
        <v>384035.3</v>
      </c>
      <c r="Z326" s="34">
        <v>5.1905E-2</v>
      </c>
      <c r="AA326" s="34">
        <v>2554670</v>
      </c>
      <c r="AB326" s="34">
        <v>2554670</v>
      </c>
      <c r="AC326" s="34">
        <v>0</v>
      </c>
      <c r="AD326" s="34">
        <v>0</v>
      </c>
      <c r="AE326" s="34">
        <v>4634159</v>
      </c>
      <c r="AF326" s="34">
        <v>4634159</v>
      </c>
      <c r="AG326" s="34">
        <v>0</v>
      </c>
      <c r="AH326" s="34">
        <v>0</v>
      </c>
      <c r="AI326" s="34">
        <v>246341.9</v>
      </c>
      <c r="AJ326" s="34">
        <v>-137693</v>
      </c>
      <c r="AK326" s="34">
        <v>4634159</v>
      </c>
      <c r="AL326" s="34">
        <v>4634159</v>
      </c>
      <c r="AM326" s="34">
        <v>4634159</v>
      </c>
      <c r="AN326" s="34">
        <v>4634159</v>
      </c>
      <c r="AO326" s="34">
        <v>4634159</v>
      </c>
      <c r="AP326" s="34">
        <v>4634159</v>
      </c>
      <c r="AQ326" s="34">
        <v>4634159</v>
      </c>
      <c r="AR326" s="34">
        <v>4634159</v>
      </c>
      <c r="AS326" s="34">
        <v>4634159</v>
      </c>
      <c r="AT326" s="34">
        <v>4634159</v>
      </c>
      <c r="AU326" s="34">
        <v>2554670</v>
      </c>
      <c r="AV326" s="34">
        <v>2554670</v>
      </c>
      <c r="AW326" s="34">
        <v>2554670</v>
      </c>
      <c r="AX326" s="34">
        <v>2554670</v>
      </c>
      <c r="AY326" s="34">
        <v>2554670</v>
      </c>
      <c r="AZ326" s="34">
        <v>2554670</v>
      </c>
      <c r="BA326" s="34">
        <v>2554670</v>
      </c>
      <c r="BB326" s="34">
        <v>2554670</v>
      </c>
      <c r="BC326" s="34">
        <v>2554670</v>
      </c>
      <c r="BD326" s="34">
        <v>2554670</v>
      </c>
    </row>
    <row r="327" spans="1:56" x14ac:dyDescent="0.25">
      <c r="A327" s="34" t="s">
        <v>317</v>
      </c>
      <c r="B327" s="34">
        <v>13011</v>
      </c>
      <c r="C327" s="34">
        <v>0</v>
      </c>
      <c r="D327" s="34">
        <v>0</v>
      </c>
      <c r="E327" s="34">
        <v>0</v>
      </c>
      <c r="F327" s="34">
        <v>0</v>
      </c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34">
        <v>0</v>
      </c>
      <c r="M327" s="34" t="s">
        <v>829</v>
      </c>
      <c r="N327" s="34" t="s">
        <v>830</v>
      </c>
      <c r="O327" s="34" t="s">
        <v>2</v>
      </c>
      <c r="P327" s="34">
        <v>13011</v>
      </c>
      <c r="Q327" s="34">
        <v>800000</v>
      </c>
      <c r="R327" s="34">
        <v>63769.21</v>
      </c>
      <c r="S327" s="34">
        <v>20662849</v>
      </c>
      <c r="T327" s="34">
        <v>12138012</v>
      </c>
      <c r="U327" s="34">
        <v>8524837</v>
      </c>
      <c r="V327" s="34">
        <v>0.41256799999999999</v>
      </c>
      <c r="W327" s="34">
        <v>17092544</v>
      </c>
      <c r="X327" s="34">
        <v>5090584</v>
      </c>
      <c r="Y327" s="34">
        <v>12001961</v>
      </c>
      <c r="Z327" s="34">
        <v>0.70217499999999999</v>
      </c>
      <c r="AA327" s="34">
        <v>3575453</v>
      </c>
      <c r="AB327" s="34">
        <v>2183097</v>
      </c>
      <c r="AC327" s="34">
        <v>1392356</v>
      </c>
      <c r="AD327" s="34">
        <v>0.38942100000000002</v>
      </c>
      <c r="AE327" s="34">
        <v>1259561</v>
      </c>
      <c r="AF327" s="34">
        <v>352637</v>
      </c>
      <c r="AG327" s="34">
        <v>906923.9</v>
      </c>
      <c r="AH327" s="34">
        <v>0.72003200000000001</v>
      </c>
      <c r="AI327" s="34">
        <v>11361177</v>
      </c>
      <c r="AJ327" s="34">
        <v>266139.7</v>
      </c>
      <c r="AK327" s="34">
        <v>1259561</v>
      </c>
      <c r="AL327" s="34">
        <v>1259561</v>
      </c>
      <c r="AM327" s="34">
        <v>1259561</v>
      </c>
      <c r="AN327" s="34">
        <v>1259561</v>
      </c>
      <c r="AO327" s="34">
        <v>1259561</v>
      </c>
      <c r="AP327" s="34">
        <v>1259561</v>
      </c>
      <c r="AQ327" s="34">
        <v>1259561</v>
      </c>
      <c r="AR327" s="34">
        <v>1259561</v>
      </c>
      <c r="AS327" s="34">
        <v>1259561</v>
      </c>
      <c r="AT327" s="34">
        <v>1259561</v>
      </c>
      <c r="AU327" s="34">
        <v>3575453</v>
      </c>
      <c r="AV327" s="34">
        <v>3575453</v>
      </c>
      <c r="AW327" s="34">
        <v>3575453</v>
      </c>
      <c r="AX327" s="34">
        <v>3575453</v>
      </c>
      <c r="AY327" s="34">
        <v>3575453</v>
      </c>
      <c r="AZ327" s="34">
        <v>3575453</v>
      </c>
      <c r="BA327" s="34">
        <v>3575453</v>
      </c>
      <c r="BB327" s="34">
        <v>3575453</v>
      </c>
      <c r="BC327" s="34">
        <v>3575453</v>
      </c>
      <c r="BD327" s="34">
        <v>3575453</v>
      </c>
    </row>
    <row r="328" spans="1:56" x14ac:dyDescent="0.25">
      <c r="A328" s="34" t="s">
        <v>595</v>
      </c>
      <c r="B328" s="34">
        <v>13012</v>
      </c>
      <c r="C328" s="34">
        <v>0</v>
      </c>
      <c r="D328" s="34">
        <v>0</v>
      </c>
      <c r="E328" s="34">
        <v>0</v>
      </c>
      <c r="F328" s="34">
        <v>0</v>
      </c>
      <c r="G328" s="34">
        <v>0</v>
      </c>
      <c r="H328" s="34">
        <v>0</v>
      </c>
      <c r="I328" s="34">
        <v>0</v>
      </c>
      <c r="J328" s="34">
        <v>0</v>
      </c>
      <c r="K328" s="34">
        <v>0</v>
      </c>
      <c r="L328" s="34">
        <v>0</v>
      </c>
      <c r="M328" s="34" t="s">
        <v>829</v>
      </c>
      <c r="N328" s="34" t="s">
        <v>830</v>
      </c>
      <c r="O328" s="34" t="s">
        <v>2</v>
      </c>
      <c r="P328" s="34">
        <v>13012</v>
      </c>
      <c r="Q328" s="34">
        <v>800000</v>
      </c>
      <c r="R328" s="34">
        <v>28133.48</v>
      </c>
      <c r="S328" s="34">
        <v>566460.80000000005</v>
      </c>
      <c r="T328" s="34">
        <v>481172.3</v>
      </c>
      <c r="U328" s="34">
        <v>85288.51</v>
      </c>
      <c r="V328" s="34">
        <v>0.150564</v>
      </c>
      <c r="W328" s="34">
        <v>1305220</v>
      </c>
      <c r="X328" s="34">
        <v>778235.4</v>
      </c>
      <c r="Y328" s="34">
        <v>526984.19999999995</v>
      </c>
      <c r="Z328" s="34">
        <v>0.40375100000000003</v>
      </c>
      <c r="AA328" s="34">
        <v>6409.8680000000004</v>
      </c>
      <c r="AB328" s="34">
        <v>6409.8680000000004</v>
      </c>
      <c r="AC328" s="34">
        <v>0</v>
      </c>
      <c r="AD328" s="34">
        <v>0</v>
      </c>
      <c r="AE328" s="34">
        <v>169.67269999999999</v>
      </c>
      <c r="AF328" s="34">
        <v>169.67269999999999</v>
      </c>
      <c r="AG328" s="34">
        <v>0</v>
      </c>
      <c r="AH328" s="34">
        <v>0</v>
      </c>
      <c r="AI328" s="34">
        <v>389290.8</v>
      </c>
      <c r="AJ328" s="34">
        <v>-137693</v>
      </c>
      <c r="AK328" s="34">
        <v>169.67269999999999</v>
      </c>
      <c r="AL328" s="34">
        <v>169.67269999999999</v>
      </c>
      <c r="AM328" s="34">
        <v>169.67269999999999</v>
      </c>
      <c r="AN328" s="34">
        <v>169.67269999999999</v>
      </c>
      <c r="AO328" s="34">
        <v>169.67269999999999</v>
      </c>
      <c r="AP328" s="34">
        <v>169.67269999999999</v>
      </c>
      <c r="AQ328" s="34">
        <v>169.67269999999999</v>
      </c>
      <c r="AR328" s="34">
        <v>169.67269999999999</v>
      </c>
      <c r="AS328" s="34">
        <v>169.67269999999999</v>
      </c>
      <c r="AT328" s="34">
        <v>169.67269999999999</v>
      </c>
      <c r="AU328" s="34">
        <v>6409.8680000000004</v>
      </c>
      <c r="AV328" s="34">
        <v>6409.8680000000004</v>
      </c>
      <c r="AW328" s="34">
        <v>6409.8680000000004</v>
      </c>
      <c r="AX328" s="34">
        <v>6409.8680000000004</v>
      </c>
      <c r="AY328" s="34">
        <v>6409.8680000000004</v>
      </c>
      <c r="AZ328" s="34">
        <v>6409.8680000000004</v>
      </c>
      <c r="BA328" s="34">
        <v>6409.8680000000004</v>
      </c>
      <c r="BB328" s="34">
        <v>6409.8680000000004</v>
      </c>
      <c r="BC328" s="34">
        <v>6409.8680000000004</v>
      </c>
      <c r="BD328" s="34">
        <v>6409.8680000000004</v>
      </c>
    </row>
    <row r="329" spans="1:56" x14ac:dyDescent="0.25">
      <c r="A329" s="34" t="s">
        <v>596</v>
      </c>
      <c r="B329" s="34">
        <v>13013</v>
      </c>
      <c r="C329" s="34">
        <v>0</v>
      </c>
      <c r="D329" s="34">
        <v>0</v>
      </c>
      <c r="E329" s="34">
        <v>0</v>
      </c>
      <c r="F329" s="34">
        <v>0</v>
      </c>
      <c r="G329" s="34">
        <v>0</v>
      </c>
      <c r="H329" s="34">
        <v>0</v>
      </c>
      <c r="I329" s="34">
        <v>0</v>
      </c>
      <c r="J329" s="34">
        <v>0</v>
      </c>
      <c r="K329" s="34">
        <v>0</v>
      </c>
      <c r="L329" s="34">
        <v>0</v>
      </c>
      <c r="M329" s="34" t="s">
        <v>829</v>
      </c>
      <c r="N329" s="34" t="s">
        <v>830</v>
      </c>
      <c r="O329" s="34" t="s">
        <v>2</v>
      </c>
      <c r="P329" s="34">
        <v>13013</v>
      </c>
      <c r="Q329" s="34">
        <v>800000</v>
      </c>
      <c r="R329" s="34">
        <v>28133.48</v>
      </c>
      <c r="S329" s="34">
        <v>766011.1</v>
      </c>
      <c r="T329" s="34">
        <v>763859.3</v>
      </c>
      <c r="U329" s="34">
        <v>2151.8420000000001</v>
      </c>
      <c r="V329" s="34">
        <v>2.8089999999999999E-3</v>
      </c>
      <c r="W329" s="34">
        <v>683045.4</v>
      </c>
      <c r="X329" s="34">
        <v>656776.9</v>
      </c>
      <c r="Y329" s="34">
        <v>26268.48</v>
      </c>
      <c r="Z329" s="34">
        <v>3.8457999999999999E-2</v>
      </c>
      <c r="AA329" s="34">
        <v>23383.46</v>
      </c>
      <c r="AB329" s="34">
        <v>23383.46</v>
      </c>
      <c r="AC329" s="34">
        <v>0</v>
      </c>
      <c r="AD329" s="34">
        <v>0</v>
      </c>
      <c r="AE329" s="34">
        <v>472.94540000000001</v>
      </c>
      <c r="AF329" s="34">
        <v>472.94540000000001</v>
      </c>
      <c r="AG329" s="34">
        <v>0</v>
      </c>
      <c r="AH329" s="34">
        <v>0</v>
      </c>
      <c r="AI329" s="34">
        <v>-111425</v>
      </c>
      <c r="AJ329" s="34">
        <v>-137693</v>
      </c>
      <c r="AK329" s="34">
        <v>472.94540000000001</v>
      </c>
      <c r="AL329" s="34">
        <v>472.94540000000001</v>
      </c>
      <c r="AM329" s="34">
        <v>472.94540000000001</v>
      </c>
      <c r="AN329" s="34">
        <v>472.94540000000001</v>
      </c>
      <c r="AO329" s="34">
        <v>472.94540000000001</v>
      </c>
      <c r="AP329" s="34">
        <v>472.94540000000001</v>
      </c>
      <c r="AQ329" s="34">
        <v>472.94540000000001</v>
      </c>
      <c r="AR329" s="34">
        <v>472.94540000000001</v>
      </c>
      <c r="AS329" s="34">
        <v>472.94540000000001</v>
      </c>
      <c r="AT329" s="34">
        <v>472.94540000000001</v>
      </c>
      <c r="AU329" s="34">
        <v>23383.46</v>
      </c>
      <c r="AV329" s="34">
        <v>23383.46</v>
      </c>
      <c r="AW329" s="34">
        <v>23383.46</v>
      </c>
      <c r="AX329" s="34">
        <v>23383.46</v>
      </c>
      <c r="AY329" s="34">
        <v>23383.46</v>
      </c>
      <c r="AZ329" s="34">
        <v>23383.46</v>
      </c>
      <c r="BA329" s="34">
        <v>23383.46</v>
      </c>
      <c r="BB329" s="34">
        <v>23383.46</v>
      </c>
      <c r="BC329" s="34">
        <v>23383.46</v>
      </c>
      <c r="BD329" s="34">
        <v>23383.46</v>
      </c>
    </row>
    <row r="330" spans="1:56" x14ac:dyDescent="0.25">
      <c r="A330" s="34" t="s">
        <v>597</v>
      </c>
      <c r="B330" s="34">
        <v>13016</v>
      </c>
      <c r="C330" s="34">
        <v>0</v>
      </c>
      <c r="D330" s="34">
        <v>0</v>
      </c>
      <c r="E330" s="34">
        <v>0</v>
      </c>
      <c r="F330" s="34">
        <v>0</v>
      </c>
      <c r="G330" s="34">
        <v>0</v>
      </c>
      <c r="H330" s="34">
        <v>0</v>
      </c>
      <c r="I330" s="34">
        <v>0</v>
      </c>
      <c r="J330" s="34">
        <v>0</v>
      </c>
      <c r="K330" s="34">
        <v>0</v>
      </c>
      <c r="L330" s="34">
        <v>0</v>
      </c>
      <c r="M330" s="34" t="s">
        <v>829</v>
      </c>
      <c r="N330" s="34" t="s">
        <v>830</v>
      </c>
      <c r="O330" s="34" t="s">
        <v>2</v>
      </c>
      <c r="P330" s="34">
        <v>13016</v>
      </c>
      <c r="Q330" s="34">
        <v>800000</v>
      </c>
      <c r="R330" s="34">
        <v>28133.48</v>
      </c>
      <c r="S330" s="34">
        <v>2535038</v>
      </c>
      <c r="T330" s="34">
        <v>2535038</v>
      </c>
      <c r="U330" s="34">
        <v>0</v>
      </c>
      <c r="V330" s="34">
        <v>0</v>
      </c>
      <c r="W330" s="34">
        <v>8193316</v>
      </c>
      <c r="X330" s="34">
        <v>8193316</v>
      </c>
      <c r="Y330" s="34">
        <v>0</v>
      </c>
      <c r="Z330" s="34">
        <v>0</v>
      </c>
      <c r="AA330" s="34">
        <v>1820679</v>
      </c>
      <c r="AB330" s="34">
        <v>1820679</v>
      </c>
      <c r="AC330" s="34">
        <v>0</v>
      </c>
      <c r="AD330" s="34">
        <v>0</v>
      </c>
      <c r="AE330" s="34">
        <v>5963053</v>
      </c>
      <c r="AF330" s="34">
        <v>5963053</v>
      </c>
      <c r="AG330" s="34">
        <v>0</v>
      </c>
      <c r="AH330" s="34">
        <v>0</v>
      </c>
      <c r="AI330" s="34">
        <v>-137693</v>
      </c>
      <c r="AJ330" s="34">
        <v>-137693</v>
      </c>
      <c r="AK330" s="34">
        <v>5963053</v>
      </c>
      <c r="AL330" s="34">
        <v>5963053</v>
      </c>
      <c r="AM330" s="34">
        <v>5963053</v>
      </c>
      <c r="AN330" s="34">
        <v>5963053</v>
      </c>
      <c r="AO330" s="34">
        <v>5963053</v>
      </c>
      <c r="AP330" s="34">
        <v>5963053</v>
      </c>
      <c r="AQ330" s="34">
        <v>5963053</v>
      </c>
      <c r="AR330" s="34">
        <v>5963053</v>
      </c>
      <c r="AS330" s="34">
        <v>5963053</v>
      </c>
      <c r="AT330" s="34">
        <v>5963053</v>
      </c>
      <c r="AU330" s="34">
        <v>1820679</v>
      </c>
      <c r="AV330" s="34">
        <v>1820679</v>
      </c>
      <c r="AW330" s="34">
        <v>1820679</v>
      </c>
      <c r="AX330" s="34">
        <v>1820679</v>
      </c>
      <c r="AY330" s="34">
        <v>1820679</v>
      </c>
      <c r="AZ330" s="34">
        <v>1820679</v>
      </c>
      <c r="BA330" s="34">
        <v>1820679</v>
      </c>
      <c r="BB330" s="34">
        <v>1820679</v>
      </c>
      <c r="BC330" s="34">
        <v>1820679</v>
      </c>
      <c r="BD330" s="34">
        <v>1820679</v>
      </c>
    </row>
    <row r="331" spans="1:56" x14ac:dyDescent="0.25">
      <c r="A331" s="34" t="s">
        <v>479</v>
      </c>
      <c r="B331" s="34">
        <v>13017</v>
      </c>
      <c r="C331" s="34">
        <v>0</v>
      </c>
      <c r="D331" s="34">
        <v>0</v>
      </c>
      <c r="E331" s="34">
        <v>0</v>
      </c>
      <c r="F331" s="34">
        <v>0</v>
      </c>
      <c r="G331" s="34">
        <v>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 t="s">
        <v>829</v>
      </c>
      <c r="N331" s="34" t="s">
        <v>830</v>
      </c>
      <c r="O331" s="34" t="s">
        <v>2</v>
      </c>
      <c r="P331" s="34">
        <v>13017</v>
      </c>
      <c r="Q331" s="34">
        <v>800000</v>
      </c>
      <c r="R331" s="34">
        <v>56266.95</v>
      </c>
      <c r="S331" s="34">
        <v>4887725</v>
      </c>
      <c r="T331" s="34">
        <v>3065650</v>
      </c>
      <c r="U331" s="34">
        <v>1822075</v>
      </c>
      <c r="V331" s="34">
        <v>0.37278600000000001</v>
      </c>
      <c r="W331" s="34">
        <v>3704689</v>
      </c>
      <c r="X331" s="34">
        <v>1086002</v>
      </c>
      <c r="Y331" s="34">
        <v>2618687</v>
      </c>
      <c r="Z331" s="34">
        <v>0.70685699999999996</v>
      </c>
      <c r="AA331" s="34">
        <v>145792</v>
      </c>
      <c r="AB331" s="34">
        <v>54760.39</v>
      </c>
      <c r="AC331" s="34">
        <v>91031.58</v>
      </c>
      <c r="AD331" s="34">
        <v>0.624394</v>
      </c>
      <c r="AE331" s="34">
        <v>190292.3</v>
      </c>
      <c r="AF331" s="34">
        <v>47958.12</v>
      </c>
      <c r="AG331" s="34">
        <v>142334.1</v>
      </c>
      <c r="AH331" s="34">
        <v>0.747977</v>
      </c>
      <c r="AI331" s="34">
        <v>2052449</v>
      </c>
      <c r="AJ331" s="34">
        <v>-423904</v>
      </c>
      <c r="AK331" s="34">
        <v>190292.3</v>
      </c>
      <c r="AL331" s="34">
        <v>190292.3</v>
      </c>
      <c r="AM331" s="34">
        <v>190292.3</v>
      </c>
      <c r="AN331" s="34">
        <v>190292.3</v>
      </c>
      <c r="AO331" s="34">
        <v>190292.3</v>
      </c>
      <c r="AP331" s="34">
        <v>190292.3</v>
      </c>
      <c r="AQ331" s="34">
        <v>190292.3</v>
      </c>
      <c r="AR331" s="34">
        <v>190292.3</v>
      </c>
      <c r="AS331" s="34">
        <v>190292.3</v>
      </c>
      <c r="AT331" s="34">
        <v>190292.3</v>
      </c>
      <c r="AU331" s="34">
        <v>145792</v>
      </c>
      <c r="AV331" s="34">
        <v>145792</v>
      </c>
      <c r="AW331" s="34">
        <v>145792</v>
      </c>
      <c r="AX331" s="34">
        <v>145792</v>
      </c>
      <c r="AY331" s="34">
        <v>145792</v>
      </c>
      <c r="AZ331" s="34">
        <v>145792</v>
      </c>
      <c r="BA331" s="34">
        <v>145792</v>
      </c>
      <c r="BB331" s="34">
        <v>145792</v>
      </c>
      <c r="BC331" s="34">
        <v>145792</v>
      </c>
      <c r="BD331" s="34">
        <v>145792</v>
      </c>
    </row>
    <row r="332" spans="1:56" x14ac:dyDescent="0.25">
      <c r="A332" s="34" t="s">
        <v>178</v>
      </c>
      <c r="B332" s="34">
        <v>13021</v>
      </c>
      <c r="C332" s="34">
        <v>0</v>
      </c>
      <c r="D332" s="34">
        <v>0</v>
      </c>
      <c r="E332" s="34">
        <v>0</v>
      </c>
      <c r="F332" s="34">
        <v>0</v>
      </c>
      <c r="G332" s="34">
        <v>0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 t="s">
        <v>829</v>
      </c>
      <c r="N332" s="34" t="s">
        <v>830</v>
      </c>
      <c r="O332" s="34" t="s">
        <v>2</v>
      </c>
      <c r="P332" s="34">
        <v>13021</v>
      </c>
      <c r="Q332" s="34">
        <v>800000</v>
      </c>
      <c r="R332" s="34">
        <v>50640.26</v>
      </c>
      <c r="S332" s="34">
        <v>19889366</v>
      </c>
      <c r="T332" s="34">
        <v>6633307</v>
      </c>
      <c r="U332" s="34">
        <v>13256060</v>
      </c>
      <c r="V332" s="34">
        <v>0.66649000000000003</v>
      </c>
      <c r="W332" s="34">
        <v>17523684</v>
      </c>
      <c r="X332" s="34">
        <v>5133141</v>
      </c>
      <c r="Y332" s="34">
        <v>12390543</v>
      </c>
      <c r="Z332" s="34">
        <v>0.70707399999999998</v>
      </c>
      <c r="AA332" s="34">
        <v>13524876</v>
      </c>
      <c r="AB332" s="34">
        <v>3710118</v>
      </c>
      <c r="AC332" s="34">
        <v>9814758</v>
      </c>
      <c r="AD332" s="34">
        <v>0.72568200000000005</v>
      </c>
      <c r="AE332" s="34">
        <v>9629647</v>
      </c>
      <c r="AF332" s="34">
        <v>2639923</v>
      </c>
      <c r="AG332" s="34">
        <v>6989724</v>
      </c>
      <c r="AH332" s="34">
        <v>0.72585500000000003</v>
      </c>
      <c r="AI332" s="34">
        <v>11876547</v>
      </c>
      <c r="AJ332" s="34">
        <v>6475729</v>
      </c>
      <c r="AK332" s="34">
        <v>9629647</v>
      </c>
      <c r="AL332" s="34">
        <v>9629647</v>
      </c>
      <c r="AM332" s="34">
        <v>9629647</v>
      </c>
      <c r="AN332" s="34">
        <v>9629647</v>
      </c>
      <c r="AO332" s="34">
        <v>9629647</v>
      </c>
      <c r="AP332" s="34">
        <v>9629647</v>
      </c>
      <c r="AQ332" s="34">
        <v>9629647</v>
      </c>
      <c r="AR332" s="34">
        <v>9629647</v>
      </c>
      <c r="AS332" s="34">
        <v>9629647</v>
      </c>
      <c r="AT332" s="34">
        <v>9629647</v>
      </c>
      <c r="AU332" s="34">
        <v>13524876</v>
      </c>
      <c r="AV332" s="34">
        <v>13524876</v>
      </c>
      <c r="AW332" s="34">
        <v>13524876</v>
      </c>
      <c r="AX332" s="34">
        <v>13524876</v>
      </c>
      <c r="AY332" s="34">
        <v>13524876</v>
      </c>
      <c r="AZ332" s="34">
        <v>13524876</v>
      </c>
      <c r="BA332" s="34">
        <v>13524876</v>
      </c>
      <c r="BB332" s="34">
        <v>13524876</v>
      </c>
      <c r="BC332" s="34">
        <v>13524876</v>
      </c>
      <c r="BD332" s="34">
        <v>13524876</v>
      </c>
    </row>
    <row r="333" spans="1:56" x14ac:dyDescent="0.25">
      <c r="A333" s="34" t="s">
        <v>190</v>
      </c>
      <c r="B333" s="34">
        <v>13030</v>
      </c>
      <c r="C333" s="34">
        <v>0</v>
      </c>
      <c r="D333" s="34">
        <v>0</v>
      </c>
      <c r="E333" s="34">
        <v>0</v>
      </c>
      <c r="F333" s="34">
        <v>0</v>
      </c>
      <c r="G333" s="34">
        <v>0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 t="s">
        <v>829</v>
      </c>
      <c r="N333" s="34" t="s">
        <v>830</v>
      </c>
      <c r="O333" s="34" t="s">
        <v>2</v>
      </c>
      <c r="P333" s="34">
        <v>13030</v>
      </c>
      <c r="Q333" s="34">
        <v>800000</v>
      </c>
      <c r="R333" s="34">
        <v>67520.350000000006</v>
      </c>
      <c r="S333" s="34">
        <v>19441038</v>
      </c>
      <c r="T333" s="34">
        <v>7696258</v>
      </c>
      <c r="U333" s="34">
        <v>11744780</v>
      </c>
      <c r="V333" s="34">
        <v>0.60412299999999997</v>
      </c>
      <c r="W333" s="34">
        <v>13657060</v>
      </c>
      <c r="X333" s="34">
        <v>3764822</v>
      </c>
      <c r="Y333" s="34">
        <v>9892238</v>
      </c>
      <c r="Z333" s="34">
        <v>0.72433099999999995</v>
      </c>
      <c r="AA333" s="34">
        <v>10910822</v>
      </c>
      <c r="AB333" s="34">
        <v>4082025</v>
      </c>
      <c r="AC333" s="34">
        <v>6828797</v>
      </c>
      <c r="AD333" s="34">
        <v>0.62587400000000004</v>
      </c>
      <c r="AE333" s="34">
        <v>5593323</v>
      </c>
      <c r="AF333" s="34">
        <v>1321365</v>
      </c>
      <c r="AG333" s="34">
        <v>4271958</v>
      </c>
      <c r="AH333" s="34">
        <v>0.76375999999999999</v>
      </c>
      <c r="AI333" s="34">
        <v>9206654</v>
      </c>
      <c r="AJ333" s="34">
        <v>3586373</v>
      </c>
      <c r="AK333" s="34">
        <v>5593323</v>
      </c>
      <c r="AL333" s="34">
        <v>5593323</v>
      </c>
      <c r="AM333" s="34">
        <v>5593323</v>
      </c>
      <c r="AN333" s="34">
        <v>5593323</v>
      </c>
      <c r="AO333" s="34">
        <v>5593323</v>
      </c>
      <c r="AP333" s="34">
        <v>5593323</v>
      </c>
      <c r="AQ333" s="34">
        <v>5593323</v>
      </c>
      <c r="AR333" s="34">
        <v>5593323</v>
      </c>
      <c r="AS333" s="34">
        <v>5593323</v>
      </c>
      <c r="AT333" s="34">
        <v>5593323</v>
      </c>
      <c r="AU333" s="34">
        <v>10910822</v>
      </c>
      <c r="AV333" s="34">
        <v>10910822</v>
      </c>
      <c r="AW333" s="34">
        <v>10910822</v>
      </c>
      <c r="AX333" s="34">
        <v>10910822</v>
      </c>
      <c r="AY333" s="34">
        <v>10910822</v>
      </c>
      <c r="AZ333" s="34">
        <v>10910822</v>
      </c>
      <c r="BA333" s="34">
        <v>10910822</v>
      </c>
      <c r="BB333" s="34">
        <v>10910822</v>
      </c>
      <c r="BC333" s="34">
        <v>10910822</v>
      </c>
      <c r="BD333" s="34">
        <v>10910822</v>
      </c>
    </row>
    <row r="334" spans="1:56" x14ac:dyDescent="0.25">
      <c r="A334" s="34" t="s">
        <v>601</v>
      </c>
      <c r="B334" s="34">
        <v>13034</v>
      </c>
      <c r="C334" s="34">
        <v>0</v>
      </c>
      <c r="D334" s="34">
        <v>0</v>
      </c>
      <c r="E334" s="34">
        <v>0</v>
      </c>
      <c r="F334" s="34">
        <v>0</v>
      </c>
      <c r="G334" s="34">
        <v>0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 t="s">
        <v>829</v>
      </c>
      <c r="N334" s="34" t="s">
        <v>830</v>
      </c>
      <c r="O334" s="34" t="s">
        <v>2</v>
      </c>
      <c r="P334" s="34">
        <v>13034</v>
      </c>
      <c r="Q334" s="34">
        <v>800000</v>
      </c>
      <c r="R334" s="34">
        <v>56266.95</v>
      </c>
      <c r="S334" s="34">
        <v>5749835</v>
      </c>
      <c r="T334" s="34">
        <v>3069180</v>
      </c>
      <c r="U334" s="34">
        <v>2680655</v>
      </c>
      <c r="V334" s="34">
        <v>0.46621400000000002</v>
      </c>
      <c r="W334" s="34">
        <v>6820756</v>
      </c>
      <c r="X334" s="34">
        <v>1875239</v>
      </c>
      <c r="Y334" s="34">
        <v>4945517</v>
      </c>
      <c r="Z334" s="34">
        <v>0.72506899999999996</v>
      </c>
      <c r="AA334" s="34">
        <v>239133.1</v>
      </c>
      <c r="AB334" s="34">
        <v>239133.1</v>
      </c>
      <c r="AC334" s="34">
        <v>0</v>
      </c>
      <c r="AD334" s="34">
        <v>0</v>
      </c>
      <c r="AE334" s="34">
        <v>4260.7340000000004</v>
      </c>
      <c r="AF334" s="34">
        <v>4260.7340000000004</v>
      </c>
      <c r="AG334" s="34">
        <v>0</v>
      </c>
      <c r="AH334" s="34">
        <v>0</v>
      </c>
      <c r="AI334" s="34">
        <v>4375419</v>
      </c>
      <c r="AJ334" s="34">
        <v>-570098</v>
      </c>
      <c r="AK334" s="34">
        <v>4260.7340000000004</v>
      </c>
      <c r="AL334" s="34">
        <v>4260.7340000000004</v>
      </c>
      <c r="AM334" s="34">
        <v>4260.7340000000004</v>
      </c>
      <c r="AN334" s="34">
        <v>4260.7340000000004</v>
      </c>
      <c r="AO334" s="34">
        <v>4260.7340000000004</v>
      </c>
      <c r="AP334" s="34">
        <v>4260.7340000000004</v>
      </c>
      <c r="AQ334" s="34">
        <v>4260.7340000000004</v>
      </c>
      <c r="AR334" s="34">
        <v>4260.7340000000004</v>
      </c>
      <c r="AS334" s="34">
        <v>4260.7340000000004</v>
      </c>
      <c r="AT334" s="34">
        <v>4260.7340000000004</v>
      </c>
      <c r="AU334" s="34">
        <v>239133.1</v>
      </c>
      <c r="AV334" s="34">
        <v>239133.1</v>
      </c>
      <c r="AW334" s="34">
        <v>239133.1</v>
      </c>
      <c r="AX334" s="34">
        <v>239133.1</v>
      </c>
      <c r="AY334" s="34">
        <v>239133.1</v>
      </c>
      <c r="AZ334" s="34">
        <v>239133.1</v>
      </c>
      <c r="BA334" s="34">
        <v>239133.1</v>
      </c>
      <c r="BB334" s="34">
        <v>239133.1</v>
      </c>
      <c r="BC334" s="34">
        <v>239133.1</v>
      </c>
      <c r="BD334" s="34">
        <v>239133.1</v>
      </c>
    </row>
    <row r="335" spans="1:56" x14ac:dyDescent="0.25">
      <c r="A335" s="34" t="s">
        <v>250</v>
      </c>
      <c r="B335" s="34">
        <v>13035</v>
      </c>
      <c r="C335" s="34">
        <v>0</v>
      </c>
      <c r="D335" s="34">
        <v>0</v>
      </c>
      <c r="E335" s="34">
        <v>0</v>
      </c>
      <c r="F335" s="34">
        <v>0</v>
      </c>
      <c r="G335" s="34">
        <v>0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 t="s">
        <v>829</v>
      </c>
      <c r="N335" s="34" t="s">
        <v>830</v>
      </c>
      <c r="O335" s="34" t="s">
        <v>2</v>
      </c>
      <c r="P335" s="34">
        <v>13035</v>
      </c>
      <c r="Q335" s="34">
        <v>800000</v>
      </c>
      <c r="R335" s="34">
        <v>28133.48</v>
      </c>
      <c r="S335" s="34">
        <v>4388329</v>
      </c>
      <c r="T335" s="34">
        <v>2834187</v>
      </c>
      <c r="U335" s="34">
        <v>1554142</v>
      </c>
      <c r="V335" s="34">
        <v>0.354153</v>
      </c>
      <c r="W335" s="34">
        <v>10646494</v>
      </c>
      <c r="X335" s="34">
        <v>6185587</v>
      </c>
      <c r="Y335" s="34">
        <v>4460907</v>
      </c>
      <c r="Z335" s="34">
        <v>0.41900199999999999</v>
      </c>
      <c r="AA335" s="34">
        <v>2054323</v>
      </c>
      <c r="AB335" s="34">
        <v>1186990</v>
      </c>
      <c r="AC335" s="34">
        <v>867333.3</v>
      </c>
      <c r="AD335" s="34">
        <v>0.42219899999999999</v>
      </c>
      <c r="AE335" s="34">
        <v>5298571</v>
      </c>
      <c r="AF335" s="34">
        <v>2853214</v>
      </c>
      <c r="AG335" s="34">
        <v>2445358</v>
      </c>
      <c r="AH335" s="34">
        <v>0.46151300000000001</v>
      </c>
      <c r="AI335" s="34">
        <v>4208705</v>
      </c>
      <c r="AJ335" s="34">
        <v>2193155</v>
      </c>
      <c r="AK335" s="34">
        <v>5298571</v>
      </c>
      <c r="AL335" s="34">
        <v>5298571</v>
      </c>
      <c r="AM335" s="34">
        <v>5298571</v>
      </c>
      <c r="AN335" s="34">
        <v>5298571</v>
      </c>
      <c r="AO335" s="34">
        <v>5298571</v>
      </c>
      <c r="AP335" s="34">
        <v>5298571</v>
      </c>
      <c r="AQ335" s="34">
        <v>5298571</v>
      </c>
      <c r="AR335" s="34">
        <v>5298571</v>
      </c>
      <c r="AS335" s="34">
        <v>5298571</v>
      </c>
      <c r="AT335" s="34">
        <v>5298571</v>
      </c>
      <c r="AU335" s="34">
        <v>2054323</v>
      </c>
      <c r="AV335" s="34">
        <v>2054323</v>
      </c>
      <c r="AW335" s="34">
        <v>2054323</v>
      </c>
      <c r="AX335" s="34">
        <v>2054323</v>
      </c>
      <c r="AY335" s="34">
        <v>2054323</v>
      </c>
      <c r="AZ335" s="34">
        <v>2054323</v>
      </c>
      <c r="BA335" s="34">
        <v>2054323</v>
      </c>
      <c r="BB335" s="34">
        <v>2054323</v>
      </c>
      <c r="BC335" s="34">
        <v>2054323</v>
      </c>
      <c r="BD335" s="34">
        <v>2054323</v>
      </c>
    </row>
    <row r="336" spans="1:56" x14ac:dyDescent="0.25">
      <c r="A336" s="34" t="s">
        <v>209</v>
      </c>
      <c r="B336" s="34">
        <v>13036</v>
      </c>
      <c r="C336" s="34">
        <v>0</v>
      </c>
      <c r="D336" s="34">
        <v>0</v>
      </c>
      <c r="E336" s="34">
        <v>0</v>
      </c>
      <c r="F336" s="34">
        <v>0</v>
      </c>
      <c r="G336" s="34">
        <v>0</v>
      </c>
      <c r="H336" s="34">
        <v>0</v>
      </c>
      <c r="I336" s="34">
        <v>0</v>
      </c>
      <c r="J336" s="34">
        <v>0</v>
      </c>
      <c r="K336" s="34">
        <v>0</v>
      </c>
      <c r="L336" s="34">
        <v>0</v>
      </c>
      <c r="M336" s="34" t="s">
        <v>829</v>
      </c>
      <c r="N336" s="34" t="s">
        <v>830</v>
      </c>
      <c r="O336" s="34" t="s">
        <v>2</v>
      </c>
      <c r="P336" s="34">
        <v>13036</v>
      </c>
      <c r="Q336" s="34">
        <v>800000</v>
      </c>
      <c r="R336" s="34">
        <v>50640.26</v>
      </c>
      <c r="S336" s="34">
        <v>13891685</v>
      </c>
      <c r="T336" s="34">
        <v>6243065</v>
      </c>
      <c r="U336" s="34">
        <v>7648620</v>
      </c>
      <c r="V336" s="34">
        <v>0.55059000000000002</v>
      </c>
      <c r="W336" s="34">
        <v>12579139</v>
      </c>
      <c r="X336" s="34">
        <v>3870706</v>
      </c>
      <c r="Y336" s="34">
        <v>8708433</v>
      </c>
      <c r="Z336" s="34">
        <v>0.69229200000000002</v>
      </c>
      <c r="AA336" s="34">
        <v>5894627</v>
      </c>
      <c r="AB336" s="34">
        <v>1609942</v>
      </c>
      <c r="AC336" s="34">
        <v>4284686</v>
      </c>
      <c r="AD336" s="34">
        <v>0.72687999999999997</v>
      </c>
      <c r="AE336" s="34">
        <v>5463646</v>
      </c>
      <c r="AF336" s="34">
        <v>1386004</v>
      </c>
      <c r="AG336" s="34">
        <v>4077642</v>
      </c>
      <c r="AH336" s="34">
        <v>0.74632299999999996</v>
      </c>
      <c r="AI336" s="34">
        <v>8199649</v>
      </c>
      <c r="AJ336" s="34">
        <v>3568858</v>
      </c>
      <c r="AK336" s="34">
        <v>5463646</v>
      </c>
      <c r="AL336" s="34">
        <v>5463646</v>
      </c>
      <c r="AM336" s="34">
        <v>5463646</v>
      </c>
      <c r="AN336" s="34">
        <v>5463646</v>
      </c>
      <c r="AO336" s="34">
        <v>5463646</v>
      </c>
      <c r="AP336" s="34">
        <v>5463646</v>
      </c>
      <c r="AQ336" s="34">
        <v>5463646</v>
      </c>
      <c r="AR336" s="34">
        <v>5463646</v>
      </c>
      <c r="AS336" s="34">
        <v>5463646</v>
      </c>
      <c r="AT336" s="34">
        <v>5463646</v>
      </c>
      <c r="AU336" s="34">
        <v>5894627</v>
      </c>
      <c r="AV336" s="34">
        <v>5894627</v>
      </c>
      <c r="AW336" s="34">
        <v>5894627</v>
      </c>
      <c r="AX336" s="34">
        <v>5894627</v>
      </c>
      <c r="AY336" s="34">
        <v>5894627</v>
      </c>
      <c r="AZ336" s="34">
        <v>5894627</v>
      </c>
      <c r="BA336" s="34">
        <v>5894627</v>
      </c>
      <c r="BB336" s="34">
        <v>5894627</v>
      </c>
      <c r="BC336" s="34">
        <v>5894627</v>
      </c>
      <c r="BD336" s="34">
        <v>5894627</v>
      </c>
    </row>
    <row r="337" spans="1:56" x14ac:dyDescent="0.25">
      <c r="A337" s="34" t="s">
        <v>536</v>
      </c>
      <c r="B337" s="34">
        <v>13043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 t="s">
        <v>829</v>
      </c>
      <c r="N337" s="34" t="s">
        <v>830</v>
      </c>
      <c r="O337" s="34" t="s">
        <v>2</v>
      </c>
      <c r="P337" s="34">
        <v>13043</v>
      </c>
      <c r="Q337" s="34">
        <v>800000</v>
      </c>
      <c r="R337" s="34">
        <v>86276</v>
      </c>
      <c r="S337" s="34">
        <v>14388194</v>
      </c>
      <c r="T337" s="34">
        <v>9771325</v>
      </c>
      <c r="U337" s="34">
        <v>4616869</v>
      </c>
      <c r="V337" s="34">
        <v>0.32087900000000003</v>
      </c>
      <c r="W337" s="34">
        <v>11450260</v>
      </c>
      <c r="X337" s="34">
        <v>2707764</v>
      </c>
      <c r="Y337" s="34">
        <v>8742496</v>
      </c>
      <c r="Z337" s="34">
        <v>0.76351899999999995</v>
      </c>
      <c r="AA337" s="34">
        <v>3514764</v>
      </c>
      <c r="AB337" s="34">
        <v>3399145</v>
      </c>
      <c r="AC337" s="34">
        <v>115618.4</v>
      </c>
      <c r="AD337" s="34">
        <v>3.2895000000000001E-2</v>
      </c>
      <c r="AE337" s="34">
        <v>475086.1</v>
      </c>
      <c r="AF337" s="34">
        <v>399434.9</v>
      </c>
      <c r="AG337" s="34">
        <v>75651.149999999994</v>
      </c>
      <c r="AH337" s="34">
        <v>0.15923699999999999</v>
      </c>
      <c r="AI337" s="34">
        <v>7874406</v>
      </c>
      <c r="AJ337" s="34">
        <v>-792439</v>
      </c>
      <c r="AK337" s="34">
        <v>475086.1</v>
      </c>
      <c r="AL337" s="34">
        <v>475086.1</v>
      </c>
      <c r="AM337" s="34">
        <v>475086.1</v>
      </c>
      <c r="AN337" s="34">
        <v>475086.1</v>
      </c>
      <c r="AO337" s="34">
        <v>475086.1</v>
      </c>
      <c r="AP337" s="34">
        <v>475086.1</v>
      </c>
      <c r="AQ337" s="34">
        <v>475086.1</v>
      </c>
      <c r="AR337" s="34">
        <v>475086.1</v>
      </c>
      <c r="AS337" s="34">
        <v>475086.1</v>
      </c>
      <c r="AT337" s="34">
        <v>475086.1</v>
      </c>
      <c r="AU337" s="34">
        <v>3514764</v>
      </c>
      <c r="AV337" s="34">
        <v>3514764</v>
      </c>
      <c r="AW337" s="34">
        <v>3514764</v>
      </c>
      <c r="AX337" s="34">
        <v>3514764</v>
      </c>
      <c r="AY337" s="34">
        <v>3514764</v>
      </c>
      <c r="AZ337" s="34">
        <v>3514764</v>
      </c>
      <c r="BA337" s="34">
        <v>3514764</v>
      </c>
      <c r="BB337" s="34">
        <v>3514764</v>
      </c>
      <c r="BC337" s="34">
        <v>3514764</v>
      </c>
      <c r="BD337" s="34">
        <v>3514764</v>
      </c>
    </row>
    <row r="338" spans="1:56" x14ac:dyDescent="0.25">
      <c r="A338" s="34" t="s">
        <v>307</v>
      </c>
      <c r="B338" s="34">
        <v>13044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 t="s">
        <v>829</v>
      </c>
      <c r="N338" s="34" t="s">
        <v>830</v>
      </c>
      <c r="O338" s="34" t="s">
        <v>2</v>
      </c>
      <c r="P338" s="34">
        <v>13044</v>
      </c>
      <c r="Q338" s="34">
        <v>800000</v>
      </c>
      <c r="R338" s="34">
        <v>71271.48</v>
      </c>
      <c r="S338" s="34">
        <v>14202455</v>
      </c>
      <c r="T338" s="34">
        <v>7912699</v>
      </c>
      <c r="U338" s="34">
        <v>6289756</v>
      </c>
      <c r="V338" s="34">
        <v>0.44286399999999998</v>
      </c>
      <c r="W338" s="34">
        <v>9783206</v>
      </c>
      <c r="X338" s="34">
        <v>2338827</v>
      </c>
      <c r="Y338" s="34">
        <v>7444379</v>
      </c>
      <c r="Z338" s="34">
        <v>0.760934</v>
      </c>
      <c r="AA338" s="34">
        <v>4478783</v>
      </c>
      <c r="AB338" s="34">
        <v>3088572</v>
      </c>
      <c r="AC338" s="34">
        <v>1390211</v>
      </c>
      <c r="AD338" s="34">
        <v>0.31039899999999998</v>
      </c>
      <c r="AE338" s="34">
        <v>1429503</v>
      </c>
      <c r="AF338" s="34">
        <v>378323.4</v>
      </c>
      <c r="AG338" s="34">
        <v>1051179</v>
      </c>
      <c r="AH338" s="34">
        <v>0.73534600000000006</v>
      </c>
      <c r="AI338" s="34">
        <v>6727890</v>
      </c>
      <c r="AJ338" s="34">
        <v>334691</v>
      </c>
      <c r="AK338" s="34">
        <v>1429503</v>
      </c>
      <c r="AL338" s="34">
        <v>1429503</v>
      </c>
      <c r="AM338" s="34">
        <v>1429503</v>
      </c>
      <c r="AN338" s="34">
        <v>1429503</v>
      </c>
      <c r="AO338" s="34">
        <v>1429503</v>
      </c>
      <c r="AP338" s="34">
        <v>1429503</v>
      </c>
      <c r="AQ338" s="34">
        <v>1429503</v>
      </c>
      <c r="AR338" s="34">
        <v>1429503</v>
      </c>
      <c r="AS338" s="34">
        <v>1429503</v>
      </c>
      <c r="AT338" s="34">
        <v>1429503</v>
      </c>
      <c r="AU338" s="34">
        <v>4478783</v>
      </c>
      <c r="AV338" s="34">
        <v>4478783</v>
      </c>
      <c r="AW338" s="34">
        <v>4478783</v>
      </c>
      <c r="AX338" s="34">
        <v>4478783</v>
      </c>
      <c r="AY338" s="34">
        <v>4478783</v>
      </c>
      <c r="AZ338" s="34">
        <v>4478783</v>
      </c>
      <c r="BA338" s="34">
        <v>4478783</v>
      </c>
      <c r="BB338" s="34">
        <v>4478783</v>
      </c>
      <c r="BC338" s="34">
        <v>4478783</v>
      </c>
      <c r="BD338" s="34">
        <v>4478783</v>
      </c>
    </row>
    <row r="339" spans="1:56" x14ac:dyDescent="0.25">
      <c r="A339" s="34" t="s">
        <v>490</v>
      </c>
      <c r="B339" s="34">
        <v>13049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 t="s">
        <v>829</v>
      </c>
      <c r="N339" s="34" t="s">
        <v>830</v>
      </c>
      <c r="O339" s="34" t="s">
        <v>2</v>
      </c>
      <c r="P339" s="34">
        <v>13049</v>
      </c>
      <c r="Q339" s="34">
        <v>800000</v>
      </c>
      <c r="R339" s="34">
        <v>48764.69</v>
      </c>
      <c r="S339" s="34">
        <v>3164192</v>
      </c>
      <c r="T339" s="34">
        <v>1831547</v>
      </c>
      <c r="U339" s="34">
        <v>1332645</v>
      </c>
      <c r="V339" s="34">
        <v>0.42116399999999998</v>
      </c>
      <c r="W339" s="34">
        <v>3123291</v>
      </c>
      <c r="X339" s="34">
        <v>1048807</v>
      </c>
      <c r="Y339" s="34">
        <v>2074484</v>
      </c>
      <c r="Z339" s="34">
        <v>0.66419799999999996</v>
      </c>
      <c r="AA339" s="34">
        <v>422187.1</v>
      </c>
      <c r="AB339" s="34">
        <v>298434.59999999998</v>
      </c>
      <c r="AC339" s="34">
        <v>123752.5</v>
      </c>
      <c r="AD339" s="34">
        <v>0.29312199999999999</v>
      </c>
      <c r="AE339" s="34">
        <v>177135.2</v>
      </c>
      <c r="AF339" s="34">
        <v>55108.7</v>
      </c>
      <c r="AG339" s="34">
        <v>122026.5</v>
      </c>
      <c r="AH339" s="34">
        <v>0.68888899999999997</v>
      </c>
      <c r="AI339" s="34">
        <v>1581634</v>
      </c>
      <c r="AJ339" s="34">
        <v>-370823</v>
      </c>
      <c r="AK339" s="34">
        <v>177135.2</v>
      </c>
      <c r="AL339" s="34">
        <v>177135.2</v>
      </c>
      <c r="AM339" s="34">
        <v>177135.2</v>
      </c>
      <c r="AN339" s="34">
        <v>177135.2</v>
      </c>
      <c r="AO339" s="34">
        <v>177135.2</v>
      </c>
      <c r="AP339" s="34">
        <v>177135.2</v>
      </c>
      <c r="AQ339" s="34">
        <v>177135.2</v>
      </c>
      <c r="AR339" s="34">
        <v>177135.2</v>
      </c>
      <c r="AS339" s="34">
        <v>177135.2</v>
      </c>
      <c r="AT339" s="34">
        <v>177135.2</v>
      </c>
      <c r="AU339" s="34">
        <v>422187.1</v>
      </c>
      <c r="AV339" s="34">
        <v>422187.1</v>
      </c>
      <c r="AW339" s="34">
        <v>422187.1</v>
      </c>
      <c r="AX339" s="34">
        <v>422187.1</v>
      </c>
      <c r="AY339" s="34">
        <v>422187.1</v>
      </c>
      <c r="AZ339" s="34">
        <v>422187.1</v>
      </c>
      <c r="BA339" s="34">
        <v>422187.1</v>
      </c>
      <c r="BB339" s="34">
        <v>422187.1</v>
      </c>
      <c r="BC339" s="34">
        <v>422187.1</v>
      </c>
      <c r="BD339" s="34">
        <v>422187.1</v>
      </c>
    </row>
    <row r="340" spans="1:56" x14ac:dyDescent="0.25">
      <c r="A340" s="34" t="s">
        <v>840</v>
      </c>
      <c r="B340" s="34">
        <v>13050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 t="s">
        <v>829</v>
      </c>
      <c r="N340" s="34" t="s">
        <v>830</v>
      </c>
      <c r="O340" s="34" t="s">
        <v>2</v>
      </c>
      <c r="P340" s="34">
        <v>13050</v>
      </c>
      <c r="Q340" s="34">
        <v>800000</v>
      </c>
      <c r="R340" s="34">
        <v>28133.48</v>
      </c>
      <c r="S340" s="34">
        <v>145935.1</v>
      </c>
      <c r="T340" s="34">
        <v>145935.1</v>
      </c>
      <c r="U340" s="34">
        <v>0</v>
      </c>
      <c r="V340" s="34">
        <v>0</v>
      </c>
      <c r="W340" s="34">
        <v>380584.9</v>
      </c>
      <c r="X340" s="34">
        <v>380584.9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-137693</v>
      </c>
      <c r="AJ340" s="34">
        <v>-137693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4">
        <v>0</v>
      </c>
      <c r="AZ340" s="34">
        <v>0</v>
      </c>
      <c r="BA340" s="34">
        <v>0</v>
      </c>
      <c r="BB340" s="34">
        <v>0</v>
      </c>
      <c r="BC340" s="34">
        <v>0</v>
      </c>
      <c r="BD340" s="34">
        <v>0</v>
      </c>
    </row>
    <row r="341" spans="1:56" x14ac:dyDescent="0.25">
      <c r="A341" s="34" t="s">
        <v>603</v>
      </c>
      <c r="B341" s="34">
        <v>13052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 t="s">
        <v>829</v>
      </c>
      <c r="N341" s="34" t="s">
        <v>830</v>
      </c>
      <c r="O341" s="34" t="s">
        <v>2</v>
      </c>
      <c r="P341" s="34">
        <v>13052</v>
      </c>
      <c r="Q341" s="34">
        <v>800000</v>
      </c>
      <c r="R341" s="34">
        <v>28133.48</v>
      </c>
      <c r="S341" s="34">
        <v>487530.8</v>
      </c>
      <c r="T341" s="34">
        <v>484690.1</v>
      </c>
      <c r="U341" s="34">
        <v>2840.7020000000002</v>
      </c>
      <c r="V341" s="34">
        <v>5.8269999999999997E-3</v>
      </c>
      <c r="W341" s="34">
        <v>276908.09999999998</v>
      </c>
      <c r="X341" s="34">
        <v>224608.9</v>
      </c>
      <c r="Y341" s="34">
        <v>52299.23</v>
      </c>
      <c r="Z341" s="34">
        <v>0.18886900000000001</v>
      </c>
      <c r="AA341" s="34">
        <v>8522.8950000000004</v>
      </c>
      <c r="AB341" s="34">
        <v>8522.8950000000004</v>
      </c>
      <c r="AC341" s="34">
        <v>0</v>
      </c>
      <c r="AD341" s="34">
        <v>0</v>
      </c>
      <c r="AE341" s="34">
        <v>169.11600000000001</v>
      </c>
      <c r="AF341" s="34">
        <v>169.11600000000001</v>
      </c>
      <c r="AG341" s="34">
        <v>0</v>
      </c>
      <c r="AH341" s="34">
        <v>0</v>
      </c>
      <c r="AI341" s="34">
        <v>-85394.2</v>
      </c>
      <c r="AJ341" s="34">
        <v>-137693</v>
      </c>
      <c r="AK341" s="34">
        <v>169.11600000000001</v>
      </c>
      <c r="AL341" s="34">
        <v>169.11600000000001</v>
      </c>
      <c r="AM341" s="34">
        <v>169.11600000000001</v>
      </c>
      <c r="AN341" s="34">
        <v>169.11600000000001</v>
      </c>
      <c r="AO341" s="34">
        <v>169.11600000000001</v>
      </c>
      <c r="AP341" s="34">
        <v>169.11600000000001</v>
      </c>
      <c r="AQ341" s="34">
        <v>169.11600000000001</v>
      </c>
      <c r="AR341" s="34">
        <v>169.11600000000001</v>
      </c>
      <c r="AS341" s="34">
        <v>169.11600000000001</v>
      </c>
      <c r="AT341" s="34">
        <v>169.11600000000001</v>
      </c>
      <c r="AU341" s="34">
        <v>8522.8950000000004</v>
      </c>
      <c r="AV341" s="34">
        <v>8522.8950000000004</v>
      </c>
      <c r="AW341" s="34">
        <v>8522.8950000000004</v>
      </c>
      <c r="AX341" s="34">
        <v>8522.8950000000004</v>
      </c>
      <c r="AY341" s="34">
        <v>8522.8950000000004</v>
      </c>
      <c r="AZ341" s="34">
        <v>8522.8950000000004</v>
      </c>
      <c r="BA341" s="34">
        <v>8522.8950000000004</v>
      </c>
      <c r="BB341" s="34">
        <v>8522.8950000000004</v>
      </c>
      <c r="BC341" s="34">
        <v>8522.8950000000004</v>
      </c>
      <c r="BD341" s="34">
        <v>8522.8950000000004</v>
      </c>
    </row>
    <row r="342" spans="1:56" x14ac:dyDescent="0.25">
      <c r="A342" s="34" t="s">
        <v>464</v>
      </c>
      <c r="B342" s="34">
        <v>13053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 t="s">
        <v>829</v>
      </c>
      <c r="N342" s="34" t="s">
        <v>830</v>
      </c>
      <c r="O342" s="34" t="s">
        <v>2</v>
      </c>
      <c r="P342" s="34">
        <v>13053</v>
      </c>
      <c r="Q342" s="34">
        <v>800000</v>
      </c>
      <c r="R342" s="34">
        <v>63769.21</v>
      </c>
      <c r="S342" s="34">
        <v>8367594</v>
      </c>
      <c r="T342" s="34">
        <v>5855541</v>
      </c>
      <c r="U342" s="34">
        <v>2512053</v>
      </c>
      <c r="V342" s="34">
        <v>0.30021199999999998</v>
      </c>
      <c r="W342" s="34">
        <v>5312026</v>
      </c>
      <c r="X342" s="34">
        <v>1670500</v>
      </c>
      <c r="Y342" s="34">
        <v>3641526</v>
      </c>
      <c r="Z342" s="34">
        <v>0.68552500000000005</v>
      </c>
      <c r="AA342" s="34">
        <v>1961360</v>
      </c>
      <c r="AB342" s="34">
        <v>1812102</v>
      </c>
      <c r="AC342" s="34">
        <v>149257.9</v>
      </c>
      <c r="AD342" s="34">
        <v>7.6099E-2</v>
      </c>
      <c r="AE342" s="34">
        <v>319948.90000000002</v>
      </c>
      <c r="AF342" s="34">
        <v>140617.9</v>
      </c>
      <c r="AG342" s="34">
        <v>179331</v>
      </c>
      <c r="AH342" s="34">
        <v>0.56049899999999997</v>
      </c>
      <c r="AI342" s="34">
        <v>2998811</v>
      </c>
      <c r="AJ342" s="34">
        <v>-463383</v>
      </c>
      <c r="AK342" s="34">
        <v>319948.90000000002</v>
      </c>
      <c r="AL342" s="34">
        <v>319948.90000000002</v>
      </c>
      <c r="AM342" s="34">
        <v>319948.90000000002</v>
      </c>
      <c r="AN342" s="34">
        <v>319948.90000000002</v>
      </c>
      <c r="AO342" s="34">
        <v>319948.90000000002</v>
      </c>
      <c r="AP342" s="34">
        <v>319948.90000000002</v>
      </c>
      <c r="AQ342" s="34">
        <v>319948.90000000002</v>
      </c>
      <c r="AR342" s="34">
        <v>319948.90000000002</v>
      </c>
      <c r="AS342" s="34">
        <v>319948.90000000002</v>
      </c>
      <c r="AT342" s="34">
        <v>319948.90000000002</v>
      </c>
      <c r="AU342" s="34">
        <v>1961360</v>
      </c>
      <c r="AV342" s="34">
        <v>1961360</v>
      </c>
      <c r="AW342" s="34">
        <v>1961360</v>
      </c>
      <c r="AX342" s="34">
        <v>1961360</v>
      </c>
      <c r="AY342" s="34">
        <v>1961360</v>
      </c>
      <c r="AZ342" s="34">
        <v>1961360</v>
      </c>
      <c r="BA342" s="34">
        <v>1961360</v>
      </c>
      <c r="BB342" s="34">
        <v>1961360</v>
      </c>
      <c r="BC342" s="34">
        <v>1961360</v>
      </c>
      <c r="BD342" s="34">
        <v>1961360</v>
      </c>
    </row>
    <row r="343" spans="1:56" x14ac:dyDescent="0.25">
      <c r="A343" s="34" t="s">
        <v>588</v>
      </c>
      <c r="B343" s="34">
        <v>13054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 t="s">
        <v>829</v>
      </c>
      <c r="N343" s="34" t="s">
        <v>830</v>
      </c>
      <c r="O343" s="34" t="s">
        <v>2</v>
      </c>
      <c r="P343" s="34">
        <v>13054</v>
      </c>
      <c r="Q343" s="34">
        <v>800000</v>
      </c>
      <c r="R343" s="34">
        <v>28133.48</v>
      </c>
      <c r="S343" s="34">
        <v>806364.8</v>
      </c>
      <c r="T343" s="34">
        <v>409133.1</v>
      </c>
      <c r="U343" s="34">
        <v>397231.8</v>
      </c>
      <c r="V343" s="34">
        <v>0.49262</v>
      </c>
      <c r="W343" s="34">
        <v>977053.9</v>
      </c>
      <c r="X343" s="34">
        <v>458317</v>
      </c>
      <c r="Y343" s="34">
        <v>518736.9</v>
      </c>
      <c r="Z343" s="34">
        <v>0.53091900000000003</v>
      </c>
      <c r="AA343" s="34">
        <v>131167.9</v>
      </c>
      <c r="AB343" s="34">
        <v>114115.2</v>
      </c>
      <c r="AC343" s="34">
        <v>17052.63</v>
      </c>
      <c r="AD343" s="34">
        <v>0.13000600000000001</v>
      </c>
      <c r="AE343" s="34">
        <v>88487.09</v>
      </c>
      <c r="AF343" s="34">
        <v>75845.649999999994</v>
      </c>
      <c r="AG343" s="34">
        <v>12641.44</v>
      </c>
      <c r="AH343" s="34">
        <v>0.14286199999999999</v>
      </c>
      <c r="AI343" s="34">
        <v>345514.4</v>
      </c>
      <c r="AJ343" s="34">
        <v>-160581</v>
      </c>
      <c r="AK343" s="34">
        <v>88487.09</v>
      </c>
      <c r="AL343" s="34">
        <v>88487.09</v>
      </c>
      <c r="AM343" s="34">
        <v>88487.09</v>
      </c>
      <c r="AN343" s="34">
        <v>88487.09</v>
      </c>
      <c r="AO343" s="34">
        <v>88487.09</v>
      </c>
      <c r="AP343" s="34">
        <v>88487.09</v>
      </c>
      <c r="AQ343" s="34">
        <v>88487.09</v>
      </c>
      <c r="AR343" s="34">
        <v>88487.09</v>
      </c>
      <c r="AS343" s="34">
        <v>88487.09</v>
      </c>
      <c r="AT343" s="34">
        <v>88487.09</v>
      </c>
      <c r="AU343" s="34">
        <v>131167.9</v>
      </c>
      <c r="AV343" s="34">
        <v>131167.9</v>
      </c>
      <c r="AW343" s="34">
        <v>131167.9</v>
      </c>
      <c r="AX343" s="34">
        <v>131167.9</v>
      </c>
      <c r="AY343" s="34">
        <v>131167.9</v>
      </c>
      <c r="AZ343" s="34">
        <v>131167.9</v>
      </c>
      <c r="BA343" s="34">
        <v>131167.9</v>
      </c>
      <c r="BB343" s="34">
        <v>131167.9</v>
      </c>
      <c r="BC343" s="34">
        <v>131167.9</v>
      </c>
      <c r="BD343" s="34">
        <v>131167.9</v>
      </c>
    </row>
    <row r="344" spans="1:56" x14ac:dyDescent="0.25">
      <c r="A344" s="34" t="s">
        <v>604</v>
      </c>
      <c r="B344" s="34">
        <v>13055</v>
      </c>
      <c r="C344" s="34">
        <v>0</v>
      </c>
      <c r="D344" s="34">
        <v>0</v>
      </c>
      <c r="E344" s="34">
        <v>0</v>
      </c>
      <c r="F344" s="34">
        <v>0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 t="s">
        <v>829</v>
      </c>
      <c r="N344" s="34" t="s">
        <v>830</v>
      </c>
      <c r="O344" s="34" t="s">
        <v>2</v>
      </c>
      <c r="P344" s="34">
        <v>13055</v>
      </c>
      <c r="Q344" s="34">
        <v>800000</v>
      </c>
      <c r="R344" s="34">
        <v>28133.48</v>
      </c>
      <c r="S344" s="34">
        <v>743518.6</v>
      </c>
      <c r="T344" s="34">
        <v>741890.2</v>
      </c>
      <c r="U344" s="34">
        <v>1628.421</v>
      </c>
      <c r="V344" s="34">
        <v>2.1900000000000001E-3</v>
      </c>
      <c r="W344" s="34">
        <v>335847.3</v>
      </c>
      <c r="X344" s="34">
        <v>307558.09999999998</v>
      </c>
      <c r="Y344" s="34">
        <v>28289.13</v>
      </c>
      <c r="Z344" s="34">
        <v>8.4232000000000001E-2</v>
      </c>
      <c r="AA344" s="34">
        <v>664074.5</v>
      </c>
      <c r="AB344" s="34">
        <v>664074.5</v>
      </c>
      <c r="AC344" s="34">
        <v>0</v>
      </c>
      <c r="AD344" s="34">
        <v>0</v>
      </c>
      <c r="AE344" s="34">
        <v>9245.5450000000001</v>
      </c>
      <c r="AF344" s="34">
        <v>9245.5450000000001</v>
      </c>
      <c r="AG344" s="34">
        <v>0</v>
      </c>
      <c r="AH344" s="34">
        <v>0</v>
      </c>
      <c r="AI344" s="34">
        <v>-109404</v>
      </c>
      <c r="AJ344" s="34">
        <v>-137693</v>
      </c>
      <c r="AK344" s="34">
        <v>9245.5450000000001</v>
      </c>
      <c r="AL344" s="34">
        <v>9245.5450000000001</v>
      </c>
      <c r="AM344" s="34">
        <v>9245.5450000000001</v>
      </c>
      <c r="AN344" s="34">
        <v>9245.5450000000001</v>
      </c>
      <c r="AO344" s="34">
        <v>9245.5450000000001</v>
      </c>
      <c r="AP344" s="34">
        <v>9245.5450000000001</v>
      </c>
      <c r="AQ344" s="34">
        <v>9245.5450000000001</v>
      </c>
      <c r="AR344" s="34">
        <v>9245.5450000000001</v>
      </c>
      <c r="AS344" s="34">
        <v>9245.5450000000001</v>
      </c>
      <c r="AT344" s="34">
        <v>9245.5450000000001</v>
      </c>
      <c r="AU344" s="34">
        <v>664074.5</v>
      </c>
      <c r="AV344" s="34">
        <v>664074.5</v>
      </c>
      <c r="AW344" s="34">
        <v>664074.5</v>
      </c>
      <c r="AX344" s="34">
        <v>664074.5</v>
      </c>
      <c r="AY344" s="34">
        <v>664074.5</v>
      </c>
      <c r="AZ344" s="34">
        <v>664074.5</v>
      </c>
      <c r="BA344" s="34">
        <v>664074.5</v>
      </c>
      <c r="BB344" s="34">
        <v>664074.5</v>
      </c>
      <c r="BC344" s="34">
        <v>664074.5</v>
      </c>
      <c r="BD344" s="34">
        <v>664074.5</v>
      </c>
    </row>
    <row r="345" spans="1:56" x14ac:dyDescent="0.25">
      <c r="A345" s="34" t="s">
        <v>605</v>
      </c>
      <c r="B345" s="34">
        <v>13057</v>
      </c>
      <c r="C345" s="34">
        <v>0</v>
      </c>
      <c r="D345" s="34">
        <v>0</v>
      </c>
      <c r="E345" s="34">
        <v>0</v>
      </c>
      <c r="F345" s="34">
        <v>0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 t="s">
        <v>829</v>
      </c>
      <c r="N345" s="34" t="s">
        <v>830</v>
      </c>
      <c r="O345" s="34" t="s">
        <v>2</v>
      </c>
      <c r="P345" s="34">
        <v>13057</v>
      </c>
      <c r="Q345" s="34">
        <v>800000</v>
      </c>
      <c r="R345" s="34">
        <v>28133.48</v>
      </c>
      <c r="S345" s="34">
        <v>1643763</v>
      </c>
      <c r="T345" s="34">
        <v>1604046</v>
      </c>
      <c r="U345" s="34">
        <v>39717.06</v>
      </c>
      <c r="V345" s="34">
        <v>2.4161999999999999E-2</v>
      </c>
      <c r="W345" s="34">
        <v>549019.4</v>
      </c>
      <c r="X345" s="34">
        <v>338039.5</v>
      </c>
      <c r="Y345" s="34">
        <v>210979.9</v>
      </c>
      <c r="Z345" s="34">
        <v>0.38428499999999999</v>
      </c>
      <c r="AA345" s="34">
        <v>11664.82</v>
      </c>
      <c r="AB345" s="34">
        <v>11664.82</v>
      </c>
      <c r="AC345" s="34">
        <v>0</v>
      </c>
      <c r="AD345" s="34">
        <v>0</v>
      </c>
      <c r="AE345" s="34">
        <v>435.53129999999999</v>
      </c>
      <c r="AF345" s="34">
        <v>435.53129999999999</v>
      </c>
      <c r="AG345" s="34">
        <v>0</v>
      </c>
      <c r="AH345" s="34">
        <v>0</v>
      </c>
      <c r="AI345" s="34">
        <v>73286.39</v>
      </c>
      <c r="AJ345" s="34">
        <v>-137693</v>
      </c>
      <c r="AK345" s="34">
        <v>435.53129999999999</v>
      </c>
      <c r="AL345" s="34">
        <v>435.53129999999999</v>
      </c>
      <c r="AM345" s="34">
        <v>435.53129999999999</v>
      </c>
      <c r="AN345" s="34">
        <v>435.53129999999999</v>
      </c>
      <c r="AO345" s="34">
        <v>435.53129999999999</v>
      </c>
      <c r="AP345" s="34">
        <v>435.53129999999999</v>
      </c>
      <c r="AQ345" s="34">
        <v>435.53129999999999</v>
      </c>
      <c r="AR345" s="34">
        <v>435.53129999999999</v>
      </c>
      <c r="AS345" s="34">
        <v>435.53129999999999</v>
      </c>
      <c r="AT345" s="34">
        <v>435.53129999999999</v>
      </c>
      <c r="AU345" s="34">
        <v>11664.82</v>
      </c>
      <c r="AV345" s="34">
        <v>11664.82</v>
      </c>
      <c r="AW345" s="34">
        <v>11664.82</v>
      </c>
      <c r="AX345" s="34">
        <v>11664.82</v>
      </c>
      <c r="AY345" s="34">
        <v>11664.82</v>
      </c>
      <c r="AZ345" s="34">
        <v>11664.82</v>
      </c>
      <c r="BA345" s="34">
        <v>11664.82</v>
      </c>
      <c r="BB345" s="34">
        <v>11664.82</v>
      </c>
      <c r="BC345" s="34">
        <v>11664.82</v>
      </c>
      <c r="BD345" s="34">
        <v>11664.82</v>
      </c>
    </row>
    <row r="346" spans="1:56" x14ac:dyDescent="0.25">
      <c r="A346" s="34" t="s">
        <v>563</v>
      </c>
      <c r="B346" s="34">
        <v>13059</v>
      </c>
      <c r="C346" s="34">
        <v>0</v>
      </c>
      <c r="D346" s="34">
        <v>0</v>
      </c>
      <c r="E346" s="34">
        <v>0</v>
      </c>
      <c r="F346" s="34">
        <v>0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 t="s">
        <v>829</v>
      </c>
      <c r="N346" s="34" t="s">
        <v>830</v>
      </c>
      <c r="O346" s="34" t="s">
        <v>2</v>
      </c>
      <c r="P346" s="34">
        <v>13059</v>
      </c>
      <c r="Q346" s="34">
        <v>800000</v>
      </c>
      <c r="R346" s="34">
        <v>45013.56</v>
      </c>
      <c r="S346" s="34">
        <v>5593997</v>
      </c>
      <c r="T346" s="34">
        <v>4155944</v>
      </c>
      <c r="U346" s="34">
        <v>1438053</v>
      </c>
      <c r="V346" s="34">
        <v>0.25707099999999999</v>
      </c>
      <c r="W346" s="34">
        <v>3193355</v>
      </c>
      <c r="X346" s="34">
        <v>1154254</v>
      </c>
      <c r="Y346" s="34">
        <v>2039101</v>
      </c>
      <c r="Z346" s="34">
        <v>0.63854500000000003</v>
      </c>
      <c r="AA346" s="34">
        <v>945299</v>
      </c>
      <c r="AB346" s="34">
        <v>903820</v>
      </c>
      <c r="AC346" s="34">
        <v>41478.949999999997</v>
      </c>
      <c r="AD346" s="34">
        <v>4.3879000000000001E-2</v>
      </c>
      <c r="AE346" s="34">
        <v>105251.2</v>
      </c>
      <c r="AF346" s="34">
        <v>69684.75</v>
      </c>
      <c r="AG346" s="34">
        <v>35566.49</v>
      </c>
      <c r="AH346" s="34">
        <v>0.33792</v>
      </c>
      <c r="AI346" s="34">
        <v>1579664</v>
      </c>
      <c r="AJ346" s="34">
        <v>-423870</v>
      </c>
      <c r="AK346" s="34">
        <v>105251.2</v>
      </c>
      <c r="AL346" s="34">
        <v>105251.2</v>
      </c>
      <c r="AM346" s="34">
        <v>105251.2</v>
      </c>
      <c r="AN346" s="34">
        <v>105251.2</v>
      </c>
      <c r="AO346" s="34">
        <v>105251.2</v>
      </c>
      <c r="AP346" s="34">
        <v>105251.2</v>
      </c>
      <c r="AQ346" s="34">
        <v>105251.2</v>
      </c>
      <c r="AR346" s="34">
        <v>105251.2</v>
      </c>
      <c r="AS346" s="34">
        <v>105251.2</v>
      </c>
      <c r="AT346" s="34">
        <v>105251.2</v>
      </c>
      <c r="AU346" s="34">
        <v>945299</v>
      </c>
      <c r="AV346" s="34">
        <v>945299</v>
      </c>
      <c r="AW346" s="34">
        <v>945299</v>
      </c>
      <c r="AX346" s="34">
        <v>945299</v>
      </c>
      <c r="AY346" s="34">
        <v>945299</v>
      </c>
      <c r="AZ346" s="34">
        <v>945299</v>
      </c>
      <c r="BA346" s="34">
        <v>945299</v>
      </c>
      <c r="BB346" s="34">
        <v>945299</v>
      </c>
      <c r="BC346" s="34">
        <v>945299</v>
      </c>
      <c r="BD346" s="34">
        <v>945299</v>
      </c>
    </row>
    <row r="347" spans="1:56" x14ac:dyDescent="0.25">
      <c r="A347" s="34" t="s">
        <v>465</v>
      </c>
      <c r="B347" s="34">
        <v>13063</v>
      </c>
      <c r="C347" s="34">
        <v>0</v>
      </c>
      <c r="D347" s="34">
        <v>0</v>
      </c>
      <c r="E347" s="34">
        <v>0</v>
      </c>
      <c r="F347" s="34">
        <v>0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 t="s">
        <v>829</v>
      </c>
      <c r="N347" s="34" t="s">
        <v>830</v>
      </c>
      <c r="O347" s="34" t="s">
        <v>2</v>
      </c>
      <c r="P347" s="34">
        <v>13063</v>
      </c>
      <c r="Q347" s="34">
        <v>800000</v>
      </c>
      <c r="R347" s="34">
        <v>78773.740000000005</v>
      </c>
      <c r="S347" s="34">
        <v>10662077</v>
      </c>
      <c r="T347" s="34">
        <v>5228069</v>
      </c>
      <c r="U347" s="34">
        <v>5434008</v>
      </c>
      <c r="V347" s="34">
        <v>0.50965800000000006</v>
      </c>
      <c r="W347" s="34">
        <v>10236282</v>
      </c>
      <c r="X347" s="34">
        <v>3059972</v>
      </c>
      <c r="Y347" s="34">
        <v>7176309</v>
      </c>
      <c r="Z347" s="34">
        <v>0.70106599999999997</v>
      </c>
      <c r="AA347" s="34">
        <v>282135.59999999998</v>
      </c>
      <c r="AB347" s="34">
        <v>274340.8</v>
      </c>
      <c r="AC347" s="34">
        <v>7794.7370000000001</v>
      </c>
      <c r="AD347" s="34">
        <v>2.7628E-2</v>
      </c>
      <c r="AE347" s="34">
        <v>237122.5</v>
      </c>
      <c r="AF347" s="34">
        <v>61088.08</v>
      </c>
      <c r="AG347" s="34">
        <v>176034.5</v>
      </c>
      <c r="AH347" s="34">
        <v>0.74237799999999998</v>
      </c>
      <c r="AI347" s="34">
        <v>6381994</v>
      </c>
      <c r="AJ347" s="34">
        <v>-618281</v>
      </c>
      <c r="AK347" s="34">
        <v>237122.5</v>
      </c>
      <c r="AL347" s="34">
        <v>237122.5</v>
      </c>
      <c r="AM347" s="34">
        <v>237122.5</v>
      </c>
      <c r="AN347" s="34">
        <v>237122.5</v>
      </c>
      <c r="AO347" s="34">
        <v>237122.5</v>
      </c>
      <c r="AP347" s="34">
        <v>237122.5</v>
      </c>
      <c r="AQ347" s="34">
        <v>237122.5</v>
      </c>
      <c r="AR347" s="34">
        <v>237122.5</v>
      </c>
      <c r="AS347" s="34">
        <v>237122.5</v>
      </c>
      <c r="AT347" s="34">
        <v>237122.5</v>
      </c>
      <c r="AU347" s="34">
        <v>282135.59999999998</v>
      </c>
      <c r="AV347" s="34">
        <v>282135.59999999998</v>
      </c>
      <c r="AW347" s="34">
        <v>282135.59999999998</v>
      </c>
      <c r="AX347" s="34">
        <v>282135.59999999998</v>
      </c>
      <c r="AY347" s="34">
        <v>282135.59999999998</v>
      </c>
      <c r="AZ347" s="34">
        <v>282135.59999999998</v>
      </c>
      <c r="BA347" s="34">
        <v>282135.59999999998</v>
      </c>
      <c r="BB347" s="34">
        <v>282135.59999999998</v>
      </c>
      <c r="BC347" s="34">
        <v>282135.59999999998</v>
      </c>
      <c r="BD347" s="34">
        <v>282135.59999999998</v>
      </c>
    </row>
    <row r="348" spans="1:56" x14ac:dyDescent="0.25">
      <c r="A348" s="34" t="s">
        <v>607</v>
      </c>
      <c r="B348" s="34">
        <v>13067</v>
      </c>
      <c r="C348" s="34">
        <v>0</v>
      </c>
      <c r="D348" s="34">
        <v>0</v>
      </c>
      <c r="E348" s="34">
        <v>0</v>
      </c>
      <c r="F348" s="34">
        <v>0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 t="s">
        <v>829</v>
      </c>
      <c r="N348" s="34" t="s">
        <v>830</v>
      </c>
      <c r="O348" s="34" t="s">
        <v>2</v>
      </c>
      <c r="P348" s="34">
        <v>13067</v>
      </c>
      <c r="Q348" s="34">
        <v>800000</v>
      </c>
      <c r="R348" s="34">
        <v>28133.48</v>
      </c>
      <c r="S348" s="34">
        <v>2038303</v>
      </c>
      <c r="T348" s="34">
        <v>1632382</v>
      </c>
      <c r="U348" s="34">
        <v>405921.6</v>
      </c>
      <c r="V348" s="34">
        <v>0.19914699999999999</v>
      </c>
      <c r="W348" s="34">
        <v>2592783</v>
      </c>
      <c r="X348" s="34">
        <v>1679751</v>
      </c>
      <c r="Y348" s="34">
        <v>913031.9</v>
      </c>
      <c r="Z348" s="34">
        <v>0.35214400000000001</v>
      </c>
      <c r="AA348" s="34">
        <v>115973.9</v>
      </c>
      <c r="AB348" s="34">
        <v>115973.9</v>
      </c>
      <c r="AC348" s="34">
        <v>0</v>
      </c>
      <c r="AD348" s="34">
        <v>0</v>
      </c>
      <c r="AE348" s="34">
        <v>2256.8119999999999</v>
      </c>
      <c r="AF348" s="34">
        <v>2256.8119999999999</v>
      </c>
      <c r="AG348" s="34">
        <v>0</v>
      </c>
      <c r="AH348" s="34">
        <v>0</v>
      </c>
      <c r="AI348" s="34">
        <v>627693.5</v>
      </c>
      <c r="AJ348" s="34">
        <v>-285338</v>
      </c>
      <c r="AK348" s="34">
        <v>2256.8119999999999</v>
      </c>
      <c r="AL348" s="34">
        <v>2256.8119999999999</v>
      </c>
      <c r="AM348" s="34">
        <v>2256.8119999999999</v>
      </c>
      <c r="AN348" s="34">
        <v>2256.8119999999999</v>
      </c>
      <c r="AO348" s="34">
        <v>2256.8119999999999</v>
      </c>
      <c r="AP348" s="34">
        <v>2256.8119999999999</v>
      </c>
      <c r="AQ348" s="34">
        <v>2256.8119999999999</v>
      </c>
      <c r="AR348" s="34">
        <v>2256.8119999999999</v>
      </c>
      <c r="AS348" s="34">
        <v>2256.8119999999999</v>
      </c>
      <c r="AT348" s="34">
        <v>2256.8119999999999</v>
      </c>
      <c r="AU348" s="34">
        <v>115973.9</v>
      </c>
      <c r="AV348" s="34">
        <v>115973.9</v>
      </c>
      <c r="AW348" s="34">
        <v>115973.9</v>
      </c>
      <c r="AX348" s="34">
        <v>115973.9</v>
      </c>
      <c r="AY348" s="34">
        <v>115973.9</v>
      </c>
      <c r="AZ348" s="34">
        <v>115973.9</v>
      </c>
      <c r="BA348" s="34">
        <v>115973.9</v>
      </c>
      <c r="BB348" s="34">
        <v>115973.9</v>
      </c>
      <c r="BC348" s="34">
        <v>115973.9</v>
      </c>
      <c r="BD348" s="34">
        <v>115973.9</v>
      </c>
    </row>
    <row r="349" spans="1:56" x14ac:dyDescent="0.25">
      <c r="A349" s="34" t="s">
        <v>177</v>
      </c>
      <c r="B349" s="34">
        <v>13069</v>
      </c>
      <c r="C349" s="34">
        <v>0</v>
      </c>
      <c r="D349" s="34">
        <v>0</v>
      </c>
      <c r="E349" s="34">
        <v>0</v>
      </c>
      <c r="F349" s="34">
        <v>0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 t="s">
        <v>829</v>
      </c>
      <c r="N349" s="34" t="s">
        <v>830</v>
      </c>
      <c r="O349" s="34" t="s">
        <v>2</v>
      </c>
      <c r="P349" s="34">
        <v>13069</v>
      </c>
      <c r="Q349" s="34">
        <v>800000</v>
      </c>
      <c r="R349" s="34">
        <v>39386.870000000003</v>
      </c>
      <c r="S349" s="34">
        <v>13256570</v>
      </c>
      <c r="T349" s="34">
        <v>5542268</v>
      </c>
      <c r="U349" s="34">
        <v>7714302</v>
      </c>
      <c r="V349" s="34">
        <v>0.58192299999999997</v>
      </c>
      <c r="W349" s="34">
        <v>14420502</v>
      </c>
      <c r="X349" s="34">
        <v>5306250</v>
      </c>
      <c r="Y349" s="34">
        <v>9114253</v>
      </c>
      <c r="Z349" s="34">
        <v>0.63203399999999998</v>
      </c>
      <c r="AA349" s="34">
        <v>10327780</v>
      </c>
      <c r="AB349" s="34">
        <v>3559546</v>
      </c>
      <c r="AC349" s="34">
        <v>6768234</v>
      </c>
      <c r="AD349" s="34">
        <v>0.65534300000000001</v>
      </c>
      <c r="AE349" s="34">
        <v>10885417</v>
      </c>
      <c r="AF349" s="34">
        <v>3668667</v>
      </c>
      <c r="AG349" s="34">
        <v>7216750</v>
      </c>
      <c r="AH349" s="34">
        <v>0.66297399999999995</v>
      </c>
      <c r="AI349" s="34">
        <v>8713621</v>
      </c>
      <c r="AJ349" s="34">
        <v>6816118</v>
      </c>
      <c r="AK349" s="34">
        <v>10885417</v>
      </c>
      <c r="AL349" s="34">
        <v>10885417</v>
      </c>
      <c r="AM349" s="34">
        <v>10885417</v>
      </c>
      <c r="AN349" s="34">
        <v>10885417</v>
      </c>
      <c r="AO349" s="34">
        <v>10885417</v>
      </c>
      <c r="AP349" s="34">
        <v>10885417</v>
      </c>
      <c r="AQ349" s="34">
        <v>10885417</v>
      </c>
      <c r="AR349" s="34">
        <v>10885417</v>
      </c>
      <c r="AS349" s="34">
        <v>10885417</v>
      </c>
      <c r="AT349" s="34">
        <v>10885417</v>
      </c>
      <c r="AU349" s="34">
        <v>10327780</v>
      </c>
      <c r="AV349" s="34">
        <v>10327780</v>
      </c>
      <c r="AW349" s="34">
        <v>10327780</v>
      </c>
      <c r="AX349" s="34">
        <v>10327780</v>
      </c>
      <c r="AY349" s="34">
        <v>10327780</v>
      </c>
      <c r="AZ349" s="34">
        <v>10327780</v>
      </c>
      <c r="BA349" s="34">
        <v>10327780</v>
      </c>
      <c r="BB349" s="34">
        <v>10327780</v>
      </c>
      <c r="BC349" s="34">
        <v>10327780</v>
      </c>
      <c r="BD349" s="34">
        <v>10327780</v>
      </c>
    </row>
    <row r="350" spans="1:56" x14ac:dyDescent="0.25">
      <c r="A350" s="34" t="s">
        <v>609</v>
      </c>
      <c r="B350" s="34">
        <v>13071</v>
      </c>
      <c r="C350" s="34">
        <v>0</v>
      </c>
      <c r="D350" s="34">
        <v>0</v>
      </c>
      <c r="E350" s="34">
        <v>0</v>
      </c>
      <c r="F350" s="34">
        <v>0</v>
      </c>
      <c r="G350" s="34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 t="s">
        <v>829</v>
      </c>
      <c r="N350" s="34" t="s">
        <v>830</v>
      </c>
      <c r="O350" s="34" t="s">
        <v>2</v>
      </c>
      <c r="P350" s="34">
        <v>13071</v>
      </c>
      <c r="Q350" s="34">
        <v>800000</v>
      </c>
      <c r="R350" s="34">
        <v>50640.26</v>
      </c>
      <c r="S350" s="34">
        <v>6879506</v>
      </c>
      <c r="T350" s="34">
        <v>5363707</v>
      </c>
      <c r="U350" s="34">
        <v>1515799</v>
      </c>
      <c r="V350" s="34">
        <v>0.220335</v>
      </c>
      <c r="W350" s="34">
        <v>5452618</v>
      </c>
      <c r="X350" s="34">
        <v>2227469</v>
      </c>
      <c r="Y350" s="34">
        <v>3225149</v>
      </c>
      <c r="Z350" s="34">
        <v>0.59148599999999996</v>
      </c>
      <c r="AA350" s="34">
        <v>350330.6</v>
      </c>
      <c r="AB350" s="34">
        <v>350330.6</v>
      </c>
      <c r="AC350" s="34">
        <v>0</v>
      </c>
      <c r="AD350" s="34">
        <v>0</v>
      </c>
      <c r="AE350" s="34">
        <v>166371.20000000001</v>
      </c>
      <c r="AF350" s="34">
        <v>166371.20000000001</v>
      </c>
      <c r="AG350" s="34">
        <v>0</v>
      </c>
      <c r="AH350" s="34">
        <v>0</v>
      </c>
      <c r="AI350" s="34">
        <v>2707487</v>
      </c>
      <c r="AJ350" s="34">
        <v>-517662</v>
      </c>
      <c r="AK350" s="34">
        <v>166371.20000000001</v>
      </c>
      <c r="AL350" s="34">
        <v>166371.20000000001</v>
      </c>
      <c r="AM350" s="34">
        <v>166371.20000000001</v>
      </c>
      <c r="AN350" s="34">
        <v>166371.20000000001</v>
      </c>
      <c r="AO350" s="34">
        <v>166371.20000000001</v>
      </c>
      <c r="AP350" s="34">
        <v>166371.20000000001</v>
      </c>
      <c r="AQ350" s="34">
        <v>166371.20000000001</v>
      </c>
      <c r="AR350" s="34">
        <v>166371.20000000001</v>
      </c>
      <c r="AS350" s="34">
        <v>166371.20000000001</v>
      </c>
      <c r="AT350" s="34">
        <v>166371.20000000001</v>
      </c>
      <c r="AU350" s="34">
        <v>350330.6</v>
      </c>
      <c r="AV350" s="34">
        <v>350330.6</v>
      </c>
      <c r="AW350" s="34">
        <v>350330.6</v>
      </c>
      <c r="AX350" s="34">
        <v>350330.6</v>
      </c>
      <c r="AY350" s="34">
        <v>350330.6</v>
      </c>
      <c r="AZ350" s="34">
        <v>350330.6</v>
      </c>
      <c r="BA350" s="34">
        <v>350330.6</v>
      </c>
      <c r="BB350" s="34">
        <v>350330.6</v>
      </c>
      <c r="BC350" s="34">
        <v>350330.6</v>
      </c>
      <c r="BD350" s="34">
        <v>350330.6</v>
      </c>
    </row>
    <row r="351" spans="1:56" x14ac:dyDescent="0.25">
      <c r="A351" s="34" t="s">
        <v>544</v>
      </c>
      <c r="B351" s="34">
        <v>13073</v>
      </c>
      <c r="C351" s="34">
        <v>0</v>
      </c>
      <c r="D351" s="34">
        <v>0</v>
      </c>
      <c r="E351" s="34">
        <v>0</v>
      </c>
      <c r="F351" s="34">
        <v>0</v>
      </c>
      <c r="G351" s="34">
        <v>0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 t="s">
        <v>829</v>
      </c>
      <c r="N351" s="34" t="s">
        <v>830</v>
      </c>
      <c r="O351" s="34" t="s">
        <v>2</v>
      </c>
      <c r="P351" s="34">
        <v>13073</v>
      </c>
      <c r="Q351" s="34">
        <v>800000</v>
      </c>
      <c r="R351" s="34">
        <v>31884.61</v>
      </c>
      <c r="S351" s="34">
        <v>6145751</v>
      </c>
      <c r="T351" s="34">
        <v>4441562</v>
      </c>
      <c r="U351" s="34">
        <v>1704189</v>
      </c>
      <c r="V351" s="34">
        <v>0.27729599999999999</v>
      </c>
      <c r="W351" s="34">
        <v>4007309</v>
      </c>
      <c r="X351" s="34">
        <v>1902457</v>
      </c>
      <c r="Y351" s="34">
        <v>2104853</v>
      </c>
      <c r="Z351" s="34">
        <v>0.52525299999999997</v>
      </c>
      <c r="AA351" s="34">
        <v>252113.2</v>
      </c>
      <c r="AB351" s="34">
        <v>243252.6</v>
      </c>
      <c r="AC351" s="34">
        <v>8860.5259999999998</v>
      </c>
      <c r="AD351" s="34">
        <v>3.5145000000000003E-2</v>
      </c>
      <c r="AE351" s="34">
        <v>102945</v>
      </c>
      <c r="AF351" s="34">
        <v>45772.480000000003</v>
      </c>
      <c r="AG351" s="34">
        <v>57172.57</v>
      </c>
      <c r="AH351" s="34">
        <v>0.55537000000000003</v>
      </c>
      <c r="AI351" s="34">
        <v>1783592</v>
      </c>
      <c r="AJ351" s="34">
        <v>-264088</v>
      </c>
      <c r="AK351" s="34">
        <v>102945</v>
      </c>
      <c r="AL351" s="34">
        <v>102945</v>
      </c>
      <c r="AM351" s="34">
        <v>102945</v>
      </c>
      <c r="AN351" s="34">
        <v>102945</v>
      </c>
      <c r="AO351" s="34">
        <v>102945</v>
      </c>
      <c r="AP351" s="34">
        <v>102945</v>
      </c>
      <c r="AQ351" s="34">
        <v>102945</v>
      </c>
      <c r="AR351" s="34">
        <v>102945</v>
      </c>
      <c r="AS351" s="34">
        <v>102945</v>
      </c>
      <c r="AT351" s="34">
        <v>102945</v>
      </c>
      <c r="AU351" s="34">
        <v>252113.2</v>
      </c>
      <c r="AV351" s="34">
        <v>252113.2</v>
      </c>
      <c r="AW351" s="34">
        <v>252113.2</v>
      </c>
      <c r="AX351" s="34">
        <v>252113.2</v>
      </c>
      <c r="AY351" s="34">
        <v>252113.2</v>
      </c>
      <c r="AZ351" s="34">
        <v>252113.2</v>
      </c>
      <c r="BA351" s="34">
        <v>252113.2</v>
      </c>
      <c r="BB351" s="34">
        <v>252113.2</v>
      </c>
      <c r="BC351" s="34">
        <v>252113.2</v>
      </c>
      <c r="BD351" s="34">
        <v>252113.2</v>
      </c>
    </row>
    <row r="352" spans="1:56" x14ac:dyDescent="0.25">
      <c r="A352" s="34" t="s">
        <v>611</v>
      </c>
      <c r="B352" s="34">
        <v>13076</v>
      </c>
      <c r="C352" s="34">
        <v>0</v>
      </c>
      <c r="D352" s="34">
        <v>0</v>
      </c>
      <c r="E352" s="34">
        <v>0</v>
      </c>
      <c r="F352" s="34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 t="s">
        <v>829</v>
      </c>
      <c r="N352" s="34" t="s">
        <v>830</v>
      </c>
      <c r="O352" s="34" t="s">
        <v>2</v>
      </c>
      <c r="P352" s="34">
        <v>13076</v>
      </c>
      <c r="Q352" s="34">
        <v>800000</v>
      </c>
      <c r="R352" s="34">
        <v>28133.48</v>
      </c>
      <c r="S352" s="34">
        <v>4007618</v>
      </c>
      <c r="T352" s="34">
        <v>4007618</v>
      </c>
      <c r="U352" s="34">
        <v>0</v>
      </c>
      <c r="V352" s="34">
        <v>0</v>
      </c>
      <c r="W352" s="34">
        <v>16459838</v>
      </c>
      <c r="X352" s="34">
        <v>16459838</v>
      </c>
      <c r="Y352" s="34">
        <v>0</v>
      </c>
      <c r="Z352" s="34">
        <v>0</v>
      </c>
      <c r="AA352" s="34">
        <v>2567252</v>
      </c>
      <c r="AB352" s="34">
        <v>2567252</v>
      </c>
      <c r="AC352" s="34">
        <v>0</v>
      </c>
      <c r="AD352" s="34">
        <v>0</v>
      </c>
      <c r="AE352" s="34">
        <v>11504892</v>
      </c>
      <c r="AF352" s="34">
        <v>11504892</v>
      </c>
      <c r="AG352" s="34">
        <v>0</v>
      </c>
      <c r="AH352" s="34">
        <v>0</v>
      </c>
      <c r="AI352" s="34">
        <v>-137693</v>
      </c>
      <c r="AJ352" s="34">
        <v>-137693</v>
      </c>
      <c r="AK352" s="34">
        <v>11504892</v>
      </c>
      <c r="AL352" s="34">
        <v>11504892</v>
      </c>
      <c r="AM352" s="34">
        <v>11504892</v>
      </c>
      <c r="AN352" s="34">
        <v>11504892</v>
      </c>
      <c r="AO352" s="34">
        <v>11504892</v>
      </c>
      <c r="AP352" s="34">
        <v>11504892</v>
      </c>
      <c r="AQ352" s="34">
        <v>11504892</v>
      </c>
      <c r="AR352" s="34">
        <v>11504892</v>
      </c>
      <c r="AS352" s="34">
        <v>11504892</v>
      </c>
      <c r="AT352" s="34">
        <v>11504892</v>
      </c>
      <c r="AU352" s="34">
        <v>2567252</v>
      </c>
      <c r="AV352" s="34">
        <v>2567252</v>
      </c>
      <c r="AW352" s="34">
        <v>2567252</v>
      </c>
      <c r="AX352" s="34">
        <v>2567252</v>
      </c>
      <c r="AY352" s="34">
        <v>2567252</v>
      </c>
      <c r="AZ352" s="34">
        <v>2567252</v>
      </c>
      <c r="BA352" s="34">
        <v>2567252</v>
      </c>
      <c r="BB352" s="34">
        <v>2567252</v>
      </c>
      <c r="BC352" s="34">
        <v>2567252</v>
      </c>
      <c r="BD352" s="34">
        <v>2567252</v>
      </c>
    </row>
    <row r="353" spans="1:56" x14ac:dyDescent="0.25">
      <c r="A353" s="34" t="s">
        <v>612</v>
      </c>
      <c r="B353" s="34">
        <v>13078</v>
      </c>
      <c r="C353" s="34">
        <v>0</v>
      </c>
      <c r="D353" s="34">
        <v>0</v>
      </c>
      <c r="E353" s="34">
        <v>0</v>
      </c>
      <c r="F353" s="34">
        <v>0</v>
      </c>
      <c r="G353" s="34">
        <v>0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 t="s">
        <v>829</v>
      </c>
      <c r="N353" s="34" t="s">
        <v>830</v>
      </c>
      <c r="O353" s="34" t="s">
        <v>2</v>
      </c>
      <c r="P353" s="34">
        <v>13078</v>
      </c>
      <c r="Q353" s="34">
        <v>800000</v>
      </c>
      <c r="R353" s="34">
        <v>41262.43</v>
      </c>
      <c r="S353" s="34">
        <v>6062894</v>
      </c>
      <c r="T353" s="34">
        <v>4766903</v>
      </c>
      <c r="U353" s="34">
        <v>1295991</v>
      </c>
      <c r="V353" s="34">
        <v>0.213758</v>
      </c>
      <c r="W353" s="34">
        <v>2975032</v>
      </c>
      <c r="X353" s="34">
        <v>1194731</v>
      </c>
      <c r="Y353" s="34">
        <v>1780301</v>
      </c>
      <c r="Z353" s="34">
        <v>0.598414</v>
      </c>
      <c r="AA353" s="34">
        <v>888152.7</v>
      </c>
      <c r="AB353" s="34">
        <v>888152.7</v>
      </c>
      <c r="AC353" s="34">
        <v>0</v>
      </c>
      <c r="AD353" s="34">
        <v>0</v>
      </c>
      <c r="AE353" s="34">
        <v>17416.740000000002</v>
      </c>
      <c r="AF353" s="34">
        <v>17416.740000000002</v>
      </c>
      <c r="AG353" s="34">
        <v>0</v>
      </c>
      <c r="AH353" s="34">
        <v>0</v>
      </c>
      <c r="AI353" s="34">
        <v>1359488</v>
      </c>
      <c r="AJ353" s="34">
        <v>-420812</v>
      </c>
      <c r="AK353" s="34">
        <v>17416.740000000002</v>
      </c>
      <c r="AL353" s="34">
        <v>17416.740000000002</v>
      </c>
      <c r="AM353" s="34">
        <v>17416.740000000002</v>
      </c>
      <c r="AN353" s="34">
        <v>17416.740000000002</v>
      </c>
      <c r="AO353" s="34">
        <v>17416.740000000002</v>
      </c>
      <c r="AP353" s="34">
        <v>17416.740000000002</v>
      </c>
      <c r="AQ353" s="34">
        <v>17416.740000000002</v>
      </c>
      <c r="AR353" s="34">
        <v>17416.740000000002</v>
      </c>
      <c r="AS353" s="34">
        <v>17416.740000000002</v>
      </c>
      <c r="AT353" s="34">
        <v>17416.740000000002</v>
      </c>
      <c r="AU353" s="34">
        <v>888152.7</v>
      </c>
      <c r="AV353" s="34">
        <v>888152.7</v>
      </c>
      <c r="AW353" s="34">
        <v>888152.7</v>
      </c>
      <c r="AX353" s="34">
        <v>888152.7</v>
      </c>
      <c r="AY353" s="34">
        <v>888152.7</v>
      </c>
      <c r="AZ353" s="34">
        <v>888152.7</v>
      </c>
      <c r="BA353" s="34">
        <v>888152.7</v>
      </c>
      <c r="BB353" s="34">
        <v>888152.7</v>
      </c>
      <c r="BC353" s="34">
        <v>888152.7</v>
      </c>
      <c r="BD353" s="34">
        <v>888152.7</v>
      </c>
    </row>
    <row r="354" spans="1:56" x14ac:dyDescent="0.25">
      <c r="A354" s="34" t="s">
        <v>538</v>
      </c>
      <c r="B354" s="34">
        <v>13081</v>
      </c>
      <c r="C354" s="34">
        <v>0</v>
      </c>
      <c r="D354" s="34">
        <v>0</v>
      </c>
      <c r="E354" s="34">
        <v>0</v>
      </c>
      <c r="F354" s="34">
        <v>0</v>
      </c>
      <c r="G354" s="34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 t="s">
        <v>829</v>
      </c>
      <c r="N354" s="34" t="s">
        <v>830</v>
      </c>
      <c r="O354" s="34" t="s">
        <v>2</v>
      </c>
      <c r="P354" s="34">
        <v>13081</v>
      </c>
      <c r="Q354" s="34">
        <v>800000</v>
      </c>
      <c r="R354" s="34">
        <v>39386.870000000003</v>
      </c>
      <c r="S354" s="34">
        <v>3783588</v>
      </c>
      <c r="T354" s="34">
        <v>2878059</v>
      </c>
      <c r="U354" s="34">
        <v>905529.2</v>
      </c>
      <c r="V354" s="34">
        <v>0.23933099999999999</v>
      </c>
      <c r="W354" s="34">
        <v>2714346</v>
      </c>
      <c r="X354" s="34">
        <v>1157522</v>
      </c>
      <c r="Y354" s="34">
        <v>1556824</v>
      </c>
      <c r="Z354" s="34">
        <v>0.57355400000000001</v>
      </c>
      <c r="AA354" s="34">
        <v>194998.5</v>
      </c>
      <c r="AB354" s="34">
        <v>184811.7</v>
      </c>
      <c r="AC354" s="34">
        <v>10186.84</v>
      </c>
      <c r="AD354" s="34">
        <v>5.2241000000000003E-2</v>
      </c>
      <c r="AE354" s="34">
        <v>126012.4</v>
      </c>
      <c r="AF354" s="34">
        <v>60281.81</v>
      </c>
      <c r="AG354" s="34">
        <v>65730.63</v>
      </c>
      <c r="AH354" s="34">
        <v>0.52161999999999997</v>
      </c>
      <c r="AI354" s="34">
        <v>1153490</v>
      </c>
      <c r="AJ354" s="34">
        <v>-337603</v>
      </c>
      <c r="AK354" s="34">
        <v>126012.4</v>
      </c>
      <c r="AL354" s="34">
        <v>126012.4</v>
      </c>
      <c r="AM354" s="34">
        <v>126012.4</v>
      </c>
      <c r="AN354" s="34">
        <v>126012.4</v>
      </c>
      <c r="AO354" s="34">
        <v>126012.4</v>
      </c>
      <c r="AP354" s="34">
        <v>126012.4</v>
      </c>
      <c r="AQ354" s="34">
        <v>126012.4</v>
      </c>
      <c r="AR354" s="34">
        <v>126012.4</v>
      </c>
      <c r="AS354" s="34">
        <v>126012.4</v>
      </c>
      <c r="AT354" s="34">
        <v>126012.4</v>
      </c>
      <c r="AU354" s="34">
        <v>194998.5</v>
      </c>
      <c r="AV354" s="34">
        <v>194998.5</v>
      </c>
      <c r="AW354" s="34">
        <v>194998.5</v>
      </c>
      <c r="AX354" s="34">
        <v>194998.5</v>
      </c>
      <c r="AY354" s="34">
        <v>194998.5</v>
      </c>
      <c r="AZ354" s="34">
        <v>194998.5</v>
      </c>
      <c r="BA354" s="34">
        <v>194998.5</v>
      </c>
      <c r="BB354" s="34">
        <v>194998.5</v>
      </c>
      <c r="BC354" s="34">
        <v>194998.5</v>
      </c>
      <c r="BD354" s="34">
        <v>194998.5</v>
      </c>
    </row>
    <row r="355" spans="1:56" x14ac:dyDescent="0.25">
      <c r="A355" s="34" t="s">
        <v>613</v>
      </c>
      <c r="B355" s="34">
        <v>13084</v>
      </c>
      <c r="C355" s="34">
        <v>0</v>
      </c>
      <c r="D355" s="34">
        <v>0</v>
      </c>
      <c r="E355" s="34">
        <v>0</v>
      </c>
      <c r="F355" s="34">
        <v>0</v>
      </c>
      <c r="G355" s="34">
        <v>0</v>
      </c>
      <c r="H355" s="34">
        <v>0</v>
      </c>
      <c r="I355" s="34">
        <v>0</v>
      </c>
      <c r="J355" s="34">
        <v>0</v>
      </c>
      <c r="K355" s="34">
        <v>0</v>
      </c>
      <c r="L355" s="34">
        <v>0</v>
      </c>
      <c r="M355" s="34" t="s">
        <v>829</v>
      </c>
      <c r="N355" s="34" t="s">
        <v>830</v>
      </c>
      <c r="O355" s="34" t="s">
        <v>2</v>
      </c>
      <c r="P355" s="34">
        <v>13084</v>
      </c>
      <c r="Q355" s="34">
        <v>800000</v>
      </c>
      <c r="R355" s="34">
        <v>28133.48</v>
      </c>
      <c r="S355" s="34">
        <v>1220489</v>
      </c>
      <c r="T355" s="34">
        <v>1220489</v>
      </c>
      <c r="U355" s="34">
        <v>0</v>
      </c>
      <c r="V355" s="34">
        <v>0</v>
      </c>
      <c r="W355" s="34">
        <v>2763161</v>
      </c>
      <c r="X355" s="34">
        <v>2763161</v>
      </c>
      <c r="Y355" s="34">
        <v>0</v>
      </c>
      <c r="Z355" s="34">
        <v>0</v>
      </c>
      <c r="AA355" s="34">
        <v>16607.939999999999</v>
      </c>
      <c r="AB355" s="34">
        <v>16607.939999999999</v>
      </c>
      <c r="AC355" s="34">
        <v>0</v>
      </c>
      <c r="AD355" s="34">
        <v>0</v>
      </c>
      <c r="AE355" s="34">
        <v>159067.9</v>
      </c>
      <c r="AF355" s="34">
        <v>159067.9</v>
      </c>
      <c r="AG355" s="34">
        <v>0</v>
      </c>
      <c r="AH355" s="34">
        <v>0</v>
      </c>
      <c r="AI355" s="34">
        <v>-137693</v>
      </c>
      <c r="AJ355" s="34">
        <v>-137693</v>
      </c>
      <c r="AK355" s="34">
        <v>159067.9</v>
      </c>
      <c r="AL355" s="34">
        <v>159067.9</v>
      </c>
      <c r="AM355" s="34">
        <v>159067.9</v>
      </c>
      <c r="AN355" s="34">
        <v>159067.9</v>
      </c>
      <c r="AO355" s="34">
        <v>159067.9</v>
      </c>
      <c r="AP355" s="34">
        <v>159067.9</v>
      </c>
      <c r="AQ355" s="34">
        <v>159067.9</v>
      </c>
      <c r="AR355" s="34">
        <v>159067.9</v>
      </c>
      <c r="AS355" s="34">
        <v>159067.9</v>
      </c>
      <c r="AT355" s="34">
        <v>159067.9</v>
      </c>
      <c r="AU355" s="34">
        <v>16607.939999999999</v>
      </c>
      <c r="AV355" s="34">
        <v>16607.939999999999</v>
      </c>
      <c r="AW355" s="34">
        <v>16607.939999999999</v>
      </c>
      <c r="AX355" s="34">
        <v>16607.939999999999</v>
      </c>
      <c r="AY355" s="34">
        <v>16607.939999999999</v>
      </c>
      <c r="AZ355" s="34">
        <v>16607.939999999999</v>
      </c>
      <c r="BA355" s="34">
        <v>16607.939999999999</v>
      </c>
      <c r="BB355" s="34">
        <v>16607.939999999999</v>
      </c>
      <c r="BC355" s="34">
        <v>16607.939999999999</v>
      </c>
      <c r="BD355" s="34">
        <v>16607.939999999999</v>
      </c>
    </row>
    <row r="356" spans="1:56" x14ac:dyDescent="0.25">
      <c r="A356" s="34" t="s">
        <v>841</v>
      </c>
      <c r="B356" s="34">
        <v>13085</v>
      </c>
      <c r="C356" s="34">
        <v>0</v>
      </c>
      <c r="D356" s="34">
        <v>0</v>
      </c>
      <c r="E356" s="34">
        <v>0</v>
      </c>
      <c r="F356" s="34">
        <v>0</v>
      </c>
      <c r="G356" s="34">
        <v>0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 t="s">
        <v>829</v>
      </c>
      <c r="N356" s="34" t="s">
        <v>830</v>
      </c>
      <c r="O356" s="34" t="s">
        <v>2</v>
      </c>
      <c r="P356" s="34">
        <v>13085</v>
      </c>
      <c r="Q356" s="34">
        <v>800000</v>
      </c>
      <c r="R356" s="34">
        <v>28133.48</v>
      </c>
      <c r="S356" s="34">
        <v>244741.3</v>
      </c>
      <c r="T356" s="34">
        <v>236412.6</v>
      </c>
      <c r="U356" s="34">
        <v>8328.6839999999993</v>
      </c>
      <c r="V356" s="34">
        <v>3.4030999999999999E-2</v>
      </c>
      <c r="W356" s="34">
        <v>339630.9</v>
      </c>
      <c r="X356" s="34">
        <v>328344</v>
      </c>
      <c r="Y356" s="34">
        <v>11286.89</v>
      </c>
      <c r="Z356" s="34">
        <v>3.3232999999999999E-2</v>
      </c>
      <c r="AA356" s="34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-126407</v>
      </c>
      <c r="AJ356" s="34">
        <v>-137693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4">
        <v>0</v>
      </c>
      <c r="AZ356" s="34">
        <v>0</v>
      </c>
      <c r="BA356" s="34">
        <v>0</v>
      </c>
      <c r="BB356" s="34">
        <v>0</v>
      </c>
      <c r="BC356" s="34">
        <v>0</v>
      </c>
      <c r="BD356" s="34">
        <v>0</v>
      </c>
    </row>
    <row r="357" spans="1:56" x14ac:dyDescent="0.25">
      <c r="A357" s="34" t="s">
        <v>614</v>
      </c>
      <c r="B357" s="34">
        <v>13086</v>
      </c>
      <c r="C357" s="34">
        <v>0</v>
      </c>
      <c r="D357" s="34">
        <v>0</v>
      </c>
      <c r="E357" s="34">
        <v>0</v>
      </c>
      <c r="F357" s="34">
        <v>0</v>
      </c>
      <c r="G357" s="34">
        <v>0</v>
      </c>
      <c r="H357" s="34">
        <v>0</v>
      </c>
      <c r="I357" s="34">
        <v>0</v>
      </c>
      <c r="J357" s="34">
        <v>0</v>
      </c>
      <c r="K357" s="34">
        <v>0</v>
      </c>
      <c r="L357" s="34">
        <v>0</v>
      </c>
      <c r="M357" s="34" t="s">
        <v>829</v>
      </c>
      <c r="N357" s="34" t="s">
        <v>830</v>
      </c>
      <c r="O357" s="34" t="s">
        <v>2</v>
      </c>
      <c r="P357" s="34">
        <v>13086</v>
      </c>
      <c r="Q357" s="34">
        <v>800000</v>
      </c>
      <c r="R357" s="34">
        <v>28133.48</v>
      </c>
      <c r="S357" s="34">
        <v>1407981</v>
      </c>
      <c r="T357" s="34">
        <v>1389814</v>
      </c>
      <c r="U357" s="34">
        <v>18166.669999999998</v>
      </c>
      <c r="V357" s="34">
        <v>1.2903E-2</v>
      </c>
      <c r="W357" s="34">
        <v>4816491</v>
      </c>
      <c r="X357" s="34">
        <v>4480224</v>
      </c>
      <c r="Y357" s="34">
        <v>336267.4</v>
      </c>
      <c r="Z357" s="34">
        <v>6.9816000000000003E-2</v>
      </c>
      <c r="AA357" s="34">
        <v>88818.38</v>
      </c>
      <c r="AB357" s="34">
        <v>88818.38</v>
      </c>
      <c r="AC357" s="34">
        <v>0</v>
      </c>
      <c r="AD357" s="34">
        <v>0</v>
      </c>
      <c r="AE357" s="34">
        <v>390553.1</v>
      </c>
      <c r="AF357" s="34">
        <v>390553.1</v>
      </c>
      <c r="AG357" s="34">
        <v>0</v>
      </c>
      <c r="AH357" s="34">
        <v>0</v>
      </c>
      <c r="AI357" s="34">
        <v>198303.9</v>
      </c>
      <c r="AJ357" s="34">
        <v>-137963</v>
      </c>
      <c r="AK357" s="34">
        <v>390553.1</v>
      </c>
      <c r="AL357" s="34">
        <v>390553.1</v>
      </c>
      <c r="AM357" s="34">
        <v>390553.1</v>
      </c>
      <c r="AN357" s="34">
        <v>390553.1</v>
      </c>
      <c r="AO357" s="34">
        <v>390553.1</v>
      </c>
      <c r="AP357" s="34">
        <v>390553.1</v>
      </c>
      <c r="AQ357" s="34">
        <v>390553.1</v>
      </c>
      <c r="AR357" s="34">
        <v>390553.1</v>
      </c>
      <c r="AS357" s="34">
        <v>390553.1</v>
      </c>
      <c r="AT357" s="34">
        <v>390553.1</v>
      </c>
      <c r="AU357" s="34">
        <v>88818.38</v>
      </c>
      <c r="AV357" s="34">
        <v>88818.38</v>
      </c>
      <c r="AW357" s="34">
        <v>88818.38</v>
      </c>
      <c r="AX357" s="34">
        <v>88818.38</v>
      </c>
      <c r="AY357" s="34">
        <v>88818.38</v>
      </c>
      <c r="AZ357" s="34">
        <v>88818.38</v>
      </c>
      <c r="BA357" s="34">
        <v>88818.38</v>
      </c>
      <c r="BB357" s="34">
        <v>88818.38</v>
      </c>
      <c r="BC357" s="34">
        <v>88818.38</v>
      </c>
      <c r="BD357" s="34">
        <v>88818.38</v>
      </c>
    </row>
    <row r="358" spans="1:56" x14ac:dyDescent="0.25">
      <c r="A358" s="34" t="s">
        <v>449</v>
      </c>
      <c r="B358" s="34">
        <v>13088</v>
      </c>
      <c r="C358" s="34">
        <v>0</v>
      </c>
      <c r="D358" s="34">
        <v>0</v>
      </c>
      <c r="E358" s="34">
        <v>0</v>
      </c>
      <c r="F358" s="34">
        <v>0</v>
      </c>
      <c r="G358" s="34">
        <v>0</v>
      </c>
      <c r="H358" s="34">
        <v>0</v>
      </c>
      <c r="I358" s="34">
        <v>0</v>
      </c>
      <c r="J358" s="34">
        <v>0</v>
      </c>
      <c r="K358" s="34">
        <v>0</v>
      </c>
      <c r="L358" s="34">
        <v>0</v>
      </c>
      <c r="M358" s="34" t="s">
        <v>829</v>
      </c>
      <c r="N358" s="34" t="s">
        <v>830</v>
      </c>
      <c r="O358" s="34" t="s">
        <v>2</v>
      </c>
      <c r="P358" s="34">
        <v>13088</v>
      </c>
      <c r="Q358" s="34">
        <v>800000</v>
      </c>
      <c r="R358" s="34">
        <v>28133.48</v>
      </c>
      <c r="S358" s="34">
        <v>3692909</v>
      </c>
      <c r="T358" s="34">
        <v>2591482</v>
      </c>
      <c r="U358" s="34">
        <v>1101427</v>
      </c>
      <c r="V358" s="34">
        <v>0.29825499999999999</v>
      </c>
      <c r="W358" s="34">
        <v>2635966</v>
      </c>
      <c r="X358" s="34">
        <v>1363554</v>
      </c>
      <c r="Y358" s="34">
        <v>1272412</v>
      </c>
      <c r="Z358" s="34">
        <v>0.48271199999999997</v>
      </c>
      <c r="AA358" s="34">
        <v>448516.4</v>
      </c>
      <c r="AB358" s="34">
        <v>240605.2</v>
      </c>
      <c r="AC358" s="34">
        <v>207911.1</v>
      </c>
      <c r="AD358" s="34">
        <v>0.46355299999999999</v>
      </c>
      <c r="AE358" s="34">
        <v>390192.4</v>
      </c>
      <c r="AF358" s="34">
        <v>172270.7</v>
      </c>
      <c r="AG358" s="34">
        <v>217921.7</v>
      </c>
      <c r="AH358" s="34">
        <v>0.55849800000000005</v>
      </c>
      <c r="AI358" s="34">
        <v>987073.7</v>
      </c>
      <c r="AJ358" s="34">
        <v>-67416.800000000003</v>
      </c>
      <c r="AK358" s="34">
        <v>390192.4</v>
      </c>
      <c r="AL358" s="34">
        <v>390192.4</v>
      </c>
      <c r="AM358" s="34">
        <v>390192.4</v>
      </c>
      <c r="AN358" s="34">
        <v>390192.4</v>
      </c>
      <c r="AO358" s="34">
        <v>390192.4</v>
      </c>
      <c r="AP358" s="34">
        <v>390192.4</v>
      </c>
      <c r="AQ358" s="34">
        <v>390192.4</v>
      </c>
      <c r="AR358" s="34">
        <v>390192.4</v>
      </c>
      <c r="AS358" s="34">
        <v>390192.4</v>
      </c>
      <c r="AT358" s="34">
        <v>390192.4</v>
      </c>
      <c r="AU358" s="34">
        <v>448516.4</v>
      </c>
      <c r="AV358" s="34">
        <v>448516.4</v>
      </c>
      <c r="AW358" s="34">
        <v>448516.4</v>
      </c>
      <c r="AX358" s="34">
        <v>448516.4</v>
      </c>
      <c r="AY358" s="34">
        <v>448516.4</v>
      </c>
      <c r="AZ358" s="34">
        <v>448516.4</v>
      </c>
      <c r="BA358" s="34">
        <v>448516.4</v>
      </c>
      <c r="BB358" s="34">
        <v>448516.4</v>
      </c>
      <c r="BC358" s="34">
        <v>448516.4</v>
      </c>
      <c r="BD358" s="34">
        <v>448516.4</v>
      </c>
    </row>
    <row r="359" spans="1:56" x14ac:dyDescent="0.25">
      <c r="A359" s="34" t="s">
        <v>408</v>
      </c>
      <c r="B359" s="34">
        <v>13089</v>
      </c>
      <c r="C359" s="34">
        <v>0</v>
      </c>
      <c r="D359" s="34">
        <v>0</v>
      </c>
      <c r="E359" s="34">
        <v>0</v>
      </c>
      <c r="F359" s="34">
        <v>0</v>
      </c>
      <c r="G359" s="34">
        <v>0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 t="s">
        <v>829</v>
      </c>
      <c r="N359" s="34" t="s">
        <v>830</v>
      </c>
      <c r="O359" s="34" t="s">
        <v>2</v>
      </c>
      <c r="P359" s="34">
        <v>13089</v>
      </c>
      <c r="Q359" s="34">
        <v>800000</v>
      </c>
      <c r="R359" s="34">
        <v>28133.48</v>
      </c>
      <c r="S359" s="34">
        <v>4372801</v>
      </c>
      <c r="T359" s="34">
        <v>3767482</v>
      </c>
      <c r="U359" s="34">
        <v>605319.4</v>
      </c>
      <c r="V359" s="34">
        <v>0.138428</v>
      </c>
      <c r="W359" s="34">
        <v>2565980</v>
      </c>
      <c r="X359" s="34">
        <v>1406377</v>
      </c>
      <c r="Y359" s="34">
        <v>1159602</v>
      </c>
      <c r="Z359" s="34">
        <v>0.45191399999999998</v>
      </c>
      <c r="AA359" s="34">
        <v>581511.30000000005</v>
      </c>
      <c r="AB359" s="34">
        <v>463910.9</v>
      </c>
      <c r="AC359" s="34">
        <v>117600.4</v>
      </c>
      <c r="AD359" s="34">
        <v>0.202232</v>
      </c>
      <c r="AE359" s="34">
        <v>461896.4</v>
      </c>
      <c r="AF359" s="34">
        <v>234380.6</v>
      </c>
      <c r="AG359" s="34">
        <v>227515.9</v>
      </c>
      <c r="AH359" s="34">
        <v>0.49256899999999998</v>
      </c>
      <c r="AI359" s="34">
        <v>1021909</v>
      </c>
      <c r="AJ359" s="34">
        <v>89822.399999999994</v>
      </c>
      <c r="AK359" s="34">
        <v>461896.4</v>
      </c>
      <c r="AL359" s="34">
        <v>461896.4</v>
      </c>
      <c r="AM359" s="34">
        <v>461896.4</v>
      </c>
      <c r="AN359" s="34">
        <v>461896.4</v>
      </c>
      <c r="AO359" s="34">
        <v>461896.4</v>
      </c>
      <c r="AP359" s="34">
        <v>461896.4</v>
      </c>
      <c r="AQ359" s="34">
        <v>461896.4</v>
      </c>
      <c r="AR359" s="34">
        <v>461896.4</v>
      </c>
      <c r="AS359" s="34">
        <v>461896.4</v>
      </c>
      <c r="AT359" s="34">
        <v>461896.4</v>
      </c>
      <c r="AU359" s="34">
        <v>581511.30000000005</v>
      </c>
      <c r="AV359" s="34">
        <v>581511.30000000005</v>
      </c>
      <c r="AW359" s="34">
        <v>581511.30000000005</v>
      </c>
      <c r="AX359" s="34">
        <v>581511.30000000005</v>
      </c>
      <c r="AY359" s="34">
        <v>581511.30000000005</v>
      </c>
      <c r="AZ359" s="34">
        <v>581511.30000000005</v>
      </c>
      <c r="BA359" s="34">
        <v>581511.30000000005</v>
      </c>
      <c r="BB359" s="34">
        <v>581511.30000000005</v>
      </c>
      <c r="BC359" s="34">
        <v>581511.30000000005</v>
      </c>
      <c r="BD359" s="34">
        <v>581511.30000000005</v>
      </c>
    </row>
    <row r="360" spans="1:56" x14ac:dyDescent="0.25">
      <c r="A360" s="34" t="s">
        <v>518</v>
      </c>
      <c r="B360" s="34">
        <v>13090</v>
      </c>
      <c r="C360" s="34">
        <v>0</v>
      </c>
      <c r="D360" s="34">
        <v>0</v>
      </c>
      <c r="E360" s="34">
        <v>0</v>
      </c>
      <c r="F360" s="34">
        <v>0</v>
      </c>
      <c r="G360" s="34">
        <v>0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 t="s">
        <v>829</v>
      </c>
      <c r="N360" s="34" t="s">
        <v>830</v>
      </c>
      <c r="O360" s="34" t="s">
        <v>2</v>
      </c>
      <c r="P360" s="34">
        <v>13090</v>
      </c>
      <c r="Q360" s="34">
        <v>800000</v>
      </c>
      <c r="R360" s="34">
        <v>39386.870000000003</v>
      </c>
      <c r="S360" s="34">
        <v>4015877</v>
      </c>
      <c r="T360" s="34">
        <v>2474456</v>
      </c>
      <c r="U360" s="34">
        <v>1541420</v>
      </c>
      <c r="V360" s="34">
        <v>0.38383200000000001</v>
      </c>
      <c r="W360" s="34">
        <v>4113128</v>
      </c>
      <c r="X360" s="34">
        <v>1778643</v>
      </c>
      <c r="Y360" s="34">
        <v>2334485</v>
      </c>
      <c r="Z360" s="34">
        <v>0.56756899999999999</v>
      </c>
      <c r="AA360" s="34">
        <v>154424.79999999999</v>
      </c>
      <c r="AB360" s="34">
        <v>119896.7</v>
      </c>
      <c r="AC360" s="34">
        <v>34528.160000000003</v>
      </c>
      <c r="AD360" s="34">
        <v>0.22359200000000001</v>
      </c>
      <c r="AE360" s="34">
        <v>143423.6</v>
      </c>
      <c r="AF360" s="34">
        <v>56297.82</v>
      </c>
      <c r="AG360" s="34">
        <v>87125.77</v>
      </c>
      <c r="AH360" s="34">
        <v>0.60747200000000001</v>
      </c>
      <c r="AI360" s="34">
        <v>1935204</v>
      </c>
      <c r="AJ360" s="34">
        <v>-312155</v>
      </c>
      <c r="AK360" s="34">
        <v>143423.6</v>
      </c>
      <c r="AL360" s="34">
        <v>143423.6</v>
      </c>
      <c r="AM360" s="34">
        <v>143423.6</v>
      </c>
      <c r="AN360" s="34">
        <v>143423.6</v>
      </c>
      <c r="AO360" s="34">
        <v>143423.6</v>
      </c>
      <c r="AP360" s="34">
        <v>143423.6</v>
      </c>
      <c r="AQ360" s="34">
        <v>143423.6</v>
      </c>
      <c r="AR360" s="34">
        <v>143423.6</v>
      </c>
      <c r="AS360" s="34">
        <v>143423.6</v>
      </c>
      <c r="AT360" s="34">
        <v>143423.6</v>
      </c>
      <c r="AU360" s="34">
        <v>154424.79999999999</v>
      </c>
      <c r="AV360" s="34">
        <v>154424.79999999999</v>
      </c>
      <c r="AW360" s="34">
        <v>154424.79999999999</v>
      </c>
      <c r="AX360" s="34">
        <v>154424.79999999999</v>
      </c>
      <c r="AY360" s="34">
        <v>154424.79999999999</v>
      </c>
      <c r="AZ360" s="34">
        <v>154424.79999999999</v>
      </c>
      <c r="BA360" s="34">
        <v>154424.79999999999</v>
      </c>
      <c r="BB360" s="34">
        <v>154424.79999999999</v>
      </c>
      <c r="BC360" s="34">
        <v>154424.79999999999</v>
      </c>
      <c r="BD360" s="34">
        <v>154424.79999999999</v>
      </c>
    </row>
    <row r="361" spans="1:56" x14ac:dyDescent="0.25">
      <c r="A361" s="34" t="s">
        <v>423</v>
      </c>
      <c r="B361" s="34">
        <v>13092</v>
      </c>
      <c r="C361" s="34">
        <v>0</v>
      </c>
      <c r="D361" s="34">
        <v>0</v>
      </c>
      <c r="E361" s="34">
        <v>0</v>
      </c>
      <c r="F361" s="34">
        <v>0</v>
      </c>
      <c r="G361" s="34">
        <v>0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 t="s">
        <v>829</v>
      </c>
      <c r="N361" s="34" t="s">
        <v>830</v>
      </c>
      <c r="O361" s="34" t="s">
        <v>2</v>
      </c>
      <c r="P361" s="34">
        <v>13092</v>
      </c>
      <c r="Q361" s="34">
        <v>800000</v>
      </c>
      <c r="R361" s="34">
        <v>30009.040000000001</v>
      </c>
      <c r="S361" s="34">
        <v>3796590</v>
      </c>
      <c r="T361" s="34">
        <v>2754942</v>
      </c>
      <c r="U361" s="34">
        <v>1041648</v>
      </c>
      <c r="V361" s="34">
        <v>0.274364</v>
      </c>
      <c r="W361" s="34">
        <v>2090266</v>
      </c>
      <c r="X361" s="34">
        <v>1067532</v>
      </c>
      <c r="Y361" s="34">
        <v>1022733</v>
      </c>
      <c r="Z361" s="34">
        <v>0.489284</v>
      </c>
      <c r="AA361" s="34">
        <v>841109.4</v>
      </c>
      <c r="AB361" s="34">
        <v>401748.2</v>
      </c>
      <c r="AC361" s="34">
        <v>439361.2</v>
      </c>
      <c r="AD361" s="34">
        <v>0.52235900000000002</v>
      </c>
      <c r="AE361" s="34">
        <v>574537.80000000005</v>
      </c>
      <c r="AF361" s="34">
        <v>260921.3</v>
      </c>
      <c r="AG361" s="34">
        <v>313616.5</v>
      </c>
      <c r="AH361" s="34">
        <v>0.54585899999999998</v>
      </c>
      <c r="AI361" s="34">
        <v>720302.3</v>
      </c>
      <c r="AJ361" s="34">
        <v>11185.43</v>
      </c>
      <c r="AK361" s="34">
        <v>574537.80000000005</v>
      </c>
      <c r="AL361" s="34">
        <v>574537.80000000005</v>
      </c>
      <c r="AM361" s="34">
        <v>574537.80000000005</v>
      </c>
      <c r="AN361" s="34">
        <v>574537.80000000005</v>
      </c>
      <c r="AO361" s="34">
        <v>574537.80000000005</v>
      </c>
      <c r="AP361" s="34">
        <v>574537.80000000005</v>
      </c>
      <c r="AQ361" s="34">
        <v>574537.80000000005</v>
      </c>
      <c r="AR361" s="34">
        <v>574537.80000000005</v>
      </c>
      <c r="AS361" s="34">
        <v>574537.80000000005</v>
      </c>
      <c r="AT361" s="34">
        <v>574537.80000000005</v>
      </c>
      <c r="AU361" s="34">
        <v>841109.4</v>
      </c>
      <c r="AV361" s="34">
        <v>841109.4</v>
      </c>
      <c r="AW361" s="34">
        <v>841109.4</v>
      </c>
      <c r="AX361" s="34">
        <v>841109.4</v>
      </c>
      <c r="AY361" s="34">
        <v>841109.4</v>
      </c>
      <c r="AZ361" s="34">
        <v>841109.4</v>
      </c>
      <c r="BA361" s="34">
        <v>841109.4</v>
      </c>
      <c r="BB361" s="34">
        <v>841109.4</v>
      </c>
      <c r="BC361" s="34">
        <v>841109.4</v>
      </c>
      <c r="BD361" s="34">
        <v>841109.4</v>
      </c>
    </row>
    <row r="362" spans="1:56" x14ac:dyDescent="0.25">
      <c r="A362" s="34" t="s">
        <v>495</v>
      </c>
      <c r="B362" s="34">
        <v>13096</v>
      </c>
      <c r="C362" s="34">
        <v>0</v>
      </c>
      <c r="D362" s="34">
        <v>0</v>
      </c>
      <c r="E362" s="34">
        <v>0</v>
      </c>
      <c r="F362" s="34">
        <v>0</v>
      </c>
      <c r="G362" s="34">
        <v>0</v>
      </c>
      <c r="H362" s="34">
        <v>0</v>
      </c>
      <c r="I362" s="34">
        <v>0</v>
      </c>
      <c r="J362" s="34">
        <v>0</v>
      </c>
      <c r="K362" s="34">
        <v>0</v>
      </c>
      <c r="L362" s="34">
        <v>0</v>
      </c>
      <c r="M362" s="34" t="s">
        <v>829</v>
      </c>
      <c r="N362" s="34" t="s">
        <v>830</v>
      </c>
      <c r="O362" s="34" t="s">
        <v>2</v>
      </c>
      <c r="P362" s="34">
        <v>13096</v>
      </c>
      <c r="Q362" s="34">
        <v>800000</v>
      </c>
      <c r="R362" s="34">
        <v>46889.13</v>
      </c>
      <c r="S362" s="34">
        <v>13129302</v>
      </c>
      <c r="T362" s="34">
        <v>10036930</v>
      </c>
      <c r="U362" s="34">
        <v>3092372</v>
      </c>
      <c r="V362" s="34">
        <v>0.23553199999999999</v>
      </c>
      <c r="W362" s="34">
        <v>16457870</v>
      </c>
      <c r="X362" s="34">
        <v>10828142</v>
      </c>
      <c r="Y362" s="34">
        <v>5629728</v>
      </c>
      <c r="Z362" s="34">
        <v>0.34206900000000001</v>
      </c>
      <c r="AA362" s="34">
        <v>873831</v>
      </c>
      <c r="AB362" s="34">
        <v>779790.8</v>
      </c>
      <c r="AC362" s="34">
        <v>94040.13</v>
      </c>
      <c r="AD362" s="34">
        <v>0.10761800000000001</v>
      </c>
      <c r="AE362" s="34">
        <v>1569141</v>
      </c>
      <c r="AF362" s="34">
        <v>1450770</v>
      </c>
      <c r="AG362" s="34">
        <v>118370.4</v>
      </c>
      <c r="AH362" s="34">
        <v>7.5436000000000003E-2</v>
      </c>
      <c r="AI362" s="34">
        <v>5150883</v>
      </c>
      <c r="AJ362" s="34">
        <v>-360475</v>
      </c>
      <c r="AK362" s="34">
        <v>1569141</v>
      </c>
      <c r="AL362" s="34">
        <v>1569141</v>
      </c>
      <c r="AM362" s="34">
        <v>1569141</v>
      </c>
      <c r="AN362" s="34">
        <v>1569141</v>
      </c>
      <c r="AO362" s="34">
        <v>1569141</v>
      </c>
      <c r="AP362" s="34">
        <v>1569141</v>
      </c>
      <c r="AQ362" s="34">
        <v>1569141</v>
      </c>
      <c r="AR362" s="34">
        <v>1569141</v>
      </c>
      <c r="AS362" s="34">
        <v>1569141</v>
      </c>
      <c r="AT362" s="34">
        <v>1569141</v>
      </c>
      <c r="AU362" s="34">
        <v>873831</v>
      </c>
      <c r="AV362" s="34">
        <v>873831</v>
      </c>
      <c r="AW362" s="34">
        <v>873831</v>
      </c>
      <c r="AX362" s="34">
        <v>873831</v>
      </c>
      <c r="AY362" s="34">
        <v>873831</v>
      </c>
      <c r="AZ362" s="34">
        <v>873831</v>
      </c>
      <c r="BA362" s="34">
        <v>873831</v>
      </c>
      <c r="BB362" s="34">
        <v>873831</v>
      </c>
      <c r="BC362" s="34">
        <v>873831</v>
      </c>
      <c r="BD362" s="34">
        <v>873831</v>
      </c>
    </row>
    <row r="363" spans="1:56" x14ac:dyDescent="0.25">
      <c r="A363" s="34" t="s">
        <v>179</v>
      </c>
      <c r="B363" s="34">
        <v>13098</v>
      </c>
      <c r="C363" s="34">
        <v>0</v>
      </c>
      <c r="D363" s="34">
        <v>0</v>
      </c>
      <c r="E363" s="34">
        <v>0</v>
      </c>
      <c r="F363" s="34">
        <v>0</v>
      </c>
      <c r="G363" s="34">
        <v>0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 t="s">
        <v>829</v>
      </c>
      <c r="N363" s="34" t="s">
        <v>830</v>
      </c>
      <c r="O363" s="34" t="s">
        <v>2</v>
      </c>
      <c r="P363" s="34">
        <v>13098</v>
      </c>
      <c r="Q363" s="34">
        <v>800000</v>
      </c>
      <c r="R363" s="34">
        <v>45013.56</v>
      </c>
      <c r="S363" s="34">
        <v>16327704</v>
      </c>
      <c r="T363" s="34">
        <v>8307904</v>
      </c>
      <c r="U363" s="34">
        <v>8019800</v>
      </c>
      <c r="V363" s="34">
        <v>0.49117699999999997</v>
      </c>
      <c r="W363" s="34">
        <v>15100069</v>
      </c>
      <c r="X363" s="34">
        <v>4888171</v>
      </c>
      <c r="Y363" s="34">
        <v>10211898</v>
      </c>
      <c r="Z363" s="34">
        <v>0.67628200000000005</v>
      </c>
      <c r="AA363" s="34">
        <v>10640617</v>
      </c>
      <c r="AB363" s="34">
        <v>3523043</v>
      </c>
      <c r="AC363" s="34">
        <v>7117574</v>
      </c>
      <c r="AD363" s="34">
        <v>0.668906</v>
      </c>
      <c r="AE363" s="34">
        <v>11679938</v>
      </c>
      <c r="AF363" s="34">
        <v>3405411</v>
      </c>
      <c r="AG363" s="34">
        <v>8274527</v>
      </c>
      <c r="AH363" s="34">
        <v>0.70843900000000004</v>
      </c>
      <c r="AI363" s="34">
        <v>9755549</v>
      </c>
      <c r="AJ363" s="34">
        <v>7818178</v>
      </c>
      <c r="AK363" s="34">
        <v>11679938</v>
      </c>
      <c r="AL363" s="34">
        <v>11679938</v>
      </c>
      <c r="AM363" s="34">
        <v>11679938</v>
      </c>
      <c r="AN363" s="34">
        <v>11679938</v>
      </c>
      <c r="AO363" s="34">
        <v>11679938</v>
      </c>
      <c r="AP363" s="34">
        <v>11679938</v>
      </c>
      <c r="AQ363" s="34">
        <v>11679938</v>
      </c>
      <c r="AR363" s="34">
        <v>11679938</v>
      </c>
      <c r="AS363" s="34">
        <v>11679938</v>
      </c>
      <c r="AT363" s="34">
        <v>11679938</v>
      </c>
      <c r="AU363" s="34">
        <v>10640617</v>
      </c>
      <c r="AV363" s="34">
        <v>10640617</v>
      </c>
      <c r="AW363" s="34">
        <v>10640617</v>
      </c>
      <c r="AX363" s="34">
        <v>10640617</v>
      </c>
      <c r="AY363" s="34">
        <v>10640617</v>
      </c>
      <c r="AZ363" s="34">
        <v>10640617</v>
      </c>
      <c r="BA363" s="34">
        <v>10640617</v>
      </c>
      <c r="BB363" s="34">
        <v>10640617</v>
      </c>
      <c r="BC363" s="34">
        <v>10640617</v>
      </c>
      <c r="BD363" s="34">
        <v>10640617</v>
      </c>
    </row>
    <row r="364" spans="1:56" x14ac:dyDescent="0.25">
      <c r="A364" s="34" t="s">
        <v>404</v>
      </c>
      <c r="B364" s="34">
        <v>13100</v>
      </c>
      <c r="C364" s="34">
        <v>0</v>
      </c>
      <c r="D364" s="34">
        <v>0</v>
      </c>
      <c r="E364" s="34">
        <v>0</v>
      </c>
      <c r="F364" s="34">
        <v>0</v>
      </c>
      <c r="G364" s="34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 t="s">
        <v>829</v>
      </c>
      <c r="N364" s="34" t="s">
        <v>830</v>
      </c>
      <c r="O364" s="34" t="s">
        <v>2</v>
      </c>
      <c r="P364" s="34">
        <v>13100</v>
      </c>
      <c r="Q364" s="34">
        <v>800000</v>
      </c>
      <c r="R364" s="34">
        <v>28133.48</v>
      </c>
      <c r="S364" s="34">
        <v>4378245</v>
      </c>
      <c r="T364" s="34">
        <v>3185159</v>
      </c>
      <c r="U364" s="34">
        <v>1193086</v>
      </c>
      <c r="V364" s="34">
        <v>0.272503</v>
      </c>
      <c r="W364" s="34">
        <v>3448134</v>
      </c>
      <c r="X364" s="34">
        <v>1513349</v>
      </c>
      <c r="Y364" s="34">
        <v>1934784</v>
      </c>
      <c r="Z364" s="34">
        <v>0.56111100000000003</v>
      </c>
      <c r="AA364" s="34">
        <v>1281138</v>
      </c>
      <c r="AB364" s="34">
        <v>764752.8</v>
      </c>
      <c r="AC364" s="34">
        <v>516385.4</v>
      </c>
      <c r="AD364" s="34">
        <v>0.40306799999999998</v>
      </c>
      <c r="AE364" s="34">
        <v>847664.2</v>
      </c>
      <c r="AF364" s="34">
        <v>453657.7</v>
      </c>
      <c r="AG364" s="34">
        <v>394006.5</v>
      </c>
      <c r="AH364" s="34">
        <v>0.464814</v>
      </c>
      <c r="AI364" s="34">
        <v>1679108</v>
      </c>
      <c r="AJ364" s="34">
        <v>138330</v>
      </c>
      <c r="AK364" s="34">
        <v>847664.2</v>
      </c>
      <c r="AL364" s="34">
        <v>847664.2</v>
      </c>
      <c r="AM364" s="34">
        <v>847664.2</v>
      </c>
      <c r="AN364" s="34">
        <v>847664.2</v>
      </c>
      <c r="AO364" s="34">
        <v>847664.2</v>
      </c>
      <c r="AP364" s="34">
        <v>847664.2</v>
      </c>
      <c r="AQ364" s="34">
        <v>847664.2</v>
      </c>
      <c r="AR364" s="34">
        <v>847664.2</v>
      </c>
      <c r="AS364" s="34">
        <v>847664.2</v>
      </c>
      <c r="AT364" s="34">
        <v>847664.2</v>
      </c>
      <c r="AU364" s="34">
        <v>1281138</v>
      </c>
      <c r="AV364" s="34">
        <v>1281138</v>
      </c>
      <c r="AW364" s="34">
        <v>1281138</v>
      </c>
      <c r="AX364" s="34">
        <v>1281138</v>
      </c>
      <c r="AY364" s="34">
        <v>1281138</v>
      </c>
      <c r="AZ364" s="34">
        <v>1281138</v>
      </c>
      <c r="BA364" s="34">
        <v>1281138</v>
      </c>
      <c r="BB364" s="34">
        <v>1281138</v>
      </c>
      <c r="BC364" s="34">
        <v>1281138</v>
      </c>
      <c r="BD364" s="34">
        <v>1281138</v>
      </c>
    </row>
    <row r="365" spans="1:56" x14ac:dyDescent="0.25">
      <c r="A365" s="34" t="s">
        <v>436</v>
      </c>
      <c r="B365" s="34">
        <v>13103</v>
      </c>
      <c r="C365" s="34">
        <v>0</v>
      </c>
      <c r="D365" s="34">
        <v>0</v>
      </c>
      <c r="E365" s="34">
        <v>0</v>
      </c>
      <c r="F365" s="34">
        <v>0</v>
      </c>
      <c r="G365" s="34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 t="s">
        <v>829</v>
      </c>
      <c r="N365" s="34" t="s">
        <v>830</v>
      </c>
      <c r="O365" s="34" t="s">
        <v>2</v>
      </c>
      <c r="P365" s="34">
        <v>13103</v>
      </c>
      <c r="Q365" s="34">
        <v>800000</v>
      </c>
      <c r="R365" s="34">
        <v>28133.48</v>
      </c>
      <c r="S365" s="34">
        <v>10082900</v>
      </c>
      <c r="T365" s="34">
        <v>6970876</v>
      </c>
      <c r="U365" s="34">
        <v>3112024</v>
      </c>
      <c r="V365" s="34">
        <v>0.30864399999999997</v>
      </c>
      <c r="W365" s="34">
        <v>9326442</v>
      </c>
      <c r="X365" s="34">
        <v>4867266</v>
      </c>
      <c r="Y365" s="34">
        <v>4459177</v>
      </c>
      <c r="Z365" s="34">
        <v>0.47812199999999999</v>
      </c>
      <c r="AA365" s="34">
        <v>1732543</v>
      </c>
      <c r="AB365" s="34">
        <v>1410357</v>
      </c>
      <c r="AC365" s="34">
        <v>322185.5</v>
      </c>
      <c r="AD365" s="34">
        <v>0.18596099999999999</v>
      </c>
      <c r="AE365" s="34">
        <v>628464.69999999995</v>
      </c>
      <c r="AF365" s="34">
        <v>350873.8</v>
      </c>
      <c r="AG365" s="34">
        <v>277591</v>
      </c>
      <c r="AH365" s="34">
        <v>0.44169700000000001</v>
      </c>
      <c r="AI365" s="34">
        <v>4321483</v>
      </c>
      <c r="AJ365" s="34">
        <v>139897.5</v>
      </c>
      <c r="AK365" s="34">
        <v>628464.69999999995</v>
      </c>
      <c r="AL365" s="34">
        <v>628464.69999999995</v>
      </c>
      <c r="AM365" s="34">
        <v>628464.69999999995</v>
      </c>
      <c r="AN365" s="34">
        <v>628464.69999999995</v>
      </c>
      <c r="AO365" s="34">
        <v>628464.69999999995</v>
      </c>
      <c r="AP365" s="34">
        <v>628464.69999999995</v>
      </c>
      <c r="AQ365" s="34">
        <v>628464.69999999995</v>
      </c>
      <c r="AR365" s="34">
        <v>628464.69999999995</v>
      </c>
      <c r="AS365" s="34">
        <v>628464.69999999995</v>
      </c>
      <c r="AT365" s="34">
        <v>628464.69999999995</v>
      </c>
      <c r="AU365" s="34">
        <v>1732543</v>
      </c>
      <c r="AV365" s="34">
        <v>1732543</v>
      </c>
      <c r="AW365" s="34">
        <v>1732543</v>
      </c>
      <c r="AX365" s="34">
        <v>1732543</v>
      </c>
      <c r="AY365" s="34">
        <v>1732543</v>
      </c>
      <c r="AZ365" s="34">
        <v>1732543</v>
      </c>
      <c r="BA365" s="34">
        <v>1732543</v>
      </c>
      <c r="BB365" s="34">
        <v>1732543</v>
      </c>
      <c r="BC365" s="34">
        <v>1732543</v>
      </c>
      <c r="BD365" s="34">
        <v>1732543</v>
      </c>
    </row>
    <row r="366" spans="1:56" x14ac:dyDescent="0.25">
      <c r="A366" s="34" t="s">
        <v>290</v>
      </c>
      <c r="B366" s="34">
        <v>13109</v>
      </c>
      <c r="C366" s="34">
        <v>0</v>
      </c>
      <c r="D366" s="34">
        <v>0</v>
      </c>
      <c r="E366" s="34">
        <v>0</v>
      </c>
      <c r="F366" s="34">
        <v>0</v>
      </c>
      <c r="G366" s="34">
        <v>0</v>
      </c>
      <c r="H366" s="34">
        <v>0</v>
      </c>
      <c r="I366" s="34">
        <v>0</v>
      </c>
      <c r="J366" s="34">
        <v>0</v>
      </c>
      <c r="K366" s="34">
        <v>0</v>
      </c>
      <c r="L366" s="34">
        <v>0</v>
      </c>
      <c r="M366" s="34" t="s">
        <v>829</v>
      </c>
      <c r="N366" s="34" t="s">
        <v>830</v>
      </c>
      <c r="O366" s="34" t="s">
        <v>2</v>
      </c>
      <c r="P366" s="34">
        <v>13109</v>
      </c>
      <c r="Q366" s="34">
        <v>800000</v>
      </c>
      <c r="R366" s="34">
        <v>97529.39</v>
      </c>
      <c r="S366" s="34">
        <v>14762071</v>
      </c>
      <c r="T366" s="34">
        <v>9136740</v>
      </c>
      <c r="U366" s="34">
        <v>5625330</v>
      </c>
      <c r="V366" s="34">
        <v>0.38106600000000002</v>
      </c>
      <c r="W366" s="34">
        <v>11467270</v>
      </c>
      <c r="X366" s="34">
        <v>2752235</v>
      </c>
      <c r="Y366" s="34">
        <v>8715034</v>
      </c>
      <c r="Z366" s="34">
        <v>0.759992</v>
      </c>
      <c r="AA366" s="34">
        <v>3444782</v>
      </c>
      <c r="AB366" s="34">
        <v>1532389</v>
      </c>
      <c r="AC366" s="34">
        <v>1912393</v>
      </c>
      <c r="AD366" s="34">
        <v>0.55515599999999998</v>
      </c>
      <c r="AE366" s="34">
        <v>1694485</v>
      </c>
      <c r="AF366" s="34">
        <v>319162.90000000002</v>
      </c>
      <c r="AG366" s="34">
        <v>1375322</v>
      </c>
      <c r="AH366" s="34">
        <v>0.81164599999999998</v>
      </c>
      <c r="AI366" s="34">
        <v>7735511</v>
      </c>
      <c r="AJ366" s="34">
        <v>395798.6</v>
      </c>
      <c r="AK366" s="34">
        <v>1694485</v>
      </c>
      <c r="AL366" s="34">
        <v>1694485</v>
      </c>
      <c r="AM366" s="34">
        <v>1694485</v>
      </c>
      <c r="AN366" s="34">
        <v>1694485</v>
      </c>
      <c r="AO366" s="34">
        <v>1694485</v>
      </c>
      <c r="AP366" s="34">
        <v>1694485</v>
      </c>
      <c r="AQ366" s="34">
        <v>1694485</v>
      </c>
      <c r="AR366" s="34">
        <v>1694485</v>
      </c>
      <c r="AS366" s="34">
        <v>1694485</v>
      </c>
      <c r="AT366" s="34">
        <v>1694485</v>
      </c>
      <c r="AU366" s="34">
        <v>3444782</v>
      </c>
      <c r="AV366" s="34">
        <v>3444782</v>
      </c>
      <c r="AW366" s="34">
        <v>3444782</v>
      </c>
      <c r="AX366" s="34">
        <v>3444782</v>
      </c>
      <c r="AY366" s="34">
        <v>3444782</v>
      </c>
      <c r="AZ366" s="34">
        <v>3444782</v>
      </c>
      <c r="BA366" s="34">
        <v>3444782</v>
      </c>
      <c r="BB366" s="34">
        <v>3444782</v>
      </c>
      <c r="BC366" s="34">
        <v>3444782</v>
      </c>
      <c r="BD366" s="34">
        <v>3444782</v>
      </c>
    </row>
    <row r="367" spans="1:56" x14ac:dyDescent="0.25">
      <c r="A367" s="34" t="s">
        <v>590</v>
      </c>
      <c r="B367" s="34">
        <v>13110</v>
      </c>
      <c r="C367" s="34">
        <v>0</v>
      </c>
      <c r="D367" s="34">
        <v>0</v>
      </c>
      <c r="E367" s="34">
        <v>0</v>
      </c>
      <c r="F367" s="34">
        <v>0</v>
      </c>
      <c r="G367" s="34">
        <v>0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 t="s">
        <v>829</v>
      </c>
      <c r="N367" s="34" t="s">
        <v>830</v>
      </c>
      <c r="O367" s="34" t="s">
        <v>2</v>
      </c>
      <c r="P367" s="34">
        <v>13110</v>
      </c>
      <c r="Q367" s="34">
        <v>800000</v>
      </c>
      <c r="R367" s="34">
        <v>28133.48</v>
      </c>
      <c r="S367" s="34">
        <v>987116.3</v>
      </c>
      <c r="T367" s="34">
        <v>903463.5</v>
      </c>
      <c r="U367" s="34">
        <v>83652.759999999995</v>
      </c>
      <c r="V367" s="34">
        <v>8.4745000000000001E-2</v>
      </c>
      <c r="W367" s="34">
        <v>1714074</v>
      </c>
      <c r="X367" s="34">
        <v>1309484</v>
      </c>
      <c r="Y367" s="34">
        <v>404589.6</v>
      </c>
      <c r="Z367" s="34">
        <v>0.23604</v>
      </c>
      <c r="AA367" s="34">
        <v>166984.9</v>
      </c>
      <c r="AB367" s="34">
        <v>164995.4</v>
      </c>
      <c r="AC367" s="34">
        <v>1989.4739999999999</v>
      </c>
      <c r="AD367" s="34">
        <v>1.1913999999999999E-2</v>
      </c>
      <c r="AE367" s="34">
        <v>52574.879999999997</v>
      </c>
      <c r="AF367" s="34">
        <v>45086.58</v>
      </c>
      <c r="AG367" s="34">
        <v>7488.299</v>
      </c>
      <c r="AH367" s="34">
        <v>0.142431</v>
      </c>
      <c r="AI367" s="34">
        <v>231753.1</v>
      </c>
      <c r="AJ367" s="34">
        <v>-165348</v>
      </c>
      <c r="AK367" s="34">
        <v>52574.879999999997</v>
      </c>
      <c r="AL367" s="34">
        <v>52574.879999999997</v>
      </c>
      <c r="AM367" s="34">
        <v>52574.879999999997</v>
      </c>
      <c r="AN367" s="34">
        <v>52574.879999999997</v>
      </c>
      <c r="AO367" s="34">
        <v>52574.879999999997</v>
      </c>
      <c r="AP367" s="34">
        <v>52574.879999999997</v>
      </c>
      <c r="AQ367" s="34">
        <v>52574.879999999997</v>
      </c>
      <c r="AR367" s="34">
        <v>52574.879999999997</v>
      </c>
      <c r="AS367" s="34">
        <v>52574.879999999997</v>
      </c>
      <c r="AT367" s="34">
        <v>52574.879999999997</v>
      </c>
      <c r="AU367" s="34">
        <v>166984.9</v>
      </c>
      <c r="AV367" s="34">
        <v>166984.9</v>
      </c>
      <c r="AW367" s="34">
        <v>166984.9</v>
      </c>
      <c r="AX367" s="34">
        <v>166984.9</v>
      </c>
      <c r="AY367" s="34">
        <v>166984.9</v>
      </c>
      <c r="AZ367" s="34">
        <v>166984.9</v>
      </c>
      <c r="BA367" s="34">
        <v>166984.9</v>
      </c>
      <c r="BB367" s="34">
        <v>166984.9</v>
      </c>
      <c r="BC367" s="34">
        <v>166984.9</v>
      </c>
      <c r="BD367" s="34">
        <v>166984.9</v>
      </c>
    </row>
    <row r="368" spans="1:56" x14ac:dyDescent="0.25">
      <c r="A368" s="34" t="s">
        <v>421</v>
      </c>
      <c r="B368" s="34">
        <v>13112</v>
      </c>
      <c r="C368" s="34">
        <v>0</v>
      </c>
      <c r="D368" s="34">
        <v>0</v>
      </c>
      <c r="E368" s="34">
        <v>0</v>
      </c>
      <c r="F368" s="34">
        <v>0</v>
      </c>
      <c r="G368" s="34">
        <v>0</v>
      </c>
      <c r="H368" s="34">
        <v>0</v>
      </c>
      <c r="I368" s="34">
        <v>0</v>
      </c>
      <c r="J368" s="34">
        <v>0</v>
      </c>
      <c r="K368" s="34">
        <v>0</v>
      </c>
      <c r="L368" s="34">
        <v>0</v>
      </c>
      <c r="M368" s="34" t="s">
        <v>829</v>
      </c>
      <c r="N368" s="34" t="s">
        <v>830</v>
      </c>
      <c r="O368" s="34" t="s">
        <v>2</v>
      </c>
      <c r="P368" s="34">
        <v>13112</v>
      </c>
      <c r="Q368" s="34">
        <v>800000</v>
      </c>
      <c r="R368" s="34">
        <v>86276</v>
      </c>
      <c r="S368" s="34">
        <v>12629345</v>
      </c>
      <c r="T368" s="34">
        <v>6759997</v>
      </c>
      <c r="U368" s="34">
        <v>5869349</v>
      </c>
      <c r="V368" s="34">
        <v>0.46473900000000001</v>
      </c>
      <c r="W368" s="34">
        <v>14942615</v>
      </c>
      <c r="X368" s="34">
        <v>4010407</v>
      </c>
      <c r="Y368" s="34">
        <v>10932207</v>
      </c>
      <c r="Z368" s="34">
        <v>0.73161299999999996</v>
      </c>
      <c r="AA368" s="34">
        <v>851066.8</v>
      </c>
      <c r="AB368" s="34">
        <v>441573.6</v>
      </c>
      <c r="AC368" s="34">
        <v>409493.2</v>
      </c>
      <c r="AD368" s="34">
        <v>0.481153</v>
      </c>
      <c r="AE368" s="34">
        <v>375479.6</v>
      </c>
      <c r="AF368" s="34">
        <v>85901.71</v>
      </c>
      <c r="AG368" s="34">
        <v>289577.90000000002</v>
      </c>
      <c r="AH368" s="34">
        <v>0.77122100000000005</v>
      </c>
      <c r="AI368" s="34">
        <v>10062187</v>
      </c>
      <c r="AJ368" s="34">
        <v>-580442</v>
      </c>
      <c r="AK368" s="34">
        <v>375479.6</v>
      </c>
      <c r="AL368" s="34">
        <v>375479.6</v>
      </c>
      <c r="AM368" s="34">
        <v>375479.6</v>
      </c>
      <c r="AN368" s="34">
        <v>375479.6</v>
      </c>
      <c r="AO368" s="34">
        <v>375479.6</v>
      </c>
      <c r="AP368" s="34">
        <v>375479.6</v>
      </c>
      <c r="AQ368" s="34">
        <v>375479.6</v>
      </c>
      <c r="AR368" s="34">
        <v>375479.6</v>
      </c>
      <c r="AS368" s="34">
        <v>375479.6</v>
      </c>
      <c r="AT368" s="34">
        <v>375479.6</v>
      </c>
      <c r="AU368" s="34">
        <v>851066.8</v>
      </c>
      <c r="AV368" s="34">
        <v>851066.8</v>
      </c>
      <c r="AW368" s="34">
        <v>851066.8</v>
      </c>
      <c r="AX368" s="34">
        <v>851066.8</v>
      </c>
      <c r="AY368" s="34">
        <v>851066.8</v>
      </c>
      <c r="AZ368" s="34">
        <v>851066.8</v>
      </c>
      <c r="BA368" s="34">
        <v>851066.8</v>
      </c>
      <c r="BB368" s="34">
        <v>851066.8</v>
      </c>
      <c r="BC368" s="34">
        <v>851066.8</v>
      </c>
      <c r="BD368" s="34">
        <v>851066.8</v>
      </c>
    </row>
    <row r="369" spans="1:56" x14ac:dyDescent="0.25">
      <c r="A369" s="34" t="s">
        <v>282</v>
      </c>
      <c r="B369" s="34">
        <v>13114</v>
      </c>
      <c r="C369" s="34">
        <v>0</v>
      </c>
      <c r="D369" s="34">
        <v>0</v>
      </c>
      <c r="E369" s="34">
        <v>0</v>
      </c>
      <c r="F369" s="34">
        <v>0</v>
      </c>
      <c r="G369" s="34">
        <v>0</v>
      </c>
      <c r="H369" s="34">
        <v>0</v>
      </c>
      <c r="I369" s="34">
        <v>0</v>
      </c>
      <c r="J369" s="34">
        <v>0</v>
      </c>
      <c r="K369" s="34">
        <v>0</v>
      </c>
      <c r="L369" s="34">
        <v>0</v>
      </c>
      <c r="M369" s="34" t="s">
        <v>829</v>
      </c>
      <c r="N369" s="34" t="s">
        <v>830</v>
      </c>
      <c r="O369" s="34" t="s">
        <v>2</v>
      </c>
      <c r="P369" s="34">
        <v>13114</v>
      </c>
      <c r="Q369" s="34">
        <v>800000</v>
      </c>
      <c r="R369" s="34">
        <v>127538.4</v>
      </c>
      <c r="S369" s="34">
        <v>8776243</v>
      </c>
      <c r="T369" s="34">
        <v>3708743</v>
      </c>
      <c r="U369" s="34">
        <v>5067500</v>
      </c>
      <c r="V369" s="34">
        <v>0.57741100000000001</v>
      </c>
      <c r="W369" s="34">
        <v>9479787</v>
      </c>
      <c r="X369" s="34">
        <v>1721742</v>
      </c>
      <c r="Y369" s="34">
        <v>7758045</v>
      </c>
      <c r="Z369" s="34">
        <v>0.81837800000000005</v>
      </c>
      <c r="AA369" s="34">
        <v>1699198</v>
      </c>
      <c r="AB369" s="34">
        <v>631400.30000000005</v>
      </c>
      <c r="AC369" s="34">
        <v>1067798</v>
      </c>
      <c r="AD369" s="34">
        <v>0.628413</v>
      </c>
      <c r="AE369" s="34">
        <v>1787497</v>
      </c>
      <c r="AF369" s="34">
        <v>263345.59999999998</v>
      </c>
      <c r="AG369" s="34">
        <v>1524151</v>
      </c>
      <c r="AH369" s="34">
        <v>0.85267400000000004</v>
      </c>
      <c r="AI369" s="34">
        <v>6470880</v>
      </c>
      <c r="AJ369" s="34">
        <v>236986.1</v>
      </c>
      <c r="AK369" s="34">
        <v>1787497</v>
      </c>
      <c r="AL369" s="34">
        <v>1787497</v>
      </c>
      <c r="AM369" s="34">
        <v>1787497</v>
      </c>
      <c r="AN369" s="34">
        <v>1787497</v>
      </c>
      <c r="AO369" s="34">
        <v>1787497</v>
      </c>
      <c r="AP369" s="34">
        <v>1787497</v>
      </c>
      <c r="AQ369" s="34">
        <v>1787497</v>
      </c>
      <c r="AR369" s="34">
        <v>1787497</v>
      </c>
      <c r="AS369" s="34">
        <v>1787497</v>
      </c>
      <c r="AT369" s="34">
        <v>1787497</v>
      </c>
      <c r="AU369" s="34">
        <v>1699198</v>
      </c>
      <c r="AV369" s="34">
        <v>1699198</v>
      </c>
      <c r="AW369" s="34">
        <v>1699198</v>
      </c>
      <c r="AX369" s="34">
        <v>1699198</v>
      </c>
      <c r="AY369" s="34">
        <v>1699198</v>
      </c>
      <c r="AZ369" s="34">
        <v>1699198</v>
      </c>
      <c r="BA369" s="34">
        <v>1699198</v>
      </c>
      <c r="BB369" s="34">
        <v>1699198</v>
      </c>
      <c r="BC369" s="34">
        <v>1699198</v>
      </c>
      <c r="BD369" s="34">
        <v>1699198</v>
      </c>
    </row>
    <row r="370" spans="1:56" x14ac:dyDescent="0.25">
      <c r="A370" s="34" t="s">
        <v>129</v>
      </c>
      <c r="B370" s="34">
        <v>13119</v>
      </c>
      <c r="C370" s="34">
        <v>0</v>
      </c>
      <c r="D370" s="34">
        <v>0</v>
      </c>
      <c r="E370" s="34">
        <v>0</v>
      </c>
      <c r="F370" s="34">
        <v>0</v>
      </c>
      <c r="G370" s="34">
        <v>0</v>
      </c>
      <c r="H370" s="34">
        <v>0</v>
      </c>
      <c r="I370" s="34">
        <v>0</v>
      </c>
      <c r="J370" s="34">
        <v>0</v>
      </c>
      <c r="K370" s="34">
        <v>0</v>
      </c>
      <c r="L370" s="34">
        <v>0</v>
      </c>
      <c r="M370" s="34" t="s">
        <v>829</v>
      </c>
      <c r="N370" s="34" t="s">
        <v>830</v>
      </c>
      <c r="O370" s="34" t="s">
        <v>2</v>
      </c>
      <c r="P370" s="34">
        <v>13119</v>
      </c>
      <c r="Q370" s="34">
        <v>800000</v>
      </c>
      <c r="R370" s="34">
        <v>28133.48</v>
      </c>
      <c r="S370" s="34">
        <v>8740213</v>
      </c>
      <c r="T370" s="34">
        <v>4540273</v>
      </c>
      <c r="U370" s="34">
        <v>4199940</v>
      </c>
      <c r="V370" s="34">
        <v>0.48053099999999999</v>
      </c>
      <c r="W370" s="34">
        <v>40773329</v>
      </c>
      <c r="X370" s="34">
        <v>20949356</v>
      </c>
      <c r="Y370" s="34">
        <v>19823972</v>
      </c>
      <c r="Z370" s="34">
        <v>0.48620000000000002</v>
      </c>
      <c r="AA370" s="34">
        <v>7176229</v>
      </c>
      <c r="AB370" s="34">
        <v>3555649</v>
      </c>
      <c r="AC370" s="34">
        <v>3620580</v>
      </c>
      <c r="AD370" s="34">
        <v>0.50452399999999997</v>
      </c>
      <c r="AE370" s="34">
        <v>32042470</v>
      </c>
      <c r="AF370" s="34">
        <v>16418384</v>
      </c>
      <c r="AG370" s="34">
        <v>15624086</v>
      </c>
      <c r="AH370" s="34">
        <v>0.48760599999999998</v>
      </c>
      <c r="AI370" s="34">
        <v>19568875</v>
      </c>
      <c r="AJ370" s="34">
        <v>15368988</v>
      </c>
      <c r="AK370" s="34">
        <v>32042470</v>
      </c>
      <c r="AL370" s="34">
        <v>32042470</v>
      </c>
      <c r="AM370" s="34">
        <v>32042470</v>
      </c>
      <c r="AN370" s="34">
        <v>32042470</v>
      </c>
      <c r="AO370" s="34">
        <v>32042470</v>
      </c>
      <c r="AP370" s="34">
        <v>32042470</v>
      </c>
      <c r="AQ370" s="34">
        <v>32042470</v>
      </c>
      <c r="AR370" s="34">
        <v>32042470</v>
      </c>
      <c r="AS370" s="34">
        <v>32042470</v>
      </c>
      <c r="AT370" s="34">
        <v>32042470</v>
      </c>
      <c r="AU370" s="34">
        <v>7176229</v>
      </c>
      <c r="AV370" s="34">
        <v>7176229</v>
      </c>
      <c r="AW370" s="34">
        <v>7176229</v>
      </c>
      <c r="AX370" s="34">
        <v>7176229</v>
      </c>
      <c r="AY370" s="34">
        <v>7176229</v>
      </c>
      <c r="AZ370" s="34">
        <v>7176229</v>
      </c>
      <c r="BA370" s="34">
        <v>7176229</v>
      </c>
      <c r="BB370" s="34">
        <v>7176229</v>
      </c>
      <c r="BC370" s="34">
        <v>7176229</v>
      </c>
      <c r="BD370" s="34">
        <v>7176229</v>
      </c>
    </row>
    <row r="371" spans="1:56" x14ac:dyDescent="0.25">
      <c r="A371" s="34" t="s">
        <v>445</v>
      </c>
      <c r="B371" s="34">
        <v>13120</v>
      </c>
      <c r="C371" s="34">
        <v>0</v>
      </c>
      <c r="D371" s="34">
        <v>0</v>
      </c>
      <c r="E371" s="34">
        <v>0</v>
      </c>
      <c r="F371" s="34">
        <v>0</v>
      </c>
      <c r="G371" s="34">
        <v>0</v>
      </c>
      <c r="H371" s="34">
        <v>0</v>
      </c>
      <c r="I371" s="34">
        <v>0</v>
      </c>
      <c r="J371" s="34">
        <v>0</v>
      </c>
      <c r="K371" s="34">
        <v>0</v>
      </c>
      <c r="L371" s="34">
        <v>0</v>
      </c>
      <c r="M371" s="34" t="s">
        <v>829</v>
      </c>
      <c r="N371" s="34" t="s">
        <v>830</v>
      </c>
      <c r="O371" s="34" t="s">
        <v>2</v>
      </c>
      <c r="P371" s="34">
        <v>13120</v>
      </c>
      <c r="Q371" s="34">
        <v>800000</v>
      </c>
      <c r="R371" s="34">
        <v>28133.48</v>
      </c>
      <c r="S371" s="34">
        <v>3665322</v>
      </c>
      <c r="T371" s="34">
        <v>2668109</v>
      </c>
      <c r="U371" s="34">
        <v>997213.2</v>
      </c>
      <c r="V371" s="34">
        <v>0.272067</v>
      </c>
      <c r="W371" s="34">
        <v>3965670</v>
      </c>
      <c r="X371" s="34">
        <v>2113018</v>
      </c>
      <c r="Y371" s="34">
        <v>1852652</v>
      </c>
      <c r="Z371" s="34">
        <v>0.46717199999999998</v>
      </c>
      <c r="AA371" s="34">
        <v>729332</v>
      </c>
      <c r="AB371" s="34">
        <v>537729.6</v>
      </c>
      <c r="AC371" s="34">
        <v>191602.4</v>
      </c>
      <c r="AD371" s="34">
        <v>0.26270900000000003</v>
      </c>
      <c r="AE371" s="34">
        <v>542440</v>
      </c>
      <c r="AF371" s="34">
        <v>315158.2</v>
      </c>
      <c r="AG371" s="34">
        <v>227281.8</v>
      </c>
      <c r="AH371" s="34">
        <v>0.41899900000000001</v>
      </c>
      <c r="AI371" s="34">
        <v>1714959</v>
      </c>
      <c r="AJ371" s="34">
        <v>89588.32</v>
      </c>
      <c r="AK371" s="34">
        <v>542440</v>
      </c>
      <c r="AL371" s="34">
        <v>542440</v>
      </c>
      <c r="AM371" s="34">
        <v>542440</v>
      </c>
      <c r="AN371" s="34">
        <v>542440</v>
      </c>
      <c r="AO371" s="34">
        <v>542440</v>
      </c>
      <c r="AP371" s="34">
        <v>542440</v>
      </c>
      <c r="AQ371" s="34">
        <v>542440</v>
      </c>
      <c r="AR371" s="34">
        <v>542440</v>
      </c>
      <c r="AS371" s="34">
        <v>542440</v>
      </c>
      <c r="AT371" s="34">
        <v>542440</v>
      </c>
      <c r="AU371" s="34">
        <v>729332</v>
      </c>
      <c r="AV371" s="34">
        <v>729332</v>
      </c>
      <c r="AW371" s="34">
        <v>729332</v>
      </c>
      <c r="AX371" s="34">
        <v>729332</v>
      </c>
      <c r="AY371" s="34">
        <v>729332</v>
      </c>
      <c r="AZ371" s="34">
        <v>729332</v>
      </c>
      <c r="BA371" s="34">
        <v>729332</v>
      </c>
      <c r="BB371" s="34">
        <v>729332</v>
      </c>
      <c r="BC371" s="34">
        <v>729332</v>
      </c>
      <c r="BD371" s="34">
        <v>729332</v>
      </c>
    </row>
    <row r="372" spans="1:56" x14ac:dyDescent="0.25">
      <c r="A372" s="34" t="s">
        <v>618</v>
      </c>
      <c r="B372" s="34">
        <v>13121</v>
      </c>
      <c r="C372" s="34">
        <v>0</v>
      </c>
      <c r="D372" s="34">
        <v>0</v>
      </c>
      <c r="E372" s="34">
        <v>0</v>
      </c>
      <c r="F372" s="34">
        <v>0</v>
      </c>
      <c r="G372" s="34">
        <v>0</v>
      </c>
      <c r="H372" s="34">
        <v>0</v>
      </c>
      <c r="I372" s="34">
        <v>0</v>
      </c>
      <c r="J372" s="34">
        <v>0</v>
      </c>
      <c r="K372" s="34">
        <v>0</v>
      </c>
      <c r="L372" s="34">
        <v>0</v>
      </c>
      <c r="M372" s="34" t="s">
        <v>829</v>
      </c>
      <c r="N372" s="34" t="s">
        <v>830</v>
      </c>
      <c r="O372" s="34" t="s">
        <v>2</v>
      </c>
      <c r="P372" s="34">
        <v>13121</v>
      </c>
      <c r="Q372" s="34">
        <v>800000</v>
      </c>
      <c r="R372" s="34">
        <v>31884.61</v>
      </c>
      <c r="S372" s="34">
        <v>2192852</v>
      </c>
      <c r="T372" s="34">
        <v>1996229</v>
      </c>
      <c r="U372" s="34">
        <v>196622.9</v>
      </c>
      <c r="V372" s="34">
        <v>8.9664999999999995E-2</v>
      </c>
      <c r="W372" s="34">
        <v>3305819</v>
      </c>
      <c r="X372" s="34">
        <v>1874056</v>
      </c>
      <c r="Y372" s="34">
        <v>1431764</v>
      </c>
      <c r="Z372" s="34">
        <v>0.43310399999999999</v>
      </c>
      <c r="AA372" s="34">
        <v>99822.68</v>
      </c>
      <c r="AB372" s="34">
        <v>99822.68</v>
      </c>
      <c r="AC372" s="34">
        <v>0</v>
      </c>
      <c r="AD372" s="34">
        <v>0</v>
      </c>
      <c r="AE372" s="34">
        <v>1670.3209999999999</v>
      </c>
      <c r="AF372" s="34">
        <v>1670.3209999999999</v>
      </c>
      <c r="AG372" s="34">
        <v>0</v>
      </c>
      <c r="AH372" s="34">
        <v>0</v>
      </c>
      <c r="AI372" s="34">
        <v>1110503</v>
      </c>
      <c r="AJ372" s="34">
        <v>-321261</v>
      </c>
      <c r="AK372" s="34">
        <v>1670.3209999999999</v>
      </c>
      <c r="AL372" s="34">
        <v>1670.3209999999999</v>
      </c>
      <c r="AM372" s="34">
        <v>1670.3209999999999</v>
      </c>
      <c r="AN372" s="34">
        <v>1670.3209999999999</v>
      </c>
      <c r="AO372" s="34">
        <v>1670.3209999999999</v>
      </c>
      <c r="AP372" s="34">
        <v>1670.3209999999999</v>
      </c>
      <c r="AQ372" s="34">
        <v>1670.3209999999999</v>
      </c>
      <c r="AR372" s="34">
        <v>1670.3209999999999</v>
      </c>
      <c r="AS372" s="34">
        <v>1670.3209999999999</v>
      </c>
      <c r="AT372" s="34">
        <v>1670.3209999999999</v>
      </c>
      <c r="AU372" s="34">
        <v>99822.68</v>
      </c>
      <c r="AV372" s="34">
        <v>99822.68</v>
      </c>
      <c r="AW372" s="34">
        <v>99822.68</v>
      </c>
      <c r="AX372" s="34">
        <v>99822.68</v>
      </c>
      <c r="AY372" s="34">
        <v>99822.68</v>
      </c>
      <c r="AZ372" s="34">
        <v>99822.68</v>
      </c>
      <c r="BA372" s="34">
        <v>99822.68</v>
      </c>
      <c r="BB372" s="34">
        <v>99822.68</v>
      </c>
      <c r="BC372" s="34">
        <v>99822.68</v>
      </c>
      <c r="BD372" s="34">
        <v>99822.68</v>
      </c>
    </row>
    <row r="373" spans="1:56" x14ac:dyDescent="0.25">
      <c r="A373" s="34" t="s">
        <v>550</v>
      </c>
      <c r="B373" s="34">
        <v>13122</v>
      </c>
      <c r="C373" s="34">
        <v>0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  <c r="J373" s="34">
        <v>0</v>
      </c>
      <c r="K373" s="34">
        <v>0</v>
      </c>
      <c r="L373" s="34">
        <v>0</v>
      </c>
      <c r="M373" s="34" t="s">
        <v>829</v>
      </c>
      <c r="N373" s="34" t="s">
        <v>830</v>
      </c>
      <c r="O373" s="34" t="s">
        <v>2</v>
      </c>
      <c r="P373" s="34">
        <v>13122</v>
      </c>
      <c r="Q373" s="34">
        <v>800000</v>
      </c>
      <c r="R373" s="34">
        <v>28133.48</v>
      </c>
      <c r="S373" s="34">
        <v>2427540</v>
      </c>
      <c r="T373" s="34">
        <v>2152527</v>
      </c>
      <c r="U373" s="34">
        <v>275013.2</v>
      </c>
      <c r="V373" s="34">
        <v>0.113289</v>
      </c>
      <c r="W373" s="34">
        <v>2772213</v>
      </c>
      <c r="X373" s="34">
        <v>2143625</v>
      </c>
      <c r="Y373" s="34">
        <v>628587.5</v>
      </c>
      <c r="Z373" s="34">
        <v>0.226746</v>
      </c>
      <c r="AA373" s="34">
        <v>595941.30000000005</v>
      </c>
      <c r="AB373" s="34">
        <v>552330.69999999995</v>
      </c>
      <c r="AC373" s="34">
        <v>43610.53</v>
      </c>
      <c r="AD373" s="34">
        <v>7.3178999999999994E-2</v>
      </c>
      <c r="AE373" s="34">
        <v>317826</v>
      </c>
      <c r="AF373" s="34">
        <v>256097.3</v>
      </c>
      <c r="AG373" s="34">
        <v>61728.79</v>
      </c>
      <c r="AH373" s="34">
        <v>0.19422200000000001</v>
      </c>
      <c r="AI373" s="34">
        <v>442464</v>
      </c>
      <c r="AJ373" s="34">
        <v>-124395</v>
      </c>
      <c r="AK373" s="34">
        <v>317826</v>
      </c>
      <c r="AL373" s="34">
        <v>317826</v>
      </c>
      <c r="AM373" s="34">
        <v>317826</v>
      </c>
      <c r="AN373" s="34">
        <v>317826</v>
      </c>
      <c r="AO373" s="34">
        <v>317826</v>
      </c>
      <c r="AP373" s="34">
        <v>317826</v>
      </c>
      <c r="AQ373" s="34">
        <v>317826</v>
      </c>
      <c r="AR373" s="34">
        <v>317826</v>
      </c>
      <c r="AS373" s="34">
        <v>317826</v>
      </c>
      <c r="AT373" s="34">
        <v>317826</v>
      </c>
      <c r="AU373" s="34">
        <v>595941.30000000005</v>
      </c>
      <c r="AV373" s="34">
        <v>595941.30000000005</v>
      </c>
      <c r="AW373" s="34">
        <v>595941.30000000005</v>
      </c>
      <c r="AX373" s="34">
        <v>595941.30000000005</v>
      </c>
      <c r="AY373" s="34">
        <v>595941.30000000005</v>
      </c>
      <c r="AZ373" s="34">
        <v>595941.30000000005</v>
      </c>
      <c r="BA373" s="34">
        <v>595941.30000000005</v>
      </c>
      <c r="BB373" s="34">
        <v>595941.30000000005</v>
      </c>
      <c r="BC373" s="34">
        <v>595941.30000000005</v>
      </c>
      <c r="BD373" s="34">
        <v>595941.30000000005</v>
      </c>
    </row>
    <row r="374" spans="1:56" x14ac:dyDescent="0.25">
      <c r="A374" s="34" t="s">
        <v>281</v>
      </c>
      <c r="B374" s="34">
        <v>13124</v>
      </c>
      <c r="C374" s="34">
        <v>0</v>
      </c>
      <c r="D374" s="34">
        <v>0</v>
      </c>
      <c r="E374" s="34">
        <v>0</v>
      </c>
      <c r="F374" s="34">
        <v>0</v>
      </c>
      <c r="G374" s="34">
        <v>0</v>
      </c>
      <c r="H374" s="34">
        <v>0</v>
      </c>
      <c r="I374" s="34">
        <v>0</v>
      </c>
      <c r="J374" s="34">
        <v>0</v>
      </c>
      <c r="K374" s="34">
        <v>0</v>
      </c>
      <c r="L374" s="34">
        <v>0</v>
      </c>
      <c r="M374" s="34" t="s">
        <v>829</v>
      </c>
      <c r="N374" s="34" t="s">
        <v>830</v>
      </c>
      <c r="O374" s="34" t="s">
        <v>2</v>
      </c>
      <c r="P374" s="34">
        <v>13124</v>
      </c>
      <c r="Q374" s="34">
        <v>800000</v>
      </c>
      <c r="R374" s="34">
        <v>28133.48</v>
      </c>
      <c r="S374" s="34">
        <v>12832860</v>
      </c>
      <c r="T374" s="34">
        <v>6754748</v>
      </c>
      <c r="U374" s="34">
        <v>6078113</v>
      </c>
      <c r="V374" s="34">
        <v>0.47363699999999997</v>
      </c>
      <c r="W374" s="34">
        <v>9137425</v>
      </c>
      <c r="X374" s="34">
        <v>3943519</v>
      </c>
      <c r="Y374" s="34">
        <v>5193906</v>
      </c>
      <c r="Z374" s="34">
        <v>0.56842099999999995</v>
      </c>
      <c r="AA374" s="34">
        <v>7096759</v>
      </c>
      <c r="AB374" s="34">
        <v>3254854</v>
      </c>
      <c r="AC374" s="34">
        <v>3841904</v>
      </c>
      <c r="AD374" s="34">
        <v>0.54135999999999995</v>
      </c>
      <c r="AE374" s="34">
        <v>3243500</v>
      </c>
      <c r="AF374" s="34">
        <v>1431917</v>
      </c>
      <c r="AG374" s="34">
        <v>1811583</v>
      </c>
      <c r="AH374" s="34">
        <v>0.558527</v>
      </c>
      <c r="AI374" s="34">
        <v>4959429</v>
      </c>
      <c r="AJ374" s="34">
        <v>1577107</v>
      </c>
      <c r="AK374" s="34">
        <v>3243500</v>
      </c>
      <c r="AL374" s="34">
        <v>3243500</v>
      </c>
      <c r="AM374" s="34">
        <v>3243500</v>
      </c>
      <c r="AN374" s="34">
        <v>3243500</v>
      </c>
      <c r="AO374" s="34">
        <v>3243500</v>
      </c>
      <c r="AP374" s="34">
        <v>3243500</v>
      </c>
      <c r="AQ374" s="34">
        <v>3243500</v>
      </c>
      <c r="AR374" s="34">
        <v>3243500</v>
      </c>
      <c r="AS374" s="34">
        <v>3243500</v>
      </c>
      <c r="AT374" s="34">
        <v>3243500</v>
      </c>
      <c r="AU374" s="34">
        <v>7096759</v>
      </c>
      <c r="AV374" s="34">
        <v>7096759</v>
      </c>
      <c r="AW374" s="34">
        <v>7096759</v>
      </c>
      <c r="AX374" s="34">
        <v>7096759</v>
      </c>
      <c r="AY374" s="34">
        <v>7096759</v>
      </c>
      <c r="AZ374" s="34">
        <v>7096759</v>
      </c>
      <c r="BA374" s="34">
        <v>7096759</v>
      </c>
      <c r="BB374" s="34">
        <v>7096759</v>
      </c>
      <c r="BC374" s="34">
        <v>7096759</v>
      </c>
      <c r="BD374" s="34">
        <v>7096759</v>
      </c>
    </row>
    <row r="375" spans="1:56" x14ac:dyDescent="0.25">
      <c r="A375" s="34" t="s">
        <v>274</v>
      </c>
      <c r="B375" s="34">
        <v>13125</v>
      </c>
      <c r="C375" s="34">
        <v>0</v>
      </c>
      <c r="D375" s="34">
        <v>0</v>
      </c>
      <c r="E375" s="34">
        <v>0</v>
      </c>
      <c r="F375" s="34">
        <v>0</v>
      </c>
      <c r="G375" s="34">
        <v>0</v>
      </c>
      <c r="H375" s="34">
        <v>0</v>
      </c>
      <c r="I375" s="34">
        <v>0</v>
      </c>
      <c r="J375" s="34">
        <v>0</v>
      </c>
      <c r="K375" s="34">
        <v>0</v>
      </c>
      <c r="L375" s="34">
        <v>0</v>
      </c>
      <c r="M375" s="34" t="s">
        <v>829</v>
      </c>
      <c r="N375" s="34" t="s">
        <v>830</v>
      </c>
      <c r="O375" s="34" t="s">
        <v>2</v>
      </c>
      <c r="P375" s="34">
        <v>13125</v>
      </c>
      <c r="Q375" s="34">
        <v>800000</v>
      </c>
      <c r="R375" s="34">
        <v>33760.17</v>
      </c>
      <c r="S375" s="34">
        <v>9619873</v>
      </c>
      <c r="T375" s="34">
        <v>4788441</v>
      </c>
      <c r="U375" s="34">
        <v>4831432</v>
      </c>
      <c r="V375" s="34">
        <v>0.50223399999999996</v>
      </c>
      <c r="W375" s="34">
        <v>5562468</v>
      </c>
      <c r="X375" s="34">
        <v>2670243</v>
      </c>
      <c r="Y375" s="34">
        <v>2892226</v>
      </c>
      <c r="Z375" s="34">
        <v>0.51995400000000003</v>
      </c>
      <c r="AA375" s="34">
        <v>7209872</v>
      </c>
      <c r="AB375" s="34">
        <v>2944122</v>
      </c>
      <c r="AC375" s="34">
        <v>4265750</v>
      </c>
      <c r="AD375" s="34">
        <v>0.59165400000000001</v>
      </c>
      <c r="AE375" s="34">
        <v>3199699</v>
      </c>
      <c r="AF375" s="34">
        <v>1307840</v>
      </c>
      <c r="AG375" s="34">
        <v>1891858</v>
      </c>
      <c r="AH375" s="34">
        <v>0.59126100000000004</v>
      </c>
      <c r="AI375" s="34">
        <v>2549047</v>
      </c>
      <c r="AJ375" s="34">
        <v>1548680</v>
      </c>
      <c r="AK375" s="34">
        <v>3199699</v>
      </c>
      <c r="AL375" s="34">
        <v>3199699</v>
      </c>
      <c r="AM375" s="34">
        <v>3199699</v>
      </c>
      <c r="AN375" s="34">
        <v>3199699</v>
      </c>
      <c r="AO375" s="34">
        <v>3199699</v>
      </c>
      <c r="AP375" s="34">
        <v>3199699</v>
      </c>
      <c r="AQ375" s="34">
        <v>3199699</v>
      </c>
      <c r="AR375" s="34">
        <v>3199699</v>
      </c>
      <c r="AS375" s="34">
        <v>3199699</v>
      </c>
      <c r="AT375" s="34">
        <v>3199699</v>
      </c>
      <c r="AU375" s="34">
        <v>7209872</v>
      </c>
      <c r="AV375" s="34">
        <v>7209872</v>
      </c>
      <c r="AW375" s="34">
        <v>7209872</v>
      </c>
      <c r="AX375" s="34">
        <v>7209872</v>
      </c>
      <c r="AY375" s="34">
        <v>7209872</v>
      </c>
      <c r="AZ375" s="34">
        <v>7209872</v>
      </c>
      <c r="BA375" s="34">
        <v>7209872</v>
      </c>
      <c r="BB375" s="34">
        <v>7209872</v>
      </c>
      <c r="BC375" s="34">
        <v>7209872</v>
      </c>
      <c r="BD375" s="34">
        <v>7209872</v>
      </c>
    </row>
    <row r="376" spans="1:56" x14ac:dyDescent="0.25">
      <c r="A376" s="34" t="s">
        <v>254</v>
      </c>
      <c r="B376" s="34">
        <v>13126</v>
      </c>
      <c r="C376" s="34">
        <v>0</v>
      </c>
      <c r="D376" s="34">
        <v>0</v>
      </c>
      <c r="E376" s="34">
        <v>0</v>
      </c>
      <c r="F376" s="34">
        <v>0</v>
      </c>
      <c r="G376" s="34">
        <v>0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 t="s">
        <v>829</v>
      </c>
      <c r="N376" s="34" t="s">
        <v>830</v>
      </c>
      <c r="O376" s="34" t="s">
        <v>2</v>
      </c>
      <c r="P376" s="34">
        <v>13126</v>
      </c>
      <c r="Q376" s="34">
        <v>800000</v>
      </c>
      <c r="R376" s="34">
        <v>28133.48</v>
      </c>
      <c r="S376" s="34">
        <v>8172157</v>
      </c>
      <c r="T376" s="34">
        <v>5976660</v>
      </c>
      <c r="U376" s="34">
        <v>2195497</v>
      </c>
      <c r="V376" s="34">
        <v>0.26865600000000001</v>
      </c>
      <c r="W376" s="34">
        <v>14376562</v>
      </c>
      <c r="X376" s="34">
        <v>10224691</v>
      </c>
      <c r="Y376" s="34">
        <v>4151871</v>
      </c>
      <c r="Z376" s="34">
        <v>0.288794</v>
      </c>
      <c r="AA376" s="34">
        <v>6728048</v>
      </c>
      <c r="AB376" s="34">
        <v>4719692</v>
      </c>
      <c r="AC376" s="34">
        <v>2008357</v>
      </c>
      <c r="AD376" s="34">
        <v>0.29850500000000002</v>
      </c>
      <c r="AE376" s="34">
        <v>9998920</v>
      </c>
      <c r="AF376" s="34">
        <v>7013285</v>
      </c>
      <c r="AG376" s="34">
        <v>2985635</v>
      </c>
      <c r="AH376" s="34">
        <v>0.29859599999999997</v>
      </c>
      <c r="AI376" s="34">
        <v>3961887</v>
      </c>
      <c r="AJ376" s="34">
        <v>2795652</v>
      </c>
      <c r="AK376" s="34">
        <v>9998920</v>
      </c>
      <c r="AL376" s="34">
        <v>9998920</v>
      </c>
      <c r="AM376" s="34">
        <v>9998920</v>
      </c>
      <c r="AN376" s="34">
        <v>9998920</v>
      </c>
      <c r="AO376" s="34">
        <v>9998920</v>
      </c>
      <c r="AP376" s="34">
        <v>9998920</v>
      </c>
      <c r="AQ376" s="34">
        <v>9998920</v>
      </c>
      <c r="AR376" s="34">
        <v>9998920</v>
      </c>
      <c r="AS376" s="34">
        <v>9998920</v>
      </c>
      <c r="AT376" s="34">
        <v>9998920</v>
      </c>
      <c r="AU376" s="34">
        <v>6728048</v>
      </c>
      <c r="AV376" s="34">
        <v>6728048</v>
      </c>
      <c r="AW376" s="34">
        <v>6728048</v>
      </c>
      <c r="AX376" s="34">
        <v>6728048</v>
      </c>
      <c r="AY376" s="34">
        <v>6728048</v>
      </c>
      <c r="AZ376" s="34">
        <v>6728048</v>
      </c>
      <c r="BA376" s="34">
        <v>6728048</v>
      </c>
      <c r="BB376" s="34">
        <v>6728048</v>
      </c>
      <c r="BC376" s="34">
        <v>6728048</v>
      </c>
      <c r="BD376" s="34">
        <v>6728048</v>
      </c>
    </row>
    <row r="377" spans="1:56" x14ac:dyDescent="0.25">
      <c r="A377" s="34" t="s">
        <v>337</v>
      </c>
      <c r="B377" s="34">
        <v>13127</v>
      </c>
      <c r="C377" s="34">
        <v>0</v>
      </c>
      <c r="D377" s="34">
        <v>0</v>
      </c>
      <c r="E377" s="34">
        <v>0</v>
      </c>
      <c r="F377" s="34">
        <v>0</v>
      </c>
      <c r="G377" s="34">
        <v>0</v>
      </c>
      <c r="H377" s="34">
        <v>0</v>
      </c>
      <c r="I377" s="34">
        <v>0</v>
      </c>
      <c r="J377" s="34">
        <v>0</v>
      </c>
      <c r="K377" s="34">
        <v>0</v>
      </c>
      <c r="L377" s="34">
        <v>0</v>
      </c>
      <c r="M377" s="34" t="s">
        <v>829</v>
      </c>
      <c r="N377" s="34" t="s">
        <v>830</v>
      </c>
      <c r="O377" s="34" t="s">
        <v>2</v>
      </c>
      <c r="P377" s="34">
        <v>13127</v>
      </c>
      <c r="Q377" s="34">
        <v>800000</v>
      </c>
      <c r="R377" s="34">
        <v>67520.350000000006</v>
      </c>
      <c r="S377" s="34">
        <v>13857639</v>
      </c>
      <c r="T377" s="34">
        <v>7208218</v>
      </c>
      <c r="U377" s="34">
        <v>6649422</v>
      </c>
      <c r="V377" s="34">
        <v>0.47983799999999999</v>
      </c>
      <c r="W377" s="34">
        <v>3581526</v>
      </c>
      <c r="X377" s="34">
        <v>1367053</v>
      </c>
      <c r="Y377" s="34">
        <v>2214473</v>
      </c>
      <c r="Z377" s="34">
        <v>0.61830399999999996</v>
      </c>
      <c r="AA377" s="34">
        <v>8928575</v>
      </c>
      <c r="AB377" s="34">
        <v>3334403</v>
      </c>
      <c r="AC377" s="34">
        <v>5594172</v>
      </c>
      <c r="AD377" s="34">
        <v>0.62654699999999997</v>
      </c>
      <c r="AE377" s="34">
        <v>1139736</v>
      </c>
      <c r="AF377" s="34">
        <v>336893.9</v>
      </c>
      <c r="AG377" s="34">
        <v>802841.7</v>
      </c>
      <c r="AH377" s="34">
        <v>0.70440999999999998</v>
      </c>
      <c r="AI377" s="34">
        <v>1532363</v>
      </c>
      <c r="AJ377" s="34">
        <v>120731.4</v>
      </c>
      <c r="AK377" s="34">
        <v>1139736</v>
      </c>
      <c r="AL377" s="34">
        <v>1139736</v>
      </c>
      <c r="AM377" s="34">
        <v>1139736</v>
      </c>
      <c r="AN377" s="34">
        <v>1139736</v>
      </c>
      <c r="AO377" s="34">
        <v>1139736</v>
      </c>
      <c r="AP377" s="34">
        <v>1139736</v>
      </c>
      <c r="AQ377" s="34">
        <v>1139736</v>
      </c>
      <c r="AR377" s="34">
        <v>1139736</v>
      </c>
      <c r="AS377" s="34">
        <v>1139736</v>
      </c>
      <c r="AT377" s="34">
        <v>1139736</v>
      </c>
      <c r="AU377" s="34">
        <v>8928575</v>
      </c>
      <c r="AV377" s="34">
        <v>8928575</v>
      </c>
      <c r="AW377" s="34">
        <v>8928575</v>
      </c>
      <c r="AX377" s="34">
        <v>8928575</v>
      </c>
      <c r="AY377" s="34">
        <v>8928575</v>
      </c>
      <c r="AZ377" s="34">
        <v>8928575</v>
      </c>
      <c r="BA377" s="34">
        <v>8928575</v>
      </c>
      <c r="BB377" s="34">
        <v>8928575</v>
      </c>
      <c r="BC377" s="34">
        <v>8928575</v>
      </c>
      <c r="BD377" s="34">
        <v>8928575</v>
      </c>
    </row>
    <row r="378" spans="1:56" x14ac:dyDescent="0.25">
      <c r="A378" s="34" t="s">
        <v>340</v>
      </c>
      <c r="B378" s="34">
        <v>13130</v>
      </c>
      <c r="C378" s="34">
        <v>0</v>
      </c>
      <c r="D378" s="34">
        <v>0</v>
      </c>
      <c r="E378" s="34">
        <v>0</v>
      </c>
      <c r="F378" s="34">
        <v>0</v>
      </c>
      <c r="G378" s="34">
        <v>0</v>
      </c>
      <c r="H378" s="34">
        <v>0</v>
      </c>
      <c r="I378" s="34">
        <v>0</v>
      </c>
      <c r="J378" s="34">
        <v>0</v>
      </c>
      <c r="K378" s="34">
        <v>0</v>
      </c>
      <c r="L378" s="34">
        <v>0</v>
      </c>
      <c r="M378" s="34" t="s">
        <v>829</v>
      </c>
      <c r="N378" s="34" t="s">
        <v>830</v>
      </c>
      <c r="O378" s="34" t="s">
        <v>2</v>
      </c>
      <c r="P378" s="34">
        <v>13130</v>
      </c>
      <c r="Q378" s="34">
        <v>800000</v>
      </c>
      <c r="R378" s="34">
        <v>33760.17</v>
      </c>
      <c r="S378" s="34">
        <v>7190568</v>
      </c>
      <c r="T378" s="34">
        <v>5296003</v>
      </c>
      <c r="U378" s="34">
        <v>1894565</v>
      </c>
      <c r="V378" s="34">
        <v>0.26347900000000002</v>
      </c>
      <c r="W378" s="34">
        <v>6233027</v>
      </c>
      <c r="X378" s="34">
        <v>2863985</v>
      </c>
      <c r="Y378" s="34">
        <v>3369041</v>
      </c>
      <c r="Z378" s="34">
        <v>0.54051499999999997</v>
      </c>
      <c r="AA378" s="34">
        <v>2852513</v>
      </c>
      <c r="AB378" s="34">
        <v>1939128</v>
      </c>
      <c r="AC378" s="34">
        <v>913384.8</v>
      </c>
      <c r="AD378" s="34">
        <v>0.32020399999999999</v>
      </c>
      <c r="AE378" s="34">
        <v>1257873</v>
      </c>
      <c r="AF378" s="34">
        <v>531492.19999999995</v>
      </c>
      <c r="AG378" s="34">
        <v>726381.3</v>
      </c>
      <c r="AH378" s="34">
        <v>0.57746799999999998</v>
      </c>
      <c r="AI378" s="34">
        <v>3023161</v>
      </c>
      <c r="AJ378" s="34">
        <v>380501.1</v>
      </c>
      <c r="AK378" s="34">
        <v>1257873</v>
      </c>
      <c r="AL378" s="34">
        <v>1257873</v>
      </c>
      <c r="AM378" s="34">
        <v>1257873</v>
      </c>
      <c r="AN378" s="34">
        <v>1257873</v>
      </c>
      <c r="AO378" s="34">
        <v>1257873</v>
      </c>
      <c r="AP378" s="34">
        <v>1257873</v>
      </c>
      <c r="AQ378" s="34">
        <v>1257873</v>
      </c>
      <c r="AR378" s="34">
        <v>1257873</v>
      </c>
      <c r="AS378" s="34">
        <v>1257873</v>
      </c>
      <c r="AT378" s="34">
        <v>1257873</v>
      </c>
      <c r="AU378" s="34">
        <v>2852513</v>
      </c>
      <c r="AV378" s="34">
        <v>2852513</v>
      </c>
      <c r="AW378" s="34">
        <v>2852513</v>
      </c>
      <c r="AX378" s="34">
        <v>2852513</v>
      </c>
      <c r="AY378" s="34">
        <v>2852513</v>
      </c>
      <c r="AZ378" s="34">
        <v>2852513</v>
      </c>
      <c r="BA378" s="34">
        <v>2852513</v>
      </c>
      <c r="BB378" s="34">
        <v>2852513</v>
      </c>
      <c r="BC378" s="34">
        <v>2852513</v>
      </c>
      <c r="BD378" s="34">
        <v>2852513</v>
      </c>
    </row>
    <row r="379" spans="1:56" x14ac:dyDescent="0.25">
      <c r="A379" s="34" t="s">
        <v>619</v>
      </c>
      <c r="B379" s="34">
        <v>13132</v>
      </c>
      <c r="C379" s="34">
        <v>0</v>
      </c>
      <c r="D379" s="34">
        <v>0</v>
      </c>
      <c r="E379" s="34">
        <v>0</v>
      </c>
      <c r="F379" s="34">
        <v>0</v>
      </c>
      <c r="G379" s="34">
        <v>0</v>
      </c>
      <c r="H379" s="34">
        <v>0</v>
      </c>
      <c r="I379" s="34">
        <v>0</v>
      </c>
      <c r="J379" s="34">
        <v>0</v>
      </c>
      <c r="K379" s="34">
        <v>0</v>
      </c>
      <c r="L379" s="34">
        <v>0</v>
      </c>
      <c r="M379" s="34" t="s">
        <v>829</v>
      </c>
      <c r="N379" s="34" t="s">
        <v>830</v>
      </c>
      <c r="O379" s="34" t="s">
        <v>2</v>
      </c>
      <c r="P379" s="34">
        <v>13132</v>
      </c>
      <c r="Q379" s="34">
        <v>800000</v>
      </c>
      <c r="R379" s="34">
        <v>28133.48</v>
      </c>
      <c r="S379" s="34">
        <v>246826.3</v>
      </c>
      <c r="T379" s="34">
        <v>246826.3</v>
      </c>
      <c r="U379" s="34">
        <v>0</v>
      </c>
      <c r="V379" s="34">
        <v>0</v>
      </c>
      <c r="W379" s="34">
        <v>142139.1</v>
      </c>
      <c r="X379" s="34">
        <v>142139.1</v>
      </c>
      <c r="Y379" s="34">
        <v>0</v>
      </c>
      <c r="Z379" s="34">
        <v>0</v>
      </c>
      <c r="AA379" s="34">
        <v>1231.579</v>
      </c>
      <c r="AB379" s="34">
        <v>1231.579</v>
      </c>
      <c r="AC379" s="34">
        <v>0</v>
      </c>
      <c r="AD379" s="34">
        <v>0</v>
      </c>
      <c r="AE379" s="34">
        <v>18542.46</v>
      </c>
      <c r="AF379" s="34">
        <v>18542.46</v>
      </c>
      <c r="AG379" s="34">
        <v>0</v>
      </c>
      <c r="AH379" s="34">
        <v>0</v>
      </c>
      <c r="AI379" s="34">
        <v>-137693</v>
      </c>
      <c r="AJ379" s="34">
        <v>-137693</v>
      </c>
      <c r="AK379" s="34">
        <v>18542.46</v>
      </c>
      <c r="AL379" s="34">
        <v>18542.46</v>
      </c>
      <c r="AM379" s="34">
        <v>18542.46</v>
      </c>
      <c r="AN379" s="34">
        <v>18542.46</v>
      </c>
      <c r="AO379" s="34">
        <v>18542.46</v>
      </c>
      <c r="AP379" s="34">
        <v>18542.46</v>
      </c>
      <c r="AQ379" s="34">
        <v>18542.46</v>
      </c>
      <c r="AR379" s="34">
        <v>18542.46</v>
      </c>
      <c r="AS379" s="34">
        <v>18542.46</v>
      </c>
      <c r="AT379" s="34">
        <v>18542.46</v>
      </c>
      <c r="AU379" s="34">
        <v>1231.579</v>
      </c>
      <c r="AV379" s="34">
        <v>1231.579</v>
      </c>
      <c r="AW379" s="34">
        <v>1231.579</v>
      </c>
      <c r="AX379" s="34">
        <v>1231.579</v>
      </c>
      <c r="AY379" s="34">
        <v>1231.579</v>
      </c>
      <c r="AZ379" s="34">
        <v>1231.579</v>
      </c>
      <c r="BA379" s="34">
        <v>1231.579</v>
      </c>
      <c r="BB379" s="34">
        <v>1231.579</v>
      </c>
      <c r="BC379" s="34">
        <v>1231.579</v>
      </c>
      <c r="BD379" s="34">
        <v>1231.579</v>
      </c>
    </row>
    <row r="380" spans="1:56" x14ac:dyDescent="0.25">
      <c r="A380" s="34" t="s">
        <v>620</v>
      </c>
      <c r="B380" s="34">
        <v>13134</v>
      </c>
      <c r="C380" s="34">
        <v>0</v>
      </c>
      <c r="D380" s="34">
        <v>0</v>
      </c>
      <c r="E380" s="34">
        <v>0</v>
      </c>
      <c r="F380" s="34">
        <v>0</v>
      </c>
      <c r="G380" s="34">
        <v>0</v>
      </c>
      <c r="H380" s="34">
        <v>0</v>
      </c>
      <c r="I380" s="34">
        <v>0</v>
      </c>
      <c r="J380" s="34">
        <v>0</v>
      </c>
      <c r="K380" s="34">
        <v>0</v>
      </c>
      <c r="L380" s="34">
        <v>0</v>
      </c>
      <c r="M380" s="34" t="s">
        <v>829</v>
      </c>
      <c r="N380" s="34" t="s">
        <v>830</v>
      </c>
      <c r="O380" s="34" t="s">
        <v>2</v>
      </c>
      <c r="P380" s="34">
        <v>13134</v>
      </c>
      <c r="Q380" s="34">
        <v>800000</v>
      </c>
      <c r="R380" s="34">
        <v>28133.48</v>
      </c>
      <c r="S380" s="34">
        <v>1457666</v>
      </c>
      <c r="T380" s="34">
        <v>1361979</v>
      </c>
      <c r="U380" s="34">
        <v>95687.28</v>
      </c>
      <c r="V380" s="34">
        <v>6.5643999999999994E-2</v>
      </c>
      <c r="W380" s="34">
        <v>707768.2</v>
      </c>
      <c r="X380" s="34">
        <v>574883.4</v>
      </c>
      <c r="Y380" s="34">
        <v>132884.79999999999</v>
      </c>
      <c r="Z380" s="34">
        <v>0.187752</v>
      </c>
      <c r="AA380" s="34">
        <v>126924.9</v>
      </c>
      <c r="AB380" s="34">
        <v>126924.9</v>
      </c>
      <c r="AC380" s="34">
        <v>0</v>
      </c>
      <c r="AD380" s="34">
        <v>0</v>
      </c>
      <c r="AE380" s="34">
        <v>3007.471</v>
      </c>
      <c r="AF380" s="34">
        <v>3007.471</v>
      </c>
      <c r="AG380" s="34">
        <v>0</v>
      </c>
      <c r="AH380" s="34">
        <v>0</v>
      </c>
      <c r="AI380" s="34">
        <v>-39179.699999999997</v>
      </c>
      <c r="AJ380" s="34">
        <v>-172064</v>
      </c>
      <c r="AK380" s="34">
        <v>3007.471</v>
      </c>
      <c r="AL380" s="34">
        <v>3007.471</v>
      </c>
      <c r="AM380" s="34">
        <v>3007.471</v>
      </c>
      <c r="AN380" s="34">
        <v>3007.471</v>
      </c>
      <c r="AO380" s="34">
        <v>3007.471</v>
      </c>
      <c r="AP380" s="34">
        <v>3007.471</v>
      </c>
      <c r="AQ380" s="34">
        <v>3007.471</v>
      </c>
      <c r="AR380" s="34">
        <v>3007.471</v>
      </c>
      <c r="AS380" s="34">
        <v>3007.471</v>
      </c>
      <c r="AT380" s="34">
        <v>3007.471</v>
      </c>
      <c r="AU380" s="34">
        <v>126924.9</v>
      </c>
      <c r="AV380" s="34">
        <v>126924.9</v>
      </c>
      <c r="AW380" s="34">
        <v>126924.9</v>
      </c>
      <c r="AX380" s="34">
        <v>126924.9</v>
      </c>
      <c r="AY380" s="34">
        <v>126924.9</v>
      </c>
      <c r="AZ380" s="34">
        <v>126924.9</v>
      </c>
      <c r="BA380" s="34">
        <v>126924.9</v>
      </c>
      <c r="BB380" s="34">
        <v>126924.9</v>
      </c>
      <c r="BC380" s="34">
        <v>126924.9</v>
      </c>
      <c r="BD380" s="34">
        <v>126924.9</v>
      </c>
    </row>
    <row r="381" spans="1:56" x14ac:dyDescent="0.25">
      <c r="A381" s="34" t="s">
        <v>322</v>
      </c>
      <c r="B381" s="34">
        <v>13136</v>
      </c>
      <c r="C381" s="34">
        <v>0</v>
      </c>
      <c r="D381" s="34">
        <v>0</v>
      </c>
      <c r="E381" s="34">
        <v>0</v>
      </c>
      <c r="F381" s="34">
        <v>0</v>
      </c>
      <c r="G381" s="34">
        <v>0</v>
      </c>
      <c r="H381" s="34">
        <v>0</v>
      </c>
      <c r="I381" s="34">
        <v>0</v>
      </c>
      <c r="J381" s="34">
        <v>0</v>
      </c>
      <c r="K381" s="34">
        <v>0</v>
      </c>
      <c r="L381" s="34">
        <v>0</v>
      </c>
      <c r="M381" s="34" t="s">
        <v>829</v>
      </c>
      <c r="N381" s="34" t="s">
        <v>830</v>
      </c>
      <c r="O381" s="34" t="s">
        <v>2</v>
      </c>
      <c r="P381" s="34">
        <v>13136</v>
      </c>
      <c r="Q381" s="34">
        <v>800000</v>
      </c>
      <c r="R381" s="34">
        <v>28133.48</v>
      </c>
      <c r="S381" s="34">
        <v>8684356</v>
      </c>
      <c r="T381" s="34">
        <v>6019151</v>
      </c>
      <c r="U381" s="34">
        <v>2665205</v>
      </c>
      <c r="V381" s="34">
        <v>0.30689699999999998</v>
      </c>
      <c r="W381" s="34">
        <v>21170364</v>
      </c>
      <c r="X381" s="34">
        <v>11263099</v>
      </c>
      <c r="Y381" s="34">
        <v>9907264</v>
      </c>
      <c r="Z381" s="34">
        <v>0.46797800000000001</v>
      </c>
      <c r="AA381" s="34">
        <v>5562256</v>
      </c>
      <c r="AB381" s="34">
        <v>3304073</v>
      </c>
      <c r="AC381" s="34">
        <v>2258183</v>
      </c>
      <c r="AD381" s="34">
        <v>0.40598299999999998</v>
      </c>
      <c r="AE381" s="34">
        <v>13365688</v>
      </c>
      <c r="AF381" s="34">
        <v>7320205</v>
      </c>
      <c r="AG381" s="34">
        <v>6045483</v>
      </c>
      <c r="AH381" s="34">
        <v>0.45231399999999999</v>
      </c>
      <c r="AI381" s="34">
        <v>9704766</v>
      </c>
      <c r="AJ381" s="34">
        <v>5842985</v>
      </c>
      <c r="AK381" s="34">
        <v>13365688</v>
      </c>
      <c r="AL381" s="34">
        <v>13365688</v>
      </c>
      <c r="AM381" s="34">
        <v>13365688</v>
      </c>
      <c r="AN381" s="34">
        <v>13365688</v>
      </c>
      <c r="AO381" s="34">
        <v>13365688</v>
      </c>
      <c r="AP381" s="34">
        <v>13365688</v>
      </c>
      <c r="AQ381" s="34">
        <v>13365688</v>
      </c>
      <c r="AR381" s="34">
        <v>13365688</v>
      </c>
      <c r="AS381" s="34">
        <v>13365688</v>
      </c>
      <c r="AT381" s="34">
        <v>13365688</v>
      </c>
      <c r="AU381" s="34">
        <v>5562256</v>
      </c>
      <c r="AV381" s="34">
        <v>5562256</v>
      </c>
      <c r="AW381" s="34">
        <v>5562256</v>
      </c>
      <c r="AX381" s="34">
        <v>5562256</v>
      </c>
      <c r="AY381" s="34">
        <v>5562256</v>
      </c>
      <c r="AZ381" s="34">
        <v>5562256</v>
      </c>
      <c r="BA381" s="34">
        <v>5562256</v>
      </c>
      <c r="BB381" s="34">
        <v>5562256</v>
      </c>
      <c r="BC381" s="34">
        <v>5562256</v>
      </c>
      <c r="BD381" s="34">
        <v>5562256</v>
      </c>
    </row>
    <row r="382" spans="1:56" x14ac:dyDescent="0.25">
      <c r="A382" s="34" t="s">
        <v>621</v>
      </c>
      <c r="B382" s="34">
        <v>13138</v>
      </c>
      <c r="C382" s="34">
        <v>0</v>
      </c>
      <c r="D382" s="34">
        <v>0</v>
      </c>
      <c r="E382" s="34">
        <v>0</v>
      </c>
      <c r="F382" s="34">
        <v>0</v>
      </c>
      <c r="G382" s="34">
        <v>0</v>
      </c>
      <c r="H382" s="34">
        <v>0</v>
      </c>
      <c r="I382" s="34">
        <v>0</v>
      </c>
      <c r="J382" s="34">
        <v>0</v>
      </c>
      <c r="K382" s="34">
        <v>0</v>
      </c>
      <c r="L382" s="34">
        <v>0</v>
      </c>
      <c r="M382" s="34" t="s">
        <v>829</v>
      </c>
      <c r="N382" s="34" t="s">
        <v>830</v>
      </c>
      <c r="O382" s="34" t="s">
        <v>2</v>
      </c>
      <c r="P382" s="34">
        <v>13138</v>
      </c>
      <c r="Q382" s="34">
        <v>800000</v>
      </c>
      <c r="R382" s="34">
        <v>50640.26</v>
      </c>
      <c r="S382" s="34">
        <v>7220954</v>
      </c>
      <c r="T382" s="34">
        <v>5406344</v>
      </c>
      <c r="U382" s="34">
        <v>1814611</v>
      </c>
      <c r="V382" s="34">
        <v>0.25129800000000002</v>
      </c>
      <c r="W382" s="34">
        <v>6844514</v>
      </c>
      <c r="X382" s="34">
        <v>2684331</v>
      </c>
      <c r="Y382" s="34">
        <v>4160183</v>
      </c>
      <c r="Z382" s="34">
        <v>0.60781300000000005</v>
      </c>
      <c r="AA382" s="34">
        <v>839355.8</v>
      </c>
      <c r="AB382" s="34">
        <v>839355.8</v>
      </c>
      <c r="AC382" s="34">
        <v>0</v>
      </c>
      <c r="AD382" s="34">
        <v>0</v>
      </c>
      <c r="AE382" s="34">
        <v>28970.35</v>
      </c>
      <c r="AF382" s="34">
        <v>28970.35</v>
      </c>
      <c r="AG382" s="34">
        <v>0</v>
      </c>
      <c r="AH382" s="34">
        <v>0</v>
      </c>
      <c r="AI382" s="34">
        <v>3650241</v>
      </c>
      <c r="AJ382" s="34">
        <v>-509942</v>
      </c>
      <c r="AK382" s="34">
        <v>28970.35</v>
      </c>
      <c r="AL382" s="34">
        <v>28970.35</v>
      </c>
      <c r="AM382" s="34">
        <v>28970.35</v>
      </c>
      <c r="AN382" s="34">
        <v>28970.35</v>
      </c>
      <c r="AO382" s="34">
        <v>28970.35</v>
      </c>
      <c r="AP382" s="34">
        <v>28970.35</v>
      </c>
      <c r="AQ382" s="34">
        <v>28970.35</v>
      </c>
      <c r="AR382" s="34">
        <v>28970.35</v>
      </c>
      <c r="AS382" s="34">
        <v>28970.35</v>
      </c>
      <c r="AT382" s="34">
        <v>28970.35</v>
      </c>
      <c r="AU382" s="34">
        <v>839355.8</v>
      </c>
      <c r="AV382" s="34">
        <v>839355.8</v>
      </c>
      <c r="AW382" s="34">
        <v>839355.8</v>
      </c>
      <c r="AX382" s="34">
        <v>839355.8</v>
      </c>
      <c r="AY382" s="34">
        <v>839355.8</v>
      </c>
      <c r="AZ382" s="34">
        <v>839355.8</v>
      </c>
      <c r="BA382" s="34">
        <v>839355.8</v>
      </c>
      <c r="BB382" s="34">
        <v>839355.8</v>
      </c>
      <c r="BC382" s="34">
        <v>839355.8</v>
      </c>
      <c r="BD382" s="34">
        <v>839355.8</v>
      </c>
    </row>
    <row r="383" spans="1:56" x14ac:dyDescent="0.25">
      <c r="A383" s="34" t="s">
        <v>271</v>
      </c>
      <c r="B383" s="34">
        <v>13150</v>
      </c>
      <c r="C383" s="34">
        <v>0</v>
      </c>
      <c r="D383" s="34">
        <v>0</v>
      </c>
      <c r="E383" s="34">
        <v>0</v>
      </c>
      <c r="F383" s="34">
        <v>0</v>
      </c>
      <c r="G383" s="34">
        <v>0</v>
      </c>
      <c r="H383" s="34">
        <v>0</v>
      </c>
      <c r="I383" s="34">
        <v>0</v>
      </c>
      <c r="J383" s="34">
        <v>0</v>
      </c>
      <c r="K383" s="34">
        <v>0</v>
      </c>
      <c r="L383" s="34">
        <v>0</v>
      </c>
      <c r="M383" s="34" t="s">
        <v>829</v>
      </c>
      <c r="N383" s="34" t="s">
        <v>830</v>
      </c>
      <c r="O383" s="34" t="s">
        <v>2</v>
      </c>
      <c r="P383" s="34">
        <v>13150</v>
      </c>
      <c r="Q383" s="34">
        <v>800000</v>
      </c>
      <c r="R383" s="34">
        <v>28133.48</v>
      </c>
      <c r="S383" s="34">
        <v>5550095</v>
      </c>
      <c r="T383" s="34">
        <v>3446828</v>
      </c>
      <c r="U383" s="34">
        <v>2103266</v>
      </c>
      <c r="V383" s="34">
        <v>0.37896000000000002</v>
      </c>
      <c r="W383" s="34">
        <v>8097568</v>
      </c>
      <c r="X383" s="34">
        <v>4289736</v>
      </c>
      <c r="Y383" s="34">
        <v>3807832</v>
      </c>
      <c r="Z383" s="34">
        <v>0.470244</v>
      </c>
      <c r="AA383" s="34">
        <v>3219198</v>
      </c>
      <c r="AB383" s="34">
        <v>1825706</v>
      </c>
      <c r="AC383" s="34">
        <v>1393492</v>
      </c>
      <c r="AD383" s="34">
        <v>0.432869</v>
      </c>
      <c r="AE383" s="34">
        <v>4835588</v>
      </c>
      <c r="AF383" s="34">
        <v>2674338</v>
      </c>
      <c r="AG383" s="34">
        <v>2161251</v>
      </c>
      <c r="AH383" s="34">
        <v>0.44694699999999998</v>
      </c>
      <c r="AI383" s="34">
        <v>3554279</v>
      </c>
      <c r="AJ383" s="34">
        <v>1907697</v>
      </c>
      <c r="AK383" s="34">
        <v>4835588</v>
      </c>
      <c r="AL383" s="34">
        <v>4835588</v>
      </c>
      <c r="AM383" s="34">
        <v>4835588</v>
      </c>
      <c r="AN383" s="34">
        <v>4835588</v>
      </c>
      <c r="AO383" s="34">
        <v>4835588</v>
      </c>
      <c r="AP383" s="34">
        <v>4835588</v>
      </c>
      <c r="AQ383" s="34">
        <v>4835588</v>
      </c>
      <c r="AR383" s="34">
        <v>4835588</v>
      </c>
      <c r="AS383" s="34">
        <v>4835588</v>
      </c>
      <c r="AT383" s="34">
        <v>4835588</v>
      </c>
      <c r="AU383" s="34">
        <v>3219198</v>
      </c>
      <c r="AV383" s="34">
        <v>3219198</v>
      </c>
      <c r="AW383" s="34">
        <v>3219198</v>
      </c>
      <c r="AX383" s="34">
        <v>3219198</v>
      </c>
      <c r="AY383" s="34">
        <v>3219198</v>
      </c>
      <c r="AZ383" s="34">
        <v>3219198</v>
      </c>
      <c r="BA383" s="34">
        <v>3219198</v>
      </c>
      <c r="BB383" s="34">
        <v>3219198</v>
      </c>
      <c r="BC383" s="34">
        <v>3219198</v>
      </c>
      <c r="BD383" s="34">
        <v>3219198</v>
      </c>
    </row>
    <row r="384" spans="1:56" x14ac:dyDescent="0.25">
      <c r="A384" s="34" t="s">
        <v>422</v>
      </c>
      <c r="B384" s="34">
        <v>13159</v>
      </c>
      <c r="C384" s="34">
        <v>0</v>
      </c>
      <c r="D384" s="34">
        <v>0</v>
      </c>
      <c r="E384" s="34">
        <v>0</v>
      </c>
      <c r="F384" s="34">
        <v>0</v>
      </c>
      <c r="G384" s="34">
        <v>0</v>
      </c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 t="s">
        <v>829</v>
      </c>
      <c r="N384" s="34" t="s">
        <v>830</v>
      </c>
      <c r="O384" s="34" t="s">
        <v>2</v>
      </c>
      <c r="P384" s="34">
        <v>13159</v>
      </c>
      <c r="Q384" s="34">
        <v>800000</v>
      </c>
      <c r="R384" s="34">
        <v>67520.350000000006</v>
      </c>
      <c r="S384" s="34">
        <v>8357553</v>
      </c>
      <c r="T384" s="34">
        <v>6652791</v>
      </c>
      <c r="U384" s="34">
        <v>1704762</v>
      </c>
      <c r="V384" s="34">
        <v>0.20397899999999999</v>
      </c>
      <c r="W384" s="34">
        <v>4874623</v>
      </c>
      <c r="X384" s="34">
        <v>1847857</v>
      </c>
      <c r="Y384" s="34">
        <v>3026766</v>
      </c>
      <c r="Z384" s="34">
        <v>0.620923</v>
      </c>
      <c r="AA384" s="34">
        <v>1015629</v>
      </c>
      <c r="AB384" s="34">
        <v>928355.8</v>
      </c>
      <c r="AC384" s="34">
        <v>87272.94</v>
      </c>
      <c r="AD384" s="34">
        <v>8.5930000000000006E-2</v>
      </c>
      <c r="AE384" s="34">
        <v>515775.1</v>
      </c>
      <c r="AF384" s="34">
        <v>200443</v>
      </c>
      <c r="AG384" s="34">
        <v>315332.09999999998</v>
      </c>
      <c r="AH384" s="34">
        <v>0.611375</v>
      </c>
      <c r="AI384" s="34">
        <v>2341954</v>
      </c>
      <c r="AJ384" s="34">
        <v>-369480</v>
      </c>
      <c r="AK384" s="34">
        <v>515775.1</v>
      </c>
      <c r="AL384" s="34">
        <v>515775.1</v>
      </c>
      <c r="AM384" s="34">
        <v>515775.1</v>
      </c>
      <c r="AN384" s="34">
        <v>515775.1</v>
      </c>
      <c r="AO384" s="34">
        <v>515775.1</v>
      </c>
      <c r="AP384" s="34">
        <v>515775.1</v>
      </c>
      <c r="AQ384" s="34">
        <v>515775.1</v>
      </c>
      <c r="AR384" s="34">
        <v>515775.1</v>
      </c>
      <c r="AS384" s="34">
        <v>515775.1</v>
      </c>
      <c r="AT384" s="34">
        <v>515775.1</v>
      </c>
      <c r="AU384" s="34">
        <v>1015629</v>
      </c>
      <c r="AV384" s="34">
        <v>1015629</v>
      </c>
      <c r="AW384" s="34">
        <v>1015629</v>
      </c>
      <c r="AX384" s="34">
        <v>1015629</v>
      </c>
      <c r="AY384" s="34">
        <v>1015629</v>
      </c>
      <c r="AZ384" s="34">
        <v>1015629</v>
      </c>
      <c r="BA384" s="34">
        <v>1015629</v>
      </c>
      <c r="BB384" s="34">
        <v>1015629</v>
      </c>
      <c r="BC384" s="34">
        <v>1015629</v>
      </c>
      <c r="BD384" s="34">
        <v>1015629</v>
      </c>
    </row>
    <row r="385" spans="1:56" x14ac:dyDescent="0.25">
      <c r="A385" s="34" t="s">
        <v>626</v>
      </c>
      <c r="B385" s="34">
        <v>13160</v>
      </c>
      <c r="C385" s="34">
        <v>0</v>
      </c>
      <c r="D385" s="34">
        <v>0</v>
      </c>
      <c r="E385" s="34">
        <v>0</v>
      </c>
      <c r="F385" s="34">
        <v>0</v>
      </c>
      <c r="G385" s="34">
        <v>0</v>
      </c>
      <c r="H385" s="34">
        <v>0</v>
      </c>
      <c r="I385" s="34">
        <v>0</v>
      </c>
      <c r="J385" s="34">
        <v>0</v>
      </c>
      <c r="K385" s="34">
        <v>0</v>
      </c>
      <c r="L385" s="34">
        <v>0</v>
      </c>
      <c r="M385" s="34" t="s">
        <v>829</v>
      </c>
      <c r="N385" s="34" t="s">
        <v>830</v>
      </c>
      <c r="O385" s="34" t="s">
        <v>2</v>
      </c>
      <c r="P385" s="34">
        <v>13160</v>
      </c>
      <c r="Q385" s="34">
        <v>800000</v>
      </c>
      <c r="R385" s="34">
        <v>35635.74</v>
      </c>
      <c r="S385" s="34">
        <v>6605061</v>
      </c>
      <c r="T385" s="34">
        <v>5285967</v>
      </c>
      <c r="U385" s="34">
        <v>1319094</v>
      </c>
      <c r="V385" s="34">
        <v>0.19971</v>
      </c>
      <c r="W385" s="34">
        <v>3268203</v>
      </c>
      <c r="X385" s="34">
        <v>1308721</v>
      </c>
      <c r="Y385" s="34">
        <v>1959482</v>
      </c>
      <c r="Z385" s="34">
        <v>0.59955899999999995</v>
      </c>
      <c r="AA385" s="34">
        <v>1824178</v>
      </c>
      <c r="AB385" s="34">
        <v>1824178</v>
      </c>
      <c r="AC385" s="34">
        <v>0</v>
      </c>
      <c r="AD385" s="34">
        <v>0</v>
      </c>
      <c r="AE385" s="34">
        <v>82271.73</v>
      </c>
      <c r="AF385" s="34">
        <v>82271.73</v>
      </c>
      <c r="AG385" s="34">
        <v>0</v>
      </c>
      <c r="AH385" s="34">
        <v>0</v>
      </c>
      <c r="AI385" s="34">
        <v>1597860</v>
      </c>
      <c r="AJ385" s="34">
        <v>-361622</v>
      </c>
      <c r="AK385" s="34">
        <v>82271.73</v>
      </c>
      <c r="AL385" s="34">
        <v>82271.73</v>
      </c>
      <c r="AM385" s="34">
        <v>82271.73</v>
      </c>
      <c r="AN385" s="34">
        <v>82271.73</v>
      </c>
      <c r="AO385" s="34">
        <v>82271.73</v>
      </c>
      <c r="AP385" s="34">
        <v>82271.73</v>
      </c>
      <c r="AQ385" s="34">
        <v>82271.73</v>
      </c>
      <c r="AR385" s="34">
        <v>82271.73</v>
      </c>
      <c r="AS385" s="34">
        <v>82271.73</v>
      </c>
      <c r="AT385" s="34">
        <v>82271.73</v>
      </c>
      <c r="AU385" s="34">
        <v>1824178</v>
      </c>
      <c r="AV385" s="34">
        <v>1824178</v>
      </c>
      <c r="AW385" s="34">
        <v>1824178</v>
      </c>
      <c r="AX385" s="34">
        <v>1824178</v>
      </c>
      <c r="AY385" s="34">
        <v>1824178</v>
      </c>
      <c r="AZ385" s="34">
        <v>1824178</v>
      </c>
      <c r="BA385" s="34">
        <v>1824178</v>
      </c>
      <c r="BB385" s="34">
        <v>1824178</v>
      </c>
      <c r="BC385" s="34">
        <v>1824178</v>
      </c>
      <c r="BD385" s="34">
        <v>1824178</v>
      </c>
    </row>
    <row r="386" spans="1:56" x14ac:dyDescent="0.25">
      <c r="A386" s="34" t="s">
        <v>627</v>
      </c>
      <c r="B386" s="34">
        <v>13161</v>
      </c>
      <c r="C386" s="34">
        <v>0</v>
      </c>
      <c r="D386" s="34">
        <v>0</v>
      </c>
      <c r="E386" s="34">
        <v>0</v>
      </c>
      <c r="F386" s="34">
        <v>0</v>
      </c>
      <c r="G386" s="34">
        <v>0</v>
      </c>
      <c r="H386" s="34">
        <v>0</v>
      </c>
      <c r="I386" s="34">
        <v>0</v>
      </c>
      <c r="J386" s="34">
        <v>0</v>
      </c>
      <c r="K386" s="34">
        <v>0</v>
      </c>
      <c r="L386" s="34">
        <v>0</v>
      </c>
      <c r="M386" s="34" t="s">
        <v>829</v>
      </c>
      <c r="N386" s="34" t="s">
        <v>830</v>
      </c>
      <c r="O386" s="34" t="s">
        <v>2</v>
      </c>
      <c r="P386" s="34">
        <v>13161</v>
      </c>
      <c r="Q386" s="34">
        <v>800000</v>
      </c>
      <c r="R386" s="34">
        <v>28133.48</v>
      </c>
      <c r="S386" s="34">
        <v>1316320</v>
      </c>
      <c r="T386" s="34">
        <v>1206368</v>
      </c>
      <c r="U386" s="34">
        <v>109951.8</v>
      </c>
      <c r="V386" s="34">
        <v>8.3529999999999993E-2</v>
      </c>
      <c r="W386" s="34">
        <v>716276</v>
      </c>
      <c r="X386" s="34">
        <v>551777.5</v>
      </c>
      <c r="Y386" s="34">
        <v>164498.5</v>
      </c>
      <c r="Z386" s="34">
        <v>0.229658</v>
      </c>
      <c r="AA386" s="34">
        <v>83966.32</v>
      </c>
      <c r="AB386" s="34">
        <v>83966.32</v>
      </c>
      <c r="AC386" s="34">
        <v>0</v>
      </c>
      <c r="AD386" s="34">
        <v>0</v>
      </c>
      <c r="AE386" s="34">
        <v>1601.3510000000001</v>
      </c>
      <c r="AF386" s="34">
        <v>1601.3510000000001</v>
      </c>
      <c r="AG386" s="34">
        <v>0</v>
      </c>
      <c r="AH386" s="34">
        <v>0</v>
      </c>
      <c r="AI386" s="34">
        <v>-38772</v>
      </c>
      <c r="AJ386" s="34">
        <v>-203270</v>
      </c>
      <c r="AK386" s="34">
        <v>1601.3510000000001</v>
      </c>
      <c r="AL386" s="34">
        <v>1601.3510000000001</v>
      </c>
      <c r="AM386" s="34">
        <v>1601.3510000000001</v>
      </c>
      <c r="AN386" s="34">
        <v>1601.3510000000001</v>
      </c>
      <c r="AO386" s="34">
        <v>1601.3510000000001</v>
      </c>
      <c r="AP386" s="34">
        <v>1601.3510000000001</v>
      </c>
      <c r="AQ386" s="34">
        <v>1601.3510000000001</v>
      </c>
      <c r="AR386" s="34">
        <v>1601.3510000000001</v>
      </c>
      <c r="AS386" s="34">
        <v>1601.3510000000001</v>
      </c>
      <c r="AT386" s="34">
        <v>1601.3510000000001</v>
      </c>
      <c r="AU386" s="34">
        <v>83966.32</v>
      </c>
      <c r="AV386" s="34">
        <v>83966.32</v>
      </c>
      <c r="AW386" s="34">
        <v>83966.32</v>
      </c>
      <c r="AX386" s="34">
        <v>83966.32</v>
      </c>
      <c r="AY386" s="34">
        <v>83966.32</v>
      </c>
      <c r="AZ386" s="34">
        <v>83966.32</v>
      </c>
      <c r="BA386" s="34">
        <v>83966.32</v>
      </c>
      <c r="BB386" s="34">
        <v>83966.32</v>
      </c>
      <c r="BC386" s="34">
        <v>83966.32</v>
      </c>
      <c r="BD386" s="34">
        <v>83966.32</v>
      </c>
    </row>
    <row r="387" spans="1:56" x14ac:dyDescent="0.25">
      <c r="A387" s="34" t="s">
        <v>530</v>
      </c>
      <c r="B387" s="34">
        <v>13162</v>
      </c>
      <c r="C387" s="34">
        <v>0</v>
      </c>
      <c r="D387" s="34">
        <v>0</v>
      </c>
      <c r="E387" s="34">
        <v>0</v>
      </c>
      <c r="F387" s="34">
        <v>0</v>
      </c>
      <c r="G387" s="34">
        <v>0</v>
      </c>
      <c r="H387" s="34">
        <v>0</v>
      </c>
      <c r="I387" s="34">
        <v>0</v>
      </c>
      <c r="J387" s="34">
        <v>0</v>
      </c>
      <c r="K387" s="34">
        <v>0</v>
      </c>
      <c r="L387" s="34">
        <v>0</v>
      </c>
      <c r="M387" s="34" t="s">
        <v>829</v>
      </c>
      <c r="N387" s="34" t="s">
        <v>830</v>
      </c>
      <c r="O387" s="34" t="s">
        <v>2</v>
      </c>
      <c r="P387" s="34">
        <v>13162</v>
      </c>
      <c r="Q387" s="34">
        <v>800000</v>
      </c>
      <c r="R387" s="34">
        <v>35635.74</v>
      </c>
      <c r="S387" s="34">
        <v>5223154</v>
      </c>
      <c r="T387" s="34">
        <v>4105551</v>
      </c>
      <c r="U387" s="34">
        <v>1117603</v>
      </c>
      <c r="V387" s="34">
        <v>0.21397099999999999</v>
      </c>
      <c r="W387" s="34">
        <v>6026720</v>
      </c>
      <c r="X387" s="34">
        <v>3113904</v>
      </c>
      <c r="Y387" s="34">
        <v>2912816</v>
      </c>
      <c r="Z387" s="34">
        <v>0.483317</v>
      </c>
      <c r="AA387" s="34">
        <v>892961.8</v>
      </c>
      <c r="AB387" s="34">
        <v>862011.8</v>
      </c>
      <c r="AC387" s="34">
        <v>30950</v>
      </c>
      <c r="AD387" s="34">
        <v>3.4660000000000003E-2</v>
      </c>
      <c r="AE387" s="34">
        <v>181275.7</v>
      </c>
      <c r="AF387" s="34">
        <v>107700.2</v>
      </c>
      <c r="AG387" s="34">
        <v>73575.509999999995</v>
      </c>
      <c r="AH387" s="34">
        <v>0.40587600000000001</v>
      </c>
      <c r="AI387" s="34">
        <v>2547334</v>
      </c>
      <c r="AJ387" s="34">
        <v>-291906</v>
      </c>
      <c r="AK387" s="34">
        <v>181275.7</v>
      </c>
      <c r="AL387" s="34">
        <v>181275.7</v>
      </c>
      <c r="AM387" s="34">
        <v>181275.7</v>
      </c>
      <c r="AN387" s="34">
        <v>181275.7</v>
      </c>
      <c r="AO387" s="34">
        <v>181275.7</v>
      </c>
      <c r="AP387" s="34">
        <v>181275.7</v>
      </c>
      <c r="AQ387" s="34">
        <v>181275.7</v>
      </c>
      <c r="AR387" s="34">
        <v>181275.7</v>
      </c>
      <c r="AS387" s="34">
        <v>181275.7</v>
      </c>
      <c r="AT387" s="34">
        <v>181275.7</v>
      </c>
      <c r="AU387" s="34">
        <v>892961.8</v>
      </c>
      <c r="AV387" s="34">
        <v>892961.8</v>
      </c>
      <c r="AW387" s="34">
        <v>892961.8</v>
      </c>
      <c r="AX387" s="34">
        <v>892961.8</v>
      </c>
      <c r="AY387" s="34">
        <v>892961.8</v>
      </c>
      <c r="AZ387" s="34">
        <v>892961.8</v>
      </c>
      <c r="BA387" s="34">
        <v>892961.8</v>
      </c>
      <c r="BB387" s="34">
        <v>892961.8</v>
      </c>
      <c r="BC387" s="34">
        <v>892961.8</v>
      </c>
      <c r="BD387" s="34">
        <v>892961.8</v>
      </c>
    </row>
    <row r="388" spans="1:56" x14ac:dyDescent="0.25">
      <c r="A388" s="34" t="s">
        <v>628</v>
      </c>
      <c r="B388" s="34">
        <v>13164</v>
      </c>
      <c r="C388" s="34">
        <v>0</v>
      </c>
      <c r="D388" s="34">
        <v>0</v>
      </c>
      <c r="E388" s="34">
        <v>0</v>
      </c>
      <c r="F388" s="34">
        <v>0</v>
      </c>
      <c r="G388" s="34">
        <v>0</v>
      </c>
      <c r="H388" s="34">
        <v>0</v>
      </c>
      <c r="I388" s="34">
        <v>0</v>
      </c>
      <c r="J388" s="34">
        <v>0</v>
      </c>
      <c r="K388" s="34">
        <v>0</v>
      </c>
      <c r="L388" s="34">
        <v>0</v>
      </c>
      <c r="M388" s="34" t="s">
        <v>829</v>
      </c>
      <c r="N388" s="34" t="s">
        <v>830</v>
      </c>
      <c r="O388" s="34" t="s">
        <v>2</v>
      </c>
      <c r="P388" s="34">
        <v>13164</v>
      </c>
      <c r="Q388" s="34">
        <v>800000</v>
      </c>
      <c r="R388" s="34">
        <v>31884.61</v>
      </c>
      <c r="S388" s="34">
        <v>7713962</v>
      </c>
      <c r="T388" s="34">
        <v>6854629</v>
      </c>
      <c r="U388" s="34">
        <v>859332.9</v>
      </c>
      <c r="V388" s="34">
        <v>0.1114</v>
      </c>
      <c r="W388" s="34">
        <v>2268633</v>
      </c>
      <c r="X388" s="34">
        <v>1083949</v>
      </c>
      <c r="Y388" s="34">
        <v>1184684</v>
      </c>
      <c r="Z388" s="34">
        <v>0.52220200000000006</v>
      </c>
      <c r="AA388" s="34">
        <v>2370834</v>
      </c>
      <c r="AB388" s="34">
        <v>2370834</v>
      </c>
      <c r="AC388" s="34">
        <v>0</v>
      </c>
      <c r="AD388" s="34">
        <v>0</v>
      </c>
      <c r="AE388" s="34">
        <v>44137.39</v>
      </c>
      <c r="AF388" s="34">
        <v>44137.39</v>
      </c>
      <c r="AG388" s="34">
        <v>0</v>
      </c>
      <c r="AH388" s="34">
        <v>0</v>
      </c>
      <c r="AI388" s="34">
        <v>859756.3</v>
      </c>
      <c r="AJ388" s="34">
        <v>-324928</v>
      </c>
      <c r="AK388" s="34">
        <v>44137.39</v>
      </c>
      <c r="AL388" s="34">
        <v>44137.39</v>
      </c>
      <c r="AM388" s="34">
        <v>44137.39</v>
      </c>
      <c r="AN388" s="34">
        <v>44137.39</v>
      </c>
      <c r="AO388" s="34">
        <v>44137.39</v>
      </c>
      <c r="AP388" s="34">
        <v>44137.39</v>
      </c>
      <c r="AQ388" s="34">
        <v>44137.39</v>
      </c>
      <c r="AR388" s="34">
        <v>44137.39</v>
      </c>
      <c r="AS388" s="34">
        <v>44137.39</v>
      </c>
      <c r="AT388" s="34">
        <v>44137.39</v>
      </c>
      <c r="AU388" s="34">
        <v>2370834</v>
      </c>
      <c r="AV388" s="34">
        <v>2370834</v>
      </c>
      <c r="AW388" s="34">
        <v>2370834</v>
      </c>
      <c r="AX388" s="34">
        <v>2370834</v>
      </c>
      <c r="AY388" s="34">
        <v>2370834</v>
      </c>
      <c r="AZ388" s="34">
        <v>2370834</v>
      </c>
      <c r="BA388" s="34">
        <v>2370834</v>
      </c>
      <c r="BB388" s="34">
        <v>2370834</v>
      </c>
      <c r="BC388" s="34">
        <v>2370834</v>
      </c>
      <c r="BD388" s="34">
        <v>2370834</v>
      </c>
    </row>
    <row r="389" spans="1:56" x14ac:dyDescent="0.25">
      <c r="A389" s="34" t="s">
        <v>629</v>
      </c>
      <c r="B389" s="34">
        <v>13165</v>
      </c>
      <c r="C389" s="34">
        <v>0</v>
      </c>
      <c r="D389" s="34">
        <v>0</v>
      </c>
      <c r="E389" s="34">
        <v>0</v>
      </c>
      <c r="F389" s="34">
        <v>0</v>
      </c>
      <c r="G389" s="34">
        <v>0</v>
      </c>
      <c r="H389" s="34">
        <v>0</v>
      </c>
      <c r="I389" s="34">
        <v>0</v>
      </c>
      <c r="J389" s="34">
        <v>0</v>
      </c>
      <c r="K389" s="34">
        <v>0</v>
      </c>
      <c r="L389" s="34">
        <v>0</v>
      </c>
      <c r="M389" s="34" t="s">
        <v>829</v>
      </c>
      <c r="N389" s="34" t="s">
        <v>830</v>
      </c>
      <c r="O389" s="34" t="s">
        <v>2</v>
      </c>
      <c r="P389" s="34">
        <v>13165</v>
      </c>
      <c r="Q389" s="34">
        <v>800000</v>
      </c>
      <c r="R389" s="34">
        <v>28133.48</v>
      </c>
      <c r="S389" s="34">
        <v>306367.2</v>
      </c>
      <c r="T389" s="34">
        <v>306367.2</v>
      </c>
      <c r="U389" s="34">
        <v>0</v>
      </c>
      <c r="V389" s="34">
        <v>0</v>
      </c>
      <c r="W389" s="34">
        <v>94556.93</v>
      </c>
      <c r="X389" s="34">
        <v>94556.93</v>
      </c>
      <c r="Y389" s="34">
        <v>0</v>
      </c>
      <c r="Z389" s="34">
        <v>0</v>
      </c>
      <c r="AA389" s="34">
        <v>968.42110000000002</v>
      </c>
      <c r="AB389" s="34">
        <v>968.42110000000002</v>
      </c>
      <c r="AC389" s="34">
        <v>0</v>
      </c>
      <c r="AD389" s="34">
        <v>0</v>
      </c>
      <c r="AE389" s="34">
        <v>65.89528</v>
      </c>
      <c r="AF389" s="34">
        <v>65.89528</v>
      </c>
      <c r="AG389" s="34">
        <v>0</v>
      </c>
      <c r="AH389" s="34">
        <v>0</v>
      </c>
      <c r="AI389" s="34">
        <v>-137693</v>
      </c>
      <c r="AJ389" s="34">
        <v>-137693</v>
      </c>
      <c r="AK389" s="34">
        <v>65.89528</v>
      </c>
      <c r="AL389" s="34">
        <v>65.89528</v>
      </c>
      <c r="AM389" s="34">
        <v>65.89528</v>
      </c>
      <c r="AN389" s="34">
        <v>65.89528</v>
      </c>
      <c r="AO389" s="34">
        <v>65.89528</v>
      </c>
      <c r="AP389" s="34">
        <v>65.89528</v>
      </c>
      <c r="AQ389" s="34">
        <v>65.89528</v>
      </c>
      <c r="AR389" s="34">
        <v>65.89528</v>
      </c>
      <c r="AS389" s="34">
        <v>65.89528</v>
      </c>
      <c r="AT389" s="34">
        <v>65.89528</v>
      </c>
      <c r="AU389" s="34">
        <v>968.42110000000002</v>
      </c>
      <c r="AV389" s="34">
        <v>968.42110000000002</v>
      </c>
      <c r="AW389" s="34">
        <v>968.42110000000002</v>
      </c>
      <c r="AX389" s="34">
        <v>968.42110000000002</v>
      </c>
      <c r="AY389" s="34">
        <v>968.42110000000002</v>
      </c>
      <c r="AZ389" s="34">
        <v>968.42110000000002</v>
      </c>
      <c r="BA389" s="34">
        <v>968.42110000000002</v>
      </c>
      <c r="BB389" s="34">
        <v>968.42110000000002</v>
      </c>
      <c r="BC389" s="34">
        <v>968.42110000000002</v>
      </c>
      <c r="BD389" s="34">
        <v>968.42110000000002</v>
      </c>
    </row>
    <row r="390" spans="1:56" x14ac:dyDescent="0.25">
      <c r="A390" s="34" t="s">
        <v>412</v>
      </c>
      <c r="B390" s="34">
        <v>13166</v>
      </c>
      <c r="C390" s="34">
        <v>0</v>
      </c>
      <c r="D390" s="34">
        <v>0</v>
      </c>
      <c r="E390" s="34">
        <v>0</v>
      </c>
      <c r="F390" s="34">
        <v>0</v>
      </c>
      <c r="G390" s="34">
        <v>0</v>
      </c>
      <c r="H390" s="34">
        <v>0</v>
      </c>
      <c r="I390" s="34">
        <v>0</v>
      </c>
      <c r="J390" s="34">
        <v>0</v>
      </c>
      <c r="K390" s="34">
        <v>0</v>
      </c>
      <c r="L390" s="34">
        <v>0</v>
      </c>
      <c r="M390" s="34" t="s">
        <v>829</v>
      </c>
      <c r="N390" s="34" t="s">
        <v>830</v>
      </c>
      <c r="O390" s="34" t="s">
        <v>2</v>
      </c>
      <c r="P390" s="34">
        <v>13166</v>
      </c>
      <c r="Q390" s="34">
        <v>800000</v>
      </c>
      <c r="R390" s="34">
        <v>28133.48</v>
      </c>
      <c r="S390" s="34">
        <v>4953002</v>
      </c>
      <c r="T390" s="34">
        <v>3473933</v>
      </c>
      <c r="U390" s="34">
        <v>1479069</v>
      </c>
      <c r="V390" s="34">
        <v>0.29862100000000003</v>
      </c>
      <c r="W390" s="34">
        <v>7576616</v>
      </c>
      <c r="X390" s="34">
        <v>3997175</v>
      </c>
      <c r="Y390" s="34">
        <v>3579441</v>
      </c>
      <c r="Z390" s="34">
        <v>0.47243299999999999</v>
      </c>
      <c r="AA390" s="34">
        <v>747311.7</v>
      </c>
      <c r="AB390" s="34">
        <v>586056.19999999995</v>
      </c>
      <c r="AC390" s="34">
        <v>161255.4</v>
      </c>
      <c r="AD390" s="34">
        <v>0.215781</v>
      </c>
      <c r="AE390" s="34">
        <v>785250.1</v>
      </c>
      <c r="AF390" s="34">
        <v>467235.1</v>
      </c>
      <c r="AG390" s="34">
        <v>318015</v>
      </c>
      <c r="AH390" s="34">
        <v>0.40498600000000001</v>
      </c>
      <c r="AI390" s="34">
        <v>3441748</v>
      </c>
      <c r="AJ390" s="34">
        <v>180321.5</v>
      </c>
      <c r="AK390" s="34">
        <v>785250.1</v>
      </c>
      <c r="AL390" s="34">
        <v>785250.1</v>
      </c>
      <c r="AM390" s="34">
        <v>785250.1</v>
      </c>
      <c r="AN390" s="34">
        <v>785250.1</v>
      </c>
      <c r="AO390" s="34">
        <v>785250.1</v>
      </c>
      <c r="AP390" s="34">
        <v>785250.1</v>
      </c>
      <c r="AQ390" s="34">
        <v>785250.1</v>
      </c>
      <c r="AR390" s="34">
        <v>785250.1</v>
      </c>
      <c r="AS390" s="34">
        <v>785250.1</v>
      </c>
      <c r="AT390" s="34">
        <v>785250.1</v>
      </c>
      <c r="AU390" s="34">
        <v>747311.7</v>
      </c>
      <c r="AV390" s="34">
        <v>747311.7</v>
      </c>
      <c r="AW390" s="34">
        <v>747311.7</v>
      </c>
      <c r="AX390" s="34">
        <v>747311.7</v>
      </c>
      <c r="AY390" s="34">
        <v>747311.7</v>
      </c>
      <c r="AZ390" s="34">
        <v>747311.7</v>
      </c>
      <c r="BA390" s="34">
        <v>747311.7</v>
      </c>
      <c r="BB390" s="34">
        <v>747311.7</v>
      </c>
      <c r="BC390" s="34">
        <v>747311.7</v>
      </c>
      <c r="BD390" s="34">
        <v>747311.7</v>
      </c>
    </row>
    <row r="391" spans="1:56" x14ac:dyDescent="0.25">
      <c r="A391" s="34" t="s">
        <v>482</v>
      </c>
      <c r="B391" s="34">
        <v>13167</v>
      </c>
      <c r="C391" s="34">
        <v>0</v>
      </c>
      <c r="D391" s="34">
        <v>0</v>
      </c>
      <c r="E391" s="34">
        <v>0</v>
      </c>
      <c r="F391" s="34">
        <v>0</v>
      </c>
      <c r="G391" s="34">
        <v>0</v>
      </c>
      <c r="H391" s="34">
        <v>0</v>
      </c>
      <c r="I391" s="34">
        <v>0</v>
      </c>
      <c r="J391" s="34">
        <v>0</v>
      </c>
      <c r="K391" s="34">
        <v>0</v>
      </c>
      <c r="L391" s="34">
        <v>0</v>
      </c>
      <c r="M391" s="34" t="s">
        <v>829</v>
      </c>
      <c r="N391" s="34" t="s">
        <v>830</v>
      </c>
      <c r="O391" s="34" t="s">
        <v>2</v>
      </c>
      <c r="P391" s="34">
        <v>13167</v>
      </c>
      <c r="Q391" s="34">
        <v>800000</v>
      </c>
      <c r="R391" s="34">
        <v>60018.080000000002</v>
      </c>
      <c r="S391" s="34">
        <v>4188893</v>
      </c>
      <c r="T391" s="34">
        <v>2984980</v>
      </c>
      <c r="U391" s="34">
        <v>1203913</v>
      </c>
      <c r="V391" s="34">
        <v>0.28740599999999999</v>
      </c>
      <c r="W391" s="34">
        <v>4479723</v>
      </c>
      <c r="X391" s="34">
        <v>1470345</v>
      </c>
      <c r="Y391" s="34">
        <v>3009378</v>
      </c>
      <c r="Z391" s="34">
        <v>0.67177799999999999</v>
      </c>
      <c r="AA391" s="34">
        <v>359702.2</v>
      </c>
      <c r="AB391" s="34">
        <v>344491.7</v>
      </c>
      <c r="AC391" s="34">
        <v>15210.53</v>
      </c>
      <c r="AD391" s="34">
        <v>4.2285999999999997E-2</v>
      </c>
      <c r="AE391" s="34">
        <v>185511.4</v>
      </c>
      <c r="AF391" s="34">
        <v>48107.06</v>
      </c>
      <c r="AG391" s="34">
        <v>137404.4</v>
      </c>
      <c r="AH391" s="34">
        <v>0.74067899999999998</v>
      </c>
      <c r="AI391" s="34">
        <v>2398147</v>
      </c>
      <c r="AJ391" s="34">
        <v>-473827</v>
      </c>
      <c r="AK391" s="34">
        <v>185511.4</v>
      </c>
      <c r="AL391" s="34">
        <v>185511.4</v>
      </c>
      <c r="AM391" s="34">
        <v>185511.4</v>
      </c>
      <c r="AN391" s="34">
        <v>185511.4</v>
      </c>
      <c r="AO391" s="34">
        <v>185511.4</v>
      </c>
      <c r="AP391" s="34">
        <v>185511.4</v>
      </c>
      <c r="AQ391" s="34">
        <v>185511.4</v>
      </c>
      <c r="AR391" s="34">
        <v>185511.4</v>
      </c>
      <c r="AS391" s="34">
        <v>185511.4</v>
      </c>
      <c r="AT391" s="34">
        <v>185511.4</v>
      </c>
      <c r="AU391" s="34">
        <v>359702.2</v>
      </c>
      <c r="AV391" s="34">
        <v>359702.2</v>
      </c>
      <c r="AW391" s="34">
        <v>359702.2</v>
      </c>
      <c r="AX391" s="34">
        <v>359702.2</v>
      </c>
      <c r="AY391" s="34">
        <v>359702.2</v>
      </c>
      <c r="AZ391" s="34">
        <v>359702.2</v>
      </c>
      <c r="BA391" s="34">
        <v>359702.2</v>
      </c>
      <c r="BB391" s="34">
        <v>359702.2</v>
      </c>
      <c r="BC391" s="34">
        <v>359702.2</v>
      </c>
      <c r="BD391" s="34">
        <v>359702.2</v>
      </c>
    </row>
    <row r="392" spans="1:56" x14ac:dyDescent="0.25">
      <c r="A392" s="34" t="s">
        <v>630</v>
      </c>
      <c r="B392" s="34">
        <v>13170</v>
      </c>
      <c r="C392" s="34">
        <v>0</v>
      </c>
      <c r="D392" s="34">
        <v>0</v>
      </c>
      <c r="E392" s="34">
        <v>0</v>
      </c>
      <c r="F392" s="34">
        <v>0</v>
      </c>
      <c r="G392" s="34">
        <v>0</v>
      </c>
      <c r="H392" s="34">
        <v>0</v>
      </c>
      <c r="I392" s="34">
        <v>0</v>
      </c>
      <c r="J392" s="34">
        <v>0</v>
      </c>
      <c r="K392" s="34">
        <v>0</v>
      </c>
      <c r="L392" s="34">
        <v>0</v>
      </c>
      <c r="M392" s="34" t="s">
        <v>829</v>
      </c>
      <c r="N392" s="34" t="s">
        <v>830</v>
      </c>
      <c r="O392" s="34" t="s">
        <v>2</v>
      </c>
      <c r="P392" s="34">
        <v>13170</v>
      </c>
      <c r="Q392" s="34">
        <v>800000</v>
      </c>
      <c r="R392" s="34">
        <v>78773.740000000005</v>
      </c>
      <c r="S392" s="34">
        <v>2631689</v>
      </c>
      <c r="T392" s="34">
        <v>1566720</v>
      </c>
      <c r="U392" s="34">
        <v>1064969</v>
      </c>
      <c r="V392" s="34">
        <v>0.404671</v>
      </c>
      <c r="W392" s="34">
        <v>2588421</v>
      </c>
      <c r="X392" s="34">
        <v>896909.1</v>
      </c>
      <c r="Y392" s="34">
        <v>1691512</v>
      </c>
      <c r="Z392" s="34">
        <v>0.65349199999999996</v>
      </c>
      <c r="AA392" s="34">
        <v>210.04390000000001</v>
      </c>
      <c r="AB392" s="34">
        <v>210.04390000000001</v>
      </c>
      <c r="AC392" s="34">
        <v>0</v>
      </c>
      <c r="AD392" s="34">
        <v>0</v>
      </c>
      <c r="AE392" s="34">
        <v>9.0593350000000008</v>
      </c>
      <c r="AF392" s="34">
        <v>9.0593350000000008</v>
      </c>
      <c r="AG392" s="34">
        <v>0</v>
      </c>
      <c r="AH392" s="34">
        <v>0</v>
      </c>
      <c r="AI392" s="34">
        <v>894687.6</v>
      </c>
      <c r="AJ392" s="34">
        <v>-796825</v>
      </c>
      <c r="AK392" s="34">
        <v>9.0593350000000008</v>
      </c>
      <c r="AL392" s="34">
        <v>9.0593350000000008</v>
      </c>
      <c r="AM392" s="34">
        <v>9.0593350000000008</v>
      </c>
      <c r="AN392" s="34">
        <v>9.0593350000000008</v>
      </c>
      <c r="AO392" s="34">
        <v>9.0593350000000008</v>
      </c>
      <c r="AP392" s="34">
        <v>9.0593350000000008</v>
      </c>
      <c r="AQ392" s="34">
        <v>9.0593350000000008</v>
      </c>
      <c r="AR392" s="34">
        <v>9.0593350000000008</v>
      </c>
      <c r="AS392" s="34">
        <v>9.0593350000000008</v>
      </c>
      <c r="AT392" s="34">
        <v>9.0593350000000008</v>
      </c>
      <c r="AU392" s="34">
        <v>210.04390000000001</v>
      </c>
      <c r="AV392" s="34">
        <v>210.04390000000001</v>
      </c>
      <c r="AW392" s="34">
        <v>210.04390000000001</v>
      </c>
      <c r="AX392" s="34">
        <v>210.04390000000001</v>
      </c>
      <c r="AY392" s="34">
        <v>210.04390000000001</v>
      </c>
      <c r="AZ392" s="34">
        <v>210.04390000000001</v>
      </c>
      <c r="BA392" s="34">
        <v>210.04390000000001</v>
      </c>
      <c r="BB392" s="34">
        <v>210.04390000000001</v>
      </c>
      <c r="BC392" s="34">
        <v>210.04390000000001</v>
      </c>
      <c r="BD392" s="34">
        <v>210.04390000000001</v>
      </c>
    </row>
    <row r="393" spans="1:56" x14ac:dyDescent="0.25">
      <c r="A393" s="34" t="s">
        <v>334</v>
      </c>
      <c r="B393" s="34">
        <v>13171</v>
      </c>
      <c r="C393" s="34">
        <v>0</v>
      </c>
      <c r="D393" s="34">
        <v>0</v>
      </c>
      <c r="E393" s="34">
        <v>0</v>
      </c>
      <c r="F393" s="34">
        <v>0</v>
      </c>
      <c r="G393" s="34">
        <v>0</v>
      </c>
      <c r="H393" s="34">
        <v>0</v>
      </c>
      <c r="I393" s="34">
        <v>0</v>
      </c>
      <c r="J393" s="34">
        <v>0</v>
      </c>
      <c r="K393" s="34">
        <v>0</v>
      </c>
      <c r="L393" s="34">
        <v>0</v>
      </c>
      <c r="M393" s="34" t="s">
        <v>829</v>
      </c>
      <c r="N393" s="34" t="s">
        <v>830</v>
      </c>
      <c r="O393" s="34" t="s">
        <v>2</v>
      </c>
      <c r="P393" s="34">
        <v>13171</v>
      </c>
      <c r="Q393" s="34">
        <v>800000</v>
      </c>
      <c r="R393" s="34">
        <v>63769.21</v>
      </c>
      <c r="S393" s="34">
        <v>8480158</v>
      </c>
      <c r="T393" s="34">
        <v>5321559</v>
      </c>
      <c r="U393" s="34">
        <v>3158600</v>
      </c>
      <c r="V393" s="34">
        <v>0.37246899999999999</v>
      </c>
      <c r="W393" s="34">
        <v>8408004</v>
      </c>
      <c r="X393" s="34">
        <v>2808022</v>
      </c>
      <c r="Y393" s="34">
        <v>5599982</v>
      </c>
      <c r="Z393" s="34">
        <v>0.66603000000000001</v>
      </c>
      <c r="AA393" s="34">
        <v>1242779</v>
      </c>
      <c r="AB393" s="34">
        <v>508462.9</v>
      </c>
      <c r="AC393" s="34">
        <v>734315.8</v>
      </c>
      <c r="AD393" s="34">
        <v>0.590866</v>
      </c>
      <c r="AE393" s="34">
        <v>1128045</v>
      </c>
      <c r="AF393" s="34">
        <v>350643.20000000001</v>
      </c>
      <c r="AG393" s="34">
        <v>777402.1</v>
      </c>
      <c r="AH393" s="34">
        <v>0.68915899999999997</v>
      </c>
      <c r="AI393" s="34">
        <v>4950513</v>
      </c>
      <c r="AJ393" s="34">
        <v>127932.9</v>
      </c>
      <c r="AK393" s="34">
        <v>1128045</v>
      </c>
      <c r="AL393" s="34">
        <v>1128045</v>
      </c>
      <c r="AM393" s="34">
        <v>1128045</v>
      </c>
      <c r="AN393" s="34">
        <v>1128045</v>
      </c>
      <c r="AO393" s="34">
        <v>1128045</v>
      </c>
      <c r="AP393" s="34">
        <v>1128045</v>
      </c>
      <c r="AQ393" s="34">
        <v>1128045</v>
      </c>
      <c r="AR393" s="34">
        <v>1128045</v>
      </c>
      <c r="AS393" s="34">
        <v>1128045</v>
      </c>
      <c r="AT393" s="34">
        <v>1128045</v>
      </c>
      <c r="AU393" s="34">
        <v>1242779</v>
      </c>
      <c r="AV393" s="34">
        <v>1242779</v>
      </c>
      <c r="AW393" s="34">
        <v>1242779</v>
      </c>
      <c r="AX393" s="34">
        <v>1242779</v>
      </c>
      <c r="AY393" s="34">
        <v>1242779</v>
      </c>
      <c r="AZ393" s="34">
        <v>1242779</v>
      </c>
      <c r="BA393" s="34">
        <v>1242779</v>
      </c>
      <c r="BB393" s="34">
        <v>1242779</v>
      </c>
      <c r="BC393" s="34">
        <v>1242779</v>
      </c>
      <c r="BD393" s="34">
        <v>1242779</v>
      </c>
    </row>
    <row r="394" spans="1:56" x14ac:dyDescent="0.25">
      <c r="A394" s="34" t="s">
        <v>420</v>
      </c>
      <c r="B394" s="34">
        <v>13173</v>
      </c>
      <c r="C394" s="34">
        <v>0</v>
      </c>
      <c r="D394" s="34">
        <v>0</v>
      </c>
      <c r="E394" s="34">
        <v>0</v>
      </c>
      <c r="F394" s="34">
        <v>0</v>
      </c>
      <c r="G394" s="34">
        <v>0</v>
      </c>
      <c r="H394" s="34">
        <v>0</v>
      </c>
      <c r="I394" s="34">
        <v>0</v>
      </c>
      <c r="J394" s="34">
        <v>0</v>
      </c>
      <c r="K394" s="34">
        <v>0</v>
      </c>
      <c r="L394" s="34">
        <v>0</v>
      </c>
      <c r="M394" s="34" t="s">
        <v>829</v>
      </c>
      <c r="N394" s="34" t="s">
        <v>830</v>
      </c>
      <c r="O394" s="34" t="s">
        <v>2</v>
      </c>
      <c r="P394" s="34">
        <v>13173</v>
      </c>
      <c r="Q394" s="34">
        <v>800000</v>
      </c>
      <c r="R394" s="34">
        <v>28133.48</v>
      </c>
      <c r="S394" s="34">
        <v>4374293</v>
      </c>
      <c r="T394" s="34">
        <v>2995045</v>
      </c>
      <c r="U394" s="34">
        <v>1379248</v>
      </c>
      <c r="V394" s="34">
        <v>0.31530799999999998</v>
      </c>
      <c r="W394" s="34">
        <v>3043070</v>
      </c>
      <c r="X394" s="34">
        <v>1735669</v>
      </c>
      <c r="Y394" s="34">
        <v>1307401</v>
      </c>
      <c r="Z394" s="34">
        <v>0.42963200000000001</v>
      </c>
      <c r="AA394" s="34">
        <v>1938408</v>
      </c>
      <c r="AB394" s="34">
        <v>1314119</v>
      </c>
      <c r="AC394" s="34">
        <v>624288.19999999995</v>
      </c>
      <c r="AD394" s="34">
        <v>0.32206200000000001</v>
      </c>
      <c r="AE394" s="34">
        <v>1028105</v>
      </c>
      <c r="AF394" s="34">
        <v>652224.19999999995</v>
      </c>
      <c r="AG394" s="34">
        <v>375880.9</v>
      </c>
      <c r="AH394" s="34">
        <v>0.36560599999999999</v>
      </c>
      <c r="AI394" s="34">
        <v>1169708</v>
      </c>
      <c r="AJ394" s="34">
        <v>238187.5</v>
      </c>
      <c r="AK394" s="34">
        <v>1028105</v>
      </c>
      <c r="AL394" s="34">
        <v>1028105</v>
      </c>
      <c r="AM394" s="34">
        <v>1028105</v>
      </c>
      <c r="AN394" s="34">
        <v>1028105</v>
      </c>
      <c r="AO394" s="34">
        <v>1028105</v>
      </c>
      <c r="AP394" s="34">
        <v>1028105</v>
      </c>
      <c r="AQ394" s="34">
        <v>1028105</v>
      </c>
      <c r="AR394" s="34">
        <v>1028105</v>
      </c>
      <c r="AS394" s="34">
        <v>1028105</v>
      </c>
      <c r="AT394" s="34">
        <v>1028105</v>
      </c>
      <c r="AU394" s="34">
        <v>1938408</v>
      </c>
      <c r="AV394" s="34">
        <v>1938408</v>
      </c>
      <c r="AW394" s="34">
        <v>1938408</v>
      </c>
      <c r="AX394" s="34">
        <v>1938408</v>
      </c>
      <c r="AY394" s="34">
        <v>1938408</v>
      </c>
      <c r="AZ394" s="34">
        <v>1938408</v>
      </c>
      <c r="BA394" s="34">
        <v>1938408</v>
      </c>
      <c r="BB394" s="34">
        <v>1938408</v>
      </c>
      <c r="BC394" s="34">
        <v>1938408</v>
      </c>
      <c r="BD394" s="34">
        <v>1938408</v>
      </c>
    </row>
    <row r="395" spans="1:56" x14ac:dyDescent="0.25">
      <c r="A395" s="34" t="s">
        <v>128</v>
      </c>
      <c r="B395" s="34">
        <v>13175</v>
      </c>
      <c r="C395" s="34">
        <v>0</v>
      </c>
      <c r="D395" s="34">
        <v>0</v>
      </c>
      <c r="E395" s="34">
        <v>0</v>
      </c>
      <c r="F395" s="34">
        <v>0</v>
      </c>
      <c r="G395" s="34">
        <v>0</v>
      </c>
      <c r="H395" s="34">
        <v>0</v>
      </c>
      <c r="I395" s="34">
        <v>0</v>
      </c>
      <c r="J395" s="34">
        <v>0</v>
      </c>
      <c r="K395" s="34">
        <v>0</v>
      </c>
      <c r="L395" s="34">
        <v>0</v>
      </c>
      <c r="M395" s="34" t="s">
        <v>829</v>
      </c>
      <c r="N395" s="34" t="s">
        <v>830</v>
      </c>
      <c r="O395" s="34" t="s">
        <v>2</v>
      </c>
      <c r="P395" s="34">
        <v>13175</v>
      </c>
      <c r="Q395" s="34">
        <v>800000</v>
      </c>
      <c r="R395" s="34">
        <v>76898.17</v>
      </c>
      <c r="S395" s="34">
        <v>26607403</v>
      </c>
      <c r="T395" s="34">
        <v>8718105</v>
      </c>
      <c r="U395" s="34">
        <v>17889298</v>
      </c>
      <c r="V395" s="34">
        <v>0.67234300000000002</v>
      </c>
      <c r="W395" s="34">
        <v>32302744</v>
      </c>
      <c r="X395" s="34">
        <v>7089435</v>
      </c>
      <c r="Y395" s="34">
        <v>25213309</v>
      </c>
      <c r="Z395" s="34">
        <v>0.78053099999999997</v>
      </c>
      <c r="AA395" s="34">
        <v>15576169</v>
      </c>
      <c r="AB395" s="34">
        <v>3464447</v>
      </c>
      <c r="AC395" s="34">
        <v>12111722</v>
      </c>
      <c r="AD395" s="34">
        <v>0.77758000000000005</v>
      </c>
      <c r="AE395" s="34">
        <v>19953174</v>
      </c>
      <c r="AF395" s="34">
        <v>3662435</v>
      </c>
      <c r="AG395" s="34">
        <v>16290739</v>
      </c>
      <c r="AH395" s="34">
        <v>0.81644899999999998</v>
      </c>
      <c r="AI395" s="34">
        <v>24439752</v>
      </c>
      <c r="AJ395" s="34">
        <v>15517183</v>
      </c>
      <c r="AK395" s="34">
        <v>19953174</v>
      </c>
      <c r="AL395" s="34">
        <v>19953174</v>
      </c>
      <c r="AM395" s="34">
        <v>19953174</v>
      </c>
      <c r="AN395" s="34">
        <v>19953174</v>
      </c>
      <c r="AO395" s="34">
        <v>19953174</v>
      </c>
      <c r="AP395" s="34">
        <v>19953174</v>
      </c>
      <c r="AQ395" s="34">
        <v>19953174</v>
      </c>
      <c r="AR395" s="34">
        <v>19953174</v>
      </c>
      <c r="AS395" s="34">
        <v>19953174</v>
      </c>
      <c r="AT395" s="34">
        <v>19953174</v>
      </c>
      <c r="AU395" s="34">
        <v>15576169</v>
      </c>
      <c r="AV395" s="34">
        <v>15576169</v>
      </c>
      <c r="AW395" s="34">
        <v>15576169</v>
      </c>
      <c r="AX395" s="34">
        <v>15576169</v>
      </c>
      <c r="AY395" s="34">
        <v>15576169</v>
      </c>
      <c r="AZ395" s="34">
        <v>15576169</v>
      </c>
      <c r="BA395" s="34">
        <v>15576169</v>
      </c>
      <c r="BB395" s="34">
        <v>15576169</v>
      </c>
      <c r="BC395" s="34">
        <v>15576169</v>
      </c>
      <c r="BD395" s="34">
        <v>15576169</v>
      </c>
    </row>
    <row r="396" spans="1:56" x14ac:dyDescent="0.25">
      <c r="A396" s="34" t="s">
        <v>152</v>
      </c>
      <c r="B396" s="34">
        <v>13176</v>
      </c>
      <c r="C396" s="34">
        <v>0</v>
      </c>
      <c r="D396" s="34">
        <v>0</v>
      </c>
      <c r="E396" s="34">
        <v>0</v>
      </c>
      <c r="F396" s="34">
        <v>0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 t="s">
        <v>829</v>
      </c>
      <c r="N396" s="34" t="s">
        <v>830</v>
      </c>
      <c r="O396" s="34" t="s">
        <v>2</v>
      </c>
      <c r="P396" s="34">
        <v>13176</v>
      </c>
      <c r="Q396" s="34">
        <v>800000</v>
      </c>
      <c r="R396" s="34">
        <v>37511.300000000003</v>
      </c>
      <c r="S396" s="34">
        <v>11945091</v>
      </c>
      <c r="T396" s="34">
        <v>6005668</v>
      </c>
      <c r="U396" s="34">
        <v>5939424</v>
      </c>
      <c r="V396" s="34">
        <v>0.49722699999999997</v>
      </c>
      <c r="W396" s="34">
        <v>22096271</v>
      </c>
      <c r="X396" s="34">
        <v>9026017</v>
      </c>
      <c r="Y396" s="34">
        <v>13070254</v>
      </c>
      <c r="Z396" s="34">
        <v>0.59151399999999998</v>
      </c>
      <c r="AA396" s="34">
        <v>5324710</v>
      </c>
      <c r="AB396" s="34">
        <v>1935245</v>
      </c>
      <c r="AC396" s="34">
        <v>3389465</v>
      </c>
      <c r="AD396" s="34">
        <v>0.63655399999999995</v>
      </c>
      <c r="AE396" s="34">
        <v>11803373</v>
      </c>
      <c r="AF396" s="34">
        <v>4224787</v>
      </c>
      <c r="AG396" s="34">
        <v>7578586</v>
      </c>
      <c r="AH396" s="34">
        <v>0.64207000000000003</v>
      </c>
      <c r="AI396" s="34">
        <v>12685749</v>
      </c>
      <c r="AJ396" s="34">
        <v>7194082</v>
      </c>
      <c r="AK396" s="34">
        <v>11803373</v>
      </c>
      <c r="AL396" s="34">
        <v>11803373</v>
      </c>
      <c r="AM396" s="34">
        <v>11803373</v>
      </c>
      <c r="AN396" s="34">
        <v>11803373</v>
      </c>
      <c r="AO396" s="34">
        <v>11803373</v>
      </c>
      <c r="AP396" s="34">
        <v>11803373</v>
      </c>
      <c r="AQ396" s="34">
        <v>11803373</v>
      </c>
      <c r="AR396" s="34">
        <v>11803373</v>
      </c>
      <c r="AS396" s="34">
        <v>11803373</v>
      </c>
      <c r="AT396" s="34">
        <v>11803373</v>
      </c>
      <c r="AU396" s="34">
        <v>5324710</v>
      </c>
      <c r="AV396" s="34">
        <v>5324710</v>
      </c>
      <c r="AW396" s="34">
        <v>5324710</v>
      </c>
      <c r="AX396" s="34">
        <v>5324710</v>
      </c>
      <c r="AY396" s="34">
        <v>5324710</v>
      </c>
      <c r="AZ396" s="34">
        <v>5324710</v>
      </c>
      <c r="BA396" s="34">
        <v>5324710</v>
      </c>
      <c r="BB396" s="34">
        <v>5324710</v>
      </c>
      <c r="BC396" s="34">
        <v>5324710</v>
      </c>
      <c r="BD396" s="34">
        <v>5324710</v>
      </c>
    </row>
    <row r="397" spans="1:56" x14ac:dyDescent="0.25">
      <c r="A397" s="34" t="s">
        <v>631</v>
      </c>
      <c r="B397" s="34">
        <v>13177</v>
      </c>
      <c r="C397" s="34">
        <v>0</v>
      </c>
      <c r="D397" s="34">
        <v>0</v>
      </c>
      <c r="E397" s="34">
        <v>0</v>
      </c>
      <c r="F397" s="34"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 t="s">
        <v>829</v>
      </c>
      <c r="N397" s="34" t="s">
        <v>830</v>
      </c>
      <c r="O397" s="34" t="s">
        <v>2</v>
      </c>
      <c r="P397" s="34">
        <v>13177</v>
      </c>
      <c r="Q397" s="34">
        <v>800000</v>
      </c>
      <c r="R397" s="34">
        <v>28133.48</v>
      </c>
      <c r="S397" s="34">
        <v>1641021</v>
      </c>
      <c r="T397" s="34">
        <v>1436030</v>
      </c>
      <c r="U397" s="34">
        <v>204991.2</v>
      </c>
      <c r="V397" s="34">
        <v>0.124917</v>
      </c>
      <c r="W397" s="34">
        <v>2682333</v>
      </c>
      <c r="X397" s="34">
        <v>2024465</v>
      </c>
      <c r="Y397" s="34">
        <v>657867.80000000005</v>
      </c>
      <c r="Z397" s="34">
        <v>0.24526000000000001</v>
      </c>
      <c r="AA397" s="34">
        <v>68222.539999999994</v>
      </c>
      <c r="AB397" s="34">
        <v>68222.539999999994</v>
      </c>
      <c r="AC397" s="34">
        <v>0</v>
      </c>
      <c r="AD397" s="34">
        <v>0</v>
      </c>
      <c r="AE397" s="34">
        <v>1244.4190000000001</v>
      </c>
      <c r="AF397" s="34">
        <v>1244.4190000000001</v>
      </c>
      <c r="AG397" s="34">
        <v>0</v>
      </c>
      <c r="AH397" s="34">
        <v>0</v>
      </c>
      <c r="AI397" s="34">
        <v>470972.3</v>
      </c>
      <c r="AJ397" s="34">
        <v>-186895</v>
      </c>
      <c r="AK397" s="34">
        <v>1244.4190000000001</v>
      </c>
      <c r="AL397" s="34">
        <v>1244.4190000000001</v>
      </c>
      <c r="AM397" s="34">
        <v>1244.4190000000001</v>
      </c>
      <c r="AN397" s="34">
        <v>1244.4190000000001</v>
      </c>
      <c r="AO397" s="34">
        <v>1244.4190000000001</v>
      </c>
      <c r="AP397" s="34">
        <v>1244.4190000000001</v>
      </c>
      <c r="AQ397" s="34">
        <v>1244.4190000000001</v>
      </c>
      <c r="AR397" s="34">
        <v>1244.4190000000001</v>
      </c>
      <c r="AS397" s="34">
        <v>1244.4190000000001</v>
      </c>
      <c r="AT397" s="34">
        <v>1244.4190000000001</v>
      </c>
      <c r="AU397" s="34">
        <v>68222.539999999994</v>
      </c>
      <c r="AV397" s="34">
        <v>68222.539999999994</v>
      </c>
      <c r="AW397" s="34">
        <v>68222.539999999994</v>
      </c>
      <c r="AX397" s="34">
        <v>68222.539999999994</v>
      </c>
      <c r="AY397" s="34">
        <v>68222.539999999994</v>
      </c>
      <c r="AZ397" s="34">
        <v>68222.539999999994</v>
      </c>
      <c r="BA397" s="34">
        <v>68222.539999999994</v>
      </c>
      <c r="BB397" s="34">
        <v>68222.539999999994</v>
      </c>
      <c r="BC397" s="34">
        <v>68222.539999999994</v>
      </c>
      <c r="BD397" s="34">
        <v>68222.539999999994</v>
      </c>
    </row>
    <row r="398" spans="1:56" x14ac:dyDescent="0.25">
      <c r="A398" s="34" t="s">
        <v>632</v>
      </c>
      <c r="B398" s="34">
        <v>13178</v>
      </c>
      <c r="C398" s="34">
        <v>0</v>
      </c>
      <c r="D398" s="34">
        <v>0</v>
      </c>
      <c r="E398" s="34">
        <v>0</v>
      </c>
      <c r="F398" s="34">
        <v>0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 t="s">
        <v>829</v>
      </c>
      <c r="N398" s="34" t="s">
        <v>830</v>
      </c>
      <c r="O398" s="34" t="s">
        <v>2</v>
      </c>
      <c r="P398" s="34">
        <v>13178</v>
      </c>
      <c r="Q398" s="34">
        <v>800000</v>
      </c>
      <c r="R398" s="34">
        <v>28133.48</v>
      </c>
      <c r="S398" s="34">
        <v>1579129</v>
      </c>
      <c r="T398" s="34">
        <v>1558300</v>
      </c>
      <c r="U398" s="34">
        <v>20828.990000000002</v>
      </c>
      <c r="V398" s="34">
        <v>1.319E-2</v>
      </c>
      <c r="W398" s="34">
        <v>2506250</v>
      </c>
      <c r="X398" s="34">
        <v>2489981</v>
      </c>
      <c r="Y398" s="34">
        <v>16268.99</v>
      </c>
      <c r="Z398" s="34">
        <v>6.4910000000000002E-3</v>
      </c>
      <c r="AA398" s="34">
        <v>531477.6</v>
      </c>
      <c r="AB398" s="34">
        <v>512963.2</v>
      </c>
      <c r="AC398" s="34">
        <v>18514.39</v>
      </c>
      <c r="AD398" s="34">
        <v>3.4835999999999999E-2</v>
      </c>
      <c r="AE398" s="34">
        <v>415123.20000000001</v>
      </c>
      <c r="AF398" s="34">
        <v>401097.1</v>
      </c>
      <c r="AG398" s="34">
        <v>14026.06</v>
      </c>
      <c r="AH398" s="34">
        <v>3.3787999999999999E-2</v>
      </c>
      <c r="AI398" s="34">
        <v>-121424</v>
      </c>
      <c r="AJ398" s="34">
        <v>-123667</v>
      </c>
      <c r="AK398" s="34">
        <v>415123.20000000001</v>
      </c>
      <c r="AL398" s="34">
        <v>415123.20000000001</v>
      </c>
      <c r="AM398" s="34">
        <v>415123.20000000001</v>
      </c>
      <c r="AN398" s="34">
        <v>415123.20000000001</v>
      </c>
      <c r="AO398" s="34">
        <v>415123.20000000001</v>
      </c>
      <c r="AP398" s="34">
        <v>415123.20000000001</v>
      </c>
      <c r="AQ398" s="34">
        <v>415123.20000000001</v>
      </c>
      <c r="AR398" s="34">
        <v>415123.20000000001</v>
      </c>
      <c r="AS398" s="34">
        <v>415123.20000000001</v>
      </c>
      <c r="AT398" s="34">
        <v>415123.20000000001</v>
      </c>
      <c r="AU398" s="34">
        <v>531477.6</v>
      </c>
      <c r="AV398" s="34">
        <v>531477.6</v>
      </c>
      <c r="AW398" s="34">
        <v>531477.6</v>
      </c>
      <c r="AX398" s="34">
        <v>531477.6</v>
      </c>
      <c r="AY398" s="34">
        <v>531477.6</v>
      </c>
      <c r="AZ398" s="34">
        <v>531477.6</v>
      </c>
      <c r="BA398" s="34">
        <v>531477.6</v>
      </c>
      <c r="BB398" s="34">
        <v>531477.6</v>
      </c>
      <c r="BC398" s="34">
        <v>531477.6</v>
      </c>
      <c r="BD398" s="34">
        <v>531477.6</v>
      </c>
    </row>
    <row r="399" spans="1:56" x14ac:dyDescent="0.25">
      <c r="A399" s="34" t="s">
        <v>633</v>
      </c>
      <c r="B399" s="34">
        <v>13180</v>
      </c>
      <c r="C399" s="34">
        <v>0</v>
      </c>
      <c r="D399" s="34">
        <v>0</v>
      </c>
      <c r="E399" s="34">
        <v>0</v>
      </c>
      <c r="F399" s="34">
        <v>0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 t="s">
        <v>829</v>
      </c>
      <c r="N399" s="34" t="s">
        <v>830</v>
      </c>
      <c r="O399" s="34" t="s">
        <v>2</v>
      </c>
      <c r="P399" s="34">
        <v>13180</v>
      </c>
      <c r="Q399" s="34">
        <v>800000</v>
      </c>
      <c r="R399" s="34">
        <v>28133.48</v>
      </c>
      <c r="S399" s="34">
        <v>1424915</v>
      </c>
      <c r="T399" s="34">
        <v>972915.3</v>
      </c>
      <c r="U399" s="34">
        <v>452000.1</v>
      </c>
      <c r="V399" s="34">
        <v>0.31721199999999999</v>
      </c>
      <c r="W399" s="34">
        <v>2813345</v>
      </c>
      <c r="X399" s="34">
        <v>2329573</v>
      </c>
      <c r="Y399" s="34">
        <v>483771.4</v>
      </c>
      <c r="Z399" s="34">
        <v>0.171956</v>
      </c>
      <c r="AA399" s="34">
        <v>81539.649999999994</v>
      </c>
      <c r="AB399" s="34">
        <v>81539.649999999994</v>
      </c>
      <c r="AC399" s="34">
        <v>0</v>
      </c>
      <c r="AD399" s="34">
        <v>0</v>
      </c>
      <c r="AE399" s="34">
        <v>39227.050000000003</v>
      </c>
      <c r="AF399" s="34">
        <v>39227.050000000003</v>
      </c>
      <c r="AG399" s="34">
        <v>0</v>
      </c>
      <c r="AH399" s="34">
        <v>0</v>
      </c>
      <c r="AI399" s="34">
        <v>329625.90000000002</v>
      </c>
      <c r="AJ399" s="34">
        <v>-154145</v>
      </c>
      <c r="AK399" s="34">
        <v>39227.050000000003</v>
      </c>
      <c r="AL399" s="34">
        <v>39227.050000000003</v>
      </c>
      <c r="AM399" s="34">
        <v>39227.050000000003</v>
      </c>
      <c r="AN399" s="34">
        <v>39227.050000000003</v>
      </c>
      <c r="AO399" s="34">
        <v>39227.050000000003</v>
      </c>
      <c r="AP399" s="34">
        <v>39227.050000000003</v>
      </c>
      <c r="AQ399" s="34">
        <v>39227.050000000003</v>
      </c>
      <c r="AR399" s="34">
        <v>39227.050000000003</v>
      </c>
      <c r="AS399" s="34">
        <v>39227.050000000003</v>
      </c>
      <c r="AT399" s="34">
        <v>39227.050000000003</v>
      </c>
      <c r="AU399" s="34">
        <v>81539.649999999994</v>
      </c>
      <c r="AV399" s="34">
        <v>81539.649999999994</v>
      </c>
      <c r="AW399" s="34">
        <v>81539.649999999994</v>
      </c>
      <c r="AX399" s="34">
        <v>81539.649999999994</v>
      </c>
      <c r="AY399" s="34">
        <v>81539.649999999994</v>
      </c>
      <c r="AZ399" s="34">
        <v>81539.649999999994</v>
      </c>
      <c r="BA399" s="34">
        <v>81539.649999999994</v>
      </c>
      <c r="BB399" s="34">
        <v>81539.649999999994</v>
      </c>
      <c r="BC399" s="34">
        <v>81539.649999999994</v>
      </c>
      <c r="BD399" s="34">
        <v>81539.649999999994</v>
      </c>
    </row>
    <row r="400" spans="1:56" x14ac:dyDescent="0.25">
      <c r="A400" s="34" t="s">
        <v>634</v>
      </c>
      <c r="B400" s="34">
        <v>13183</v>
      </c>
      <c r="C400" s="34">
        <v>0</v>
      </c>
      <c r="D400" s="34">
        <v>0</v>
      </c>
      <c r="E400" s="34">
        <v>0</v>
      </c>
      <c r="F400" s="34">
        <v>0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 t="s">
        <v>829</v>
      </c>
      <c r="N400" s="34" t="s">
        <v>830</v>
      </c>
      <c r="O400" s="34" t="s">
        <v>2</v>
      </c>
      <c r="P400" s="34">
        <v>13183</v>
      </c>
      <c r="Q400" s="34">
        <v>800000</v>
      </c>
      <c r="R400" s="34">
        <v>28133.48</v>
      </c>
      <c r="S400" s="34">
        <v>2136685</v>
      </c>
      <c r="T400" s="34">
        <v>1904986</v>
      </c>
      <c r="U400" s="34">
        <v>231698.9</v>
      </c>
      <c r="V400" s="34">
        <v>0.10843800000000001</v>
      </c>
      <c r="W400" s="34">
        <v>5175529</v>
      </c>
      <c r="X400" s="34">
        <v>4194199</v>
      </c>
      <c r="Y400" s="34">
        <v>981330</v>
      </c>
      <c r="Z400" s="34">
        <v>0.18961</v>
      </c>
      <c r="AA400" s="34">
        <v>111771.4</v>
      </c>
      <c r="AB400" s="34">
        <v>109011.8</v>
      </c>
      <c r="AC400" s="34">
        <v>2759.6489999999999</v>
      </c>
      <c r="AD400" s="34">
        <v>2.469E-2</v>
      </c>
      <c r="AE400" s="34">
        <v>50352.41</v>
      </c>
      <c r="AF400" s="34">
        <v>45597.94</v>
      </c>
      <c r="AG400" s="34">
        <v>4754.4759999999997</v>
      </c>
      <c r="AH400" s="34">
        <v>9.4423999999999994E-2</v>
      </c>
      <c r="AI400" s="34">
        <v>809844.5</v>
      </c>
      <c r="AJ400" s="34">
        <v>-166731</v>
      </c>
      <c r="AK400" s="34">
        <v>50352.41</v>
      </c>
      <c r="AL400" s="34">
        <v>50352.41</v>
      </c>
      <c r="AM400" s="34">
        <v>50352.41</v>
      </c>
      <c r="AN400" s="34">
        <v>50352.41</v>
      </c>
      <c r="AO400" s="34">
        <v>50352.41</v>
      </c>
      <c r="AP400" s="34">
        <v>50352.41</v>
      </c>
      <c r="AQ400" s="34">
        <v>50352.41</v>
      </c>
      <c r="AR400" s="34">
        <v>50352.41</v>
      </c>
      <c r="AS400" s="34">
        <v>50352.41</v>
      </c>
      <c r="AT400" s="34">
        <v>50352.41</v>
      </c>
      <c r="AU400" s="34">
        <v>111771.4</v>
      </c>
      <c r="AV400" s="34">
        <v>111771.4</v>
      </c>
      <c r="AW400" s="34">
        <v>111771.4</v>
      </c>
      <c r="AX400" s="34">
        <v>111771.4</v>
      </c>
      <c r="AY400" s="34">
        <v>111771.4</v>
      </c>
      <c r="AZ400" s="34">
        <v>111771.4</v>
      </c>
      <c r="BA400" s="34">
        <v>111771.4</v>
      </c>
      <c r="BB400" s="34">
        <v>111771.4</v>
      </c>
      <c r="BC400" s="34">
        <v>111771.4</v>
      </c>
      <c r="BD400" s="34">
        <v>111771.4</v>
      </c>
    </row>
    <row r="401" spans="1:56" x14ac:dyDescent="0.25">
      <c r="A401" s="34" t="s">
        <v>635</v>
      </c>
      <c r="B401" s="34">
        <v>13184</v>
      </c>
      <c r="C401" s="34">
        <v>0</v>
      </c>
      <c r="D401" s="34">
        <v>0</v>
      </c>
      <c r="E401" s="34">
        <v>0</v>
      </c>
      <c r="F401" s="34"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 t="s">
        <v>829</v>
      </c>
      <c r="N401" s="34" t="s">
        <v>830</v>
      </c>
      <c r="O401" s="34" t="s">
        <v>2</v>
      </c>
      <c r="P401" s="34">
        <v>13184</v>
      </c>
      <c r="Q401" s="34">
        <v>800000</v>
      </c>
      <c r="R401" s="34">
        <v>28133.48</v>
      </c>
      <c r="S401" s="34">
        <v>1299320</v>
      </c>
      <c r="T401" s="34">
        <v>1299320</v>
      </c>
      <c r="U401" s="34">
        <v>0</v>
      </c>
      <c r="V401" s="34">
        <v>0</v>
      </c>
      <c r="W401" s="34">
        <v>3251157</v>
      </c>
      <c r="X401" s="34">
        <v>3251157</v>
      </c>
      <c r="Y401" s="34">
        <v>0</v>
      </c>
      <c r="Z401" s="34">
        <v>0</v>
      </c>
      <c r="AA401" s="34">
        <v>575323.19999999995</v>
      </c>
      <c r="AB401" s="34">
        <v>575323.19999999995</v>
      </c>
      <c r="AC401" s="34">
        <v>0</v>
      </c>
      <c r="AD401" s="34">
        <v>0</v>
      </c>
      <c r="AE401" s="34">
        <v>1876386</v>
      </c>
      <c r="AF401" s="34">
        <v>1876386</v>
      </c>
      <c r="AG401" s="34">
        <v>0</v>
      </c>
      <c r="AH401" s="34">
        <v>0</v>
      </c>
      <c r="AI401" s="34">
        <v>-137693</v>
      </c>
      <c r="AJ401" s="34">
        <v>-137693</v>
      </c>
      <c r="AK401" s="34">
        <v>1876386</v>
      </c>
      <c r="AL401" s="34">
        <v>1876386</v>
      </c>
      <c r="AM401" s="34">
        <v>1876386</v>
      </c>
      <c r="AN401" s="34">
        <v>1876386</v>
      </c>
      <c r="AO401" s="34">
        <v>1876386</v>
      </c>
      <c r="AP401" s="34">
        <v>1876386</v>
      </c>
      <c r="AQ401" s="34">
        <v>1876386</v>
      </c>
      <c r="AR401" s="34">
        <v>1876386</v>
      </c>
      <c r="AS401" s="34">
        <v>1876386</v>
      </c>
      <c r="AT401" s="34">
        <v>1876386</v>
      </c>
      <c r="AU401" s="34">
        <v>575323.19999999995</v>
      </c>
      <c r="AV401" s="34">
        <v>575323.19999999995</v>
      </c>
      <c r="AW401" s="34">
        <v>575323.19999999995</v>
      </c>
      <c r="AX401" s="34">
        <v>575323.19999999995</v>
      </c>
      <c r="AY401" s="34">
        <v>575323.19999999995</v>
      </c>
      <c r="AZ401" s="34">
        <v>575323.19999999995</v>
      </c>
      <c r="BA401" s="34">
        <v>575323.19999999995</v>
      </c>
      <c r="BB401" s="34">
        <v>575323.19999999995</v>
      </c>
      <c r="BC401" s="34">
        <v>575323.19999999995</v>
      </c>
      <c r="BD401" s="34">
        <v>575323.19999999995</v>
      </c>
    </row>
    <row r="402" spans="1:56" x14ac:dyDescent="0.25">
      <c r="A402" s="34" t="s">
        <v>295</v>
      </c>
      <c r="B402" s="34">
        <v>13188</v>
      </c>
      <c r="C402" s="34">
        <v>0</v>
      </c>
      <c r="D402" s="34">
        <v>0</v>
      </c>
      <c r="E402" s="34">
        <v>0</v>
      </c>
      <c r="F402" s="34">
        <v>0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 t="s">
        <v>829</v>
      </c>
      <c r="N402" s="34" t="s">
        <v>830</v>
      </c>
      <c r="O402" s="34" t="s">
        <v>2</v>
      </c>
      <c r="P402" s="34">
        <v>13188</v>
      </c>
      <c r="Q402" s="34">
        <v>800000</v>
      </c>
      <c r="R402" s="34">
        <v>43138</v>
      </c>
      <c r="S402" s="34">
        <v>12612747</v>
      </c>
      <c r="T402" s="34">
        <v>7014165</v>
      </c>
      <c r="U402" s="34">
        <v>5598582</v>
      </c>
      <c r="V402" s="34">
        <v>0.44388300000000003</v>
      </c>
      <c r="W402" s="34">
        <v>7114676</v>
      </c>
      <c r="X402" s="34">
        <v>2833544</v>
      </c>
      <c r="Y402" s="34">
        <v>4281133</v>
      </c>
      <c r="Z402" s="34">
        <v>0.60173299999999996</v>
      </c>
      <c r="AA402" s="34">
        <v>5544622</v>
      </c>
      <c r="AB402" s="34">
        <v>2031963</v>
      </c>
      <c r="AC402" s="34">
        <v>3512659</v>
      </c>
      <c r="AD402" s="34">
        <v>0.633525</v>
      </c>
      <c r="AE402" s="34">
        <v>2122192</v>
      </c>
      <c r="AF402" s="34">
        <v>712085.8</v>
      </c>
      <c r="AG402" s="34">
        <v>1410107</v>
      </c>
      <c r="AH402" s="34">
        <v>0.66445699999999996</v>
      </c>
      <c r="AI402" s="34">
        <v>3847281</v>
      </c>
      <c r="AJ402" s="34">
        <v>976254.6</v>
      </c>
      <c r="AK402" s="34">
        <v>2122192</v>
      </c>
      <c r="AL402" s="34">
        <v>2122192</v>
      </c>
      <c r="AM402" s="34">
        <v>2122192</v>
      </c>
      <c r="AN402" s="34">
        <v>2122192</v>
      </c>
      <c r="AO402" s="34">
        <v>2122192</v>
      </c>
      <c r="AP402" s="34">
        <v>2122192</v>
      </c>
      <c r="AQ402" s="34">
        <v>2122192</v>
      </c>
      <c r="AR402" s="34">
        <v>2122192</v>
      </c>
      <c r="AS402" s="34">
        <v>2122192</v>
      </c>
      <c r="AT402" s="34">
        <v>2122192</v>
      </c>
      <c r="AU402" s="34">
        <v>5544622</v>
      </c>
      <c r="AV402" s="34">
        <v>5544622</v>
      </c>
      <c r="AW402" s="34">
        <v>5544622</v>
      </c>
      <c r="AX402" s="34">
        <v>5544622</v>
      </c>
      <c r="AY402" s="34">
        <v>5544622</v>
      </c>
      <c r="AZ402" s="34">
        <v>5544622</v>
      </c>
      <c r="BA402" s="34">
        <v>5544622</v>
      </c>
      <c r="BB402" s="34">
        <v>5544622</v>
      </c>
      <c r="BC402" s="34">
        <v>5544622</v>
      </c>
      <c r="BD402" s="34">
        <v>5544622</v>
      </c>
    </row>
    <row r="403" spans="1:56" x14ac:dyDescent="0.25">
      <c r="A403" s="34" t="s">
        <v>638</v>
      </c>
      <c r="B403" s="34">
        <v>13189</v>
      </c>
      <c r="C403" s="34">
        <v>0</v>
      </c>
      <c r="D403" s="34">
        <v>0</v>
      </c>
      <c r="E403" s="34">
        <v>0</v>
      </c>
      <c r="F403" s="34"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 t="s">
        <v>829</v>
      </c>
      <c r="N403" s="34" t="s">
        <v>830</v>
      </c>
      <c r="O403" s="34" t="s">
        <v>2</v>
      </c>
      <c r="P403" s="34">
        <v>13189</v>
      </c>
      <c r="Q403" s="34">
        <v>800000</v>
      </c>
      <c r="R403" s="34">
        <v>28133.48</v>
      </c>
      <c r="S403" s="34">
        <v>1581575</v>
      </c>
      <c r="T403" s="34">
        <v>1571179</v>
      </c>
      <c r="U403" s="34">
        <v>10396.049999999999</v>
      </c>
      <c r="V403" s="34">
        <v>6.5729999999999998E-3</v>
      </c>
      <c r="W403" s="34">
        <v>3039231</v>
      </c>
      <c r="X403" s="34">
        <v>3018484</v>
      </c>
      <c r="Y403" s="34">
        <v>20746.43</v>
      </c>
      <c r="Z403" s="34">
        <v>6.8259999999999996E-3</v>
      </c>
      <c r="AA403" s="34">
        <v>2818.4650000000001</v>
      </c>
      <c r="AB403" s="34">
        <v>2818.4650000000001</v>
      </c>
      <c r="AC403" s="34">
        <v>0</v>
      </c>
      <c r="AD403" s="34">
        <v>0</v>
      </c>
      <c r="AE403" s="34">
        <v>68.780090000000001</v>
      </c>
      <c r="AF403" s="34">
        <v>68.780090000000001</v>
      </c>
      <c r="AG403" s="34">
        <v>0</v>
      </c>
      <c r="AH403" s="34">
        <v>0</v>
      </c>
      <c r="AI403" s="34">
        <v>-116947</v>
      </c>
      <c r="AJ403" s="34">
        <v>-137693</v>
      </c>
      <c r="AK403" s="34">
        <v>68.780090000000001</v>
      </c>
      <c r="AL403" s="34">
        <v>68.780090000000001</v>
      </c>
      <c r="AM403" s="34">
        <v>68.780090000000001</v>
      </c>
      <c r="AN403" s="34">
        <v>68.780090000000001</v>
      </c>
      <c r="AO403" s="34">
        <v>68.780090000000001</v>
      </c>
      <c r="AP403" s="34">
        <v>68.780090000000001</v>
      </c>
      <c r="AQ403" s="34">
        <v>68.780090000000001</v>
      </c>
      <c r="AR403" s="34">
        <v>68.780090000000001</v>
      </c>
      <c r="AS403" s="34">
        <v>68.780090000000001</v>
      </c>
      <c r="AT403" s="34">
        <v>68.780090000000001</v>
      </c>
      <c r="AU403" s="34">
        <v>2818.4650000000001</v>
      </c>
      <c r="AV403" s="34">
        <v>2818.4650000000001</v>
      </c>
      <c r="AW403" s="34">
        <v>2818.4650000000001</v>
      </c>
      <c r="AX403" s="34">
        <v>2818.4650000000001</v>
      </c>
      <c r="AY403" s="34">
        <v>2818.4650000000001</v>
      </c>
      <c r="AZ403" s="34">
        <v>2818.4650000000001</v>
      </c>
      <c r="BA403" s="34">
        <v>2818.4650000000001</v>
      </c>
      <c r="BB403" s="34">
        <v>2818.4650000000001</v>
      </c>
      <c r="BC403" s="34">
        <v>2818.4650000000001</v>
      </c>
      <c r="BD403" s="34">
        <v>2818.4650000000001</v>
      </c>
    </row>
    <row r="404" spans="1:56" x14ac:dyDescent="0.25">
      <c r="A404" s="34" t="s">
        <v>639</v>
      </c>
      <c r="B404" s="34">
        <v>13190</v>
      </c>
      <c r="C404" s="34">
        <v>0</v>
      </c>
      <c r="D404" s="34">
        <v>0</v>
      </c>
      <c r="E404" s="34">
        <v>0</v>
      </c>
      <c r="F404" s="34">
        <v>0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 t="s">
        <v>829</v>
      </c>
      <c r="N404" s="34" t="s">
        <v>830</v>
      </c>
      <c r="O404" s="34" t="s">
        <v>2</v>
      </c>
      <c r="P404" s="34">
        <v>13190</v>
      </c>
      <c r="Q404" s="34">
        <v>800000</v>
      </c>
      <c r="R404" s="34">
        <v>45013.56</v>
      </c>
      <c r="S404" s="34">
        <v>7293242</v>
      </c>
      <c r="T404" s="34">
        <v>5052282</v>
      </c>
      <c r="U404" s="34">
        <v>2240960</v>
      </c>
      <c r="V404" s="34">
        <v>0.30726500000000001</v>
      </c>
      <c r="W404" s="34">
        <v>4894119</v>
      </c>
      <c r="X404" s="34">
        <v>2055759</v>
      </c>
      <c r="Y404" s="34">
        <v>2838360</v>
      </c>
      <c r="Z404" s="34">
        <v>0.57995300000000005</v>
      </c>
      <c r="AA404" s="34">
        <v>65248.07</v>
      </c>
      <c r="AB404" s="34">
        <v>65248.07</v>
      </c>
      <c r="AC404" s="34">
        <v>0</v>
      </c>
      <c r="AD404" s="34">
        <v>0</v>
      </c>
      <c r="AE404" s="34">
        <v>4842.04</v>
      </c>
      <c r="AF404" s="34">
        <v>4842.04</v>
      </c>
      <c r="AG404" s="34">
        <v>0</v>
      </c>
      <c r="AH404" s="34">
        <v>0</v>
      </c>
      <c r="AI404" s="34">
        <v>2386450</v>
      </c>
      <c r="AJ404" s="34">
        <v>-451910</v>
      </c>
      <c r="AK404" s="34">
        <v>4842.04</v>
      </c>
      <c r="AL404" s="34">
        <v>4842.04</v>
      </c>
      <c r="AM404" s="34">
        <v>4842.04</v>
      </c>
      <c r="AN404" s="34">
        <v>4842.04</v>
      </c>
      <c r="AO404" s="34">
        <v>4842.04</v>
      </c>
      <c r="AP404" s="34">
        <v>4842.04</v>
      </c>
      <c r="AQ404" s="34">
        <v>4842.04</v>
      </c>
      <c r="AR404" s="34">
        <v>4842.04</v>
      </c>
      <c r="AS404" s="34">
        <v>4842.04</v>
      </c>
      <c r="AT404" s="34">
        <v>4842.04</v>
      </c>
      <c r="AU404" s="34">
        <v>65248.07</v>
      </c>
      <c r="AV404" s="34">
        <v>65248.07</v>
      </c>
      <c r="AW404" s="34">
        <v>65248.07</v>
      </c>
      <c r="AX404" s="34">
        <v>65248.07</v>
      </c>
      <c r="AY404" s="34">
        <v>65248.07</v>
      </c>
      <c r="AZ404" s="34">
        <v>65248.07</v>
      </c>
      <c r="BA404" s="34">
        <v>65248.07</v>
      </c>
      <c r="BB404" s="34">
        <v>65248.07</v>
      </c>
      <c r="BC404" s="34">
        <v>65248.07</v>
      </c>
      <c r="BD404" s="34">
        <v>65248.07</v>
      </c>
    </row>
    <row r="405" spans="1:56" x14ac:dyDescent="0.25">
      <c r="A405" s="34" t="s">
        <v>380</v>
      </c>
      <c r="B405" s="34">
        <v>13191</v>
      </c>
      <c r="C405" s="34">
        <v>0</v>
      </c>
      <c r="D405" s="34">
        <v>0</v>
      </c>
      <c r="E405" s="34">
        <v>0</v>
      </c>
      <c r="F405" s="34">
        <v>0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 t="s">
        <v>829</v>
      </c>
      <c r="N405" s="34" t="s">
        <v>830</v>
      </c>
      <c r="O405" s="34" t="s">
        <v>2</v>
      </c>
      <c r="P405" s="34">
        <v>13191</v>
      </c>
      <c r="Q405" s="34">
        <v>800000</v>
      </c>
      <c r="R405" s="34">
        <v>31884.61</v>
      </c>
      <c r="S405" s="34">
        <v>3887497</v>
      </c>
      <c r="T405" s="34">
        <v>2809406</v>
      </c>
      <c r="U405" s="34">
        <v>1078091</v>
      </c>
      <c r="V405" s="34">
        <v>0.27732299999999999</v>
      </c>
      <c r="W405" s="34">
        <v>7567338</v>
      </c>
      <c r="X405" s="34">
        <v>3930515</v>
      </c>
      <c r="Y405" s="34">
        <v>3636822</v>
      </c>
      <c r="Z405" s="34">
        <v>0.48059499999999999</v>
      </c>
      <c r="AA405" s="34">
        <v>239713</v>
      </c>
      <c r="AB405" s="34">
        <v>86351.8</v>
      </c>
      <c r="AC405" s="34">
        <v>153361.20000000001</v>
      </c>
      <c r="AD405" s="34">
        <v>0.63976999999999995</v>
      </c>
      <c r="AE405" s="34">
        <v>767217.4</v>
      </c>
      <c r="AF405" s="34">
        <v>317559.7</v>
      </c>
      <c r="AG405" s="34">
        <v>449657.7</v>
      </c>
      <c r="AH405" s="34">
        <v>0.58608899999999997</v>
      </c>
      <c r="AI405" s="34">
        <v>3316334</v>
      </c>
      <c r="AJ405" s="34">
        <v>129169.1</v>
      </c>
      <c r="AK405" s="34">
        <v>767217.4</v>
      </c>
      <c r="AL405" s="34">
        <v>767217.4</v>
      </c>
      <c r="AM405" s="34">
        <v>767217.4</v>
      </c>
      <c r="AN405" s="34">
        <v>767217.4</v>
      </c>
      <c r="AO405" s="34">
        <v>767217.4</v>
      </c>
      <c r="AP405" s="34">
        <v>767217.4</v>
      </c>
      <c r="AQ405" s="34">
        <v>767217.4</v>
      </c>
      <c r="AR405" s="34">
        <v>767217.4</v>
      </c>
      <c r="AS405" s="34">
        <v>767217.4</v>
      </c>
      <c r="AT405" s="34">
        <v>767217.4</v>
      </c>
      <c r="AU405" s="34">
        <v>239713</v>
      </c>
      <c r="AV405" s="34">
        <v>239713</v>
      </c>
      <c r="AW405" s="34">
        <v>239713</v>
      </c>
      <c r="AX405" s="34">
        <v>239713</v>
      </c>
      <c r="AY405" s="34">
        <v>239713</v>
      </c>
      <c r="AZ405" s="34">
        <v>239713</v>
      </c>
      <c r="BA405" s="34">
        <v>239713</v>
      </c>
      <c r="BB405" s="34">
        <v>239713</v>
      </c>
      <c r="BC405" s="34">
        <v>239713</v>
      </c>
      <c r="BD405" s="34">
        <v>239713</v>
      </c>
    </row>
    <row r="406" spans="1:56" x14ac:dyDescent="0.25">
      <c r="A406" s="34" t="s">
        <v>232</v>
      </c>
      <c r="B406" s="34">
        <v>13192</v>
      </c>
      <c r="C406" s="34">
        <v>0</v>
      </c>
      <c r="D406" s="34">
        <v>0</v>
      </c>
      <c r="E406" s="34">
        <v>0</v>
      </c>
      <c r="F406" s="34">
        <v>0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 t="s">
        <v>829</v>
      </c>
      <c r="N406" s="34" t="s">
        <v>830</v>
      </c>
      <c r="O406" s="34" t="s">
        <v>2</v>
      </c>
      <c r="P406" s="34">
        <v>13192</v>
      </c>
      <c r="Q406" s="34">
        <v>800000</v>
      </c>
      <c r="R406" s="34">
        <v>37511.300000000003</v>
      </c>
      <c r="S406" s="34">
        <v>6162479</v>
      </c>
      <c r="T406" s="34">
        <v>3227436</v>
      </c>
      <c r="U406" s="34">
        <v>2935044</v>
      </c>
      <c r="V406" s="34">
        <v>0.47627599999999998</v>
      </c>
      <c r="W406" s="34">
        <v>13373989</v>
      </c>
      <c r="X406" s="34">
        <v>6523482</v>
      </c>
      <c r="Y406" s="34">
        <v>6850507</v>
      </c>
      <c r="Z406" s="34">
        <v>0.51222599999999996</v>
      </c>
      <c r="AA406" s="34">
        <v>2383001</v>
      </c>
      <c r="AB406" s="34">
        <v>1216091</v>
      </c>
      <c r="AC406" s="34">
        <v>1166910</v>
      </c>
      <c r="AD406" s="34">
        <v>0.48968099999999998</v>
      </c>
      <c r="AE406" s="34">
        <v>5646468</v>
      </c>
      <c r="AF406" s="34">
        <v>2580528</v>
      </c>
      <c r="AG406" s="34">
        <v>3065940</v>
      </c>
      <c r="AH406" s="34">
        <v>0.54298400000000002</v>
      </c>
      <c r="AI406" s="34">
        <v>6465038</v>
      </c>
      <c r="AJ406" s="34">
        <v>2680470</v>
      </c>
      <c r="AK406" s="34">
        <v>5646468</v>
      </c>
      <c r="AL406" s="34">
        <v>5646468</v>
      </c>
      <c r="AM406" s="34">
        <v>5646468</v>
      </c>
      <c r="AN406" s="34">
        <v>5646468</v>
      </c>
      <c r="AO406" s="34">
        <v>5646468</v>
      </c>
      <c r="AP406" s="34">
        <v>5646468</v>
      </c>
      <c r="AQ406" s="34">
        <v>5646468</v>
      </c>
      <c r="AR406" s="34">
        <v>5646468</v>
      </c>
      <c r="AS406" s="34">
        <v>5646468</v>
      </c>
      <c r="AT406" s="34">
        <v>5646468</v>
      </c>
      <c r="AU406" s="34">
        <v>2383001</v>
      </c>
      <c r="AV406" s="34">
        <v>2383001</v>
      </c>
      <c r="AW406" s="34">
        <v>2383001</v>
      </c>
      <c r="AX406" s="34">
        <v>2383001</v>
      </c>
      <c r="AY406" s="34">
        <v>2383001</v>
      </c>
      <c r="AZ406" s="34">
        <v>2383001</v>
      </c>
      <c r="BA406" s="34">
        <v>2383001</v>
      </c>
      <c r="BB406" s="34">
        <v>2383001</v>
      </c>
      <c r="BC406" s="34">
        <v>2383001</v>
      </c>
      <c r="BD406" s="34">
        <v>2383001</v>
      </c>
    </row>
    <row r="407" spans="1:56" x14ac:dyDescent="0.25">
      <c r="A407" s="34" t="s">
        <v>640</v>
      </c>
      <c r="B407" s="34">
        <v>13194</v>
      </c>
      <c r="C407" s="34">
        <v>0</v>
      </c>
      <c r="D407" s="34">
        <v>0</v>
      </c>
      <c r="E407" s="34">
        <v>0</v>
      </c>
      <c r="F407" s="34">
        <v>0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 t="s">
        <v>829</v>
      </c>
      <c r="N407" s="34" t="s">
        <v>830</v>
      </c>
      <c r="O407" s="34" t="s">
        <v>2</v>
      </c>
      <c r="P407" s="34">
        <v>13194</v>
      </c>
      <c r="Q407" s="34">
        <v>800000</v>
      </c>
      <c r="R407" s="34">
        <v>28133.48</v>
      </c>
      <c r="S407" s="34">
        <v>3768752</v>
      </c>
      <c r="T407" s="34">
        <v>3422335</v>
      </c>
      <c r="U407" s="34">
        <v>346417.5</v>
      </c>
      <c r="V407" s="34">
        <v>9.1918E-2</v>
      </c>
      <c r="W407" s="34">
        <v>1020367</v>
      </c>
      <c r="X407" s="34">
        <v>630349.80000000005</v>
      </c>
      <c r="Y407" s="34">
        <v>390017.4</v>
      </c>
      <c r="Z407" s="34">
        <v>0.38223200000000002</v>
      </c>
      <c r="AA407" s="34">
        <v>482011.8</v>
      </c>
      <c r="AB407" s="34">
        <v>482011.8</v>
      </c>
      <c r="AC407" s="34">
        <v>0</v>
      </c>
      <c r="AD407" s="34">
        <v>0</v>
      </c>
      <c r="AE407" s="34">
        <v>9820.5849999999991</v>
      </c>
      <c r="AF407" s="34">
        <v>9820.5849999999991</v>
      </c>
      <c r="AG407" s="34">
        <v>0</v>
      </c>
      <c r="AH407" s="34">
        <v>0</v>
      </c>
      <c r="AI407" s="34">
        <v>206981.9</v>
      </c>
      <c r="AJ407" s="34">
        <v>-183035</v>
      </c>
      <c r="AK407" s="34">
        <v>9820.5849999999991</v>
      </c>
      <c r="AL407" s="34">
        <v>9820.5849999999991</v>
      </c>
      <c r="AM407" s="34">
        <v>9820.5849999999991</v>
      </c>
      <c r="AN407" s="34">
        <v>9820.5849999999991</v>
      </c>
      <c r="AO407" s="34">
        <v>9820.5849999999991</v>
      </c>
      <c r="AP407" s="34">
        <v>9820.5849999999991</v>
      </c>
      <c r="AQ407" s="34">
        <v>9820.5849999999991</v>
      </c>
      <c r="AR407" s="34">
        <v>9820.5849999999991</v>
      </c>
      <c r="AS407" s="34">
        <v>9820.5849999999991</v>
      </c>
      <c r="AT407" s="34">
        <v>9820.5849999999991</v>
      </c>
      <c r="AU407" s="34">
        <v>482011.8</v>
      </c>
      <c r="AV407" s="34">
        <v>482011.8</v>
      </c>
      <c r="AW407" s="34">
        <v>482011.8</v>
      </c>
      <c r="AX407" s="34">
        <v>482011.8</v>
      </c>
      <c r="AY407" s="34">
        <v>482011.8</v>
      </c>
      <c r="AZ407" s="34">
        <v>482011.8</v>
      </c>
      <c r="BA407" s="34">
        <v>482011.8</v>
      </c>
      <c r="BB407" s="34">
        <v>482011.8</v>
      </c>
      <c r="BC407" s="34">
        <v>482011.8</v>
      </c>
      <c r="BD407" s="34">
        <v>482011.8</v>
      </c>
    </row>
    <row r="408" spans="1:56" x14ac:dyDescent="0.25">
      <c r="A408" s="34" t="s">
        <v>641</v>
      </c>
      <c r="B408" s="34">
        <v>13195</v>
      </c>
      <c r="C408" s="34">
        <v>0</v>
      </c>
      <c r="D408" s="34">
        <v>0</v>
      </c>
      <c r="E408" s="34">
        <v>0</v>
      </c>
      <c r="F408" s="34">
        <v>0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 t="s">
        <v>829</v>
      </c>
      <c r="N408" s="34" t="s">
        <v>830</v>
      </c>
      <c r="O408" s="34" t="s">
        <v>2</v>
      </c>
      <c r="P408" s="34">
        <v>13195</v>
      </c>
      <c r="Q408" s="34">
        <v>800000</v>
      </c>
      <c r="R408" s="34">
        <v>28133.48</v>
      </c>
      <c r="S408" s="34">
        <v>232182.5</v>
      </c>
      <c r="T408" s="34">
        <v>232182.5</v>
      </c>
      <c r="U408" s="34">
        <v>0</v>
      </c>
      <c r="V408" s="34">
        <v>0</v>
      </c>
      <c r="W408" s="34">
        <v>418443.9</v>
      </c>
      <c r="X408" s="34">
        <v>418443.9</v>
      </c>
      <c r="Y408" s="34">
        <v>0</v>
      </c>
      <c r="Z408" s="34">
        <v>0</v>
      </c>
      <c r="AA408" s="34">
        <v>3915.7890000000002</v>
      </c>
      <c r="AB408" s="34">
        <v>3915.7890000000002</v>
      </c>
      <c r="AC408" s="34">
        <v>0</v>
      </c>
      <c r="AD408" s="34">
        <v>0</v>
      </c>
      <c r="AE408" s="34">
        <v>462.83589999999998</v>
      </c>
      <c r="AF408" s="34">
        <v>462.83589999999998</v>
      </c>
      <c r="AG408" s="34">
        <v>0</v>
      </c>
      <c r="AH408" s="34">
        <v>0</v>
      </c>
      <c r="AI408" s="34">
        <v>-137693</v>
      </c>
      <c r="AJ408" s="34">
        <v>-137693</v>
      </c>
      <c r="AK408" s="34">
        <v>462.83589999999998</v>
      </c>
      <c r="AL408" s="34">
        <v>462.83589999999998</v>
      </c>
      <c r="AM408" s="34">
        <v>462.83589999999998</v>
      </c>
      <c r="AN408" s="34">
        <v>462.83589999999998</v>
      </c>
      <c r="AO408" s="34">
        <v>462.83589999999998</v>
      </c>
      <c r="AP408" s="34">
        <v>462.83589999999998</v>
      </c>
      <c r="AQ408" s="34">
        <v>462.83589999999998</v>
      </c>
      <c r="AR408" s="34">
        <v>462.83589999999998</v>
      </c>
      <c r="AS408" s="34">
        <v>462.83589999999998</v>
      </c>
      <c r="AT408" s="34">
        <v>462.83589999999998</v>
      </c>
      <c r="AU408" s="34">
        <v>3915.7890000000002</v>
      </c>
      <c r="AV408" s="34">
        <v>3915.7890000000002</v>
      </c>
      <c r="AW408" s="34">
        <v>3915.7890000000002</v>
      </c>
      <c r="AX408" s="34">
        <v>3915.7890000000002</v>
      </c>
      <c r="AY408" s="34">
        <v>3915.7890000000002</v>
      </c>
      <c r="AZ408" s="34">
        <v>3915.7890000000002</v>
      </c>
      <c r="BA408" s="34">
        <v>3915.7890000000002</v>
      </c>
      <c r="BB408" s="34">
        <v>3915.7890000000002</v>
      </c>
      <c r="BC408" s="34">
        <v>3915.7890000000002</v>
      </c>
      <c r="BD408" s="34">
        <v>3915.7890000000002</v>
      </c>
    </row>
    <row r="409" spans="1:56" x14ac:dyDescent="0.25">
      <c r="A409" s="34" t="s">
        <v>214</v>
      </c>
      <c r="B409" s="34">
        <v>13198</v>
      </c>
      <c r="C409" s="34">
        <v>0</v>
      </c>
      <c r="D409" s="34">
        <v>0</v>
      </c>
      <c r="E409" s="34">
        <v>0</v>
      </c>
      <c r="F409" s="34">
        <v>0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 t="s">
        <v>829</v>
      </c>
      <c r="N409" s="34" t="s">
        <v>830</v>
      </c>
      <c r="O409" s="34" t="s">
        <v>2</v>
      </c>
      <c r="P409" s="34">
        <v>13198</v>
      </c>
      <c r="Q409" s="34">
        <v>800000</v>
      </c>
      <c r="R409" s="34">
        <v>35635.74</v>
      </c>
      <c r="S409" s="34">
        <v>23892819</v>
      </c>
      <c r="T409" s="34">
        <v>16317135</v>
      </c>
      <c r="U409" s="34">
        <v>7575684</v>
      </c>
      <c r="V409" s="34">
        <v>0.31706899999999999</v>
      </c>
      <c r="W409" s="34">
        <v>13421531</v>
      </c>
      <c r="X409" s="34">
        <v>6276088</v>
      </c>
      <c r="Y409" s="34">
        <v>7145443</v>
      </c>
      <c r="Z409" s="34">
        <v>0.53238700000000005</v>
      </c>
      <c r="AA409" s="34">
        <v>17857494</v>
      </c>
      <c r="AB409" s="34">
        <v>11901246</v>
      </c>
      <c r="AC409" s="34">
        <v>5956248</v>
      </c>
      <c r="AD409" s="34">
        <v>0.33354299999999998</v>
      </c>
      <c r="AE409" s="34">
        <v>7727068</v>
      </c>
      <c r="AF409" s="34">
        <v>3848985</v>
      </c>
      <c r="AG409" s="34">
        <v>3878083</v>
      </c>
      <c r="AH409" s="34">
        <v>0.50188299999999997</v>
      </c>
      <c r="AI409" s="34">
        <v>6785944</v>
      </c>
      <c r="AJ409" s="34">
        <v>3518584</v>
      </c>
      <c r="AK409" s="34">
        <v>7727068</v>
      </c>
      <c r="AL409" s="34">
        <v>7727068</v>
      </c>
      <c r="AM409" s="34">
        <v>7727068</v>
      </c>
      <c r="AN409" s="34">
        <v>7727068</v>
      </c>
      <c r="AO409" s="34">
        <v>7727068</v>
      </c>
      <c r="AP409" s="34">
        <v>7727068</v>
      </c>
      <c r="AQ409" s="34">
        <v>7727068</v>
      </c>
      <c r="AR409" s="34">
        <v>7727068</v>
      </c>
      <c r="AS409" s="34">
        <v>7727068</v>
      </c>
      <c r="AT409" s="34">
        <v>7727068</v>
      </c>
      <c r="AU409" s="34">
        <v>17857494</v>
      </c>
      <c r="AV409" s="34">
        <v>17857494</v>
      </c>
      <c r="AW409" s="34">
        <v>17857494</v>
      </c>
      <c r="AX409" s="34">
        <v>17857494</v>
      </c>
      <c r="AY409" s="34">
        <v>17857494</v>
      </c>
      <c r="AZ409" s="34">
        <v>17857494</v>
      </c>
      <c r="BA409" s="34">
        <v>17857494</v>
      </c>
      <c r="BB409" s="34">
        <v>17857494</v>
      </c>
      <c r="BC409" s="34">
        <v>17857494</v>
      </c>
      <c r="BD409" s="34">
        <v>17857494</v>
      </c>
    </row>
    <row r="410" spans="1:56" x14ac:dyDescent="0.25">
      <c r="A410" s="34" t="s">
        <v>842</v>
      </c>
      <c r="B410" s="34">
        <v>13200</v>
      </c>
      <c r="C410" s="34">
        <v>0</v>
      </c>
      <c r="D410" s="34">
        <v>0</v>
      </c>
      <c r="E410" s="34">
        <v>0</v>
      </c>
      <c r="F410" s="34">
        <v>0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 t="s">
        <v>829</v>
      </c>
      <c r="N410" s="34" t="s">
        <v>830</v>
      </c>
      <c r="O410" s="34" t="s">
        <v>2</v>
      </c>
      <c r="P410" s="34">
        <v>13200</v>
      </c>
      <c r="Q410" s="34">
        <v>800000</v>
      </c>
      <c r="R410" s="34">
        <v>28133.48</v>
      </c>
      <c r="S410" s="34">
        <v>119483</v>
      </c>
      <c r="T410" s="34">
        <v>110316.4</v>
      </c>
      <c r="U410" s="34">
        <v>9166.6669999999995</v>
      </c>
      <c r="V410" s="34">
        <v>7.6718999999999996E-2</v>
      </c>
      <c r="W410" s="34">
        <v>114659</v>
      </c>
      <c r="X410" s="34">
        <v>105847.5</v>
      </c>
      <c r="Y410" s="34">
        <v>8811.518</v>
      </c>
      <c r="Z410" s="34">
        <v>7.6850000000000002E-2</v>
      </c>
      <c r="AA410" s="34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-128882</v>
      </c>
      <c r="AJ410" s="34">
        <v>-137693</v>
      </c>
      <c r="AK410" s="34">
        <v>0</v>
      </c>
      <c r="AL410" s="34">
        <v>0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4">
        <v>0</v>
      </c>
      <c r="AZ410" s="34">
        <v>0</v>
      </c>
      <c r="BA410" s="34">
        <v>0</v>
      </c>
      <c r="BB410" s="34">
        <v>0</v>
      </c>
      <c r="BC410" s="34">
        <v>0</v>
      </c>
      <c r="BD410" s="34">
        <v>0</v>
      </c>
    </row>
    <row r="411" spans="1:56" x14ac:dyDescent="0.25">
      <c r="A411" s="34" t="s">
        <v>278</v>
      </c>
      <c r="B411" s="34">
        <v>13206</v>
      </c>
      <c r="C411" s="34">
        <v>0</v>
      </c>
      <c r="D411" s="34">
        <v>0</v>
      </c>
      <c r="E411" s="34">
        <v>0</v>
      </c>
      <c r="F411" s="34">
        <v>0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 t="s">
        <v>829</v>
      </c>
      <c r="N411" s="34" t="s">
        <v>830</v>
      </c>
      <c r="O411" s="34" t="s">
        <v>2</v>
      </c>
      <c r="P411" s="34">
        <v>13206</v>
      </c>
      <c r="Q411" s="34">
        <v>800000</v>
      </c>
      <c r="R411" s="34">
        <v>56266.95</v>
      </c>
      <c r="S411" s="34">
        <v>12620901</v>
      </c>
      <c r="T411" s="34">
        <v>4882973</v>
      </c>
      <c r="U411" s="34">
        <v>7737928</v>
      </c>
      <c r="V411" s="34">
        <v>0.61310399999999998</v>
      </c>
      <c r="W411" s="34">
        <v>8559775</v>
      </c>
      <c r="X411" s="34">
        <v>2426263</v>
      </c>
      <c r="Y411" s="34">
        <v>6133512</v>
      </c>
      <c r="Z411" s="34">
        <v>0.71655100000000005</v>
      </c>
      <c r="AA411" s="34">
        <v>6551632</v>
      </c>
      <c r="AB411" s="34">
        <v>1568852</v>
      </c>
      <c r="AC411" s="34">
        <v>4982780</v>
      </c>
      <c r="AD411" s="34">
        <v>0.76053999999999999</v>
      </c>
      <c r="AE411" s="34">
        <v>3126208</v>
      </c>
      <c r="AF411" s="34">
        <v>707482.9</v>
      </c>
      <c r="AG411" s="34">
        <v>2418725</v>
      </c>
      <c r="AH411" s="34">
        <v>0.77369299999999996</v>
      </c>
      <c r="AI411" s="34">
        <v>5560133</v>
      </c>
      <c r="AJ411" s="34">
        <v>1845346</v>
      </c>
      <c r="AK411" s="34">
        <v>3126208</v>
      </c>
      <c r="AL411" s="34">
        <v>3126208</v>
      </c>
      <c r="AM411" s="34">
        <v>3126208</v>
      </c>
      <c r="AN411" s="34">
        <v>3126208</v>
      </c>
      <c r="AO411" s="34">
        <v>3126208</v>
      </c>
      <c r="AP411" s="34">
        <v>3126208</v>
      </c>
      <c r="AQ411" s="34">
        <v>3126208</v>
      </c>
      <c r="AR411" s="34">
        <v>3126208</v>
      </c>
      <c r="AS411" s="34">
        <v>3126208</v>
      </c>
      <c r="AT411" s="34">
        <v>3126208</v>
      </c>
      <c r="AU411" s="34">
        <v>6551632</v>
      </c>
      <c r="AV411" s="34">
        <v>6551632</v>
      </c>
      <c r="AW411" s="34">
        <v>6551632</v>
      </c>
      <c r="AX411" s="34">
        <v>6551632</v>
      </c>
      <c r="AY411" s="34">
        <v>6551632</v>
      </c>
      <c r="AZ411" s="34">
        <v>6551632</v>
      </c>
      <c r="BA411" s="34">
        <v>6551632</v>
      </c>
      <c r="BB411" s="34">
        <v>6551632</v>
      </c>
      <c r="BC411" s="34">
        <v>6551632</v>
      </c>
      <c r="BD411" s="34">
        <v>6551632</v>
      </c>
    </row>
    <row r="412" spans="1:56" x14ac:dyDescent="0.25">
      <c r="A412" s="34" t="s">
        <v>483</v>
      </c>
      <c r="B412" s="34">
        <v>13208</v>
      </c>
      <c r="C412" s="34">
        <v>0</v>
      </c>
      <c r="D412" s="34">
        <v>0</v>
      </c>
      <c r="E412" s="34">
        <v>0</v>
      </c>
      <c r="F412" s="34"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 t="s">
        <v>829</v>
      </c>
      <c r="N412" s="34" t="s">
        <v>830</v>
      </c>
      <c r="O412" s="34" t="s">
        <v>2</v>
      </c>
      <c r="P412" s="34">
        <v>13208</v>
      </c>
      <c r="Q412" s="34">
        <v>800000</v>
      </c>
      <c r="R412" s="34">
        <v>28133.48</v>
      </c>
      <c r="S412" s="34">
        <v>4967372</v>
      </c>
      <c r="T412" s="34">
        <v>4316446</v>
      </c>
      <c r="U412" s="34">
        <v>650926.1</v>
      </c>
      <c r="V412" s="34">
        <v>0.13103999999999999</v>
      </c>
      <c r="W412" s="34">
        <v>2041113</v>
      </c>
      <c r="X412" s="34">
        <v>1461028</v>
      </c>
      <c r="Y412" s="34">
        <v>580085.5</v>
      </c>
      <c r="Z412" s="34">
        <v>0.28420099999999998</v>
      </c>
      <c r="AA412" s="34">
        <v>2003441</v>
      </c>
      <c r="AB412" s="34">
        <v>1608885</v>
      </c>
      <c r="AC412" s="34">
        <v>394556</v>
      </c>
      <c r="AD412" s="34">
        <v>0.196939</v>
      </c>
      <c r="AE412" s="34">
        <v>485658.4</v>
      </c>
      <c r="AF412" s="34">
        <v>333984.90000000002</v>
      </c>
      <c r="AG412" s="34">
        <v>151673.5</v>
      </c>
      <c r="AH412" s="34">
        <v>0.312305</v>
      </c>
      <c r="AI412" s="34">
        <v>358317.1</v>
      </c>
      <c r="AJ412" s="34">
        <v>-70095</v>
      </c>
      <c r="AK412" s="34">
        <v>485658.4</v>
      </c>
      <c r="AL412" s="34">
        <v>485658.4</v>
      </c>
      <c r="AM412" s="34">
        <v>485658.4</v>
      </c>
      <c r="AN412" s="34">
        <v>485658.4</v>
      </c>
      <c r="AO412" s="34">
        <v>485658.4</v>
      </c>
      <c r="AP412" s="34">
        <v>485658.4</v>
      </c>
      <c r="AQ412" s="34">
        <v>485658.4</v>
      </c>
      <c r="AR412" s="34">
        <v>485658.4</v>
      </c>
      <c r="AS412" s="34">
        <v>485658.4</v>
      </c>
      <c r="AT412" s="34">
        <v>485658.4</v>
      </c>
      <c r="AU412" s="34">
        <v>2003441</v>
      </c>
      <c r="AV412" s="34">
        <v>2003441</v>
      </c>
      <c r="AW412" s="34">
        <v>2003441</v>
      </c>
      <c r="AX412" s="34">
        <v>2003441</v>
      </c>
      <c r="AY412" s="34">
        <v>2003441</v>
      </c>
      <c r="AZ412" s="34">
        <v>2003441</v>
      </c>
      <c r="BA412" s="34">
        <v>2003441</v>
      </c>
      <c r="BB412" s="34">
        <v>2003441</v>
      </c>
      <c r="BC412" s="34">
        <v>2003441</v>
      </c>
      <c r="BD412" s="34">
        <v>2003441</v>
      </c>
    </row>
    <row r="413" spans="1:56" x14ac:dyDescent="0.25">
      <c r="A413" s="34" t="s">
        <v>149</v>
      </c>
      <c r="B413" s="34">
        <v>13211</v>
      </c>
      <c r="C413" s="34">
        <v>0</v>
      </c>
      <c r="D413" s="34">
        <v>0</v>
      </c>
      <c r="E413" s="34">
        <v>0</v>
      </c>
      <c r="F413" s="34">
        <v>0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 t="s">
        <v>829</v>
      </c>
      <c r="N413" s="34" t="s">
        <v>830</v>
      </c>
      <c r="O413" s="34" t="s">
        <v>2</v>
      </c>
      <c r="P413" s="34">
        <v>13211</v>
      </c>
      <c r="Q413" s="34">
        <v>800000</v>
      </c>
      <c r="R413" s="34">
        <v>30009.040000000001</v>
      </c>
      <c r="S413" s="34">
        <v>6273315</v>
      </c>
      <c r="T413" s="34">
        <v>3504299</v>
      </c>
      <c r="U413" s="34">
        <v>2769016</v>
      </c>
      <c r="V413" s="34">
        <v>0.44139600000000001</v>
      </c>
      <c r="W413" s="34">
        <v>21164011</v>
      </c>
      <c r="X413" s="34">
        <v>9261380</v>
      </c>
      <c r="Y413" s="34">
        <v>11902631</v>
      </c>
      <c r="Z413" s="34">
        <v>0.56240000000000001</v>
      </c>
      <c r="AA413" s="34">
        <v>4872187</v>
      </c>
      <c r="AB413" s="34">
        <v>2633519</v>
      </c>
      <c r="AC413" s="34">
        <v>2238668</v>
      </c>
      <c r="AD413" s="34">
        <v>0.45947900000000003</v>
      </c>
      <c r="AE413" s="34">
        <v>14214911</v>
      </c>
      <c r="AF413" s="34">
        <v>6200511</v>
      </c>
      <c r="AG413" s="34">
        <v>8014401</v>
      </c>
      <c r="AH413" s="34">
        <v>0.56380200000000003</v>
      </c>
      <c r="AI413" s="34">
        <v>11594603</v>
      </c>
      <c r="AJ413" s="34">
        <v>7706373</v>
      </c>
      <c r="AK413" s="34">
        <v>14214911</v>
      </c>
      <c r="AL413" s="34">
        <v>14214911</v>
      </c>
      <c r="AM413" s="34">
        <v>14214911</v>
      </c>
      <c r="AN413" s="34">
        <v>14214911</v>
      </c>
      <c r="AO413" s="34">
        <v>14214911</v>
      </c>
      <c r="AP413" s="34">
        <v>14214911</v>
      </c>
      <c r="AQ413" s="34">
        <v>14214911</v>
      </c>
      <c r="AR413" s="34">
        <v>14214911</v>
      </c>
      <c r="AS413" s="34">
        <v>14214911</v>
      </c>
      <c r="AT413" s="34">
        <v>14214911</v>
      </c>
      <c r="AU413" s="34">
        <v>4872187</v>
      </c>
      <c r="AV413" s="34">
        <v>4872187</v>
      </c>
      <c r="AW413" s="34">
        <v>4872187</v>
      </c>
      <c r="AX413" s="34">
        <v>4872187</v>
      </c>
      <c r="AY413" s="34">
        <v>4872187</v>
      </c>
      <c r="AZ413" s="34">
        <v>4872187</v>
      </c>
      <c r="BA413" s="34">
        <v>4872187</v>
      </c>
      <c r="BB413" s="34">
        <v>4872187</v>
      </c>
      <c r="BC413" s="34">
        <v>4872187</v>
      </c>
      <c r="BD413" s="34">
        <v>4872187</v>
      </c>
    </row>
    <row r="414" spans="1:56" x14ac:dyDescent="0.25">
      <c r="A414" s="34" t="s">
        <v>376</v>
      </c>
      <c r="B414" s="34">
        <v>13213</v>
      </c>
      <c r="C414" s="34">
        <v>0</v>
      </c>
      <c r="D414" s="34">
        <v>0</v>
      </c>
      <c r="E414" s="34">
        <v>0</v>
      </c>
      <c r="F414" s="34"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 t="s">
        <v>829</v>
      </c>
      <c r="N414" s="34" t="s">
        <v>830</v>
      </c>
      <c r="O414" s="34" t="s">
        <v>2</v>
      </c>
      <c r="P414" s="34">
        <v>13213</v>
      </c>
      <c r="Q414" s="34">
        <v>800000</v>
      </c>
      <c r="R414" s="34">
        <v>54391.39</v>
      </c>
      <c r="S414" s="34">
        <v>18982452</v>
      </c>
      <c r="T414" s="34">
        <v>14173491</v>
      </c>
      <c r="U414" s="34">
        <v>4808962</v>
      </c>
      <c r="V414" s="34">
        <v>0.25333699999999998</v>
      </c>
      <c r="W414" s="34">
        <v>16973853</v>
      </c>
      <c r="X414" s="34">
        <v>6536865</v>
      </c>
      <c r="Y414" s="34">
        <v>10436988</v>
      </c>
      <c r="Z414" s="34">
        <v>0.61488600000000004</v>
      </c>
      <c r="AA414" s="34">
        <v>6131848</v>
      </c>
      <c r="AB414" s="34">
        <v>4675096</v>
      </c>
      <c r="AC414" s="34">
        <v>1456752</v>
      </c>
      <c r="AD414" s="34">
        <v>0.237571</v>
      </c>
      <c r="AE414" s="34">
        <v>2531666</v>
      </c>
      <c r="AF414" s="34">
        <v>1828212</v>
      </c>
      <c r="AG414" s="34">
        <v>703453.2</v>
      </c>
      <c r="AH414" s="34">
        <v>0.277862</v>
      </c>
      <c r="AI414" s="34">
        <v>9889386</v>
      </c>
      <c r="AJ414" s="34">
        <v>155851.79999999999</v>
      </c>
      <c r="AK414" s="34">
        <v>2531666</v>
      </c>
      <c r="AL414" s="34">
        <v>2531666</v>
      </c>
      <c r="AM414" s="34">
        <v>2531666</v>
      </c>
      <c r="AN414" s="34">
        <v>2531666</v>
      </c>
      <c r="AO414" s="34">
        <v>2531666</v>
      </c>
      <c r="AP414" s="34">
        <v>2531666</v>
      </c>
      <c r="AQ414" s="34">
        <v>2531666</v>
      </c>
      <c r="AR414" s="34">
        <v>2531666</v>
      </c>
      <c r="AS414" s="34">
        <v>2531666</v>
      </c>
      <c r="AT414" s="34">
        <v>2531666</v>
      </c>
      <c r="AU414" s="34">
        <v>6131848</v>
      </c>
      <c r="AV414" s="34">
        <v>6131848</v>
      </c>
      <c r="AW414" s="34">
        <v>6131848</v>
      </c>
      <c r="AX414" s="34">
        <v>6131848</v>
      </c>
      <c r="AY414" s="34">
        <v>6131848</v>
      </c>
      <c r="AZ414" s="34">
        <v>6131848</v>
      </c>
      <c r="BA414" s="34">
        <v>6131848</v>
      </c>
      <c r="BB414" s="34">
        <v>6131848</v>
      </c>
      <c r="BC414" s="34">
        <v>6131848</v>
      </c>
      <c r="BD414" s="34">
        <v>6131848</v>
      </c>
    </row>
    <row r="415" spans="1:56" x14ac:dyDescent="0.25">
      <c r="A415" s="34" t="s">
        <v>297</v>
      </c>
      <c r="B415" s="34">
        <v>13214</v>
      </c>
      <c r="C415" s="34">
        <v>0</v>
      </c>
      <c r="D415" s="34">
        <v>0</v>
      </c>
      <c r="E415" s="34">
        <v>0</v>
      </c>
      <c r="F415" s="34">
        <v>0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 t="s">
        <v>829</v>
      </c>
      <c r="N415" s="34" t="s">
        <v>830</v>
      </c>
      <c r="O415" s="34" t="s">
        <v>2</v>
      </c>
      <c r="P415" s="34">
        <v>13214</v>
      </c>
      <c r="Q415" s="34">
        <v>800000</v>
      </c>
      <c r="R415" s="34">
        <v>28133.48</v>
      </c>
      <c r="S415" s="34">
        <v>6173075</v>
      </c>
      <c r="T415" s="34">
        <v>3349810</v>
      </c>
      <c r="U415" s="34">
        <v>2823265</v>
      </c>
      <c r="V415" s="34">
        <v>0.45735199999999998</v>
      </c>
      <c r="W415" s="34">
        <v>4650627</v>
      </c>
      <c r="X415" s="34">
        <v>2036607</v>
      </c>
      <c r="Y415" s="34">
        <v>2614020</v>
      </c>
      <c r="Z415" s="34">
        <v>0.562079</v>
      </c>
      <c r="AA415" s="34">
        <v>4331820</v>
      </c>
      <c r="AB415" s="34">
        <v>1985399</v>
      </c>
      <c r="AC415" s="34">
        <v>2346421</v>
      </c>
      <c r="AD415" s="34">
        <v>0.54167100000000001</v>
      </c>
      <c r="AE415" s="34">
        <v>2403021</v>
      </c>
      <c r="AF415" s="34">
        <v>1074944</v>
      </c>
      <c r="AG415" s="34">
        <v>1328077</v>
      </c>
      <c r="AH415" s="34">
        <v>0.55266999999999999</v>
      </c>
      <c r="AI415" s="34">
        <v>2342354</v>
      </c>
      <c r="AJ415" s="34">
        <v>1056411</v>
      </c>
      <c r="AK415" s="34">
        <v>2403021</v>
      </c>
      <c r="AL415" s="34">
        <v>2403021</v>
      </c>
      <c r="AM415" s="34">
        <v>2403021</v>
      </c>
      <c r="AN415" s="34">
        <v>2403021</v>
      </c>
      <c r="AO415" s="34">
        <v>2403021</v>
      </c>
      <c r="AP415" s="34">
        <v>2403021</v>
      </c>
      <c r="AQ415" s="34">
        <v>2403021</v>
      </c>
      <c r="AR415" s="34">
        <v>2403021</v>
      </c>
      <c r="AS415" s="34">
        <v>2403021</v>
      </c>
      <c r="AT415" s="34">
        <v>2403021</v>
      </c>
      <c r="AU415" s="34">
        <v>4331820</v>
      </c>
      <c r="AV415" s="34">
        <v>4331820</v>
      </c>
      <c r="AW415" s="34">
        <v>4331820</v>
      </c>
      <c r="AX415" s="34">
        <v>4331820</v>
      </c>
      <c r="AY415" s="34">
        <v>4331820</v>
      </c>
      <c r="AZ415" s="34">
        <v>4331820</v>
      </c>
      <c r="BA415" s="34">
        <v>4331820</v>
      </c>
      <c r="BB415" s="34">
        <v>4331820</v>
      </c>
      <c r="BC415" s="34">
        <v>4331820</v>
      </c>
      <c r="BD415" s="34">
        <v>4331820</v>
      </c>
    </row>
    <row r="416" spans="1:56" x14ac:dyDescent="0.25">
      <c r="A416" s="34" t="s">
        <v>843</v>
      </c>
      <c r="B416" s="34">
        <v>13215</v>
      </c>
      <c r="C416" s="34">
        <v>0</v>
      </c>
      <c r="D416" s="34">
        <v>0</v>
      </c>
      <c r="E416" s="34">
        <v>0</v>
      </c>
      <c r="F416" s="34">
        <v>0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 t="s">
        <v>829</v>
      </c>
      <c r="N416" s="34" t="s">
        <v>830</v>
      </c>
      <c r="O416" s="34" t="s">
        <v>2</v>
      </c>
      <c r="P416" s="34">
        <v>13215</v>
      </c>
      <c r="Q416" s="34">
        <v>800000</v>
      </c>
      <c r="R416" s="34">
        <v>28133.48</v>
      </c>
      <c r="S416" s="34">
        <v>46.929819999999999</v>
      </c>
      <c r="T416" s="34">
        <v>46.929819999999999</v>
      </c>
      <c r="U416" s="34">
        <v>0</v>
      </c>
      <c r="V416" s="34">
        <v>0</v>
      </c>
      <c r="W416" s="34">
        <v>74.650949999999995</v>
      </c>
      <c r="X416" s="34">
        <v>74.650949999999995</v>
      </c>
      <c r="Y416" s="34">
        <v>0</v>
      </c>
      <c r="Z416" s="34">
        <v>0</v>
      </c>
      <c r="AA416" s="34">
        <v>0</v>
      </c>
      <c r="AB416" s="34">
        <v>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-137693</v>
      </c>
      <c r="AJ416" s="34">
        <v>-137693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</row>
    <row r="417" spans="1:56" x14ac:dyDescent="0.25">
      <c r="A417" s="34" t="s">
        <v>643</v>
      </c>
      <c r="B417" s="34">
        <v>13217</v>
      </c>
      <c r="C417" s="34">
        <v>0</v>
      </c>
      <c r="D417" s="34">
        <v>0</v>
      </c>
      <c r="E417" s="34">
        <v>0</v>
      </c>
      <c r="F417" s="34">
        <v>0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 t="s">
        <v>829</v>
      </c>
      <c r="N417" s="34" t="s">
        <v>830</v>
      </c>
      <c r="O417" s="34" t="s">
        <v>2</v>
      </c>
      <c r="P417" s="34">
        <v>13217</v>
      </c>
      <c r="Q417" s="34">
        <v>800000</v>
      </c>
      <c r="R417" s="34">
        <v>28133.48</v>
      </c>
      <c r="S417" s="34">
        <v>5652572</v>
      </c>
      <c r="T417" s="34">
        <v>5117530</v>
      </c>
      <c r="U417" s="34">
        <v>535042</v>
      </c>
      <c r="V417" s="34">
        <v>9.4655000000000003E-2</v>
      </c>
      <c r="W417" s="34">
        <v>5146304</v>
      </c>
      <c r="X417" s="34">
        <v>3435436</v>
      </c>
      <c r="Y417" s="34">
        <v>1710868</v>
      </c>
      <c r="Z417" s="34">
        <v>0.33244600000000002</v>
      </c>
      <c r="AA417" s="34">
        <v>2946281</v>
      </c>
      <c r="AB417" s="34">
        <v>2946281</v>
      </c>
      <c r="AC417" s="34">
        <v>0</v>
      </c>
      <c r="AD417" s="34">
        <v>0</v>
      </c>
      <c r="AE417" s="34">
        <v>472596.9</v>
      </c>
      <c r="AF417" s="34">
        <v>472596.9</v>
      </c>
      <c r="AG417" s="34">
        <v>0</v>
      </c>
      <c r="AH417" s="34">
        <v>0</v>
      </c>
      <c r="AI417" s="34">
        <v>1489485</v>
      </c>
      <c r="AJ417" s="34">
        <v>-221382</v>
      </c>
      <c r="AK417" s="34">
        <v>472596.9</v>
      </c>
      <c r="AL417" s="34">
        <v>472596.9</v>
      </c>
      <c r="AM417" s="34">
        <v>472596.9</v>
      </c>
      <c r="AN417" s="34">
        <v>472596.9</v>
      </c>
      <c r="AO417" s="34">
        <v>472596.9</v>
      </c>
      <c r="AP417" s="34">
        <v>472596.9</v>
      </c>
      <c r="AQ417" s="34">
        <v>472596.9</v>
      </c>
      <c r="AR417" s="34">
        <v>472596.9</v>
      </c>
      <c r="AS417" s="34">
        <v>472596.9</v>
      </c>
      <c r="AT417" s="34">
        <v>472596.9</v>
      </c>
      <c r="AU417" s="34">
        <v>2946281</v>
      </c>
      <c r="AV417" s="34">
        <v>2946281</v>
      </c>
      <c r="AW417" s="34">
        <v>2946281</v>
      </c>
      <c r="AX417" s="34">
        <v>2946281</v>
      </c>
      <c r="AY417" s="34">
        <v>2946281</v>
      </c>
      <c r="AZ417" s="34">
        <v>2946281</v>
      </c>
      <c r="BA417" s="34">
        <v>2946281</v>
      </c>
      <c r="BB417" s="34">
        <v>2946281</v>
      </c>
      <c r="BC417" s="34">
        <v>2946281</v>
      </c>
      <c r="BD417" s="34">
        <v>2946281</v>
      </c>
    </row>
    <row r="418" spans="1:56" x14ac:dyDescent="0.25">
      <c r="A418" s="34" t="s">
        <v>350</v>
      </c>
      <c r="B418" s="34">
        <v>13219</v>
      </c>
      <c r="C418" s="34">
        <v>0</v>
      </c>
      <c r="D418" s="34">
        <v>0</v>
      </c>
      <c r="E418" s="34">
        <v>0</v>
      </c>
      <c r="F418" s="34"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 t="s">
        <v>829</v>
      </c>
      <c r="N418" s="34" t="s">
        <v>830</v>
      </c>
      <c r="O418" s="34" t="s">
        <v>2</v>
      </c>
      <c r="P418" s="34">
        <v>13219</v>
      </c>
      <c r="Q418" s="34">
        <v>800000</v>
      </c>
      <c r="R418" s="34">
        <v>28133.48</v>
      </c>
      <c r="S418" s="34">
        <v>10958961</v>
      </c>
      <c r="T418" s="34">
        <v>7452499</v>
      </c>
      <c r="U418" s="34">
        <v>3506462</v>
      </c>
      <c r="V418" s="34">
        <v>0.319963</v>
      </c>
      <c r="W418" s="34">
        <v>7260245</v>
      </c>
      <c r="X418" s="34">
        <v>3775343</v>
      </c>
      <c r="Y418" s="34">
        <v>3484903</v>
      </c>
      <c r="Z418" s="34">
        <v>0.47999799999999998</v>
      </c>
      <c r="AA418" s="34">
        <v>4136872</v>
      </c>
      <c r="AB418" s="34">
        <v>2255856</v>
      </c>
      <c r="AC418" s="34">
        <v>1881016</v>
      </c>
      <c r="AD418" s="34">
        <v>0.45469500000000002</v>
      </c>
      <c r="AE418" s="34">
        <v>815697.4</v>
      </c>
      <c r="AF418" s="34">
        <v>411750.1</v>
      </c>
      <c r="AG418" s="34">
        <v>403947.3</v>
      </c>
      <c r="AH418" s="34">
        <v>0.49521700000000002</v>
      </c>
      <c r="AI418" s="34">
        <v>3347209</v>
      </c>
      <c r="AJ418" s="34">
        <v>266253.8</v>
      </c>
      <c r="AK418" s="34">
        <v>815697.4</v>
      </c>
      <c r="AL418" s="34">
        <v>815697.4</v>
      </c>
      <c r="AM418" s="34">
        <v>815697.4</v>
      </c>
      <c r="AN418" s="34">
        <v>815697.4</v>
      </c>
      <c r="AO418" s="34">
        <v>815697.4</v>
      </c>
      <c r="AP418" s="34">
        <v>815697.4</v>
      </c>
      <c r="AQ418" s="34">
        <v>815697.4</v>
      </c>
      <c r="AR418" s="34">
        <v>815697.4</v>
      </c>
      <c r="AS418" s="34">
        <v>815697.4</v>
      </c>
      <c r="AT418" s="34">
        <v>815697.4</v>
      </c>
      <c r="AU418" s="34">
        <v>4136872</v>
      </c>
      <c r="AV418" s="34">
        <v>4136872</v>
      </c>
      <c r="AW418" s="34">
        <v>4136872</v>
      </c>
      <c r="AX418" s="34">
        <v>4136872</v>
      </c>
      <c r="AY418" s="34">
        <v>4136872</v>
      </c>
      <c r="AZ418" s="34">
        <v>4136872</v>
      </c>
      <c r="BA418" s="34">
        <v>4136872</v>
      </c>
      <c r="BB418" s="34">
        <v>4136872</v>
      </c>
      <c r="BC418" s="34">
        <v>4136872</v>
      </c>
      <c r="BD418" s="34">
        <v>4136872</v>
      </c>
    </row>
    <row r="419" spans="1:56" x14ac:dyDescent="0.25">
      <c r="A419" s="34" t="s">
        <v>498</v>
      </c>
      <c r="B419" s="34">
        <v>13220</v>
      </c>
      <c r="C419" s="34">
        <v>0</v>
      </c>
      <c r="D419" s="34">
        <v>0</v>
      </c>
      <c r="E419" s="34">
        <v>0</v>
      </c>
      <c r="F419" s="34">
        <v>0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 t="s">
        <v>829</v>
      </c>
      <c r="N419" s="34" t="s">
        <v>830</v>
      </c>
      <c r="O419" s="34" t="s">
        <v>2</v>
      </c>
      <c r="P419" s="34">
        <v>13220</v>
      </c>
      <c r="Q419" s="34">
        <v>800000</v>
      </c>
      <c r="R419" s="34">
        <v>28133.48</v>
      </c>
      <c r="S419" s="34">
        <v>5610322</v>
      </c>
      <c r="T419" s="34">
        <v>4803619</v>
      </c>
      <c r="U419" s="34">
        <v>806702.6</v>
      </c>
      <c r="V419" s="34">
        <v>0.143789</v>
      </c>
      <c r="W419" s="34">
        <v>4329219</v>
      </c>
      <c r="X419" s="34">
        <v>2581934</v>
      </c>
      <c r="Y419" s="34">
        <v>1747285</v>
      </c>
      <c r="Z419" s="34">
        <v>0.40360299999999999</v>
      </c>
      <c r="AA419" s="34">
        <v>327041.09999999998</v>
      </c>
      <c r="AB419" s="34">
        <v>222947.6</v>
      </c>
      <c r="AC419" s="34">
        <v>104093.4</v>
      </c>
      <c r="AD419" s="34">
        <v>0.31828899999999999</v>
      </c>
      <c r="AE419" s="34">
        <v>233611.4</v>
      </c>
      <c r="AF419" s="34">
        <v>111699.2</v>
      </c>
      <c r="AG419" s="34">
        <v>121912.3</v>
      </c>
      <c r="AH419" s="34">
        <v>0.52185899999999996</v>
      </c>
      <c r="AI419" s="34">
        <v>1461753</v>
      </c>
      <c r="AJ419" s="34">
        <v>-163619</v>
      </c>
      <c r="AK419" s="34">
        <v>233611.4</v>
      </c>
      <c r="AL419" s="34">
        <v>233611.4</v>
      </c>
      <c r="AM419" s="34">
        <v>233611.4</v>
      </c>
      <c r="AN419" s="34">
        <v>233611.4</v>
      </c>
      <c r="AO419" s="34">
        <v>233611.4</v>
      </c>
      <c r="AP419" s="34">
        <v>233611.4</v>
      </c>
      <c r="AQ419" s="34">
        <v>233611.4</v>
      </c>
      <c r="AR419" s="34">
        <v>233611.4</v>
      </c>
      <c r="AS419" s="34">
        <v>233611.4</v>
      </c>
      <c r="AT419" s="34">
        <v>233611.4</v>
      </c>
      <c r="AU419" s="34">
        <v>327041.09999999998</v>
      </c>
      <c r="AV419" s="34">
        <v>327041.09999999998</v>
      </c>
      <c r="AW419" s="34">
        <v>327041.09999999998</v>
      </c>
      <c r="AX419" s="34">
        <v>327041.09999999998</v>
      </c>
      <c r="AY419" s="34">
        <v>327041.09999999998</v>
      </c>
      <c r="AZ419" s="34">
        <v>327041.09999999998</v>
      </c>
      <c r="BA419" s="34">
        <v>327041.09999999998</v>
      </c>
      <c r="BB419" s="34">
        <v>327041.09999999998</v>
      </c>
      <c r="BC419" s="34">
        <v>327041.09999999998</v>
      </c>
      <c r="BD419" s="34">
        <v>327041.09999999998</v>
      </c>
    </row>
    <row r="420" spans="1:56" x14ac:dyDescent="0.25">
      <c r="A420" s="34" t="s">
        <v>163</v>
      </c>
      <c r="B420" s="34">
        <v>13221</v>
      </c>
      <c r="C420" s="34">
        <v>0</v>
      </c>
      <c r="D420" s="34">
        <v>0</v>
      </c>
      <c r="E420" s="34">
        <v>0</v>
      </c>
      <c r="F420" s="34">
        <v>0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 t="s">
        <v>829</v>
      </c>
      <c r="N420" s="34" t="s">
        <v>830</v>
      </c>
      <c r="O420" s="34" t="s">
        <v>2</v>
      </c>
      <c r="P420" s="34">
        <v>13221</v>
      </c>
      <c r="Q420" s="34">
        <v>800000</v>
      </c>
      <c r="R420" s="34">
        <v>52515.82</v>
      </c>
      <c r="S420" s="34">
        <v>17318640</v>
      </c>
      <c r="T420" s="34">
        <v>5871135</v>
      </c>
      <c r="U420" s="34">
        <v>11447505</v>
      </c>
      <c r="V420" s="34">
        <v>0.66099300000000005</v>
      </c>
      <c r="W420" s="34">
        <v>18055813</v>
      </c>
      <c r="X420" s="34">
        <v>4698006</v>
      </c>
      <c r="Y420" s="34">
        <v>13357807</v>
      </c>
      <c r="Z420" s="34">
        <v>0.73980599999999996</v>
      </c>
      <c r="AA420" s="34">
        <v>13443905</v>
      </c>
      <c r="AB420" s="34">
        <v>3413982</v>
      </c>
      <c r="AC420" s="34">
        <v>10029923</v>
      </c>
      <c r="AD420" s="34">
        <v>0.74605699999999997</v>
      </c>
      <c r="AE420" s="34">
        <v>12385623</v>
      </c>
      <c r="AF420" s="34">
        <v>3126006</v>
      </c>
      <c r="AG420" s="34">
        <v>9259617</v>
      </c>
      <c r="AH420" s="34">
        <v>0.74761</v>
      </c>
      <c r="AI420" s="34">
        <v>12825754</v>
      </c>
      <c r="AJ420" s="34">
        <v>8727565</v>
      </c>
      <c r="AK420" s="34">
        <v>12385623</v>
      </c>
      <c r="AL420" s="34">
        <v>12385623</v>
      </c>
      <c r="AM420" s="34">
        <v>12385623</v>
      </c>
      <c r="AN420" s="34">
        <v>12385623</v>
      </c>
      <c r="AO420" s="34">
        <v>12385623</v>
      </c>
      <c r="AP420" s="34">
        <v>12385623</v>
      </c>
      <c r="AQ420" s="34">
        <v>12385623</v>
      </c>
      <c r="AR420" s="34">
        <v>12385623</v>
      </c>
      <c r="AS420" s="34">
        <v>12385623</v>
      </c>
      <c r="AT420" s="34">
        <v>12385623</v>
      </c>
      <c r="AU420" s="34">
        <v>13443905</v>
      </c>
      <c r="AV420" s="34">
        <v>13443905</v>
      </c>
      <c r="AW420" s="34">
        <v>13443905</v>
      </c>
      <c r="AX420" s="34">
        <v>13443905</v>
      </c>
      <c r="AY420" s="34">
        <v>13443905</v>
      </c>
      <c r="AZ420" s="34">
        <v>13443905</v>
      </c>
      <c r="BA420" s="34">
        <v>13443905</v>
      </c>
      <c r="BB420" s="34">
        <v>13443905</v>
      </c>
      <c r="BC420" s="34">
        <v>13443905</v>
      </c>
      <c r="BD420" s="34">
        <v>13443905</v>
      </c>
    </row>
    <row r="421" spans="1:56" x14ac:dyDescent="0.25">
      <c r="A421" s="34" t="s">
        <v>644</v>
      </c>
      <c r="B421" s="34">
        <v>13222</v>
      </c>
      <c r="C421" s="34">
        <v>0</v>
      </c>
      <c r="D421" s="34">
        <v>0</v>
      </c>
      <c r="E421" s="34">
        <v>0</v>
      </c>
      <c r="F421" s="34">
        <v>0</v>
      </c>
      <c r="G421" s="34">
        <v>0</v>
      </c>
      <c r="H421" s="34">
        <v>0</v>
      </c>
      <c r="I421" s="34">
        <v>0</v>
      </c>
      <c r="J421" s="34">
        <v>0</v>
      </c>
      <c r="K421" s="34">
        <v>0</v>
      </c>
      <c r="L421" s="34">
        <v>0</v>
      </c>
      <c r="M421" s="34" t="s">
        <v>829</v>
      </c>
      <c r="N421" s="34" t="s">
        <v>830</v>
      </c>
      <c r="O421" s="34" t="s">
        <v>2</v>
      </c>
      <c r="P421" s="34">
        <v>13222</v>
      </c>
      <c r="Q421" s="34">
        <v>800000</v>
      </c>
      <c r="R421" s="34">
        <v>28133.48</v>
      </c>
      <c r="S421" s="34">
        <v>1494702</v>
      </c>
      <c r="T421" s="34">
        <v>1337949</v>
      </c>
      <c r="U421" s="34">
        <v>156753.5</v>
      </c>
      <c r="V421" s="34">
        <v>0.10487299999999999</v>
      </c>
      <c r="W421" s="34">
        <v>2195579</v>
      </c>
      <c r="X421" s="34">
        <v>1799655</v>
      </c>
      <c r="Y421" s="34">
        <v>395923.6</v>
      </c>
      <c r="Z421" s="34">
        <v>0.18032799999999999</v>
      </c>
      <c r="AA421" s="34">
        <v>264636.09999999998</v>
      </c>
      <c r="AB421" s="34">
        <v>264636.09999999998</v>
      </c>
      <c r="AC421" s="34">
        <v>0</v>
      </c>
      <c r="AD421" s="34">
        <v>0</v>
      </c>
      <c r="AE421" s="34">
        <v>297492.2</v>
      </c>
      <c r="AF421" s="34">
        <v>297492.2</v>
      </c>
      <c r="AG421" s="34">
        <v>0</v>
      </c>
      <c r="AH421" s="34">
        <v>0</v>
      </c>
      <c r="AI421" s="34">
        <v>258230.1</v>
      </c>
      <c r="AJ421" s="34">
        <v>-137693</v>
      </c>
      <c r="AK421" s="34">
        <v>297492.2</v>
      </c>
      <c r="AL421" s="34">
        <v>297492.2</v>
      </c>
      <c r="AM421" s="34">
        <v>297492.2</v>
      </c>
      <c r="AN421" s="34">
        <v>297492.2</v>
      </c>
      <c r="AO421" s="34">
        <v>297492.2</v>
      </c>
      <c r="AP421" s="34">
        <v>297492.2</v>
      </c>
      <c r="AQ421" s="34">
        <v>297492.2</v>
      </c>
      <c r="AR421" s="34">
        <v>297492.2</v>
      </c>
      <c r="AS421" s="34">
        <v>297492.2</v>
      </c>
      <c r="AT421" s="34">
        <v>297492.2</v>
      </c>
      <c r="AU421" s="34">
        <v>264636.09999999998</v>
      </c>
      <c r="AV421" s="34">
        <v>264636.09999999998</v>
      </c>
      <c r="AW421" s="34">
        <v>264636.09999999998</v>
      </c>
      <c r="AX421" s="34">
        <v>264636.09999999998</v>
      </c>
      <c r="AY421" s="34">
        <v>264636.09999999998</v>
      </c>
      <c r="AZ421" s="34">
        <v>264636.09999999998</v>
      </c>
      <c r="BA421" s="34">
        <v>264636.09999999998</v>
      </c>
      <c r="BB421" s="34">
        <v>264636.09999999998</v>
      </c>
      <c r="BC421" s="34">
        <v>264636.09999999998</v>
      </c>
      <c r="BD421" s="34">
        <v>264636.09999999998</v>
      </c>
    </row>
    <row r="422" spans="1:56" x14ac:dyDescent="0.25">
      <c r="A422" s="34" t="s">
        <v>413</v>
      </c>
      <c r="B422" s="34">
        <v>13223</v>
      </c>
      <c r="C422" s="34">
        <v>0</v>
      </c>
      <c r="D422" s="34">
        <v>0</v>
      </c>
      <c r="E422" s="34">
        <v>0</v>
      </c>
      <c r="F422" s="34">
        <v>0</v>
      </c>
      <c r="G422" s="34">
        <v>0</v>
      </c>
      <c r="H422" s="34">
        <v>0</v>
      </c>
      <c r="I422" s="34">
        <v>0</v>
      </c>
      <c r="J422" s="34">
        <v>0</v>
      </c>
      <c r="K422" s="34">
        <v>0</v>
      </c>
      <c r="L422" s="34">
        <v>0</v>
      </c>
      <c r="M422" s="34" t="s">
        <v>829</v>
      </c>
      <c r="N422" s="34" t="s">
        <v>830</v>
      </c>
      <c r="O422" s="34" t="s">
        <v>2</v>
      </c>
      <c r="P422" s="34">
        <v>13223</v>
      </c>
      <c r="Q422" s="34">
        <v>800000</v>
      </c>
      <c r="R422" s="34">
        <v>28133.48</v>
      </c>
      <c r="S422" s="34">
        <v>2930943</v>
      </c>
      <c r="T422" s="34">
        <v>2545094</v>
      </c>
      <c r="U422" s="34">
        <v>385848.9</v>
      </c>
      <c r="V422" s="34">
        <v>0.13164699999999999</v>
      </c>
      <c r="W422" s="34">
        <v>5589872</v>
      </c>
      <c r="X422" s="34">
        <v>3566377</v>
      </c>
      <c r="Y422" s="34">
        <v>2023495</v>
      </c>
      <c r="Z422" s="34">
        <v>0.36199300000000001</v>
      </c>
      <c r="AA422" s="34">
        <v>152946.29999999999</v>
      </c>
      <c r="AB422" s="34">
        <v>151248.9</v>
      </c>
      <c r="AC422" s="34">
        <v>1697.3679999999999</v>
      </c>
      <c r="AD422" s="34">
        <v>1.1098E-2</v>
      </c>
      <c r="AE422" s="34">
        <v>613639.1</v>
      </c>
      <c r="AF422" s="34">
        <v>249452.4</v>
      </c>
      <c r="AG422" s="34">
        <v>364186.7</v>
      </c>
      <c r="AH422" s="34">
        <v>0.59348699999999999</v>
      </c>
      <c r="AI422" s="34">
        <v>1841617</v>
      </c>
      <c r="AJ422" s="34">
        <v>182309.2</v>
      </c>
      <c r="AK422" s="34">
        <v>613639.1</v>
      </c>
      <c r="AL422" s="34">
        <v>613639.1</v>
      </c>
      <c r="AM422" s="34">
        <v>613639.1</v>
      </c>
      <c r="AN422" s="34">
        <v>613639.1</v>
      </c>
      <c r="AO422" s="34">
        <v>613639.1</v>
      </c>
      <c r="AP422" s="34">
        <v>613639.1</v>
      </c>
      <c r="AQ422" s="34">
        <v>613639.1</v>
      </c>
      <c r="AR422" s="34">
        <v>613639.1</v>
      </c>
      <c r="AS422" s="34">
        <v>613639.1</v>
      </c>
      <c r="AT422" s="34">
        <v>613639.1</v>
      </c>
      <c r="AU422" s="34">
        <v>152946.29999999999</v>
      </c>
      <c r="AV422" s="34">
        <v>152946.29999999999</v>
      </c>
      <c r="AW422" s="34">
        <v>152946.29999999999</v>
      </c>
      <c r="AX422" s="34">
        <v>152946.29999999999</v>
      </c>
      <c r="AY422" s="34">
        <v>152946.29999999999</v>
      </c>
      <c r="AZ422" s="34">
        <v>152946.29999999999</v>
      </c>
      <c r="BA422" s="34">
        <v>152946.29999999999</v>
      </c>
      <c r="BB422" s="34">
        <v>152946.29999999999</v>
      </c>
      <c r="BC422" s="34">
        <v>152946.29999999999</v>
      </c>
      <c r="BD422" s="34">
        <v>152946.29999999999</v>
      </c>
    </row>
    <row r="423" spans="1:56" x14ac:dyDescent="0.25">
      <c r="A423" s="34" t="s">
        <v>508</v>
      </c>
      <c r="B423" s="34">
        <v>13224</v>
      </c>
      <c r="C423" s="34">
        <v>0</v>
      </c>
      <c r="D423" s="34">
        <v>0</v>
      </c>
      <c r="E423" s="34">
        <v>0</v>
      </c>
      <c r="F423" s="34">
        <v>0</v>
      </c>
      <c r="G423" s="34">
        <v>0</v>
      </c>
      <c r="H423" s="34">
        <v>0</v>
      </c>
      <c r="I423" s="34">
        <v>0</v>
      </c>
      <c r="J423" s="34">
        <v>0</v>
      </c>
      <c r="K423" s="34">
        <v>0</v>
      </c>
      <c r="L423" s="34">
        <v>0</v>
      </c>
      <c r="M423" s="34" t="s">
        <v>829</v>
      </c>
      <c r="N423" s="34" t="s">
        <v>830</v>
      </c>
      <c r="O423" s="34" t="s">
        <v>2</v>
      </c>
      <c r="P423" s="34">
        <v>13224</v>
      </c>
      <c r="Q423" s="34">
        <v>800000</v>
      </c>
      <c r="R423" s="34">
        <v>48764.69</v>
      </c>
      <c r="S423" s="34">
        <v>8529715</v>
      </c>
      <c r="T423" s="34">
        <v>6015088</v>
      </c>
      <c r="U423" s="34">
        <v>2514627</v>
      </c>
      <c r="V423" s="34">
        <v>0.29480800000000001</v>
      </c>
      <c r="W423" s="34">
        <v>7225756</v>
      </c>
      <c r="X423" s="34">
        <v>2883537</v>
      </c>
      <c r="Y423" s="34">
        <v>4342219</v>
      </c>
      <c r="Z423" s="34">
        <v>0.60093600000000003</v>
      </c>
      <c r="AA423" s="34">
        <v>1041258</v>
      </c>
      <c r="AB423" s="34">
        <v>1036984</v>
      </c>
      <c r="AC423" s="34">
        <v>4273.6840000000002</v>
      </c>
      <c r="AD423" s="34">
        <v>4.104E-3</v>
      </c>
      <c r="AE423" s="34">
        <v>191259.9</v>
      </c>
      <c r="AF423" s="34">
        <v>94744.02</v>
      </c>
      <c r="AG423" s="34">
        <v>96515.86</v>
      </c>
      <c r="AH423" s="34">
        <v>0.50463199999999997</v>
      </c>
      <c r="AI423" s="34">
        <v>3847632</v>
      </c>
      <c r="AJ423" s="34">
        <v>-398071</v>
      </c>
      <c r="AK423" s="34">
        <v>191259.9</v>
      </c>
      <c r="AL423" s="34">
        <v>191259.9</v>
      </c>
      <c r="AM423" s="34">
        <v>191259.9</v>
      </c>
      <c r="AN423" s="34">
        <v>191259.9</v>
      </c>
      <c r="AO423" s="34">
        <v>191259.9</v>
      </c>
      <c r="AP423" s="34">
        <v>191259.9</v>
      </c>
      <c r="AQ423" s="34">
        <v>191259.9</v>
      </c>
      <c r="AR423" s="34">
        <v>191259.9</v>
      </c>
      <c r="AS423" s="34">
        <v>191259.9</v>
      </c>
      <c r="AT423" s="34">
        <v>191259.9</v>
      </c>
      <c r="AU423" s="34">
        <v>1041258</v>
      </c>
      <c r="AV423" s="34">
        <v>1041258</v>
      </c>
      <c r="AW423" s="34">
        <v>1041258</v>
      </c>
      <c r="AX423" s="34">
        <v>1041258</v>
      </c>
      <c r="AY423" s="34">
        <v>1041258</v>
      </c>
      <c r="AZ423" s="34">
        <v>1041258</v>
      </c>
      <c r="BA423" s="34">
        <v>1041258</v>
      </c>
      <c r="BB423" s="34">
        <v>1041258</v>
      </c>
      <c r="BC423" s="34">
        <v>1041258</v>
      </c>
      <c r="BD423" s="34">
        <v>1041258</v>
      </c>
    </row>
    <row r="424" spans="1:56" x14ac:dyDescent="0.25">
      <c r="A424" s="34" t="s">
        <v>546</v>
      </c>
      <c r="B424" s="34">
        <v>13225</v>
      </c>
      <c r="C424" s="34">
        <v>0</v>
      </c>
      <c r="D424" s="34">
        <v>0</v>
      </c>
      <c r="E424" s="34">
        <v>0</v>
      </c>
      <c r="F424" s="34">
        <v>0</v>
      </c>
      <c r="G424" s="34">
        <v>0</v>
      </c>
      <c r="H424" s="34">
        <v>0</v>
      </c>
      <c r="I424" s="34">
        <v>0</v>
      </c>
      <c r="J424" s="34">
        <v>0</v>
      </c>
      <c r="K424" s="34">
        <v>0</v>
      </c>
      <c r="L424" s="34">
        <v>0</v>
      </c>
      <c r="M424" s="34" t="s">
        <v>829</v>
      </c>
      <c r="N424" s="34" t="s">
        <v>830</v>
      </c>
      <c r="O424" s="34" t="s">
        <v>2</v>
      </c>
      <c r="P424" s="34">
        <v>13225</v>
      </c>
      <c r="Q424" s="34">
        <v>800000</v>
      </c>
      <c r="R424" s="34">
        <v>30009.040000000001</v>
      </c>
      <c r="S424" s="34">
        <v>5744976</v>
      </c>
      <c r="T424" s="34">
        <v>4216155</v>
      </c>
      <c r="U424" s="34">
        <v>1528820</v>
      </c>
      <c r="V424" s="34">
        <v>0.26611400000000002</v>
      </c>
      <c r="W424" s="34">
        <v>4572537</v>
      </c>
      <c r="X424" s="34">
        <v>3014380</v>
      </c>
      <c r="Y424" s="34">
        <v>1558157</v>
      </c>
      <c r="Z424" s="34">
        <v>0.34076400000000001</v>
      </c>
      <c r="AA424" s="34">
        <v>1054568</v>
      </c>
      <c r="AB424" s="34">
        <v>1050590</v>
      </c>
      <c r="AC424" s="34">
        <v>3977.3679999999999</v>
      </c>
      <c r="AD424" s="34">
        <v>3.7720000000000002E-3</v>
      </c>
      <c r="AE424" s="34">
        <v>1313727</v>
      </c>
      <c r="AF424" s="34">
        <v>1259289</v>
      </c>
      <c r="AG424" s="34">
        <v>54438.75</v>
      </c>
      <c r="AH424" s="34">
        <v>4.1438000000000003E-2</v>
      </c>
      <c r="AI424" s="34">
        <v>1249357</v>
      </c>
      <c r="AJ424" s="34">
        <v>-254361</v>
      </c>
      <c r="AK424" s="34">
        <v>1313727</v>
      </c>
      <c r="AL424" s="34">
        <v>1313727</v>
      </c>
      <c r="AM424" s="34">
        <v>1313727</v>
      </c>
      <c r="AN424" s="34">
        <v>1313727</v>
      </c>
      <c r="AO424" s="34">
        <v>1313727</v>
      </c>
      <c r="AP424" s="34">
        <v>1313727</v>
      </c>
      <c r="AQ424" s="34">
        <v>1313727</v>
      </c>
      <c r="AR424" s="34">
        <v>1313727</v>
      </c>
      <c r="AS424" s="34">
        <v>1313727</v>
      </c>
      <c r="AT424" s="34">
        <v>1313727</v>
      </c>
      <c r="AU424" s="34">
        <v>1054568</v>
      </c>
      <c r="AV424" s="34">
        <v>1054568</v>
      </c>
      <c r="AW424" s="34">
        <v>1054568</v>
      </c>
      <c r="AX424" s="34">
        <v>1054568</v>
      </c>
      <c r="AY424" s="34">
        <v>1054568</v>
      </c>
      <c r="AZ424" s="34">
        <v>1054568</v>
      </c>
      <c r="BA424" s="34">
        <v>1054568</v>
      </c>
      <c r="BB424" s="34">
        <v>1054568</v>
      </c>
      <c r="BC424" s="34">
        <v>1054568</v>
      </c>
      <c r="BD424" s="34">
        <v>1054568</v>
      </c>
    </row>
    <row r="425" spans="1:56" x14ac:dyDescent="0.25">
      <c r="A425" s="34" t="s">
        <v>645</v>
      </c>
      <c r="B425" s="34">
        <v>13233</v>
      </c>
      <c r="C425" s="34">
        <v>0</v>
      </c>
      <c r="D425" s="34">
        <v>0</v>
      </c>
      <c r="E425" s="34">
        <v>0</v>
      </c>
      <c r="F425" s="34">
        <v>0</v>
      </c>
      <c r="G425" s="34">
        <v>0</v>
      </c>
      <c r="H425" s="34">
        <v>0</v>
      </c>
      <c r="I425" s="34">
        <v>0</v>
      </c>
      <c r="J425" s="34">
        <v>0</v>
      </c>
      <c r="K425" s="34">
        <v>0</v>
      </c>
      <c r="L425" s="34">
        <v>0</v>
      </c>
      <c r="M425" s="34" t="s">
        <v>829</v>
      </c>
      <c r="N425" s="34" t="s">
        <v>830</v>
      </c>
      <c r="O425" s="34" t="s">
        <v>2</v>
      </c>
      <c r="P425" s="34">
        <v>13233</v>
      </c>
      <c r="Q425" s="34">
        <v>800000</v>
      </c>
      <c r="R425" s="34">
        <v>35635.74</v>
      </c>
      <c r="S425" s="34">
        <v>935442.5</v>
      </c>
      <c r="T425" s="34">
        <v>693186.1</v>
      </c>
      <c r="U425" s="34">
        <v>242256.4</v>
      </c>
      <c r="V425" s="34">
        <v>0.25897500000000001</v>
      </c>
      <c r="W425" s="34">
        <v>1136837</v>
      </c>
      <c r="X425" s="34">
        <v>717353.2</v>
      </c>
      <c r="Y425" s="34">
        <v>419484.1</v>
      </c>
      <c r="Z425" s="34">
        <v>0.36899199999999999</v>
      </c>
      <c r="AA425" s="34">
        <v>196674.2</v>
      </c>
      <c r="AB425" s="34">
        <v>196674.2</v>
      </c>
      <c r="AC425" s="34">
        <v>0</v>
      </c>
      <c r="AD425" s="34">
        <v>0</v>
      </c>
      <c r="AE425" s="34">
        <v>134672.9</v>
      </c>
      <c r="AF425" s="34">
        <v>134672.9</v>
      </c>
      <c r="AG425" s="34">
        <v>0</v>
      </c>
      <c r="AH425" s="34">
        <v>0</v>
      </c>
      <c r="AI425" s="34">
        <v>56897.38</v>
      </c>
      <c r="AJ425" s="34">
        <v>-362587</v>
      </c>
      <c r="AK425" s="34">
        <v>134672.9</v>
      </c>
      <c r="AL425" s="34">
        <v>134672.9</v>
      </c>
      <c r="AM425" s="34">
        <v>134672.9</v>
      </c>
      <c r="AN425" s="34">
        <v>134672.9</v>
      </c>
      <c r="AO425" s="34">
        <v>134672.9</v>
      </c>
      <c r="AP425" s="34">
        <v>134672.9</v>
      </c>
      <c r="AQ425" s="34">
        <v>134672.9</v>
      </c>
      <c r="AR425" s="34">
        <v>134672.9</v>
      </c>
      <c r="AS425" s="34">
        <v>134672.9</v>
      </c>
      <c r="AT425" s="34">
        <v>134672.9</v>
      </c>
      <c r="AU425" s="34">
        <v>196674.2</v>
      </c>
      <c r="AV425" s="34">
        <v>196674.2</v>
      </c>
      <c r="AW425" s="34">
        <v>196674.2</v>
      </c>
      <c r="AX425" s="34">
        <v>196674.2</v>
      </c>
      <c r="AY425" s="34">
        <v>196674.2</v>
      </c>
      <c r="AZ425" s="34">
        <v>196674.2</v>
      </c>
      <c r="BA425" s="34">
        <v>196674.2</v>
      </c>
      <c r="BB425" s="34">
        <v>196674.2</v>
      </c>
      <c r="BC425" s="34">
        <v>196674.2</v>
      </c>
      <c r="BD425" s="34">
        <v>196674.2</v>
      </c>
    </row>
    <row r="426" spans="1:56" x14ac:dyDescent="0.25">
      <c r="A426" s="34" t="s">
        <v>259</v>
      </c>
      <c r="B426" s="34">
        <v>13235</v>
      </c>
      <c r="C426" s="34">
        <v>0</v>
      </c>
      <c r="D426" s="34">
        <v>0</v>
      </c>
      <c r="E426" s="34">
        <v>0</v>
      </c>
      <c r="F426" s="34">
        <v>0</v>
      </c>
      <c r="G426" s="34">
        <v>0</v>
      </c>
      <c r="H426" s="34">
        <v>0</v>
      </c>
      <c r="I426" s="34">
        <v>0</v>
      </c>
      <c r="J426" s="34">
        <v>0</v>
      </c>
      <c r="K426" s="34">
        <v>0</v>
      </c>
      <c r="L426" s="34">
        <v>0</v>
      </c>
      <c r="M426" s="34" t="s">
        <v>829</v>
      </c>
      <c r="N426" s="34" t="s">
        <v>830</v>
      </c>
      <c r="O426" s="34" t="s">
        <v>2</v>
      </c>
      <c r="P426" s="34">
        <v>13235</v>
      </c>
      <c r="Q426" s="34">
        <v>800000</v>
      </c>
      <c r="R426" s="34">
        <v>106907.2</v>
      </c>
      <c r="S426" s="34">
        <v>13241343</v>
      </c>
      <c r="T426" s="34">
        <v>3456457</v>
      </c>
      <c r="U426" s="34">
        <v>9784887</v>
      </c>
      <c r="V426" s="34">
        <v>0.73896499999999998</v>
      </c>
      <c r="W426" s="34">
        <v>6736630</v>
      </c>
      <c r="X426" s="34">
        <v>1761478</v>
      </c>
      <c r="Y426" s="34">
        <v>4975152</v>
      </c>
      <c r="Z426" s="34">
        <v>0.73852200000000001</v>
      </c>
      <c r="AA426" s="34">
        <v>8535298</v>
      </c>
      <c r="AB426" s="34">
        <v>1346042</v>
      </c>
      <c r="AC426" s="34">
        <v>7189257</v>
      </c>
      <c r="AD426" s="34">
        <v>0.84229699999999996</v>
      </c>
      <c r="AE426" s="34">
        <v>2545130</v>
      </c>
      <c r="AF426" s="34">
        <v>445082.4</v>
      </c>
      <c r="AG426" s="34">
        <v>2100048</v>
      </c>
      <c r="AH426" s="34">
        <v>0.82512399999999997</v>
      </c>
      <c r="AI426" s="34">
        <v>3894340</v>
      </c>
      <c r="AJ426" s="34">
        <v>1019236</v>
      </c>
      <c r="AK426" s="34">
        <v>2545130</v>
      </c>
      <c r="AL426" s="34">
        <v>2545130</v>
      </c>
      <c r="AM426" s="34">
        <v>2545130</v>
      </c>
      <c r="AN426" s="34">
        <v>2545130</v>
      </c>
      <c r="AO426" s="34">
        <v>2545130</v>
      </c>
      <c r="AP426" s="34">
        <v>2545130</v>
      </c>
      <c r="AQ426" s="34">
        <v>2545130</v>
      </c>
      <c r="AR426" s="34">
        <v>2545130</v>
      </c>
      <c r="AS426" s="34">
        <v>2545130</v>
      </c>
      <c r="AT426" s="34">
        <v>2545130</v>
      </c>
      <c r="AU426" s="34">
        <v>8535298</v>
      </c>
      <c r="AV426" s="34">
        <v>8535298</v>
      </c>
      <c r="AW426" s="34">
        <v>8535298</v>
      </c>
      <c r="AX426" s="34">
        <v>8535298</v>
      </c>
      <c r="AY426" s="34">
        <v>8535298</v>
      </c>
      <c r="AZ426" s="34">
        <v>8535298</v>
      </c>
      <c r="BA426" s="34">
        <v>8535298</v>
      </c>
      <c r="BB426" s="34">
        <v>8535298</v>
      </c>
      <c r="BC426" s="34">
        <v>8535298</v>
      </c>
      <c r="BD426" s="34">
        <v>8535298</v>
      </c>
    </row>
    <row r="427" spans="1:56" x14ac:dyDescent="0.25">
      <c r="A427" s="34" t="s">
        <v>646</v>
      </c>
      <c r="B427" s="34">
        <v>13237</v>
      </c>
      <c r="C427" s="34">
        <v>0</v>
      </c>
      <c r="D427" s="34">
        <v>0</v>
      </c>
      <c r="E427" s="34">
        <v>0</v>
      </c>
      <c r="F427" s="34">
        <v>0</v>
      </c>
      <c r="G427" s="34">
        <v>0</v>
      </c>
      <c r="H427" s="34">
        <v>0</v>
      </c>
      <c r="I427" s="34">
        <v>0</v>
      </c>
      <c r="J427" s="34">
        <v>0</v>
      </c>
      <c r="K427" s="34">
        <v>0</v>
      </c>
      <c r="L427" s="34">
        <v>0</v>
      </c>
      <c r="M427" s="34" t="s">
        <v>829</v>
      </c>
      <c r="N427" s="34" t="s">
        <v>830</v>
      </c>
      <c r="O427" s="34" t="s">
        <v>2</v>
      </c>
      <c r="P427" s="34">
        <v>13237</v>
      </c>
      <c r="Q427" s="34">
        <v>800000</v>
      </c>
      <c r="R427" s="34">
        <v>95653.82</v>
      </c>
      <c r="S427" s="34">
        <v>2819075</v>
      </c>
      <c r="T427" s="34">
        <v>1479791</v>
      </c>
      <c r="U427" s="34">
        <v>1339284</v>
      </c>
      <c r="V427" s="34">
        <v>0.47507899999999997</v>
      </c>
      <c r="W427" s="34">
        <v>1670947</v>
      </c>
      <c r="X427" s="34">
        <v>409409.8</v>
      </c>
      <c r="Y427" s="34">
        <v>1261537</v>
      </c>
      <c r="Z427" s="34">
        <v>0.75498299999999996</v>
      </c>
      <c r="AA427" s="34">
        <v>21175.31</v>
      </c>
      <c r="AB427" s="34">
        <v>21175.31</v>
      </c>
      <c r="AC427" s="34">
        <v>0</v>
      </c>
      <c r="AD427" s="34">
        <v>0</v>
      </c>
      <c r="AE427" s="34">
        <v>508.80309999999997</v>
      </c>
      <c r="AF427" s="34">
        <v>508.80309999999997</v>
      </c>
      <c r="AG427" s="34">
        <v>0</v>
      </c>
      <c r="AH427" s="34">
        <v>0</v>
      </c>
      <c r="AI427" s="34">
        <v>291772.40000000002</v>
      </c>
      <c r="AJ427" s="34">
        <v>-969765</v>
      </c>
      <c r="AK427" s="34">
        <v>508.80309999999997</v>
      </c>
      <c r="AL427" s="34">
        <v>508.80309999999997</v>
      </c>
      <c r="AM427" s="34">
        <v>508.80309999999997</v>
      </c>
      <c r="AN427" s="34">
        <v>508.80309999999997</v>
      </c>
      <c r="AO427" s="34">
        <v>508.80309999999997</v>
      </c>
      <c r="AP427" s="34">
        <v>508.80309999999997</v>
      </c>
      <c r="AQ427" s="34">
        <v>508.80309999999997</v>
      </c>
      <c r="AR427" s="34">
        <v>508.80309999999997</v>
      </c>
      <c r="AS427" s="34">
        <v>508.80309999999997</v>
      </c>
      <c r="AT427" s="34">
        <v>508.80309999999997</v>
      </c>
      <c r="AU427" s="34">
        <v>21175.31</v>
      </c>
      <c r="AV427" s="34">
        <v>21175.31</v>
      </c>
      <c r="AW427" s="34">
        <v>21175.31</v>
      </c>
      <c r="AX427" s="34">
        <v>21175.31</v>
      </c>
      <c r="AY427" s="34">
        <v>21175.31</v>
      </c>
      <c r="AZ427" s="34">
        <v>21175.31</v>
      </c>
      <c r="BA427" s="34">
        <v>21175.31</v>
      </c>
      <c r="BB427" s="34">
        <v>21175.31</v>
      </c>
      <c r="BC427" s="34">
        <v>21175.31</v>
      </c>
      <c r="BD427" s="34">
        <v>21175.31</v>
      </c>
    </row>
    <row r="428" spans="1:56" x14ac:dyDescent="0.25">
      <c r="A428" s="34" t="s">
        <v>647</v>
      </c>
      <c r="B428" s="34">
        <v>13238</v>
      </c>
      <c r="C428" s="34">
        <v>0</v>
      </c>
      <c r="D428" s="34">
        <v>0</v>
      </c>
      <c r="E428" s="34">
        <v>0</v>
      </c>
      <c r="F428" s="34">
        <v>0</v>
      </c>
      <c r="G428" s="34">
        <v>0</v>
      </c>
      <c r="H428" s="34">
        <v>0</v>
      </c>
      <c r="I428" s="34">
        <v>0</v>
      </c>
      <c r="J428" s="34">
        <v>0</v>
      </c>
      <c r="K428" s="34">
        <v>0</v>
      </c>
      <c r="L428" s="34">
        <v>0</v>
      </c>
      <c r="M428" s="34" t="s">
        <v>829</v>
      </c>
      <c r="N428" s="34" t="s">
        <v>830</v>
      </c>
      <c r="O428" s="34" t="s">
        <v>2</v>
      </c>
      <c r="P428" s="34">
        <v>13238</v>
      </c>
      <c r="Q428" s="34">
        <v>800000</v>
      </c>
      <c r="R428" s="34">
        <v>69395.91</v>
      </c>
      <c r="S428" s="34">
        <v>1273857</v>
      </c>
      <c r="T428" s="34">
        <v>810982.9</v>
      </c>
      <c r="U428" s="34">
        <v>462874.2</v>
      </c>
      <c r="V428" s="34">
        <v>0.36336400000000002</v>
      </c>
      <c r="W428" s="34">
        <v>1072780</v>
      </c>
      <c r="X428" s="34">
        <v>418270.7</v>
      </c>
      <c r="Y428" s="34">
        <v>654509.30000000005</v>
      </c>
      <c r="Z428" s="34">
        <v>0.61010600000000004</v>
      </c>
      <c r="AA428" s="34">
        <v>6145.482</v>
      </c>
      <c r="AB428" s="34">
        <v>6145.482</v>
      </c>
      <c r="AC428" s="34">
        <v>0</v>
      </c>
      <c r="AD428" s="34">
        <v>0</v>
      </c>
      <c r="AE428" s="34">
        <v>98.121709999999993</v>
      </c>
      <c r="AF428" s="34">
        <v>98.121709999999993</v>
      </c>
      <c r="AG428" s="34">
        <v>0</v>
      </c>
      <c r="AH428" s="34">
        <v>0</v>
      </c>
      <c r="AI428" s="34">
        <v>-48167.6</v>
      </c>
      <c r="AJ428" s="34">
        <v>-702677</v>
      </c>
      <c r="AK428" s="34">
        <v>98.121709999999993</v>
      </c>
      <c r="AL428" s="34">
        <v>98.121709999999993</v>
      </c>
      <c r="AM428" s="34">
        <v>98.121709999999993</v>
      </c>
      <c r="AN428" s="34">
        <v>98.121709999999993</v>
      </c>
      <c r="AO428" s="34">
        <v>98.121709999999993</v>
      </c>
      <c r="AP428" s="34">
        <v>98.121709999999993</v>
      </c>
      <c r="AQ428" s="34">
        <v>98.121709999999993</v>
      </c>
      <c r="AR428" s="34">
        <v>98.121709999999993</v>
      </c>
      <c r="AS428" s="34">
        <v>98.121709999999993</v>
      </c>
      <c r="AT428" s="34">
        <v>98.121709999999993</v>
      </c>
      <c r="AU428" s="34">
        <v>6145.482</v>
      </c>
      <c r="AV428" s="34">
        <v>6145.482</v>
      </c>
      <c r="AW428" s="34">
        <v>6145.482</v>
      </c>
      <c r="AX428" s="34">
        <v>6145.482</v>
      </c>
      <c r="AY428" s="34">
        <v>6145.482</v>
      </c>
      <c r="AZ428" s="34">
        <v>6145.482</v>
      </c>
      <c r="BA428" s="34">
        <v>6145.482</v>
      </c>
      <c r="BB428" s="34">
        <v>6145.482</v>
      </c>
      <c r="BC428" s="34">
        <v>6145.482</v>
      </c>
      <c r="BD428" s="34">
        <v>6145.482</v>
      </c>
    </row>
    <row r="429" spans="1:56" x14ac:dyDescent="0.25">
      <c r="A429" s="34" t="s">
        <v>844</v>
      </c>
      <c r="B429" s="34">
        <v>13239</v>
      </c>
      <c r="C429" s="34">
        <v>0</v>
      </c>
      <c r="D429" s="34">
        <v>0</v>
      </c>
      <c r="E429" s="34">
        <v>0</v>
      </c>
      <c r="F429" s="34">
        <v>0</v>
      </c>
      <c r="G429" s="34">
        <v>0</v>
      </c>
      <c r="H429" s="34">
        <v>0</v>
      </c>
      <c r="I429" s="34">
        <v>0</v>
      </c>
      <c r="J429" s="34">
        <v>0</v>
      </c>
      <c r="K429" s="34">
        <v>0</v>
      </c>
      <c r="L429" s="34">
        <v>0</v>
      </c>
      <c r="M429" s="34" t="s">
        <v>829</v>
      </c>
      <c r="N429" s="34" t="s">
        <v>830</v>
      </c>
      <c r="O429" s="34" t="s">
        <v>2</v>
      </c>
      <c r="P429" s="34">
        <v>13239</v>
      </c>
      <c r="Q429" s="34">
        <v>800000</v>
      </c>
      <c r="R429" s="34">
        <v>90027.13</v>
      </c>
      <c r="S429" s="34">
        <v>81699.61</v>
      </c>
      <c r="T429" s="34">
        <v>37067.370000000003</v>
      </c>
      <c r="U429" s="34">
        <v>44632.24</v>
      </c>
      <c r="V429" s="34">
        <v>0.54629700000000003</v>
      </c>
      <c r="W429" s="34">
        <v>108113.7</v>
      </c>
      <c r="X429" s="34">
        <v>20362.59</v>
      </c>
      <c r="Y429" s="34">
        <v>87751.07</v>
      </c>
      <c r="Z429" s="34">
        <v>0.81165600000000004</v>
      </c>
      <c r="AA429" s="34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-820893</v>
      </c>
      <c r="AJ429" s="34">
        <v>-908644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0</v>
      </c>
      <c r="BB429" s="34">
        <v>0</v>
      </c>
      <c r="BC429" s="34">
        <v>0</v>
      </c>
      <c r="BD429" s="34">
        <v>0</v>
      </c>
    </row>
    <row r="430" spans="1:56" x14ac:dyDescent="0.25">
      <c r="A430" s="34" t="s">
        <v>845</v>
      </c>
      <c r="B430" s="34">
        <v>13251</v>
      </c>
      <c r="C430" s="34">
        <v>0</v>
      </c>
      <c r="D430" s="34">
        <v>0</v>
      </c>
      <c r="E430" s="34">
        <v>0</v>
      </c>
      <c r="F430" s="34">
        <v>0</v>
      </c>
      <c r="G430" s="34">
        <v>0</v>
      </c>
      <c r="H430" s="34">
        <v>0</v>
      </c>
      <c r="I430" s="34">
        <v>0</v>
      </c>
      <c r="J430" s="34">
        <v>0</v>
      </c>
      <c r="K430" s="34">
        <v>0</v>
      </c>
      <c r="L430" s="34">
        <v>0</v>
      </c>
      <c r="M430" s="34" t="s">
        <v>829</v>
      </c>
      <c r="N430" s="34" t="s">
        <v>830</v>
      </c>
      <c r="O430" s="34" t="s">
        <v>2</v>
      </c>
      <c r="P430" s="34">
        <v>13251</v>
      </c>
      <c r="Q430" s="34">
        <v>800000</v>
      </c>
      <c r="R430" s="34">
        <v>28133.48</v>
      </c>
      <c r="S430" s="34">
        <v>982.58770000000004</v>
      </c>
      <c r="T430" s="34">
        <v>982.58770000000004</v>
      </c>
      <c r="U430" s="34">
        <v>0</v>
      </c>
      <c r="V430" s="34">
        <v>0</v>
      </c>
      <c r="W430" s="34">
        <v>284.09199999999998</v>
      </c>
      <c r="X430" s="34">
        <v>284.09199999999998</v>
      </c>
      <c r="Y430" s="34">
        <v>0</v>
      </c>
      <c r="Z430" s="34">
        <v>0</v>
      </c>
      <c r="AA430" s="34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-137693</v>
      </c>
      <c r="AJ430" s="34">
        <v>-137693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0</v>
      </c>
    </row>
    <row r="431" spans="1:56" x14ac:dyDescent="0.25">
      <c r="A431" s="34" t="s">
        <v>846</v>
      </c>
      <c r="B431" s="34">
        <v>13252</v>
      </c>
      <c r="C431" s="34">
        <v>0</v>
      </c>
      <c r="D431" s="34">
        <v>0</v>
      </c>
      <c r="E431" s="34">
        <v>0</v>
      </c>
      <c r="F431" s="34">
        <v>0</v>
      </c>
      <c r="G431" s="34">
        <v>0</v>
      </c>
      <c r="H431" s="34">
        <v>0</v>
      </c>
      <c r="I431" s="34">
        <v>0</v>
      </c>
      <c r="J431" s="34">
        <v>0</v>
      </c>
      <c r="K431" s="34">
        <v>0</v>
      </c>
      <c r="L431" s="34">
        <v>0</v>
      </c>
      <c r="M431" s="34" t="s">
        <v>829</v>
      </c>
      <c r="N431" s="34" t="s">
        <v>830</v>
      </c>
      <c r="O431" s="34" t="s">
        <v>2</v>
      </c>
      <c r="P431" s="34">
        <v>13252</v>
      </c>
      <c r="Q431" s="34">
        <v>800000</v>
      </c>
      <c r="R431" s="34">
        <v>28133.48</v>
      </c>
      <c r="S431" s="34">
        <v>176.3158</v>
      </c>
      <c r="T431" s="34">
        <v>176.3158</v>
      </c>
      <c r="U431" s="34">
        <v>0</v>
      </c>
      <c r="V431" s="34">
        <v>0</v>
      </c>
      <c r="W431" s="34">
        <v>8.6417959999999994</v>
      </c>
      <c r="X431" s="34">
        <v>8.6417959999999994</v>
      </c>
      <c r="Y431" s="34">
        <v>0</v>
      </c>
      <c r="Z431" s="34">
        <v>0</v>
      </c>
      <c r="AA431" s="34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-137693</v>
      </c>
      <c r="AJ431" s="34">
        <v>-137693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4">
        <v>0</v>
      </c>
      <c r="AZ431" s="34">
        <v>0</v>
      </c>
      <c r="BA431" s="34">
        <v>0</v>
      </c>
      <c r="BB431" s="34">
        <v>0</v>
      </c>
      <c r="BC431" s="34">
        <v>0</v>
      </c>
      <c r="BD431" s="34">
        <v>0</v>
      </c>
    </row>
    <row r="432" spans="1:56" x14ac:dyDescent="0.25">
      <c r="A432" s="34" t="s">
        <v>847</v>
      </c>
      <c r="B432" s="34">
        <v>13253</v>
      </c>
      <c r="C432" s="34">
        <v>0</v>
      </c>
      <c r="D432" s="34">
        <v>0</v>
      </c>
      <c r="E432" s="34">
        <v>0</v>
      </c>
      <c r="F432" s="34">
        <v>0</v>
      </c>
      <c r="G432" s="34">
        <v>0</v>
      </c>
      <c r="H432" s="34">
        <v>0</v>
      </c>
      <c r="I432" s="34">
        <v>0</v>
      </c>
      <c r="J432" s="34">
        <v>0</v>
      </c>
      <c r="K432" s="34">
        <v>0</v>
      </c>
      <c r="L432" s="34">
        <v>0</v>
      </c>
      <c r="M432" s="34" t="s">
        <v>829</v>
      </c>
      <c r="N432" s="34" t="s">
        <v>830</v>
      </c>
      <c r="O432" s="34" t="s">
        <v>2</v>
      </c>
      <c r="P432" s="34">
        <v>13253</v>
      </c>
      <c r="Q432" s="34">
        <v>800000</v>
      </c>
      <c r="R432" s="34">
        <v>28133.48</v>
      </c>
      <c r="S432" s="34">
        <v>181378.9</v>
      </c>
      <c r="T432" s="34">
        <v>181378.9</v>
      </c>
      <c r="U432" s="34">
        <v>0</v>
      </c>
      <c r="V432" s="34">
        <v>0</v>
      </c>
      <c r="W432" s="34">
        <v>3680.7710000000002</v>
      </c>
      <c r="X432" s="34">
        <v>3680.7710000000002</v>
      </c>
      <c r="Y432" s="34">
        <v>0</v>
      </c>
      <c r="Z432" s="34">
        <v>0</v>
      </c>
      <c r="AA432" s="34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-137693</v>
      </c>
      <c r="AJ432" s="34">
        <v>-137693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4">
        <v>0</v>
      </c>
      <c r="AZ432" s="34">
        <v>0</v>
      </c>
      <c r="BA432" s="34">
        <v>0</v>
      </c>
      <c r="BB432" s="34">
        <v>0</v>
      </c>
      <c r="BC432" s="34">
        <v>0</v>
      </c>
      <c r="BD432" s="34">
        <v>0</v>
      </c>
    </row>
    <row r="433" spans="1:56" x14ac:dyDescent="0.25">
      <c r="A433" s="34" t="s">
        <v>173</v>
      </c>
      <c r="B433" s="34">
        <v>13254</v>
      </c>
      <c r="C433" s="34">
        <v>0</v>
      </c>
      <c r="D433" s="34">
        <v>0</v>
      </c>
      <c r="E433" s="34">
        <v>0</v>
      </c>
      <c r="F433" s="34">
        <v>0</v>
      </c>
      <c r="G433" s="34">
        <v>0</v>
      </c>
      <c r="H433" s="34">
        <v>0</v>
      </c>
      <c r="I433" s="34">
        <v>0</v>
      </c>
      <c r="J433" s="34">
        <v>0</v>
      </c>
      <c r="K433" s="34">
        <v>0</v>
      </c>
      <c r="L433" s="34">
        <v>0</v>
      </c>
      <c r="M433" s="34" t="s">
        <v>829</v>
      </c>
      <c r="N433" s="34" t="s">
        <v>830</v>
      </c>
      <c r="O433" s="34" t="s">
        <v>2</v>
      </c>
      <c r="P433" s="34">
        <v>13254</v>
      </c>
      <c r="Q433" s="34">
        <v>800000</v>
      </c>
      <c r="R433" s="34">
        <v>65644.78</v>
      </c>
      <c r="S433" s="34">
        <v>26420697</v>
      </c>
      <c r="T433" s="34">
        <v>12995031</v>
      </c>
      <c r="U433" s="34">
        <v>13425666</v>
      </c>
      <c r="V433" s="34">
        <v>0.50814999999999999</v>
      </c>
      <c r="W433" s="34">
        <v>22913530</v>
      </c>
      <c r="X433" s="34">
        <v>7133932</v>
      </c>
      <c r="Y433" s="34">
        <v>15779597</v>
      </c>
      <c r="Z433" s="34">
        <v>0.68865900000000002</v>
      </c>
      <c r="AA433" s="34">
        <v>10464515</v>
      </c>
      <c r="AB433" s="34">
        <v>3322999</v>
      </c>
      <c r="AC433" s="34">
        <v>7141516</v>
      </c>
      <c r="AD433" s="34">
        <v>0.68245100000000003</v>
      </c>
      <c r="AE433" s="34">
        <v>8535434</v>
      </c>
      <c r="AF433" s="34">
        <v>2169127</v>
      </c>
      <c r="AG433" s="34">
        <v>6366307</v>
      </c>
      <c r="AH433" s="34">
        <v>0.74586799999999998</v>
      </c>
      <c r="AI433" s="34">
        <v>15113615</v>
      </c>
      <c r="AJ433" s="34">
        <v>5700325</v>
      </c>
      <c r="AK433" s="34">
        <v>8535434</v>
      </c>
      <c r="AL433" s="34">
        <v>8535434</v>
      </c>
      <c r="AM433" s="34">
        <v>8535434</v>
      </c>
      <c r="AN433" s="34">
        <v>8535434</v>
      </c>
      <c r="AO433" s="34">
        <v>8535434</v>
      </c>
      <c r="AP433" s="34">
        <v>8535434</v>
      </c>
      <c r="AQ433" s="34">
        <v>8535434</v>
      </c>
      <c r="AR433" s="34">
        <v>8535434</v>
      </c>
      <c r="AS433" s="34">
        <v>8535434</v>
      </c>
      <c r="AT433" s="34">
        <v>8535434</v>
      </c>
      <c r="AU433" s="34">
        <v>10464515</v>
      </c>
      <c r="AV433" s="34">
        <v>10464515</v>
      </c>
      <c r="AW433" s="34">
        <v>10464515</v>
      </c>
      <c r="AX433" s="34">
        <v>10464515</v>
      </c>
      <c r="AY433" s="34">
        <v>10464515</v>
      </c>
      <c r="AZ433" s="34">
        <v>10464515</v>
      </c>
      <c r="BA433" s="34">
        <v>10464515</v>
      </c>
      <c r="BB433" s="34">
        <v>10464515</v>
      </c>
      <c r="BC433" s="34">
        <v>10464515</v>
      </c>
      <c r="BD433" s="34">
        <v>10464515</v>
      </c>
    </row>
    <row r="434" spans="1:56" x14ac:dyDescent="0.25">
      <c r="A434" s="34" t="s">
        <v>848</v>
      </c>
      <c r="B434" s="34">
        <v>13258</v>
      </c>
      <c r="C434" s="34">
        <v>0</v>
      </c>
      <c r="D434" s="34">
        <v>0</v>
      </c>
      <c r="E434" s="34">
        <v>0</v>
      </c>
      <c r="F434" s="34">
        <v>0</v>
      </c>
      <c r="G434" s="34">
        <v>0</v>
      </c>
      <c r="H434" s="34">
        <v>0</v>
      </c>
      <c r="I434" s="34">
        <v>0</v>
      </c>
      <c r="J434" s="34">
        <v>0</v>
      </c>
      <c r="K434" s="34">
        <v>0</v>
      </c>
      <c r="L434" s="34">
        <v>0</v>
      </c>
      <c r="M434" s="34" t="s">
        <v>829</v>
      </c>
      <c r="N434" s="34" t="s">
        <v>830</v>
      </c>
      <c r="O434" s="34" t="s">
        <v>2</v>
      </c>
      <c r="P434" s="34">
        <v>13258</v>
      </c>
      <c r="Q434" s="34">
        <v>800000</v>
      </c>
      <c r="R434" s="34">
        <v>28133.48</v>
      </c>
      <c r="S434" s="34">
        <v>11171.05</v>
      </c>
      <c r="T434" s="34">
        <v>11171.05</v>
      </c>
      <c r="U434" s="34">
        <v>0</v>
      </c>
      <c r="V434" s="34">
        <v>0</v>
      </c>
      <c r="W434" s="34">
        <v>69938.850000000006</v>
      </c>
      <c r="X434" s="34">
        <v>69938.850000000006</v>
      </c>
      <c r="Y434" s="34">
        <v>0</v>
      </c>
      <c r="Z434" s="34">
        <v>0</v>
      </c>
      <c r="AA434" s="34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-137693</v>
      </c>
      <c r="AJ434" s="34">
        <v>-137693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4">
        <v>0</v>
      </c>
      <c r="AZ434" s="34">
        <v>0</v>
      </c>
      <c r="BA434" s="34">
        <v>0</v>
      </c>
      <c r="BB434" s="34">
        <v>0</v>
      </c>
      <c r="BC434" s="34">
        <v>0</v>
      </c>
      <c r="BD434" s="34">
        <v>0</v>
      </c>
    </row>
    <row r="435" spans="1:56" x14ac:dyDescent="0.25">
      <c r="A435" s="34" t="s">
        <v>849</v>
      </c>
      <c r="B435" s="34">
        <v>13259</v>
      </c>
      <c r="C435" s="34">
        <v>0</v>
      </c>
      <c r="D435" s="34">
        <v>0</v>
      </c>
      <c r="E435" s="34">
        <v>0</v>
      </c>
      <c r="F435" s="34">
        <v>0</v>
      </c>
      <c r="G435" s="34">
        <v>0</v>
      </c>
      <c r="H435" s="34">
        <v>0</v>
      </c>
      <c r="I435" s="34">
        <v>0</v>
      </c>
      <c r="J435" s="34">
        <v>0</v>
      </c>
      <c r="K435" s="34">
        <v>0</v>
      </c>
      <c r="L435" s="34">
        <v>0</v>
      </c>
      <c r="M435" s="34" t="s">
        <v>829</v>
      </c>
      <c r="N435" s="34" t="s">
        <v>830</v>
      </c>
      <c r="O435" s="34" t="s">
        <v>2</v>
      </c>
      <c r="P435" s="34">
        <v>13259</v>
      </c>
      <c r="Q435" s="34">
        <v>800000</v>
      </c>
      <c r="R435" s="34">
        <v>28133.48</v>
      </c>
      <c r="S435" s="34">
        <v>3384.8249999999998</v>
      </c>
      <c r="T435" s="34">
        <v>3384.8249999999998</v>
      </c>
      <c r="U435" s="34">
        <v>0</v>
      </c>
      <c r="V435" s="34">
        <v>0</v>
      </c>
      <c r="W435" s="34">
        <v>41613.19</v>
      </c>
      <c r="X435" s="34">
        <v>41613.19</v>
      </c>
      <c r="Y435" s="34">
        <v>0</v>
      </c>
      <c r="Z435" s="34">
        <v>0</v>
      </c>
      <c r="AA435" s="34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-137693</v>
      </c>
      <c r="AJ435" s="34">
        <v>-137693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4">
        <v>0</v>
      </c>
      <c r="AZ435" s="34">
        <v>0</v>
      </c>
      <c r="BA435" s="34">
        <v>0</v>
      </c>
      <c r="BB435" s="34">
        <v>0</v>
      </c>
      <c r="BC435" s="34">
        <v>0</v>
      </c>
      <c r="BD435" s="34">
        <v>0</v>
      </c>
    </row>
    <row r="436" spans="1:56" x14ac:dyDescent="0.25">
      <c r="A436" s="34" t="s">
        <v>850</v>
      </c>
      <c r="B436" s="34">
        <v>13260</v>
      </c>
      <c r="C436" s="34">
        <v>0</v>
      </c>
      <c r="D436" s="34">
        <v>0</v>
      </c>
      <c r="E436" s="34">
        <v>0</v>
      </c>
      <c r="F436" s="34">
        <v>0</v>
      </c>
      <c r="G436" s="34">
        <v>0</v>
      </c>
      <c r="H436" s="34">
        <v>0</v>
      </c>
      <c r="I436" s="34">
        <v>0</v>
      </c>
      <c r="J436" s="34">
        <v>0</v>
      </c>
      <c r="K436" s="34">
        <v>0</v>
      </c>
      <c r="L436" s="34">
        <v>0</v>
      </c>
      <c r="M436" s="34" t="s">
        <v>829</v>
      </c>
      <c r="N436" s="34" t="s">
        <v>830</v>
      </c>
      <c r="O436" s="34" t="s">
        <v>2</v>
      </c>
      <c r="P436" s="34">
        <v>13260</v>
      </c>
      <c r="Q436" s="34">
        <v>800000</v>
      </c>
      <c r="R436" s="34">
        <v>28133.48</v>
      </c>
      <c r="S436" s="34">
        <v>72236.84</v>
      </c>
      <c r="T436" s="34">
        <v>72236.84</v>
      </c>
      <c r="U436" s="34">
        <v>0</v>
      </c>
      <c r="V436" s="34">
        <v>0</v>
      </c>
      <c r="W436" s="34">
        <v>1701.2950000000001</v>
      </c>
      <c r="X436" s="34">
        <v>1701.2950000000001</v>
      </c>
      <c r="Y436" s="34">
        <v>0</v>
      </c>
      <c r="Z436" s="34">
        <v>0</v>
      </c>
      <c r="AA436" s="34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-137693</v>
      </c>
      <c r="AJ436" s="34">
        <v>-137693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4">
        <v>0</v>
      </c>
      <c r="AZ436" s="34">
        <v>0</v>
      </c>
      <c r="BA436" s="34">
        <v>0</v>
      </c>
      <c r="BB436" s="34">
        <v>0</v>
      </c>
      <c r="BC436" s="34">
        <v>0</v>
      </c>
      <c r="BD436" s="34">
        <v>0</v>
      </c>
    </row>
    <row r="437" spans="1:56" x14ac:dyDescent="0.25">
      <c r="A437" s="34" t="s">
        <v>851</v>
      </c>
      <c r="B437" s="34">
        <v>13261</v>
      </c>
      <c r="C437" s="34">
        <v>0</v>
      </c>
      <c r="D437" s="34">
        <v>0</v>
      </c>
      <c r="E437" s="34">
        <v>0</v>
      </c>
      <c r="F437" s="34">
        <v>0</v>
      </c>
      <c r="G437" s="34">
        <v>0</v>
      </c>
      <c r="H437" s="34">
        <v>0</v>
      </c>
      <c r="I437" s="34">
        <v>0</v>
      </c>
      <c r="J437" s="34">
        <v>0</v>
      </c>
      <c r="K437" s="34">
        <v>0</v>
      </c>
      <c r="L437" s="34">
        <v>0</v>
      </c>
      <c r="M437" s="34" t="s">
        <v>829</v>
      </c>
      <c r="N437" s="34" t="s">
        <v>830</v>
      </c>
      <c r="O437" s="34" t="s">
        <v>2</v>
      </c>
      <c r="P437" s="34">
        <v>13261</v>
      </c>
      <c r="Q437" s="34">
        <v>800000</v>
      </c>
      <c r="R437" s="34">
        <v>28133.48</v>
      </c>
      <c r="S437" s="34">
        <v>6569.7370000000001</v>
      </c>
      <c r="T437" s="34">
        <v>6569.7370000000001</v>
      </c>
      <c r="U437" s="34">
        <v>0</v>
      </c>
      <c r="V437" s="34">
        <v>0</v>
      </c>
      <c r="W437" s="34">
        <v>9053.6239999999998</v>
      </c>
      <c r="X437" s="34">
        <v>9053.6239999999998</v>
      </c>
      <c r="Y437" s="34">
        <v>0</v>
      </c>
      <c r="Z437" s="34">
        <v>0</v>
      </c>
      <c r="AA437" s="34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-137693</v>
      </c>
      <c r="AJ437" s="34">
        <v>-137693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4">
        <v>0</v>
      </c>
      <c r="AZ437" s="34">
        <v>0</v>
      </c>
      <c r="BA437" s="34">
        <v>0</v>
      </c>
      <c r="BB437" s="34">
        <v>0</v>
      </c>
      <c r="BC437" s="34">
        <v>0</v>
      </c>
      <c r="BD437" s="34">
        <v>0</v>
      </c>
    </row>
    <row r="438" spans="1:56" x14ac:dyDescent="0.25">
      <c r="A438" s="34" t="s">
        <v>852</v>
      </c>
      <c r="B438" s="34">
        <v>13262</v>
      </c>
      <c r="C438" s="34">
        <v>0</v>
      </c>
      <c r="D438" s="34">
        <v>0</v>
      </c>
      <c r="E438" s="34">
        <v>0</v>
      </c>
      <c r="F438" s="34">
        <v>0</v>
      </c>
      <c r="G438" s="34">
        <v>0</v>
      </c>
      <c r="H438" s="34">
        <v>0</v>
      </c>
      <c r="I438" s="34">
        <v>0</v>
      </c>
      <c r="J438" s="34">
        <v>0</v>
      </c>
      <c r="K438" s="34">
        <v>0</v>
      </c>
      <c r="L438" s="34">
        <v>0</v>
      </c>
      <c r="M438" s="34" t="s">
        <v>829</v>
      </c>
      <c r="N438" s="34" t="s">
        <v>830</v>
      </c>
      <c r="O438" s="34" t="s">
        <v>2</v>
      </c>
      <c r="P438" s="34">
        <v>13262</v>
      </c>
      <c r="Q438" s="34">
        <v>800000</v>
      </c>
      <c r="R438" s="34">
        <v>28133.48</v>
      </c>
      <c r="S438" s="34">
        <v>381.57889999999998</v>
      </c>
      <c r="T438" s="34">
        <v>381.57889999999998</v>
      </c>
      <c r="U438" s="34">
        <v>0</v>
      </c>
      <c r="V438" s="34">
        <v>0</v>
      </c>
      <c r="W438" s="34">
        <v>10.84337</v>
      </c>
      <c r="X438" s="34">
        <v>10.84337</v>
      </c>
      <c r="Y438" s="34">
        <v>0</v>
      </c>
      <c r="Z438" s="34">
        <v>0</v>
      </c>
      <c r="AA438" s="34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-137693</v>
      </c>
      <c r="AJ438" s="34">
        <v>-137693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4">
        <v>0</v>
      </c>
      <c r="AZ438" s="34">
        <v>0</v>
      </c>
      <c r="BA438" s="34">
        <v>0</v>
      </c>
      <c r="BB438" s="34">
        <v>0</v>
      </c>
      <c r="BC438" s="34">
        <v>0</v>
      </c>
      <c r="BD438" s="34">
        <v>0</v>
      </c>
    </row>
    <row r="439" spans="1:56" x14ac:dyDescent="0.25">
      <c r="A439" s="34" t="s">
        <v>648</v>
      </c>
      <c r="B439" s="34">
        <v>13264</v>
      </c>
      <c r="C439" s="34">
        <v>0</v>
      </c>
      <c r="D439" s="34">
        <v>0</v>
      </c>
      <c r="E439" s="34">
        <v>0</v>
      </c>
      <c r="F439" s="34">
        <v>0</v>
      </c>
      <c r="G439" s="34">
        <v>0</v>
      </c>
      <c r="H439" s="34">
        <v>0</v>
      </c>
      <c r="I439" s="34">
        <v>0</v>
      </c>
      <c r="J439" s="34">
        <v>0</v>
      </c>
      <c r="K439" s="34">
        <v>0</v>
      </c>
      <c r="L439" s="34">
        <v>0</v>
      </c>
      <c r="M439" s="34" t="s">
        <v>829</v>
      </c>
      <c r="N439" s="34" t="s">
        <v>830</v>
      </c>
      <c r="O439" s="34" t="s">
        <v>2</v>
      </c>
      <c r="P439" s="34">
        <v>13264</v>
      </c>
      <c r="Q439" s="34">
        <v>800000</v>
      </c>
      <c r="R439" s="34">
        <v>33760.17</v>
      </c>
      <c r="S439" s="34">
        <v>750504.4</v>
      </c>
      <c r="T439" s="34">
        <v>737214.9</v>
      </c>
      <c r="U439" s="34">
        <v>13289.47</v>
      </c>
      <c r="V439" s="34">
        <v>1.7707000000000001E-2</v>
      </c>
      <c r="W439" s="34">
        <v>359206.5</v>
      </c>
      <c r="X439" s="34">
        <v>350248.9</v>
      </c>
      <c r="Y439" s="34">
        <v>8957.6010000000006</v>
      </c>
      <c r="Z439" s="34">
        <v>2.4937000000000001E-2</v>
      </c>
      <c r="AA439" s="34">
        <v>92700</v>
      </c>
      <c r="AB439" s="34">
        <v>92700</v>
      </c>
      <c r="AC439" s="34">
        <v>0</v>
      </c>
      <c r="AD439" s="34">
        <v>0</v>
      </c>
      <c r="AE439" s="34">
        <v>3245.4180000000001</v>
      </c>
      <c r="AF439" s="34">
        <v>3245.4180000000001</v>
      </c>
      <c r="AG439" s="34">
        <v>0</v>
      </c>
      <c r="AH439" s="34">
        <v>0</v>
      </c>
      <c r="AI439" s="34">
        <v>-334800</v>
      </c>
      <c r="AJ439" s="34">
        <v>-343757</v>
      </c>
      <c r="AK439" s="34">
        <v>3245.4180000000001</v>
      </c>
      <c r="AL439" s="34">
        <v>3245.4180000000001</v>
      </c>
      <c r="AM439" s="34">
        <v>3245.4180000000001</v>
      </c>
      <c r="AN439" s="34">
        <v>3245.4180000000001</v>
      </c>
      <c r="AO439" s="34">
        <v>3245.4180000000001</v>
      </c>
      <c r="AP439" s="34">
        <v>3245.4180000000001</v>
      </c>
      <c r="AQ439" s="34">
        <v>3245.4180000000001</v>
      </c>
      <c r="AR439" s="34">
        <v>3245.4180000000001</v>
      </c>
      <c r="AS439" s="34">
        <v>3245.4180000000001</v>
      </c>
      <c r="AT439" s="34">
        <v>3245.4180000000001</v>
      </c>
      <c r="AU439" s="34">
        <v>92700</v>
      </c>
      <c r="AV439" s="34">
        <v>92700</v>
      </c>
      <c r="AW439" s="34">
        <v>92700</v>
      </c>
      <c r="AX439" s="34">
        <v>92700</v>
      </c>
      <c r="AY439" s="34">
        <v>92700</v>
      </c>
      <c r="AZ439" s="34">
        <v>92700</v>
      </c>
      <c r="BA439" s="34">
        <v>92700</v>
      </c>
      <c r="BB439" s="34">
        <v>92700</v>
      </c>
      <c r="BC439" s="34">
        <v>92700</v>
      </c>
      <c r="BD439" s="34">
        <v>92700</v>
      </c>
    </row>
    <row r="440" spans="1:56" x14ac:dyDescent="0.25">
      <c r="A440" s="34" t="s">
        <v>853</v>
      </c>
      <c r="B440" s="34">
        <v>13265</v>
      </c>
      <c r="C440" s="34">
        <v>0</v>
      </c>
      <c r="D440" s="34">
        <v>0</v>
      </c>
      <c r="E440" s="34">
        <v>0</v>
      </c>
      <c r="F440" s="34">
        <v>0</v>
      </c>
      <c r="G440" s="34">
        <v>0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 t="s">
        <v>829</v>
      </c>
      <c r="N440" s="34" t="s">
        <v>830</v>
      </c>
      <c r="O440" s="34" t="s">
        <v>2</v>
      </c>
      <c r="P440" s="34">
        <v>13265</v>
      </c>
      <c r="Q440" s="34">
        <v>800000</v>
      </c>
      <c r="R440" s="34">
        <v>28133.48</v>
      </c>
      <c r="S440" s="34">
        <v>1976.491</v>
      </c>
      <c r="T440" s="34">
        <v>1976.491</v>
      </c>
      <c r="U440" s="34">
        <v>0</v>
      </c>
      <c r="V440" s="34">
        <v>0</v>
      </c>
      <c r="W440" s="34">
        <v>547.05489999999998</v>
      </c>
      <c r="X440" s="34">
        <v>547.05489999999998</v>
      </c>
      <c r="Y440" s="34">
        <v>0</v>
      </c>
      <c r="Z440" s="34">
        <v>0</v>
      </c>
      <c r="AA440" s="34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-137693</v>
      </c>
      <c r="AJ440" s="34">
        <v>-137693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4">
        <v>0</v>
      </c>
      <c r="AZ440" s="34">
        <v>0</v>
      </c>
      <c r="BA440" s="34">
        <v>0</v>
      </c>
      <c r="BB440" s="34">
        <v>0</v>
      </c>
      <c r="BC440" s="34">
        <v>0</v>
      </c>
      <c r="BD440" s="34">
        <v>0</v>
      </c>
    </row>
    <row r="441" spans="1:56" x14ac:dyDescent="0.25">
      <c r="A441" s="34" t="s">
        <v>649</v>
      </c>
      <c r="B441" s="34">
        <v>13267</v>
      </c>
      <c r="C441" s="34">
        <v>0</v>
      </c>
      <c r="D441" s="34">
        <v>0</v>
      </c>
      <c r="E441" s="34">
        <v>0</v>
      </c>
      <c r="F441" s="34">
        <v>0</v>
      </c>
      <c r="G441" s="34">
        <v>0</v>
      </c>
      <c r="H441" s="34">
        <v>0</v>
      </c>
      <c r="I441" s="34">
        <v>0</v>
      </c>
      <c r="J441" s="34">
        <v>0</v>
      </c>
      <c r="K441" s="34">
        <v>0</v>
      </c>
      <c r="L441" s="34">
        <v>0</v>
      </c>
      <c r="M441" s="34" t="s">
        <v>829</v>
      </c>
      <c r="N441" s="34" t="s">
        <v>830</v>
      </c>
      <c r="O441" s="34" t="s">
        <v>2</v>
      </c>
      <c r="P441" s="34">
        <v>13267</v>
      </c>
      <c r="Q441" s="34">
        <v>800000</v>
      </c>
      <c r="R441" s="34">
        <v>28133.48</v>
      </c>
      <c r="S441" s="34">
        <v>40165.919999999998</v>
      </c>
      <c r="T441" s="34">
        <v>40165.919999999998</v>
      </c>
      <c r="U441" s="34">
        <v>0</v>
      </c>
      <c r="V441" s="34">
        <v>0</v>
      </c>
      <c r="W441" s="34">
        <v>395600.8</v>
      </c>
      <c r="X441" s="34">
        <v>395600.8</v>
      </c>
      <c r="Y441" s="34">
        <v>0</v>
      </c>
      <c r="Z441" s="34">
        <v>0</v>
      </c>
      <c r="AA441" s="34">
        <v>38811.620000000003</v>
      </c>
      <c r="AB441" s="34">
        <v>38811.620000000003</v>
      </c>
      <c r="AC441" s="34">
        <v>0</v>
      </c>
      <c r="AD441" s="34">
        <v>0</v>
      </c>
      <c r="AE441" s="34">
        <v>389479.5</v>
      </c>
      <c r="AF441" s="34">
        <v>389479.5</v>
      </c>
      <c r="AG441" s="34">
        <v>0</v>
      </c>
      <c r="AH441" s="34">
        <v>0</v>
      </c>
      <c r="AI441" s="34">
        <v>-137693</v>
      </c>
      <c r="AJ441" s="34">
        <v>-137693</v>
      </c>
      <c r="AK441" s="34">
        <v>389479.5</v>
      </c>
      <c r="AL441" s="34">
        <v>389479.5</v>
      </c>
      <c r="AM441" s="34">
        <v>389479.5</v>
      </c>
      <c r="AN441" s="34">
        <v>389479.5</v>
      </c>
      <c r="AO441" s="34">
        <v>389479.5</v>
      </c>
      <c r="AP441" s="34">
        <v>389479.5</v>
      </c>
      <c r="AQ441" s="34">
        <v>389479.5</v>
      </c>
      <c r="AR441" s="34">
        <v>389479.5</v>
      </c>
      <c r="AS441" s="34">
        <v>389479.5</v>
      </c>
      <c r="AT441" s="34">
        <v>389479.5</v>
      </c>
      <c r="AU441" s="34">
        <v>38811.620000000003</v>
      </c>
      <c r="AV441" s="34">
        <v>38811.620000000003</v>
      </c>
      <c r="AW441" s="34">
        <v>38811.620000000003</v>
      </c>
      <c r="AX441" s="34">
        <v>38811.620000000003</v>
      </c>
      <c r="AY441" s="34">
        <v>38811.620000000003</v>
      </c>
      <c r="AZ441" s="34">
        <v>38811.620000000003</v>
      </c>
      <c r="BA441" s="34">
        <v>38811.620000000003</v>
      </c>
      <c r="BB441" s="34">
        <v>38811.620000000003</v>
      </c>
      <c r="BC441" s="34">
        <v>38811.620000000003</v>
      </c>
      <c r="BD441" s="34">
        <v>38811.620000000003</v>
      </c>
    </row>
    <row r="442" spans="1:56" x14ac:dyDescent="0.25">
      <c r="A442" s="34" t="s">
        <v>650</v>
      </c>
      <c r="B442" s="34">
        <v>13268</v>
      </c>
      <c r="C442" s="34">
        <v>0</v>
      </c>
      <c r="D442" s="34">
        <v>0</v>
      </c>
      <c r="E442" s="34">
        <v>0</v>
      </c>
      <c r="F442" s="34">
        <v>0</v>
      </c>
      <c r="G442" s="34">
        <v>0</v>
      </c>
      <c r="H442" s="34">
        <v>0</v>
      </c>
      <c r="I442" s="34">
        <v>0</v>
      </c>
      <c r="J442" s="34">
        <v>0</v>
      </c>
      <c r="K442" s="34">
        <v>0</v>
      </c>
      <c r="L442" s="34">
        <v>0</v>
      </c>
      <c r="M442" s="34" t="s">
        <v>829</v>
      </c>
      <c r="N442" s="34" t="s">
        <v>830</v>
      </c>
      <c r="O442" s="34" t="s">
        <v>2</v>
      </c>
      <c r="P442" s="34">
        <v>13268</v>
      </c>
      <c r="Q442" s="34">
        <v>800000</v>
      </c>
      <c r="R442" s="34">
        <v>35635.74</v>
      </c>
      <c r="S442" s="34">
        <v>777155</v>
      </c>
      <c r="T442" s="34">
        <v>777155</v>
      </c>
      <c r="U442" s="34">
        <v>0</v>
      </c>
      <c r="V442" s="34">
        <v>0</v>
      </c>
      <c r="W442" s="34">
        <v>332409.5</v>
      </c>
      <c r="X442" s="34">
        <v>332409.5</v>
      </c>
      <c r="Y442" s="34">
        <v>0</v>
      </c>
      <c r="Z442" s="34">
        <v>0</v>
      </c>
      <c r="AA442" s="34">
        <v>178304.9</v>
      </c>
      <c r="AB442" s="34">
        <v>178304.9</v>
      </c>
      <c r="AC442" s="34">
        <v>0</v>
      </c>
      <c r="AD442" s="34">
        <v>0</v>
      </c>
      <c r="AE442" s="34">
        <v>46709.599999999999</v>
      </c>
      <c r="AF442" s="34">
        <v>46709.599999999999</v>
      </c>
      <c r="AG442" s="34">
        <v>0</v>
      </c>
      <c r="AH442" s="34">
        <v>0</v>
      </c>
      <c r="AI442" s="34">
        <v>-362008</v>
      </c>
      <c r="AJ442" s="34">
        <v>-362008</v>
      </c>
      <c r="AK442" s="34">
        <v>46709.599999999999</v>
      </c>
      <c r="AL442" s="34">
        <v>46709.599999999999</v>
      </c>
      <c r="AM442" s="34">
        <v>46709.599999999999</v>
      </c>
      <c r="AN442" s="34">
        <v>46709.599999999999</v>
      </c>
      <c r="AO442" s="34">
        <v>46709.599999999999</v>
      </c>
      <c r="AP442" s="34">
        <v>46709.599999999999</v>
      </c>
      <c r="AQ442" s="34">
        <v>46709.599999999999</v>
      </c>
      <c r="AR442" s="34">
        <v>46709.599999999999</v>
      </c>
      <c r="AS442" s="34">
        <v>46709.599999999999</v>
      </c>
      <c r="AT442" s="34">
        <v>46709.599999999999</v>
      </c>
      <c r="AU442" s="34">
        <v>178304.9</v>
      </c>
      <c r="AV442" s="34">
        <v>178304.9</v>
      </c>
      <c r="AW442" s="34">
        <v>178304.9</v>
      </c>
      <c r="AX442" s="34">
        <v>178304.9</v>
      </c>
      <c r="AY442" s="34">
        <v>178304.9</v>
      </c>
      <c r="AZ442" s="34">
        <v>178304.9</v>
      </c>
      <c r="BA442" s="34">
        <v>178304.9</v>
      </c>
      <c r="BB442" s="34">
        <v>178304.9</v>
      </c>
      <c r="BC442" s="34">
        <v>178304.9</v>
      </c>
      <c r="BD442" s="34">
        <v>178304.9</v>
      </c>
    </row>
    <row r="443" spans="1:56" x14ac:dyDescent="0.25">
      <c r="A443" s="34" t="s">
        <v>854</v>
      </c>
      <c r="B443" s="34">
        <v>13275</v>
      </c>
      <c r="C443" s="34">
        <v>0</v>
      </c>
      <c r="D443" s="34">
        <v>0</v>
      </c>
      <c r="E443" s="34">
        <v>0</v>
      </c>
      <c r="F443" s="34">
        <v>0</v>
      </c>
      <c r="G443" s="34">
        <v>0</v>
      </c>
      <c r="H443" s="34">
        <v>0</v>
      </c>
      <c r="I443" s="34">
        <v>0</v>
      </c>
      <c r="J443" s="34">
        <v>0</v>
      </c>
      <c r="K443" s="34">
        <v>0</v>
      </c>
      <c r="L443" s="34">
        <v>0</v>
      </c>
      <c r="M443" s="34" t="s">
        <v>829</v>
      </c>
      <c r="N443" s="34" t="s">
        <v>830</v>
      </c>
      <c r="O443" s="34" t="s">
        <v>2</v>
      </c>
      <c r="P443" s="34">
        <v>13275</v>
      </c>
      <c r="Q443" s="34">
        <v>800000</v>
      </c>
      <c r="R443" s="34">
        <v>28133.48</v>
      </c>
      <c r="S443" s="34">
        <v>3761.6669999999999</v>
      </c>
      <c r="T443" s="34">
        <v>3761.6669999999999</v>
      </c>
      <c r="U443" s="34">
        <v>0</v>
      </c>
      <c r="V443" s="34">
        <v>0</v>
      </c>
      <c r="W443" s="34">
        <v>25602.16</v>
      </c>
      <c r="X443" s="34">
        <v>25602.16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-137693</v>
      </c>
      <c r="AJ443" s="34">
        <v>-137693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4">
        <v>0</v>
      </c>
      <c r="AQ443" s="34">
        <v>0</v>
      </c>
      <c r="AR443" s="34">
        <v>0</v>
      </c>
      <c r="AS443" s="34">
        <v>0</v>
      </c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4">
        <v>0</v>
      </c>
      <c r="AZ443" s="34">
        <v>0</v>
      </c>
      <c r="BA443" s="34">
        <v>0</v>
      </c>
      <c r="BB443" s="34">
        <v>0</v>
      </c>
      <c r="BC443" s="34">
        <v>0</v>
      </c>
      <c r="BD443" s="34">
        <v>0</v>
      </c>
    </row>
    <row r="444" spans="1:56" x14ac:dyDescent="0.25">
      <c r="A444" s="34" t="s">
        <v>651</v>
      </c>
      <c r="B444" s="34">
        <v>13276</v>
      </c>
      <c r="C444" s="34">
        <v>0</v>
      </c>
      <c r="D444" s="34">
        <v>0</v>
      </c>
      <c r="E444" s="34">
        <v>0</v>
      </c>
      <c r="F444" s="34">
        <v>0</v>
      </c>
      <c r="G444" s="34">
        <v>0</v>
      </c>
      <c r="H444" s="34">
        <v>0</v>
      </c>
      <c r="I444" s="34">
        <v>0</v>
      </c>
      <c r="J444" s="34">
        <v>0</v>
      </c>
      <c r="K444" s="34">
        <v>0</v>
      </c>
      <c r="L444" s="34">
        <v>0</v>
      </c>
      <c r="M444" s="34" t="s">
        <v>829</v>
      </c>
      <c r="N444" s="34" t="s">
        <v>830</v>
      </c>
      <c r="O444" s="34" t="s">
        <v>2</v>
      </c>
      <c r="P444" s="34">
        <v>13276</v>
      </c>
      <c r="Q444" s="34">
        <v>800000</v>
      </c>
      <c r="R444" s="34">
        <v>28133.48</v>
      </c>
      <c r="S444" s="34">
        <v>3259.6930000000002</v>
      </c>
      <c r="T444" s="34">
        <v>3259.6930000000002</v>
      </c>
      <c r="U444" s="34">
        <v>0</v>
      </c>
      <c r="V444" s="34">
        <v>0</v>
      </c>
      <c r="W444" s="34">
        <v>36552.54</v>
      </c>
      <c r="X444" s="34">
        <v>36552.54</v>
      </c>
      <c r="Y444" s="34">
        <v>0</v>
      </c>
      <c r="Z444" s="34">
        <v>0</v>
      </c>
      <c r="AA444" s="34">
        <v>514.29819999999995</v>
      </c>
      <c r="AB444" s="34">
        <v>514.29819999999995</v>
      </c>
      <c r="AC444" s="34">
        <v>0</v>
      </c>
      <c r="AD444" s="34">
        <v>0</v>
      </c>
      <c r="AE444" s="34">
        <v>18.979050000000001</v>
      </c>
      <c r="AF444" s="34">
        <v>18.979050000000001</v>
      </c>
      <c r="AG444" s="34">
        <v>0</v>
      </c>
      <c r="AH444" s="34">
        <v>0</v>
      </c>
      <c r="AI444" s="34">
        <v>-137693</v>
      </c>
      <c r="AJ444" s="34">
        <v>-137693</v>
      </c>
      <c r="AK444" s="34">
        <v>18.979050000000001</v>
      </c>
      <c r="AL444" s="34">
        <v>18.979050000000001</v>
      </c>
      <c r="AM444" s="34">
        <v>18.979050000000001</v>
      </c>
      <c r="AN444" s="34">
        <v>18.979050000000001</v>
      </c>
      <c r="AO444" s="34">
        <v>18.979050000000001</v>
      </c>
      <c r="AP444" s="34">
        <v>18.979050000000001</v>
      </c>
      <c r="AQ444" s="34">
        <v>18.979050000000001</v>
      </c>
      <c r="AR444" s="34">
        <v>18.979050000000001</v>
      </c>
      <c r="AS444" s="34">
        <v>18.979050000000001</v>
      </c>
      <c r="AT444" s="34">
        <v>18.979050000000001</v>
      </c>
      <c r="AU444" s="34">
        <v>514.29819999999995</v>
      </c>
      <c r="AV444" s="34">
        <v>514.29819999999995</v>
      </c>
      <c r="AW444" s="34">
        <v>514.29819999999995</v>
      </c>
      <c r="AX444" s="34">
        <v>514.29819999999995</v>
      </c>
      <c r="AY444" s="34">
        <v>514.29819999999995</v>
      </c>
      <c r="AZ444" s="34">
        <v>514.29819999999995</v>
      </c>
      <c r="BA444" s="34">
        <v>514.29819999999995</v>
      </c>
      <c r="BB444" s="34">
        <v>514.29819999999995</v>
      </c>
      <c r="BC444" s="34">
        <v>514.29819999999995</v>
      </c>
      <c r="BD444" s="34">
        <v>514.29819999999995</v>
      </c>
    </row>
    <row r="445" spans="1:56" x14ac:dyDescent="0.25">
      <c r="A445" s="34" t="s">
        <v>234</v>
      </c>
      <c r="B445" s="34">
        <v>13278</v>
      </c>
      <c r="C445" s="34">
        <v>0</v>
      </c>
      <c r="D445" s="34">
        <v>0</v>
      </c>
      <c r="E445" s="34">
        <v>0</v>
      </c>
      <c r="F445" s="34">
        <v>0</v>
      </c>
      <c r="G445" s="34">
        <v>0</v>
      </c>
      <c r="H445" s="34">
        <v>0</v>
      </c>
      <c r="I445" s="34">
        <v>0</v>
      </c>
      <c r="J445" s="34">
        <v>0</v>
      </c>
      <c r="K445" s="34">
        <v>0</v>
      </c>
      <c r="L445" s="34">
        <v>0</v>
      </c>
      <c r="M445" s="34" t="s">
        <v>829</v>
      </c>
      <c r="N445" s="34" t="s">
        <v>830</v>
      </c>
      <c r="O445" s="34" t="s">
        <v>2</v>
      </c>
      <c r="P445" s="34">
        <v>13278</v>
      </c>
      <c r="Q445" s="34">
        <v>800000</v>
      </c>
      <c r="R445" s="34">
        <v>33760.17</v>
      </c>
      <c r="S445" s="34">
        <v>9539739</v>
      </c>
      <c r="T445" s="34">
        <v>5000697</v>
      </c>
      <c r="U445" s="34">
        <v>4539043</v>
      </c>
      <c r="V445" s="34">
        <v>0.475804</v>
      </c>
      <c r="W445" s="34">
        <v>9006477</v>
      </c>
      <c r="X445" s="34">
        <v>4639725</v>
      </c>
      <c r="Y445" s="34">
        <v>4366751</v>
      </c>
      <c r="Z445" s="34">
        <v>0.484846</v>
      </c>
      <c r="AA445" s="34">
        <v>6945809</v>
      </c>
      <c r="AB445" s="34">
        <v>3521355</v>
      </c>
      <c r="AC445" s="34">
        <v>3424454</v>
      </c>
      <c r="AD445" s="34">
        <v>0.49302400000000002</v>
      </c>
      <c r="AE445" s="34">
        <v>5946756</v>
      </c>
      <c r="AF445" s="34">
        <v>3334555</v>
      </c>
      <c r="AG445" s="34">
        <v>2612201</v>
      </c>
      <c r="AH445" s="34">
        <v>0.43926500000000002</v>
      </c>
      <c r="AI445" s="34">
        <v>4021064</v>
      </c>
      <c r="AJ445" s="34">
        <v>2266514</v>
      </c>
      <c r="AK445" s="34">
        <v>5946756</v>
      </c>
      <c r="AL445" s="34">
        <v>5946756</v>
      </c>
      <c r="AM445" s="34">
        <v>5946756</v>
      </c>
      <c r="AN445" s="34">
        <v>5946756</v>
      </c>
      <c r="AO445" s="34">
        <v>5946756</v>
      </c>
      <c r="AP445" s="34">
        <v>5946756</v>
      </c>
      <c r="AQ445" s="34">
        <v>5946756</v>
      </c>
      <c r="AR445" s="34">
        <v>5946756</v>
      </c>
      <c r="AS445" s="34">
        <v>5946756</v>
      </c>
      <c r="AT445" s="34">
        <v>5946756</v>
      </c>
      <c r="AU445" s="34">
        <v>6945809</v>
      </c>
      <c r="AV445" s="34">
        <v>6945809</v>
      </c>
      <c r="AW445" s="34">
        <v>6945809</v>
      </c>
      <c r="AX445" s="34">
        <v>6945809</v>
      </c>
      <c r="AY445" s="34">
        <v>6945809</v>
      </c>
      <c r="AZ445" s="34">
        <v>6945809</v>
      </c>
      <c r="BA445" s="34">
        <v>6945809</v>
      </c>
      <c r="BB445" s="34">
        <v>6945809</v>
      </c>
      <c r="BC445" s="34">
        <v>6945809</v>
      </c>
      <c r="BD445" s="34">
        <v>6945809</v>
      </c>
    </row>
    <row r="446" spans="1:56" x14ac:dyDescent="0.25">
      <c r="A446" s="34" t="s">
        <v>194</v>
      </c>
      <c r="B446" s="34">
        <v>13279</v>
      </c>
      <c r="C446" s="34">
        <v>0</v>
      </c>
      <c r="D446" s="34">
        <v>0</v>
      </c>
      <c r="E446" s="34">
        <v>0</v>
      </c>
      <c r="F446" s="34">
        <v>0</v>
      </c>
      <c r="G446" s="34">
        <v>0</v>
      </c>
      <c r="H446" s="34">
        <v>0</v>
      </c>
      <c r="I446" s="34">
        <v>0</v>
      </c>
      <c r="J446" s="34">
        <v>0</v>
      </c>
      <c r="K446" s="34">
        <v>0</v>
      </c>
      <c r="L446" s="34">
        <v>0</v>
      </c>
      <c r="M446" s="34" t="s">
        <v>829</v>
      </c>
      <c r="N446" s="34" t="s">
        <v>830</v>
      </c>
      <c r="O446" s="34" t="s">
        <v>2</v>
      </c>
      <c r="P446" s="34">
        <v>13279</v>
      </c>
      <c r="Q446" s="34">
        <v>800000</v>
      </c>
      <c r="R446" s="34">
        <v>43138</v>
      </c>
      <c r="S446" s="34">
        <v>8195833</v>
      </c>
      <c r="T446" s="34">
        <v>4059740</v>
      </c>
      <c r="U446" s="34">
        <v>4136093</v>
      </c>
      <c r="V446" s="34">
        <v>0.50465800000000005</v>
      </c>
      <c r="W446" s="34">
        <v>11684670</v>
      </c>
      <c r="X446" s="34">
        <v>4765399</v>
      </c>
      <c r="Y446" s="34">
        <v>6919271</v>
      </c>
      <c r="Z446" s="34">
        <v>0.592167</v>
      </c>
      <c r="AA446" s="34">
        <v>4663397</v>
      </c>
      <c r="AB446" s="34">
        <v>1461086</v>
      </c>
      <c r="AC446" s="34">
        <v>3202310</v>
      </c>
      <c r="AD446" s="34">
        <v>0.68669100000000005</v>
      </c>
      <c r="AE446" s="34">
        <v>6269677</v>
      </c>
      <c r="AF446" s="34">
        <v>1898516</v>
      </c>
      <c r="AG446" s="34">
        <v>4371161</v>
      </c>
      <c r="AH446" s="34">
        <v>0.69719100000000001</v>
      </c>
      <c r="AI446" s="34">
        <v>6476734</v>
      </c>
      <c r="AJ446" s="34">
        <v>3928624</v>
      </c>
      <c r="AK446" s="34">
        <v>6269677</v>
      </c>
      <c r="AL446" s="34">
        <v>6269677</v>
      </c>
      <c r="AM446" s="34">
        <v>6269677</v>
      </c>
      <c r="AN446" s="34">
        <v>6269677</v>
      </c>
      <c r="AO446" s="34">
        <v>6269677</v>
      </c>
      <c r="AP446" s="34">
        <v>6269677</v>
      </c>
      <c r="AQ446" s="34">
        <v>6269677</v>
      </c>
      <c r="AR446" s="34">
        <v>6269677</v>
      </c>
      <c r="AS446" s="34">
        <v>6269677</v>
      </c>
      <c r="AT446" s="34">
        <v>6269677</v>
      </c>
      <c r="AU446" s="34">
        <v>4663397</v>
      </c>
      <c r="AV446" s="34">
        <v>4663397</v>
      </c>
      <c r="AW446" s="34">
        <v>4663397</v>
      </c>
      <c r="AX446" s="34">
        <v>4663397</v>
      </c>
      <c r="AY446" s="34">
        <v>4663397</v>
      </c>
      <c r="AZ446" s="34">
        <v>4663397</v>
      </c>
      <c r="BA446" s="34">
        <v>4663397</v>
      </c>
      <c r="BB446" s="34">
        <v>4663397</v>
      </c>
      <c r="BC446" s="34">
        <v>4663397</v>
      </c>
      <c r="BD446" s="34">
        <v>4663397</v>
      </c>
    </row>
    <row r="447" spans="1:56" x14ac:dyDescent="0.25">
      <c r="A447" s="34" t="s">
        <v>652</v>
      </c>
      <c r="B447" s="34">
        <v>13280</v>
      </c>
      <c r="C447" s="34">
        <v>0</v>
      </c>
      <c r="D447" s="34">
        <v>0</v>
      </c>
      <c r="E447" s="34">
        <v>0</v>
      </c>
      <c r="F447" s="34">
        <v>0</v>
      </c>
      <c r="G447" s="34">
        <v>0</v>
      </c>
      <c r="H447" s="34">
        <v>0</v>
      </c>
      <c r="I447" s="34">
        <v>0</v>
      </c>
      <c r="J447" s="34">
        <v>0</v>
      </c>
      <c r="K447" s="34">
        <v>0</v>
      </c>
      <c r="L447" s="34">
        <v>0</v>
      </c>
      <c r="M447" s="34" t="s">
        <v>829</v>
      </c>
      <c r="N447" s="34" t="s">
        <v>830</v>
      </c>
      <c r="O447" s="34" t="s">
        <v>2</v>
      </c>
      <c r="P447" s="34">
        <v>13280</v>
      </c>
      <c r="Q447" s="34">
        <v>800000</v>
      </c>
      <c r="R447" s="34">
        <v>28133.48</v>
      </c>
      <c r="S447" s="34">
        <v>939230.8</v>
      </c>
      <c r="T447" s="34">
        <v>833088</v>
      </c>
      <c r="U447" s="34">
        <v>106142.8</v>
      </c>
      <c r="V447" s="34">
        <v>0.11301</v>
      </c>
      <c r="W447" s="34">
        <v>2354413</v>
      </c>
      <c r="X447" s="34">
        <v>2201204</v>
      </c>
      <c r="Y447" s="34">
        <v>153209.60000000001</v>
      </c>
      <c r="Z447" s="34">
        <v>6.5073000000000006E-2</v>
      </c>
      <c r="AA447" s="34">
        <v>504327.5</v>
      </c>
      <c r="AB447" s="34">
        <v>504327.5</v>
      </c>
      <c r="AC447" s="34">
        <v>0</v>
      </c>
      <c r="AD447" s="34">
        <v>0</v>
      </c>
      <c r="AE447" s="34">
        <v>1573006</v>
      </c>
      <c r="AF447" s="34">
        <v>1573006</v>
      </c>
      <c r="AG447" s="34">
        <v>0</v>
      </c>
      <c r="AH447" s="34">
        <v>0</v>
      </c>
      <c r="AI447" s="34">
        <v>15516.14</v>
      </c>
      <c r="AJ447" s="34">
        <v>-137693</v>
      </c>
      <c r="AK447" s="34">
        <v>1573006</v>
      </c>
      <c r="AL447" s="34">
        <v>1573006</v>
      </c>
      <c r="AM447" s="34">
        <v>1573006</v>
      </c>
      <c r="AN447" s="34">
        <v>1573006</v>
      </c>
      <c r="AO447" s="34">
        <v>1573006</v>
      </c>
      <c r="AP447" s="34">
        <v>1573006</v>
      </c>
      <c r="AQ447" s="34">
        <v>1573006</v>
      </c>
      <c r="AR447" s="34">
        <v>1573006</v>
      </c>
      <c r="AS447" s="34">
        <v>1573006</v>
      </c>
      <c r="AT447" s="34">
        <v>1573006</v>
      </c>
      <c r="AU447" s="34">
        <v>504327.5</v>
      </c>
      <c r="AV447" s="34">
        <v>504327.5</v>
      </c>
      <c r="AW447" s="34">
        <v>504327.5</v>
      </c>
      <c r="AX447" s="34">
        <v>504327.5</v>
      </c>
      <c r="AY447" s="34">
        <v>504327.5</v>
      </c>
      <c r="AZ447" s="34">
        <v>504327.5</v>
      </c>
      <c r="BA447" s="34">
        <v>504327.5</v>
      </c>
      <c r="BB447" s="34">
        <v>504327.5</v>
      </c>
      <c r="BC447" s="34">
        <v>504327.5</v>
      </c>
      <c r="BD447" s="34">
        <v>504327.5</v>
      </c>
    </row>
    <row r="448" spans="1:56" x14ac:dyDescent="0.25">
      <c r="A448" s="34" t="s">
        <v>653</v>
      </c>
      <c r="B448" s="34">
        <v>13281</v>
      </c>
      <c r="C448" s="34">
        <v>0</v>
      </c>
      <c r="D448" s="34">
        <v>0</v>
      </c>
      <c r="E448" s="34">
        <v>0</v>
      </c>
      <c r="F448" s="34">
        <v>0</v>
      </c>
      <c r="G448" s="34">
        <v>0</v>
      </c>
      <c r="H448" s="34">
        <v>0</v>
      </c>
      <c r="I448" s="34">
        <v>0</v>
      </c>
      <c r="J448" s="34">
        <v>0</v>
      </c>
      <c r="K448" s="34">
        <v>0</v>
      </c>
      <c r="L448" s="34">
        <v>0</v>
      </c>
      <c r="M448" s="34" t="s">
        <v>829</v>
      </c>
      <c r="N448" s="34" t="s">
        <v>830</v>
      </c>
      <c r="O448" s="34" t="s">
        <v>2</v>
      </c>
      <c r="P448" s="34">
        <v>13281</v>
      </c>
      <c r="Q448" s="34">
        <v>800000</v>
      </c>
      <c r="R448" s="34">
        <v>28133.48</v>
      </c>
      <c r="S448" s="34">
        <v>26710.13</v>
      </c>
      <c r="T448" s="34">
        <v>26710.13</v>
      </c>
      <c r="U448" s="34">
        <v>0</v>
      </c>
      <c r="V448" s="34">
        <v>0</v>
      </c>
      <c r="W448" s="34">
        <v>24435.88</v>
      </c>
      <c r="X448" s="34">
        <v>24435.88</v>
      </c>
      <c r="Y448" s="34">
        <v>0</v>
      </c>
      <c r="Z448" s="34">
        <v>0</v>
      </c>
      <c r="AA448" s="34">
        <v>6034.9120000000003</v>
      </c>
      <c r="AB448" s="34">
        <v>6034.9120000000003</v>
      </c>
      <c r="AC448" s="34">
        <v>0</v>
      </c>
      <c r="AD448" s="34">
        <v>0</v>
      </c>
      <c r="AE448" s="34">
        <v>4746.2250000000004</v>
      </c>
      <c r="AF448" s="34">
        <v>4746.2250000000004</v>
      </c>
      <c r="AG448" s="34">
        <v>0</v>
      </c>
      <c r="AH448" s="34">
        <v>0</v>
      </c>
      <c r="AI448" s="34">
        <v>-137693</v>
      </c>
      <c r="AJ448" s="34">
        <v>-137693</v>
      </c>
      <c r="AK448" s="34">
        <v>4746.2250000000004</v>
      </c>
      <c r="AL448" s="34">
        <v>4746.2250000000004</v>
      </c>
      <c r="AM448" s="34">
        <v>4746.2250000000004</v>
      </c>
      <c r="AN448" s="34">
        <v>4746.2250000000004</v>
      </c>
      <c r="AO448" s="34">
        <v>4746.2250000000004</v>
      </c>
      <c r="AP448" s="34">
        <v>4746.2250000000004</v>
      </c>
      <c r="AQ448" s="34">
        <v>4746.2250000000004</v>
      </c>
      <c r="AR448" s="34">
        <v>4746.2250000000004</v>
      </c>
      <c r="AS448" s="34">
        <v>4746.2250000000004</v>
      </c>
      <c r="AT448" s="34">
        <v>4746.2250000000004</v>
      </c>
      <c r="AU448" s="34">
        <v>6034.9120000000003</v>
      </c>
      <c r="AV448" s="34">
        <v>6034.9120000000003</v>
      </c>
      <c r="AW448" s="34">
        <v>6034.9120000000003</v>
      </c>
      <c r="AX448" s="34">
        <v>6034.9120000000003</v>
      </c>
      <c r="AY448" s="34">
        <v>6034.9120000000003</v>
      </c>
      <c r="AZ448" s="34">
        <v>6034.9120000000003</v>
      </c>
      <c r="BA448" s="34">
        <v>6034.9120000000003</v>
      </c>
      <c r="BB448" s="34">
        <v>6034.9120000000003</v>
      </c>
      <c r="BC448" s="34">
        <v>6034.9120000000003</v>
      </c>
      <c r="BD448" s="34">
        <v>6034.9120000000003</v>
      </c>
    </row>
    <row r="449" spans="1:56" x14ac:dyDescent="0.25">
      <c r="A449" s="34" t="s">
        <v>386</v>
      </c>
      <c r="B449" s="34">
        <v>13282</v>
      </c>
      <c r="C449" s="34">
        <v>0</v>
      </c>
      <c r="D449" s="34">
        <v>0</v>
      </c>
      <c r="E449" s="34">
        <v>0</v>
      </c>
      <c r="F449" s="34">
        <v>0</v>
      </c>
      <c r="G449" s="34">
        <v>0</v>
      </c>
      <c r="H449" s="34">
        <v>0</v>
      </c>
      <c r="I449" s="34">
        <v>0</v>
      </c>
      <c r="J449" s="34">
        <v>0</v>
      </c>
      <c r="K449" s="34">
        <v>0</v>
      </c>
      <c r="L449" s="34">
        <v>0</v>
      </c>
      <c r="M449" s="34" t="s">
        <v>829</v>
      </c>
      <c r="N449" s="34" t="s">
        <v>830</v>
      </c>
      <c r="O449" s="34" t="s">
        <v>2</v>
      </c>
      <c r="P449" s="34">
        <v>13282</v>
      </c>
      <c r="Q449" s="34">
        <v>800000</v>
      </c>
      <c r="R449" s="34">
        <v>28133.48</v>
      </c>
      <c r="S449" s="34">
        <v>6666160</v>
      </c>
      <c r="T449" s="34">
        <v>4881483</v>
      </c>
      <c r="U449" s="34">
        <v>1784677</v>
      </c>
      <c r="V449" s="34">
        <v>0.26772200000000002</v>
      </c>
      <c r="W449" s="34">
        <v>3219591</v>
      </c>
      <c r="X449" s="34">
        <v>2322442</v>
      </c>
      <c r="Y449" s="34">
        <v>897149.8</v>
      </c>
      <c r="Z449" s="34">
        <v>0.27865299999999998</v>
      </c>
      <c r="AA449" s="34">
        <v>5497245</v>
      </c>
      <c r="AB449" s="34">
        <v>3973690</v>
      </c>
      <c r="AC449" s="34">
        <v>1523554</v>
      </c>
      <c r="AD449" s="34">
        <v>0.27714899999999998</v>
      </c>
      <c r="AE449" s="34">
        <v>2354077</v>
      </c>
      <c r="AF449" s="34">
        <v>1698586</v>
      </c>
      <c r="AG449" s="34">
        <v>655491.80000000005</v>
      </c>
      <c r="AH449" s="34">
        <v>0.27844999999999998</v>
      </c>
      <c r="AI449" s="34">
        <v>759456.3</v>
      </c>
      <c r="AJ449" s="34">
        <v>517798.3</v>
      </c>
      <c r="AK449" s="34">
        <v>2354077</v>
      </c>
      <c r="AL449" s="34">
        <v>2354077</v>
      </c>
      <c r="AM449" s="34">
        <v>2354077</v>
      </c>
      <c r="AN449" s="34">
        <v>2354077</v>
      </c>
      <c r="AO449" s="34">
        <v>2354077</v>
      </c>
      <c r="AP449" s="34">
        <v>2354077</v>
      </c>
      <c r="AQ449" s="34">
        <v>2354077</v>
      </c>
      <c r="AR449" s="34">
        <v>2354077</v>
      </c>
      <c r="AS449" s="34">
        <v>2354077</v>
      </c>
      <c r="AT449" s="34">
        <v>2354077</v>
      </c>
      <c r="AU449" s="34">
        <v>5497245</v>
      </c>
      <c r="AV449" s="34">
        <v>5497245</v>
      </c>
      <c r="AW449" s="34">
        <v>5497245</v>
      </c>
      <c r="AX449" s="34">
        <v>5497245</v>
      </c>
      <c r="AY449" s="34">
        <v>5497245</v>
      </c>
      <c r="AZ449" s="34">
        <v>5497245</v>
      </c>
      <c r="BA449" s="34">
        <v>5497245</v>
      </c>
      <c r="BB449" s="34">
        <v>5497245</v>
      </c>
      <c r="BC449" s="34">
        <v>5497245</v>
      </c>
      <c r="BD449" s="34">
        <v>5497245</v>
      </c>
    </row>
    <row r="450" spans="1:56" x14ac:dyDescent="0.25">
      <c r="A450" s="34" t="s">
        <v>543</v>
      </c>
      <c r="B450" s="34">
        <v>13283</v>
      </c>
      <c r="C450" s="34">
        <v>0</v>
      </c>
      <c r="D450" s="34">
        <v>0</v>
      </c>
      <c r="E450" s="34">
        <v>0</v>
      </c>
      <c r="F450" s="34">
        <v>0</v>
      </c>
      <c r="G450" s="34">
        <v>0</v>
      </c>
      <c r="H450" s="34">
        <v>0</v>
      </c>
      <c r="I450" s="34">
        <v>0</v>
      </c>
      <c r="J450" s="34">
        <v>0</v>
      </c>
      <c r="K450" s="34">
        <v>0</v>
      </c>
      <c r="L450" s="34">
        <v>0</v>
      </c>
      <c r="M450" s="34" t="s">
        <v>829</v>
      </c>
      <c r="N450" s="34" t="s">
        <v>830</v>
      </c>
      <c r="O450" s="34" t="s">
        <v>2</v>
      </c>
      <c r="P450" s="34">
        <v>13283</v>
      </c>
      <c r="Q450" s="34">
        <v>800000</v>
      </c>
      <c r="R450" s="34">
        <v>28133.48</v>
      </c>
      <c r="S450" s="34">
        <v>2461069</v>
      </c>
      <c r="T450" s="34">
        <v>1983428</v>
      </c>
      <c r="U450" s="34">
        <v>477640.7</v>
      </c>
      <c r="V450" s="34">
        <v>0.194079</v>
      </c>
      <c r="W450" s="34">
        <v>2282278</v>
      </c>
      <c r="X450" s="34">
        <v>1310833</v>
      </c>
      <c r="Y450" s="34">
        <v>971445</v>
      </c>
      <c r="Z450" s="34">
        <v>0.425647</v>
      </c>
      <c r="AA450" s="34">
        <v>866717</v>
      </c>
      <c r="AB450" s="34">
        <v>866717</v>
      </c>
      <c r="AC450" s="34">
        <v>0</v>
      </c>
      <c r="AD450" s="34">
        <v>0</v>
      </c>
      <c r="AE450" s="34">
        <v>470701.3</v>
      </c>
      <c r="AF450" s="34">
        <v>413053.3</v>
      </c>
      <c r="AG450" s="34">
        <v>57648.02</v>
      </c>
      <c r="AH450" s="34">
        <v>0.122473</v>
      </c>
      <c r="AI450" s="34">
        <v>833751.5</v>
      </c>
      <c r="AJ450" s="34">
        <v>-80045.5</v>
      </c>
      <c r="AK450" s="34">
        <v>470701.3</v>
      </c>
      <c r="AL450" s="34">
        <v>470701.3</v>
      </c>
      <c r="AM450" s="34">
        <v>470701.3</v>
      </c>
      <c r="AN450" s="34">
        <v>470701.3</v>
      </c>
      <c r="AO450" s="34">
        <v>470701.3</v>
      </c>
      <c r="AP450" s="34">
        <v>470701.3</v>
      </c>
      <c r="AQ450" s="34">
        <v>470701.3</v>
      </c>
      <c r="AR450" s="34">
        <v>470701.3</v>
      </c>
      <c r="AS450" s="34">
        <v>470701.3</v>
      </c>
      <c r="AT450" s="34">
        <v>470701.3</v>
      </c>
      <c r="AU450" s="34">
        <v>866717</v>
      </c>
      <c r="AV450" s="34">
        <v>866717</v>
      </c>
      <c r="AW450" s="34">
        <v>866717</v>
      </c>
      <c r="AX450" s="34">
        <v>866717</v>
      </c>
      <c r="AY450" s="34">
        <v>866717</v>
      </c>
      <c r="AZ450" s="34">
        <v>866717</v>
      </c>
      <c r="BA450" s="34">
        <v>866717</v>
      </c>
      <c r="BB450" s="34">
        <v>866717</v>
      </c>
      <c r="BC450" s="34">
        <v>866717</v>
      </c>
      <c r="BD450" s="34">
        <v>866717</v>
      </c>
    </row>
    <row r="451" spans="1:56" x14ac:dyDescent="0.25">
      <c r="A451" s="34" t="s">
        <v>654</v>
      </c>
      <c r="B451" s="34">
        <v>13288</v>
      </c>
      <c r="C451" s="34">
        <v>0</v>
      </c>
      <c r="D451" s="34">
        <v>0</v>
      </c>
      <c r="E451" s="34">
        <v>0</v>
      </c>
      <c r="F451" s="34">
        <v>0</v>
      </c>
      <c r="G451" s="34">
        <v>0</v>
      </c>
      <c r="H451" s="34">
        <v>0</v>
      </c>
      <c r="I451" s="34">
        <v>0</v>
      </c>
      <c r="J451" s="34">
        <v>0</v>
      </c>
      <c r="K451" s="34">
        <v>0</v>
      </c>
      <c r="L451" s="34">
        <v>0</v>
      </c>
      <c r="M451" s="34" t="s">
        <v>829</v>
      </c>
      <c r="N451" s="34" t="s">
        <v>830</v>
      </c>
      <c r="O451" s="34" t="s">
        <v>2</v>
      </c>
      <c r="P451" s="34">
        <v>13288</v>
      </c>
      <c r="Q451" s="34">
        <v>800000</v>
      </c>
      <c r="R451" s="34">
        <v>28133.48</v>
      </c>
      <c r="S451" s="34">
        <v>1073351</v>
      </c>
      <c r="T451" s="34">
        <v>1073351</v>
      </c>
      <c r="U451" s="34">
        <v>0</v>
      </c>
      <c r="V451" s="34">
        <v>0</v>
      </c>
      <c r="W451" s="34">
        <v>723559.2</v>
      </c>
      <c r="X451" s="34">
        <v>723559.2</v>
      </c>
      <c r="Y451" s="34">
        <v>0</v>
      </c>
      <c r="Z451" s="34">
        <v>0</v>
      </c>
      <c r="AA451" s="34">
        <v>500568.9</v>
      </c>
      <c r="AB451" s="34">
        <v>500568.9</v>
      </c>
      <c r="AC451" s="34">
        <v>0</v>
      </c>
      <c r="AD451" s="34">
        <v>0</v>
      </c>
      <c r="AE451" s="34">
        <v>66821.25</v>
      </c>
      <c r="AF451" s="34">
        <v>66821.25</v>
      </c>
      <c r="AG451" s="34">
        <v>0</v>
      </c>
      <c r="AH451" s="34">
        <v>0</v>
      </c>
      <c r="AI451" s="34">
        <v>-137693</v>
      </c>
      <c r="AJ451" s="34">
        <v>-137693</v>
      </c>
      <c r="AK451" s="34">
        <v>66821.25</v>
      </c>
      <c r="AL451" s="34">
        <v>66821.25</v>
      </c>
      <c r="AM451" s="34">
        <v>66821.25</v>
      </c>
      <c r="AN451" s="34">
        <v>66821.25</v>
      </c>
      <c r="AO451" s="34">
        <v>66821.25</v>
      </c>
      <c r="AP451" s="34">
        <v>66821.25</v>
      </c>
      <c r="AQ451" s="34">
        <v>66821.25</v>
      </c>
      <c r="AR451" s="34">
        <v>66821.25</v>
      </c>
      <c r="AS451" s="34">
        <v>66821.25</v>
      </c>
      <c r="AT451" s="34">
        <v>66821.25</v>
      </c>
      <c r="AU451" s="34">
        <v>500568.9</v>
      </c>
      <c r="AV451" s="34">
        <v>500568.9</v>
      </c>
      <c r="AW451" s="34">
        <v>500568.9</v>
      </c>
      <c r="AX451" s="34">
        <v>500568.9</v>
      </c>
      <c r="AY451" s="34">
        <v>500568.9</v>
      </c>
      <c r="AZ451" s="34">
        <v>500568.9</v>
      </c>
      <c r="BA451" s="34">
        <v>500568.9</v>
      </c>
      <c r="BB451" s="34">
        <v>500568.9</v>
      </c>
      <c r="BC451" s="34">
        <v>500568.9</v>
      </c>
      <c r="BD451" s="34">
        <v>500568.9</v>
      </c>
    </row>
    <row r="452" spans="1:56" x14ac:dyDescent="0.25">
      <c r="A452" s="34" t="s">
        <v>196</v>
      </c>
      <c r="B452" s="34">
        <v>13294</v>
      </c>
      <c r="C452" s="34">
        <v>0</v>
      </c>
      <c r="D452" s="34">
        <v>0</v>
      </c>
      <c r="E452" s="34">
        <v>0</v>
      </c>
      <c r="F452" s="34">
        <v>0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 t="s">
        <v>829</v>
      </c>
      <c r="N452" s="34" t="s">
        <v>830</v>
      </c>
      <c r="O452" s="34" t="s">
        <v>2</v>
      </c>
      <c r="P452" s="34">
        <v>13294</v>
      </c>
      <c r="Q452" s="34">
        <v>800000</v>
      </c>
      <c r="R452" s="34">
        <v>37511.300000000003</v>
      </c>
      <c r="S452" s="34">
        <v>16554833</v>
      </c>
      <c r="T452" s="34">
        <v>6764383</v>
      </c>
      <c r="U452" s="34">
        <v>9790450</v>
      </c>
      <c r="V452" s="34">
        <v>0.591395</v>
      </c>
      <c r="W452" s="34">
        <v>10450290</v>
      </c>
      <c r="X452" s="34">
        <v>3845792</v>
      </c>
      <c r="Y452" s="34">
        <v>6604499</v>
      </c>
      <c r="Z452" s="34">
        <v>0.631992</v>
      </c>
      <c r="AA452" s="34">
        <v>12939130</v>
      </c>
      <c r="AB452" s="34">
        <v>4620414</v>
      </c>
      <c r="AC452" s="34">
        <v>8318716</v>
      </c>
      <c r="AD452" s="34">
        <v>0.64291200000000004</v>
      </c>
      <c r="AE452" s="34">
        <v>6459240</v>
      </c>
      <c r="AF452" s="34">
        <v>2230131</v>
      </c>
      <c r="AG452" s="34">
        <v>4229109</v>
      </c>
      <c r="AH452" s="34">
        <v>0.65473800000000004</v>
      </c>
      <c r="AI452" s="34">
        <v>6225012</v>
      </c>
      <c r="AJ452" s="34">
        <v>3849622</v>
      </c>
      <c r="AK452" s="34">
        <v>6459240</v>
      </c>
      <c r="AL452" s="34">
        <v>6459240</v>
      </c>
      <c r="AM452" s="34">
        <v>6459240</v>
      </c>
      <c r="AN452" s="34">
        <v>6459240</v>
      </c>
      <c r="AO452" s="34">
        <v>6459240</v>
      </c>
      <c r="AP452" s="34">
        <v>6459240</v>
      </c>
      <c r="AQ452" s="34">
        <v>6459240</v>
      </c>
      <c r="AR452" s="34">
        <v>6459240</v>
      </c>
      <c r="AS452" s="34">
        <v>6459240</v>
      </c>
      <c r="AT452" s="34">
        <v>6459240</v>
      </c>
      <c r="AU452" s="34">
        <v>12939130</v>
      </c>
      <c r="AV452" s="34">
        <v>12939130</v>
      </c>
      <c r="AW452" s="34">
        <v>12939130</v>
      </c>
      <c r="AX452" s="34">
        <v>12939130</v>
      </c>
      <c r="AY452" s="34">
        <v>12939130</v>
      </c>
      <c r="AZ452" s="34">
        <v>12939130</v>
      </c>
      <c r="BA452" s="34">
        <v>12939130</v>
      </c>
      <c r="BB452" s="34">
        <v>12939130</v>
      </c>
      <c r="BC452" s="34">
        <v>12939130</v>
      </c>
      <c r="BD452" s="34">
        <v>12939130</v>
      </c>
    </row>
    <row r="453" spans="1:56" x14ac:dyDescent="0.25">
      <c r="A453" s="34" t="s">
        <v>512</v>
      </c>
      <c r="B453" s="34">
        <v>13295</v>
      </c>
      <c r="C453" s="34">
        <v>0</v>
      </c>
      <c r="D453" s="34">
        <v>0</v>
      </c>
      <c r="E453" s="34">
        <v>0</v>
      </c>
      <c r="F453" s="34">
        <v>0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 t="s">
        <v>829</v>
      </c>
      <c r="N453" s="34" t="s">
        <v>830</v>
      </c>
      <c r="O453" s="34" t="s">
        <v>2</v>
      </c>
      <c r="P453" s="34">
        <v>13295</v>
      </c>
      <c r="Q453" s="34">
        <v>800000</v>
      </c>
      <c r="R453" s="34">
        <v>46889.13</v>
      </c>
      <c r="S453" s="34">
        <v>12309725</v>
      </c>
      <c r="T453" s="34">
        <v>6131025</v>
      </c>
      <c r="U453" s="34">
        <v>6178699</v>
      </c>
      <c r="V453" s="34">
        <v>0.50193600000000005</v>
      </c>
      <c r="W453" s="34">
        <v>5828241</v>
      </c>
      <c r="X453" s="34">
        <v>2414885</v>
      </c>
      <c r="Y453" s="34">
        <v>3413357</v>
      </c>
      <c r="Z453" s="34">
        <v>0.58565800000000001</v>
      </c>
      <c r="AA453" s="34">
        <v>46115.040000000001</v>
      </c>
      <c r="AB453" s="34">
        <v>39901.01</v>
      </c>
      <c r="AC453" s="34">
        <v>6214.0349999999999</v>
      </c>
      <c r="AD453" s="34">
        <v>0.13475100000000001</v>
      </c>
      <c r="AE453" s="34">
        <v>133940.79999999999</v>
      </c>
      <c r="AF453" s="34">
        <v>42417.14</v>
      </c>
      <c r="AG453" s="34">
        <v>91523.66</v>
      </c>
      <c r="AH453" s="34">
        <v>0.68331399999999998</v>
      </c>
      <c r="AI453" s="34">
        <v>2942617</v>
      </c>
      <c r="AJ453" s="34">
        <v>-379215</v>
      </c>
      <c r="AK453" s="34">
        <v>133940.79999999999</v>
      </c>
      <c r="AL453" s="34">
        <v>133940.79999999999</v>
      </c>
      <c r="AM453" s="34">
        <v>133940.79999999999</v>
      </c>
      <c r="AN453" s="34">
        <v>133940.79999999999</v>
      </c>
      <c r="AO453" s="34">
        <v>133940.79999999999</v>
      </c>
      <c r="AP453" s="34">
        <v>133940.79999999999</v>
      </c>
      <c r="AQ453" s="34">
        <v>133940.79999999999</v>
      </c>
      <c r="AR453" s="34">
        <v>133940.79999999999</v>
      </c>
      <c r="AS453" s="34">
        <v>133940.79999999999</v>
      </c>
      <c r="AT453" s="34">
        <v>133940.79999999999</v>
      </c>
      <c r="AU453" s="34">
        <v>46115.040000000001</v>
      </c>
      <c r="AV453" s="34">
        <v>46115.040000000001</v>
      </c>
      <c r="AW453" s="34">
        <v>46115.040000000001</v>
      </c>
      <c r="AX453" s="34">
        <v>46115.040000000001</v>
      </c>
      <c r="AY453" s="34">
        <v>46115.040000000001</v>
      </c>
      <c r="AZ453" s="34">
        <v>46115.040000000001</v>
      </c>
      <c r="BA453" s="34">
        <v>46115.040000000001</v>
      </c>
      <c r="BB453" s="34">
        <v>46115.040000000001</v>
      </c>
      <c r="BC453" s="34">
        <v>46115.040000000001</v>
      </c>
      <c r="BD453" s="34">
        <v>46115.040000000001</v>
      </c>
    </row>
    <row r="454" spans="1:56" x14ac:dyDescent="0.25">
      <c r="A454" s="34" t="s">
        <v>248</v>
      </c>
      <c r="B454" s="34">
        <v>13298</v>
      </c>
      <c r="C454" s="34">
        <v>0</v>
      </c>
      <c r="D454" s="34">
        <v>0</v>
      </c>
      <c r="E454" s="34">
        <v>0</v>
      </c>
      <c r="F454" s="34">
        <v>0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 t="s">
        <v>829</v>
      </c>
      <c r="N454" s="34" t="s">
        <v>830</v>
      </c>
      <c r="O454" s="34" t="s">
        <v>2</v>
      </c>
      <c r="P454" s="34">
        <v>13298</v>
      </c>
      <c r="Q454" s="34">
        <v>800000</v>
      </c>
      <c r="R454" s="34">
        <v>46889.13</v>
      </c>
      <c r="S454" s="34">
        <v>25967144</v>
      </c>
      <c r="T454" s="34">
        <v>15886151</v>
      </c>
      <c r="U454" s="34">
        <v>10080993</v>
      </c>
      <c r="V454" s="34">
        <v>0.38822099999999998</v>
      </c>
      <c r="W454" s="34">
        <v>14933947</v>
      </c>
      <c r="X454" s="34">
        <v>7050850</v>
      </c>
      <c r="Y454" s="34">
        <v>7883096</v>
      </c>
      <c r="Z454" s="34">
        <v>0.527864</v>
      </c>
      <c r="AA454" s="34">
        <v>13370161</v>
      </c>
      <c r="AB454" s="34">
        <v>8009306</v>
      </c>
      <c r="AC454" s="34">
        <v>5360854</v>
      </c>
      <c r="AD454" s="34">
        <v>0.40095700000000001</v>
      </c>
      <c r="AE454" s="34">
        <v>5464296</v>
      </c>
      <c r="AF454" s="34">
        <v>2829865</v>
      </c>
      <c r="AG454" s="34">
        <v>2634432</v>
      </c>
      <c r="AH454" s="34">
        <v>0.48211700000000002</v>
      </c>
      <c r="AI454" s="34">
        <v>7410620</v>
      </c>
      <c r="AJ454" s="34">
        <v>2161955</v>
      </c>
      <c r="AK454" s="34">
        <v>5464296</v>
      </c>
      <c r="AL454" s="34">
        <v>5464296</v>
      </c>
      <c r="AM454" s="34">
        <v>5464296</v>
      </c>
      <c r="AN454" s="34">
        <v>5464296</v>
      </c>
      <c r="AO454" s="34">
        <v>5464296</v>
      </c>
      <c r="AP454" s="34">
        <v>5464296</v>
      </c>
      <c r="AQ454" s="34">
        <v>5464296</v>
      </c>
      <c r="AR454" s="34">
        <v>5464296</v>
      </c>
      <c r="AS454" s="34">
        <v>5464296</v>
      </c>
      <c r="AT454" s="34">
        <v>5464296</v>
      </c>
      <c r="AU454" s="34">
        <v>13370161</v>
      </c>
      <c r="AV454" s="34">
        <v>13370161</v>
      </c>
      <c r="AW454" s="34">
        <v>13370161</v>
      </c>
      <c r="AX454" s="34">
        <v>13370161</v>
      </c>
      <c r="AY454" s="34">
        <v>13370161</v>
      </c>
      <c r="AZ454" s="34">
        <v>13370161</v>
      </c>
      <c r="BA454" s="34">
        <v>13370161</v>
      </c>
      <c r="BB454" s="34">
        <v>13370161</v>
      </c>
      <c r="BC454" s="34">
        <v>13370161</v>
      </c>
      <c r="BD454" s="34">
        <v>13370161</v>
      </c>
    </row>
    <row r="455" spans="1:56" x14ac:dyDescent="0.25">
      <c r="A455" s="34" t="s">
        <v>656</v>
      </c>
      <c r="B455" s="34">
        <v>13304</v>
      </c>
      <c r="C455" s="34">
        <v>0</v>
      </c>
      <c r="D455" s="34">
        <v>0</v>
      </c>
      <c r="E455" s="34">
        <v>0</v>
      </c>
      <c r="F455" s="34">
        <v>0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 t="s">
        <v>829</v>
      </c>
      <c r="N455" s="34" t="s">
        <v>830</v>
      </c>
      <c r="O455" s="34" t="s">
        <v>2</v>
      </c>
      <c r="P455" s="34">
        <v>13304</v>
      </c>
      <c r="Q455" s="34">
        <v>800000</v>
      </c>
      <c r="R455" s="34">
        <v>73147.039999999994</v>
      </c>
      <c r="S455" s="34">
        <v>10130437</v>
      </c>
      <c r="T455" s="34">
        <v>5097637</v>
      </c>
      <c r="U455" s="34">
        <v>5032801</v>
      </c>
      <c r="V455" s="34">
        <v>0.49680000000000002</v>
      </c>
      <c r="W455" s="34">
        <v>7101363</v>
      </c>
      <c r="X455" s="34">
        <v>2180077</v>
      </c>
      <c r="Y455" s="34">
        <v>4921287</v>
      </c>
      <c r="Z455" s="34">
        <v>0.69300600000000001</v>
      </c>
      <c r="AA455" s="34">
        <v>14693.33</v>
      </c>
      <c r="AB455" s="34">
        <v>14693.33</v>
      </c>
      <c r="AC455" s="34">
        <v>0</v>
      </c>
      <c r="AD455" s="34">
        <v>0</v>
      </c>
      <c r="AE455" s="34">
        <v>370.10419999999999</v>
      </c>
      <c r="AF455" s="34">
        <v>370.10419999999999</v>
      </c>
      <c r="AG455" s="34">
        <v>0</v>
      </c>
      <c r="AH455" s="34">
        <v>0</v>
      </c>
      <c r="AI455" s="34">
        <v>4181916</v>
      </c>
      <c r="AJ455" s="34">
        <v>-739371</v>
      </c>
      <c r="AK455" s="34">
        <v>370.10419999999999</v>
      </c>
      <c r="AL455" s="34">
        <v>370.10419999999999</v>
      </c>
      <c r="AM455" s="34">
        <v>370.10419999999999</v>
      </c>
      <c r="AN455" s="34">
        <v>370.10419999999999</v>
      </c>
      <c r="AO455" s="34">
        <v>370.10419999999999</v>
      </c>
      <c r="AP455" s="34">
        <v>370.10419999999999</v>
      </c>
      <c r="AQ455" s="34">
        <v>370.10419999999999</v>
      </c>
      <c r="AR455" s="34">
        <v>370.10419999999999</v>
      </c>
      <c r="AS455" s="34">
        <v>370.10419999999999</v>
      </c>
      <c r="AT455" s="34">
        <v>370.10419999999999</v>
      </c>
      <c r="AU455" s="34">
        <v>14693.33</v>
      </c>
      <c r="AV455" s="34">
        <v>14693.33</v>
      </c>
      <c r="AW455" s="34">
        <v>14693.33</v>
      </c>
      <c r="AX455" s="34">
        <v>14693.33</v>
      </c>
      <c r="AY455" s="34">
        <v>14693.33</v>
      </c>
      <c r="AZ455" s="34">
        <v>14693.33</v>
      </c>
      <c r="BA455" s="34">
        <v>14693.33</v>
      </c>
      <c r="BB455" s="34">
        <v>14693.33</v>
      </c>
      <c r="BC455" s="34">
        <v>14693.33</v>
      </c>
      <c r="BD455" s="34">
        <v>14693.33</v>
      </c>
    </row>
    <row r="456" spans="1:56" x14ac:dyDescent="0.25">
      <c r="A456" s="34" t="s">
        <v>553</v>
      </c>
      <c r="B456" s="34">
        <v>13305</v>
      </c>
      <c r="C456" s="34">
        <v>0</v>
      </c>
      <c r="D456" s="34">
        <v>0</v>
      </c>
      <c r="E456" s="34">
        <v>0</v>
      </c>
      <c r="F456" s="34">
        <v>0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 t="s">
        <v>829</v>
      </c>
      <c r="N456" s="34" t="s">
        <v>830</v>
      </c>
      <c r="O456" s="34" t="s">
        <v>2</v>
      </c>
      <c r="P456" s="34">
        <v>13305</v>
      </c>
      <c r="Q456" s="34">
        <v>800000</v>
      </c>
      <c r="R456" s="34">
        <v>63769.21</v>
      </c>
      <c r="S456" s="34">
        <v>6087028</v>
      </c>
      <c r="T456" s="34">
        <v>5015547</v>
      </c>
      <c r="U456" s="34">
        <v>1071481</v>
      </c>
      <c r="V456" s="34">
        <v>0.17602699999999999</v>
      </c>
      <c r="W456" s="34">
        <v>4247823</v>
      </c>
      <c r="X456" s="34">
        <v>2621322</v>
      </c>
      <c r="Y456" s="34">
        <v>1626500</v>
      </c>
      <c r="Z456" s="34">
        <v>0.38290200000000002</v>
      </c>
      <c r="AA456" s="34">
        <v>195216.4</v>
      </c>
      <c r="AB456" s="34">
        <v>146076.9</v>
      </c>
      <c r="AC456" s="34">
        <v>49139.47</v>
      </c>
      <c r="AD456" s="34">
        <v>0.251718</v>
      </c>
      <c r="AE456" s="34">
        <v>99646.59</v>
      </c>
      <c r="AF456" s="34">
        <v>57511.51</v>
      </c>
      <c r="AG456" s="34">
        <v>42135.07</v>
      </c>
      <c r="AH456" s="34">
        <v>0.42284500000000003</v>
      </c>
      <c r="AI456" s="34">
        <v>979154.2</v>
      </c>
      <c r="AJ456" s="34">
        <v>-605211</v>
      </c>
      <c r="AK456" s="34">
        <v>99646.59</v>
      </c>
      <c r="AL456" s="34">
        <v>99646.59</v>
      </c>
      <c r="AM456" s="34">
        <v>99646.59</v>
      </c>
      <c r="AN456" s="34">
        <v>99646.59</v>
      </c>
      <c r="AO456" s="34">
        <v>99646.59</v>
      </c>
      <c r="AP456" s="34">
        <v>99646.59</v>
      </c>
      <c r="AQ456" s="34">
        <v>99646.59</v>
      </c>
      <c r="AR456" s="34">
        <v>99646.59</v>
      </c>
      <c r="AS456" s="34">
        <v>99646.59</v>
      </c>
      <c r="AT456" s="34">
        <v>99646.59</v>
      </c>
      <c r="AU456" s="34">
        <v>195216.4</v>
      </c>
      <c r="AV456" s="34">
        <v>195216.4</v>
      </c>
      <c r="AW456" s="34">
        <v>195216.4</v>
      </c>
      <c r="AX456" s="34">
        <v>195216.4</v>
      </c>
      <c r="AY456" s="34">
        <v>195216.4</v>
      </c>
      <c r="AZ456" s="34">
        <v>195216.4</v>
      </c>
      <c r="BA456" s="34">
        <v>195216.4</v>
      </c>
      <c r="BB456" s="34">
        <v>195216.4</v>
      </c>
      <c r="BC456" s="34">
        <v>195216.4</v>
      </c>
      <c r="BD456" s="34">
        <v>195216.4</v>
      </c>
    </row>
    <row r="457" spans="1:56" x14ac:dyDescent="0.25">
      <c r="A457" s="34" t="s">
        <v>405</v>
      </c>
      <c r="B457" s="34">
        <v>13309</v>
      </c>
      <c r="C457" s="34">
        <v>0</v>
      </c>
      <c r="D457" s="34">
        <v>0</v>
      </c>
      <c r="E457" s="34">
        <v>0</v>
      </c>
      <c r="F457" s="34">
        <v>0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 t="s">
        <v>829</v>
      </c>
      <c r="N457" s="34" t="s">
        <v>830</v>
      </c>
      <c r="O457" s="34" t="s">
        <v>2</v>
      </c>
      <c r="P457" s="34">
        <v>13309</v>
      </c>
      <c r="Q457" s="34">
        <v>800000</v>
      </c>
      <c r="R457" s="34">
        <v>28133.48</v>
      </c>
      <c r="S457" s="34">
        <v>6060116</v>
      </c>
      <c r="T457" s="34">
        <v>4729269</v>
      </c>
      <c r="U457" s="34">
        <v>1330846</v>
      </c>
      <c r="V457" s="34">
        <v>0.219607</v>
      </c>
      <c r="W457" s="34">
        <v>4559255</v>
      </c>
      <c r="X457" s="34">
        <v>3554569</v>
      </c>
      <c r="Y457" s="34">
        <v>1004686</v>
      </c>
      <c r="Z457" s="34">
        <v>0.220362</v>
      </c>
      <c r="AA457" s="34">
        <v>4366260</v>
      </c>
      <c r="AB457" s="34">
        <v>3236293</v>
      </c>
      <c r="AC457" s="34">
        <v>1129966</v>
      </c>
      <c r="AD457" s="34">
        <v>0.258795</v>
      </c>
      <c r="AE457" s="34">
        <v>1937633</v>
      </c>
      <c r="AF457" s="34">
        <v>1410559</v>
      </c>
      <c r="AG457" s="34">
        <v>527074</v>
      </c>
      <c r="AH457" s="34">
        <v>0.27201900000000001</v>
      </c>
      <c r="AI457" s="34">
        <v>854979.9</v>
      </c>
      <c r="AJ457" s="34">
        <v>377367.5</v>
      </c>
      <c r="AK457" s="34">
        <v>1937633</v>
      </c>
      <c r="AL457" s="34">
        <v>1937633</v>
      </c>
      <c r="AM457" s="34">
        <v>1937633</v>
      </c>
      <c r="AN457" s="34">
        <v>1937633</v>
      </c>
      <c r="AO457" s="34">
        <v>1937633</v>
      </c>
      <c r="AP457" s="34">
        <v>1937633</v>
      </c>
      <c r="AQ457" s="34">
        <v>1937633</v>
      </c>
      <c r="AR457" s="34">
        <v>1937633</v>
      </c>
      <c r="AS457" s="34">
        <v>1937633</v>
      </c>
      <c r="AT457" s="34">
        <v>1937633</v>
      </c>
      <c r="AU457" s="34">
        <v>4366260</v>
      </c>
      <c r="AV457" s="34">
        <v>4366260</v>
      </c>
      <c r="AW457" s="34">
        <v>4366260</v>
      </c>
      <c r="AX457" s="34">
        <v>4366260</v>
      </c>
      <c r="AY457" s="34">
        <v>4366260</v>
      </c>
      <c r="AZ457" s="34">
        <v>4366260</v>
      </c>
      <c r="BA457" s="34">
        <v>4366260</v>
      </c>
      <c r="BB457" s="34">
        <v>4366260</v>
      </c>
      <c r="BC457" s="34">
        <v>4366260</v>
      </c>
      <c r="BD457" s="34">
        <v>4366260</v>
      </c>
    </row>
    <row r="458" spans="1:56" x14ac:dyDescent="0.25">
      <c r="A458" s="34" t="s">
        <v>400</v>
      </c>
      <c r="B458" s="34">
        <v>13310</v>
      </c>
      <c r="C458" s="34">
        <v>0</v>
      </c>
      <c r="D458" s="34">
        <v>0</v>
      </c>
      <c r="E458" s="34">
        <v>0</v>
      </c>
      <c r="F458" s="34">
        <v>0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 t="s">
        <v>829</v>
      </c>
      <c r="N458" s="34" t="s">
        <v>830</v>
      </c>
      <c r="O458" s="34" t="s">
        <v>2</v>
      </c>
      <c r="P458" s="34">
        <v>13310</v>
      </c>
      <c r="Q458" s="34">
        <v>800000</v>
      </c>
      <c r="R458" s="34">
        <v>28133.48</v>
      </c>
      <c r="S458" s="34">
        <v>3690247</v>
      </c>
      <c r="T458" s="34">
        <v>2844015</v>
      </c>
      <c r="U458" s="34">
        <v>846232.5</v>
      </c>
      <c r="V458" s="34">
        <v>0.22931599999999999</v>
      </c>
      <c r="W458" s="34">
        <v>3455833</v>
      </c>
      <c r="X458" s="34">
        <v>2671005</v>
      </c>
      <c r="Y458" s="34">
        <v>784828.4</v>
      </c>
      <c r="Z458" s="34">
        <v>0.227103</v>
      </c>
      <c r="AA458" s="34">
        <v>2171719</v>
      </c>
      <c r="AB458" s="34">
        <v>1515951</v>
      </c>
      <c r="AC458" s="34">
        <v>655767.6</v>
      </c>
      <c r="AD458" s="34">
        <v>0.301958</v>
      </c>
      <c r="AE458" s="34">
        <v>1416828</v>
      </c>
      <c r="AF458" s="34">
        <v>961061.1</v>
      </c>
      <c r="AG458" s="34">
        <v>455767</v>
      </c>
      <c r="AH458" s="34">
        <v>0.32168099999999999</v>
      </c>
      <c r="AI458" s="34">
        <v>603723</v>
      </c>
      <c r="AJ458" s="34">
        <v>274661.5</v>
      </c>
      <c r="AK458" s="34">
        <v>1416828</v>
      </c>
      <c r="AL458" s="34">
        <v>1416828</v>
      </c>
      <c r="AM458" s="34">
        <v>1416828</v>
      </c>
      <c r="AN458" s="34">
        <v>1416828</v>
      </c>
      <c r="AO458" s="34">
        <v>1416828</v>
      </c>
      <c r="AP458" s="34">
        <v>1416828</v>
      </c>
      <c r="AQ458" s="34">
        <v>1416828</v>
      </c>
      <c r="AR458" s="34">
        <v>1416828</v>
      </c>
      <c r="AS458" s="34">
        <v>1416828</v>
      </c>
      <c r="AT458" s="34">
        <v>1416828</v>
      </c>
      <c r="AU458" s="34">
        <v>2171719</v>
      </c>
      <c r="AV458" s="34">
        <v>2171719</v>
      </c>
      <c r="AW458" s="34">
        <v>2171719</v>
      </c>
      <c r="AX458" s="34">
        <v>2171719</v>
      </c>
      <c r="AY458" s="34">
        <v>2171719</v>
      </c>
      <c r="AZ458" s="34">
        <v>2171719</v>
      </c>
      <c r="BA458" s="34">
        <v>2171719</v>
      </c>
      <c r="BB458" s="34">
        <v>2171719</v>
      </c>
      <c r="BC458" s="34">
        <v>2171719</v>
      </c>
      <c r="BD458" s="34">
        <v>2171719</v>
      </c>
    </row>
    <row r="459" spans="1:56" x14ac:dyDescent="0.25">
      <c r="A459" s="34" t="s">
        <v>435</v>
      </c>
      <c r="B459" s="34">
        <v>13313</v>
      </c>
      <c r="C459" s="34">
        <v>0</v>
      </c>
      <c r="D459" s="34">
        <v>0</v>
      </c>
      <c r="E459" s="34">
        <v>0</v>
      </c>
      <c r="F459" s="34">
        <v>0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 t="s">
        <v>829</v>
      </c>
      <c r="N459" s="34" t="s">
        <v>830</v>
      </c>
      <c r="O459" s="34" t="s">
        <v>2</v>
      </c>
      <c r="P459" s="34">
        <v>13313</v>
      </c>
      <c r="Q459" s="34">
        <v>800000</v>
      </c>
      <c r="R459" s="34">
        <v>28133.48</v>
      </c>
      <c r="S459" s="34">
        <v>3636635</v>
      </c>
      <c r="T459" s="34">
        <v>2727824</v>
      </c>
      <c r="U459" s="34">
        <v>908811.3</v>
      </c>
      <c r="V459" s="34">
        <v>0.24990399999999999</v>
      </c>
      <c r="W459" s="34">
        <v>4115342</v>
      </c>
      <c r="X459" s="34">
        <v>3579025</v>
      </c>
      <c r="Y459" s="34">
        <v>536317</v>
      </c>
      <c r="Z459" s="34">
        <v>0.13032099999999999</v>
      </c>
      <c r="AA459" s="34">
        <v>2461665</v>
      </c>
      <c r="AB459" s="34">
        <v>1775238</v>
      </c>
      <c r="AC459" s="34">
        <v>686427.1</v>
      </c>
      <c r="AD459" s="34">
        <v>0.27884700000000001</v>
      </c>
      <c r="AE459" s="34">
        <v>3033566</v>
      </c>
      <c r="AF459" s="34">
        <v>2686007</v>
      </c>
      <c r="AG459" s="34">
        <v>347558.9</v>
      </c>
      <c r="AH459" s="34">
        <v>0.11457100000000001</v>
      </c>
      <c r="AI459" s="34">
        <v>348070.5</v>
      </c>
      <c r="AJ459" s="34">
        <v>159312.5</v>
      </c>
      <c r="AK459" s="34">
        <v>3033566</v>
      </c>
      <c r="AL459" s="34">
        <v>3033566</v>
      </c>
      <c r="AM459" s="34">
        <v>3033566</v>
      </c>
      <c r="AN459" s="34">
        <v>3033566</v>
      </c>
      <c r="AO459" s="34">
        <v>3033566</v>
      </c>
      <c r="AP459" s="34">
        <v>3033566</v>
      </c>
      <c r="AQ459" s="34">
        <v>3033566</v>
      </c>
      <c r="AR459" s="34">
        <v>3033566</v>
      </c>
      <c r="AS459" s="34">
        <v>3033566</v>
      </c>
      <c r="AT459" s="34">
        <v>3033566</v>
      </c>
      <c r="AU459" s="34">
        <v>2461665</v>
      </c>
      <c r="AV459" s="34">
        <v>2461665</v>
      </c>
      <c r="AW459" s="34">
        <v>2461665</v>
      </c>
      <c r="AX459" s="34">
        <v>2461665</v>
      </c>
      <c r="AY459" s="34">
        <v>2461665</v>
      </c>
      <c r="AZ459" s="34">
        <v>2461665</v>
      </c>
      <c r="BA459" s="34">
        <v>2461665</v>
      </c>
      <c r="BB459" s="34">
        <v>2461665</v>
      </c>
      <c r="BC459" s="34">
        <v>2461665</v>
      </c>
      <c r="BD459" s="34">
        <v>2461665</v>
      </c>
    </row>
    <row r="460" spans="1:56" x14ac:dyDescent="0.25">
      <c r="A460" s="34" t="s">
        <v>318</v>
      </c>
      <c r="B460" s="34">
        <v>13314</v>
      </c>
      <c r="C460" s="34">
        <v>0</v>
      </c>
      <c r="D460" s="34">
        <v>0</v>
      </c>
      <c r="E460" s="34">
        <v>0</v>
      </c>
      <c r="F460" s="34">
        <v>0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 t="s">
        <v>829</v>
      </c>
      <c r="N460" s="34" t="s">
        <v>830</v>
      </c>
      <c r="O460" s="34" t="s">
        <v>2</v>
      </c>
      <c r="P460" s="34">
        <v>13314</v>
      </c>
      <c r="Q460" s="34">
        <v>800000</v>
      </c>
      <c r="R460" s="34">
        <v>28133.48</v>
      </c>
      <c r="S460" s="34">
        <v>5483292</v>
      </c>
      <c r="T460" s="34">
        <v>4202644</v>
      </c>
      <c r="U460" s="34">
        <v>1280648</v>
      </c>
      <c r="V460" s="34">
        <v>0.23355500000000001</v>
      </c>
      <c r="W460" s="34">
        <v>8128013</v>
      </c>
      <c r="X460" s="34">
        <v>6058940</v>
      </c>
      <c r="Y460" s="34">
        <v>2069073</v>
      </c>
      <c r="Z460" s="34">
        <v>0.25456099999999998</v>
      </c>
      <c r="AA460" s="34">
        <v>4518929</v>
      </c>
      <c r="AB460" s="34">
        <v>3367150</v>
      </c>
      <c r="AC460" s="34">
        <v>1151779</v>
      </c>
      <c r="AD460" s="34">
        <v>0.25487900000000002</v>
      </c>
      <c r="AE460" s="34">
        <v>5832220</v>
      </c>
      <c r="AF460" s="34">
        <v>4273896</v>
      </c>
      <c r="AG460" s="34">
        <v>1558325</v>
      </c>
      <c r="AH460" s="34">
        <v>0.26719199999999999</v>
      </c>
      <c r="AI460" s="34">
        <v>1881598</v>
      </c>
      <c r="AJ460" s="34">
        <v>1370850</v>
      </c>
      <c r="AK460" s="34">
        <v>5832220</v>
      </c>
      <c r="AL460" s="34">
        <v>5832220</v>
      </c>
      <c r="AM460" s="34">
        <v>5832220</v>
      </c>
      <c r="AN460" s="34">
        <v>5832220</v>
      </c>
      <c r="AO460" s="34">
        <v>5832220</v>
      </c>
      <c r="AP460" s="34">
        <v>5832220</v>
      </c>
      <c r="AQ460" s="34">
        <v>5832220</v>
      </c>
      <c r="AR460" s="34">
        <v>5832220</v>
      </c>
      <c r="AS460" s="34">
        <v>5832220</v>
      </c>
      <c r="AT460" s="34">
        <v>5832220</v>
      </c>
      <c r="AU460" s="34">
        <v>4518929</v>
      </c>
      <c r="AV460" s="34">
        <v>4518929</v>
      </c>
      <c r="AW460" s="34">
        <v>4518929</v>
      </c>
      <c r="AX460" s="34">
        <v>4518929</v>
      </c>
      <c r="AY460" s="34">
        <v>4518929</v>
      </c>
      <c r="AZ460" s="34">
        <v>4518929</v>
      </c>
      <c r="BA460" s="34">
        <v>4518929</v>
      </c>
      <c r="BB460" s="34">
        <v>4518929</v>
      </c>
      <c r="BC460" s="34">
        <v>4518929</v>
      </c>
      <c r="BD460" s="34">
        <v>4518929</v>
      </c>
    </row>
    <row r="461" spans="1:56" x14ac:dyDescent="0.25">
      <c r="A461" s="34" t="s">
        <v>855</v>
      </c>
      <c r="B461" s="34">
        <v>13315</v>
      </c>
      <c r="C461" s="34">
        <v>0</v>
      </c>
      <c r="D461" s="34">
        <v>0</v>
      </c>
      <c r="E461" s="34">
        <v>0</v>
      </c>
      <c r="F461" s="34">
        <v>0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 t="s">
        <v>829</v>
      </c>
      <c r="N461" s="34" t="s">
        <v>830</v>
      </c>
      <c r="O461" s="34" t="s">
        <v>2</v>
      </c>
      <c r="P461" s="34">
        <v>13315</v>
      </c>
      <c r="Q461" s="34">
        <v>800000</v>
      </c>
      <c r="R461" s="34">
        <v>28133.48</v>
      </c>
      <c r="S461" s="34">
        <v>19465.310000000001</v>
      </c>
      <c r="T461" s="34">
        <v>19465.310000000001</v>
      </c>
      <c r="U461" s="34">
        <v>0</v>
      </c>
      <c r="V461" s="34">
        <v>0</v>
      </c>
      <c r="W461" s="34">
        <v>62114.29</v>
      </c>
      <c r="X461" s="34">
        <v>62114.29</v>
      </c>
      <c r="Y461" s="34">
        <v>0</v>
      </c>
      <c r="Z461" s="34">
        <v>0</v>
      </c>
      <c r="AA461" s="34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-137693</v>
      </c>
      <c r="AJ461" s="34">
        <v>-137693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4">
        <v>0</v>
      </c>
      <c r="AQ461" s="34">
        <v>0</v>
      </c>
      <c r="AR461" s="34">
        <v>0</v>
      </c>
      <c r="AS461" s="34">
        <v>0</v>
      </c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4">
        <v>0</v>
      </c>
      <c r="AZ461" s="34">
        <v>0</v>
      </c>
      <c r="BA461" s="34">
        <v>0</v>
      </c>
      <c r="BB461" s="34">
        <v>0</v>
      </c>
      <c r="BC461" s="34">
        <v>0</v>
      </c>
      <c r="BD461" s="34">
        <v>0</v>
      </c>
    </row>
    <row r="462" spans="1:56" x14ac:dyDescent="0.25">
      <c r="A462" s="34" t="s">
        <v>856</v>
      </c>
      <c r="B462" s="34">
        <v>13317</v>
      </c>
      <c r="C462" s="34">
        <v>0</v>
      </c>
      <c r="D462" s="34">
        <v>0</v>
      </c>
      <c r="E462" s="34">
        <v>0</v>
      </c>
      <c r="F462" s="34">
        <v>0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 t="s">
        <v>829</v>
      </c>
      <c r="N462" s="34" t="s">
        <v>830</v>
      </c>
      <c r="O462" s="34" t="s">
        <v>2</v>
      </c>
      <c r="P462" s="34">
        <v>13317</v>
      </c>
      <c r="Q462" s="34">
        <v>800000</v>
      </c>
      <c r="R462" s="34">
        <v>50640.26</v>
      </c>
      <c r="S462" s="34">
        <v>3570142</v>
      </c>
      <c r="T462" s="34">
        <v>1820845</v>
      </c>
      <c r="U462" s="34">
        <v>1749296</v>
      </c>
      <c r="V462" s="34">
        <v>0.48998000000000003</v>
      </c>
      <c r="W462" s="34">
        <v>3097708</v>
      </c>
      <c r="X462" s="34">
        <v>1287093</v>
      </c>
      <c r="Y462" s="34">
        <v>1810614</v>
      </c>
      <c r="Z462" s="34">
        <v>0.58450100000000005</v>
      </c>
      <c r="AA462" s="34">
        <v>0</v>
      </c>
      <c r="AB462" s="34">
        <v>0</v>
      </c>
      <c r="AC462" s="34">
        <v>0</v>
      </c>
      <c r="AD462" s="34">
        <v>0</v>
      </c>
      <c r="AE462" s="34">
        <v>0</v>
      </c>
      <c r="AF462" s="34">
        <v>0</v>
      </c>
      <c r="AG462" s="34">
        <v>0</v>
      </c>
      <c r="AH462" s="34">
        <v>0</v>
      </c>
      <c r="AI462" s="34">
        <v>1297005</v>
      </c>
      <c r="AJ462" s="34">
        <v>-513609</v>
      </c>
      <c r="AK462" s="34">
        <v>0</v>
      </c>
      <c r="AL462" s="34">
        <v>0</v>
      </c>
      <c r="AM462" s="34">
        <v>0</v>
      </c>
      <c r="AN462" s="34">
        <v>0</v>
      </c>
      <c r="AO462" s="34">
        <v>0</v>
      </c>
      <c r="AP462" s="34">
        <v>0</v>
      </c>
      <c r="AQ462" s="34">
        <v>0</v>
      </c>
      <c r="AR462" s="34">
        <v>0</v>
      </c>
      <c r="AS462" s="34">
        <v>0</v>
      </c>
      <c r="AT462" s="34">
        <v>0</v>
      </c>
      <c r="AU462" s="34">
        <v>0</v>
      </c>
      <c r="AV462" s="34">
        <v>0</v>
      </c>
      <c r="AW462" s="34">
        <v>0</v>
      </c>
      <c r="AX462" s="34">
        <v>0</v>
      </c>
      <c r="AY462" s="34">
        <v>0</v>
      </c>
      <c r="AZ462" s="34">
        <v>0</v>
      </c>
      <c r="BA462" s="34">
        <v>0</v>
      </c>
      <c r="BB462" s="34">
        <v>0</v>
      </c>
      <c r="BC462" s="34">
        <v>0</v>
      </c>
      <c r="BD462" s="34">
        <v>0</v>
      </c>
    </row>
    <row r="463" spans="1:56" x14ac:dyDescent="0.25">
      <c r="A463" s="34" t="s">
        <v>857</v>
      </c>
      <c r="B463" s="34">
        <v>13318</v>
      </c>
      <c r="C463" s="34">
        <v>0</v>
      </c>
      <c r="D463" s="34">
        <v>0</v>
      </c>
      <c r="E463" s="34">
        <v>0</v>
      </c>
      <c r="F463" s="34">
        <v>0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 t="s">
        <v>829</v>
      </c>
      <c r="N463" s="34" t="s">
        <v>830</v>
      </c>
      <c r="O463" s="34" t="s">
        <v>2</v>
      </c>
      <c r="P463" s="34">
        <v>13318</v>
      </c>
      <c r="Q463" s="34">
        <v>800000</v>
      </c>
      <c r="R463" s="34">
        <v>28133.48</v>
      </c>
      <c r="S463" s="34">
        <v>399.91230000000002</v>
      </c>
      <c r="T463" s="34">
        <v>399.91230000000002</v>
      </c>
      <c r="U463" s="34">
        <v>0</v>
      </c>
      <c r="V463" s="34">
        <v>0</v>
      </c>
      <c r="W463" s="34">
        <v>351.99090000000001</v>
      </c>
      <c r="X463" s="34">
        <v>351.99090000000001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0</v>
      </c>
      <c r="AF463" s="34">
        <v>0</v>
      </c>
      <c r="AG463" s="34">
        <v>0</v>
      </c>
      <c r="AH463" s="34">
        <v>0</v>
      </c>
      <c r="AI463" s="34">
        <v>-137693</v>
      </c>
      <c r="AJ463" s="34">
        <v>-137693</v>
      </c>
      <c r="AK463" s="34">
        <v>0</v>
      </c>
      <c r="AL463" s="34">
        <v>0</v>
      </c>
      <c r="AM463" s="34">
        <v>0</v>
      </c>
      <c r="AN463" s="34">
        <v>0</v>
      </c>
      <c r="AO463" s="34">
        <v>0</v>
      </c>
      <c r="AP463" s="34">
        <v>0</v>
      </c>
      <c r="AQ463" s="34">
        <v>0</v>
      </c>
      <c r="AR463" s="34">
        <v>0</v>
      </c>
      <c r="AS463" s="34">
        <v>0</v>
      </c>
      <c r="AT463" s="34">
        <v>0</v>
      </c>
      <c r="AU463" s="34">
        <v>0</v>
      </c>
      <c r="AV463" s="34">
        <v>0</v>
      </c>
      <c r="AW463" s="34">
        <v>0</v>
      </c>
      <c r="AX463" s="34">
        <v>0</v>
      </c>
      <c r="AY463" s="34">
        <v>0</v>
      </c>
      <c r="AZ463" s="34">
        <v>0</v>
      </c>
      <c r="BA463" s="34">
        <v>0</v>
      </c>
      <c r="BB463" s="34">
        <v>0</v>
      </c>
      <c r="BC463" s="34">
        <v>0</v>
      </c>
      <c r="BD463" s="34">
        <v>0</v>
      </c>
    </row>
    <row r="464" spans="1:56" x14ac:dyDescent="0.25">
      <c r="A464" s="34" t="s">
        <v>858</v>
      </c>
      <c r="B464" s="34">
        <v>13319</v>
      </c>
      <c r="C464" s="34">
        <v>0</v>
      </c>
      <c r="D464" s="34">
        <v>0</v>
      </c>
      <c r="E464" s="34">
        <v>0</v>
      </c>
      <c r="F464" s="34">
        <v>0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 t="s">
        <v>829</v>
      </c>
      <c r="N464" s="34" t="s">
        <v>830</v>
      </c>
      <c r="O464" s="34" t="s">
        <v>2</v>
      </c>
      <c r="P464" s="34">
        <v>13319</v>
      </c>
      <c r="Q464" s="34">
        <v>800000</v>
      </c>
      <c r="R464" s="34">
        <v>28133.48</v>
      </c>
      <c r="S464" s="34">
        <v>356.22809999999998</v>
      </c>
      <c r="T464" s="34">
        <v>356.22809999999998</v>
      </c>
      <c r="U464" s="34">
        <v>0</v>
      </c>
      <c r="V464" s="34">
        <v>0</v>
      </c>
      <c r="W464" s="34">
        <v>248.09899999999999</v>
      </c>
      <c r="X464" s="34">
        <v>248.09899999999999</v>
      </c>
      <c r="Y464" s="34">
        <v>0</v>
      </c>
      <c r="Z464" s="34">
        <v>0</v>
      </c>
      <c r="AA464" s="34">
        <v>0</v>
      </c>
      <c r="AB464" s="34">
        <v>0</v>
      </c>
      <c r="AC464" s="34">
        <v>0</v>
      </c>
      <c r="AD464" s="34">
        <v>0</v>
      </c>
      <c r="AE464" s="34">
        <v>0</v>
      </c>
      <c r="AF464" s="34">
        <v>0</v>
      </c>
      <c r="AG464" s="34">
        <v>0</v>
      </c>
      <c r="AH464" s="34">
        <v>0</v>
      </c>
      <c r="AI464" s="34">
        <v>-137693</v>
      </c>
      <c r="AJ464" s="34">
        <v>-137693</v>
      </c>
      <c r="AK464" s="34">
        <v>0</v>
      </c>
      <c r="AL464" s="34">
        <v>0</v>
      </c>
      <c r="AM464" s="34">
        <v>0</v>
      </c>
      <c r="AN464" s="34">
        <v>0</v>
      </c>
      <c r="AO464" s="34">
        <v>0</v>
      </c>
      <c r="AP464" s="34">
        <v>0</v>
      </c>
      <c r="AQ464" s="34">
        <v>0</v>
      </c>
      <c r="AR464" s="34">
        <v>0</v>
      </c>
      <c r="AS464" s="34">
        <v>0</v>
      </c>
      <c r="AT464" s="34">
        <v>0</v>
      </c>
      <c r="AU464" s="34">
        <v>0</v>
      </c>
      <c r="AV464" s="34">
        <v>0</v>
      </c>
      <c r="AW464" s="34">
        <v>0</v>
      </c>
      <c r="AX464" s="34">
        <v>0</v>
      </c>
      <c r="AY464" s="34">
        <v>0</v>
      </c>
      <c r="AZ464" s="34">
        <v>0</v>
      </c>
      <c r="BA464" s="34">
        <v>0</v>
      </c>
      <c r="BB464" s="34">
        <v>0</v>
      </c>
      <c r="BC464" s="34">
        <v>0</v>
      </c>
      <c r="BD464" s="34">
        <v>0</v>
      </c>
    </row>
    <row r="465" spans="1:56" x14ac:dyDescent="0.25">
      <c r="A465" s="34" t="s">
        <v>859</v>
      </c>
      <c r="B465" s="34">
        <v>13321</v>
      </c>
      <c r="C465" s="34">
        <v>0</v>
      </c>
      <c r="D465" s="34">
        <v>0</v>
      </c>
      <c r="E465" s="34">
        <v>0</v>
      </c>
      <c r="F465" s="34">
        <v>0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 t="s">
        <v>829</v>
      </c>
      <c r="N465" s="34" t="s">
        <v>830</v>
      </c>
      <c r="O465" s="34" t="s">
        <v>2</v>
      </c>
      <c r="P465" s="34">
        <v>13321</v>
      </c>
      <c r="Q465" s="34">
        <v>800000</v>
      </c>
      <c r="R465" s="34">
        <v>28133.48</v>
      </c>
      <c r="S465" s="34">
        <v>3926.491</v>
      </c>
      <c r="T465" s="34">
        <v>3926.491</v>
      </c>
      <c r="U465" s="34">
        <v>0</v>
      </c>
      <c r="V465" s="34">
        <v>0</v>
      </c>
      <c r="W465" s="34">
        <v>112.69759999999999</v>
      </c>
      <c r="X465" s="34">
        <v>112.69759999999999</v>
      </c>
      <c r="Y465" s="34">
        <v>0</v>
      </c>
      <c r="Z465" s="34">
        <v>0</v>
      </c>
      <c r="AA465" s="34">
        <v>0</v>
      </c>
      <c r="AB465" s="34">
        <v>0</v>
      </c>
      <c r="AC465" s="34">
        <v>0</v>
      </c>
      <c r="AD465" s="34">
        <v>0</v>
      </c>
      <c r="AE465" s="34">
        <v>0</v>
      </c>
      <c r="AF465" s="34">
        <v>0</v>
      </c>
      <c r="AG465" s="34">
        <v>0</v>
      </c>
      <c r="AH465" s="34">
        <v>0</v>
      </c>
      <c r="AI465" s="34">
        <v>-137693</v>
      </c>
      <c r="AJ465" s="34">
        <v>-137693</v>
      </c>
      <c r="AK465" s="34">
        <v>0</v>
      </c>
      <c r="AL465" s="34">
        <v>0</v>
      </c>
      <c r="AM465" s="34">
        <v>0</v>
      </c>
      <c r="AN465" s="34">
        <v>0</v>
      </c>
      <c r="AO465" s="34">
        <v>0</v>
      </c>
      <c r="AP465" s="34">
        <v>0</v>
      </c>
      <c r="AQ465" s="34">
        <v>0</v>
      </c>
      <c r="AR465" s="34">
        <v>0</v>
      </c>
      <c r="AS465" s="34">
        <v>0</v>
      </c>
      <c r="AT465" s="34">
        <v>0</v>
      </c>
      <c r="AU465" s="34">
        <v>0</v>
      </c>
      <c r="AV465" s="34">
        <v>0</v>
      </c>
      <c r="AW465" s="34">
        <v>0</v>
      </c>
      <c r="AX465" s="34">
        <v>0</v>
      </c>
      <c r="AY465" s="34">
        <v>0</v>
      </c>
      <c r="AZ465" s="34">
        <v>0</v>
      </c>
      <c r="BA465" s="34">
        <v>0</v>
      </c>
      <c r="BB465" s="34">
        <v>0</v>
      </c>
      <c r="BC465" s="34">
        <v>0</v>
      </c>
      <c r="BD465" s="34">
        <v>0</v>
      </c>
    </row>
    <row r="466" spans="1:56" x14ac:dyDescent="0.25">
      <c r="A466" s="34" t="s">
        <v>657</v>
      </c>
      <c r="B466" s="34">
        <v>13322</v>
      </c>
      <c r="C466" s="34">
        <v>0</v>
      </c>
      <c r="D466" s="34">
        <v>0</v>
      </c>
      <c r="E466" s="34">
        <v>0</v>
      </c>
      <c r="F466" s="34">
        <v>0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 t="s">
        <v>829</v>
      </c>
      <c r="N466" s="34" t="s">
        <v>830</v>
      </c>
      <c r="O466" s="34" t="s">
        <v>2</v>
      </c>
      <c r="P466" s="34">
        <v>13322</v>
      </c>
      <c r="Q466" s="34">
        <v>800000</v>
      </c>
      <c r="R466" s="34">
        <v>28133.48</v>
      </c>
      <c r="S466" s="34">
        <v>1076335</v>
      </c>
      <c r="T466" s="34">
        <v>898425.3</v>
      </c>
      <c r="U466" s="34">
        <v>177909.5</v>
      </c>
      <c r="V466" s="34">
        <v>0.16529199999999999</v>
      </c>
      <c r="W466" s="34">
        <v>823769.7</v>
      </c>
      <c r="X466" s="34">
        <v>598202.9</v>
      </c>
      <c r="Y466" s="34">
        <v>225566.7</v>
      </c>
      <c r="Z466" s="34">
        <v>0.27382299999999998</v>
      </c>
      <c r="AA466" s="34">
        <v>87934.74</v>
      </c>
      <c r="AB466" s="34">
        <v>87934.74</v>
      </c>
      <c r="AC466" s="34">
        <v>0</v>
      </c>
      <c r="AD466" s="34">
        <v>0</v>
      </c>
      <c r="AE466" s="34">
        <v>1841.4359999999999</v>
      </c>
      <c r="AF466" s="34">
        <v>1841.4359999999999</v>
      </c>
      <c r="AG466" s="34">
        <v>0</v>
      </c>
      <c r="AH466" s="34">
        <v>0</v>
      </c>
      <c r="AI466" s="34">
        <v>26542.25</v>
      </c>
      <c r="AJ466" s="34">
        <v>-199024</v>
      </c>
      <c r="AK466" s="34">
        <v>1841.4359999999999</v>
      </c>
      <c r="AL466" s="34">
        <v>1841.4359999999999</v>
      </c>
      <c r="AM466" s="34">
        <v>1841.4359999999999</v>
      </c>
      <c r="AN466" s="34">
        <v>1841.4359999999999</v>
      </c>
      <c r="AO466" s="34">
        <v>1841.4359999999999</v>
      </c>
      <c r="AP466" s="34">
        <v>1841.4359999999999</v>
      </c>
      <c r="AQ466" s="34">
        <v>1841.4359999999999</v>
      </c>
      <c r="AR466" s="34">
        <v>1841.4359999999999</v>
      </c>
      <c r="AS466" s="34">
        <v>1841.4359999999999</v>
      </c>
      <c r="AT466" s="34">
        <v>1841.4359999999999</v>
      </c>
      <c r="AU466" s="34">
        <v>87934.74</v>
      </c>
      <c r="AV466" s="34">
        <v>87934.74</v>
      </c>
      <c r="AW466" s="34">
        <v>87934.74</v>
      </c>
      <c r="AX466" s="34">
        <v>87934.74</v>
      </c>
      <c r="AY466" s="34">
        <v>87934.74</v>
      </c>
      <c r="AZ466" s="34">
        <v>87934.74</v>
      </c>
      <c r="BA466" s="34">
        <v>87934.74</v>
      </c>
      <c r="BB466" s="34">
        <v>87934.74</v>
      </c>
      <c r="BC466" s="34">
        <v>87934.74</v>
      </c>
      <c r="BD466" s="34">
        <v>87934.74</v>
      </c>
    </row>
    <row r="467" spans="1:56" x14ac:dyDescent="0.25">
      <c r="A467" s="34" t="s">
        <v>658</v>
      </c>
      <c r="B467" s="34">
        <v>13323</v>
      </c>
      <c r="C467" s="34">
        <v>0</v>
      </c>
      <c r="D467" s="34">
        <v>0</v>
      </c>
      <c r="E467" s="34">
        <v>0</v>
      </c>
      <c r="F467" s="34"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 t="s">
        <v>829</v>
      </c>
      <c r="N467" s="34" t="s">
        <v>830</v>
      </c>
      <c r="O467" s="34" t="s">
        <v>2</v>
      </c>
      <c r="P467" s="34">
        <v>13323</v>
      </c>
      <c r="Q467" s="34">
        <v>800000</v>
      </c>
      <c r="R467" s="34">
        <v>28133.48</v>
      </c>
      <c r="S467" s="34">
        <v>1176034</v>
      </c>
      <c r="T467" s="34">
        <v>1173197</v>
      </c>
      <c r="U467" s="34">
        <v>2836.8420000000001</v>
      </c>
      <c r="V467" s="34">
        <v>2.4120000000000001E-3</v>
      </c>
      <c r="W467" s="34">
        <v>316161.09999999998</v>
      </c>
      <c r="X467" s="34">
        <v>312961.40000000002</v>
      </c>
      <c r="Y467" s="34">
        <v>3199.7420000000002</v>
      </c>
      <c r="Z467" s="34">
        <v>1.0121E-2</v>
      </c>
      <c r="AA467" s="34">
        <v>40974.300000000003</v>
      </c>
      <c r="AB467" s="34">
        <v>40974.300000000003</v>
      </c>
      <c r="AC467" s="34">
        <v>0</v>
      </c>
      <c r="AD467" s="34">
        <v>0</v>
      </c>
      <c r="AE467" s="34">
        <v>2751.8739999999998</v>
      </c>
      <c r="AF467" s="34">
        <v>2751.8739999999998</v>
      </c>
      <c r="AG467" s="34">
        <v>0</v>
      </c>
      <c r="AH467" s="34">
        <v>0</v>
      </c>
      <c r="AI467" s="34">
        <v>-134494</v>
      </c>
      <c r="AJ467" s="34">
        <v>-137693</v>
      </c>
      <c r="AK467" s="34">
        <v>2751.8739999999998</v>
      </c>
      <c r="AL467" s="34">
        <v>2751.8739999999998</v>
      </c>
      <c r="AM467" s="34">
        <v>2751.8739999999998</v>
      </c>
      <c r="AN467" s="34">
        <v>2751.8739999999998</v>
      </c>
      <c r="AO467" s="34">
        <v>2751.8739999999998</v>
      </c>
      <c r="AP467" s="34">
        <v>2751.8739999999998</v>
      </c>
      <c r="AQ467" s="34">
        <v>2751.8739999999998</v>
      </c>
      <c r="AR467" s="34">
        <v>2751.8739999999998</v>
      </c>
      <c r="AS467" s="34">
        <v>2751.8739999999998</v>
      </c>
      <c r="AT467" s="34">
        <v>2751.8739999999998</v>
      </c>
      <c r="AU467" s="34">
        <v>40974.300000000003</v>
      </c>
      <c r="AV467" s="34">
        <v>40974.300000000003</v>
      </c>
      <c r="AW467" s="34">
        <v>40974.300000000003</v>
      </c>
      <c r="AX467" s="34">
        <v>40974.300000000003</v>
      </c>
      <c r="AY467" s="34">
        <v>40974.300000000003</v>
      </c>
      <c r="AZ467" s="34">
        <v>40974.300000000003</v>
      </c>
      <c r="BA467" s="34">
        <v>40974.300000000003</v>
      </c>
      <c r="BB467" s="34">
        <v>40974.300000000003</v>
      </c>
      <c r="BC467" s="34">
        <v>40974.300000000003</v>
      </c>
      <c r="BD467" s="34">
        <v>40974.300000000003</v>
      </c>
    </row>
    <row r="468" spans="1:56" x14ac:dyDescent="0.25">
      <c r="A468" s="34" t="s">
        <v>659</v>
      </c>
      <c r="B468" s="34">
        <v>13324</v>
      </c>
      <c r="C468" s="34">
        <v>0</v>
      </c>
      <c r="D468" s="34">
        <v>0</v>
      </c>
      <c r="E468" s="34">
        <v>0</v>
      </c>
      <c r="F468" s="34">
        <v>0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 t="s">
        <v>829</v>
      </c>
      <c r="N468" s="34" t="s">
        <v>830</v>
      </c>
      <c r="O468" s="34" t="s">
        <v>2</v>
      </c>
      <c r="P468" s="34">
        <v>13324</v>
      </c>
      <c r="Q468" s="34">
        <v>800000</v>
      </c>
      <c r="R468" s="34">
        <v>28133.48</v>
      </c>
      <c r="S468" s="34">
        <v>4528679</v>
      </c>
      <c r="T468" s="34">
        <v>3652538</v>
      </c>
      <c r="U468" s="34">
        <v>876140.4</v>
      </c>
      <c r="V468" s="34">
        <v>0.193465</v>
      </c>
      <c r="W468" s="34">
        <v>3238623</v>
      </c>
      <c r="X468" s="34">
        <v>1857448</v>
      </c>
      <c r="Y468" s="34">
        <v>1381175</v>
      </c>
      <c r="Z468" s="34">
        <v>0.42647000000000002</v>
      </c>
      <c r="AA468" s="34">
        <v>301039.3</v>
      </c>
      <c r="AB468" s="34">
        <v>301039.3</v>
      </c>
      <c r="AC468" s="34">
        <v>0</v>
      </c>
      <c r="AD468" s="34">
        <v>0</v>
      </c>
      <c r="AE468" s="34">
        <v>186489.2</v>
      </c>
      <c r="AF468" s="34">
        <v>186489.2</v>
      </c>
      <c r="AG468" s="34">
        <v>0</v>
      </c>
      <c r="AH468" s="34">
        <v>0</v>
      </c>
      <c r="AI468" s="34">
        <v>1243481</v>
      </c>
      <c r="AJ468" s="34">
        <v>-137693</v>
      </c>
      <c r="AK468" s="34">
        <v>186489.2</v>
      </c>
      <c r="AL468" s="34">
        <v>186489.2</v>
      </c>
      <c r="AM468" s="34">
        <v>186489.2</v>
      </c>
      <c r="AN468" s="34">
        <v>186489.2</v>
      </c>
      <c r="AO468" s="34">
        <v>186489.2</v>
      </c>
      <c r="AP468" s="34">
        <v>186489.2</v>
      </c>
      <c r="AQ468" s="34">
        <v>186489.2</v>
      </c>
      <c r="AR468" s="34">
        <v>186489.2</v>
      </c>
      <c r="AS468" s="34">
        <v>186489.2</v>
      </c>
      <c r="AT468" s="34">
        <v>186489.2</v>
      </c>
      <c r="AU468" s="34">
        <v>301039.3</v>
      </c>
      <c r="AV468" s="34">
        <v>301039.3</v>
      </c>
      <c r="AW468" s="34">
        <v>301039.3</v>
      </c>
      <c r="AX468" s="34">
        <v>301039.3</v>
      </c>
      <c r="AY468" s="34">
        <v>301039.3</v>
      </c>
      <c r="AZ468" s="34">
        <v>301039.3</v>
      </c>
      <c r="BA468" s="34">
        <v>301039.3</v>
      </c>
      <c r="BB468" s="34">
        <v>301039.3</v>
      </c>
      <c r="BC468" s="34">
        <v>301039.3</v>
      </c>
      <c r="BD468" s="34">
        <v>301039.3</v>
      </c>
    </row>
    <row r="469" spans="1:56" x14ac:dyDescent="0.25">
      <c r="A469" s="34" t="s">
        <v>660</v>
      </c>
      <c r="B469" s="34">
        <v>13325</v>
      </c>
      <c r="C469" s="34">
        <v>0</v>
      </c>
      <c r="D469" s="34">
        <v>0</v>
      </c>
      <c r="E469" s="34">
        <v>0</v>
      </c>
      <c r="F469" s="34"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 t="s">
        <v>829</v>
      </c>
      <c r="N469" s="34" t="s">
        <v>830</v>
      </c>
      <c r="O469" s="34" t="s">
        <v>2</v>
      </c>
      <c r="P469" s="34">
        <v>13325</v>
      </c>
      <c r="Q469" s="34">
        <v>800000</v>
      </c>
      <c r="R469" s="34">
        <v>28133.48</v>
      </c>
      <c r="S469" s="34">
        <v>240538.9</v>
      </c>
      <c r="T469" s="34">
        <v>240538.9</v>
      </c>
      <c r="U469" s="34">
        <v>0</v>
      </c>
      <c r="V469" s="34">
        <v>0</v>
      </c>
      <c r="W469" s="34">
        <v>918326.5</v>
      </c>
      <c r="X469" s="34">
        <v>918326.5</v>
      </c>
      <c r="Y469" s="34">
        <v>0</v>
      </c>
      <c r="Z469" s="34">
        <v>0</v>
      </c>
      <c r="AA469" s="34">
        <v>102090.1</v>
      </c>
      <c r="AB469" s="34">
        <v>102090.1</v>
      </c>
      <c r="AC469" s="34">
        <v>0</v>
      </c>
      <c r="AD469" s="34">
        <v>0</v>
      </c>
      <c r="AE469" s="34">
        <v>546932.69999999995</v>
      </c>
      <c r="AF469" s="34">
        <v>546932.69999999995</v>
      </c>
      <c r="AG469" s="34">
        <v>0</v>
      </c>
      <c r="AH469" s="34">
        <v>0</v>
      </c>
      <c r="AI469" s="34">
        <v>-137693</v>
      </c>
      <c r="AJ469" s="34">
        <v>-137693</v>
      </c>
      <c r="AK469" s="34">
        <v>546932.69999999995</v>
      </c>
      <c r="AL469" s="34">
        <v>546932.69999999995</v>
      </c>
      <c r="AM469" s="34">
        <v>546932.69999999995</v>
      </c>
      <c r="AN469" s="34">
        <v>546932.69999999995</v>
      </c>
      <c r="AO469" s="34">
        <v>546932.69999999995</v>
      </c>
      <c r="AP469" s="34">
        <v>546932.69999999995</v>
      </c>
      <c r="AQ469" s="34">
        <v>546932.69999999995</v>
      </c>
      <c r="AR469" s="34">
        <v>546932.69999999995</v>
      </c>
      <c r="AS469" s="34">
        <v>546932.69999999995</v>
      </c>
      <c r="AT469" s="34">
        <v>546932.69999999995</v>
      </c>
      <c r="AU469" s="34">
        <v>102090.1</v>
      </c>
      <c r="AV469" s="34">
        <v>102090.1</v>
      </c>
      <c r="AW469" s="34">
        <v>102090.1</v>
      </c>
      <c r="AX469" s="34">
        <v>102090.1</v>
      </c>
      <c r="AY469" s="34">
        <v>102090.1</v>
      </c>
      <c r="AZ469" s="34">
        <v>102090.1</v>
      </c>
      <c r="BA469" s="34">
        <v>102090.1</v>
      </c>
      <c r="BB469" s="34">
        <v>102090.1</v>
      </c>
      <c r="BC469" s="34">
        <v>102090.1</v>
      </c>
      <c r="BD469" s="34">
        <v>102090.1</v>
      </c>
    </row>
    <row r="470" spans="1:56" x14ac:dyDescent="0.25">
      <c r="A470" s="34" t="s">
        <v>589</v>
      </c>
      <c r="B470" s="34">
        <v>13326</v>
      </c>
      <c r="C470" s="34">
        <v>0</v>
      </c>
      <c r="D470" s="34">
        <v>0</v>
      </c>
      <c r="E470" s="34">
        <v>0</v>
      </c>
      <c r="F470" s="34">
        <v>0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 t="s">
        <v>829</v>
      </c>
      <c r="N470" s="34" t="s">
        <v>830</v>
      </c>
      <c r="O470" s="34" t="s">
        <v>2</v>
      </c>
      <c r="P470" s="34">
        <v>13326</v>
      </c>
      <c r="Q470" s="34">
        <v>800000</v>
      </c>
      <c r="R470" s="34">
        <v>28133.48</v>
      </c>
      <c r="S470" s="34">
        <v>6316342</v>
      </c>
      <c r="T470" s="34">
        <v>6166231</v>
      </c>
      <c r="U470" s="34">
        <v>150110.39999999999</v>
      </c>
      <c r="V470" s="34">
        <v>2.3765000000000001E-2</v>
      </c>
      <c r="W470" s="34">
        <v>4340261</v>
      </c>
      <c r="X470" s="34">
        <v>3974068</v>
      </c>
      <c r="Y470" s="34">
        <v>366193.4</v>
      </c>
      <c r="Z470" s="34">
        <v>8.4371000000000002E-2</v>
      </c>
      <c r="AA470" s="34">
        <v>1942763</v>
      </c>
      <c r="AB470" s="34">
        <v>1908286</v>
      </c>
      <c r="AC470" s="34">
        <v>34476.97</v>
      </c>
      <c r="AD470" s="34">
        <v>1.7746000000000001E-2</v>
      </c>
      <c r="AE470" s="34">
        <v>921337</v>
      </c>
      <c r="AF470" s="34">
        <v>894251.3</v>
      </c>
      <c r="AG470" s="34">
        <v>27085.71</v>
      </c>
      <c r="AH470" s="34">
        <v>2.9398000000000001E-2</v>
      </c>
      <c r="AI470" s="34">
        <v>184122.9</v>
      </c>
      <c r="AJ470" s="34">
        <v>-154985</v>
      </c>
      <c r="AK470" s="34">
        <v>921337</v>
      </c>
      <c r="AL470" s="34">
        <v>921337</v>
      </c>
      <c r="AM470" s="34">
        <v>921337</v>
      </c>
      <c r="AN470" s="34">
        <v>921337</v>
      </c>
      <c r="AO470" s="34">
        <v>921337</v>
      </c>
      <c r="AP470" s="34">
        <v>921337</v>
      </c>
      <c r="AQ470" s="34">
        <v>921337</v>
      </c>
      <c r="AR470" s="34">
        <v>921337</v>
      </c>
      <c r="AS470" s="34">
        <v>921337</v>
      </c>
      <c r="AT470" s="34">
        <v>921337</v>
      </c>
      <c r="AU470" s="34">
        <v>1942763</v>
      </c>
      <c r="AV470" s="34">
        <v>1942763</v>
      </c>
      <c r="AW470" s="34">
        <v>1942763</v>
      </c>
      <c r="AX470" s="34">
        <v>1942763</v>
      </c>
      <c r="AY470" s="34">
        <v>1942763</v>
      </c>
      <c r="AZ470" s="34">
        <v>1942763</v>
      </c>
      <c r="BA470" s="34">
        <v>1942763</v>
      </c>
      <c r="BB470" s="34">
        <v>1942763</v>
      </c>
      <c r="BC470" s="34">
        <v>1942763</v>
      </c>
      <c r="BD470" s="34">
        <v>1942763</v>
      </c>
    </row>
    <row r="471" spans="1:56" x14ac:dyDescent="0.25">
      <c r="A471" s="34" t="s">
        <v>661</v>
      </c>
      <c r="B471" s="34">
        <v>13327</v>
      </c>
      <c r="C471" s="34">
        <v>0</v>
      </c>
      <c r="D471" s="34">
        <v>0</v>
      </c>
      <c r="E471" s="34">
        <v>0</v>
      </c>
      <c r="F471" s="34">
        <v>0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 t="s">
        <v>829</v>
      </c>
      <c r="N471" s="34" t="s">
        <v>830</v>
      </c>
      <c r="O471" s="34" t="s">
        <v>2</v>
      </c>
      <c r="P471" s="34">
        <v>13327</v>
      </c>
      <c r="Q471" s="34">
        <v>800000</v>
      </c>
      <c r="R471" s="34">
        <v>28133.48</v>
      </c>
      <c r="S471" s="34">
        <v>168494.1</v>
      </c>
      <c r="T471" s="34">
        <v>168494.1</v>
      </c>
      <c r="U471" s="34">
        <v>0</v>
      </c>
      <c r="V471" s="34">
        <v>0</v>
      </c>
      <c r="W471" s="34">
        <v>1452475</v>
      </c>
      <c r="X471" s="34">
        <v>1452475</v>
      </c>
      <c r="Y471" s="34">
        <v>0</v>
      </c>
      <c r="Z471" s="34">
        <v>0</v>
      </c>
      <c r="AA471" s="34">
        <v>2131.7979999999998</v>
      </c>
      <c r="AB471" s="34">
        <v>2131.7979999999998</v>
      </c>
      <c r="AC471" s="34">
        <v>0</v>
      </c>
      <c r="AD471" s="34">
        <v>0</v>
      </c>
      <c r="AE471" s="34">
        <v>5286.7619999999997</v>
      </c>
      <c r="AF471" s="34">
        <v>5286.7619999999997</v>
      </c>
      <c r="AG471" s="34">
        <v>0</v>
      </c>
      <c r="AH471" s="34">
        <v>0</v>
      </c>
      <c r="AI471" s="34">
        <v>-137693</v>
      </c>
      <c r="AJ471" s="34">
        <v>-137693</v>
      </c>
      <c r="AK471" s="34">
        <v>5286.7619999999997</v>
      </c>
      <c r="AL471" s="34">
        <v>5286.7619999999997</v>
      </c>
      <c r="AM471" s="34">
        <v>5286.7619999999997</v>
      </c>
      <c r="AN471" s="34">
        <v>5286.7619999999997</v>
      </c>
      <c r="AO471" s="34">
        <v>5286.7619999999997</v>
      </c>
      <c r="AP471" s="34">
        <v>5286.7619999999997</v>
      </c>
      <c r="AQ471" s="34">
        <v>5286.7619999999997</v>
      </c>
      <c r="AR471" s="34">
        <v>5286.7619999999997</v>
      </c>
      <c r="AS471" s="34">
        <v>5286.7619999999997</v>
      </c>
      <c r="AT471" s="34">
        <v>5286.7619999999997</v>
      </c>
      <c r="AU471" s="34">
        <v>2131.7979999999998</v>
      </c>
      <c r="AV471" s="34">
        <v>2131.7979999999998</v>
      </c>
      <c r="AW471" s="34">
        <v>2131.7979999999998</v>
      </c>
      <c r="AX471" s="34">
        <v>2131.7979999999998</v>
      </c>
      <c r="AY471" s="34">
        <v>2131.7979999999998</v>
      </c>
      <c r="AZ471" s="34">
        <v>2131.7979999999998</v>
      </c>
      <c r="BA471" s="34">
        <v>2131.7979999999998</v>
      </c>
      <c r="BB471" s="34">
        <v>2131.7979999999998</v>
      </c>
      <c r="BC471" s="34">
        <v>2131.7979999999998</v>
      </c>
      <c r="BD471" s="34">
        <v>2131.7979999999998</v>
      </c>
    </row>
    <row r="472" spans="1:56" x14ac:dyDescent="0.25">
      <c r="A472" s="34" t="s">
        <v>219</v>
      </c>
      <c r="B472" s="34">
        <v>13329</v>
      </c>
      <c r="C472" s="34">
        <v>0</v>
      </c>
      <c r="D472" s="34">
        <v>0</v>
      </c>
      <c r="E472" s="34">
        <v>0</v>
      </c>
      <c r="F472" s="34">
        <v>0</v>
      </c>
      <c r="G472" s="34">
        <v>0</v>
      </c>
      <c r="H472" s="34">
        <v>0</v>
      </c>
      <c r="I472" s="34">
        <v>0</v>
      </c>
      <c r="J472" s="34">
        <v>0</v>
      </c>
      <c r="K472" s="34">
        <v>0</v>
      </c>
      <c r="L472" s="34">
        <v>0</v>
      </c>
      <c r="M472" s="34" t="s">
        <v>829</v>
      </c>
      <c r="N472" s="34" t="s">
        <v>830</v>
      </c>
      <c r="O472" s="34" t="s">
        <v>2</v>
      </c>
      <c r="P472" s="34">
        <v>13329</v>
      </c>
      <c r="Q472" s="34">
        <v>800000</v>
      </c>
      <c r="R472" s="34">
        <v>28133.48</v>
      </c>
      <c r="S472" s="34">
        <v>11282732</v>
      </c>
      <c r="T472" s="34">
        <v>6051284</v>
      </c>
      <c r="U472" s="34">
        <v>5231448</v>
      </c>
      <c r="V472" s="34">
        <v>0.463669</v>
      </c>
      <c r="W472" s="34">
        <v>17362846</v>
      </c>
      <c r="X472" s="34">
        <v>7998823</v>
      </c>
      <c r="Y472" s="34">
        <v>9364022</v>
      </c>
      <c r="Z472" s="34">
        <v>0.53931399999999996</v>
      </c>
      <c r="AA472" s="34">
        <v>5708435</v>
      </c>
      <c r="AB472" s="34">
        <v>2647637</v>
      </c>
      <c r="AC472" s="34">
        <v>3060798</v>
      </c>
      <c r="AD472" s="34">
        <v>0.53618900000000003</v>
      </c>
      <c r="AE472" s="34">
        <v>8834507</v>
      </c>
      <c r="AF472" s="34">
        <v>4017501</v>
      </c>
      <c r="AG472" s="34">
        <v>4817007</v>
      </c>
      <c r="AH472" s="34">
        <v>0.54524899999999998</v>
      </c>
      <c r="AI472" s="34">
        <v>9077526</v>
      </c>
      <c r="AJ472" s="34">
        <v>4530510</v>
      </c>
      <c r="AK472" s="34">
        <v>8834507</v>
      </c>
      <c r="AL472" s="34">
        <v>8834507</v>
      </c>
      <c r="AM472" s="34">
        <v>8834507</v>
      </c>
      <c r="AN472" s="34">
        <v>8834507</v>
      </c>
      <c r="AO472" s="34">
        <v>8834507</v>
      </c>
      <c r="AP472" s="34">
        <v>8834507</v>
      </c>
      <c r="AQ472" s="34">
        <v>8834507</v>
      </c>
      <c r="AR472" s="34">
        <v>8834507</v>
      </c>
      <c r="AS472" s="34">
        <v>8834507</v>
      </c>
      <c r="AT472" s="34">
        <v>8834507</v>
      </c>
      <c r="AU472" s="34">
        <v>5708435</v>
      </c>
      <c r="AV472" s="34">
        <v>5708435</v>
      </c>
      <c r="AW472" s="34">
        <v>5708435</v>
      </c>
      <c r="AX472" s="34">
        <v>5708435</v>
      </c>
      <c r="AY472" s="34">
        <v>5708435</v>
      </c>
      <c r="AZ472" s="34">
        <v>5708435</v>
      </c>
      <c r="BA472" s="34">
        <v>5708435</v>
      </c>
      <c r="BB472" s="34">
        <v>5708435</v>
      </c>
      <c r="BC472" s="34">
        <v>5708435</v>
      </c>
      <c r="BD472" s="34">
        <v>5708435</v>
      </c>
    </row>
    <row r="473" spans="1:56" x14ac:dyDescent="0.25">
      <c r="A473" s="34" t="s">
        <v>663</v>
      </c>
      <c r="B473" s="34">
        <v>13333</v>
      </c>
      <c r="C473" s="34">
        <v>0</v>
      </c>
      <c r="D473" s="34">
        <v>0</v>
      </c>
      <c r="E473" s="34">
        <v>0</v>
      </c>
      <c r="F473" s="34">
        <v>0</v>
      </c>
      <c r="G473" s="34">
        <v>0</v>
      </c>
      <c r="H473" s="34">
        <v>0</v>
      </c>
      <c r="I473" s="34">
        <v>0</v>
      </c>
      <c r="J473" s="34">
        <v>0</v>
      </c>
      <c r="K473" s="34">
        <v>0</v>
      </c>
      <c r="L473" s="34">
        <v>0</v>
      </c>
      <c r="M473" s="34" t="s">
        <v>829</v>
      </c>
      <c r="N473" s="34" t="s">
        <v>830</v>
      </c>
      <c r="O473" s="34" t="s">
        <v>2</v>
      </c>
      <c r="P473" s="34">
        <v>13333</v>
      </c>
      <c r="Q473" s="34">
        <v>800000</v>
      </c>
      <c r="R473" s="34">
        <v>28133.48</v>
      </c>
      <c r="S473" s="34">
        <v>852786.2</v>
      </c>
      <c r="T473" s="34">
        <v>744531.5</v>
      </c>
      <c r="U473" s="34">
        <v>108254.7</v>
      </c>
      <c r="V473" s="34">
        <v>0.126942</v>
      </c>
      <c r="W473" s="34">
        <v>1352118</v>
      </c>
      <c r="X473" s="34">
        <v>790990</v>
      </c>
      <c r="Y473" s="34">
        <v>561127.80000000005</v>
      </c>
      <c r="Z473" s="34">
        <v>0.41499900000000001</v>
      </c>
      <c r="AA473" s="34">
        <v>72793.509999999995</v>
      </c>
      <c r="AB473" s="34">
        <v>72793.509999999995</v>
      </c>
      <c r="AC473" s="34">
        <v>0</v>
      </c>
      <c r="AD473" s="34">
        <v>0</v>
      </c>
      <c r="AE473" s="34">
        <v>1162.1890000000001</v>
      </c>
      <c r="AF473" s="34">
        <v>1162.1890000000001</v>
      </c>
      <c r="AG473" s="34">
        <v>0</v>
      </c>
      <c r="AH473" s="34">
        <v>0</v>
      </c>
      <c r="AI473" s="34">
        <v>343026.3</v>
      </c>
      <c r="AJ473" s="34">
        <v>-218101</v>
      </c>
      <c r="AK473" s="34">
        <v>1162.1890000000001</v>
      </c>
      <c r="AL473" s="34">
        <v>1162.1890000000001</v>
      </c>
      <c r="AM473" s="34">
        <v>1162.1890000000001</v>
      </c>
      <c r="AN473" s="34">
        <v>1162.1890000000001</v>
      </c>
      <c r="AO473" s="34">
        <v>1162.1890000000001</v>
      </c>
      <c r="AP473" s="34">
        <v>1162.1890000000001</v>
      </c>
      <c r="AQ473" s="34">
        <v>1162.1890000000001</v>
      </c>
      <c r="AR473" s="34">
        <v>1162.1890000000001</v>
      </c>
      <c r="AS473" s="34">
        <v>1162.1890000000001</v>
      </c>
      <c r="AT473" s="34">
        <v>1162.1890000000001</v>
      </c>
      <c r="AU473" s="34">
        <v>72793.509999999995</v>
      </c>
      <c r="AV473" s="34">
        <v>72793.509999999995</v>
      </c>
      <c r="AW473" s="34">
        <v>72793.509999999995</v>
      </c>
      <c r="AX473" s="34">
        <v>72793.509999999995</v>
      </c>
      <c r="AY473" s="34">
        <v>72793.509999999995</v>
      </c>
      <c r="AZ473" s="34">
        <v>72793.509999999995</v>
      </c>
      <c r="BA473" s="34">
        <v>72793.509999999995</v>
      </c>
      <c r="BB473" s="34">
        <v>72793.509999999995</v>
      </c>
      <c r="BC473" s="34">
        <v>72793.509999999995</v>
      </c>
      <c r="BD473" s="34">
        <v>72793.509999999995</v>
      </c>
    </row>
    <row r="474" spans="1:56" x14ac:dyDescent="0.25">
      <c r="A474" s="34" t="s">
        <v>664</v>
      </c>
      <c r="B474" s="34">
        <v>13335</v>
      </c>
      <c r="C474" s="34">
        <v>0</v>
      </c>
      <c r="D474" s="34">
        <v>0</v>
      </c>
      <c r="E474" s="34">
        <v>0</v>
      </c>
      <c r="F474" s="34">
        <v>0</v>
      </c>
      <c r="G474" s="34">
        <v>0</v>
      </c>
      <c r="H474" s="34">
        <v>0</v>
      </c>
      <c r="I474" s="34">
        <v>0</v>
      </c>
      <c r="J474" s="34">
        <v>0</v>
      </c>
      <c r="K474" s="34">
        <v>0</v>
      </c>
      <c r="L474" s="34">
        <v>0</v>
      </c>
      <c r="M474" s="34" t="s">
        <v>829</v>
      </c>
      <c r="N474" s="34" t="s">
        <v>830</v>
      </c>
      <c r="O474" s="34" t="s">
        <v>2</v>
      </c>
      <c r="P474" s="34">
        <v>13335</v>
      </c>
      <c r="Q474" s="34">
        <v>800000</v>
      </c>
      <c r="R474" s="34">
        <v>28133.48</v>
      </c>
      <c r="S474" s="34">
        <v>145531.4</v>
      </c>
      <c r="T474" s="34">
        <v>145531.4</v>
      </c>
      <c r="U474" s="34">
        <v>0</v>
      </c>
      <c r="V474" s="34">
        <v>0</v>
      </c>
      <c r="W474" s="34">
        <v>1172817</v>
      </c>
      <c r="X474" s="34">
        <v>1172817</v>
      </c>
      <c r="Y474" s="34">
        <v>0</v>
      </c>
      <c r="Z474" s="34">
        <v>0</v>
      </c>
      <c r="AA474" s="34">
        <v>12909.65</v>
      </c>
      <c r="AB474" s="34">
        <v>12909.65</v>
      </c>
      <c r="AC474" s="34">
        <v>0</v>
      </c>
      <c r="AD474" s="34">
        <v>0</v>
      </c>
      <c r="AE474" s="34">
        <v>13531.22</v>
      </c>
      <c r="AF474" s="34">
        <v>13531.22</v>
      </c>
      <c r="AG474" s="34">
        <v>0</v>
      </c>
      <c r="AH474" s="34">
        <v>0</v>
      </c>
      <c r="AI474" s="34">
        <v>-137693</v>
      </c>
      <c r="AJ474" s="34">
        <v>-137693</v>
      </c>
      <c r="AK474" s="34">
        <v>13531.22</v>
      </c>
      <c r="AL474" s="34">
        <v>13531.22</v>
      </c>
      <c r="AM474" s="34">
        <v>13531.22</v>
      </c>
      <c r="AN474" s="34">
        <v>13531.22</v>
      </c>
      <c r="AO474" s="34">
        <v>13531.22</v>
      </c>
      <c r="AP474" s="34">
        <v>13531.22</v>
      </c>
      <c r="AQ474" s="34">
        <v>13531.22</v>
      </c>
      <c r="AR474" s="34">
        <v>13531.22</v>
      </c>
      <c r="AS474" s="34">
        <v>13531.22</v>
      </c>
      <c r="AT474" s="34">
        <v>13531.22</v>
      </c>
      <c r="AU474" s="34">
        <v>12909.65</v>
      </c>
      <c r="AV474" s="34">
        <v>12909.65</v>
      </c>
      <c r="AW474" s="34">
        <v>12909.65</v>
      </c>
      <c r="AX474" s="34">
        <v>12909.65</v>
      </c>
      <c r="AY474" s="34">
        <v>12909.65</v>
      </c>
      <c r="AZ474" s="34">
        <v>12909.65</v>
      </c>
      <c r="BA474" s="34">
        <v>12909.65</v>
      </c>
      <c r="BB474" s="34">
        <v>12909.65</v>
      </c>
      <c r="BC474" s="34">
        <v>12909.65</v>
      </c>
      <c r="BD474" s="34">
        <v>12909.65</v>
      </c>
    </row>
    <row r="475" spans="1:56" x14ac:dyDescent="0.25">
      <c r="A475" s="34" t="s">
        <v>665</v>
      </c>
      <c r="B475" s="34">
        <v>13336</v>
      </c>
      <c r="C475" s="34">
        <v>0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34">
        <v>0</v>
      </c>
      <c r="M475" s="34" t="s">
        <v>829</v>
      </c>
      <c r="N475" s="34" t="s">
        <v>830</v>
      </c>
      <c r="O475" s="34" t="s">
        <v>2</v>
      </c>
      <c r="P475" s="34">
        <v>13336</v>
      </c>
      <c r="Q475" s="34">
        <v>800000</v>
      </c>
      <c r="R475" s="34">
        <v>28133.48</v>
      </c>
      <c r="S475" s="34">
        <v>738613.5</v>
      </c>
      <c r="T475" s="34">
        <v>731369.6</v>
      </c>
      <c r="U475" s="34">
        <v>7243.86</v>
      </c>
      <c r="V475" s="34">
        <v>9.8069999999999997E-3</v>
      </c>
      <c r="W475" s="34">
        <v>1615634</v>
      </c>
      <c r="X475" s="34">
        <v>1606887</v>
      </c>
      <c r="Y475" s="34">
        <v>8747.232</v>
      </c>
      <c r="Z475" s="34">
        <v>5.4140000000000004E-3</v>
      </c>
      <c r="AA475" s="34">
        <v>29066.67</v>
      </c>
      <c r="AB475" s="34">
        <v>29066.67</v>
      </c>
      <c r="AC475" s="34">
        <v>0</v>
      </c>
      <c r="AD475" s="34">
        <v>0</v>
      </c>
      <c r="AE475" s="34">
        <v>29979.13</v>
      </c>
      <c r="AF475" s="34">
        <v>29979.13</v>
      </c>
      <c r="AG475" s="34">
        <v>0</v>
      </c>
      <c r="AH475" s="34">
        <v>0</v>
      </c>
      <c r="AI475" s="34">
        <v>-128946</v>
      </c>
      <c r="AJ475" s="34">
        <v>-137693</v>
      </c>
      <c r="AK475" s="34">
        <v>29979.13</v>
      </c>
      <c r="AL475" s="34">
        <v>29979.13</v>
      </c>
      <c r="AM475" s="34">
        <v>29979.13</v>
      </c>
      <c r="AN475" s="34">
        <v>29979.13</v>
      </c>
      <c r="AO475" s="34">
        <v>29979.13</v>
      </c>
      <c r="AP475" s="34">
        <v>29979.13</v>
      </c>
      <c r="AQ475" s="34">
        <v>29979.13</v>
      </c>
      <c r="AR475" s="34">
        <v>29979.13</v>
      </c>
      <c r="AS475" s="34">
        <v>29979.13</v>
      </c>
      <c r="AT475" s="34">
        <v>29979.13</v>
      </c>
      <c r="AU475" s="34">
        <v>29066.67</v>
      </c>
      <c r="AV475" s="34">
        <v>29066.67</v>
      </c>
      <c r="AW475" s="34">
        <v>29066.67</v>
      </c>
      <c r="AX475" s="34">
        <v>29066.67</v>
      </c>
      <c r="AY475" s="34">
        <v>29066.67</v>
      </c>
      <c r="AZ475" s="34">
        <v>29066.67</v>
      </c>
      <c r="BA475" s="34">
        <v>29066.67</v>
      </c>
      <c r="BB475" s="34">
        <v>29066.67</v>
      </c>
      <c r="BC475" s="34">
        <v>29066.67</v>
      </c>
      <c r="BD475" s="34">
        <v>29066.67</v>
      </c>
    </row>
    <row r="476" spans="1:56" x14ac:dyDescent="0.25">
      <c r="A476" s="34" t="s">
        <v>667</v>
      </c>
      <c r="B476" s="34">
        <v>13338</v>
      </c>
      <c r="C476" s="34">
        <v>0</v>
      </c>
      <c r="D476" s="34">
        <v>0</v>
      </c>
      <c r="E476" s="34">
        <v>0</v>
      </c>
      <c r="F476" s="34">
        <v>0</v>
      </c>
      <c r="G476" s="34">
        <v>0</v>
      </c>
      <c r="H476" s="34">
        <v>0</v>
      </c>
      <c r="I476" s="34">
        <v>0</v>
      </c>
      <c r="J476" s="34">
        <v>0</v>
      </c>
      <c r="K476" s="34">
        <v>0</v>
      </c>
      <c r="L476" s="34">
        <v>0</v>
      </c>
      <c r="M476" s="34" t="s">
        <v>829</v>
      </c>
      <c r="N476" s="34" t="s">
        <v>830</v>
      </c>
      <c r="O476" s="34" t="s">
        <v>2</v>
      </c>
      <c r="P476" s="34">
        <v>13338</v>
      </c>
      <c r="Q476" s="34">
        <v>800000</v>
      </c>
      <c r="R476" s="34">
        <v>28133.48</v>
      </c>
      <c r="S476" s="34">
        <v>3224051</v>
      </c>
      <c r="T476" s="34">
        <v>3092002</v>
      </c>
      <c r="U476" s="34">
        <v>132048.29999999999</v>
      </c>
      <c r="V476" s="34">
        <v>4.0957E-2</v>
      </c>
      <c r="W476" s="34">
        <v>11710134</v>
      </c>
      <c r="X476" s="34">
        <v>11085788</v>
      </c>
      <c r="Y476" s="34">
        <v>624346</v>
      </c>
      <c r="Z476" s="34">
        <v>5.3317000000000003E-2</v>
      </c>
      <c r="AA476" s="34">
        <v>1561653</v>
      </c>
      <c r="AB476" s="34">
        <v>1449499</v>
      </c>
      <c r="AC476" s="34">
        <v>112154.5</v>
      </c>
      <c r="AD476" s="34">
        <v>7.1818000000000007E-2</v>
      </c>
      <c r="AE476" s="34">
        <v>6273751</v>
      </c>
      <c r="AF476" s="34">
        <v>5858526</v>
      </c>
      <c r="AG476" s="34">
        <v>415224.9</v>
      </c>
      <c r="AH476" s="34">
        <v>6.6184000000000007E-2</v>
      </c>
      <c r="AI476" s="34">
        <v>472709.6</v>
      </c>
      <c r="AJ476" s="34">
        <v>263588.40000000002</v>
      </c>
      <c r="AK476" s="34">
        <v>6273751</v>
      </c>
      <c r="AL476" s="34">
        <v>6273751</v>
      </c>
      <c r="AM476" s="34">
        <v>6273751</v>
      </c>
      <c r="AN476" s="34">
        <v>6273751</v>
      </c>
      <c r="AO476" s="34">
        <v>6273751</v>
      </c>
      <c r="AP476" s="34">
        <v>6273751</v>
      </c>
      <c r="AQ476" s="34">
        <v>6273751</v>
      </c>
      <c r="AR476" s="34">
        <v>6273751</v>
      </c>
      <c r="AS476" s="34">
        <v>6273751</v>
      </c>
      <c r="AT476" s="34">
        <v>6273751</v>
      </c>
      <c r="AU476" s="34">
        <v>1561653</v>
      </c>
      <c r="AV476" s="34">
        <v>1561653</v>
      </c>
      <c r="AW476" s="34">
        <v>1561653</v>
      </c>
      <c r="AX476" s="34">
        <v>1561653</v>
      </c>
      <c r="AY476" s="34">
        <v>1561653</v>
      </c>
      <c r="AZ476" s="34">
        <v>1561653</v>
      </c>
      <c r="BA476" s="34">
        <v>1561653</v>
      </c>
      <c r="BB476" s="34">
        <v>1561653</v>
      </c>
      <c r="BC476" s="34">
        <v>1561653</v>
      </c>
      <c r="BD476" s="34">
        <v>1561653</v>
      </c>
    </row>
    <row r="477" spans="1:56" x14ac:dyDescent="0.25">
      <c r="A477" s="34" t="s">
        <v>440</v>
      </c>
      <c r="B477" s="34">
        <v>13339</v>
      </c>
      <c r="C477" s="34">
        <v>0</v>
      </c>
      <c r="D477" s="34">
        <v>0</v>
      </c>
      <c r="E477" s="34">
        <v>0</v>
      </c>
      <c r="F477" s="34">
        <v>0</v>
      </c>
      <c r="G477" s="34">
        <v>0</v>
      </c>
      <c r="H477" s="34">
        <v>0</v>
      </c>
      <c r="I477" s="34">
        <v>0</v>
      </c>
      <c r="J477" s="34">
        <v>0</v>
      </c>
      <c r="K477" s="34">
        <v>0</v>
      </c>
      <c r="L477" s="34">
        <v>0</v>
      </c>
      <c r="M477" s="34" t="s">
        <v>829</v>
      </c>
      <c r="N477" s="34" t="s">
        <v>830</v>
      </c>
      <c r="O477" s="34" t="s">
        <v>2</v>
      </c>
      <c r="P477" s="34">
        <v>13339</v>
      </c>
      <c r="Q477" s="34">
        <v>800000</v>
      </c>
      <c r="R477" s="34">
        <v>45013.56</v>
      </c>
      <c r="S477" s="34">
        <v>5587954</v>
      </c>
      <c r="T477" s="34">
        <v>3623100</v>
      </c>
      <c r="U477" s="34">
        <v>1964854</v>
      </c>
      <c r="V477" s="34">
        <v>0.35162300000000002</v>
      </c>
      <c r="W477" s="34">
        <v>4283831</v>
      </c>
      <c r="X477" s="34">
        <v>1752272</v>
      </c>
      <c r="Y477" s="34">
        <v>2531559</v>
      </c>
      <c r="Z477" s="34">
        <v>0.59095699999999995</v>
      </c>
      <c r="AA477" s="34">
        <v>460016</v>
      </c>
      <c r="AB477" s="34">
        <v>123095.2</v>
      </c>
      <c r="AC477" s="34">
        <v>336920.8</v>
      </c>
      <c r="AD477" s="34">
        <v>0.73241100000000003</v>
      </c>
      <c r="AE477" s="34">
        <v>320545.8</v>
      </c>
      <c r="AF477" s="34">
        <v>80570.39</v>
      </c>
      <c r="AG477" s="34">
        <v>239975.4</v>
      </c>
      <c r="AH477" s="34">
        <v>0.74864600000000003</v>
      </c>
      <c r="AI477" s="34">
        <v>2074438</v>
      </c>
      <c r="AJ477" s="34">
        <v>-217145</v>
      </c>
      <c r="AK477" s="34">
        <v>320545.8</v>
      </c>
      <c r="AL477" s="34">
        <v>320545.8</v>
      </c>
      <c r="AM477" s="34">
        <v>320545.8</v>
      </c>
      <c r="AN477" s="34">
        <v>320545.8</v>
      </c>
      <c r="AO477" s="34">
        <v>320545.8</v>
      </c>
      <c r="AP477" s="34">
        <v>320545.8</v>
      </c>
      <c r="AQ477" s="34">
        <v>320545.8</v>
      </c>
      <c r="AR477" s="34">
        <v>320545.8</v>
      </c>
      <c r="AS477" s="34">
        <v>320545.8</v>
      </c>
      <c r="AT477" s="34">
        <v>320545.8</v>
      </c>
      <c r="AU477" s="34">
        <v>460016</v>
      </c>
      <c r="AV477" s="34">
        <v>460016</v>
      </c>
      <c r="AW477" s="34">
        <v>460016</v>
      </c>
      <c r="AX477" s="34">
        <v>460016</v>
      </c>
      <c r="AY477" s="34">
        <v>460016</v>
      </c>
      <c r="AZ477" s="34">
        <v>460016</v>
      </c>
      <c r="BA477" s="34">
        <v>460016</v>
      </c>
      <c r="BB477" s="34">
        <v>460016</v>
      </c>
      <c r="BC477" s="34">
        <v>460016</v>
      </c>
      <c r="BD477" s="34">
        <v>460016</v>
      </c>
    </row>
    <row r="478" spans="1:56" x14ac:dyDescent="0.25">
      <c r="A478" s="34" t="s">
        <v>452</v>
      </c>
      <c r="B478" s="34">
        <v>13340</v>
      </c>
      <c r="C478" s="34">
        <v>0</v>
      </c>
      <c r="D478" s="34">
        <v>0</v>
      </c>
      <c r="E478" s="34">
        <v>0</v>
      </c>
      <c r="F478" s="34">
        <v>0</v>
      </c>
      <c r="G478" s="34">
        <v>0</v>
      </c>
      <c r="H478" s="34">
        <v>0</v>
      </c>
      <c r="I478" s="34">
        <v>0</v>
      </c>
      <c r="J478" s="34">
        <v>0</v>
      </c>
      <c r="K478" s="34">
        <v>0</v>
      </c>
      <c r="L478" s="34">
        <v>0</v>
      </c>
      <c r="M478" s="34" t="s">
        <v>829</v>
      </c>
      <c r="N478" s="34" t="s">
        <v>830</v>
      </c>
      <c r="O478" s="34" t="s">
        <v>2</v>
      </c>
      <c r="P478" s="34">
        <v>13340</v>
      </c>
      <c r="Q478" s="34">
        <v>800000</v>
      </c>
      <c r="R478" s="34">
        <v>101280.5</v>
      </c>
      <c r="S478" s="34">
        <v>4563805</v>
      </c>
      <c r="T478" s="34">
        <v>2375727</v>
      </c>
      <c r="U478" s="34">
        <v>2188078</v>
      </c>
      <c r="V478" s="34">
        <v>0.47944199999999998</v>
      </c>
      <c r="W478" s="34">
        <v>5045067</v>
      </c>
      <c r="X478" s="34">
        <v>1745370</v>
      </c>
      <c r="Y478" s="34">
        <v>3299697</v>
      </c>
      <c r="Z478" s="34">
        <v>0.65404399999999996</v>
      </c>
      <c r="AA478" s="34">
        <v>302704.40000000002</v>
      </c>
      <c r="AB478" s="34">
        <v>89779.12</v>
      </c>
      <c r="AC478" s="34">
        <v>212925.3</v>
      </c>
      <c r="AD478" s="34">
        <v>0.70340999999999998</v>
      </c>
      <c r="AE478" s="34">
        <v>252231.4</v>
      </c>
      <c r="AF478" s="34">
        <v>56615.68</v>
      </c>
      <c r="AG478" s="34">
        <v>195615.7</v>
      </c>
      <c r="AH478" s="34">
        <v>0.77554100000000004</v>
      </c>
      <c r="AI478" s="34">
        <v>2275373</v>
      </c>
      <c r="AJ478" s="34">
        <v>-828708</v>
      </c>
      <c r="AK478" s="34">
        <v>252231.4</v>
      </c>
      <c r="AL478" s="34">
        <v>252231.4</v>
      </c>
      <c r="AM478" s="34">
        <v>252231.4</v>
      </c>
      <c r="AN478" s="34">
        <v>252231.4</v>
      </c>
      <c r="AO478" s="34">
        <v>252231.4</v>
      </c>
      <c r="AP478" s="34">
        <v>252231.4</v>
      </c>
      <c r="AQ478" s="34">
        <v>252231.4</v>
      </c>
      <c r="AR478" s="34">
        <v>252231.4</v>
      </c>
      <c r="AS478" s="34">
        <v>252231.4</v>
      </c>
      <c r="AT478" s="34">
        <v>252231.4</v>
      </c>
      <c r="AU478" s="34">
        <v>302704.40000000002</v>
      </c>
      <c r="AV478" s="34">
        <v>302704.40000000002</v>
      </c>
      <c r="AW478" s="34">
        <v>302704.40000000002</v>
      </c>
      <c r="AX478" s="34">
        <v>302704.40000000002</v>
      </c>
      <c r="AY478" s="34">
        <v>302704.40000000002</v>
      </c>
      <c r="AZ478" s="34">
        <v>302704.40000000002</v>
      </c>
      <c r="BA478" s="34">
        <v>302704.40000000002</v>
      </c>
      <c r="BB478" s="34">
        <v>302704.40000000002</v>
      </c>
      <c r="BC478" s="34">
        <v>302704.40000000002</v>
      </c>
      <c r="BD478" s="34">
        <v>302704.40000000002</v>
      </c>
    </row>
    <row r="479" spans="1:56" x14ac:dyDescent="0.25">
      <c r="A479" s="34" t="s">
        <v>428</v>
      </c>
      <c r="B479" s="34">
        <v>13342</v>
      </c>
      <c r="C479" s="34">
        <v>0</v>
      </c>
      <c r="D479" s="34">
        <v>0</v>
      </c>
      <c r="E479" s="34">
        <v>0</v>
      </c>
      <c r="F479" s="34">
        <v>0</v>
      </c>
      <c r="G479" s="34">
        <v>0</v>
      </c>
      <c r="H479" s="34">
        <v>0</v>
      </c>
      <c r="I479" s="34">
        <v>0</v>
      </c>
      <c r="J479" s="34">
        <v>0</v>
      </c>
      <c r="K479" s="34">
        <v>0</v>
      </c>
      <c r="L479" s="34">
        <v>0</v>
      </c>
      <c r="M479" s="34" t="s">
        <v>829</v>
      </c>
      <c r="N479" s="34" t="s">
        <v>830</v>
      </c>
      <c r="O479" s="34" t="s">
        <v>2</v>
      </c>
      <c r="P479" s="34">
        <v>13342</v>
      </c>
      <c r="Q479" s="34">
        <v>800000</v>
      </c>
      <c r="R479" s="34">
        <v>28133.48</v>
      </c>
      <c r="S479" s="34">
        <v>9797257</v>
      </c>
      <c r="T479" s="34">
        <v>7403089</v>
      </c>
      <c r="U479" s="34">
        <v>2394169</v>
      </c>
      <c r="V479" s="34">
        <v>0.244371</v>
      </c>
      <c r="W479" s="34">
        <v>7610371</v>
      </c>
      <c r="X479" s="34">
        <v>4127771</v>
      </c>
      <c r="Y479" s="34">
        <v>3482600</v>
      </c>
      <c r="Z479" s="34">
        <v>0.45761200000000002</v>
      </c>
      <c r="AA479" s="34">
        <v>2131898</v>
      </c>
      <c r="AB479" s="34">
        <v>1929832</v>
      </c>
      <c r="AC479" s="34">
        <v>202065.6</v>
      </c>
      <c r="AD479" s="34">
        <v>9.4782000000000005E-2</v>
      </c>
      <c r="AE479" s="34">
        <v>693337.7</v>
      </c>
      <c r="AF479" s="34">
        <v>493818.5</v>
      </c>
      <c r="AG479" s="34">
        <v>199519.2</v>
      </c>
      <c r="AH479" s="34">
        <v>0.28776600000000002</v>
      </c>
      <c r="AI479" s="34">
        <v>3344907</v>
      </c>
      <c r="AJ479" s="34">
        <v>61825.72</v>
      </c>
      <c r="AK479" s="34">
        <v>693337.7</v>
      </c>
      <c r="AL479" s="34">
        <v>693337.7</v>
      </c>
      <c r="AM479" s="34">
        <v>693337.7</v>
      </c>
      <c r="AN479" s="34">
        <v>693337.7</v>
      </c>
      <c r="AO479" s="34">
        <v>693337.7</v>
      </c>
      <c r="AP479" s="34">
        <v>693337.7</v>
      </c>
      <c r="AQ479" s="34">
        <v>693337.7</v>
      </c>
      <c r="AR479" s="34">
        <v>693337.7</v>
      </c>
      <c r="AS479" s="34">
        <v>693337.7</v>
      </c>
      <c r="AT479" s="34">
        <v>693337.7</v>
      </c>
      <c r="AU479" s="34">
        <v>2131898</v>
      </c>
      <c r="AV479" s="34">
        <v>2131898</v>
      </c>
      <c r="AW479" s="34">
        <v>2131898</v>
      </c>
      <c r="AX479" s="34">
        <v>2131898</v>
      </c>
      <c r="AY479" s="34">
        <v>2131898</v>
      </c>
      <c r="AZ479" s="34">
        <v>2131898</v>
      </c>
      <c r="BA479" s="34">
        <v>2131898</v>
      </c>
      <c r="BB479" s="34">
        <v>2131898</v>
      </c>
      <c r="BC479" s="34">
        <v>2131898</v>
      </c>
      <c r="BD479" s="34">
        <v>2131898</v>
      </c>
    </row>
    <row r="480" spans="1:56" x14ac:dyDescent="0.25">
      <c r="A480" s="34" t="s">
        <v>668</v>
      </c>
      <c r="B480" s="34">
        <v>13343</v>
      </c>
      <c r="C480" s="34">
        <v>0</v>
      </c>
      <c r="D480" s="34">
        <v>0</v>
      </c>
      <c r="E480" s="34">
        <v>0</v>
      </c>
      <c r="F480" s="34">
        <v>0</v>
      </c>
      <c r="G480" s="34">
        <v>0</v>
      </c>
      <c r="H480" s="34">
        <v>0</v>
      </c>
      <c r="I480" s="34">
        <v>0</v>
      </c>
      <c r="J480" s="34">
        <v>0</v>
      </c>
      <c r="K480" s="34">
        <v>0</v>
      </c>
      <c r="L480" s="34">
        <v>0</v>
      </c>
      <c r="M480" s="34" t="s">
        <v>829</v>
      </c>
      <c r="N480" s="34" t="s">
        <v>830</v>
      </c>
      <c r="O480" s="34" t="s">
        <v>2</v>
      </c>
      <c r="P480" s="34">
        <v>13343</v>
      </c>
      <c r="Q480" s="34">
        <v>800000</v>
      </c>
      <c r="R480" s="34">
        <v>69395.91</v>
      </c>
      <c r="S480" s="34">
        <v>4221289</v>
      </c>
      <c r="T480" s="34">
        <v>1195717</v>
      </c>
      <c r="U480" s="34">
        <v>3025572</v>
      </c>
      <c r="V480" s="34">
        <v>0.71674099999999996</v>
      </c>
      <c r="W480" s="34">
        <v>3127777</v>
      </c>
      <c r="X480" s="34">
        <v>856800.1</v>
      </c>
      <c r="Y480" s="34">
        <v>2270977</v>
      </c>
      <c r="Z480" s="34">
        <v>0.72606700000000002</v>
      </c>
      <c r="AA480" s="34">
        <v>176.3158</v>
      </c>
      <c r="AB480" s="34">
        <v>176.3158</v>
      </c>
      <c r="AC480" s="34">
        <v>0</v>
      </c>
      <c r="AD480" s="34">
        <v>0</v>
      </c>
      <c r="AE480" s="34">
        <v>8.6417959999999994</v>
      </c>
      <c r="AF480" s="34">
        <v>8.6417959999999994</v>
      </c>
      <c r="AG480" s="34">
        <v>0</v>
      </c>
      <c r="AH480" s="34">
        <v>0</v>
      </c>
      <c r="AI480" s="34">
        <v>1569458</v>
      </c>
      <c r="AJ480" s="34">
        <v>-701519</v>
      </c>
      <c r="AK480" s="34">
        <v>8.6417959999999994</v>
      </c>
      <c r="AL480" s="34">
        <v>8.6417959999999994</v>
      </c>
      <c r="AM480" s="34">
        <v>8.6417959999999994</v>
      </c>
      <c r="AN480" s="34">
        <v>8.6417959999999994</v>
      </c>
      <c r="AO480" s="34">
        <v>8.6417959999999994</v>
      </c>
      <c r="AP480" s="34">
        <v>8.6417959999999994</v>
      </c>
      <c r="AQ480" s="34">
        <v>8.6417959999999994</v>
      </c>
      <c r="AR480" s="34">
        <v>8.6417959999999994</v>
      </c>
      <c r="AS480" s="34">
        <v>8.6417959999999994</v>
      </c>
      <c r="AT480" s="34">
        <v>8.6417959999999994</v>
      </c>
      <c r="AU480" s="34">
        <v>176.3158</v>
      </c>
      <c r="AV480" s="34">
        <v>176.3158</v>
      </c>
      <c r="AW480" s="34">
        <v>176.3158</v>
      </c>
      <c r="AX480" s="34">
        <v>176.3158</v>
      </c>
      <c r="AY480" s="34">
        <v>176.3158</v>
      </c>
      <c r="AZ480" s="34">
        <v>176.3158</v>
      </c>
      <c r="BA480" s="34">
        <v>176.3158</v>
      </c>
      <c r="BB480" s="34">
        <v>176.3158</v>
      </c>
      <c r="BC480" s="34">
        <v>176.3158</v>
      </c>
      <c r="BD480" s="34">
        <v>176.3158</v>
      </c>
    </row>
    <row r="481" spans="1:56" x14ac:dyDescent="0.25">
      <c r="A481" s="34" t="s">
        <v>368</v>
      </c>
      <c r="B481" s="34">
        <v>13344</v>
      </c>
      <c r="C481" s="34">
        <v>0</v>
      </c>
      <c r="D481" s="34">
        <v>0</v>
      </c>
      <c r="E481" s="34">
        <v>0</v>
      </c>
      <c r="F481" s="34">
        <v>0</v>
      </c>
      <c r="G481" s="34">
        <v>0</v>
      </c>
      <c r="H481" s="34">
        <v>0</v>
      </c>
      <c r="I481" s="34">
        <v>0</v>
      </c>
      <c r="J481" s="34">
        <v>0</v>
      </c>
      <c r="K481" s="34">
        <v>0</v>
      </c>
      <c r="L481" s="34">
        <v>0</v>
      </c>
      <c r="M481" s="34" t="s">
        <v>829</v>
      </c>
      <c r="N481" s="34" t="s">
        <v>830</v>
      </c>
      <c r="O481" s="34" t="s">
        <v>2</v>
      </c>
      <c r="P481" s="34">
        <v>13344</v>
      </c>
      <c r="Q481" s="34">
        <v>800000</v>
      </c>
      <c r="R481" s="34">
        <v>28133.48</v>
      </c>
      <c r="S481" s="34">
        <v>6708374</v>
      </c>
      <c r="T481" s="34">
        <v>4348118</v>
      </c>
      <c r="U481" s="34">
        <v>2360256</v>
      </c>
      <c r="V481" s="34">
        <v>0.35183700000000001</v>
      </c>
      <c r="W481" s="34">
        <v>5883932</v>
      </c>
      <c r="X481" s="34">
        <v>3190157</v>
      </c>
      <c r="Y481" s="34">
        <v>2693775</v>
      </c>
      <c r="Z481" s="34">
        <v>0.45781899999999998</v>
      </c>
      <c r="AA481" s="34">
        <v>1431916</v>
      </c>
      <c r="AB481" s="34">
        <v>1159323</v>
      </c>
      <c r="AC481" s="34">
        <v>272592.5</v>
      </c>
      <c r="AD481" s="34">
        <v>0.19036900000000001</v>
      </c>
      <c r="AE481" s="34">
        <v>640131.80000000005</v>
      </c>
      <c r="AF481" s="34">
        <v>341567.6</v>
      </c>
      <c r="AG481" s="34">
        <v>298564.2</v>
      </c>
      <c r="AH481" s="34">
        <v>0.46641100000000002</v>
      </c>
      <c r="AI481" s="34">
        <v>2556082</v>
      </c>
      <c r="AJ481" s="34">
        <v>160870.70000000001</v>
      </c>
      <c r="AK481" s="34">
        <v>640131.80000000005</v>
      </c>
      <c r="AL481" s="34">
        <v>640131.80000000005</v>
      </c>
      <c r="AM481" s="34">
        <v>640131.80000000005</v>
      </c>
      <c r="AN481" s="34">
        <v>640131.80000000005</v>
      </c>
      <c r="AO481" s="34">
        <v>640131.80000000005</v>
      </c>
      <c r="AP481" s="34">
        <v>640131.80000000005</v>
      </c>
      <c r="AQ481" s="34">
        <v>640131.80000000005</v>
      </c>
      <c r="AR481" s="34">
        <v>640131.80000000005</v>
      </c>
      <c r="AS481" s="34">
        <v>640131.80000000005</v>
      </c>
      <c r="AT481" s="34">
        <v>640131.80000000005</v>
      </c>
      <c r="AU481" s="34">
        <v>1431916</v>
      </c>
      <c r="AV481" s="34">
        <v>1431916</v>
      </c>
      <c r="AW481" s="34">
        <v>1431916</v>
      </c>
      <c r="AX481" s="34">
        <v>1431916</v>
      </c>
      <c r="AY481" s="34">
        <v>1431916</v>
      </c>
      <c r="AZ481" s="34">
        <v>1431916</v>
      </c>
      <c r="BA481" s="34">
        <v>1431916</v>
      </c>
      <c r="BB481" s="34">
        <v>1431916</v>
      </c>
      <c r="BC481" s="34">
        <v>1431916</v>
      </c>
      <c r="BD481" s="34">
        <v>1431916</v>
      </c>
    </row>
    <row r="482" spans="1:56" x14ac:dyDescent="0.25">
      <c r="A482" s="34" t="s">
        <v>860</v>
      </c>
      <c r="B482" s="34">
        <v>13346</v>
      </c>
      <c r="C482" s="34">
        <v>0</v>
      </c>
      <c r="D482" s="34">
        <v>0</v>
      </c>
      <c r="E482" s="34">
        <v>0</v>
      </c>
      <c r="F482" s="34">
        <v>0</v>
      </c>
      <c r="G482" s="34">
        <v>0</v>
      </c>
      <c r="H482" s="34">
        <v>0</v>
      </c>
      <c r="I482" s="34">
        <v>0</v>
      </c>
      <c r="J482" s="34">
        <v>0</v>
      </c>
      <c r="K482" s="34">
        <v>0</v>
      </c>
      <c r="L482" s="34">
        <v>0</v>
      </c>
      <c r="M482" s="34" t="s">
        <v>829</v>
      </c>
      <c r="N482" s="34" t="s">
        <v>830</v>
      </c>
      <c r="O482" s="34" t="s">
        <v>2</v>
      </c>
      <c r="P482" s="34">
        <v>13346</v>
      </c>
      <c r="Q482" s="34">
        <v>800000</v>
      </c>
      <c r="R482" s="34">
        <v>56266.95</v>
      </c>
      <c r="S482" s="34">
        <v>409964.3</v>
      </c>
      <c r="T482" s="34">
        <v>124368</v>
      </c>
      <c r="U482" s="34">
        <v>285596.3</v>
      </c>
      <c r="V482" s="34">
        <v>0.69663699999999995</v>
      </c>
      <c r="W482" s="34">
        <v>792510.3</v>
      </c>
      <c r="X482" s="34">
        <v>194615.2</v>
      </c>
      <c r="Y482" s="34">
        <v>597895.1</v>
      </c>
      <c r="Z482" s="34">
        <v>0.75443199999999999</v>
      </c>
      <c r="AA482" s="34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26639.19</v>
      </c>
      <c r="AJ482" s="34">
        <v>-571256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4">
        <v>0</v>
      </c>
      <c r="AQ482" s="34">
        <v>0</v>
      </c>
      <c r="AR482" s="34">
        <v>0</v>
      </c>
      <c r="AS482" s="34">
        <v>0</v>
      </c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4">
        <v>0</v>
      </c>
      <c r="AZ482" s="34">
        <v>0</v>
      </c>
      <c r="BA482" s="34">
        <v>0</v>
      </c>
      <c r="BB482" s="34">
        <v>0</v>
      </c>
      <c r="BC482" s="34">
        <v>0</v>
      </c>
      <c r="BD482" s="34">
        <v>0</v>
      </c>
    </row>
    <row r="483" spans="1:56" x14ac:dyDescent="0.25">
      <c r="A483" s="34" t="s">
        <v>583</v>
      </c>
      <c r="B483" s="34">
        <v>13349</v>
      </c>
      <c r="C483" s="34">
        <v>0</v>
      </c>
      <c r="D483" s="34">
        <v>0</v>
      </c>
      <c r="E483" s="34">
        <v>0</v>
      </c>
      <c r="F483" s="34">
        <v>0</v>
      </c>
      <c r="G483" s="34">
        <v>0</v>
      </c>
      <c r="H483" s="34">
        <v>0</v>
      </c>
      <c r="I483" s="34">
        <v>0</v>
      </c>
      <c r="J483" s="34">
        <v>0</v>
      </c>
      <c r="K483" s="34">
        <v>0</v>
      </c>
      <c r="L483" s="34">
        <v>0</v>
      </c>
      <c r="M483" s="34" t="s">
        <v>829</v>
      </c>
      <c r="N483" s="34" t="s">
        <v>830</v>
      </c>
      <c r="O483" s="34" t="s">
        <v>2</v>
      </c>
      <c r="P483" s="34">
        <v>13349</v>
      </c>
      <c r="Q483" s="34">
        <v>800000</v>
      </c>
      <c r="R483" s="34">
        <v>28133.48</v>
      </c>
      <c r="S483" s="34">
        <v>1601038</v>
      </c>
      <c r="T483" s="34">
        <v>1540251</v>
      </c>
      <c r="U483" s="34">
        <v>60787.06</v>
      </c>
      <c r="V483" s="34">
        <v>3.7967000000000001E-2</v>
      </c>
      <c r="W483" s="34">
        <v>884048.7</v>
      </c>
      <c r="X483" s="34">
        <v>808743.8</v>
      </c>
      <c r="Y483" s="34">
        <v>75304.850000000006</v>
      </c>
      <c r="Z483" s="34">
        <v>8.5181999999999994E-2</v>
      </c>
      <c r="AA483" s="34">
        <v>371282.2</v>
      </c>
      <c r="AB483" s="34">
        <v>345782.9</v>
      </c>
      <c r="AC483" s="34">
        <v>25499.34</v>
      </c>
      <c r="AD483" s="34">
        <v>6.8679000000000004E-2</v>
      </c>
      <c r="AE483" s="34">
        <v>307294.90000000002</v>
      </c>
      <c r="AF483" s="34">
        <v>279781.8</v>
      </c>
      <c r="AG483" s="34">
        <v>27513.14</v>
      </c>
      <c r="AH483" s="34">
        <v>8.9533000000000001E-2</v>
      </c>
      <c r="AI483" s="34">
        <v>-62388.6</v>
      </c>
      <c r="AJ483" s="34">
        <v>-110180</v>
      </c>
      <c r="AK483" s="34">
        <v>307294.90000000002</v>
      </c>
      <c r="AL483" s="34">
        <v>307294.90000000002</v>
      </c>
      <c r="AM483" s="34">
        <v>307294.90000000002</v>
      </c>
      <c r="AN483" s="34">
        <v>307294.90000000002</v>
      </c>
      <c r="AO483" s="34">
        <v>307294.90000000002</v>
      </c>
      <c r="AP483" s="34">
        <v>307294.90000000002</v>
      </c>
      <c r="AQ483" s="34">
        <v>307294.90000000002</v>
      </c>
      <c r="AR483" s="34">
        <v>307294.90000000002</v>
      </c>
      <c r="AS483" s="34">
        <v>307294.90000000002</v>
      </c>
      <c r="AT483" s="34">
        <v>307294.90000000002</v>
      </c>
      <c r="AU483" s="34">
        <v>371282.2</v>
      </c>
      <c r="AV483" s="34">
        <v>371282.2</v>
      </c>
      <c r="AW483" s="34">
        <v>371282.2</v>
      </c>
      <c r="AX483" s="34">
        <v>371282.2</v>
      </c>
      <c r="AY483" s="34">
        <v>371282.2</v>
      </c>
      <c r="AZ483" s="34">
        <v>371282.2</v>
      </c>
      <c r="BA483" s="34">
        <v>371282.2</v>
      </c>
      <c r="BB483" s="34">
        <v>371282.2</v>
      </c>
      <c r="BC483" s="34">
        <v>371282.2</v>
      </c>
      <c r="BD483" s="34">
        <v>371282.2</v>
      </c>
    </row>
    <row r="484" spans="1:56" x14ac:dyDescent="0.25">
      <c r="A484" s="34" t="s">
        <v>861</v>
      </c>
      <c r="B484" s="34">
        <v>13350</v>
      </c>
      <c r="C484" s="34">
        <v>0</v>
      </c>
      <c r="D484" s="34">
        <v>0</v>
      </c>
      <c r="E484" s="34">
        <v>0</v>
      </c>
      <c r="F484" s="34">
        <v>0</v>
      </c>
      <c r="G484" s="34">
        <v>0</v>
      </c>
      <c r="H484" s="34">
        <v>0</v>
      </c>
      <c r="I484" s="34">
        <v>0</v>
      </c>
      <c r="J484" s="34">
        <v>0</v>
      </c>
      <c r="K484" s="34">
        <v>0</v>
      </c>
      <c r="L484" s="34">
        <v>0</v>
      </c>
      <c r="M484" s="34" t="s">
        <v>829</v>
      </c>
      <c r="N484" s="34" t="s">
        <v>830</v>
      </c>
      <c r="O484" s="34" t="s">
        <v>2</v>
      </c>
      <c r="P484" s="34">
        <v>13350</v>
      </c>
      <c r="Q484" s="34">
        <v>800000</v>
      </c>
      <c r="R484" s="34">
        <v>28133.48</v>
      </c>
      <c r="S484" s="34">
        <v>358461.2</v>
      </c>
      <c r="T484" s="34">
        <v>358461.2</v>
      </c>
      <c r="U484" s="34">
        <v>0</v>
      </c>
      <c r="V484" s="34">
        <v>0</v>
      </c>
      <c r="W484" s="34">
        <v>32296.09</v>
      </c>
      <c r="X484" s="34">
        <v>32296.09</v>
      </c>
      <c r="Y484" s="34">
        <v>0</v>
      </c>
      <c r="Z484" s="34">
        <v>0</v>
      </c>
      <c r="AA484" s="34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-182263</v>
      </c>
      <c r="AJ484" s="34">
        <v>-182263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4">
        <v>0</v>
      </c>
      <c r="AQ484" s="34">
        <v>0</v>
      </c>
      <c r="AR484" s="34">
        <v>0</v>
      </c>
      <c r="AS484" s="34">
        <v>0</v>
      </c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4">
        <v>0</v>
      </c>
      <c r="AZ484" s="34">
        <v>0</v>
      </c>
      <c r="BA484" s="34">
        <v>0</v>
      </c>
      <c r="BB484" s="34">
        <v>0</v>
      </c>
      <c r="BC484" s="34">
        <v>0</v>
      </c>
      <c r="BD484" s="34">
        <v>0</v>
      </c>
    </row>
    <row r="485" spans="1:56" x14ac:dyDescent="0.25">
      <c r="A485" s="34" t="s">
        <v>670</v>
      </c>
      <c r="B485" s="34">
        <v>13352</v>
      </c>
      <c r="C485" s="34">
        <v>0</v>
      </c>
      <c r="D485" s="34">
        <v>0</v>
      </c>
      <c r="E485" s="34">
        <v>0</v>
      </c>
      <c r="F485" s="34">
        <v>0</v>
      </c>
      <c r="G485" s="34">
        <v>0</v>
      </c>
      <c r="H485" s="34">
        <v>0</v>
      </c>
      <c r="I485" s="34">
        <v>0</v>
      </c>
      <c r="J485" s="34">
        <v>0</v>
      </c>
      <c r="K485" s="34">
        <v>0</v>
      </c>
      <c r="L485" s="34">
        <v>0</v>
      </c>
      <c r="M485" s="34" t="s">
        <v>829</v>
      </c>
      <c r="N485" s="34" t="s">
        <v>830</v>
      </c>
      <c r="O485" s="34" t="s">
        <v>2</v>
      </c>
      <c r="P485" s="34">
        <v>13352</v>
      </c>
      <c r="Q485" s="34">
        <v>800000</v>
      </c>
      <c r="R485" s="34">
        <v>61893.65</v>
      </c>
      <c r="S485" s="34">
        <v>3290967</v>
      </c>
      <c r="T485" s="34">
        <v>2672991</v>
      </c>
      <c r="U485" s="34">
        <v>617975.80000000005</v>
      </c>
      <c r="V485" s="34">
        <v>0.187779</v>
      </c>
      <c r="W485" s="34">
        <v>2031219</v>
      </c>
      <c r="X485" s="34">
        <v>776977.6</v>
      </c>
      <c r="Y485" s="34">
        <v>1254241</v>
      </c>
      <c r="Z485" s="34">
        <v>0.61748199999999998</v>
      </c>
      <c r="AA485" s="34">
        <v>629311.6</v>
      </c>
      <c r="AB485" s="34">
        <v>629311.6</v>
      </c>
      <c r="AC485" s="34">
        <v>0</v>
      </c>
      <c r="AD485" s="34">
        <v>0</v>
      </c>
      <c r="AE485" s="34">
        <v>9404.6659999999993</v>
      </c>
      <c r="AF485" s="34">
        <v>9404.6659999999993</v>
      </c>
      <c r="AG485" s="34">
        <v>0</v>
      </c>
      <c r="AH485" s="34">
        <v>0</v>
      </c>
      <c r="AI485" s="34">
        <v>626110.69999999995</v>
      </c>
      <c r="AJ485" s="34">
        <v>-628131</v>
      </c>
      <c r="AK485" s="34">
        <v>9404.6659999999993</v>
      </c>
      <c r="AL485" s="34">
        <v>9404.6659999999993</v>
      </c>
      <c r="AM485" s="34">
        <v>9404.6659999999993</v>
      </c>
      <c r="AN485" s="34">
        <v>9404.6659999999993</v>
      </c>
      <c r="AO485" s="34">
        <v>9404.6659999999993</v>
      </c>
      <c r="AP485" s="34">
        <v>9404.6659999999993</v>
      </c>
      <c r="AQ485" s="34">
        <v>9404.6659999999993</v>
      </c>
      <c r="AR485" s="34">
        <v>9404.6659999999993</v>
      </c>
      <c r="AS485" s="34">
        <v>9404.6659999999993</v>
      </c>
      <c r="AT485" s="34">
        <v>9404.6659999999993</v>
      </c>
      <c r="AU485" s="34">
        <v>629311.6</v>
      </c>
      <c r="AV485" s="34">
        <v>629311.6</v>
      </c>
      <c r="AW485" s="34">
        <v>629311.6</v>
      </c>
      <c r="AX485" s="34">
        <v>629311.6</v>
      </c>
      <c r="AY485" s="34">
        <v>629311.6</v>
      </c>
      <c r="AZ485" s="34">
        <v>629311.6</v>
      </c>
      <c r="BA485" s="34">
        <v>629311.6</v>
      </c>
      <c r="BB485" s="34">
        <v>629311.6</v>
      </c>
      <c r="BC485" s="34">
        <v>629311.6</v>
      </c>
      <c r="BD485" s="34">
        <v>629311.6</v>
      </c>
    </row>
    <row r="486" spans="1:56" x14ac:dyDescent="0.25">
      <c r="A486" s="34" t="s">
        <v>862</v>
      </c>
      <c r="B486" s="34">
        <v>13353</v>
      </c>
      <c r="C486" s="34">
        <v>0</v>
      </c>
      <c r="D486" s="34">
        <v>0</v>
      </c>
      <c r="E486" s="34">
        <v>0</v>
      </c>
      <c r="F486" s="34">
        <v>0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 t="s">
        <v>829</v>
      </c>
      <c r="N486" s="34" t="s">
        <v>830</v>
      </c>
      <c r="O486" s="34" t="s">
        <v>2</v>
      </c>
      <c r="P486" s="34">
        <v>13353</v>
      </c>
      <c r="Q486" s="34">
        <v>800000</v>
      </c>
      <c r="R486" s="34">
        <v>28133.48</v>
      </c>
      <c r="S486" s="34">
        <v>61720.53</v>
      </c>
      <c r="T486" s="34">
        <v>61720.53</v>
      </c>
      <c r="U486" s="34">
        <v>0</v>
      </c>
      <c r="V486" s="34">
        <v>0</v>
      </c>
      <c r="W486" s="34">
        <v>9808.2330000000002</v>
      </c>
      <c r="X486" s="34">
        <v>9808.2330000000002</v>
      </c>
      <c r="Y486" s="34">
        <v>0</v>
      </c>
      <c r="Z486" s="34">
        <v>0</v>
      </c>
      <c r="AA486" s="34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-137693</v>
      </c>
      <c r="AJ486" s="34">
        <v>-137693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4">
        <v>0</v>
      </c>
      <c r="AQ486" s="34">
        <v>0</v>
      </c>
      <c r="AR486" s="34">
        <v>0</v>
      </c>
      <c r="AS486" s="34">
        <v>0</v>
      </c>
      <c r="AT486" s="34">
        <v>0</v>
      </c>
      <c r="AU486" s="34">
        <v>0</v>
      </c>
      <c r="AV486" s="34">
        <v>0</v>
      </c>
      <c r="AW486" s="34">
        <v>0</v>
      </c>
      <c r="AX486" s="34">
        <v>0</v>
      </c>
      <c r="AY486" s="34">
        <v>0</v>
      </c>
      <c r="AZ486" s="34">
        <v>0</v>
      </c>
      <c r="BA486" s="34">
        <v>0</v>
      </c>
      <c r="BB486" s="34">
        <v>0</v>
      </c>
      <c r="BC486" s="34">
        <v>0</v>
      </c>
      <c r="BD486" s="34">
        <v>0</v>
      </c>
    </row>
    <row r="487" spans="1:56" x14ac:dyDescent="0.25">
      <c r="A487" s="34" t="s">
        <v>863</v>
      </c>
      <c r="B487" s="34">
        <v>13355</v>
      </c>
      <c r="C487" s="34">
        <v>0</v>
      </c>
      <c r="D487" s="34">
        <v>0</v>
      </c>
      <c r="E487" s="34">
        <v>0</v>
      </c>
      <c r="F487" s="34">
        <v>0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 t="s">
        <v>829</v>
      </c>
      <c r="N487" s="34" t="s">
        <v>830</v>
      </c>
      <c r="O487" s="34" t="s">
        <v>2</v>
      </c>
      <c r="P487" s="34">
        <v>13355</v>
      </c>
      <c r="Q487" s="34">
        <v>800000</v>
      </c>
      <c r="R487" s="34">
        <v>28133.48</v>
      </c>
      <c r="S487" s="34">
        <v>1341.0530000000001</v>
      </c>
      <c r="T487" s="34">
        <v>1341.0530000000001</v>
      </c>
      <c r="U487" s="34">
        <v>0</v>
      </c>
      <c r="V487" s="34">
        <v>0</v>
      </c>
      <c r="W487" s="34">
        <v>505.27569999999997</v>
      </c>
      <c r="X487" s="34">
        <v>505.27569999999997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-137693</v>
      </c>
      <c r="AJ487" s="34">
        <v>-137693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  <c r="AS487" s="34">
        <v>0</v>
      </c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4">
        <v>0</v>
      </c>
      <c r="AZ487" s="34">
        <v>0</v>
      </c>
      <c r="BA487" s="34">
        <v>0</v>
      </c>
      <c r="BB487" s="34">
        <v>0</v>
      </c>
      <c r="BC487" s="34">
        <v>0</v>
      </c>
      <c r="BD487" s="34">
        <v>0</v>
      </c>
    </row>
    <row r="488" spans="1:56" x14ac:dyDescent="0.25">
      <c r="A488" s="34" t="s">
        <v>154</v>
      </c>
      <c r="B488" s="34">
        <v>13358</v>
      </c>
      <c r="C488" s="34">
        <v>0</v>
      </c>
      <c r="D488" s="34">
        <v>0</v>
      </c>
      <c r="E488" s="34">
        <v>0</v>
      </c>
      <c r="F488" s="34">
        <v>0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 t="s">
        <v>829</v>
      </c>
      <c r="N488" s="34" t="s">
        <v>830</v>
      </c>
      <c r="O488" s="34" t="s">
        <v>2</v>
      </c>
      <c r="P488" s="34">
        <v>13358</v>
      </c>
      <c r="Q488" s="34">
        <v>800000</v>
      </c>
      <c r="R488" s="34">
        <v>61893.65</v>
      </c>
      <c r="S488" s="34">
        <v>15269947</v>
      </c>
      <c r="T488" s="34">
        <v>7233324</v>
      </c>
      <c r="U488" s="34">
        <v>8036623</v>
      </c>
      <c r="V488" s="34">
        <v>0.52630299999999997</v>
      </c>
      <c r="W488" s="34">
        <v>11974587</v>
      </c>
      <c r="X488" s="34">
        <v>3978221</v>
      </c>
      <c r="Y488" s="34">
        <v>7996366</v>
      </c>
      <c r="Z488" s="34">
        <v>0.66777799999999998</v>
      </c>
      <c r="AA488" s="34">
        <v>10707532</v>
      </c>
      <c r="AB488" s="34">
        <v>3188651</v>
      </c>
      <c r="AC488" s="34">
        <v>7518881</v>
      </c>
      <c r="AD488" s="34">
        <v>0.70220499999999997</v>
      </c>
      <c r="AE488" s="34">
        <v>9084392</v>
      </c>
      <c r="AF488" s="34">
        <v>2193371</v>
      </c>
      <c r="AG488" s="34">
        <v>6891021</v>
      </c>
      <c r="AH488" s="34">
        <v>0.75855600000000001</v>
      </c>
      <c r="AI488" s="34">
        <v>7367078</v>
      </c>
      <c r="AJ488" s="34">
        <v>6261732</v>
      </c>
      <c r="AK488" s="34">
        <v>9084392</v>
      </c>
      <c r="AL488" s="34">
        <v>9084392</v>
      </c>
      <c r="AM488" s="34">
        <v>9084392</v>
      </c>
      <c r="AN488" s="34">
        <v>9084392</v>
      </c>
      <c r="AO488" s="34">
        <v>9084392</v>
      </c>
      <c r="AP488" s="34">
        <v>9084392</v>
      </c>
      <c r="AQ488" s="34">
        <v>9084392</v>
      </c>
      <c r="AR488" s="34">
        <v>9084392</v>
      </c>
      <c r="AS488" s="34">
        <v>9084392</v>
      </c>
      <c r="AT488" s="34">
        <v>9084392</v>
      </c>
      <c r="AU488" s="34">
        <v>10707532</v>
      </c>
      <c r="AV488" s="34">
        <v>10707532</v>
      </c>
      <c r="AW488" s="34">
        <v>10707532</v>
      </c>
      <c r="AX488" s="34">
        <v>10707532</v>
      </c>
      <c r="AY488" s="34">
        <v>10707532</v>
      </c>
      <c r="AZ488" s="34">
        <v>10707532</v>
      </c>
      <c r="BA488" s="34">
        <v>10707532</v>
      </c>
      <c r="BB488" s="34">
        <v>10707532</v>
      </c>
      <c r="BC488" s="34">
        <v>10707532</v>
      </c>
      <c r="BD488" s="34">
        <v>10707532</v>
      </c>
    </row>
    <row r="489" spans="1:56" x14ac:dyDescent="0.25">
      <c r="A489" s="34" t="s">
        <v>672</v>
      </c>
      <c r="B489" s="34">
        <v>13360</v>
      </c>
      <c r="C489" s="34">
        <v>0</v>
      </c>
      <c r="D489" s="34">
        <v>0</v>
      </c>
      <c r="E489" s="34">
        <v>0</v>
      </c>
      <c r="F489" s="34">
        <v>0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 t="s">
        <v>829</v>
      </c>
      <c r="N489" s="34" t="s">
        <v>830</v>
      </c>
      <c r="O489" s="34" t="s">
        <v>2</v>
      </c>
      <c r="P489" s="34">
        <v>13360</v>
      </c>
      <c r="Q489" s="34">
        <v>800000</v>
      </c>
      <c r="R489" s="34">
        <v>28133.48</v>
      </c>
      <c r="S489" s="34">
        <v>31056.54</v>
      </c>
      <c r="T489" s="34">
        <v>31056.54</v>
      </c>
      <c r="U489" s="34">
        <v>0</v>
      </c>
      <c r="V489" s="34">
        <v>0</v>
      </c>
      <c r="W489" s="34">
        <v>14262.92</v>
      </c>
      <c r="X489" s="34">
        <v>14262.92</v>
      </c>
      <c r="Y489" s="34">
        <v>0</v>
      </c>
      <c r="Z489" s="34">
        <v>0</v>
      </c>
      <c r="AA489" s="34">
        <v>9092.6319999999996</v>
      </c>
      <c r="AB489" s="34">
        <v>9092.6319999999996</v>
      </c>
      <c r="AC489" s="34">
        <v>0</v>
      </c>
      <c r="AD489" s="34">
        <v>0</v>
      </c>
      <c r="AE489" s="34">
        <v>13454.77</v>
      </c>
      <c r="AF489" s="34">
        <v>13454.77</v>
      </c>
      <c r="AG489" s="34">
        <v>0</v>
      </c>
      <c r="AH489" s="34">
        <v>0</v>
      </c>
      <c r="AI489" s="34">
        <v>-137693</v>
      </c>
      <c r="AJ489" s="34">
        <v>-137693</v>
      </c>
      <c r="AK489" s="34">
        <v>13454.77</v>
      </c>
      <c r="AL489" s="34">
        <v>13454.77</v>
      </c>
      <c r="AM489" s="34">
        <v>13454.77</v>
      </c>
      <c r="AN489" s="34">
        <v>13454.77</v>
      </c>
      <c r="AO489" s="34">
        <v>13454.77</v>
      </c>
      <c r="AP489" s="34">
        <v>13454.77</v>
      </c>
      <c r="AQ489" s="34">
        <v>13454.77</v>
      </c>
      <c r="AR489" s="34">
        <v>13454.77</v>
      </c>
      <c r="AS489" s="34">
        <v>13454.77</v>
      </c>
      <c r="AT489" s="34">
        <v>13454.77</v>
      </c>
      <c r="AU489" s="34">
        <v>9092.6319999999996</v>
      </c>
      <c r="AV489" s="34">
        <v>9092.6319999999996</v>
      </c>
      <c r="AW489" s="34">
        <v>9092.6319999999996</v>
      </c>
      <c r="AX489" s="34">
        <v>9092.6319999999996</v>
      </c>
      <c r="AY489" s="34">
        <v>9092.6319999999996</v>
      </c>
      <c r="AZ489" s="34">
        <v>9092.6319999999996</v>
      </c>
      <c r="BA489" s="34">
        <v>9092.6319999999996</v>
      </c>
      <c r="BB489" s="34">
        <v>9092.6319999999996</v>
      </c>
      <c r="BC489" s="34">
        <v>9092.6319999999996</v>
      </c>
      <c r="BD489" s="34">
        <v>9092.6319999999996</v>
      </c>
    </row>
    <row r="490" spans="1:56" x14ac:dyDescent="0.25">
      <c r="A490" s="34" t="s">
        <v>864</v>
      </c>
      <c r="B490" s="34">
        <v>13362</v>
      </c>
      <c r="C490" s="34">
        <v>0</v>
      </c>
      <c r="D490" s="34">
        <v>0</v>
      </c>
      <c r="E490" s="34">
        <v>0</v>
      </c>
      <c r="F490" s="34">
        <v>0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 t="s">
        <v>829</v>
      </c>
      <c r="N490" s="34" t="s">
        <v>830</v>
      </c>
      <c r="O490" s="34" t="s">
        <v>2</v>
      </c>
      <c r="P490" s="34">
        <v>13362</v>
      </c>
      <c r="Q490" s="34">
        <v>800000</v>
      </c>
      <c r="R490" s="34">
        <v>28133.48</v>
      </c>
      <c r="S490" s="34">
        <v>748201.1</v>
      </c>
      <c r="T490" s="34">
        <v>748201.1</v>
      </c>
      <c r="U490" s="34">
        <v>0</v>
      </c>
      <c r="V490" s="34">
        <v>0</v>
      </c>
      <c r="W490" s="34">
        <v>1073279</v>
      </c>
      <c r="X490" s="34">
        <v>1073279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-137693</v>
      </c>
      <c r="AJ490" s="34">
        <v>-137693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</row>
    <row r="491" spans="1:56" x14ac:dyDescent="0.25">
      <c r="A491" s="34" t="s">
        <v>140</v>
      </c>
      <c r="B491" s="34">
        <v>13363</v>
      </c>
      <c r="C491" s="34">
        <v>0</v>
      </c>
      <c r="D491" s="34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 t="s">
        <v>829</v>
      </c>
      <c r="N491" s="34" t="s">
        <v>830</v>
      </c>
      <c r="O491" s="34" t="s">
        <v>2</v>
      </c>
      <c r="P491" s="34">
        <v>13363</v>
      </c>
      <c r="Q491" s="34">
        <v>800000</v>
      </c>
      <c r="R491" s="34">
        <v>28133.48</v>
      </c>
      <c r="S491" s="34">
        <v>34902513</v>
      </c>
      <c r="T491" s="34">
        <v>7542978</v>
      </c>
      <c r="U491" s="34">
        <v>27359535</v>
      </c>
      <c r="V491" s="34">
        <v>0.78388400000000003</v>
      </c>
      <c r="W491" s="34">
        <v>18968115</v>
      </c>
      <c r="X491" s="34">
        <v>3279775</v>
      </c>
      <c r="Y491" s="34">
        <v>15688340</v>
      </c>
      <c r="Z491" s="34">
        <v>0.82708999999999999</v>
      </c>
      <c r="AA491" s="34">
        <v>27434856</v>
      </c>
      <c r="AB491" s="34">
        <v>4995397</v>
      </c>
      <c r="AC491" s="34">
        <v>22439459</v>
      </c>
      <c r="AD491" s="34">
        <v>0.81791800000000003</v>
      </c>
      <c r="AE491" s="34">
        <v>12491934</v>
      </c>
      <c r="AF491" s="34">
        <v>2046667</v>
      </c>
      <c r="AG491" s="34">
        <v>10445267</v>
      </c>
      <c r="AH491" s="34">
        <v>0.83616100000000004</v>
      </c>
      <c r="AI491" s="34">
        <v>15550646</v>
      </c>
      <c r="AJ491" s="34">
        <v>10307574</v>
      </c>
      <c r="AK491" s="34">
        <v>12491934</v>
      </c>
      <c r="AL491" s="34">
        <v>12491934</v>
      </c>
      <c r="AM491" s="34">
        <v>12491934</v>
      </c>
      <c r="AN491" s="34">
        <v>12491934</v>
      </c>
      <c r="AO491" s="34">
        <v>12491934</v>
      </c>
      <c r="AP491" s="34">
        <v>12491934</v>
      </c>
      <c r="AQ491" s="34">
        <v>12491934</v>
      </c>
      <c r="AR491" s="34">
        <v>12491934</v>
      </c>
      <c r="AS491" s="34">
        <v>12491934</v>
      </c>
      <c r="AT491" s="34">
        <v>12491934</v>
      </c>
      <c r="AU491" s="34">
        <v>27434856</v>
      </c>
      <c r="AV491" s="34">
        <v>27434856</v>
      </c>
      <c r="AW491" s="34">
        <v>27434856</v>
      </c>
      <c r="AX491" s="34">
        <v>27434856</v>
      </c>
      <c r="AY491" s="34">
        <v>27434856</v>
      </c>
      <c r="AZ491" s="34">
        <v>27434856</v>
      </c>
      <c r="BA491" s="34">
        <v>27434856</v>
      </c>
      <c r="BB491" s="34">
        <v>27434856</v>
      </c>
      <c r="BC491" s="34">
        <v>27434856</v>
      </c>
      <c r="BD491" s="34">
        <v>27434856</v>
      </c>
    </row>
    <row r="492" spans="1:56" x14ac:dyDescent="0.25">
      <c r="A492" s="34" t="s">
        <v>329</v>
      </c>
      <c r="B492" s="34">
        <v>13364</v>
      </c>
      <c r="C492" s="34">
        <v>0</v>
      </c>
      <c r="D492" s="34">
        <v>0</v>
      </c>
      <c r="E492" s="34">
        <v>0</v>
      </c>
      <c r="F492" s="34">
        <v>0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34">
        <v>0</v>
      </c>
      <c r="M492" s="34" t="s">
        <v>829</v>
      </c>
      <c r="N492" s="34" t="s">
        <v>830</v>
      </c>
      <c r="O492" s="34" t="s">
        <v>2</v>
      </c>
      <c r="P492" s="34">
        <v>13364</v>
      </c>
      <c r="Q492" s="34">
        <v>800000</v>
      </c>
      <c r="R492" s="34">
        <v>28133.48</v>
      </c>
      <c r="S492" s="34">
        <v>6549111</v>
      </c>
      <c r="T492" s="34">
        <v>2344064</v>
      </c>
      <c r="U492" s="34">
        <v>4205047</v>
      </c>
      <c r="V492" s="34">
        <v>0.64207899999999996</v>
      </c>
      <c r="W492" s="34">
        <v>6773150</v>
      </c>
      <c r="X492" s="34">
        <v>1914741</v>
      </c>
      <c r="Y492" s="34">
        <v>4858409</v>
      </c>
      <c r="Z492" s="34">
        <v>0.71730400000000005</v>
      </c>
      <c r="AA492" s="34">
        <v>905665.8</v>
      </c>
      <c r="AB492" s="34">
        <v>217898.4</v>
      </c>
      <c r="AC492" s="34">
        <v>687767.4</v>
      </c>
      <c r="AD492" s="34">
        <v>0.759405</v>
      </c>
      <c r="AE492" s="34">
        <v>1104067</v>
      </c>
      <c r="AF492" s="34">
        <v>246304.4</v>
      </c>
      <c r="AG492" s="34">
        <v>857762.9</v>
      </c>
      <c r="AH492" s="34">
        <v>0.77691200000000005</v>
      </c>
      <c r="AI492" s="34">
        <v>4720716</v>
      </c>
      <c r="AJ492" s="34">
        <v>720069.4</v>
      </c>
      <c r="AK492" s="34">
        <v>1104067</v>
      </c>
      <c r="AL492" s="34">
        <v>1104067</v>
      </c>
      <c r="AM492" s="34">
        <v>1104067</v>
      </c>
      <c r="AN492" s="34">
        <v>1104067</v>
      </c>
      <c r="AO492" s="34">
        <v>1104067</v>
      </c>
      <c r="AP492" s="34">
        <v>1104067</v>
      </c>
      <c r="AQ492" s="34">
        <v>1104067</v>
      </c>
      <c r="AR492" s="34">
        <v>1104067</v>
      </c>
      <c r="AS492" s="34">
        <v>1104067</v>
      </c>
      <c r="AT492" s="34">
        <v>1104067</v>
      </c>
      <c r="AU492" s="34">
        <v>905665.8</v>
      </c>
      <c r="AV492" s="34">
        <v>905665.8</v>
      </c>
      <c r="AW492" s="34">
        <v>905665.8</v>
      </c>
      <c r="AX492" s="34">
        <v>905665.8</v>
      </c>
      <c r="AY492" s="34">
        <v>905665.8</v>
      </c>
      <c r="AZ492" s="34">
        <v>905665.8</v>
      </c>
      <c r="BA492" s="34">
        <v>905665.8</v>
      </c>
      <c r="BB492" s="34">
        <v>905665.8</v>
      </c>
      <c r="BC492" s="34">
        <v>905665.8</v>
      </c>
      <c r="BD492" s="34">
        <v>905665.8</v>
      </c>
    </row>
    <row r="493" spans="1:56" x14ac:dyDescent="0.25">
      <c r="A493" s="34" t="s">
        <v>505</v>
      </c>
      <c r="B493" s="34">
        <v>13365</v>
      </c>
      <c r="C493" s="34">
        <v>0</v>
      </c>
      <c r="D493" s="34">
        <v>0</v>
      </c>
      <c r="E493" s="34">
        <v>0</v>
      </c>
      <c r="F493" s="34">
        <v>0</v>
      </c>
      <c r="G493" s="34">
        <v>0</v>
      </c>
      <c r="H493" s="34">
        <v>0</v>
      </c>
      <c r="I493" s="34">
        <v>0</v>
      </c>
      <c r="J493" s="34">
        <v>0</v>
      </c>
      <c r="K493" s="34">
        <v>0</v>
      </c>
      <c r="L493" s="34">
        <v>0</v>
      </c>
      <c r="M493" s="34" t="s">
        <v>829</v>
      </c>
      <c r="N493" s="34" t="s">
        <v>830</v>
      </c>
      <c r="O493" s="34" t="s">
        <v>2</v>
      </c>
      <c r="P493" s="34">
        <v>13365</v>
      </c>
      <c r="Q493" s="34">
        <v>800000</v>
      </c>
      <c r="R493" s="34">
        <v>46889.13</v>
      </c>
      <c r="S493" s="34">
        <v>4642430</v>
      </c>
      <c r="T493" s="34">
        <v>2636416</v>
      </c>
      <c r="U493" s="34">
        <v>2006013</v>
      </c>
      <c r="V493" s="34">
        <v>0.43210399999999999</v>
      </c>
      <c r="W493" s="34">
        <v>6275982</v>
      </c>
      <c r="X493" s="34">
        <v>2049898</v>
      </c>
      <c r="Y493" s="34">
        <v>4226084</v>
      </c>
      <c r="Z493" s="34">
        <v>0.67337400000000003</v>
      </c>
      <c r="AA493" s="34">
        <v>141813.1</v>
      </c>
      <c r="AB493" s="34">
        <v>72734.12</v>
      </c>
      <c r="AC493" s="34">
        <v>69078.95</v>
      </c>
      <c r="AD493" s="34">
        <v>0.48711300000000002</v>
      </c>
      <c r="AE493" s="34">
        <v>148426.5</v>
      </c>
      <c r="AF493" s="34">
        <v>44422.39</v>
      </c>
      <c r="AG493" s="34">
        <v>104004.2</v>
      </c>
      <c r="AH493" s="34">
        <v>0.70071099999999997</v>
      </c>
      <c r="AI493" s="34">
        <v>3749748</v>
      </c>
      <c r="AJ493" s="34">
        <v>-372332</v>
      </c>
      <c r="AK493" s="34">
        <v>148426.5</v>
      </c>
      <c r="AL493" s="34">
        <v>148426.5</v>
      </c>
      <c r="AM493" s="34">
        <v>148426.5</v>
      </c>
      <c r="AN493" s="34">
        <v>148426.5</v>
      </c>
      <c r="AO493" s="34">
        <v>148426.5</v>
      </c>
      <c r="AP493" s="34">
        <v>148426.5</v>
      </c>
      <c r="AQ493" s="34">
        <v>148426.5</v>
      </c>
      <c r="AR493" s="34">
        <v>148426.5</v>
      </c>
      <c r="AS493" s="34">
        <v>148426.5</v>
      </c>
      <c r="AT493" s="34">
        <v>148426.5</v>
      </c>
      <c r="AU493" s="34">
        <v>141813.1</v>
      </c>
      <c r="AV493" s="34">
        <v>141813.1</v>
      </c>
      <c r="AW493" s="34">
        <v>141813.1</v>
      </c>
      <c r="AX493" s="34">
        <v>141813.1</v>
      </c>
      <c r="AY493" s="34">
        <v>141813.1</v>
      </c>
      <c r="AZ493" s="34">
        <v>141813.1</v>
      </c>
      <c r="BA493" s="34">
        <v>141813.1</v>
      </c>
      <c r="BB493" s="34">
        <v>141813.1</v>
      </c>
      <c r="BC493" s="34">
        <v>141813.1</v>
      </c>
      <c r="BD493" s="34">
        <v>141813.1</v>
      </c>
    </row>
    <row r="494" spans="1:56" x14ac:dyDescent="0.25">
      <c r="A494" s="34" t="s">
        <v>673</v>
      </c>
      <c r="B494" s="34">
        <v>13366</v>
      </c>
      <c r="C494" s="34">
        <v>0</v>
      </c>
      <c r="D494" s="34">
        <v>0</v>
      </c>
      <c r="E494" s="34">
        <v>0</v>
      </c>
      <c r="F494" s="34">
        <v>0</v>
      </c>
      <c r="G494" s="34">
        <v>0</v>
      </c>
      <c r="H494" s="34">
        <v>0</v>
      </c>
      <c r="I494" s="34">
        <v>0</v>
      </c>
      <c r="J494" s="34">
        <v>0</v>
      </c>
      <c r="K494" s="34">
        <v>0</v>
      </c>
      <c r="L494" s="34">
        <v>0</v>
      </c>
      <c r="M494" s="34" t="s">
        <v>829</v>
      </c>
      <c r="N494" s="34" t="s">
        <v>830</v>
      </c>
      <c r="O494" s="34" t="s">
        <v>2</v>
      </c>
      <c r="P494" s="34">
        <v>13366</v>
      </c>
      <c r="Q494" s="34">
        <v>800000</v>
      </c>
      <c r="R494" s="34">
        <v>28133.48</v>
      </c>
      <c r="S494" s="34">
        <v>50031.14</v>
      </c>
      <c r="T494" s="34">
        <v>50031.14</v>
      </c>
      <c r="U494" s="34">
        <v>0</v>
      </c>
      <c r="V494" s="34">
        <v>0</v>
      </c>
      <c r="W494" s="34">
        <v>523129.2</v>
      </c>
      <c r="X494" s="34">
        <v>523129.2</v>
      </c>
      <c r="Y494" s="34">
        <v>0</v>
      </c>
      <c r="Z494" s="34">
        <v>0</v>
      </c>
      <c r="AA494" s="34">
        <v>38421.050000000003</v>
      </c>
      <c r="AB494" s="34">
        <v>38421.050000000003</v>
      </c>
      <c r="AC494" s="34">
        <v>0</v>
      </c>
      <c r="AD494" s="34">
        <v>0</v>
      </c>
      <c r="AE494" s="34">
        <v>458527.2</v>
      </c>
      <c r="AF494" s="34">
        <v>458527.2</v>
      </c>
      <c r="AG494" s="34">
        <v>0</v>
      </c>
      <c r="AH494" s="34">
        <v>0</v>
      </c>
      <c r="AI494" s="34">
        <v>-137693</v>
      </c>
      <c r="AJ494" s="34">
        <v>-137693</v>
      </c>
      <c r="AK494" s="34">
        <v>458527.2</v>
      </c>
      <c r="AL494" s="34">
        <v>458527.2</v>
      </c>
      <c r="AM494" s="34">
        <v>458527.2</v>
      </c>
      <c r="AN494" s="34">
        <v>458527.2</v>
      </c>
      <c r="AO494" s="34">
        <v>458527.2</v>
      </c>
      <c r="AP494" s="34">
        <v>458527.2</v>
      </c>
      <c r="AQ494" s="34">
        <v>458527.2</v>
      </c>
      <c r="AR494" s="34">
        <v>458527.2</v>
      </c>
      <c r="AS494" s="34">
        <v>458527.2</v>
      </c>
      <c r="AT494" s="34">
        <v>458527.2</v>
      </c>
      <c r="AU494" s="34">
        <v>38421.050000000003</v>
      </c>
      <c r="AV494" s="34">
        <v>38421.050000000003</v>
      </c>
      <c r="AW494" s="34">
        <v>38421.050000000003</v>
      </c>
      <c r="AX494" s="34">
        <v>38421.050000000003</v>
      </c>
      <c r="AY494" s="34">
        <v>38421.050000000003</v>
      </c>
      <c r="AZ494" s="34">
        <v>38421.050000000003</v>
      </c>
      <c r="BA494" s="34">
        <v>38421.050000000003</v>
      </c>
      <c r="BB494" s="34">
        <v>38421.050000000003</v>
      </c>
      <c r="BC494" s="34">
        <v>38421.050000000003</v>
      </c>
      <c r="BD494" s="34">
        <v>38421.050000000003</v>
      </c>
    </row>
    <row r="495" spans="1:56" x14ac:dyDescent="0.25">
      <c r="A495" s="34" t="s">
        <v>126</v>
      </c>
      <c r="B495" s="34">
        <v>13367</v>
      </c>
      <c r="C495" s="34">
        <v>0</v>
      </c>
      <c r="D495" s="34">
        <v>0</v>
      </c>
      <c r="E495" s="34">
        <v>0</v>
      </c>
      <c r="F495" s="34">
        <v>0</v>
      </c>
      <c r="G495" s="34">
        <v>0</v>
      </c>
      <c r="H495" s="34">
        <v>0</v>
      </c>
      <c r="I495" s="34">
        <v>0</v>
      </c>
      <c r="J495" s="34">
        <v>0</v>
      </c>
      <c r="K495" s="34">
        <v>0</v>
      </c>
      <c r="L495" s="34">
        <v>0</v>
      </c>
      <c r="M495" s="34" t="s">
        <v>829</v>
      </c>
      <c r="N495" s="34" t="s">
        <v>830</v>
      </c>
      <c r="O495" s="34" t="s">
        <v>2</v>
      </c>
      <c r="P495" s="34">
        <v>13367</v>
      </c>
      <c r="Q495" s="34">
        <v>800000</v>
      </c>
      <c r="R495" s="34">
        <v>28133.48</v>
      </c>
      <c r="S495" s="34">
        <v>22688703</v>
      </c>
      <c r="T495" s="34">
        <v>6705108</v>
      </c>
      <c r="U495" s="34">
        <v>15983595</v>
      </c>
      <c r="V495" s="34">
        <v>0.70447400000000004</v>
      </c>
      <c r="W495" s="33">
        <v>239000000</v>
      </c>
      <c r="X495" s="34">
        <v>56101474</v>
      </c>
      <c r="Y495" s="33">
        <v>183000000</v>
      </c>
      <c r="Z495" s="34">
        <v>0.76546800000000004</v>
      </c>
      <c r="AA495" s="34">
        <v>10888302</v>
      </c>
      <c r="AB495" s="34">
        <v>3073536</v>
      </c>
      <c r="AC495" s="34">
        <v>7814766</v>
      </c>
      <c r="AD495" s="34">
        <v>0.71772100000000005</v>
      </c>
      <c r="AE495" s="33">
        <v>127000000</v>
      </c>
      <c r="AF495" s="34">
        <v>36385837</v>
      </c>
      <c r="AG495" s="34">
        <v>90391863</v>
      </c>
      <c r="AH495" s="34">
        <v>0.71299500000000005</v>
      </c>
      <c r="AI495" s="33">
        <v>183000000</v>
      </c>
      <c r="AJ495" s="34">
        <v>90254170</v>
      </c>
      <c r="AK495" s="33">
        <v>127000000</v>
      </c>
      <c r="AL495" s="33">
        <v>127000000</v>
      </c>
      <c r="AM495" s="33">
        <v>127000000</v>
      </c>
      <c r="AN495" s="33">
        <v>127000000</v>
      </c>
      <c r="AO495" s="33">
        <v>127000000</v>
      </c>
      <c r="AP495" s="33">
        <v>127000000</v>
      </c>
      <c r="AQ495" s="33">
        <v>127000000</v>
      </c>
      <c r="AR495" s="33">
        <v>127000000</v>
      </c>
      <c r="AS495" s="33">
        <v>127000000</v>
      </c>
      <c r="AT495" s="33">
        <v>127000000</v>
      </c>
      <c r="AU495" s="34">
        <v>10888302</v>
      </c>
      <c r="AV495" s="34">
        <v>10888302</v>
      </c>
      <c r="AW495" s="34">
        <v>10888302</v>
      </c>
      <c r="AX495" s="34">
        <v>10888302</v>
      </c>
      <c r="AY495" s="34">
        <v>10888302</v>
      </c>
      <c r="AZ495" s="34">
        <v>10888302</v>
      </c>
      <c r="BA495" s="34">
        <v>10888302</v>
      </c>
      <c r="BB495" s="34">
        <v>10888302</v>
      </c>
      <c r="BC495" s="34">
        <v>10888302</v>
      </c>
      <c r="BD495" s="34">
        <v>10888302</v>
      </c>
    </row>
    <row r="496" spans="1:56" x14ac:dyDescent="0.25">
      <c r="A496" s="34" t="s">
        <v>674</v>
      </c>
      <c r="B496" s="34">
        <v>13368</v>
      </c>
      <c r="C496" s="34">
        <v>0</v>
      </c>
      <c r="D496" s="34">
        <v>0</v>
      </c>
      <c r="E496" s="34">
        <v>0</v>
      </c>
      <c r="F496" s="34">
        <v>0</v>
      </c>
      <c r="G496" s="34">
        <v>0</v>
      </c>
      <c r="H496" s="34">
        <v>0</v>
      </c>
      <c r="I496" s="34">
        <v>0</v>
      </c>
      <c r="J496" s="34">
        <v>0</v>
      </c>
      <c r="K496" s="34">
        <v>0</v>
      </c>
      <c r="L496" s="34">
        <v>0</v>
      </c>
      <c r="M496" s="34" t="s">
        <v>829</v>
      </c>
      <c r="N496" s="34" t="s">
        <v>830</v>
      </c>
      <c r="O496" s="34" t="s">
        <v>2</v>
      </c>
      <c r="P496" s="34">
        <v>13368</v>
      </c>
      <c r="Q496" s="34">
        <v>800000</v>
      </c>
      <c r="R496" s="34">
        <v>28133.48</v>
      </c>
      <c r="S496" s="34">
        <v>496.5351</v>
      </c>
      <c r="T496" s="34">
        <v>496.5351</v>
      </c>
      <c r="U496" s="34">
        <v>0</v>
      </c>
      <c r="V496" s="34">
        <v>0</v>
      </c>
      <c r="W496" s="34">
        <v>33.074170000000002</v>
      </c>
      <c r="X496" s="34">
        <v>33.074170000000002</v>
      </c>
      <c r="Y496" s="34">
        <v>0</v>
      </c>
      <c r="Z496" s="34">
        <v>0</v>
      </c>
      <c r="AA496" s="34">
        <v>107.8947</v>
      </c>
      <c r="AB496" s="34">
        <v>107.8947</v>
      </c>
      <c r="AC496" s="34">
        <v>0</v>
      </c>
      <c r="AD496" s="34">
        <v>0</v>
      </c>
      <c r="AE496" s="34">
        <v>7.8446759999999998</v>
      </c>
      <c r="AF496" s="34">
        <v>7.8446759999999998</v>
      </c>
      <c r="AG496" s="34">
        <v>0</v>
      </c>
      <c r="AH496" s="34">
        <v>0</v>
      </c>
      <c r="AI496" s="34">
        <v>-137693</v>
      </c>
      <c r="AJ496" s="34">
        <v>-137693</v>
      </c>
      <c r="AK496" s="34">
        <v>7.8446759999999998</v>
      </c>
      <c r="AL496" s="34">
        <v>7.8446759999999998</v>
      </c>
      <c r="AM496" s="34">
        <v>7.8446759999999998</v>
      </c>
      <c r="AN496" s="34">
        <v>7.8446759999999998</v>
      </c>
      <c r="AO496" s="34">
        <v>7.8446759999999998</v>
      </c>
      <c r="AP496" s="34">
        <v>7.8446759999999998</v>
      </c>
      <c r="AQ496" s="34">
        <v>7.8446759999999998</v>
      </c>
      <c r="AR496" s="34">
        <v>7.8446759999999998</v>
      </c>
      <c r="AS496" s="34">
        <v>7.8446759999999998</v>
      </c>
      <c r="AT496" s="34">
        <v>7.8446759999999998</v>
      </c>
      <c r="AU496" s="34">
        <v>107.8947</v>
      </c>
      <c r="AV496" s="34">
        <v>107.8947</v>
      </c>
      <c r="AW496" s="34">
        <v>107.8947</v>
      </c>
      <c r="AX496" s="34">
        <v>107.8947</v>
      </c>
      <c r="AY496" s="34">
        <v>107.8947</v>
      </c>
      <c r="AZ496" s="34">
        <v>107.8947</v>
      </c>
      <c r="BA496" s="34">
        <v>107.8947</v>
      </c>
      <c r="BB496" s="34">
        <v>107.8947</v>
      </c>
      <c r="BC496" s="34">
        <v>107.8947</v>
      </c>
      <c r="BD496" s="34">
        <v>107.8947</v>
      </c>
    </row>
    <row r="497" spans="1:56" x14ac:dyDescent="0.25">
      <c r="A497" s="34" t="s">
        <v>865</v>
      </c>
      <c r="B497" s="34">
        <v>13369</v>
      </c>
      <c r="C497" s="34">
        <v>0</v>
      </c>
      <c r="D497" s="34">
        <v>0</v>
      </c>
      <c r="E497" s="34">
        <v>0</v>
      </c>
      <c r="F497" s="34">
        <v>0</v>
      </c>
      <c r="G497" s="34">
        <v>0</v>
      </c>
      <c r="H497" s="34">
        <v>0</v>
      </c>
      <c r="I497" s="34">
        <v>0</v>
      </c>
      <c r="J497" s="34">
        <v>0</v>
      </c>
      <c r="K497" s="34">
        <v>0</v>
      </c>
      <c r="L497" s="34">
        <v>0</v>
      </c>
      <c r="M497" s="34" t="s">
        <v>829</v>
      </c>
      <c r="N497" s="34" t="s">
        <v>830</v>
      </c>
      <c r="O497" s="34" t="s">
        <v>2</v>
      </c>
      <c r="P497" s="34">
        <v>13369</v>
      </c>
      <c r="Q497" s="34">
        <v>800000</v>
      </c>
      <c r="R497" s="34">
        <v>28133.48</v>
      </c>
      <c r="S497" s="34">
        <v>2169.5610000000001</v>
      </c>
      <c r="T497" s="34">
        <v>2169.5610000000001</v>
      </c>
      <c r="U497" s="34">
        <v>0</v>
      </c>
      <c r="V497" s="34">
        <v>0</v>
      </c>
      <c r="W497" s="34">
        <v>1716.393</v>
      </c>
      <c r="X497" s="34">
        <v>1716.393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-137693</v>
      </c>
      <c r="AJ497" s="34">
        <v>-137693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4">
        <v>0</v>
      </c>
      <c r="AQ497" s="34">
        <v>0</v>
      </c>
      <c r="AR497" s="34">
        <v>0</v>
      </c>
      <c r="AS497" s="34">
        <v>0</v>
      </c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4">
        <v>0</v>
      </c>
      <c r="AZ497" s="34">
        <v>0</v>
      </c>
      <c r="BA497" s="34">
        <v>0</v>
      </c>
      <c r="BB497" s="34">
        <v>0</v>
      </c>
      <c r="BC497" s="34">
        <v>0</v>
      </c>
      <c r="BD497" s="34">
        <v>0</v>
      </c>
    </row>
    <row r="498" spans="1:56" x14ac:dyDescent="0.25">
      <c r="A498" s="34" t="s">
        <v>675</v>
      </c>
      <c r="B498" s="34">
        <v>13372</v>
      </c>
      <c r="C498" s="34">
        <v>0</v>
      </c>
      <c r="D498" s="34">
        <v>0</v>
      </c>
      <c r="E498" s="34">
        <v>0</v>
      </c>
      <c r="F498" s="34">
        <v>0</v>
      </c>
      <c r="G498" s="34">
        <v>0</v>
      </c>
      <c r="H498" s="34">
        <v>0</v>
      </c>
      <c r="I498" s="34">
        <v>0</v>
      </c>
      <c r="J498" s="34">
        <v>0</v>
      </c>
      <c r="K498" s="34">
        <v>0</v>
      </c>
      <c r="L498" s="34">
        <v>0</v>
      </c>
      <c r="M498" s="34" t="s">
        <v>829</v>
      </c>
      <c r="N498" s="34" t="s">
        <v>830</v>
      </c>
      <c r="O498" s="34" t="s">
        <v>2</v>
      </c>
      <c r="P498" s="34">
        <v>13372</v>
      </c>
      <c r="Q498" s="34">
        <v>800000</v>
      </c>
      <c r="R498" s="34">
        <v>28133.48</v>
      </c>
      <c r="S498" s="34">
        <v>6114269</v>
      </c>
      <c r="T498" s="34">
        <v>5563477</v>
      </c>
      <c r="U498" s="34">
        <v>550791.80000000005</v>
      </c>
      <c r="V498" s="34">
        <v>9.0082999999999996E-2</v>
      </c>
      <c r="W498" s="34">
        <v>3318131</v>
      </c>
      <c r="X498" s="34">
        <v>2921071</v>
      </c>
      <c r="Y498" s="34">
        <v>397060.1</v>
      </c>
      <c r="Z498" s="34">
        <v>0.11966400000000001</v>
      </c>
      <c r="AA498" s="34">
        <v>4922795</v>
      </c>
      <c r="AB498" s="34">
        <v>4561593</v>
      </c>
      <c r="AC498" s="34">
        <v>361202</v>
      </c>
      <c r="AD498" s="34">
        <v>7.3372999999999994E-2</v>
      </c>
      <c r="AE498" s="34">
        <v>2382960</v>
      </c>
      <c r="AF498" s="34">
        <v>2206963</v>
      </c>
      <c r="AG498" s="34">
        <v>175997.2</v>
      </c>
      <c r="AH498" s="34">
        <v>7.3857000000000006E-2</v>
      </c>
      <c r="AI498" s="34">
        <v>259366.7</v>
      </c>
      <c r="AJ498" s="34">
        <v>38303.68</v>
      </c>
      <c r="AK498" s="34">
        <v>2382960</v>
      </c>
      <c r="AL498" s="34">
        <v>2382960</v>
      </c>
      <c r="AM498" s="34">
        <v>2382960</v>
      </c>
      <c r="AN498" s="34">
        <v>2382960</v>
      </c>
      <c r="AO498" s="34">
        <v>2382960</v>
      </c>
      <c r="AP498" s="34">
        <v>2382960</v>
      </c>
      <c r="AQ498" s="34">
        <v>2382960</v>
      </c>
      <c r="AR498" s="34">
        <v>2382960</v>
      </c>
      <c r="AS498" s="34">
        <v>2382960</v>
      </c>
      <c r="AT498" s="34">
        <v>2382960</v>
      </c>
      <c r="AU498" s="34">
        <v>4922795</v>
      </c>
      <c r="AV498" s="34">
        <v>4922795</v>
      </c>
      <c r="AW498" s="34">
        <v>4922795</v>
      </c>
      <c r="AX498" s="34">
        <v>4922795</v>
      </c>
      <c r="AY498" s="34">
        <v>4922795</v>
      </c>
      <c r="AZ498" s="34">
        <v>4922795</v>
      </c>
      <c r="BA498" s="34">
        <v>4922795</v>
      </c>
      <c r="BB498" s="34">
        <v>4922795</v>
      </c>
      <c r="BC498" s="34">
        <v>4922795</v>
      </c>
      <c r="BD498" s="34">
        <v>4922795</v>
      </c>
    </row>
    <row r="499" spans="1:56" x14ac:dyDescent="0.25">
      <c r="A499" s="34" t="s">
        <v>138</v>
      </c>
      <c r="B499" s="34">
        <v>13373</v>
      </c>
      <c r="C499" s="34">
        <v>0</v>
      </c>
      <c r="D499" s="34">
        <v>0</v>
      </c>
      <c r="E499" s="34">
        <v>0</v>
      </c>
      <c r="F499" s="34">
        <v>0</v>
      </c>
      <c r="G499" s="34">
        <v>0</v>
      </c>
      <c r="H499" s="34">
        <v>0</v>
      </c>
      <c r="I499" s="34">
        <v>0</v>
      </c>
      <c r="J499" s="34">
        <v>0</v>
      </c>
      <c r="K499" s="34">
        <v>0</v>
      </c>
      <c r="L499" s="34">
        <v>0</v>
      </c>
      <c r="M499" s="34" t="s">
        <v>829</v>
      </c>
      <c r="N499" s="34" t="s">
        <v>830</v>
      </c>
      <c r="O499" s="34" t="s">
        <v>2</v>
      </c>
      <c r="P499" s="34">
        <v>13373</v>
      </c>
      <c r="Q499" s="34">
        <v>800000</v>
      </c>
      <c r="R499" s="34">
        <v>86276</v>
      </c>
      <c r="S499" s="34">
        <v>44639888</v>
      </c>
      <c r="T499" s="34">
        <v>12754626</v>
      </c>
      <c r="U499" s="34">
        <v>31885263</v>
      </c>
      <c r="V499" s="34">
        <v>0.71427700000000005</v>
      </c>
      <c r="W499" s="34">
        <v>26712294</v>
      </c>
      <c r="X499" s="34">
        <v>7250009</v>
      </c>
      <c r="Y499" s="34">
        <v>19462285</v>
      </c>
      <c r="Z499" s="34">
        <v>0.72858900000000004</v>
      </c>
      <c r="AA499" s="34">
        <v>33017843</v>
      </c>
      <c r="AB499" s="34">
        <v>6965343</v>
      </c>
      <c r="AC499" s="34">
        <v>26052500</v>
      </c>
      <c r="AD499" s="34">
        <v>0.78904300000000005</v>
      </c>
      <c r="AE499" s="34">
        <v>16265811</v>
      </c>
      <c r="AF499" s="34">
        <v>3303886</v>
      </c>
      <c r="AG499" s="34">
        <v>12961925</v>
      </c>
      <c r="AH499" s="34">
        <v>0.79688199999999998</v>
      </c>
      <c r="AI499" s="34">
        <v>18589756</v>
      </c>
      <c r="AJ499" s="34">
        <v>12089396</v>
      </c>
      <c r="AK499" s="34">
        <v>16265811</v>
      </c>
      <c r="AL499" s="34">
        <v>16265811</v>
      </c>
      <c r="AM499" s="34">
        <v>16265811</v>
      </c>
      <c r="AN499" s="34">
        <v>16265811</v>
      </c>
      <c r="AO499" s="34">
        <v>16265811</v>
      </c>
      <c r="AP499" s="34">
        <v>16265811</v>
      </c>
      <c r="AQ499" s="34">
        <v>16265811</v>
      </c>
      <c r="AR499" s="34">
        <v>16265811</v>
      </c>
      <c r="AS499" s="34">
        <v>16265811</v>
      </c>
      <c r="AT499" s="34">
        <v>16265811</v>
      </c>
      <c r="AU499" s="34">
        <v>33017843</v>
      </c>
      <c r="AV499" s="34">
        <v>33017843</v>
      </c>
      <c r="AW499" s="34">
        <v>33017843</v>
      </c>
      <c r="AX499" s="34">
        <v>33017843</v>
      </c>
      <c r="AY499" s="34">
        <v>33017843</v>
      </c>
      <c r="AZ499" s="34">
        <v>33017843</v>
      </c>
      <c r="BA499" s="34">
        <v>33017843</v>
      </c>
      <c r="BB499" s="34">
        <v>33017843</v>
      </c>
      <c r="BC499" s="34">
        <v>33017843</v>
      </c>
      <c r="BD499" s="34">
        <v>33017843</v>
      </c>
    </row>
    <row r="500" spans="1:56" x14ac:dyDescent="0.25">
      <c r="A500" s="34" t="s">
        <v>866</v>
      </c>
      <c r="B500" s="34">
        <v>13375</v>
      </c>
      <c r="C500" s="34">
        <v>0</v>
      </c>
      <c r="D500" s="34">
        <v>0</v>
      </c>
      <c r="E500" s="34">
        <v>0</v>
      </c>
      <c r="F500" s="34">
        <v>0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 t="s">
        <v>829</v>
      </c>
      <c r="N500" s="34" t="s">
        <v>830</v>
      </c>
      <c r="O500" s="34" t="s">
        <v>2</v>
      </c>
      <c r="P500" s="34">
        <v>13375</v>
      </c>
      <c r="Q500" s="34">
        <v>800000</v>
      </c>
      <c r="R500" s="34">
        <v>28133.48</v>
      </c>
      <c r="S500" s="34">
        <v>561.09649999999999</v>
      </c>
      <c r="T500" s="34">
        <v>561.09649999999999</v>
      </c>
      <c r="U500" s="34">
        <v>0</v>
      </c>
      <c r="V500" s="34">
        <v>0</v>
      </c>
      <c r="W500" s="34">
        <v>170.6217</v>
      </c>
      <c r="X500" s="34">
        <v>170.6217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-137693</v>
      </c>
      <c r="AJ500" s="34">
        <v>-137693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4">
        <v>0</v>
      </c>
      <c r="AQ500" s="34">
        <v>0</v>
      </c>
      <c r="AR500" s="34">
        <v>0</v>
      </c>
      <c r="AS500" s="34">
        <v>0</v>
      </c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4">
        <v>0</v>
      </c>
      <c r="AZ500" s="34">
        <v>0</v>
      </c>
      <c r="BA500" s="34">
        <v>0</v>
      </c>
      <c r="BB500" s="34">
        <v>0</v>
      </c>
      <c r="BC500" s="34">
        <v>0</v>
      </c>
      <c r="BD500" s="34">
        <v>0</v>
      </c>
    </row>
    <row r="501" spans="1:56" x14ac:dyDescent="0.25">
      <c r="A501" s="34" t="s">
        <v>867</v>
      </c>
      <c r="B501" s="34">
        <v>13376</v>
      </c>
      <c r="C501" s="34">
        <v>0</v>
      </c>
      <c r="D501" s="34">
        <v>0</v>
      </c>
      <c r="E501" s="34">
        <v>0</v>
      </c>
      <c r="F501" s="34">
        <v>0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 t="s">
        <v>829</v>
      </c>
      <c r="N501" s="34" t="s">
        <v>830</v>
      </c>
      <c r="O501" s="34" t="s">
        <v>2</v>
      </c>
      <c r="P501" s="34">
        <v>13376</v>
      </c>
      <c r="Q501" s="34">
        <v>800000</v>
      </c>
      <c r="R501" s="34">
        <v>28133.48</v>
      </c>
      <c r="S501" s="34">
        <v>1756.623</v>
      </c>
      <c r="T501" s="34">
        <v>1756.623</v>
      </c>
      <c r="U501" s="34">
        <v>0</v>
      </c>
      <c r="V501" s="34">
        <v>0</v>
      </c>
      <c r="W501" s="34">
        <v>995.47540000000004</v>
      </c>
      <c r="X501" s="34">
        <v>995.47540000000004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-137693</v>
      </c>
      <c r="AJ501" s="34">
        <v>-137693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4">
        <v>0</v>
      </c>
      <c r="AQ501" s="34">
        <v>0</v>
      </c>
      <c r="AR501" s="34">
        <v>0</v>
      </c>
      <c r="AS501" s="34">
        <v>0</v>
      </c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4">
        <v>0</v>
      </c>
      <c r="AZ501" s="34">
        <v>0</v>
      </c>
      <c r="BA501" s="34">
        <v>0</v>
      </c>
      <c r="BB501" s="34">
        <v>0</v>
      </c>
      <c r="BC501" s="34">
        <v>0</v>
      </c>
      <c r="BD501" s="34">
        <v>0</v>
      </c>
    </row>
    <row r="502" spans="1:56" x14ac:dyDescent="0.25">
      <c r="A502" s="34" t="s">
        <v>438</v>
      </c>
      <c r="B502" s="34">
        <v>13377</v>
      </c>
      <c r="C502" s="34">
        <v>0</v>
      </c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 t="s">
        <v>829</v>
      </c>
      <c r="N502" s="34" t="s">
        <v>830</v>
      </c>
      <c r="O502" s="34" t="s">
        <v>2</v>
      </c>
      <c r="P502" s="34">
        <v>13377</v>
      </c>
      <c r="Q502" s="34">
        <v>800000</v>
      </c>
      <c r="R502" s="34">
        <v>43138</v>
      </c>
      <c r="S502" s="34">
        <v>9868725</v>
      </c>
      <c r="T502" s="34">
        <v>5243597</v>
      </c>
      <c r="U502" s="34">
        <v>4625128</v>
      </c>
      <c r="V502" s="34">
        <v>0.468665</v>
      </c>
      <c r="W502" s="34">
        <v>7649034</v>
      </c>
      <c r="X502" s="34">
        <v>2710200</v>
      </c>
      <c r="Y502" s="34">
        <v>4938834</v>
      </c>
      <c r="Z502" s="34">
        <v>0.64568099999999995</v>
      </c>
      <c r="AA502" s="34">
        <v>613066.1</v>
      </c>
      <c r="AB502" s="34">
        <v>353504.1</v>
      </c>
      <c r="AC502" s="34">
        <v>259562</v>
      </c>
      <c r="AD502" s="34">
        <v>0.42338300000000001</v>
      </c>
      <c r="AE502" s="34">
        <v>388131.2</v>
      </c>
      <c r="AF502" s="34">
        <v>138076.20000000001</v>
      </c>
      <c r="AG502" s="34">
        <v>250055.1</v>
      </c>
      <c r="AH502" s="34">
        <v>0.64425399999999999</v>
      </c>
      <c r="AI502" s="34">
        <v>4499964</v>
      </c>
      <c r="AJ502" s="34">
        <v>-188815</v>
      </c>
      <c r="AK502" s="34">
        <v>388131.2</v>
      </c>
      <c r="AL502" s="34">
        <v>388131.2</v>
      </c>
      <c r="AM502" s="34">
        <v>388131.2</v>
      </c>
      <c r="AN502" s="34">
        <v>388131.2</v>
      </c>
      <c r="AO502" s="34">
        <v>388131.2</v>
      </c>
      <c r="AP502" s="34">
        <v>388131.2</v>
      </c>
      <c r="AQ502" s="34">
        <v>388131.2</v>
      </c>
      <c r="AR502" s="34">
        <v>388131.2</v>
      </c>
      <c r="AS502" s="34">
        <v>388131.2</v>
      </c>
      <c r="AT502" s="34">
        <v>388131.2</v>
      </c>
      <c r="AU502" s="34">
        <v>613066.1</v>
      </c>
      <c r="AV502" s="34">
        <v>613066.1</v>
      </c>
      <c r="AW502" s="34">
        <v>613066.1</v>
      </c>
      <c r="AX502" s="34">
        <v>613066.1</v>
      </c>
      <c r="AY502" s="34">
        <v>613066.1</v>
      </c>
      <c r="AZ502" s="34">
        <v>613066.1</v>
      </c>
      <c r="BA502" s="34">
        <v>613066.1</v>
      </c>
      <c r="BB502" s="34">
        <v>613066.1</v>
      </c>
      <c r="BC502" s="34">
        <v>613066.1</v>
      </c>
      <c r="BD502" s="34">
        <v>613066.1</v>
      </c>
    </row>
    <row r="503" spans="1:56" x14ac:dyDescent="0.25">
      <c r="A503" s="34" t="s">
        <v>577</v>
      </c>
      <c r="B503" s="34">
        <v>13379</v>
      </c>
      <c r="C503" s="34">
        <v>0</v>
      </c>
      <c r="D503" s="34">
        <v>0</v>
      </c>
      <c r="E503" s="34">
        <v>0</v>
      </c>
      <c r="F503" s="34">
        <v>0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 t="s">
        <v>829</v>
      </c>
      <c r="N503" s="34" t="s">
        <v>830</v>
      </c>
      <c r="O503" s="34" t="s">
        <v>2</v>
      </c>
      <c r="P503" s="34">
        <v>13379</v>
      </c>
      <c r="Q503" s="34">
        <v>800000</v>
      </c>
      <c r="R503" s="34">
        <v>28133.48</v>
      </c>
      <c r="S503" s="34">
        <v>13602385</v>
      </c>
      <c r="T503" s="34">
        <v>10768766</v>
      </c>
      <c r="U503" s="34">
        <v>2833619</v>
      </c>
      <c r="V503" s="34">
        <v>0.208318</v>
      </c>
      <c r="W503" s="34">
        <v>6831652</v>
      </c>
      <c r="X503" s="34">
        <v>3514927</v>
      </c>
      <c r="Y503" s="34">
        <v>3316725</v>
      </c>
      <c r="Z503" s="34">
        <v>0.48549399999999998</v>
      </c>
      <c r="AA503" s="34">
        <v>1995247</v>
      </c>
      <c r="AB503" s="34">
        <v>1992012</v>
      </c>
      <c r="AC503" s="34">
        <v>3235.9650000000001</v>
      </c>
      <c r="AD503" s="34">
        <v>1.622E-3</v>
      </c>
      <c r="AE503" s="34">
        <v>94931.23</v>
      </c>
      <c r="AF503" s="34">
        <v>80192.350000000006</v>
      </c>
      <c r="AG503" s="34">
        <v>14738.88</v>
      </c>
      <c r="AH503" s="34">
        <v>0.15525800000000001</v>
      </c>
      <c r="AI503" s="34">
        <v>3179032</v>
      </c>
      <c r="AJ503" s="34">
        <v>-122955</v>
      </c>
      <c r="AK503" s="34">
        <v>94931.23</v>
      </c>
      <c r="AL503" s="34">
        <v>94931.23</v>
      </c>
      <c r="AM503" s="34">
        <v>94931.23</v>
      </c>
      <c r="AN503" s="34">
        <v>94931.23</v>
      </c>
      <c r="AO503" s="34">
        <v>94931.23</v>
      </c>
      <c r="AP503" s="34">
        <v>94931.23</v>
      </c>
      <c r="AQ503" s="34">
        <v>94931.23</v>
      </c>
      <c r="AR503" s="34">
        <v>94931.23</v>
      </c>
      <c r="AS503" s="34">
        <v>94931.23</v>
      </c>
      <c r="AT503" s="34">
        <v>94931.23</v>
      </c>
      <c r="AU503" s="34">
        <v>1995247</v>
      </c>
      <c r="AV503" s="34">
        <v>1995247</v>
      </c>
      <c r="AW503" s="34">
        <v>1995247</v>
      </c>
      <c r="AX503" s="34">
        <v>1995247</v>
      </c>
      <c r="AY503" s="34">
        <v>1995247</v>
      </c>
      <c r="AZ503" s="34">
        <v>1995247</v>
      </c>
      <c r="BA503" s="34">
        <v>1995247</v>
      </c>
      <c r="BB503" s="34">
        <v>1995247</v>
      </c>
      <c r="BC503" s="34">
        <v>1995247</v>
      </c>
      <c r="BD503" s="34">
        <v>1995247</v>
      </c>
    </row>
    <row r="504" spans="1:56" x14ac:dyDescent="0.25">
      <c r="A504" s="34" t="s">
        <v>868</v>
      </c>
      <c r="B504" s="34">
        <v>13381</v>
      </c>
      <c r="C504" s="34">
        <v>0</v>
      </c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 t="s">
        <v>829</v>
      </c>
      <c r="N504" s="34" t="s">
        <v>830</v>
      </c>
      <c r="O504" s="34" t="s">
        <v>2</v>
      </c>
      <c r="P504" s="34">
        <v>13381</v>
      </c>
      <c r="Q504" s="34">
        <v>800000</v>
      </c>
      <c r="R504" s="34">
        <v>28133.48</v>
      </c>
      <c r="S504" s="34">
        <v>8725.3510000000006</v>
      </c>
      <c r="T504" s="34">
        <v>8725.3510000000006</v>
      </c>
      <c r="U504" s="34">
        <v>0</v>
      </c>
      <c r="V504" s="34">
        <v>0</v>
      </c>
      <c r="W504" s="34">
        <v>5718.0709999999999</v>
      </c>
      <c r="X504" s="34">
        <v>5718.0709999999999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0</v>
      </c>
      <c r="AI504" s="34">
        <v>-137693</v>
      </c>
      <c r="AJ504" s="34">
        <v>-137693</v>
      </c>
      <c r="AK504" s="34">
        <v>0</v>
      </c>
      <c r="AL504" s="34">
        <v>0</v>
      </c>
      <c r="AM504" s="34">
        <v>0</v>
      </c>
      <c r="AN504" s="34">
        <v>0</v>
      </c>
      <c r="AO504" s="34">
        <v>0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0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</row>
    <row r="505" spans="1:56" x14ac:dyDescent="0.25">
      <c r="A505" s="34" t="s">
        <v>417</v>
      </c>
      <c r="B505" s="34">
        <v>13382</v>
      </c>
      <c r="C505" s="34">
        <v>0</v>
      </c>
      <c r="D505" s="34">
        <v>0</v>
      </c>
      <c r="E505" s="34">
        <v>0</v>
      </c>
      <c r="F505" s="34">
        <v>0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 t="s">
        <v>829</v>
      </c>
      <c r="N505" s="34" t="s">
        <v>830</v>
      </c>
      <c r="O505" s="34" t="s">
        <v>2</v>
      </c>
      <c r="P505" s="34">
        <v>13382</v>
      </c>
      <c r="Q505" s="34">
        <v>800000</v>
      </c>
      <c r="R505" s="34">
        <v>28133.48</v>
      </c>
      <c r="S505" s="34">
        <v>2482210</v>
      </c>
      <c r="T505" s="34">
        <v>995889.5</v>
      </c>
      <c r="U505" s="34">
        <v>1486320</v>
      </c>
      <c r="V505" s="34">
        <v>0.59878900000000002</v>
      </c>
      <c r="W505" s="34">
        <v>3627288</v>
      </c>
      <c r="X505" s="34">
        <v>1031306</v>
      </c>
      <c r="Y505" s="34">
        <v>2595982</v>
      </c>
      <c r="Z505" s="34">
        <v>0.71568100000000001</v>
      </c>
      <c r="AA505" s="34">
        <v>555421.5</v>
      </c>
      <c r="AB505" s="34">
        <v>202679.4</v>
      </c>
      <c r="AC505" s="34">
        <v>352742.1</v>
      </c>
      <c r="AD505" s="34">
        <v>0.63508900000000001</v>
      </c>
      <c r="AE505" s="34">
        <v>425363.3</v>
      </c>
      <c r="AF505" s="34">
        <v>119685.6</v>
      </c>
      <c r="AG505" s="34">
        <v>305677.7</v>
      </c>
      <c r="AH505" s="34">
        <v>0.71862700000000002</v>
      </c>
      <c r="AI505" s="34">
        <v>2458288</v>
      </c>
      <c r="AJ505" s="34">
        <v>167984.2</v>
      </c>
      <c r="AK505" s="34">
        <v>425363.3</v>
      </c>
      <c r="AL505" s="34">
        <v>425363.3</v>
      </c>
      <c r="AM505" s="34">
        <v>425363.3</v>
      </c>
      <c r="AN505" s="34">
        <v>425363.3</v>
      </c>
      <c r="AO505" s="34">
        <v>425363.3</v>
      </c>
      <c r="AP505" s="34">
        <v>425363.3</v>
      </c>
      <c r="AQ505" s="34">
        <v>425363.3</v>
      </c>
      <c r="AR505" s="34">
        <v>425363.3</v>
      </c>
      <c r="AS505" s="34">
        <v>425363.3</v>
      </c>
      <c r="AT505" s="34">
        <v>425363.3</v>
      </c>
      <c r="AU505" s="34">
        <v>555421.5</v>
      </c>
      <c r="AV505" s="34">
        <v>555421.5</v>
      </c>
      <c r="AW505" s="34">
        <v>555421.5</v>
      </c>
      <c r="AX505" s="34">
        <v>555421.5</v>
      </c>
      <c r="AY505" s="34">
        <v>555421.5</v>
      </c>
      <c r="AZ505" s="34">
        <v>555421.5</v>
      </c>
      <c r="BA505" s="34">
        <v>555421.5</v>
      </c>
      <c r="BB505" s="34">
        <v>555421.5</v>
      </c>
      <c r="BC505" s="34">
        <v>555421.5</v>
      </c>
      <c r="BD505" s="34">
        <v>555421.5</v>
      </c>
    </row>
    <row r="506" spans="1:56" x14ac:dyDescent="0.25">
      <c r="A506" s="34" t="s">
        <v>869</v>
      </c>
      <c r="B506" s="34">
        <v>13383</v>
      </c>
      <c r="C506" s="34">
        <v>0</v>
      </c>
      <c r="D506" s="34">
        <v>0</v>
      </c>
      <c r="E506" s="34">
        <v>0</v>
      </c>
      <c r="F506" s="34">
        <v>0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 t="s">
        <v>829</v>
      </c>
      <c r="N506" s="34" t="s">
        <v>830</v>
      </c>
      <c r="O506" s="34" t="s">
        <v>2</v>
      </c>
      <c r="P506" s="34">
        <v>13383</v>
      </c>
      <c r="Q506" s="34">
        <v>800000</v>
      </c>
      <c r="R506" s="34">
        <v>28133.48</v>
      </c>
      <c r="S506" s="34">
        <v>1715.4390000000001</v>
      </c>
      <c r="T506" s="34">
        <v>1715.4390000000001</v>
      </c>
      <c r="U506" s="34">
        <v>0</v>
      </c>
      <c r="V506" s="34">
        <v>0</v>
      </c>
      <c r="W506" s="34">
        <v>1330.7929999999999</v>
      </c>
      <c r="X506" s="34">
        <v>1330.7929999999999</v>
      </c>
      <c r="Y506" s="34">
        <v>0</v>
      </c>
      <c r="Z506" s="34">
        <v>0</v>
      </c>
      <c r="AA506" s="34">
        <v>0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0</v>
      </c>
      <c r="AI506" s="34">
        <v>-137693</v>
      </c>
      <c r="AJ506" s="34">
        <v>-137693</v>
      </c>
      <c r="AK506" s="34">
        <v>0</v>
      </c>
      <c r="AL506" s="34">
        <v>0</v>
      </c>
      <c r="AM506" s="34">
        <v>0</v>
      </c>
      <c r="AN506" s="34">
        <v>0</v>
      </c>
      <c r="AO506" s="34">
        <v>0</v>
      </c>
      <c r="AP506" s="34">
        <v>0</v>
      </c>
      <c r="AQ506" s="34">
        <v>0</v>
      </c>
      <c r="AR506" s="34">
        <v>0</v>
      </c>
      <c r="AS506" s="34">
        <v>0</v>
      </c>
      <c r="AT506" s="34">
        <v>0</v>
      </c>
      <c r="AU506" s="34">
        <v>0</v>
      </c>
      <c r="AV506" s="34">
        <v>0</v>
      </c>
      <c r="AW506" s="34">
        <v>0</v>
      </c>
      <c r="AX506" s="34">
        <v>0</v>
      </c>
      <c r="AY506" s="34">
        <v>0</v>
      </c>
      <c r="AZ506" s="34">
        <v>0</v>
      </c>
      <c r="BA506" s="34">
        <v>0</v>
      </c>
      <c r="BB506" s="34">
        <v>0</v>
      </c>
      <c r="BC506" s="34">
        <v>0</v>
      </c>
      <c r="BD506" s="34">
        <v>0</v>
      </c>
    </row>
    <row r="507" spans="1:56" x14ac:dyDescent="0.25">
      <c r="A507" s="34" t="s">
        <v>870</v>
      </c>
      <c r="B507" s="34">
        <v>13384</v>
      </c>
      <c r="C507" s="34">
        <v>0</v>
      </c>
      <c r="D507" s="34">
        <v>0</v>
      </c>
      <c r="E507" s="34">
        <v>0</v>
      </c>
      <c r="F507" s="34">
        <v>0</v>
      </c>
      <c r="G507" s="34">
        <v>0</v>
      </c>
      <c r="H507" s="34">
        <v>0</v>
      </c>
      <c r="I507" s="34">
        <v>0</v>
      </c>
      <c r="J507" s="34">
        <v>0</v>
      </c>
      <c r="K507" s="34">
        <v>0</v>
      </c>
      <c r="L507" s="34">
        <v>0</v>
      </c>
      <c r="M507" s="34" t="s">
        <v>829</v>
      </c>
      <c r="N507" s="34" t="s">
        <v>830</v>
      </c>
      <c r="O507" s="34" t="s">
        <v>2</v>
      </c>
      <c r="P507" s="34">
        <v>13384</v>
      </c>
      <c r="Q507" s="34">
        <v>800000</v>
      </c>
      <c r="R507" s="34">
        <v>28133.48</v>
      </c>
      <c r="S507" s="34">
        <v>310.26319999999998</v>
      </c>
      <c r="T507" s="34">
        <v>310.26319999999998</v>
      </c>
      <c r="U507" s="34">
        <v>0</v>
      </c>
      <c r="V507" s="34">
        <v>0</v>
      </c>
      <c r="W507" s="34">
        <v>153.6797</v>
      </c>
      <c r="X507" s="34">
        <v>153.6797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0</v>
      </c>
      <c r="AI507" s="34">
        <v>-137693</v>
      </c>
      <c r="AJ507" s="34">
        <v>-137693</v>
      </c>
      <c r="AK507" s="34">
        <v>0</v>
      </c>
      <c r="AL507" s="34">
        <v>0</v>
      </c>
      <c r="AM507" s="34">
        <v>0</v>
      </c>
      <c r="AN507" s="34">
        <v>0</v>
      </c>
      <c r="AO507" s="34">
        <v>0</v>
      </c>
      <c r="AP507" s="34">
        <v>0</v>
      </c>
      <c r="AQ507" s="34">
        <v>0</v>
      </c>
      <c r="AR507" s="34">
        <v>0</v>
      </c>
      <c r="AS507" s="34">
        <v>0</v>
      </c>
      <c r="AT507" s="34">
        <v>0</v>
      </c>
      <c r="AU507" s="34">
        <v>0</v>
      </c>
      <c r="AV507" s="34">
        <v>0</v>
      </c>
      <c r="AW507" s="34">
        <v>0</v>
      </c>
      <c r="AX507" s="34">
        <v>0</v>
      </c>
      <c r="AY507" s="34">
        <v>0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</row>
    <row r="508" spans="1:56" x14ac:dyDescent="0.25">
      <c r="A508" s="34" t="s">
        <v>298</v>
      </c>
      <c r="B508" s="34">
        <v>13388</v>
      </c>
      <c r="C508" s="34">
        <v>0</v>
      </c>
      <c r="D508" s="34">
        <v>0</v>
      </c>
      <c r="E508" s="34">
        <v>0</v>
      </c>
      <c r="F508" s="34">
        <v>0</v>
      </c>
      <c r="G508" s="34">
        <v>0</v>
      </c>
      <c r="H508" s="34">
        <v>0</v>
      </c>
      <c r="I508" s="34">
        <v>0</v>
      </c>
      <c r="J508" s="34">
        <v>0</v>
      </c>
      <c r="K508" s="34">
        <v>0</v>
      </c>
      <c r="L508" s="34">
        <v>0</v>
      </c>
      <c r="M508" s="34" t="s">
        <v>829</v>
      </c>
      <c r="N508" s="34" t="s">
        <v>830</v>
      </c>
      <c r="O508" s="34" t="s">
        <v>2</v>
      </c>
      <c r="P508" s="34">
        <v>13388</v>
      </c>
      <c r="Q508" s="34">
        <v>800000</v>
      </c>
      <c r="R508" s="34">
        <v>28133.48</v>
      </c>
      <c r="S508" s="34">
        <v>9793538</v>
      </c>
      <c r="T508" s="34">
        <v>6777235</v>
      </c>
      <c r="U508" s="34">
        <v>3016304</v>
      </c>
      <c r="V508" s="34">
        <v>0.30798900000000001</v>
      </c>
      <c r="W508" s="34">
        <v>9055615</v>
      </c>
      <c r="X508" s="34">
        <v>4902363</v>
      </c>
      <c r="Y508" s="34">
        <v>4153252</v>
      </c>
      <c r="Z508" s="34">
        <v>0.45863799999999999</v>
      </c>
      <c r="AA508" s="34">
        <v>5643746</v>
      </c>
      <c r="AB508" s="34">
        <v>3299291</v>
      </c>
      <c r="AC508" s="34">
        <v>2344455</v>
      </c>
      <c r="AD508" s="34">
        <v>0.415408</v>
      </c>
      <c r="AE508" s="34">
        <v>3220095</v>
      </c>
      <c r="AF508" s="34">
        <v>1896597</v>
      </c>
      <c r="AG508" s="34">
        <v>1323497</v>
      </c>
      <c r="AH508" s="34">
        <v>0.41101199999999999</v>
      </c>
      <c r="AI508" s="34">
        <v>3868685</v>
      </c>
      <c r="AJ508" s="34">
        <v>1038931</v>
      </c>
      <c r="AK508" s="34">
        <v>3220095</v>
      </c>
      <c r="AL508" s="34">
        <v>3220095</v>
      </c>
      <c r="AM508" s="34">
        <v>3220095</v>
      </c>
      <c r="AN508" s="34">
        <v>3220095</v>
      </c>
      <c r="AO508" s="34">
        <v>3220095</v>
      </c>
      <c r="AP508" s="34">
        <v>3220095</v>
      </c>
      <c r="AQ508" s="34">
        <v>3220095</v>
      </c>
      <c r="AR508" s="34">
        <v>3220095</v>
      </c>
      <c r="AS508" s="34">
        <v>3220095</v>
      </c>
      <c r="AT508" s="34">
        <v>3220095</v>
      </c>
      <c r="AU508" s="34">
        <v>5643746</v>
      </c>
      <c r="AV508" s="34">
        <v>5643746</v>
      </c>
      <c r="AW508" s="34">
        <v>5643746</v>
      </c>
      <c r="AX508" s="34">
        <v>5643746</v>
      </c>
      <c r="AY508" s="34">
        <v>5643746</v>
      </c>
      <c r="AZ508" s="34">
        <v>5643746</v>
      </c>
      <c r="BA508" s="34">
        <v>5643746</v>
      </c>
      <c r="BB508" s="34">
        <v>5643746</v>
      </c>
      <c r="BC508" s="34">
        <v>5643746</v>
      </c>
      <c r="BD508" s="34">
        <v>5643746</v>
      </c>
    </row>
    <row r="509" spans="1:56" x14ac:dyDescent="0.25">
      <c r="A509" s="34" t="s">
        <v>676</v>
      </c>
      <c r="B509" s="34">
        <v>13397</v>
      </c>
      <c r="C509" s="34">
        <v>0</v>
      </c>
      <c r="D509" s="34">
        <v>0</v>
      </c>
      <c r="E509" s="34">
        <v>0</v>
      </c>
      <c r="F509" s="34">
        <v>0</v>
      </c>
      <c r="G509" s="34">
        <v>0</v>
      </c>
      <c r="H509" s="34">
        <v>0</v>
      </c>
      <c r="I509" s="34">
        <v>0</v>
      </c>
      <c r="J509" s="34">
        <v>0</v>
      </c>
      <c r="K509" s="34">
        <v>0</v>
      </c>
      <c r="L509" s="34">
        <v>0</v>
      </c>
      <c r="M509" s="34" t="s">
        <v>829</v>
      </c>
      <c r="N509" s="34" t="s">
        <v>830</v>
      </c>
      <c r="O509" s="34" t="s">
        <v>2</v>
      </c>
      <c r="P509" s="34">
        <v>13397</v>
      </c>
      <c r="Q509" s="34">
        <v>800000</v>
      </c>
      <c r="R509" s="34">
        <v>28133.48</v>
      </c>
      <c r="S509" s="34">
        <v>2146640</v>
      </c>
      <c r="T509" s="34">
        <v>1959481</v>
      </c>
      <c r="U509" s="34">
        <v>187158.2</v>
      </c>
      <c r="V509" s="34">
        <v>8.7187000000000001E-2</v>
      </c>
      <c r="W509" s="34">
        <v>2603822</v>
      </c>
      <c r="X509" s="34">
        <v>2130888</v>
      </c>
      <c r="Y509" s="34">
        <v>472933.9</v>
      </c>
      <c r="Z509" s="34">
        <v>0.18163099999999999</v>
      </c>
      <c r="AA509" s="34">
        <v>892260.6</v>
      </c>
      <c r="AB509" s="34">
        <v>892240.4</v>
      </c>
      <c r="AC509" s="34">
        <v>20.263159999999999</v>
      </c>
      <c r="AD509" s="33">
        <v>2.27E-5</v>
      </c>
      <c r="AE509" s="34">
        <v>55556.18</v>
      </c>
      <c r="AF509" s="34">
        <v>54843.01</v>
      </c>
      <c r="AG509" s="34">
        <v>713.17139999999995</v>
      </c>
      <c r="AH509" s="34">
        <v>1.2836999999999999E-2</v>
      </c>
      <c r="AI509" s="34">
        <v>335240.5</v>
      </c>
      <c r="AJ509" s="34">
        <v>-136980</v>
      </c>
      <c r="AK509" s="34">
        <v>55556.18</v>
      </c>
      <c r="AL509" s="34">
        <v>55556.18</v>
      </c>
      <c r="AM509" s="34">
        <v>55556.18</v>
      </c>
      <c r="AN509" s="34">
        <v>55556.18</v>
      </c>
      <c r="AO509" s="34">
        <v>55556.18</v>
      </c>
      <c r="AP509" s="34">
        <v>55556.18</v>
      </c>
      <c r="AQ509" s="34">
        <v>55556.18</v>
      </c>
      <c r="AR509" s="34">
        <v>55556.18</v>
      </c>
      <c r="AS509" s="34">
        <v>55556.18</v>
      </c>
      <c r="AT509" s="34">
        <v>55556.18</v>
      </c>
      <c r="AU509" s="34">
        <v>892260.6</v>
      </c>
      <c r="AV509" s="34">
        <v>892260.6</v>
      </c>
      <c r="AW509" s="34">
        <v>892260.6</v>
      </c>
      <c r="AX509" s="34">
        <v>892260.6</v>
      </c>
      <c r="AY509" s="34">
        <v>892260.6</v>
      </c>
      <c r="AZ509" s="34">
        <v>892260.6</v>
      </c>
      <c r="BA509" s="34">
        <v>892260.6</v>
      </c>
      <c r="BB509" s="34">
        <v>892260.6</v>
      </c>
      <c r="BC509" s="34">
        <v>892260.6</v>
      </c>
      <c r="BD509" s="34">
        <v>892260.6</v>
      </c>
    </row>
    <row r="510" spans="1:56" x14ac:dyDescent="0.25">
      <c r="A510" s="34" t="s">
        <v>677</v>
      </c>
      <c r="B510" s="34">
        <v>13398</v>
      </c>
      <c r="C510" s="34">
        <v>0</v>
      </c>
      <c r="D510" s="34">
        <v>0</v>
      </c>
      <c r="E510" s="34">
        <v>0</v>
      </c>
      <c r="F510" s="34">
        <v>0</v>
      </c>
      <c r="G510" s="34">
        <v>0</v>
      </c>
      <c r="H510" s="34">
        <v>0</v>
      </c>
      <c r="I510" s="34">
        <v>0</v>
      </c>
      <c r="J510" s="34">
        <v>0</v>
      </c>
      <c r="K510" s="34">
        <v>0</v>
      </c>
      <c r="L510" s="34">
        <v>0</v>
      </c>
      <c r="M510" s="34" t="s">
        <v>829</v>
      </c>
      <c r="N510" s="34" t="s">
        <v>830</v>
      </c>
      <c r="O510" s="34" t="s">
        <v>2</v>
      </c>
      <c r="P510" s="34">
        <v>13398</v>
      </c>
      <c r="Q510" s="34">
        <v>800000</v>
      </c>
      <c r="R510" s="34">
        <v>43138</v>
      </c>
      <c r="S510" s="34">
        <v>1504427</v>
      </c>
      <c r="T510" s="34">
        <v>628684.6</v>
      </c>
      <c r="U510" s="34">
        <v>875742.1</v>
      </c>
      <c r="V510" s="34">
        <v>0.58211000000000002</v>
      </c>
      <c r="W510" s="34">
        <v>1898938</v>
      </c>
      <c r="X510" s="34">
        <v>711053</v>
      </c>
      <c r="Y510" s="34">
        <v>1187885</v>
      </c>
      <c r="Z510" s="34">
        <v>0.625552</v>
      </c>
      <c r="AA510" s="34">
        <v>-13721.8</v>
      </c>
      <c r="AB510" s="34">
        <v>-13721.8</v>
      </c>
      <c r="AC510" s="34">
        <v>0</v>
      </c>
      <c r="AD510" s="34">
        <v>0</v>
      </c>
      <c r="AE510" s="34">
        <v>2006.521</v>
      </c>
      <c r="AF510" s="34">
        <v>2006.521</v>
      </c>
      <c r="AG510" s="34">
        <v>0</v>
      </c>
      <c r="AH510" s="34">
        <v>0</v>
      </c>
      <c r="AI510" s="34">
        <v>749014.9</v>
      </c>
      <c r="AJ510" s="34">
        <v>-438870</v>
      </c>
      <c r="AK510" s="34">
        <v>2006.521</v>
      </c>
      <c r="AL510" s="34">
        <v>2006.521</v>
      </c>
      <c r="AM510" s="34">
        <v>2006.521</v>
      </c>
      <c r="AN510" s="34">
        <v>2006.521</v>
      </c>
      <c r="AO510" s="34">
        <v>2006.521</v>
      </c>
      <c r="AP510" s="34">
        <v>2006.521</v>
      </c>
      <c r="AQ510" s="34">
        <v>2006.521</v>
      </c>
      <c r="AR510" s="34">
        <v>2006.521</v>
      </c>
      <c r="AS510" s="34">
        <v>2006.521</v>
      </c>
      <c r="AT510" s="34">
        <v>2006.521</v>
      </c>
      <c r="AU510" s="34">
        <v>-13721.8</v>
      </c>
      <c r="AV510" s="34">
        <v>-13721.8</v>
      </c>
      <c r="AW510" s="34">
        <v>-13721.8</v>
      </c>
      <c r="AX510" s="34">
        <v>-13721.8</v>
      </c>
      <c r="AY510" s="34">
        <v>-13721.8</v>
      </c>
      <c r="AZ510" s="34">
        <v>-13721.8</v>
      </c>
      <c r="BA510" s="34">
        <v>-13721.8</v>
      </c>
      <c r="BB510" s="34">
        <v>-13721.8</v>
      </c>
      <c r="BC510" s="34">
        <v>-13721.8</v>
      </c>
      <c r="BD510" s="34">
        <v>-13721.8</v>
      </c>
    </row>
    <row r="511" spans="1:56" x14ac:dyDescent="0.25">
      <c r="A511" s="34" t="s">
        <v>678</v>
      </c>
      <c r="B511" s="34">
        <v>13399</v>
      </c>
      <c r="C511" s="34">
        <v>0</v>
      </c>
      <c r="D511" s="34">
        <v>0</v>
      </c>
      <c r="E511" s="34">
        <v>0</v>
      </c>
      <c r="F511" s="34">
        <v>0</v>
      </c>
      <c r="G511" s="34">
        <v>0</v>
      </c>
      <c r="H511" s="34">
        <v>0</v>
      </c>
      <c r="I511" s="34">
        <v>0</v>
      </c>
      <c r="J511" s="34">
        <v>0</v>
      </c>
      <c r="K511" s="34">
        <v>0</v>
      </c>
      <c r="L511" s="34">
        <v>0</v>
      </c>
      <c r="M511" s="34" t="s">
        <v>829</v>
      </c>
      <c r="N511" s="34" t="s">
        <v>830</v>
      </c>
      <c r="O511" s="34" t="s">
        <v>2</v>
      </c>
      <c r="P511" s="34">
        <v>13399</v>
      </c>
      <c r="Q511" s="34">
        <v>800000</v>
      </c>
      <c r="R511" s="34">
        <v>28133.48</v>
      </c>
      <c r="S511" s="34">
        <v>375293.4</v>
      </c>
      <c r="T511" s="34">
        <v>251963.4</v>
      </c>
      <c r="U511" s="34">
        <v>123330</v>
      </c>
      <c r="V511" s="34">
        <v>0.328623</v>
      </c>
      <c r="W511" s="34">
        <v>3369746</v>
      </c>
      <c r="X511" s="34">
        <v>1732932</v>
      </c>
      <c r="Y511" s="34">
        <v>1636814</v>
      </c>
      <c r="Z511" s="34">
        <v>0.485738</v>
      </c>
      <c r="AA511" s="34">
        <v>728.11400000000003</v>
      </c>
      <c r="AB511" s="34">
        <v>728.11400000000003</v>
      </c>
      <c r="AC511" s="34">
        <v>0</v>
      </c>
      <c r="AD511" s="34">
        <v>0</v>
      </c>
      <c r="AE511" s="34">
        <v>41.22251</v>
      </c>
      <c r="AF511" s="34">
        <v>41.22251</v>
      </c>
      <c r="AG511" s="34">
        <v>0</v>
      </c>
      <c r="AH511" s="34">
        <v>0</v>
      </c>
      <c r="AI511" s="34">
        <v>1434701</v>
      </c>
      <c r="AJ511" s="34">
        <v>-202112</v>
      </c>
      <c r="AK511" s="34">
        <v>41.22251</v>
      </c>
      <c r="AL511" s="34">
        <v>41.22251</v>
      </c>
      <c r="AM511" s="34">
        <v>41.22251</v>
      </c>
      <c r="AN511" s="34">
        <v>41.22251</v>
      </c>
      <c r="AO511" s="34">
        <v>41.22251</v>
      </c>
      <c r="AP511" s="34">
        <v>41.22251</v>
      </c>
      <c r="AQ511" s="34">
        <v>41.22251</v>
      </c>
      <c r="AR511" s="34">
        <v>41.22251</v>
      </c>
      <c r="AS511" s="34">
        <v>41.22251</v>
      </c>
      <c r="AT511" s="34">
        <v>41.22251</v>
      </c>
      <c r="AU511" s="34">
        <v>728.11400000000003</v>
      </c>
      <c r="AV511" s="34">
        <v>728.11400000000003</v>
      </c>
      <c r="AW511" s="34">
        <v>728.11400000000003</v>
      </c>
      <c r="AX511" s="34">
        <v>728.11400000000003</v>
      </c>
      <c r="AY511" s="34">
        <v>728.11400000000003</v>
      </c>
      <c r="AZ511" s="34">
        <v>728.11400000000003</v>
      </c>
      <c r="BA511" s="34">
        <v>728.11400000000003</v>
      </c>
      <c r="BB511" s="34">
        <v>728.11400000000003</v>
      </c>
      <c r="BC511" s="34">
        <v>728.11400000000003</v>
      </c>
      <c r="BD511" s="34">
        <v>728.11400000000003</v>
      </c>
    </row>
    <row r="512" spans="1:56" x14ac:dyDescent="0.25">
      <c r="A512" s="34" t="s">
        <v>576</v>
      </c>
      <c r="B512" s="34">
        <v>13400</v>
      </c>
      <c r="C512" s="34">
        <v>0</v>
      </c>
      <c r="D512" s="34">
        <v>0</v>
      </c>
      <c r="E512" s="34">
        <v>0</v>
      </c>
      <c r="F512" s="34">
        <v>0</v>
      </c>
      <c r="G512" s="34">
        <v>0</v>
      </c>
      <c r="H512" s="34">
        <v>0</v>
      </c>
      <c r="I512" s="34">
        <v>0</v>
      </c>
      <c r="J512" s="34">
        <v>0</v>
      </c>
      <c r="K512" s="34">
        <v>0</v>
      </c>
      <c r="L512" s="34">
        <v>0</v>
      </c>
      <c r="M512" s="34" t="s">
        <v>829</v>
      </c>
      <c r="N512" s="34" t="s">
        <v>830</v>
      </c>
      <c r="O512" s="34" t="s">
        <v>2</v>
      </c>
      <c r="P512" s="34">
        <v>13400</v>
      </c>
      <c r="Q512" s="34">
        <v>800000</v>
      </c>
      <c r="R512" s="34">
        <v>37511.300000000003</v>
      </c>
      <c r="S512" s="34">
        <v>21432754</v>
      </c>
      <c r="T512" s="34">
        <v>20866443</v>
      </c>
      <c r="U512" s="34">
        <v>566310.69999999995</v>
      </c>
      <c r="V512" s="34">
        <v>2.6422999999999999E-2</v>
      </c>
      <c r="W512" s="34">
        <v>4355538</v>
      </c>
      <c r="X512" s="34">
        <v>2388551</v>
      </c>
      <c r="Y512" s="34">
        <v>1966986</v>
      </c>
      <c r="Z512" s="34">
        <v>0.45160600000000001</v>
      </c>
      <c r="AA512" s="34">
        <v>19332423</v>
      </c>
      <c r="AB512" s="34">
        <v>19330011</v>
      </c>
      <c r="AC512" s="34">
        <v>2412.2809999999999</v>
      </c>
      <c r="AD512" s="34">
        <v>1.25E-4</v>
      </c>
      <c r="AE512" s="34">
        <v>335889</v>
      </c>
      <c r="AF512" s="34">
        <v>321031.2</v>
      </c>
      <c r="AG512" s="34">
        <v>14857.74</v>
      </c>
      <c r="AH512" s="34">
        <v>4.4234000000000002E-2</v>
      </c>
      <c r="AI512" s="34">
        <v>1582868</v>
      </c>
      <c r="AJ512" s="34">
        <v>-369261</v>
      </c>
      <c r="AK512" s="34">
        <v>335889</v>
      </c>
      <c r="AL512" s="34">
        <v>335889</v>
      </c>
      <c r="AM512" s="34">
        <v>335889</v>
      </c>
      <c r="AN512" s="34">
        <v>335889</v>
      </c>
      <c r="AO512" s="34">
        <v>335889</v>
      </c>
      <c r="AP512" s="34">
        <v>335889</v>
      </c>
      <c r="AQ512" s="34">
        <v>335889</v>
      </c>
      <c r="AR512" s="34">
        <v>335889</v>
      </c>
      <c r="AS512" s="34">
        <v>335889</v>
      </c>
      <c r="AT512" s="34">
        <v>335889</v>
      </c>
      <c r="AU512" s="34">
        <v>19332423</v>
      </c>
      <c r="AV512" s="34">
        <v>19332423</v>
      </c>
      <c r="AW512" s="34">
        <v>19332423</v>
      </c>
      <c r="AX512" s="34">
        <v>19332423</v>
      </c>
      <c r="AY512" s="34">
        <v>19332423</v>
      </c>
      <c r="AZ512" s="34">
        <v>19332423</v>
      </c>
      <c r="BA512" s="34">
        <v>19332423</v>
      </c>
      <c r="BB512" s="34">
        <v>19332423</v>
      </c>
      <c r="BC512" s="34">
        <v>19332423</v>
      </c>
      <c r="BD512" s="34">
        <v>19332423</v>
      </c>
    </row>
    <row r="513" spans="1:56" x14ac:dyDescent="0.25">
      <c r="A513" s="34" t="s">
        <v>679</v>
      </c>
      <c r="B513" s="34">
        <v>13405</v>
      </c>
      <c r="C513" s="34">
        <v>0</v>
      </c>
      <c r="D513" s="34">
        <v>0</v>
      </c>
      <c r="E513" s="34">
        <v>0</v>
      </c>
      <c r="F513" s="34">
        <v>0</v>
      </c>
      <c r="G513" s="34">
        <v>0</v>
      </c>
      <c r="H513" s="34">
        <v>0</v>
      </c>
      <c r="I513" s="34">
        <v>0</v>
      </c>
      <c r="J513" s="34">
        <v>0</v>
      </c>
      <c r="K513" s="34">
        <v>0</v>
      </c>
      <c r="L513" s="34">
        <v>0</v>
      </c>
      <c r="M513" s="34" t="s">
        <v>829</v>
      </c>
      <c r="N513" s="34" t="s">
        <v>830</v>
      </c>
      <c r="O513" s="34" t="s">
        <v>2</v>
      </c>
      <c r="P513" s="34">
        <v>13405</v>
      </c>
      <c r="Q513" s="34">
        <v>800000</v>
      </c>
      <c r="R513" s="34">
        <v>28133.48</v>
      </c>
      <c r="S513" s="34">
        <v>11945253</v>
      </c>
      <c r="T513" s="34">
        <v>8354792</v>
      </c>
      <c r="U513" s="34">
        <v>3590461</v>
      </c>
      <c r="V513" s="34">
        <v>0.30057600000000001</v>
      </c>
      <c r="W513" s="34">
        <v>11040002</v>
      </c>
      <c r="X513" s="34">
        <v>6319394</v>
      </c>
      <c r="Y513" s="34">
        <v>4720608</v>
      </c>
      <c r="Z513" s="34">
        <v>0.427591</v>
      </c>
      <c r="AA513" s="34">
        <v>3596131</v>
      </c>
      <c r="AB513" s="34">
        <v>3596131</v>
      </c>
      <c r="AC513" s="34">
        <v>0</v>
      </c>
      <c r="AD513" s="34">
        <v>0</v>
      </c>
      <c r="AE513" s="34">
        <v>3336876</v>
      </c>
      <c r="AF513" s="34">
        <v>3336876</v>
      </c>
      <c r="AG513" s="34">
        <v>0</v>
      </c>
      <c r="AH513" s="34">
        <v>0</v>
      </c>
      <c r="AI513" s="34">
        <v>4582915</v>
      </c>
      <c r="AJ513" s="34">
        <v>-137693</v>
      </c>
      <c r="AK513" s="34">
        <v>3336876</v>
      </c>
      <c r="AL513" s="34">
        <v>3336876</v>
      </c>
      <c r="AM513" s="34">
        <v>3336876</v>
      </c>
      <c r="AN513" s="34">
        <v>3336876</v>
      </c>
      <c r="AO513" s="34">
        <v>3336876</v>
      </c>
      <c r="AP513" s="34">
        <v>3336876</v>
      </c>
      <c r="AQ513" s="34">
        <v>3336876</v>
      </c>
      <c r="AR513" s="34">
        <v>3336876</v>
      </c>
      <c r="AS513" s="34">
        <v>3336876</v>
      </c>
      <c r="AT513" s="34">
        <v>3336876</v>
      </c>
      <c r="AU513" s="34">
        <v>3596131</v>
      </c>
      <c r="AV513" s="34">
        <v>3596131</v>
      </c>
      <c r="AW513" s="34">
        <v>3596131</v>
      </c>
      <c r="AX513" s="34">
        <v>3596131</v>
      </c>
      <c r="AY513" s="34">
        <v>3596131</v>
      </c>
      <c r="AZ513" s="34">
        <v>3596131</v>
      </c>
      <c r="BA513" s="34">
        <v>3596131</v>
      </c>
      <c r="BB513" s="34">
        <v>3596131</v>
      </c>
      <c r="BC513" s="34">
        <v>3596131</v>
      </c>
      <c r="BD513" s="34">
        <v>3596131</v>
      </c>
    </row>
    <row r="514" spans="1:56" x14ac:dyDescent="0.25">
      <c r="A514" s="34" t="s">
        <v>680</v>
      </c>
      <c r="B514" s="34">
        <v>13406</v>
      </c>
      <c r="C514" s="34">
        <v>0</v>
      </c>
      <c r="D514" s="34">
        <v>0</v>
      </c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34">
        <v>0</v>
      </c>
      <c r="M514" s="34" t="s">
        <v>829</v>
      </c>
      <c r="N514" s="34" t="s">
        <v>830</v>
      </c>
      <c r="O514" s="34" t="s">
        <v>2</v>
      </c>
      <c r="P514" s="34">
        <v>13406</v>
      </c>
      <c r="Q514" s="34">
        <v>800000</v>
      </c>
      <c r="R514" s="34">
        <v>28133.48</v>
      </c>
      <c r="S514" s="34">
        <v>1427396</v>
      </c>
      <c r="T514" s="34">
        <v>1395849</v>
      </c>
      <c r="U514" s="34">
        <v>31547.37</v>
      </c>
      <c r="V514" s="34">
        <v>2.2100999999999999E-2</v>
      </c>
      <c r="W514" s="34">
        <v>1294784</v>
      </c>
      <c r="X514" s="34">
        <v>1250938</v>
      </c>
      <c r="Y514" s="34">
        <v>43845.760000000002</v>
      </c>
      <c r="Z514" s="34">
        <v>3.3862999999999997E-2</v>
      </c>
      <c r="AA514" s="34">
        <v>162550</v>
      </c>
      <c r="AB514" s="34">
        <v>162550</v>
      </c>
      <c r="AC514" s="34">
        <v>0</v>
      </c>
      <c r="AD514" s="34">
        <v>0</v>
      </c>
      <c r="AE514" s="34">
        <v>168835.20000000001</v>
      </c>
      <c r="AF514" s="34">
        <v>168835.20000000001</v>
      </c>
      <c r="AG514" s="34">
        <v>0</v>
      </c>
      <c r="AH514" s="34">
        <v>0</v>
      </c>
      <c r="AI514" s="34">
        <v>-93847.7</v>
      </c>
      <c r="AJ514" s="34">
        <v>-137693</v>
      </c>
      <c r="AK514" s="34">
        <v>168835.20000000001</v>
      </c>
      <c r="AL514" s="34">
        <v>168835.20000000001</v>
      </c>
      <c r="AM514" s="34">
        <v>168835.20000000001</v>
      </c>
      <c r="AN514" s="34">
        <v>168835.20000000001</v>
      </c>
      <c r="AO514" s="34">
        <v>168835.20000000001</v>
      </c>
      <c r="AP514" s="34">
        <v>168835.20000000001</v>
      </c>
      <c r="AQ514" s="34">
        <v>168835.20000000001</v>
      </c>
      <c r="AR514" s="34">
        <v>168835.20000000001</v>
      </c>
      <c r="AS514" s="34">
        <v>168835.20000000001</v>
      </c>
      <c r="AT514" s="34">
        <v>168835.20000000001</v>
      </c>
      <c r="AU514" s="34">
        <v>162550</v>
      </c>
      <c r="AV514" s="34">
        <v>162550</v>
      </c>
      <c r="AW514" s="34">
        <v>162550</v>
      </c>
      <c r="AX514" s="34">
        <v>162550</v>
      </c>
      <c r="AY514" s="34">
        <v>162550</v>
      </c>
      <c r="AZ514" s="34">
        <v>162550</v>
      </c>
      <c r="BA514" s="34">
        <v>162550</v>
      </c>
      <c r="BB514" s="34">
        <v>162550</v>
      </c>
      <c r="BC514" s="34">
        <v>162550</v>
      </c>
      <c r="BD514" s="34">
        <v>162550</v>
      </c>
    </row>
    <row r="515" spans="1:56" x14ac:dyDescent="0.25">
      <c r="A515" s="34" t="s">
        <v>681</v>
      </c>
      <c r="B515" s="34">
        <v>13412</v>
      </c>
      <c r="C515" s="34">
        <v>0</v>
      </c>
      <c r="D515" s="34">
        <v>0</v>
      </c>
      <c r="E515" s="34">
        <v>0</v>
      </c>
      <c r="F515" s="34">
        <v>0</v>
      </c>
      <c r="G515" s="34">
        <v>0</v>
      </c>
      <c r="H515" s="34">
        <v>0</v>
      </c>
      <c r="I515" s="34">
        <v>0</v>
      </c>
      <c r="J515" s="34">
        <v>0</v>
      </c>
      <c r="K515" s="34">
        <v>0</v>
      </c>
      <c r="L515" s="34">
        <v>0</v>
      </c>
      <c r="M515" s="34" t="s">
        <v>829</v>
      </c>
      <c r="N515" s="34" t="s">
        <v>830</v>
      </c>
      <c r="O515" s="34" t="s">
        <v>2</v>
      </c>
      <c r="P515" s="34">
        <v>13412</v>
      </c>
      <c r="Q515" s="34">
        <v>800000</v>
      </c>
      <c r="R515" s="34">
        <v>28133.48</v>
      </c>
      <c r="S515" s="34">
        <v>5831821</v>
      </c>
      <c r="T515" s="34">
        <v>5567706</v>
      </c>
      <c r="U515" s="34">
        <v>264115.20000000001</v>
      </c>
      <c r="V515" s="34">
        <v>4.5289000000000003E-2</v>
      </c>
      <c r="W515" s="34">
        <v>6620943</v>
      </c>
      <c r="X515" s="34">
        <v>6443313</v>
      </c>
      <c r="Y515" s="34">
        <v>177630</v>
      </c>
      <c r="Z515" s="34">
        <v>2.6828999999999999E-2</v>
      </c>
      <c r="AA515" s="34">
        <v>4857315</v>
      </c>
      <c r="AB515" s="34">
        <v>4619843</v>
      </c>
      <c r="AC515" s="34">
        <v>237471.9</v>
      </c>
      <c r="AD515" s="34">
        <v>4.8890000000000003E-2</v>
      </c>
      <c r="AE515" s="34">
        <v>5422257</v>
      </c>
      <c r="AF515" s="34">
        <v>5299396</v>
      </c>
      <c r="AG515" s="34">
        <v>122860.8</v>
      </c>
      <c r="AH515" s="34">
        <v>2.2658999999999999E-2</v>
      </c>
      <c r="AI515" s="34">
        <v>39936.54</v>
      </c>
      <c r="AJ515" s="34">
        <v>-14832.6</v>
      </c>
      <c r="AK515" s="34">
        <v>5422257</v>
      </c>
      <c r="AL515" s="34">
        <v>5422257</v>
      </c>
      <c r="AM515" s="34">
        <v>5422257</v>
      </c>
      <c r="AN515" s="34">
        <v>5422257</v>
      </c>
      <c r="AO515" s="34">
        <v>5422257</v>
      </c>
      <c r="AP515" s="34">
        <v>5422257</v>
      </c>
      <c r="AQ515" s="34">
        <v>5422257</v>
      </c>
      <c r="AR515" s="34">
        <v>5422257</v>
      </c>
      <c r="AS515" s="34">
        <v>5422257</v>
      </c>
      <c r="AT515" s="34">
        <v>5422257</v>
      </c>
      <c r="AU515" s="34">
        <v>4857315</v>
      </c>
      <c r="AV515" s="34">
        <v>4857315</v>
      </c>
      <c r="AW515" s="34">
        <v>4857315</v>
      </c>
      <c r="AX515" s="34">
        <v>4857315</v>
      </c>
      <c r="AY515" s="34">
        <v>4857315</v>
      </c>
      <c r="AZ515" s="34">
        <v>4857315</v>
      </c>
      <c r="BA515" s="34">
        <v>4857315</v>
      </c>
      <c r="BB515" s="34">
        <v>4857315</v>
      </c>
      <c r="BC515" s="34">
        <v>4857315</v>
      </c>
      <c r="BD515" s="34">
        <v>4857315</v>
      </c>
    </row>
    <row r="516" spans="1:56" x14ac:dyDescent="0.25">
      <c r="A516" s="34" t="s">
        <v>469</v>
      </c>
      <c r="B516" s="34">
        <v>13414</v>
      </c>
      <c r="C516" s="34">
        <v>0</v>
      </c>
      <c r="D516" s="34">
        <v>0</v>
      </c>
      <c r="E516" s="34">
        <v>0</v>
      </c>
      <c r="F516" s="34">
        <v>0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 t="s">
        <v>829</v>
      </c>
      <c r="N516" s="34" t="s">
        <v>830</v>
      </c>
      <c r="O516" s="34" t="s">
        <v>2</v>
      </c>
      <c r="P516" s="34">
        <v>13414</v>
      </c>
      <c r="Q516" s="34">
        <v>800000</v>
      </c>
      <c r="R516" s="34">
        <v>35635.74</v>
      </c>
      <c r="S516" s="34">
        <v>9669517</v>
      </c>
      <c r="T516" s="34">
        <v>6967088</v>
      </c>
      <c r="U516" s="34">
        <v>2702429</v>
      </c>
      <c r="V516" s="34">
        <v>0.27947899999999998</v>
      </c>
      <c r="W516" s="34">
        <v>11282845</v>
      </c>
      <c r="X516" s="34">
        <v>7017115</v>
      </c>
      <c r="Y516" s="34">
        <v>4265729</v>
      </c>
      <c r="Z516" s="34">
        <v>0.37807200000000002</v>
      </c>
      <c r="AA516" s="34">
        <v>3773605</v>
      </c>
      <c r="AB516" s="34">
        <v>3620104</v>
      </c>
      <c r="AC516" s="34">
        <v>153501.1</v>
      </c>
      <c r="AD516" s="34">
        <v>4.0677999999999999E-2</v>
      </c>
      <c r="AE516" s="34">
        <v>4216179</v>
      </c>
      <c r="AF516" s="34">
        <v>4045578</v>
      </c>
      <c r="AG516" s="34">
        <v>170601.5</v>
      </c>
      <c r="AH516" s="34">
        <v>4.0464E-2</v>
      </c>
      <c r="AI516" s="34">
        <v>3907582</v>
      </c>
      <c r="AJ516" s="34">
        <v>-187546</v>
      </c>
      <c r="AK516" s="34">
        <v>4216179</v>
      </c>
      <c r="AL516" s="34">
        <v>4216179</v>
      </c>
      <c r="AM516" s="34">
        <v>4216179</v>
      </c>
      <c r="AN516" s="34">
        <v>4216179</v>
      </c>
      <c r="AO516" s="34">
        <v>4216179</v>
      </c>
      <c r="AP516" s="34">
        <v>4216179</v>
      </c>
      <c r="AQ516" s="34">
        <v>4216179</v>
      </c>
      <c r="AR516" s="34">
        <v>4216179</v>
      </c>
      <c r="AS516" s="34">
        <v>4216179</v>
      </c>
      <c r="AT516" s="34">
        <v>4216179</v>
      </c>
      <c r="AU516" s="34">
        <v>3773605</v>
      </c>
      <c r="AV516" s="34">
        <v>3773605</v>
      </c>
      <c r="AW516" s="34">
        <v>3773605</v>
      </c>
      <c r="AX516" s="34">
        <v>3773605</v>
      </c>
      <c r="AY516" s="34">
        <v>3773605</v>
      </c>
      <c r="AZ516" s="34">
        <v>3773605</v>
      </c>
      <c r="BA516" s="34">
        <v>3773605</v>
      </c>
      <c r="BB516" s="34">
        <v>3773605</v>
      </c>
      <c r="BC516" s="34">
        <v>3773605</v>
      </c>
      <c r="BD516" s="34">
        <v>3773605</v>
      </c>
    </row>
    <row r="517" spans="1:56" x14ac:dyDescent="0.25">
      <c r="A517" s="34" t="s">
        <v>362</v>
      </c>
      <c r="B517" s="34">
        <v>13419</v>
      </c>
      <c r="C517" s="34">
        <v>0</v>
      </c>
      <c r="D517" s="34">
        <v>0</v>
      </c>
      <c r="E517" s="34">
        <v>0</v>
      </c>
      <c r="F517" s="34">
        <v>0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 t="s">
        <v>829</v>
      </c>
      <c r="N517" s="34" t="s">
        <v>830</v>
      </c>
      <c r="O517" s="34" t="s">
        <v>2</v>
      </c>
      <c r="P517" s="34">
        <v>13419</v>
      </c>
      <c r="Q517" s="34">
        <v>800000</v>
      </c>
      <c r="R517" s="34">
        <v>28133.48</v>
      </c>
      <c r="S517" s="34">
        <v>9127781</v>
      </c>
      <c r="T517" s="34">
        <v>6859252</v>
      </c>
      <c r="U517" s="34">
        <v>2268529</v>
      </c>
      <c r="V517" s="34">
        <v>0.24853</v>
      </c>
      <c r="W517" s="34">
        <v>6773813</v>
      </c>
      <c r="X517" s="34">
        <v>3684924</v>
      </c>
      <c r="Y517" s="34">
        <v>3088889</v>
      </c>
      <c r="Z517" s="34">
        <v>0.45600400000000002</v>
      </c>
      <c r="AA517" s="34">
        <v>1393011</v>
      </c>
      <c r="AB517" s="34">
        <v>1057728</v>
      </c>
      <c r="AC517" s="34">
        <v>335283.20000000001</v>
      </c>
      <c r="AD517" s="34">
        <v>0.24068999999999999</v>
      </c>
      <c r="AE517" s="34">
        <v>756546.5</v>
      </c>
      <c r="AF517" s="34">
        <v>396716.3</v>
      </c>
      <c r="AG517" s="34">
        <v>359830.2</v>
      </c>
      <c r="AH517" s="34">
        <v>0.47562199999999999</v>
      </c>
      <c r="AI517" s="34">
        <v>2951195</v>
      </c>
      <c r="AJ517" s="34">
        <v>222136.7</v>
      </c>
      <c r="AK517" s="34">
        <v>756546.5</v>
      </c>
      <c r="AL517" s="34">
        <v>756546.5</v>
      </c>
      <c r="AM517" s="34">
        <v>756546.5</v>
      </c>
      <c r="AN517" s="34">
        <v>756546.5</v>
      </c>
      <c r="AO517" s="34">
        <v>756546.5</v>
      </c>
      <c r="AP517" s="34">
        <v>756546.5</v>
      </c>
      <c r="AQ517" s="34">
        <v>756546.5</v>
      </c>
      <c r="AR517" s="34">
        <v>756546.5</v>
      </c>
      <c r="AS517" s="34">
        <v>756546.5</v>
      </c>
      <c r="AT517" s="34">
        <v>756546.5</v>
      </c>
      <c r="AU517" s="34">
        <v>1393011</v>
      </c>
      <c r="AV517" s="34">
        <v>1393011</v>
      </c>
      <c r="AW517" s="34">
        <v>1393011</v>
      </c>
      <c r="AX517" s="34">
        <v>1393011</v>
      </c>
      <c r="AY517" s="34">
        <v>1393011</v>
      </c>
      <c r="AZ517" s="34">
        <v>1393011</v>
      </c>
      <c r="BA517" s="34">
        <v>1393011</v>
      </c>
      <c r="BB517" s="34">
        <v>1393011</v>
      </c>
      <c r="BC517" s="34">
        <v>1393011</v>
      </c>
      <c r="BD517" s="34">
        <v>1393011</v>
      </c>
    </row>
    <row r="518" spans="1:56" x14ac:dyDescent="0.25">
      <c r="A518" s="34" t="s">
        <v>238</v>
      </c>
      <c r="B518" s="34">
        <v>13422</v>
      </c>
      <c r="C518" s="34">
        <v>0</v>
      </c>
      <c r="D518" s="34">
        <v>0</v>
      </c>
      <c r="E518" s="34">
        <v>0</v>
      </c>
      <c r="F518" s="34">
        <v>0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 t="s">
        <v>829</v>
      </c>
      <c r="N518" s="34" t="s">
        <v>830</v>
      </c>
      <c r="O518" s="34" t="s">
        <v>2</v>
      </c>
      <c r="P518" s="34">
        <v>13422</v>
      </c>
      <c r="Q518" s="34">
        <v>800000</v>
      </c>
      <c r="R518" s="34">
        <v>54391.39</v>
      </c>
      <c r="S518" s="34">
        <v>32516678</v>
      </c>
      <c r="T518" s="34">
        <v>17521547</v>
      </c>
      <c r="U518" s="34">
        <v>14995132</v>
      </c>
      <c r="V518" s="34">
        <v>0.46115200000000001</v>
      </c>
      <c r="W518" s="34">
        <v>18459687</v>
      </c>
      <c r="X518" s="34">
        <v>8224741</v>
      </c>
      <c r="Y518" s="34">
        <v>10234946</v>
      </c>
      <c r="Z518" s="34">
        <v>0.55444899999999997</v>
      </c>
      <c r="AA518" s="34">
        <v>13077745</v>
      </c>
      <c r="AB518" s="34">
        <v>5024045</v>
      </c>
      <c r="AC518" s="34">
        <v>8053700</v>
      </c>
      <c r="AD518" s="34">
        <v>0.61583200000000005</v>
      </c>
      <c r="AE518" s="34">
        <v>5620025</v>
      </c>
      <c r="AF518" s="34">
        <v>2128163</v>
      </c>
      <c r="AG518" s="34">
        <v>3491862</v>
      </c>
      <c r="AH518" s="34">
        <v>0.62132500000000002</v>
      </c>
      <c r="AI518" s="34">
        <v>9686380</v>
      </c>
      <c r="AJ518" s="34">
        <v>2943296</v>
      </c>
      <c r="AK518" s="34">
        <v>5620025</v>
      </c>
      <c r="AL518" s="34">
        <v>5620025</v>
      </c>
      <c r="AM518" s="34">
        <v>5620025</v>
      </c>
      <c r="AN518" s="34">
        <v>5620025</v>
      </c>
      <c r="AO518" s="34">
        <v>5620025</v>
      </c>
      <c r="AP518" s="34">
        <v>5620025</v>
      </c>
      <c r="AQ518" s="34">
        <v>5620025</v>
      </c>
      <c r="AR518" s="34">
        <v>5620025</v>
      </c>
      <c r="AS518" s="34">
        <v>5620025</v>
      </c>
      <c r="AT518" s="34">
        <v>5620025</v>
      </c>
      <c r="AU518" s="34">
        <v>13077745</v>
      </c>
      <c r="AV518" s="34">
        <v>13077745</v>
      </c>
      <c r="AW518" s="34">
        <v>13077745</v>
      </c>
      <c r="AX518" s="34">
        <v>13077745</v>
      </c>
      <c r="AY518" s="34">
        <v>13077745</v>
      </c>
      <c r="AZ518" s="34">
        <v>13077745</v>
      </c>
      <c r="BA518" s="34">
        <v>13077745</v>
      </c>
      <c r="BB518" s="34">
        <v>13077745</v>
      </c>
      <c r="BC518" s="34">
        <v>13077745</v>
      </c>
      <c r="BD518" s="34">
        <v>13077745</v>
      </c>
    </row>
    <row r="519" spans="1:56" x14ac:dyDescent="0.25">
      <c r="A519" s="34" t="s">
        <v>683</v>
      </c>
      <c r="B519" s="34">
        <v>13427</v>
      </c>
      <c r="C519" s="34">
        <v>0</v>
      </c>
      <c r="D519" s="34">
        <v>0</v>
      </c>
      <c r="E519" s="34">
        <v>0</v>
      </c>
      <c r="F519" s="34">
        <v>0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 t="s">
        <v>829</v>
      </c>
      <c r="N519" s="34" t="s">
        <v>830</v>
      </c>
      <c r="O519" s="34" t="s">
        <v>2</v>
      </c>
      <c r="P519" s="34">
        <v>13427</v>
      </c>
      <c r="Q519" s="34">
        <v>800000</v>
      </c>
      <c r="R519" s="34">
        <v>28133.48</v>
      </c>
      <c r="S519" s="34">
        <v>839355.5</v>
      </c>
      <c r="T519" s="34">
        <v>839355.5</v>
      </c>
      <c r="U519" s="34">
        <v>0</v>
      </c>
      <c r="V519" s="34">
        <v>0</v>
      </c>
      <c r="W519" s="34">
        <v>43442.59</v>
      </c>
      <c r="X519" s="34">
        <v>43442.59</v>
      </c>
      <c r="Y519" s="34">
        <v>0</v>
      </c>
      <c r="Z519" s="34">
        <v>0</v>
      </c>
      <c r="AA519" s="34">
        <v>15551.67</v>
      </c>
      <c r="AB519" s="34">
        <v>15551.67</v>
      </c>
      <c r="AC519" s="34">
        <v>0</v>
      </c>
      <c r="AD519" s="34">
        <v>0</v>
      </c>
      <c r="AE519" s="34">
        <v>217.47470000000001</v>
      </c>
      <c r="AF519" s="34">
        <v>217.47470000000001</v>
      </c>
      <c r="AG519" s="34">
        <v>0</v>
      </c>
      <c r="AH519" s="34">
        <v>0</v>
      </c>
      <c r="AI519" s="34">
        <v>-137693</v>
      </c>
      <c r="AJ519" s="34">
        <v>-137693</v>
      </c>
      <c r="AK519" s="34">
        <v>217.47470000000001</v>
      </c>
      <c r="AL519" s="34">
        <v>217.47470000000001</v>
      </c>
      <c r="AM519" s="34">
        <v>217.47470000000001</v>
      </c>
      <c r="AN519" s="34">
        <v>217.47470000000001</v>
      </c>
      <c r="AO519" s="34">
        <v>217.47470000000001</v>
      </c>
      <c r="AP519" s="34">
        <v>217.47470000000001</v>
      </c>
      <c r="AQ519" s="34">
        <v>217.47470000000001</v>
      </c>
      <c r="AR519" s="34">
        <v>217.47470000000001</v>
      </c>
      <c r="AS519" s="34">
        <v>217.47470000000001</v>
      </c>
      <c r="AT519" s="34">
        <v>217.47470000000001</v>
      </c>
      <c r="AU519" s="34">
        <v>15551.67</v>
      </c>
      <c r="AV519" s="34">
        <v>15551.67</v>
      </c>
      <c r="AW519" s="34">
        <v>15551.67</v>
      </c>
      <c r="AX519" s="34">
        <v>15551.67</v>
      </c>
      <c r="AY519" s="34">
        <v>15551.67</v>
      </c>
      <c r="AZ519" s="34">
        <v>15551.67</v>
      </c>
      <c r="BA519" s="34">
        <v>15551.67</v>
      </c>
      <c r="BB519" s="34">
        <v>15551.67</v>
      </c>
      <c r="BC519" s="34">
        <v>15551.67</v>
      </c>
      <c r="BD519" s="34">
        <v>15551.67</v>
      </c>
    </row>
    <row r="520" spans="1:56" x14ac:dyDescent="0.25">
      <c r="A520" s="34" t="s">
        <v>145</v>
      </c>
      <c r="B520" s="34">
        <v>13431</v>
      </c>
      <c r="C520" s="34">
        <v>0</v>
      </c>
      <c r="D520" s="34">
        <v>0</v>
      </c>
      <c r="E520" s="34">
        <v>0</v>
      </c>
      <c r="F520" s="34">
        <v>0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 t="s">
        <v>829</v>
      </c>
      <c r="N520" s="34" t="s">
        <v>830</v>
      </c>
      <c r="O520" s="34" t="s">
        <v>2</v>
      </c>
      <c r="P520" s="34">
        <v>13431</v>
      </c>
      <c r="Q520" s="34">
        <v>800000</v>
      </c>
      <c r="R520" s="34">
        <v>46889.13</v>
      </c>
      <c r="S520" s="34">
        <v>30829590</v>
      </c>
      <c r="T520" s="34">
        <v>11352213</v>
      </c>
      <c r="U520" s="34">
        <v>19477377</v>
      </c>
      <c r="V520" s="34">
        <v>0.63177499999999998</v>
      </c>
      <c r="W520" s="34">
        <v>20840553</v>
      </c>
      <c r="X520" s="34">
        <v>6943044</v>
      </c>
      <c r="Y520" s="34">
        <v>13897509</v>
      </c>
      <c r="Z520" s="34">
        <v>0.66684900000000003</v>
      </c>
      <c r="AA520" s="34">
        <v>21872989</v>
      </c>
      <c r="AB520" s="34">
        <v>6357936</v>
      </c>
      <c r="AC520" s="34">
        <v>15515053</v>
      </c>
      <c r="AD520" s="34">
        <v>0.70932499999999998</v>
      </c>
      <c r="AE520" s="34">
        <v>12879737</v>
      </c>
      <c r="AF520" s="34">
        <v>3475370</v>
      </c>
      <c r="AG520" s="34">
        <v>9404367</v>
      </c>
      <c r="AH520" s="34">
        <v>0.73016800000000004</v>
      </c>
      <c r="AI520" s="34">
        <v>13421945</v>
      </c>
      <c r="AJ520" s="34">
        <v>8928803</v>
      </c>
      <c r="AK520" s="34">
        <v>12879737</v>
      </c>
      <c r="AL520" s="34">
        <v>12879737</v>
      </c>
      <c r="AM520" s="34">
        <v>12879737</v>
      </c>
      <c r="AN520" s="34">
        <v>12879737</v>
      </c>
      <c r="AO520" s="34">
        <v>12879737</v>
      </c>
      <c r="AP520" s="34">
        <v>12879737</v>
      </c>
      <c r="AQ520" s="34">
        <v>12879737</v>
      </c>
      <c r="AR520" s="34">
        <v>12879737</v>
      </c>
      <c r="AS520" s="34">
        <v>12879737</v>
      </c>
      <c r="AT520" s="34">
        <v>12879737</v>
      </c>
      <c r="AU520" s="34">
        <v>21872989</v>
      </c>
      <c r="AV520" s="34">
        <v>21872989</v>
      </c>
      <c r="AW520" s="34">
        <v>21872989</v>
      </c>
      <c r="AX520" s="34">
        <v>21872989</v>
      </c>
      <c r="AY520" s="34">
        <v>21872989</v>
      </c>
      <c r="AZ520" s="34">
        <v>21872989</v>
      </c>
      <c r="BA520" s="34">
        <v>21872989</v>
      </c>
      <c r="BB520" s="34">
        <v>21872989</v>
      </c>
      <c r="BC520" s="34">
        <v>21872989</v>
      </c>
      <c r="BD520" s="34">
        <v>21872989</v>
      </c>
    </row>
    <row r="521" spans="1:56" x14ac:dyDescent="0.25">
      <c r="A521" s="34" t="s">
        <v>301</v>
      </c>
      <c r="B521" s="34">
        <v>13432</v>
      </c>
      <c r="C521" s="34">
        <v>0</v>
      </c>
      <c r="D521" s="34">
        <v>0</v>
      </c>
      <c r="E521" s="34">
        <v>0</v>
      </c>
      <c r="F521" s="34">
        <v>0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 t="s">
        <v>829</v>
      </c>
      <c r="N521" s="34" t="s">
        <v>830</v>
      </c>
      <c r="O521" s="34" t="s">
        <v>2</v>
      </c>
      <c r="P521" s="34">
        <v>13432</v>
      </c>
      <c r="Q521" s="34">
        <v>800000</v>
      </c>
      <c r="R521" s="34">
        <v>28133.48</v>
      </c>
      <c r="S521" s="34">
        <v>9149007</v>
      </c>
      <c r="T521" s="34">
        <v>5255227</v>
      </c>
      <c r="U521" s="34">
        <v>3893780</v>
      </c>
      <c r="V521" s="34">
        <v>0.42559599999999997</v>
      </c>
      <c r="W521" s="34">
        <v>6615601</v>
      </c>
      <c r="X521" s="34">
        <v>3378526</v>
      </c>
      <c r="Y521" s="34">
        <v>3237075</v>
      </c>
      <c r="Z521" s="34">
        <v>0.48930899999999999</v>
      </c>
      <c r="AA521" s="34">
        <v>4883802</v>
      </c>
      <c r="AB521" s="34">
        <v>2476587</v>
      </c>
      <c r="AC521" s="34">
        <v>2407215</v>
      </c>
      <c r="AD521" s="34">
        <v>0.492898</v>
      </c>
      <c r="AE521" s="34">
        <v>3223393</v>
      </c>
      <c r="AF521" s="34">
        <v>1577563</v>
      </c>
      <c r="AG521" s="34">
        <v>1645830</v>
      </c>
      <c r="AH521" s="34">
        <v>0.51058899999999996</v>
      </c>
      <c r="AI521" s="34">
        <v>2947105</v>
      </c>
      <c r="AJ521" s="34">
        <v>1355859</v>
      </c>
      <c r="AK521" s="34">
        <v>3223393</v>
      </c>
      <c r="AL521" s="34">
        <v>3223393</v>
      </c>
      <c r="AM521" s="34">
        <v>3223393</v>
      </c>
      <c r="AN521" s="34">
        <v>3223393</v>
      </c>
      <c r="AO521" s="34">
        <v>3223393</v>
      </c>
      <c r="AP521" s="34">
        <v>3223393</v>
      </c>
      <c r="AQ521" s="34">
        <v>3223393</v>
      </c>
      <c r="AR521" s="34">
        <v>3223393</v>
      </c>
      <c r="AS521" s="34">
        <v>3223393</v>
      </c>
      <c r="AT521" s="34">
        <v>3223393</v>
      </c>
      <c r="AU521" s="34">
        <v>4883802</v>
      </c>
      <c r="AV521" s="34">
        <v>4883802</v>
      </c>
      <c r="AW521" s="34">
        <v>4883802</v>
      </c>
      <c r="AX521" s="34">
        <v>4883802</v>
      </c>
      <c r="AY521" s="34">
        <v>4883802</v>
      </c>
      <c r="AZ521" s="34">
        <v>4883802</v>
      </c>
      <c r="BA521" s="34">
        <v>4883802</v>
      </c>
      <c r="BB521" s="34">
        <v>4883802</v>
      </c>
      <c r="BC521" s="34">
        <v>4883802</v>
      </c>
      <c r="BD521" s="34">
        <v>4883802</v>
      </c>
    </row>
    <row r="522" spans="1:56" x14ac:dyDescent="0.25">
      <c r="A522" s="34" t="s">
        <v>497</v>
      </c>
      <c r="B522" s="34">
        <v>13433</v>
      </c>
      <c r="C522" s="34">
        <v>0</v>
      </c>
      <c r="D522" s="34">
        <v>0</v>
      </c>
      <c r="E522" s="34">
        <v>0</v>
      </c>
      <c r="F522" s="34">
        <v>0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 t="s">
        <v>829</v>
      </c>
      <c r="N522" s="34" t="s">
        <v>830</v>
      </c>
      <c r="O522" s="34" t="s">
        <v>2</v>
      </c>
      <c r="P522" s="34">
        <v>13433</v>
      </c>
      <c r="Q522" s="34">
        <v>800000</v>
      </c>
      <c r="R522" s="34">
        <v>28133.48</v>
      </c>
      <c r="S522" s="34">
        <v>3245717</v>
      </c>
      <c r="T522" s="34">
        <v>2909939</v>
      </c>
      <c r="U522" s="34">
        <v>335778.1</v>
      </c>
      <c r="V522" s="34">
        <v>0.103453</v>
      </c>
      <c r="W522" s="34">
        <v>6302843</v>
      </c>
      <c r="X522" s="34">
        <v>5058049</v>
      </c>
      <c r="Y522" s="34">
        <v>1244794</v>
      </c>
      <c r="Z522" s="34">
        <v>0.19749700000000001</v>
      </c>
      <c r="AA522" s="34">
        <v>634585.30000000005</v>
      </c>
      <c r="AB522" s="34">
        <v>628687.80000000005</v>
      </c>
      <c r="AC522" s="34">
        <v>5897.5439999999999</v>
      </c>
      <c r="AD522" s="34">
        <v>9.2940000000000002E-3</v>
      </c>
      <c r="AE522" s="34">
        <v>2611229</v>
      </c>
      <c r="AF522" s="34">
        <v>2448535</v>
      </c>
      <c r="AG522" s="34">
        <v>162693.70000000001</v>
      </c>
      <c r="AH522" s="34">
        <v>6.2304999999999999E-2</v>
      </c>
      <c r="AI522" s="34">
        <v>1028429</v>
      </c>
      <c r="AJ522" s="34">
        <v>-53670.7</v>
      </c>
      <c r="AK522" s="34">
        <v>2611229</v>
      </c>
      <c r="AL522" s="34">
        <v>2611229</v>
      </c>
      <c r="AM522" s="34">
        <v>2611229</v>
      </c>
      <c r="AN522" s="34">
        <v>2611229</v>
      </c>
      <c r="AO522" s="34">
        <v>2611229</v>
      </c>
      <c r="AP522" s="34">
        <v>2611229</v>
      </c>
      <c r="AQ522" s="34">
        <v>2611229</v>
      </c>
      <c r="AR522" s="34">
        <v>2611229</v>
      </c>
      <c r="AS522" s="34">
        <v>2611229</v>
      </c>
      <c r="AT522" s="34">
        <v>2611229</v>
      </c>
      <c r="AU522" s="34">
        <v>634585.30000000005</v>
      </c>
      <c r="AV522" s="34">
        <v>634585.30000000005</v>
      </c>
      <c r="AW522" s="34">
        <v>634585.30000000005</v>
      </c>
      <c r="AX522" s="34">
        <v>634585.30000000005</v>
      </c>
      <c r="AY522" s="34">
        <v>634585.30000000005</v>
      </c>
      <c r="AZ522" s="34">
        <v>634585.30000000005</v>
      </c>
      <c r="BA522" s="34">
        <v>634585.30000000005</v>
      </c>
      <c r="BB522" s="34">
        <v>634585.30000000005</v>
      </c>
      <c r="BC522" s="34">
        <v>634585.30000000005</v>
      </c>
      <c r="BD522" s="34">
        <v>634585.30000000005</v>
      </c>
    </row>
    <row r="523" spans="1:56" x14ac:dyDescent="0.25">
      <c r="A523" s="34" t="s">
        <v>489</v>
      </c>
      <c r="B523" s="34">
        <v>13436</v>
      </c>
      <c r="C523" s="34">
        <v>0</v>
      </c>
      <c r="D523" s="34">
        <v>0</v>
      </c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 t="s">
        <v>829</v>
      </c>
      <c r="N523" s="34" t="s">
        <v>830</v>
      </c>
      <c r="O523" s="34" t="s">
        <v>2</v>
      </c>
      <c r="P523" s="34">
        <v>13436</v>
      </c>
      <c r="Q523" s="34">
        <v>800000</v>
      </c>
      <c r="R523" s="34">
        <v>50640.26</v>
      </c>
      <c r="S523" s="34">
        <v>4669083</v>
      </c>
      <c r="T523" s="34">
        <v>3649928</v>
      </c>
      <c r="U523" s="34">
        <v>1019155</v>
      </c>
      <c r="V523" s="34">
        <v>0.218277</v>
      </c>
      <c r="W523" s="34">
        <v>3198229</v>
      </c>
      <c r="X523" s="34">
        <v>1919959</v>
      </c>
      <c r="Y523" s="34">
        <v>1278270</v>
      </c>
      <c r="Z523" s="34">
        <v>0.39968100000000001</v>
      </c>
      <c r="AA523" s="34">
        <v>263091.8</v>
      </c>
      <c r="AB523" s="34">
        <v>138039.1</v>
      </c>
      <c r="AC523" s="34">
        <v>125052.6</v>
      </c>
      <c r="AD523" s="34">
        <v>0.47531899999999999</v>
      </c>
      <c r="AE523" s="34">
        <v>221259.6</v>
      </c>
      <c r="AF523" s="34">
        <v>95596.98</v>
      </c>
      <c r="AG523" s="34">
        <v>125662.6</v>
      </c>
      <c r="AH523" s="34">
        <v>0.56794199999999995</v>
      </c>
      <c r="AI523" s="34">
        <v>764660.6</v>
      </c>
      <c r="AJ523" s="34">
        <v>-387947</v>
      </c>
      <c r="AK523" s="34">
        <v>221259.6</v>
      </c>
      <c r="AL523" s="34">
        <v>221259.6</v>
      </c>
      <c r="AM523" s="34">
        <v>221259.6</v>
      </c>
      <c r="AN523" s="34">
        <v>221259.6</v>
      </c>
      <c r="AO523" s="34">
        <v>221259.6</v>
      </c>
      <c r="AP523" s="34">
        <v>221259.6</v>
      </c>
      <c r="AQ523" s="34">
        <v>221259.6</v>
      </c>
      <c r="AR523" s="34">
        <v>221259.6</v>
      </c>
      <c r="AS523" s="34">
        <v>221259.6</v>
      </c>
      <c r="AT523" s="34">
        <v>221259.6</v>
      </c>
      <c r="AU523" s="34">
        <v>263091.8</v>
      </c>
      <c r="AV523" s="34">
        <v>263091.8</v>
      </c>
      <c r="AW523" s="34">
        <v>263091.8</v>
      </c>
      <c r="AX523" s="34">
        <v>263091.8</v>
      </c>
      <c r="AY523" s="34">
        <v>263091.8</v>
      </c>
      <c r="AZ523" s="34">
        <v>263091.8</v>
      </c>
      <c r="BA523" s="34">
        <v>263091.8</v>
      </c>
      <c r="BB523" s="34">
        <v>263091.8</v>
      </c>
      <c r="BC523" s="34">
        <v>263091.8</v>
      </c>
      <c r="BD523" s="34">
        <v>263091.8</v>
      </c>
    </row>
    <row r="524" spans="1:56" x14ac:dyDescent="0.25">
      <c r="A524" s="34" t="s">
        <v>685</v>
      </c>
      <c r="B524" s="34">
        <v>13438</v>
      </c>
      <c r="C524" s="34">
        <v>0</v>
      </c>
      <c r="D524" s="34">
        <v>0</v>
      </c>
      <c r="E524" s="34">
        <v>0</v>
      </c>
      <c r="F524" s="34">
        <v>0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 t="s">
        <v>829</v>
      </c>
      <c r="N524" s="34" t="s">
        <v>830</v>
      </c>
      <c r="O524" s="34" t="s">
        <v>2</v>
      </c>
      <c r="P524" s="34">
        <v>13438</v>
      </c>
      <c r="Q524" s="34">
        <v>800000</v>
      </c>
      <c r="R524" s="34">
        <v>114409.5</v>
      </c>
      <c r="S524" s="34">
        <v>6327011</v>
      </c>
      <c r="T524" s="34">
        <v>3998847</v>
      </c>
      <c r="U524" s="34">
        <v>2328164</v>
      </c>
      <c r="V524" s="34">
        <v>0.36797200000000002</v>
      </c>
      <c r="W524" s="34">
        <v>3192360</v>
      </c>
      <c r="X524" s="34">
        <v>1127528</v>
      </c>
      <c r="Y524" s="34">
        <v>2064832</v>
      </c>
      <c r="Z524" s="34">
        <v>0.64680400000000005</v>
      </c>
      <c r="AA524" s="34">
        <v>48468.29</v>
      </c>
      <c r="AB524" s="34">
        <v>48468.29</v>
      </c>
      <c r="AC524" s="34">
        <v>0</v>
      </c>
      <c r="AD524" s="34">
        <v>0</v>
      </c>
      <c r="AE524" s="34">
        <v>918.29520000000002</v>
      </c>
      <c r="AF524" s="34">
        <v>918.29520000000002</v>
      </c>
      <c r="AG524" s="34">
        <v>0</v>
      </c>
      <c r="AH524" s="34">
        <v>0</v>
      </c>
      <c r="AI524" s="34">
        <v>908122.5</v>
      </c>
      <c r="AJ524" s="34">
        <v>-1156709</v>
      </c>
      <c r="AK524" s="34">
        <v>918.29520000000002</v>
      </c>
      <c r="AL524" s="34">
        <v>918.29520000000002</v>
      </c>
      <c r="AM524" s="34">
        <v>918.29520000000002</v>
      </c>
      <c r="AN524" s="34">
        <v>918.29520000000002</v>
      </c>
      <c r="AO524" s="34">
        <v>918.29520000000002</v>
      </c>
      <c r="AP524" s="34">
        <v>918.29520000000002</v>
      </c>
      <c r="AQ524" s="34">
        <v>918.29520000000002</v>
      </c>
      <c r="AR524" s="34">
        <v>918.29520000000002</v>
      </c>
      <c r="AS524" s="34">
        <v>918.29520000000002</v>
      </c>
      <c r="AT524" s="34">
        <v>918.29520000000002</v>
      </c>
      <c r="AU524" s="34">
        <v>48468.29</v>
      </c>
      <c r="AV524" s="34">
        <v>48468.29</v>
      </c>
      <c r="AW524" s="34">
        <v>48468.29</v>
      </c>
      <c r="AX524" s="34">
        <v>48468.29</v>
      </c>
      <c r="AY524" s="34">
        <v>48468.29</v>
      </c>
      <c r="AZ524" s="34">
        <v>48468.29</v>
      </c>
      <c r="BA524" s="34">
        <v>48468.29</v>
      </c>
      <c r="BB524" s="34">
        <v>48468.29</v>
      </c>
      <c r="BC524" s="34">
        <v>48468.29</v>
      </c>
      <c r="BD524" s="34">
        <v>48468.29</v>
      </c>
    </row>
    <row r="525" spans="1:56" x14ac:dyDescent="0.25">
      <c r="A525" s="34" t="s">
        <v>532</v>
      </c>
      <c r="B525" s="34">
        <v>13439</v>
      </c>
      <c r="C525" s="34">
        <v>0</v>
      </c>
      <c r="D525" s="34">
        <v>0</v>
      </c>
      <c r="E525" s="34">
        <v>0</v>
      </c>
      <c r="F525" s="34">
        <v>0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 t="s">
        <v>829</v>
      </c>
      <c r="N525" s="34" t="s">
        <v>830</v>
      </c>
      <c r="O525" s="34" t="s">
        <v>2</v>
      </c>
      <c r="P525" s="34">
        <v>13439</v>
      </c>
      <c r="Q525" s="34">
        <v>800000</v>
      </c>
      <c r="R525" s="34">
        <v>35635.74</v>
      </c>
      <c r="S525" s="34">
        <v>6091291</v>
      </c>
      <c r="T525" s="34">
        <v>4034863</v>
      </c>
      <c r="U525" s="34">
        <v>2056428</v>
      </c>
      <c r="V525" s="34">
        <v>0.33760099999999998</v>
      </c>
      <c r="W525" s="34">
        <v>6080917</v>
      </c>
      <c r="X525" s="34">
        <v>2979924</v>
      </c>
      <c r="Y525" s="34">
        <v>3100993</v>
      </c>
      <c r="Z525" s="34">
        <v>0.50995500000000005</v>
      </c>
      <c r="AA525" s="34">
        <v>217430.3</v>
      </c>
      <c r="AB525" s="34">
        <v>155756.6</v>
      </c>
      <c r="AC525" s="34">
        <v>61673.68</v>
      </c>
      <c r="AD525" s="34">
        <v>0.28364800000000001</v>
      </c>
      <c r="AE525" s="34">
        <v>132702.29999999999</v>
      </c>
      <c r="AF525" s="34">
        <v>59231.03</v>
      </c>
      <c r="AG525" s="34">
        <v>73471.28</v>
      </c>
      <c r="AH525" s="34">
        <v>0.55365500000000001</v>
      </c>
      <c r="AI525" s="34">
        <v>2736669</v>
      </c>
      <c r="AJ525" s="34">
        <v>-290852</v>
      </c>
      <c r="AK525" s="34">
        <v>132702.29999999999</v>
      </c>
      <c r="AL525" s="34">
        <v>132702.29999999999</v>
      </c>
      <c r="AM525" s="34">
        <v>132702.29999999999</v>
      </c>
      <c r="AN525" s="34">
        <v>132702.29999999999</v>
      </c>
      <c r="AO525" s="34">
        <v>132702.29999999999</v>
      </c>
      <c r="AP525" s="34">
        <v>132702.29999999999</v>
      </c>
      <c r="AQ525" s="34">
        <v>132702.29999999999</v>
      </c>
      <c r="AR525" s="34">
        <v>132702.29999999999</v>
      </c>
      <c r="AS525" s="34">
        <v>132702.29999999999</v>
      </c>
      <c r="AT525" s="34">
        <v>132702.29999999999</v>
      </c>
      <c r="AU525" s="34">
        <v>217430.3</v>
      </c>
      <c r="AV525" s="34">
        <v>217430.3</v>
      </c>
      <c r="AW525" s="34">
        <v>217430.3</v>
      </c>
      <c r="AX525" s="34">
        <v>217430.3</v>
      </c>
      <c r="AY525" s="34">
        <v>217430.3</v>
      </c>
      <c r="AZ525" s="34">
        <v>217430.3</v>
      </c>
      <c r="BA525" s="34">
        <v>217430.3</v>
      </c>
      <c r="BB525" s="34">
        <v>217430.3</v>
      </c>
      <c r="BC525" s="34">
        <v>217430.3</v>
      </c>
      <c r="BD525" s="34">
        <v>217430.3</v>
      </c>
    </row>
    <row r="526" spans="1:56" x14ac:dyDescent="0.25">
      <c r="A526" s="34" t="s">
        <v>166</v>
      </c>
      <c r="B526" s="34">
        <v>13442</v>
      </c>
      <c r="C526" s="34">
        <v>0</v>
      </c>
      <c r="D526" s="34">
        <v>0</v>
      </c>
      <c r="E526" s="34">
        <v>0</v>
      </c>
      <c r="F526" s="34">
        <v>0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 t="s">
        <v>829</v>
      </c>
      <c r="N526" s="34" t="s">
        <v>830</v>
      </c>
      <c r="O526" s="34" t="s">
        <v>2</v>
      </c>
      <c r="P526" s="34">
        <v>13442</v>
      </c>
      <c r="Q526" s="34">
        <v>800000</v>
      </c>
      <c r="R526" s="34">
        <v>91902.69</v>
      </c>
      <c r="S526" s="34">
        <v>25633501</v>
      </c>
      <c r="T526" s="34">
        <v>7485400</v>
      </c>
      <c r="U526" s="34">
        <v>18148101</v>
      </c>
      <c r="V526" s="34">
        <v>0.70798399999999995</v>
      </c>
      <c r="W526" s="34">
        <v>14927086</v>
      </c>
      <c r="X526" s="34">
        <v>3322131</v>
      </c>
      <c r="Y526" s="34">
        <v>11604955</v>
      </c>
      <c r="Z526" s="34">
        <v>0.777443</v>
      </c>
      <c r="AA526" s="34">
        <v>18248321</v>
      </c>
      <c r="AB526" s="34">
        <v>3741867</v>
      </c>
      <c r="AC526" s="34">
        <v>14506454</v>
      </c>
      <c r="AD526" s="34">
        <v>0.79494699999999996</v>
      </c>
      <c r="AE526" s="34">
        <v>7372543</v>
      </c>
      <c r="AF526" s="34">
        <v>1468880</v>
      </c>
      <c r="AG526" s="34">
        <v>5903663</v>
      </c>
      <c r="AH526" s="34">
        <v>0.800763</v>
      </c>
      <c r="AI526" s="34">
        <v>10676709</v>
      </c>
      <c r="AJ526" s="34">
        <v>4975417</v>
      </c>
      <c r="AK526" s="34">
        <v>7372543</v>
      </c>
      <c r="AL526" s="34">
        <v>7372543</v>
      </c>
      <c r="AM526" s="34">
        <v>7372543</v>
      </c>
      <c r="AN526" s="34">
        <v>7372543</v>
      </c>
      <c r="AO526" s="34">
        <v>7372543</v>
      </c>
      <c r="AP526" s="34">
        <v>7372543</v>
      </c>
      <c r="AQ526" s="34">
        <v>7372543</v>
      </c>
      <c r="AR526" s="34">
        <v>7372543</v>
      </c>
      <c r="AS526" s="34">
        <v>7372543</v>
      </c>
      <c r="AT526" s="34">
        <v>7372543</v>
      </c>
      <c r="AU526" s="34">
        <v>18248321</v>
      </c>
      <c r="AV526" s="34">
        <v>18248321</v>
      </c>
      <c r="AW526" s="34">
        <v>18248321</v>
      </c>
      <c r="AX526" s="34">
        <v>18248321</v>
      </c>
      <c r="AY526" s="34">
        <v>18248321</v>
      </c>
      <c r="AZ526" s="34">
        <v>18248321</v>
      </c>
      <c r="BA526" s="34">
        <v>18248321</v>
      </c>
      <c r="BB526" s="34">
        <v>18248321</v>
      </c>
      <c r="BC526" s="34">
        <v>18248321</v>
      </c>
      <c r="BD526" s="34">
        <v>18248321</v>
      </c>
    </row>
    <row r="527" spans="1:56" x14ac:dyDescent="0.25">
      <c r="A527" s="34" t="s">
        <v>871</v>
      </c>
      <c r="B527" s="34">
        <v>13446</v>
      </c>
      <c r="C527" s="34">
        <v>0</v>
      </c>
      <c r="D527" s="34">
        <v>0</v>
      </c>
      <c r="E527" s="34">
        <v>0</v>
      </c>
      <c r="F527" s="34">
        <v>0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 t="s">
        <v>829</v>
      </c>
      <c r="N527" s="34" t="s">
        <v>830</v>
      </c>
      <c r="O527" s="34" t="s">
        <v>2</v>
      </c>
      <c r="P527" s="34">
        <v>13446</v>
      </c>
      <c r="Q527" s="34">
        <v>800000</v>
      </c>
      <c r="R527" s="34">
        <v>28133.48</v>
      </c>
      <c r="S527" s="34">
        <v>92007.41</v>
      </c>
      <c r="T527" s="34">
        <v>88060.04</v>
      </c>
      <c r="U527" s="34">
        <v>3947.3679999999999</v>
      </c>
      <c r="V527" s="34">
        <v>4.2902999999999997E-2</v>
      </c>
      <c r="W527" s="34">
        <v>672040</v>
      </c>
      <c r="X527" s="34">
        <v>523462.6</v>
      </c>
      <c r="Y527" s="34">
        <v>148577.4</v>
      </c>
      <c r="Z527" s="34">
        <v>0.221084</v>
      </c>
      <c r="AA527" s="34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10883.89</v>
      </c>
      <c r="AJ527" s="34">
        <v>-137693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  <c r="AS527" s="34">
        <v>0</v>
      </c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0</v>
      </c>
      <c r="BA527" s="34">
        <v>0</v>
      </c>
      <c r="BB527" s="34">
        <v>0</v>
      </c>
      <c r="BC527" s="34">
        <v>0</v>
      </c>
      <c r="BD527" s="34">
        <v>0</v>
      </c>
    </row>
    <row r="528" spans="1:56" x14ac:dyDescent="0.25">
      <c r="A528" s="34" t="s">
        <v>686</v>
      </c>
      <c r="B528" s="34">
        <v>13447</v>
      </c>
      <c r="C528" s="34">
        <v>0</v>
      </c>
      <c r="D528" s="34">
        <v>0</v>
      </c>
      <c r="E528" s="34">
        <v>0</v>
      </c>
      <c r="F528" s="34">
        <v>0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 t="s">
        <v>829</v>
      </c>
      <c r="N528" s="34" t="s">
        <v>830</v>
      </c>
      <c r="O528" s="34" t="s">
        <v>2</v>
      </c>
      <c r="P528" s="34">
        <v>13447</v>
      </c>
      <c r="Q528" s="34">
        <v>800000</v>
      </c>
      <c r="R528" s="34">
        <v>28133.48</v>
      </c>
      <c r="S528" s="34">
        <v>737204.5</v>
      </c>
      <c r="T528" s="34">
        <v>737204.5</v>
      </c>
      <c r="U528" s="34">
        <v>0</v>
      </c>
      <c r="V528" s="34">
        <v>0</v>
      </c>
      <c r="W528" s="34">
        <v>2906191</v>
      </c>
      <c r="X528" s="34">
        <v>2906191</v>
      </c>
      <c r="Y528" s="34">
        <v>0</v>
      </c>
      <c r="Z528" s="34">
        <v>0</v>
      </c>
      <c r="AA528" s="34">
        <v>84152.81</v>
      </c>
      <c r="AB528" s="34">
        <v>84152.81</v>
      </c>
      <c r="AC528" s="34">
        <v>0</v>
      </c>
      <c r="AD528" s="34">
        <v>0</v>
      </c>
      <c r="AE528" s="34">
        <v>803211.4</v>
      </c>
      <c r="AF528" s="34">
        <v>803211.4</v>
      </c>
      <c r="AG528" s="34">
        <v>0</v>
      </c>
      <c r="AH528" s="34">
        <v>0</v>
      </c>
      <c r="AI528" s="34">
        <v>-137693</v>
      </c>
      <c r="AJ528" s="34">
        <v>-137693</v>
      </c>
      <c r="AK528" s="34">
        <v>803211.4</v>
      </c>
      <c r="AL528" s="34">
        <v>803211.4</v>
      </c>
      <c r="AM528" s="34">
        <v>803211.4</v>
      </c>
      <c r="AN528" s="34">
        <v>803211.4</v>
      </c>
      <c r="AO528" s="34">
        <v>803211.4</v>
      </c>
      <c r="AP528" s="34">
        <v>803211.4</v>
      </c>
      <c r="AQ528" s="34">
        <v>803211.4</v>
      </c>
      <c r="AR528" s="34">
        <v>803211.4</v>
      </c>
      <c r="AS528" s="34">
        <v>803211.4</v>
      </c>
      <c r="AT528" s="34">
        <v>803211.4</v>
      </c>
      <c r="AU528" s="34">
        <v>84152.81</v>
      </c>
      <c r="AV528" s="34">
        <v>84152.81</v>
      </c>
      <c r="AW528" s="34">
        <v>84152.81</v>
      </c>
      <c r="AX528" s="34">
        <v>84152.81</v>
      </c>
      <c r="AY528" s="34">
        <v>84152.81</v>
      </c>
      <c r="AZ528" s="34">
        <v>84152.81</v>
      </c>
      <c r="BA528" s="34">
        <v>84152.81</v>
      </c>
      <c r="BB528" s="34">
        <v>84152.81</v>
      </c>
      <c r="BC528" s="34">
        <v>84152.81</v>
      </c>
      <c r="BD528" s="34">
        <v>84152.81</v>
      </c>
    </row>
    <row r="529" spans="1:56" x14ac:dyDescent="0.25">
      <c r="A529" s="34" t="s">
        <v>688</v>
      </c>
      <c r="B529" s="34">
        <v>13449</v>
      </c>
      <c r="C529" s="34">
        <v>0</v>
      </c>
      <c r="D529" s="34">
        <v>0</v>
      </c>
      <c r="E529" s="34">
        <v>0</v>
      </c>
      <c r="F529" s="34">
        <v>0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 t="s">
        <v>829</v>
      </c>
      <c r="N529" s="34" t="s">
        <v>830</v>
      </c>
      <c r="O529" s="34" t="s">
        <v>2</v>
      </c>
      <c r="P529" s="34">
        <v>13449</v>
      </c>
      <c r="Q529" s="34">
        <v>800000</v>
      </c>
      <c r="R529" s="34">
        <v>28133.48</v>
      </c>
      <c r="S529" s="34">
        <v>4272095</v>
      </c>
      <c r="T529" s="34">
        <v>4175870</v>
      </c>
      <c r="U529" s="34">
        <v>96225.44</v>
      </c>
      <c r="V529" s="34">
        <v>2.2523999999999999E-2</v>
      </c>
      <c r="W529" s="34">
        <v>2150997</v>
      </c>
      <c r="X529" s="34">
        <v>1985718</v>
      </c>
      <c r="Y529" s="34">
        <v>165279.20000000001</v>
      </c>
      <c r="Z529" s="34">
        <v>7.6838000000000004E-2</v>
      </c>
      <c r="AA529" s="34">
        <v>2078030</v>
      </c>
      <c r="AB529" s="34">
        <v>2078030</v>
      </c>
      <c r="AC529" s="34">
        <v>0</v>
      </c>
      <c r="AD529" s="34">
        <v>0</v>
      </c>
      <c r="AE529" s="34">
        <v>1209363</v>
      </c>
      <c r="AF529" s="34">
        <v>1209363</v>
      </c>
      <c r="AG529" s="34">
        <v>0</v>
      </c>
      <c r="AH529" s="34">
        <v>0</v>
      </c>
      <c r="AI529" s="34">
        <v>-15440.3</v>
      </c>
      <c r="AJ529" s="34">
        <v>-180719</v>
      </c>
      <c r="AK529" s="34">
        <v>1209363</v>
      </c>
      <c r="AL529" s="34">
        <v>1209363</v>
      </c>
      <c r="AM529" s="34">
        <v>1209363</v>
      </c>
      <c r="AN529" s="34">
        <v>1209363</v>
      </c>
      <c r="AO529" s="34">
        <v>1209363</v>
      </c>
      <c r="AP529" s="34">
        <v>1209363</v>
      </c>
      <c r="AQ529" s="34">
        <v>1209363</v>
      </c>
      <c r="AR529" s="34">
        <v>1209363</v>
      </c>
      <c r="AS529" s="34">
        <v>1209363</v>
      </c>
      <c r="AT529" s="34">
        <v>1209363</v>
      </c>
      <c r="AU529" s="34">
        <v>2078030</v>
      </c>
      <c r="AV529" s="34">
        <v>2078030</v>
      </c>
      <c r="AW529" s="34">
        <v>2078030</v>
      </c>
      <c r="AX529" s="34">
        <v>2078030</v>
      </c>
      <c r="AY529" s="34">
        <v>2078030</v>
      </c>
      <c r="AZ529" s="34">
        <v>2078030</v>
      </c>
      <c r="BA529" s="34">
        <v>2078030</v>
      </c>
      <c r="BB529" s="34">
        <v>2078030</v>
      </c>
      <c r="BC529" s="34">
        <v>2078030</v>
      </c>
      <c r="BD529" s="34">
        <v>2078030</v>
      </c>
    </row>
    <row r="530" spans="1:56" x14ac:dyDescent="0.25">
      <c r="A530" s="34" t="s">
        <v>689</v>
      </c>
      <c r="B530" s="34">
        <v>13450</v>
      </c>
      <c r="C530" s="34">
        <v>0</v>
      </c>
      <c r="D530" s="34">
        <v>0</v>
      </c>
      <c r="E530" s="34">
        <v>0</v>
      </c>
      <c r="F530" s="34"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 t="s">
        <v>829</v>
      </c>
      <c r="N530" s="34" t="s">
        <v>830</v>
      </c>
      <c r="O530" s="34" t="s">
        <v>2</v>
      </c>
      <c r="P530" s="34">
        <v>13450</v>
      </c>
      <c r="Q530" s="34">
        <v>800000</v>
      </c>
      <c r="R530" s="34">
        <v>28133.48</v>
      </c>
      <c r="S530" s="34">
        <v>385813</v>
      </c>
      <c r="T530" s="34">
        <v>385813</v>
      </c>
      <c r="U530" s="34">
        <v>0</v>
      </c>
      <c r="V530" s="34">
        <v>0</v>
      </c>
      <c r="W530" s="34">
        <v>2643371</v>
      </c>
      <c r="X530" s="34">
        <v>2643371</v>
      </c>
      <c r="Y530" s="34">
        <v>0</v>
      </c>
      <c r="Z530" s="34">
        <v>0</v>
      </c>
      <c r="AA530" s="34">
        <v>4218.8599999999997</v>
      </c>
      <c r="AB530" s="34">
        <v>4218.8599999999997</v>
      </c>
      <c r="AC530" s="34">
        <v>0</v>
      </c>
      <c r="AD530" s="34">
        <v>0</v>
      </c>
      <c r="AE530" s="34">
        <v>14034.13</v>
      </c>
      <c r="AF530" s="34">
        <v>14034.13</v>
      </c>
      <c r="AG530" s="34">
        <v>0</v>
      </c>
      <c r="AH530" s="34">
        <v>0</v>
      </c>
      <c r="AI530" s="34">
        <v>-137693</v>
      </c>
      <c r="AJ530" s="34">
        <v>-137693</v>
      </c>
      <c r="AK530" s="34">
        <v>14034.13</v>
      </c>
      <c r="AL530" s="34">
        <v>14034.13</v>
      </c>
      <c r="AM530" s="34">
        <v>14034.13</v>
      </c>
      <c r="AN530" s="34">
        <v>14034.13</v>
      </c>
      <c r="AO530" s="34">
        <v>14034.13</v>
      </c>
      <c r="AP530" s="34">
        <v>14034.13</v>
      </c>
      <c r="AQ530" s="34">
        <v>14034.13</v>
      </c>
      <c r="AR530" s="34">
        <v>14034.13</v>
      </c>
      <c r="AS530" s="34">
        <v>14034.13</v>
      </c>
      <c r="AT530" s="34">
        <v>14034.13</v>
      </c>
      <c r="AU530" s="34">
        <v>4218.8599999999997</v>
      </c>
      <c r="AV530" s="34">
        <v>4218.8599999999997</v>
      </c>
      <c r="AW530" s="34">
        <v>4218.8599999999997</v>
      </c>
      <c r="AX530" s="34">
        <v>4218.8599999999997</v>
      </c>
      <c r="AY530" s="34">
        <v>4218.8599999999997</v>
      </c>
      <c r="AZ530" s="34">
        <v>4218.8599999999997</v>
      </c>
      <c r="BA530" s="34">
        <v>4218.8599999999997</v>
      </c>
      <c r="BB530" s="34">
        <v>4218.8599999999997</v>
      </c>
      <c r="BC530" s="34">
        <v>4218.8599999999997</v>
      </c>
      <c r="BD530" s="34">
        <v>4218.8599999999997</v>
      </c>
    </row>
    <row r="531" spans="1:56" x14ac:dyDescent="0.25">
      <c r="A531" s="34" t="s">
        <v>690</v>
      </c>
      <c r="B531" s="34">
        <v>13451</v>
      </c>
      <c r="C531" s="34">
        <v>0</v>
      </c>
      <c r="D531" s="34">
        <v>0</v>
      </c>
      <c r="E531" s="34">
        <v>0</v>
      </c>
      <c r="F531" s="34">
        <v>0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 t="s">
        <v>829</v>
      </c>
      <c r="N531" s="34" t="s">
        <v>830</v>
      </c>
      <c r="O531" s="34" t="s">
        <v>2</v>
      </c>
      <c r="P531" s="34">
        <v>13451</v>
      </c>
      <c r="Q531" s="34">
        <v>800000</v>
      </c>
      <c r="R531" s="34">
        <v>28133.48</v>
      </c>
      <c r="S531" s="34">
        <v>465556.5</v>
      </c>
      <c r="T531" s="34">
        <v>465556.5</v>
      </c>
      <c r="U531" s="34">
        <v>0</v>
      </c>
      <c r="V531" s="34">
        <v>0</v>
      </c>
      <c r="W531" s="34">
        <v>1866205</v>
      </c>
      <c r="X531" s="34">
        <v>1866205</v>
      </c>
      <c r="Y531" s="34">
        <v>0</v>
      </c>
      <c r="Z531" s="34">
        <v>0</v>
      </c>
      <c r="AA531" s="34">
        <v>43285.13</v>
      </c>
      <c r="AB531" s="34">
        <v>43285.13</v>
      </c>
      <c r="AC531" s="34">
        <v>0</v>
      </c>
      <c r="AD531" s="34">
        <v>0</v>
      </c>
      <c r="AE531" s="34">
        <v>545947</v>
      </c>
      <c r="AF531" s="34">
        <v>545947</v>
      </c>
      <c r="AG531" s="34">
        <v>0</v>
      </c>
      <c r="AH531" s="34">
        <v>0</v>
      </c>
      <c r="AI531" s="34">
        <v>-137693</v>
      </c>
      <c r="AJ531" s="34">
        <v>-137693</v>
      </c>
      <c r="AK531" s="34">
        <v>545947</v>
      </c>
      <c r="AL531" s="34">
        <v>545947</v>
      </c>
      <c r="AM531" s="34">
        <v>545947</v>
      </c>
      <c r="AN531" s="34">
        <v>545947</v>
      </c>
      <c r="AO531" s="34">
        <v>545947</v>
      </c>
      <c r="AP531" s="34">
        <v>545947</v>
      </c>
      <c r="AQ531" s="34">
        <v>545947</v>
      </c>
      <c r="AR531" s="34">
        <v>545947</v>
      </c>
      <c r="AS531" s="34">
        <v>545947</v>
      </c>
      <c r="AT531" s="34">
        <v>545947</v>
      </c>
      <c r="AU531" s="34">
        <v>43285.13</v>
      </c>
      <c r="AV531" s="34">
        <v>43285.13</v>
      </c>
      <c r="AW531" s="34">
        <v>43285.13</v>
      </c>
      <c r="AX531" s="34">
        <v>43285.13</v>
      </c>
      <c r="AY531" s="34">
        <v>43285.13</v>
      </c>
      <c r="AZ531" s="34">
        <v>43285.13</v>
      </c>
      <c r="BA531" s="34">
        <v>43285.13</v>
      </c>
      <c r="BB531" s="34">
        <v>43285.13</v>
      </c>
      <c r="BC531" s="34">
        <v>43285.13</v>
      </c>
      <c r="BD531" s="34">
        <v>43285.13</v>
      </c>
    </row>
    <row r="532" spans="1:56" x14ac:dyDescent="0.25">
      <c r="A532" s="34" t="s">
        <v>691</v>
      </c>
      <c r="B532" s="34">
        <v>13452</v>
      </c>
      <c r="C532" s="34">
        <v>0</v>
      </c>
      <c r="D532" s="34">
        <v>0</v>
      </c>
      <c r="E532" s="34">
        <v>0</v>
      </c>
      <c r="F532" s="34">
        <v>0</v>
      </c>
      <c r="G532" s="34">
        <v>0</v>
      </c>
      <c r="H532" s="34">
        <v>0</v>
      </c>
      <c r="I532" s="34">
        <v>0</v>
      </c>
      <c r="J532" s="34">
        <v>0</v>
      </c>
      <c r="K532" s="34">
        <v>0</v>
      </c>
      <c r="L532" s="34">
        <v>0</v>
      </c>
      <c r="M532" s="34" t="s">
        <v>829</v>
      </c>
      <c r="N532" s="34" t="s">
        <v>830</v>
      </c>
      <c r="O532" s="34" t="s">
        <v>2</v>
      </c>
      <c r="P532" s="34">
        <v>13452</v>
      </c>
      <c r="Q532" s="34">
        <v>800000</v>
      </c>
      <c r="R532" s="34">
        <v>28133.48</v>
      </c>
      <c r="S532" s="34">
        <v>40787.760000000002</v>
      </c>
      <c r="T532" s="34">
        <v>40787.760000000002</v>
      </c>
      <c r="U532" s="34">
        <v>0</v>
      </c>
      <c r="V532" s="34">
        <v>0</v>
      </c>
      <c r="W532" s="34">
        <v>26168.29</v>
      </c>
      <c r="X532" s="34">
        <v>26168.29</v>
      </c>
      <c r="Y532" s="34">
        <v>0</v>
      </c>
      <c r="Z532" s="34">
        <v>0</v>
      </c>
      <c r="AA532" s="34">
        <v>11486.4</v>
      </c>
      <c r="AB532" s="34">
        <v>11486.4</v>
      </c>
      <c r="AC532" s="34">
        <v>0</v>
      </c>
      <c r="AD532" s="34">
        <v>0</v>
      </c>
      <c r="AE532" s="34">
        <v>5353.1440000000002</v>
      </c>
      <c r="AF532" s="34">
        <v>5353.1440000000002</v>
      </c>
      <c r="AG532" s="34">
        <v>0</v>
      </c>
      <c r="AH532" s="34">
        <v>0</v>
      </c>
      <c r="AI532" s="34">
        <v>-137693</v>
      </c>
      <c r="AJ532" s="34">
        <v>-137693</v>
      </c>
      <c r="AK532" s="34">
        <v>5353.1440000000002</v>
      </c>
      <c r="AL532" s="34">
        <v>5353.1440000000002</v>
      </c>
      <c r="AM532" s="34">
        <v>5353.1440000000002</v>
      </c>
      <c r="AN532" s="34">
        <v>5353.1440000000002</v>
      </c>
      <c r="AO532" s="34">
        <v>5353.1440000000002</v>
      </c>
      <c r="AP532" s="34">
        <v>5353.1440000000002</v>
      </c>
      <c r="AQ532" s="34">
        <v>5353.1440000000002</v>
      </c>
      <c r="AR532" s="34">
        <v>5353.1440000000002</v>
      </c>
      <c r="AS532" s="34">
        <v>5353.1440000000002</v>
      </c>
      <c r="AT532" s="34">
        <v>5353.1440000000002</v>
      </c>
      <c r="AU532" s="34">
        <v>11486.4</v>
      </c>
      <c r="AV532" s="34">
        <v>11486.4</v>
      </c>
      <c r="AW532" s="34">
        <v>11486.4</v>
      </c>
      <c r="AX532" s="34">
        <v>11486.4</v>
      </c>
      <c r="AY532" s="34">
        <v>11486.4</v>
      </c>
      <c r="AZ532" s="34">
        <v>11486.4</v>
      </c>
      <c r="BA532" s="34">
        <v>11486.4</v>
      </c>
      <c r="BB532" s="34">
        <v>11486.4</v>
      </c>
      <c r="BC532" s="34">
        <v>11486.4</v>
      </c>
      <c r="BD532" s="34">
        <v>11486.4</v>
      </c>
    </row>
    <row r="533" spans="1:56" x14ac:dyDescent="0.25">
      <c r="A533" s="34" t="s">
        <v>692</v>
      </c>
      <c r="B533" s="34">
        <v>13453</v>
      </c>
      <c r="C533" s="34">
        <v>0</v>
      </c>
      <c r="D533" s="34">
        <v>0</v>
      </c>
      <c r="E533" s="34">
        <v>0</v>
      </c>
      <c r="F533" s="34">
        <v>0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 t="s">
        <v>829</v>
      </c>
      <c r="N533" s="34" t="s">
        <v>830</v>
      </c>
      <c r="O533" s="34" t="s">
        <v>2</v>
      </c>
      <c r="P533" s="34">
        <v>13453</v>
      </c>
      <c r="Q533" s="34">
        <v>800000</v>
      </c>
      <c r="R533" s="34">
        <v>28133.48</v>
      </c>
      <c r="S533" s="34">
        <v>381015.8</v>
      </c>
      <c r="T533" s="34">
        <v>361379.6</v>
      </c>
      <c r="U533" s="34">
        <v>19636.14</v>
      </c>
      <c r="V533" s="34">
        <v>5.1535999999999998E-2</v>
      </c>
      <c r="W533" s="34">
        <v>926897.2</v>
      </c>
      <c r="X533" s="34">
        <v>901748.5</v>
      </c>
      <c r="Y533" s="34">
        <v>25148.77</v>
      </c>
      <c r="Z533" s="34">
        <v>2.7132E-2</v>
      </c>
      <c r="AA533" s="34">
        <v>12243.77</v>
      </c>
      <c r="AB533" s="34">
        <v>12243.77</v>
      </c>
      <c r="AC533" s="34">
        <v>0</v>
      </c>
      <c r="AD533" s="34">
        <v>0</v>
      </c>
      <c r="AE533" s="34">
        <v>120620.4</v>
      </c>
      <c r="AF533" s="34">
        <v>120620.4</v>
      </c>
      <c r="AG533" s="34">
        <v>0</v>
      </c>
      <c r="AH533" s="34">
        <v>0</v>
      </c>
      <c r="AI533" s="34">
        <v>-112545</v>
      </c>
      <c r="AJ533" s="34">
        <v>-137693</v>
      </c>
      <c r="AK533" s="34">
        <v>120620.4</v>
      </c>
      <c r="AL533" s="34">
        <v>120620.4</v>
      </c>
      <c r="AM533" s="34">
        <v>120620.4</v>
      </c>
      <c r="AN533" s="34">
        <v>120620.4</v>
      </c>
      <c r="AO533" s="34">
        <v>120620.4</v>
      </c>
      <c r="AP533" s="34">
        <v>120620.4</v>
      </c>
      <c r="AQ533" s="34">
        <v>120620.4</v>
      </c>
      <c r="AR533" s="34">
        <v>120620.4</v>
      </c>
      <c r="AS533" s="34">
        <v>120620.4</v>
      </c>
      <c r="AT533" s="34">
        <v>120620.4</v>
      </c>
      <c r="AU533" s="34">
        <v>12243.77</v>
      </c>
      <c r="AV533" s="34">
        <v>12243.77</v>
      </c>
      <c r="AW533" s="34">
        <v>12243.77</v>
      </c>
      <c r="AX533" s="34">
        <v>12243.77</v>
      </c>
      <c r="AY533" s="34">
        <v>12243.77</v>
      </c>
      <c r="AZ533" s="34">
        <v>12243.77</v>
      </c>
      <c r="BA533" s="34">
        <v>12243.77</v>
      </c>
      <c r="BB533" s="34">
        <v>12243.77</v>
      </c>
      <c r="BC533" s="34">
        <v>12243.77</v>
      </c>
      <c r="BD533" s="34">
        <v>12243.77</v>
      </c>
    </row>
    <row r="534" spans="1:56" x14ac:dyDescent="0.25">
      <c r="A534" s="34" t="s">
        <v>151</v>
      </c>
      <c r="B534" s="34">
        <v>13460</v>
      </c>
      <c r="C534" s="34">
        <v>0</v>
      </c>
      <c r="D534" s="34">
        <v>0</v>
      </c>
      <c r="E534" s="34">
        <v>0</v>
      </c>
      <c r="F534" s="34">
        <v>0</v>
      </c>
      <c r="G534" s="34">
        <v>0</v>
      </c>
      <c r="H534" s="34">
        <v>0</v>
      </c>
      <c r="I534" s="34">
        <v>0</v>
      </c>
      <c r="J534" s="34">
        <v>0</v>
      </c>
      <c r="K534" s="34">
        <v>0</v>
      </c>
      <c r="L534" s="34">
        <v>0</v>
      </c>
      <c r="M534" s="34" t="s">
        <v>829</v>
      </c>
      <c r="N534" s="34" t="s">
        <v>830</v>
      </c>
      <c r="O534" s="34" t="s">
        <v>2</v>
      </c>
      <c r="P534" s="34">
        <v>13460</v>
      </c>
      <c r="Q534" s="34">
        <v>800000</v>
      </c>
      <c r="R534" s="34">
        <v>43138</v>
      </c>
      <c r="S534" s="34">
        <v>21902838</v>
      </c>
      <c r="T534" s="34">
        <v>13622053</v>
      </c>
      <c r="U534" s="34">
        <v>8280786</v>
      </c>
      <c r="V534" s="34">
        <v>0.37806899999999999</v>
      </c>
      <c r="W534" s="34">
        <v>30212547</v>
      </c>
      <c r="X534" s="34">
        <v>11125496</v>
      </c>
      <c r="Y534" s="34">
        <v>19087051</v>
      </c>
      <c r="Z534" s="34">
        <v>0.63175899999999996</v>
      </c>
      <c r="AA534" s="34">
        <v>8058545</v>
      </c>
      <c r="AB534" s="34">
        <v>3467460</v>
      </c>
      <c r="AC534" s="34">
        <v>4591084</v>
      </c>
      <c r="AD534" s="34">
        <v>0.569716</v>
      </c>
      <c r="AE534" s="34">
        <v>11931527</v>
      </c>
      <c r="AF534" s="34">
        <v>3501017</v>
      </c>
      <c r="AG534" s="34">
        <v>8430510</v>
      </c>
      <c r="AH534" s="34">
        <v>0.70657400000000004</v>
      </c>
      <c r="AI534" s="34">
        <v>18645286</v>
      </c>
      <c r="AJ534" s="34">
        <v>7988745</v>
      </c>
      <c r="AK534" s="34">
        <v>11931527</v>
      </c>
      <c r="AL534" s="34">
        <v>11931527</v>
      </c>
      <c r="AM534" s="34">
        <v>11931527</v>
      </c>
      <c r="AN534" s="34">
        <v>11931527</v>
      </c>
      <c r="AO534" s="34">
        <v>11931527</v>
      </c>
      <c r="AP534" s="34">
        <v>11931527</v>
      </c>
      <c r="AQ534" s="34">
        <v>11931527</v>
      </c>
      <c r="AR534" s="34">
        <v>11931527</v>
      </c>
      <c r="AS534" s="34">
        <v>11931527</v>
      </c>
      <c r="AT534" s="34">
        <v>11931527</v>
      </c>
      <c r="AU534" s="34">
        <v>8058545</v>
      </c>
      <c r="AV534" s="34">
        <v>8058545</v>
      </c>
      <c r="AW534" s="34">
        <v>8058545</v>
      </c>
      <c r="AX534" s="34">
        <v>8058545</v>
      </c>
      <c r="AY534" s="34">
        <v>8058545</v>
      </c>
      <c r="AZ534" s="34">
        <v>8058545</v>
      </c>
      <c r="BA534" s="34">
        <v>8058545</v>
      </c>
      <c r="BB534" s="34">
        <v>8058545</v>
      </c>
      <c r="BC534" s="34">
        <v>8058545</v>
      </c>
      <c r="BD534" s="34">
        <v>8058545</v>
      </c>
    </row>
    <row r="535" spans="1:56" x14ac:dyDescent="0.25">
      <c r="A535" s="34" t="s">
        <v>189</v>
      </c>
      <c r="B535" s="34">
        <v>13463</v>
      </c>
      <c r="C535" s="34">
        <v>0</v>
      </c>
      <c r="D535" s="34">
        <v>0</v>
      </c>
      <c r="E535" s="34">
        <v>0</v>
      </c>
      <c r="F535" s="34">
        <v>0</v>
      </c>
      <c r="G535" s="34">
        <v>0</v>
      </c>
      <c r="H535" s="34">
        <v>0</v>
      </c>
      <c r="I535" s="34">
        <v>0</v>
      </c>
      <c r="J535" s="34">
        <v>0</v>
      </c>
      <c r="K535" s="34">
        <v>0</v>
      </c>
      <c r="L535" s="34">
        <v>0</v>
      </c>
      <c r="M535" s="34" t="s">
        <v>829</v>
      </c>
      <c r="N535" s="34" t="s">
        <v>830</v>
      </c>
      <c r="O535" s="34" t="s">
        <v>2</v>
      </c>
      <c r="P535" s="34">
        <v>13463</v>
      </c>
      <c r="Q535" s="34">
        <v>800000</v>
      </c>
      <c r="R535" s="34">
        <v>28133.48</v>
      </c>
      <c r="S535" s="34">
        <v>12456717</v>
      </c>
      <c r="T535" s="34">
        <v>3595426</v>
      </c>
      <c r="U535" s="34">
        <v>8861291</v>
      </c>
      <c r="V535" s="34">
        <v>0.71136699999999997</v>
      </c>
      <c r="W535" s="34">
        <v>9449755</v>
      </c>
      <c r="X535" s="34">
        <v>3883587</v>
      </c>
      <c r="Y535" s="34">
        <v>5566168</v>
      </c>
      <c r="Z535" s="34">
        <v>0.589028</v>
      </c>
      <c r="AA535" s="34">
        <v>10562562</v>
      </c>
      <c r="AB535" s="34">
        <v>1709659</v>
      </c>
      <c r="AC535" s="34">
        <v>8852904</v>
      </c>
      <c r="AD535" s="34">
        <v>0.83814</v>
      </c>
      <c r="AE535" s="34">
        <v>5139986</v>
      </c>
      <c r="AF535" s="34">
        <v>810741.1</v>
      </c>
      <c r="AG535" s="34">
        <v>4329245</v>
      </c>
      <c r="AH535" s="34">
        <v>0.84226800000000002</v>
      </c>
      <c r="AI535" s="34">
        <v>5428474</v>
      </c>
      <c r="AJ535" s="34">
        <v>4191552</v>
      </c>
      <c r="AK535" s="34">
        <v>5139986</v>
      </c>
      <c r="AL535" s="34">
        <v>5139986</v>
      </c>
      <c r="AM535" s="34">
        <v>5139986</v>
      </c>
      <c r="AN535" s="34">
        <v>5139986</v>
      </c>
      <c r="AO535" s="34">
        <v>5139986</v>
      </c>
      <c r="AP535" s="34">
        <v>5139986</v>
      </c>
      <c r="AQ535" s="34">
        <v>5139986</v>
      </c>
      <c r="AR535" s="34">
        <v>5139986</v>
      </c>
      <c r="AS535" s="34">
        <v>5139986</v>
      </c>
      <c r="AT535" s="34">
        <v>5139986</v>
      </c>
      <c r="AU535" s="34">
        <v>10562562</v>
      </c>
      <c r="AV535" s="34">
        <v>10562562</v>
      </c>
      <c r="AW535" s="34">
        <v>10562562</v>
      </c>
      <c r="AX535" s="34">
        <v>10562562</v>
      </c>
      <c r="AY535" s="34">
        <v>10562562</v>
      </c>
      <c r="AZ535" s="34">
        <v>10562562</v>
      </c>
      <c r="BA535" s="34">
        <v>10562562</v>
      </c>
      <c r="BB535" s="34">
        <v>10562562</v>
      </c>
      <c r="BC535" s="34">
        <v>10562562</v>
      </c>
      <c r="BD535" s="34">
        <v>10562562</v>
      </c>
    </row>
    <row r="536" spans="1:56" x14ac:dyDescent="0.25">
      <c r="A536" s="34" t="s">
        <v>568</v>
      </c>
      <c r="B536" s="34">
        <v>13464</v>
      </c>
      <c r="C536" s="34">
        <v>0</v>
      </c>
      <c r="D536" s="34">
        <v>0</v>
      </c>
      <c r="E536" s="34">
        <v>0</v>
      </c>
      <c r="F536" s="34">
        <v>0</v>
      </c>
      <c r="G536" s="34">
        <v>0</v>
      </c>
      <c r="H536" s="34">
        <v>0</v>
      </c>
      <c r="I536" s="34">
        <v>0</v>
      </c>
      <c r="J536" s="34">
        <v>0</v>
      </c>
      <c r="K536" s="34">
        <v>0</v>
      </c>
      <c r="L536" s="34">
        <v>0</v>
      </c>
      <c r="M536" s="34" t="s">
        <v>829</v>
      </c>
      <c r="N536" s="34" t="s">
        <v>830</v>
      </c>
      <c r="O536" s="34" t="s">
        <v>2</v>
      </c>
      <c r="P536" s="34">
        <v>13464</v>
      </c>
      <c r="Q536" s="34">
        <v>800000</v>
      </c>
      <c r="R536" s="34">
        <v>28133.48</v>
      </c>
      <c r="S536" s="34">
        <v>1641264</v>
      </c>
      <c r="T536" s="34">
        <v>1532344</v>
      </c>
      <c r="U536" s="34">
        <v>108920</v>
      </c>
      <c r="V536" s="34">
        <v>6.6363000000000005E-2</v>
      </c>
      <c r="W536" s="34">
        <v>879863.6</v>
      </c>
      <c r="X536" s="34">
        <v>713688.2</v>
      </c>
      <c r="Y536" s="34">
        <v>166175.4</v>
      </c>
      <c r="Z536" s="34">
        <v>0.18886500000000001</v>
      </c>
      <c r="AA536" s="34">
        <v>595617.5</v>
      </c>
      <c r="AB536" s="34">
        <v>565575.5</v>
      </c>
      <c r="AC536" s="34">
        <v>30042.02</v>
      </c>
      <c r="AD536" s="34">
        <v>5.0437999999999997E-2</v>
      </c>
      <c r="AE536" s="34">
        <v>267658.2</v>
      </c>
      <c r="AF536" s="34">
        <v>219086.4</v>
      </c>
      <c r="AG536" s="34">
        <v>48571.86</v>
      </c>
      <c r="AH536" s="34">
        <v>0.18146999999999999</v>
      </c>
      <c r="AI536" s="34">
        <v>-116461</v>
      </c>
      <c r="AJ536" s="34">
        <v>-234065</v>
      </c>
      <c r="AK536" s="34">
        <v>267658.2</v>
      </c>
      <c r="AL536" s="34">
        <v>267658.2</v>
      </c>
      <c r="AM536" s="34">
        <v>267658.2</v>
      </c>
      <c r="AN536" s="34">
        <v>267658.2</v>
      </c>
      <c r="AO536" s="34">
        <v>267658.2</v>
      </c>
      <c r="AP536" s="34">
        <v>267658.2</v>
      </c>
      <c r="AQ536" s="34">
        <v>267658.2</v>
      </c>
      <c r="AR536" s="34">
        <v>267658.2</v>
      </c>
      <c r="AS536" s="34">
        <v>267658.2</v>
      </c>
      <c r="AT536" s="34">
        <v>267658.2</v>
      </c>
      <c r="AU536" s="34">
        <v>595617.5</v>
      </c>
      <c r="AV536" s="34">
        <v>595617.5</v>
      </c>
      <c r="AW536" s="34">
        <v>595617.5</v>
      </c>
      <c r="AX536" s="34">
        <v>595617.5</v>
      </c>
      <c r="AY536" s="34">
        <v>595617.5</v>
      </c>
      <c r="AZ536" s="34">
        <v>595617.5</v>
      </c>
      <c r="BA536" s="34">
        <v>595617.5</v>
      </c>
      <c r="BB536" s="34">
        <v>595617.5</v>
      </c>
      <c r="BC536" s="34">
        <v>595617.5</v>
      </c>
      <c r="BD536" s="34">
        <v>595617.5</v>
      </c>
    </row>
    <row r="537" spans="1:56" x14ac:dyDescent="0.25">
      <c r="A537" s="34" t="s">
        <v>694</v>
      </c>
      <c r="B537" s="34">
        <v>13466</v>
      </c>
      <c r="C537" s="34">
        <v>0</v>
      </c>
      <c r="D537" s="34">
        <v>0</v>
      </c>
      <c r="E537" s="34">
        <v>0</v>
      </c>
      <c r="F537" s="34">
        <v>0</v>
      </c>
      <c r="G537" s="34">
        <v>0</v>
      </c>
      <c r="H537" s="34">
        <v>0</v>
      </c>
      <c r="I537" s="34">
        <v>0</v>
      </c>
      <c r="J537" s="34">
        <v>0</v>
      </c>
      <c r="K537" s="34">
        <v>0</v>
      </c>
      <c r="L537" s="34">
        <v>0</v>
      </c>
      <c r="M537" s="34" t="s">
        <v>829</v>
      </c>
      <c r="N537" s="34" t="s">
        <v>830</v>
      </c>
      <c r="O537" s="34" t="s">
        <v>2</v>
      </c>
      <c r="P537" s="34">
        <v>13466</v>
      </c>
      <c r="Q537" s="34">
        <v>800000</v>
      </c>
      <c r="R537" s="34">
        <v>28133.48</v>
      </c>
      <c r="S537" s="34">
        <v>1012492</v>
      </c>
      <c r="T537" s="34">
        <v>1005310</v>
      </c>
      <c r="U537" s="34">
        <v>7181.8860000000004</v>
      </c>
      <c r="V537" s="34">
        <v>7.0930000000000003E-3</v>
      </c>
      <c r="W537" s="34">
        <v>1619473</v>
      </c>
      <c r="X537" s="34">
        <v>1593798</v>
      </c>
      <c r="Y537" s="34">
        <v>25674.46</v>
      </c>
      <c r="Z537" s="34">
        <v>1.5854E-2</v>
      </c>
      <c r="AA537" s="34">
        <v>331689.09999999998</v>
      </c>
      <c r="AB537" s="34">
        <v>326030.2</v>
      </c>
      <c r="AC537" s="34">
        <v>5658.9470000000001</v>
      </c>
      <c r="AD537" s="34">
        <v>1.7061E-2</v>
      </c>
      <c r="AE537" s="34">
        <v>407376.1</v>
      </c>
      <c r="AF537" s="34">
        <v>384502.7</v>
      </c>
      <c r="AG537" s="34">
        <v>22873.43</v>
      </c>
      <c r="AH537" s="34">
        <v>5.6148000000000003E-2</v>
      </c>
      <c r="AI537" s="34">
        <v>-128471</v>
      </c>
      <c r="AJ537" s="34">
        <v>-131272</v>
      </c>
      <c r="AK537" s="34">
        <v>407376.1</v>
      </c>
      <c r="AL537" s="34">
        <v>407376.1</v>
      </c>
      <c r="AM537" s="34">
        <v>407376.1</v>
      </c>
      <c r="AN537" s="34">
        <v>407376.1</v>
      </c>
      <c r="AO537" s="34">
        <v>407376.1</v>
      </c>
      <c r="AP537" s="34">
        <v>407376.1</v>
      </c>
      <c r="AQ537" s="34">
        <v>407376.1</v>
      </c>
      <c r="AR537" s="34">
        <v>407376.1</v>
      </c>
      <c r="AS537" s="34">
        <v>407376.1</v>
      </c>
      <c r="AT537" s="34">
        <v>407376.1</v>
      </c>
      <c r="AU537" s="34">
        <v>331689.09999999998</v>
      </c>
      <c r="AV537" s="34">
        <v>331689.09999999998</v>
      </c>
      <c r="AW537" s="34">
        <v>331689.09999999998</v>
      </c>
      <c r="AX537" s="34">
        <v>331689.09999999998</v>
      </c>
      <c r="AY537" s="34">
        <v>331689.09999999998</v>
      </c>
      <c r="AZ537" s="34">
        <v>331689.09999999998</v>
      </c>
      <c r="BA537" s="34">
        <v>331689.09999999998</v>
      </c>
      <c r="BB537" s="34">
        <v>331689.09999999998</v>
      </c>
      <c r="BC537" s="34">
        <v>331689.09999999998</v>
      </c>
      <c r="BD537" s="34">
        <v>331689.09999999998</v>
      </c>
    </row>
    <row r="538" spans="1:56" x14ac:dyDescent="0.25">
      <c r="A538" s="34" t="s">
        <v>695</v>
      </c>
      <c r="B538" s="34">
        <v>13467</v>
      </c>
      <c r="C538" s="34">
        <v>0</v>
      </c>
      <c r="D538" s="34">
        <v>0</v>
      </c>
      <c r="E538" s="34">
        <v>0</v>
      </c>
      <c r="F538" s="34">
        <v>0</v>
      </c>
      <c r="G538" s="34">
        <v>0</v>
      </c>
      <c r="H538" s="34">
        <v>0</v>
      </c>
      <c r="I538" s="34">
        <v>0</v>
      </c>
      <c r="J538" s="34">
        <v>0</v>
      </c>
      <c r="K538" s="34">
        <v>0</v>
      </c>
      <c r="L538" s="34">
        <v>0</v>
      </c>
      <c r="M538" s="34" t="s">
        <v>829</v>
      </c>
      <c r="N538" s="34" t="s">
        <v>830</v>
      </c>
      <c r="O538" s="34" t="s">
        <v>2</v>
      </c>
      <c r="P538" s="34">
        <v>13467</v>
      </c>
      <c r="Q538" s="34">
        <v>800000</v>
      </c>
      <c r="R538" s="34">
        <v>28133.48</v>
      </c>
      <c r="S538" s="34">
        <v>703500.3</v>
      </c>
      <c r="T538" s="34">
        <v>703500.3</v>
      </c>
      <c r="U538" s="34">
        <v>0</v>
      </c>
      <c r="V538" s="34">
        <v>0</v>
      </c>
      <c r="W538" s="34">
        <v>2418403</v>
      </c>
      <c r="X538" s="34">
        <v>2418403</v>
      </c>
      <c r="Y538" s="34">
        <v>0</v>
      </c>
      <c r="Z538" s="34">
        <v>0</v>
      </c>
      <c r="AA538" s="34">
        <v>136419.70000000001</v>
      </c>
      <c r="AB538" s="34">
        <v>136419.70000000001</v>
      </c>
      <c r="AC538" s="34">
        <v>0</v>
      </c>
      <c r="AD538" s="34">
        <v>0</v>
      </c>
      <c r="AE538" s="34">
        <v>83825.08</v>
      </c>
      <c r="AF538" s="34">
        <v>83825.08</v>
      </c>
      <c r="AG538" s="34">
        <v>0</v>
      </c>
      <c r="AH538" s="34">
        <v>0</v>
      </c>
      <c r="AI538" s="34">
        <v>-137693</v>
      </c>
      <c r="AJ538" s="34">
        <v>-137693</v>
      </c>
      <c r="AK538" s="34">
        <v>83825.08</v>
      </c>
      <c r="AL538" s="34">
        <v>83825.08</v>
      </c>
      <c r="AM538" s="34">
        <v>83825.08</v>
      </c>
      <c r="AN538" s="34">
        <v>83825.08</v>
      </c>
      <c r="AO538" s="34">
        <v>83825.08</v>
      </c>
      <c r="AP538" s="34">
        <v>83825.08</v>
      </c>
      <c r="AQ538" s="34">
        <v>83825.08</v>
      </c>
      <c r="AR538" s="34">
        <v>83825.08</v>
      </c>
      <c r="AS538" s="34">
        <v>83825.08</v>
      </c>
      <c r="AT538" s="34">
        <v>83825.08</v>
      </c>
      <c r="AU538" s="34">
        <v>136419.70000000001</v>
      </c>
      <c r="AV538" s="34">
        <v>136419.70000000001</v>
      </c>
      <c r="AW538" s="34">
        <v>136419.70000000001</v>
      </c>
      <c r="AX538" s="34">
        <v>136419.70000000001</v>
      </c>
      <c r="AY538" s="34">
        <v>136419.70000000001</v>
      </c>
      <c r="AZ538" s="34">
        <v>136419.70000000001</v>
      </c>
      <c r="BA538" s="34">
        <v>136419.70000000001</v>
      </c>
      <c r="BB538" s="34">
        <v>136419.70000000001</v>
      </c>
      <c r="BC538" s="34">
        <v>136419.70000000001</v>
      </c>
      <c r="BD538" s="34">
        <v>136419.70000000001</v>
      </c>
    </row>
    <row r="539" spans="1:56" x14ac:dyDescent="0.25">
      <c r="A539" s="34" t="s">
        <v>237</v>
      </c>
      <c r="B539" s="34">
        <v>13469</v>
      </c>
      <c r="C539" s="34">
        <v>0</v>
      </c>
      <c r="D539" s="34">
        <v>0</v>
      </c>
      <c r="E539" s="34">
        <v>0</v>
      </c>
      <c r="F539" s="34">
        <v>0</v>
      </c>
      <c r="G539" s="34">
        <v>0</v>
      </c>
      <c r="H539" s="34">
        <v>0</v>
      </c>
      <c r="I539" s="34">
        <v>0</v>
      </c>
      <c r="J539" s="34">
        <v>0</v>
      </c>
      <c r="K539" s="34">
        <v>0</v>
      </c>
      <c r="L539" s="34">
        <v>0</v>
      </c>
      <c r="M539" s="34" t="s">
        <v>829</v>
      </c>
      <c r="N539" s="34" t="s">
        <v>830</v>
      </c>
      <c r="O539" s="34" t="s">
        <v>2</v>
      </c>
      <c r="P539" s="34">
        <v>13469</v>
      </c>
      <c r="Q539" s="34">
        <v>800000</v>
      </c>
      <c r="R539" s="34">
        <v>30009.040000000001</v>
      </c>
      <c r="S539" s="34">
        <v>7618824</v>
      </c>
      <c r="T539" s="34">
        <v>4070142</v>
      </c>
      <c r="U539" s="34">
        <v>3548682</v>
      </c>
      <c r="V539" s="34">
        <v>0.46577800000000003</v>
      </c>
      <c r="W539" s="34">
        <v>8674923</v>
      </c>
      <c r="X539" s="34">
        <v>4261966</v>
      </c>
      <c r="Y539" s="34">
        <v>4412957</v>
      </c>
      <c r="Z539" s="34">
        <v>0.50870300000000002</v>
      </c>
      <c r="AA539" s="34">
        <v>5826500</v>
      </c>
      <c r="AB539" s="34">
        <v>2596013</v>
      </c>
      <c r="AC539" s="34">
        <v>3230487</v>
      </c>
      <c r="AD539" s="34">
        <v>0.55444700000000002</v>
      </c>
      <c r="AE539" s="34">
        <v>6663311</v>
      </c>
      <c r="AF539" s="34">
        <v>2925641</v>
      </c>
      <c r="AG539" s="34">
        <v>3737670</v>
      </c>
      <c r="AH539" s="34">
        <v>0.56093300000000001</v>
      </c>
      <c r="AI539" s="34">
        <v>4105315</v>
      </c>
      <c r="AJ539" s="34">
        <v>3430028</v>
      </c>
      <c r="AK539" s="34">
        <v>6663311</v>
      </c>
      <c r="AL539" s="34">
        <v>6663311</v>
      </c>
      <c r="AM539" s="34">
        <v>6663311</v>
      </c>
      <c r="AN539" s="34">
        <v>6663311</v>
      </c>
      <c r="AO539" s="34">
        <v>6663311</v>
      </c>
      <c r="AP539" s="34">
        <v>6663311</v>
      </c>
      <c r="AQ539" s="34">
        <v>6663311</v>
      </c>
      <c r="AR539" s="34">
        <v>6663311</v>
      </c>
      <c r="AS539" s="34">
        <v>6663311</v>
      </c>
      <c r="AT539" s="34">
        <v>6663311</v>
      </c>
      <c r="AU539" s="34">
        <v>5826500</v>
      </c>
      <c r="AV539" s="34">
        <v>5826500</v>
      </c>
      <c r="AW539" s="34">
        <v>5826500</v>
      </c>
      <c r="AX539" s="34">
        <v>5826500</v>
      </c>
      <c r="AY539" s="34">
        <v>5826500</v>
      </c>
      <c r="AZ539" s="34">
        <v>5826500</v>
      </c>
      <c r="BA539" s="34">
        <v>5826500</v>
      </c>
      <c r="BB539" s="34">
        <v>5826500</v>
      </c>
      <c r="BC539" s="34">
        <v>5826500</v>
      </c>
      <c r="BD539" s="34">
        <v>5826500</v>
      </c>
    </row>
    <row r="540" spans="1:56" x14ac:dyDescent="0.25">
      <c r="A540" s="34" t="s">
        <v>192</v>
      </c>
      <c r="B540" s="34">
        <v>13470</v>
      </c>
      <c r="C540" s="34">
        <v>0</v>
      </c>
      <c r="D540" s="34">
        <v>0</v>
      </c>
      <c r="E540" s="34">
        <v>0</v>
      </c>
      <c r="F540" s="34">
        <v>0</v>
      </c>
      <c r="G540" s="34">
        <v>0</v>
      </c>
      <c r="H540" s="34">
        <v>0</v>
      </c>
      <c r="I540" s="34">
        <v>0</v>
      </c>
      <c r="J540" s="34">
        <v>0</v>
      </c>
      <c r="K540" s="34">
        <v>0</v>
      </c>
      <c r="L540" s="34">
        <v>0</v>
      </c>
      <c r="M540" s="34" t="s">
        <v>829</v>
      </c>
      <c r="N540" s="34" t="s">
        <v>830</v>
      </c>
      <c r="O540" s="34" t="s">
        <v>2</v>
      </c>
      <c r="P540" s="34">
        <v>13470</v>
      </c>
      <c r="Q540" s="34">
        <v>800000</v>
      </c>
      <c r="R540" s="34">
        <v>90027.13</v>
      </c>
      <c r="S540" s="34">
        <v>24172055</v>
      </c>
      <c r="T540" s="34">
        <v>7346590</v>
      </c>
      <c r="U540" s="34">
        <v>16825465</v>
      </c>
      <c r="V540" s="34">
        <v>0.696071</v>
      </c>
      <c r="W540" s="34">
        <v>12437098</v>
      </c>
      <c r="X540" s="34">
        <v>3514485</v>
      </c>
      <c r="Y540" s="34">
        <v>8922613</v>
      </c>
      <c r="Z540" s="34">
        <v>0.71741900000000003</v>
      </c>
      <c r="AA540" s="34">
        <v>16829828</v>
      </c>
      <c r="AB540" s="34">
        <v>3784548</v>
      </c>
      <c r="AC540" s="34">
        <v>13045280</v>
      </c>
      <c r="AD540" s="34">
        <v>0.77512899999999996</v>
      </c>
      <c r="AE540" s="34">
        <v>6374904</v>
      </c>
      <c r="AF540" s="34">
        <v>1488906</v>
      </c>
      <c r="AG540" s="34">
        <v>4885998</v>
      </c>
      <c r="AH540" s="34">
        <v>0.76644299999999999</v>
      </c>
      <c r="AI540" s="34">
        <v>8009337</v>
      </c>
      <c r="AJ540" s="34">
        <v>3972722</v>
      </c>
      <c r="AK540" s="34">
        <v>6374904</v>
      </c>
      <c r="AL540" s="34">
        <v>6374904</v>
      </c>
      <c r="AM540" s="34">
        <v>6374904</v>
      </c>
      <c r="AN540" s="34">
        <v>6374904</v>
      </c>
      <c r="AO540" s="34">
        <v>6374904</v>
      </c>
      <c r="AP540" s="34">
        <v>6374904</v>
      </c>
      <c r="AQ540" s="34">
        <v>6374904</v>
      </c>
      <c r="AR540" s="34">
        <v>6374904</v>
      </c>
      <c r="AS540" s="34">
        <v>6374904</v>
      </c>
      <c r="AT540" s="34">
        <v>6374904</v>
      </c>
      <c r="AU540" s="34">
        <v>16829828</v>
      </c>
      <c r="AV540" s="34">
        <v>16829828</v>
      </c>
      <c r="AW540" s="34">
        <v>16829828</v>
      </c>
      <c r="AX540" s="34">
        <v>16829828</v>
      </c>
      <c r="AY540" s="34">
        <v>16829828</v>
      </c>
      <c r="AZ540" s="34">
        <v>16829828</v>
      </c>
      <c r="BA540" s="34">
        <v>16829828</v>
      </c>
      <c r="BB540" s="34">
        <v>16829828</v>
      </c>
      <c r="BC540" s="34">
        <v>16829828</v>
      </c>
      <c r="BD540" s="34">
        <v>16829828</v>
      </c>
    </row>
    <row r="541" spans="1:56" x14ac:dyDescent="0.25">
      <c r="A541" s="34" t="s">
        <v>285</v>
      </c>
      <c r="B541" s="34">
        <v>13471</v>
      </c>
      <c r="C541" s="34">
        <v>0</v>
      </c>
      <c r="D541" s="34">
        <v>0</v>
      </c>
      <c r="E541" s="34">
        <v>0</v>
      </c>
      <c r="F541" s="34">
        <v>0</v>
      </c>
      <c r="G541" s="34">
        <v>0</v>
      </c>
      <c r="H541" s="34">
        <v>0</v>
      </c>
      <c r="I541" s="34">
        <v>0</v>
      </c>
      <c r="J541" s="34">
        <v>0</v>
      </c>
      <c r="K541" s="34">
        <v>0</v>
      </c>
      <c r="L541" s="34">
        <v>0</v>
      </c>
      <c r="M541" s="34" t="s">
        <v>829</v>
      </c>
      <c r="N541" s="34" t="s">
        <v>830</v>
      </c>
      <c r="O541" s="34" t="s">
        <v>2</v>
      </c>
      <c r="P541" s="34">
        <v>13471</v>
      </c>
      <c r="Q541" s="34">
        <v>800000</v>
      </c>
      <c r="R541" s="34">
        <v>39386.870000000003</v>
      </c>
      <c r="S541" s="34">
        <v>14061282</v>
      </c>
      <c r="T541" s="34">
        <v>9339305</v>
      </c>
      <c r="U541" s="34">
        <v>4721977</v>
      </c>
      <c r="V541" s="34">
        <v>0.335814</v>
      </c>
      <c r="W541" s="34">
        <v>8181153</v>
      </c>
      <c r="X541" s="34">
        <v>5165588</v>
      </c>
      <c r="Y541" s="34">
        <v>3015566</v>
      </c>
      <c r="Z541" s="34">
        <v>0.36859900000000001</v>
      </c>
      <c r="AA541" s="34">
        <v>11232203</v>
      </c>
      <c r="AB541" s="34">
        <v>7387327</v>
      </c>
      <c r="AC541" s="34">
        <v>3844876</v>
      </c>
      <c r="AD541" s="34">
        <v>0.342308</v>
      </c>
      <c r="AE541" s="34">
        <v>5763556</v>
      </c>
      <c r="AF541" s="34">
        <v>3966712</v>
      </c>
      <c r="AG541" s="34">
        <v>1796845</v>
      </c>
      <c r="AH541" s="34">
        <v>0.31175999999999998</v>
      </c>
      <c r="AI541" s="34">
        <v>2619759</v>
      </c>
      <c r="AJ541" s="34">
        <v>1401038</v>
      </c>
      <c r="AK541" s="34">
        <v>5763556</v>
      </c>
      <c r="AL541" s="34">
        <v>5763556</v>
      </c>
      <c r="AM541" s="34">
        <v>5763556</v>
      </c>
      <c r="AN541" s="34">
        <v>5763556</v>
      </c>
      <c r="AO541" s="34">
        <v>5763556</v>
      </c>
      <c r="AP541" s="34">
        <v>5763556</v>
      </c>
      <c r="AQ541" s="34">
        <v>5763556</v>
      </c>
      <c r="AR541" s="34">
        <v>5763556</v>
      </c>
      <c r="AS541" s="34">
        <v>5763556</v>
      </c>
      <c r="AT541" s="34">
        <v>5763556</v>
      </c>
      <c r="AU541" s="34">
        <v>11232203</v>
      </c>
      <c r="AV541" s="34">
        <v>11232203</v>
      </c>
      <c r="AW541" s="34">
        <v>11232203</v>
      </c>
      <c r="AX541" s="34">
        <v>11232203</v>
      </c>
      <c r="AY541" s="34">
        <v>11232203</v>
      </c>
      <c r="AZ541" s="34">
        <v>11232203</v>
      </c>
      <c r="BA541" s="34">
        <v>11232203</v>
      </c>
      <c r="BB541" s="34">
        <v>11232203</v>
      </c>
      <c r="BC541" s="34">
        <v>11232203</v>
      </c>
      <c r="BD541" s="34">
        <v>11232203</v>
      </c>
    </row>
    <row r="542" spans="1:56" x14ac:dyDescent="0.25">
      <c r="A542" s="34" t="s">
        <v>210</v>
      </c>
      <c r="B542" s="34">
        <v>13479</v>
      </c>
      <c r="C542" s="34">
        <v>0</v>
      </c>
      <c r="D542" s="34">
        <v>0</v>
      </c>
      <c r="E542" s="34">
        <v>0</v>
      </c>
      <c r="F542" s="34">
        <v>0</v>
      </c>
      <c r="G542" s="34">
        <v>0</v>
      </c>
      <c r="H542" s="34">
        <v>0</v>
      </c>
      <c r="I542" s="34">
        <v>0</v>
      </c>
      <c r="J542" s="34">
        <v>0</v>
      </c>
      <c r="K542" s="34">
        <v>0</v>
      </c>
      <c r="L542" s="34">
        <v>0</v>
      </c>
      <c r="M542" s="34" t="s">
        <v>829</v>
      </c>
      <c r="N542" s="34" t="s">
        <v>830</v>
      </c>
      <c r="O542" s="34" t="s">
        <v>2</v>
      </c>
      <c r="P542" s="34">
        <v>13479</v>
      </c>
      <c r="Q542" s="34">
        <v>800000</v>
      </c>
      <c r="R542" s="34">
        <v>31884.61</v>
      </c>
      <c r="S542" s="34">
        <v>15933606</v>
      </c>
      <c r="T542" s="34">
        <v>7497634</v>
      </c>
      <c r="U542" s="34">
        <v>8435973</v>
      </c>
      <c r="V542" s="34">
        <v>0.52944500000000005</v>
      </c>
      <c r="W542" s="34">
        <v>10382371</v>
      </c>
      <c r="X542" s="34">
        <v>4563283</v>
      </c>
      <c r="Y542" s="34">
        <v>5819087</v>
      </c>
      <c r="Z542" s="34">
        <v>0.56047800000000003</v>
      </c>
      <c r="AA542" s="34">
        <v>12195954</v>
      </c>
      <c r="AB542" s="34">
        <v>5051068</v>
      </c>
      <c r="AC542" s="34">
        <v>7144886</v>
      </c>
      <c r="AD542" s="34">
        <v>0.58584099999999995</v>
      </c>
      <c r="AE542" s="34">
        <v>6483178</v>
      </c>
      <c r="AF542" s="34">
        <v>2681793</v>
      </c>
      <c r="AG542" s="34">
        <v>3801385</v>
      </c>
      <c r="AH542" s="34">
        <v>0.58634600000000003</v>
      </c>
      <c r="AI542" s="34">
        <v>5496669</v>
      </c>
      <c r="AJ542" s="34">
        <v>3478966</v>
      </c>
      <c r="AK542" s="34">
        <v>6483178</v>
      </c>
      <c r="AL542" s="34">
        <v>6483178</v>
      </c>
      <c r="AM542" s="34">
        <v>6483178</v>
      </c>
      <c r="AN542" s="34">
        <v>6483178</v>
      </c>
      <c r="AO542" s="34">
        <v>6483178</v>
      </c>
      <c r="AP542" s="34">
        <v>6483178</v>
      </c>
      <c r="AQ542" s="34">
        <v>6483178</v>
      </c>
      <c r="AR542" s="34">
        <v>6483178</v>
      </c>
      <c r="AS542" s="34">
        <v>6483178</v>
      </c>
      <c r="AT542" s="34">
        <v>6483178</v>
      </c>
      <c r="AU542" s="34">
        <v>12195954</v>
      </c>
      <c r="AV542" s="34">
        <v>12195954</v>
      </c>
      <c r="AW542" s="34">
        <v>12195954</v>
      </c>
      <c r="AX542" s="34">
        <v>12195954</v>
      </c>
      <c r="AY542" s="34">
        <v>12195954</v>
      </c>
      <c r="AZ542" s="34">
        <v>12195954</v>
      </c>
      <c r="BA542" s="34">
        <v>12195954</v>
      </c>
      <c r="BB542" s="34">
        <v>12195954</v>
      </c>
      <c r="BC542" s="34">
        <v>12195954</v>
      </c>
      <c r="BD542" s="34">
        <v>12195954</v>
      </c>
    </row>
    <row r="543" spans="1:56" x14ac:dyDescent="0.25">
      <c r="A543" s="34" t="s">
        <v>697</v>
      </c>
      <c r="B543" s="34">
        <v>13480</v>
      </c>
      <c r="C543" s="34">
        <v>0</v>
      </c>
      <c r="D543" s="34">
        <v>0</v>
      </c>
      <c r="E543" s="34">
        <v>0</v>
      </c>
      <c r="F543" s="34">
        <v>0</v>
      </c>
      <c r="G543" s="34">
        <v>0</v>
      </c>
      <c r="H543" s="34">
        <v>0</v>
      </c>
      <c r="I543" s="34">
        <v>0</v>
      </c>
      <c r="J543" s="34">
        <v>0</v>
      </c>
      <c r="K543" s="34">
        <v>0</v>
      </c>
      <c r="L543" s="34">
        <v>0</v>
      </c>
      <c r="M543" s="34" t="s">
        <v>829</v>
      </c>
      <c r="N543" s="34" t="s">
        <v>830</v>
      </c>
      <c r="O543" s="34" t="s">
        <v>2</v>
      </c>
      <c r="P543" s="34">
        <v>13480</v>
      </c>
      <c r="Q543" s="34">
        <v>800000</v>
      </c>
      <c r="R543" s="34">
        <v>60018.080000000002</v>
      </c>
      <c r="S543" s="34">
        <v>3573438</v>
      </c>
      <c r="T543" s="34">
        <v>2412562</v>
      </c>
      <c r="U543" s="34">
        <v>1160876</v>
      </c>
      <c r="V543" s="34">
        <v>0.32486300000000001</v>
      </c>
      <c r="W543" s="34">
        <v>2135837</v>
      </c>
      <c r="X543" s="34">
        <v>597836.6</v>
      </c>
      <c r="Y543" s="34">
        <v>1538001</v>
      </c>
      <c r="Z543" s="34">
        <v>0.72009299999999998</v>
      </c>
      <c r="AA543" s="34">
        <v>243.50880000000001</v>
      </c>
      <c r="AB543" s="34">
        <v>243.50880000000001</v>
      </c>
      <c r="AC543" s="34">
        <v>0</v>
      </c>
      <c r="AD543" s="34">
        <v>0</v>
      </c>
      <c r="AE543" s="34">
        <v>9.4895270000000007</v>
      </c>
      <c r="AF543" s="34">
        <v>9.4895270000000007</v>
      </c>
      <c r="AG543" s="34">
        <v>0</v>
      </c>
      <c r="AH543" s="34">
        <v>0</v>
      </c>
      <c r="AI543" s="34">
        <v>931980.5</v>
      </c>
      <c r="AJ543" s="34">
        <v>-606020</v>
      </c>
      <c r="AK543" s="34">
        <v>9.4895270000000007</v>
      </c>
      <c r="AL543" s="34">
        <v>9.4895270000000007</v>
      </c>
      <c r="AM543" s="34">
        <v>9.4895270000000007</v>
      </c>
      <c r="AN543" s="34">
        <v>9.4895270000000007</v>
      </c>
      <c r="AO543" s="34">
        <v>9.4895270000000007</v>
      </c>
      <c r="AP543" s="34">
        <v>9.4895270000000007</v>
      </c>
      <c r="AQ543" s="34">
        <v>9.4895270000000007</v>
      </c>
      <c r="AR543" s="34">
        <v>9.4895270000000007</v>
      </c>
      <c r="AS543" s="34">
        <v>9.4895270000000007</v>
      </c>
      <c r="AT543" s="34">
        <v>9.4895270000000007</v>
      </c>
      <c r="AU543" s="34">
        <v>243.50880000000001</v>
      </c>
      <c r="AV543" s="34">
        <v>243.50880000000001</v>
      </c>
      <c r="AW543" s="34">
        <v>243.50880000000001</v>
      </c>
      <c r="AX543" s="34">
        <v>243.50880000000001</v>
      </c>
      <c r="AY543" s="34">
        <v>243.50880000000001</v>
      </c>
      <c r="AZ543" s="34">
        <v>243.50880000000001</v>
      </c>
      <c r="BA543" s="34">
        <v>243.50880000000001</v>
      </c>
      <c r="BB543" s="34">
        <v>243.50880000000001</v>
      </c>
      <c r="BC543" s="34">
        <v>243.50880000000001</v>
      </c>
      <c r="BD543" s="34">
        <v>243.50880000000001</v>
      </c>
    </row>
    <row r="544" spans="1:56" x14ac:dyDescent="0.25">
      <c r="A544" s="34" t="s">
        <v>700</v>
      </c>
      <c r="B544" s="34">
        <v>13485</v>
      </c>
      <c r="C544" s="34">
        <v>0</v>
      </c>
      <c r="D544" s="34">
        <v>0</v>
      </c>
      <c r="E544" s="34">
        <v>0</v>
      </c>
      <c r="F544" s="34">
        <v>0</v>
      </c>
      <c r="G544" s="34">
        <v>0</v>
      </c>
      <c r="H544" s="34">
        <v>0</v>
      </c>
      <c r="I544" s="34">
        <v>0</v>
      </c>
      <c r="J544" s="34">
        <v>0</v>
      </c>
      <c r="K544" s="34">
        <v>0</v>
      </c>
      <c r="L544" s="34">
        <v>0</v>
      </c>
      <c r="M544" s="34" t="s">
        <v>829</v>
      </c>
      <c r="N544" s="34" t="s">
        <v>830</v>
      </c>
      <c r="O544" s="34" t="s">
        <v>2</v>
      </c>
      <c r="P544" s="34">
        <v>13485</v>
      </c>
      <c r="Q544" s="34">
        <v>800000</v>
      </c>
      <c r="R544" s="34">
        <v>33760.17</v>
      </c>
      <c r="S544" s="34">
        <v>4015785</v>
      </c>
      <c r="T544" s="34">
        <v>3054901</v>
      </c>
      <c r="U544" s="34">
        <v>960883.8</v>
      </c>
      <c r="V544" s="34">
        <v>0.23927699999999999</v>
      </c>
      <c r="W544" s="34">
        <v>4058188</v>
      </c>
      <c r="X544" s="34">
        <v>2698906</v>
      </c>
      <c r="Y544" s="34">
        <v>1359282</v>
      </c>
      <c r="Z544" s="34">
        <v>0.33494800000000002</v>
      </c>
      <c r="AA544" s="34">
        <v>25790.44</v>
      </c>
      <c r="AB544" s="34">
        <v>25790.44</v>
      </c>
      <c r="AC544" s="34">
        <v>0</v>
      </c>
      <c r="AD544" s="34">
        <v>0</v>
      </c>
      <c r="AE544" s="34">
        <v>1913.3040000000001</v>
      </c>
      <c r="AF544" s="34">
        <v>1913.3040000000001</v>
      </c>
      <c r="AG544" s="34">
        <v>0</v>
      </c>
      <c r="AH544" s="34">
        <v>0</v>
      </c>
      <c r="AI544" s="34">
        <v>1018999</v>
      </c>
      <c r="AJ544" s="34">
        <v>-340283</v>
      </c>
      <c r="AK544" s="34">
        <v>1913.3040000000001</v>
      </c>
      <c r="AL544" s="34">
        <v>1913.3040000000001</v>
      </c>
      <c r="AM544" s="34">
        <v>1913.3040000000001</v>
      </c>
      <c r="AN544" s="34">
        <v>1913.3040000000001</v>
      </c>
      <c r="AO544" s="34">
        <v>1913.3040000000001</v>
      </c>
      <c r="AP544" s="34">
        <v>1913.3040000000001</v>
      </c>
      <c r="AQ544" s="34">
        <v>1913.3040000000001</v>
      </c>
      <c r="AR544" s="34">
        <v>1913.3040000000001</v>
      </c>
      <c r="AS544" s="34">
        <v>1913.3040000000001</v>
      </c>
      <c r="AT544" s="34">
        <v>1913.3040000000001</v>
      </c>
      <c r="AU544" s="34">
        <v>25790.44</v>
      </c>
      <c r="AV544" s="34">
        <v>25790.44</v>
      </c>
      <c r="AW544" s="34">
        <v>25790.44</v>
      </c>
      <c r="AX544" s="34">
        <v>25790.44</v>
      </c>
      <c r="AY544" s="34">
        <v>25790.44</v>
      </c>
      <c r="AZ544" s="34">
        <v>25790.44</v>
      </c>
      <c r="BA544" s="34">
        <v>25790.44</v>
      </c>
      <c r="BB544" s="34">
        <v>25790.44</v>
      </c>
      <c r="BC544" s="34">
        <v>25790.44</v>
      </c>
      <c r="BD544" s="34">
        <v>25790.44</v>
      </c>
    </row>
    <row r="545" spans="1:56" x14ac:dyDescent="0.25">
      <c r="A545" s="34" t="s">
        <v>547</v>
      </c>
      <c r="B545" s="34">
        <v>13492</v>
      </c>
      <c r="C545" s="34">
        <v>0</v>
      </c>
      <c r="D545" s="34">
        <v>0</v>
      </c>
      <c r="E545" s="34">
        <v>0</v>
      </c>
      <c r="F545" s="34">
        <v>0</v>
      </c>
      <c r="G545" s="34">
        <v>0</v>
      </c>
      <c r="H545" s="34">
        <v>0</v>
      </c>
      <c r="I545" s="34">
        <v>0</v>
      </c>
      <c r="J545" s="34">
        <v>0</v>
      </c>
      <c r="K545" s="34">
        <v>0</v>
      </c>
      <c r="L545" s="34">
        <v>0</v>
      </c>
      <c r="M545" s="34" t="s">
        <v>829</v>
      </c>
      <c r="N545" s="34" t="s">
        <v>830</v>
      </c>
      <c r="O545" s="34" t="s">
        <v>2</v>
      </c>
      <c r="P545" s="34">
        <v>13492</v>
      </c>
      <c r="Q545" s="34">
        <v>800000</v>
      </c>
      <c r="R545" s="34">
        <v>30009.040000000001</v>
      </c>
      <c r="S545" s="34">
        <v>3676521</v>
      </c>
      <c r="T545" s="34">
        <v>3245109</v>
      </c>
      <c r="U545" s="34">
        <v>431412.8</v>
      </c>
      <c r="V545" s="34">
        <v>0.117343</v>
      </c>
      <c r="W545" s="34">
        <v>3217533</v>
      </c>
      <c r="X545" s="34">
        <v>1856380</v>
      </c>
      <c r="Y545" s="34">
        <v>1361152</v>
      </c>
      <c r="Z545" s="34">
        <v>0.42304199999999997</v>
      </c>
      <c r="AA545" s="34">
        <v>166356.5</v>
      </c>
      <c r="AB545" s="34">
        <v>140998.6</v>
      </c>
      <c r="AC545" s="34">
        <v>25357.89</v>
      </c>
      <c r="AD545" s="34">
        <v>0.15243100000000001</v>
      </c>
      <c r="AE545" s="34">
        <v>96272.27</v>
      </c>
      <c r="AF545" s="34">
        <v>44210.76</v>
      </c>
      <c r="AG545" s="34">
        <v>52061.51</v>
      </c>
      <c r="AH545" s="34">
        <v>0.54077399999999998</v>
      </c>
      <c r="AI545" s="34">
        <v>1053703</v>
      </c>
      <c r="AJ545" s="34">
        <v>-255388</v>
      </c>
      <c r="AK545" s="34">
        <v>96272.27</v>
      </c>
      <c r="AL545" s="34">
        <v>96272.27</v>
      </c>
      <c r="AM545" s="34">
        <v>96272.27</v>
      </c>
      <c r="AN545" s="34">
        <v>96272.27</v>
      </c>
      <c r="AO545" s="34">
        <v>96272.27</v>
      </c>
      <c r="AP545" s="34">
        <v>96272.27</v>
      </c>
      <c r="AQ545" s="34">
        <v>96272.27</v>
      </c>
      <c r="AR545" s="34">
        <v>96272.27</v>
      </c>
      <c r="AS545" s="34">
        <v>96272.27</v>
      </c>
      <c r="AT545" s="34">
        <v>96272.27</v>
      </c>
      <c r="AU545" s="34">
        <v>166356.5</v>
      </c>
      <c r="AV545" s="34">
        <v>166356.5</v>
      </c>
      <c r="AW545" s="34">
        <v>166356.5</v>
      </c>
      <c r="AX545" s="34">
        <v>166356.5</v>
      </c>
      <c r="AY545" s="34">
        <v>166356.5</v>
      </c>
      <c r="AZ545" s="34">
        <v>166356.5</v>
      </c>
      <c r="BA545" s="34">
        <v>166356.5</v>
      </c>
      <c r="BB545" s="34">
        <v>166356.5</v>
      </c>
      <c r="BC545" s="34">
        <v>166356.5</v>
      </c>
      <c r="BD545" s="34">
        <v>166356.5</v>
      </c>
    </row>
    <row r="546" spans="1:56" x14ac:dyDescent="0.25">
      <c r="A546" s="34" t="s">
        <v>587</v>
      </c>
      <c r="B546" s="34">
        <v>13494</v>
      </c>
      <c r="C546" s="34">
        <v>0</v>
      </c>
      <c r="D546" s="34">
        <v>0</v>
      </c>
      <c r="E546" s="34">
        <v>0</v>
      </c>
      <c r="F546" s="34">
        <v>0</v>
      </c>
      <c r="G546" s="34">
        <v>0</v>
      </c>
      <c r="H546" s="34">
        <v>0</v>
      </c>
      <c r="I546" s="34">
        <v>0</v>
      </c>
      <c r="J546" s="34">
        <v>0</v>
      </c>
      <c r="K546" s="34">
        <v>0</v>
      </c>
      <c r="L546" s="34">
        <v>0</v>
      </c>
      <c r="M546" s="34" t="s">
        <v>829</v>
      </c>
      <c r="N546" s="34" t="s">
        <v>830</v>
      </c>
      <c r="O546" s="34" t="s">
        <v>2</v>
      </c>
      <c r="P546" s="34">
        <v>13494</v>
      </c>
      <c r="Q546" s="34">
        <v>800000</v>
      </c>
      <c r="R546" s="34">
        <v>28133.48</v>
      </c>
      <c r="S546" s="34">
        <v>956825.8</v>
      </c>
      <c r="T546" s="34">
        <v>890014.4</v>
      </c>
      <c r="U546" s="34">
        <v>66811.399999999994</v>
      </c>
      <c r="V546" s="34">
        <v>6.9825999999999999E-2</v>
      </c>
      <c r="W546" s="34">
        <v>758540.7</v>
      </c>
      <c r="X546" s="34">
        <v>653565.4</v>
      </c>
      <c r="Y546" s="34">
        <v>104975.4</v>
      </c>
      <c r="Z546" s="34">
        <v>0.13839099999999999</v>
      </c>
      <c r="AA546" s="34">
        <v>49631.58</v>
      </c>
      <c r="AB546" s="34">
        <v>42631.58</v>
      </c>
      <c r="AC546" s="34">
        <v>7000</v>
      </c>
      <c r="AD546" s="34">
        <v>0.141039</v>
      </c>
      <c r="AE546" s="34">
        <v>55517.83</v>
      </c>
      <c r="AF546" s="34">
        <v>46301</v>
      </c>
      <c r="AG546" s="34">
        <v>9216.8269999999993</v>
      </c>
      <c r="AH546" s="34">
        <v>0.166016</v>
      </c>
      <c r="AI546" s="34">
        <v>-63229.1</v>
      </c>
      <c r="AJ546" s="34">
        <v>-158988</v>
      </c>
      <c r="AK546" s="34">
        <v>55517.83</v>
      </c>
      <c r="AL546" s="34">
        <v>55517.83</v>
      </c>
      <c r="AM546" s="34">
        <v>55517.83</v>
      </c>
      <c r="AN546" s="34">
        <v>55517.83</v>
      </c>
      <c r="AO546" s="34">
        <v>55517.83</v>
      </c>
      <c r="AP546" s="34">
        <v>55517.83</v>
      </c>
      <c r="AQ546" s="34">
        <v>55517.83</v>
      </c>
      <c r="AR546" s="34">
        <v>55517.83</v>
      </c>
      <c r="AS546" s="34">
        <v>55517.83</v>
      </c>
      <c r="AT546" s="34">
        <v>55517.83</v>
      </c>
      <c r="AU546" s="34">
        <v>49631.58</v>
      </c>
      <c r="AV546" s="34">
        <v>49631.58</v>
      </c>
      <c r="AW546" s="34">
        <v>49631.58</v>
      </c>
      <c r="AX546" s="34">
        <v>49631.58</v>
      </c>
      <c r="AY546" s="34">
        <v>49631.58</v>
      </c>
      <c r="AZ546" s="34">
        <v>49631.58</v>
      </c>
      <c r="BA546" s="34">
        <v>49631.58</v>
      </c>
      <c r="BB546" s="34">
        <v>49631.58</v>
      </c>
      <c r="BC546" s="34">
        <v>49631.58</v>
      </c>
      <c r="BD546" s="34">
        <v>49631.58</v>
      </c>
    </row>
    <row r="547" spans="1:56" x14ac:dyDescent="0.25">
      <c r="A547" s="34" t="s">
        <v>399</v>
      </c>
      <c r="B547" s="34">
        <v>13495</v>
      </c>
      <c r="C547" s="34">
        <v>0</v>
      </c>
      <c r="D547" s="34">
        <v>0</v>
      </c>
      <c r="E547" s="34">
        <v>0</v>
      </c>
      <c r="F547" s="34">
        <v>0</v>
      </c>
      <c r="G547" s="34">
        <v>0</v>
      </c>
      <c r="H547" s="34">
        <v>0</v>
      </c>
      <c r="I547" s="34">
        <v>0</v>
      </c>
      <c r="J547" s="34">
        <v>0</v>
      </c>
      <c r="K547" s="34">
        <v>0</v>
      </c>
      <c r="L547" s="34">
        <v>0</v>
      </c>
      <c r="M547" s="34" t="s">
        <v>829</v>
      </c>
      <c r="N547" s="34" t="s">
        <v>830</v>
      </c>
      <c r="O547" s="34" t="s">
        <v>2</v>
      </c>
      <c r="P547" s="34">
        <v>13495</v>
      </c>
      <c r="Q547" s="34">
        <v>800000</v>
      </c>
      <c r="R547" s="34">
        <v>28133.48</v>
      </c>
      <c r="S547" s="34">
        <v>9369343</v>
      </c>
      <c r="T547" s="34">
        <v>8361632</v>
      </c>
      <c r="U547" s="34">
        <v>1007712</v>
      </c>
      <c r="V547" s="34">
        <v>0.107554</v>
      </c>
      <c r="W547" s="34">
        <v>6802692</v>
      </c>
      <c r="X547" s="34">
        <v>4504633</v>
      </c>
      <c r="Y547" s="34">
        <v>2298058</v>
      </c>
      <c r="Z547" s="34">
        <v>0.33781600000000001</v>
      </c>
      <c r="AA547" s="34">
        <v>3825592</v>
      </c>
      <c r="AB547" s="34">
        <v>3804337</v>
      </c>
      <c r="AC547" s="34">
        <v>21255.439999999999</v>
      </c>
      <c r="AD547" s="34">
        <v>5.5560000000000002E-3</v>
      </c>
      <c r="AE547" s="34">
        <v>1751584</v>
      </c>
      <c r="AF547" s="34">
        <v>1520991</v>
      </c>
      <c r="AG547" s="34">
        <v>230592.1</v>
      </c>
      <c r="AH547" s="34">
        <v>0.13164799999999999</v>
      </c>
      <c r="AI547" s="34">
        <v>2160365</v>
      </c>
      <c r="AJ547" s="34">
        <v>92898.6</v>
      </c>
      <c r="AK547" s="34">
        <v>1751584</v>
      </c>
      <c r="AL547" s="34">
        <v>1751584</v>
      </c>
      <c r="AM547" s="34">
        <v>1751584</v>
      </c>
      <c r="AN547" s="34">
        <v>1751584</v>
      </c>
      <c r="AO547" s="34">
        <v>1751584</v>
      </c>
      <c r="AP547" s="34">
        <v>1751584</v>
      </c>
      <c r="AQ547" s="34">
        <v>1751584</v>
      </c>
      <c r="AR547" s="34">
        <v>1751584</v>
      </c>
      <c r="AS547" s="34">
        <v>1751584</v>
      </c>
      <c r="AT547" s="34">
        <v>1751584</v>
      </c>
      <c r="AU547" s="34">
        <v>3825592</v>
      </c>
      <c r="AV547" s="34">
        <v>3825592</v>
      </c>
      <c r="AW547" s="34">
        <v>3825592</v>
      </c>
      <c r="AX547" s="34">
        <v>3825592</v>
      </c>
      <c r="AY547" s="34">
        <v>3825592</v>
      </c>
      <c r="AZ547" s="34">
        <v>3825592</v>
      </c>
      <c r="BA547" s="34">
        <v>3825592</v>
      </c>
      <c r="BB547" s="34">
        <v>3825592</v>
      </c>
      <c r="BC547" s="34">
        <v>3825592</v>
      </c>
      <c r="BD547" s="34">
        <v>3825592</v>
      </c>
    </row>
    <row r="548" spans="1:56" x14ac:dyDescent="0.25">
      <c r="A548" s="34" t="s">
        <v>702</v>
      </c>
      <c r="B548" s="34">
        <v>13496</v>
      </c>
      <c r="C548" s="34">
        <v>0</v>
      </c>
      <c r="D548" s="34">
        <v>0</v>
      </c>
      <c r="E548" s="34">
        <v>0</v>
      </c>
      <c r="F548" s="34">
        <v>0</v>
      </c>
      <c r="G548" s="34">
        <v>0</v>
      </c>
      <c r="H548" s="34">
        <v>0</v>
      </c>
      <c r="I548" s="34">
        <v>0</v>
      </c>
      <c r="J548" s="34">
        <v>0</v>
      </c>
      <c r="K548" s="34">
        <v>0</v>
      </c>
      <c r="L548" s="34">
        <v>0</v>
      </c>
      <c r="M548" s="34" t="s">
        <v>829</v>
      </c>
      <c r="N548" s="34" t="s">
        <v>830</v>
      </c>
      <c r="O548" s="34" t="s">
        <v>2</v>
      </c>
      <c r="P548" s="34">
        <v>13496</v>
      </c>
      <c r="Q548" s="34">
        <v>800000</v>
      </c>
      <c r="R548" s="34">
        <v>28133.48</v>
      </c>
      <c r="S548" s="34">
        <v>1594791</v>
      </c>
      <c r="T548" s="34">
        <v>1583434</v>
      </c>
      <c r="U548" s="34">
        <v>11357.28</v>
      </c>
      <c r="V548" s="34">
        <v>7.1209999999999997E-3</v>
      </c>
      <c r="W548" s="34">
        <v>1295148</v>
      </c>
      <c r="X548" s="34">
        <v>1268129</v>
      </c>
      <c r="Y548" s="34">
        <v>27018.92</v>
      </c>
      <c r="Z548" s="34">
        <v>2.0861999999999999E-2</v>
      </c>
      <c r="AA548" s="34">
        <v>109535</v>
      </c>
      <c r="AB548" s="34">
        <v>109535</v>
      </c>
      <c r="AC548" s="34">
        <v>0</v>
      </c>
      <c r="AD548" s="34">
        <v>0</v>
      </c>
      <c r="AE548" s="34">
        <v>89266.73</v>
      </c>
      <c r="AF548" s="34">
        <v>89266.73</v>
      </c>
      <c r="AG548" s="34">
        <v>0</v>
      </c>
      <c r="AH548" s="34">
        <v>0</v>
      </c>
      <c r="AI548" s="34">
        <v>-110675</v>
      </c>
      <c r="AJ548" s="34">
        <v>-137693</v>
      </c>
      <c r="AK548" s="34">
        <v>89266.73</v>
      </c>
      <c r="AL548" s="34">
        <v>89266.73</v>
      </c>
      <c r="AM548" s="34">
        <v>89266.73</v>
      </c>
      <c r="AN548" s="34">
        <v>89266.73</v>
      </c>
      <c r="AO548" s="34">
        <v>89266.73</v>
      </c>
      <c r="AP548" s="34">
        <v>89266.73</v>
      </c>
      <c r="AQ548" s="34">
        <v>89266.73</v>
      </c>
      <c r="AR548" s="34">
        <v>89266.73</v>
      </c>
      <c r="AS548" s="34">
        <v>89266.73</v>
      </c>
      <c r="AT548" s="34">
        <v>89266.73</v>
      </c>
      <c r="AU548" s="34">
        <v>109535</v>
      </c>
      <c r="AV548" s="34">
        <v>109535</v>
      </c>
      <c r="AW548" s="34">
        <v>109535</v>
      </c>
      <c r="AX548" s="34">
        <v>109535</v>
      </c>
      <c r="AY548" s="34">
        <v>109535</v>
      </c>
      <c r="AZ548" s="34">
        <v>109535</v>
      </c>
      <c r="BA548" s="34">
        <v>109535</v>
      </c>
      <c r="BB548" s="34">
        <v>109535</v>
      </c>
      <c r="BC548" s="34">
        <v>109535</v>
      </c>
      <c r="BD548" s="34">
        <v>109535</v>
      </c>
    </row>
    <row r="549" spans="1:56" x14ac:dyDescent="0.25">
      <c r="A549" s="34" t="s">
        <v>703</v>
      </c>
      <c r="B549" s="34">
        <v>13497</v>
      </c>
      <c r="C549" s="34">
        <v>0</v>
      </c>
      <c r="D549" s="34">
        <v>0</v>
      </c>
      <c r="E549" s="34">
        <v>0</v>
      </c>
      <c r="F549" s="34">
        <v>0</v>
      </c>
      <c r="G549" s="34">
        <v>0</v>
      </c>
      <c r="H549" s="34">
        <v>0</v>
      </c>
      <c r="I549" s="34">
        <v>0</v>
      </c>
      <c r="J549" s="34">
        <v>0</v>
      </c>
      <c r="K549" s="34">
        <v>0</v>
      </c>
      <c r="L549" s="34">
        <v>0</v>
      </c>
      <c r="M549" s="34" t="s">
        <v>829</v>
      </c>
      <c r="N549" s="34" t="s">
        <v>830</v>
      </c>
      <c r="O549" s="34" t="s">
        <v>2</v>
      </c>
      <c r="P549" s="34">
        <v>13497</v>
      </c>
      <c r="Q549" s="34">
        <v>800000</v>
      </c>
      <c r="R549" s="34">
        <v>28133.48</v>
      </c>
      <c r="S549" s="34">
        <v>1360763</v>
      </c>
      <c r="T549" s="34">
        <v>937876.8</v>
      </c>
      <c r="U549" s="34">
        <v>422885.9</v>
      </c>
      <c r="V549" s="34">
        <v>0.31077100000000002</v>
      </c>
      <c r="W549" s="34">
        <v>3345786</v>
      </c>
      <c r="X549" s="34">
        <v>1795936</v>
      </c>
      <c r="Y549" s="34">
        <v>1549850</v>
      </c>
      <c r="Z549" s="34">
        <v>0.463225</v>
      </c>
      <c r="AA549" s="34">
        <v>15341.01</v>
      </c>
      <c r="AB549" s="34">
        <v>15341.01</v>
      </c>
      <c r="AC549" s="34">
        <v>0</v>
      </c>
      <c r="AD549" s="34">
        <v>0</v>
      </c>
      <c r="AE549" s="34">
        <v>290.26569999999998</v>
      </c>
      <c r="AF549" s="34">
        <v>290.26569999999998</v>
      </c>
      <c r="AG549" s="34">
        <v>0</v>
      </c>
      <c r="AH549" s="34">
        <v>0</v>
      </c>
      <c r="AI549" s="34">
        <v>1412157</v>
      </c>
      <c r="AJ549" s="34">
        <v>-137693</v>
      </c>
      <c r="AK549" s="34">
        <v>290.26569999999998</v>
      </c>
      <c r="AL549" s="34">
        <v>290.26569999999998</v>
      </c>
      <c r="AM549" s="34">
        <v>290.26569999999998</v>
      </c>
      <c r="AN549" s="34">
        <v>290.26569999999998</v>
      </c>
      <c r="AO549" s="34">
        <v>290.26569999999998</v>
      </c>
      <c r="AP549" s="34">
        <v>290.26569999999998</v>
      </c>
      <c r="AQ549" s="34">
        <v>290.26569999999998</v>
      </c>
      <c r="AR549" s="34">
        <v>290.26569999999998</v>
      </c>
      <c r="AS549" s="34">
        <v>290.26569999999998</v>
      </c>
      <c r="AT549" s="34">
        <v>290.26569999999998</v>
      </c>
      <c r="AU549" s="34">
        <v>15341.01</v>
      </c>
      <c r="AV549" s="34">
        <v>15341.01</v>
      </c>
      <c r="AW549" s="34">
        <v>15341.01</v>
      </c>
      <c r="AX549" s="34">
        <v>15341.01</v>
      </c>
      <c r="AY549" s="34">
        <v>15341.01</v>
      </c>
      <c r="AZ549" s="34">
        <v>15341.01</v>
      </c>
      <c r="BA549" s="34">
        <v>15341.01</v>
      </c>
      <c r="BB549" s="34">
        <v>15341.01</v>
      </c>
      <c r="BC549" s="34">
        <v>15341.01</v>
      </c>
      <c r="BD549" s="34">
        <v>15341.01</v>
      </c>
    </row>
    <row r="550" spans="1:56" x14ac:dyDescent="0.25">
      <c r="A550" s="34" t="s">
        <v>872</v>
      </c>
      <c r="B550" s="34">
        <v>13498</v>
      </c>
      <c r="C550" s="34">
        <v>0</v>
      </c>
      <c r="D550" s="34">
        <v>0</v>
      </c>
      <c r="E550" s="34">
        <v>0</v>
      </c>
      <c r="F550" s="34">
        <v>0</v>
      </c>
      <c r="G550" s="34">
        <v>0</v>
      </c>
      <c r="H550" s="34">
        <v>0</v>
      </c>
      <c r="I550" s="34">
        <v>0</v>
      </c>
      <c r="J550" s="34">
        <v>0</v>
      </c>
      <c r="K550" s="34">
        <v>0</v>
      </c>
      <c r="L550" s="34">
        <v>0</v>
      </c>
      <c r="M550" s="34" t="s">
        <v>829</v>
      </c>
      <c r="N550" s="34" t="s">
        <v>830</v>
      </c>
      <c r="O550" s="34" t="s">
        <v>2</v>
      </c>
      <c r="P550" s="34">
        <v>13498</v>
      </c>
      <c r="Q550" s="34">
        <v>800000</v>
      </c>
      <c r="R550" s="34">
        <v>28133.48</v>
      </c>
      <c r="S550" s="34">
        <v>82089.649999999994</v>
      </c>
      <c r="T550" s="34">
        <v>82089.649999999994</v>
      </c>
      <c r="U550" s="34">
        <v>0</v>
      </c>
      <c r="V550" s="34">
        <v>0</v>
      </c>
      <c r="W550" s="34">
        <v>5096.5780000000004</v>
      </c>
      <c r="X550" s="34">
        <v>5096.5780000000004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-137693</v>
      </c>
      <c r="AJ550" s="34">
        <v>-137693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</row>
    <row r="551" spans="1:56" x14ac:dyDescent="0.25">
      <c r="A551" s="34" t="s">
        <v>704</v>
      </c>
      <c r="B551" s="34">
        <v>13499</v>
      </c>
      <c r="C551" s="34">
        <v>0</v>
      </c>
      <c r="D551" s="34">
        <v>0</v>
      </c>
      <c r="E551" s="34">
        <v>0</v>
      </c>
      <c r="F551" s="34">
        <v>0</v>
      </c>
      <c r="G551" s="34">
        <v>0</v>
      </c>
      <c r="H551" s="34">
        <v>0</v>
      </c>
      <c r="I551" s="34">
        <v>0</v>
      </c>
      <c r="J551" s="34">
        <v>0</v>
      </c>
      <c r="K551" s="34">
        <v>0</v>
      </c>
      <c r="L551" s="34">
        <v>0</v>
      </c>
      <c r="M551" s="34" t="s">
        <v>829</v>
      </c>
      <c r="N551" s="34" t="s">
        <v>830</v>
      </c>
      <c r="O551" s="34" t="s">
        <v>2</v>
      </c>
      <c r="P551" s="34">
        <v>13499</v>
      </c>
      <c r="Q551" s="34">
        <v>800000</v>
      </c>
      <c r="R551" s="34">
        <v>28133.48</v>
      </c>
      <c r="S551" s="34">
        <v>150038.29999999999</v>
      </c>
      <c r="T551" s="34">
        <v>150038.29999999999</v>
      </c>
      <c r="U551" s="34">
        <v>0</v>
      </c>
      <c r="V551" s="34">
        <v>0</v>
      </c>
      <c r="W551" s="34">
        <v>180617.3</v>
      </c>
      <c r="X551" s="34">
        <v>180617.3</v>
      </c>
      <c r="Y551" s="34">
        <v>0</v>
      </c>
      <c r="Z551" s="34">
        <v>0</v>
      </c>
      <c r="AA551" s="34">
        <v>51526.32</v>
      </c>
      <c r="AB551" s="34">
        <v>51526.32</v>
      </c>
      <c r="AC551" s="34">
        <v>0</v>
      </c>
      <c r="AD551" s="34">
        <v>0</v>
      </c>
      <c r="AE551" s="34">
        <v>37511.89</v>
      </c>
      <c r="AF551" s="34">
        <v>37511.89</v>
      </c>
      <c r="AG551" s="34">
        <v>0</v>
      </c>
      <c r="AH551" s="34">
        <v>0</v>
      </c>
      <c r="AI551" s="34">
        <v>-137693</v>
      </c>
      <c r="AJ551" s="34">
        <v>-137693</v>
      </c>
      <c r="AK551" s="34">
        <v>37511.89</v>
      </c>
      <c r="AL551" s="34">
        <v>37511.89</v>
      </c>
      <c r="AM551" s="34">
        <v>37511.89</v>
      </c>
      <c r="AN551" s="34">
        <v>37511.89</v>
      </c>
      <c r="AO551" s="34">
        <v>37511.89</v>
      </c>
      <c r="AP551" s="34">
        <v>37511.89</v>
      </c>
      <c r="AQ551" s="34">
        <v>37511.89</v>
      </c>
      <c r="AR551" s="34">
        <v>37511.89</v>
      </c>
      <c r="AS551" s="34">
        <v>37511.89</v>
      </c>
      <c r="AT551" s="34">
        <v>37511.89</v>
      </c>
      <c r="AU551" s="34">
        <v>51526.32</v>
      </c>
      <c r="AV551" s="34">
        <v>51526.32</v>
      </c>
      <c r="AW551" s="34">
        <v>51526.32</v>
      </c>
      <c r="AX551" s="34">
        <v>51526.32</v>
      </c>
      <c r="AY551" s="34">
        <v>51526.32</v>
      </c>
      <c r="AZ551" s="34">
        <v>51526.32</v>
      </c>
      <c r="BA551" s="34">
        <v>51526.32</v>
      </c>
      <c r="BB551" s="34">
        <v>51526.32</v>
      </c>
      <c r="BC551" s="34">
        <v>51526.32</v>
      </c>
      <c r="BD551" s="34">
        <v>51526.32</v>
      </c>
    </row>
    <row r="552" spans="1:56" x14ac:dyDescent="0.25">
      <c r="A552" s="34" t="s">
        <v>705</v>
      </c>
      <c r="B552" s="34">
        <v>13501</v>
      </c>
      <c r="C552" s="34">
        <v>0</v>
      </c>
      <c r="D552" s="34">
        <v>0</v>
      </c>
      <c r="E552" s="34">
        <v>0</v>
      </c>
      <c r="F552" s="34">
        <v>0</v>
      </c>
      <c r="G552" s="34">
        <v>0</v>
      </c>
      <c r="H552" s="34">
        <v>0</v>
      </c>
      <c r="I552" s="34">
        <v>0</v>
      </c>
      <c r="J552" s="34">
        <v>0</v>
      </c>
      <c r="K552" s="34">
        <v>0</v>
      </c>
      <c r="L552" s="34">
        <v>0</v>
      </c>
      <c r="M552" s="34" t="s">
        <v>829</v>
      </c>
      <c r="N552" s="34" t="s">
        <v>830</v>
      </c>
      <c r="O552" s="34" t="s">
        <v>2</v>
      </c>
      <c r="P552" s="34">
        <v>13501</v>
      </c>
      <c r="Q552" s="34">
        <v>800000</v>
      </c>
      <c r="R552" s="34">
        <v>28133.48</v>
      </c>
      <c r="S552" s="34">
        <v>1722768</v>
      </c>
      <c r="T552" s="34">
        <v>1722768</v>
      </c>
      <c r="U552" s="34">
        <v>0</v>
      </c>
      <c r="V552" s="34">
        <v>0</v>
      </c>
      <c r="W552" s="34">
        <v>9314938</v>
      </c>
      <c r="X552" s="34">
        <v>9314938</v>
      </c>
      <c r="Y552" s="34">
        <v>0</v>
      </c>
      <c r="Z552" s="34">
        <v>0</v>
      </c>
      <c r="AA552" s="34">
        <v>1366621</v>
      </c>
      <c r="AB552" s="34">
        <v>1366621</v>
      </c>
      <c r="AC552" s="34">
        <v>0</v>
      </c>
      <c r="AD552" s="34">
        <v>0</v>
      </c>
      <c r="AE552" s="34">
        <v>8108522</v>
      </c>
      <c r="AF552" s="34">
        <v>8108522</v>
      </c>
      <c r="AG552" s="34">
        <v>0</v>
      </c>
      <c r="AH552" s="34">
        <v>0</v>
      </c>
      <c r="AI552" s="34">
        <v>-137693</v>
      </c>
      <c r="AJ552" s="34">
        <v>-137693</v>
      </c>
      <c r="AK552" s="34">
        <v>8108522</v>
      </c>
      <c r="AL552" s="34">
        <v>8108522</v>
      </c>
      <c r="AM552" s="34">
        <v>8108522</v>
      </c>
      <c r="AN552" s="34">
        <v>8108522</v>
      </c>
      <c r="AO552" s="34">
        <v>8108522</v>
      </c>
      <c r="AP552" s="34">
        <v>8108522</v>
      </c>
      <c r="AQ552" s="34">
        <v>8108522</v>
      </c>
      <c r="AR552" s="34">
        <v>8108522</v>
      </c>
      <c r="AS552" s="34">
        <v>8108522</v>
      </c>
      <c r="AT552" s="34">
        <v>8108522</v>
      </c>
      <c r="AU552" s="34">
        <v>1366621</v>
      </c>
      <c r="AV552" s="34">
        <v>1366621</v>
      </c>
      <c r="AW552" s="34">
        <v>1366621</v>
      </c>
      <c r="AX552" s="34">
        <v>1366621</v>
      </c>
      <c r="AY552" s="34">
        <v>1366621</v>
      </c>
      <c r="AZ552" s="34">
        <v>1366621</v>
      </c>
      <c r="BA552" s="34">
        <v>1366621</v>
      </c>
      <c r="BB552" s="34">
        <v>1366621</v>
      </c>
      <c r="BC552" s="34">
        <v>1366621</v>
      </c>
      <c r="BD552" s="34">
        <v>1366621</v>
      </c>
    </row>
    <row r="553" spans="1:56" x14ac:dyDescent="0.25">
      <c r="A553" s="34" t="s">
        <v>429</v>
      </c>
      <c r="B553" s="34">
        <v>13502</v>
      </c>
      <c r="C553" s="34">
        <v>0</v>
      </c>
      <c r="D553" s="34">
        <v>0</v>
      </c>
      <c r="E553" s="34">
        <v>0</v>
      </c>
      <c r="F553" s="34">
        <v>0</v>
      </c>
      <c r="G553" s="34">
        <v>0</v>
      </c>
      <c r="H553" s="34">
        <v>0</v>
      </c>
      <c r="I553" s="34">
        <v>0</v>
      </c>
      <c r="J553" s="34">
        <v>0</v>
      </c>
      <c r="K553" s="34">
        <v>0</v>
      </c>
      <c r="L553" s="34">
        <v>0</v>
      </c>
      <c r="M553" s="34" t="s">
        <v>829</v>
      </c>
      <c r="N553" s="34" t="s">
        <v>830</v>
      </c>
      <c r="O553" s="34" t="s">
        <v>2</v>
      </c>
      <c r="P553" s="34">
        <v>13502</v>
      </c>
      <c r="Q553" s="34">
        <v>800000</v>
      </c>
      <c r="R553" s="34">
        <v>69395.91</v>
      </c>
      <c r="S553" s="34">
        <v>5821723</v>
      </c>
      <c r="T553" s="34">
        <v>3249997</v>
      </c>
      <c r="U553" s="34">
        <v>2571726</v>
      </c>
      <c r="V553" s="34">
        <v>0.441747</v>
      </c>
      <c r="W553" s="34">
        <v>6591515</v>
      </c>
      <c r="X553" s="34">
        <v>1950037</v>
      </c>
      <c r="Y553" s="34">
        <v>4641478</v>
      </c>
      <c r="Z553" s="34">
        <v>0.70415899999999998</v>
      </c>
      <c r="AA553" s="34">
        <v>642327.1</v>
      </c>
      <c r="AB553" s="34">
        <v>266301.5</v>
      </c>
      <c r="AC553" s="34">
        <v>376025.59999999998</v>
      </c>
      <c r="AD553" s="34">
        <v>0.58541100000000001</v>
      </c>
      <c r="AE553" s="34">
        <v>346725.7</v>
      </c>
      <c r="AF553" s="34">
        <v>70608.42</v>
      </c>
      <c r="AG553" s="34">
        <v>276117.3</v>
      </c>
      <c r="AH553" s="34">
        <v>0.79635699999999998</v>
      </c>
      <c r="AI553" s="34">
        <v>3941889</v>
      </c>
      <c r="AJ553" s="34">
        <v>-423472</v>
      </c>
      <c r="AK553" s="34">
        <v>346725.7</v>
      </c>
      <c r="AL553" s="34">
        <v>346725.7</v>
      </c>
      <c r="AM553" s="34">
        <v>346725.7</v>
      </c>
      <c r="AN553" s="34">
        <v>346725.7</v>
      </c>
      <c r="AO553" s="34">
        <v>346725.7</v>
      </c>
      <c r="AP553" s="34">
        <v>346725.7</v>
      </c>
      <c r="AQ553" s="34">
        <v>346725.7</v>
      </c>
      <c r="AR553" s="34">
        <v>346725.7</v>
      </c>
      <c r="AS553" s="34">
        <v>346725.7</v>
      </c>
      <c r="AT553" s="34">
        <v>346725.7</v>
      </c>
      <c r="AU553" s="34">
        <v>642327.1</v>
      </c>
      <c r="AV553" s="34">
        <v>642327.1</v>
      </c>
      <c r="AW553" s="34">
        <v>642327.1</v>
      </c>
      <c r="AX553" s="34">
        <v>642327.1</v>
      </c>
      <c r="AY553" s="34">
        <v>642327.1</v>
      </c>
      <c r="AZ553" s="34">
        <v>642327.1</v>
      </c>
      <c r="BA553" s="34">
        <v>642327.1</v>
      </c>
      <c r="BB553" s="34">
        <v>642327.1</v>
      </c>
      <c r="BC553" s="34">
        <v>642327.1</v>
      </c>
      <c r="BD553" s="34">
        <v>642327.1</v>
      </c>
    </row>
    <row r="554" spans="1:56" x14ac:dyDescent="0.25">
      <c r="A554" s="34" t="s">
        <v>873</v>
      </c>
      <c r="B554" s="34">
        <v>13504</v>
      </c>
      <c r="C554" s="34">
        <v>0</v>
      </c>
      <c r="D554" s="34">
        <v>0</v>
      </c>
      <c r="E554" s="34">
        <v>0</v>
      </c>
      <c r="F554" s="34">
        <v>0</v>
      </c>
      <c r="G554" s="34">
        <v>0</v>
      </c>
      <c r="H554" s="34">
        <v>0</v>
      </c>
      <c r="I554" s="34">
        <v>0</v>
      </c>
      <c r="J554" s="34">
        <v>0</v>
      </c>
      <c r="K554" s="34">
        <v>0</v>
      </c>
      <c r="L554" s="34">
        <v>0</v>
      </c>
      <c r="M554" s="34" t="s">
        <v>829</v>
      </c>
      <c r="N554" s="34" t="s">
        <v>830</v>
      </c>
      <c r="O554" s="34" t="s">
        <v>2</v>
      </c>
      <c r="P554" s="34">
        <v>13504</v>
      </c>
      <c r="Q554" s="34">
        <v>800000</v>
      </c>
      <c r="R554" s="34">
        <v>28133.48</v>
      </c>
      <c r="S554" s="34">
        <v>301283.20000000001</v>
      </c>
      <c r="T554" s="34">
        <v>78851.62</v>
      </c>
      <c r="U554" s="34">
        <v>222431.6</v>
      </c>
      <c r="V554" s="34">
        <v>0.73828099999999997</v>
      </c>
      <c r="W554" s="34">
        <v>340865.6</v>
      </c>
      <c r="X554" s="34">
        <v>141725.29999999999</v>
      </c>
      <c r="Y554" s="34">
        <v>199140.3</v>
      </c>
      <c r="Z554" s="34">
        <v>0.58421900000000004</v>
      </c>
      <c r="AA554" s="34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61446.82</v>
      </c>
      <c r="AJ554" s="34">
        <v>-137693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0</v>
      </c>
      <c r="AR554" s="34">
        <v>0</v>
      </c>
      <c r="AS554" s="34">
        <v>0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</row>
    <row r="555" spans="1:56" x14ac:dyDescent="0.25">
      <c r="A555" s="34" t="s">
        <v>477</v>
      </c>
      <c r="B555" s="34">
        <v>13505</v>
      </c>
      <c r="C555" s="34">
        <v>0</v>
      </c>
      <c r="D555" s="34">
        <v>0</v>
      </c>
      <c r="E555" s="34">
        <v>0</v>
      </c>
      <c r="F555" s="34">
        <v>0</v>
      </c>
      <c r="G555" s="34">
        <v>0</v>
      </c>
      <c r="H555" s="34">
        <v>0</v>
      </c>
      <c r="I555" s="34">
        <v>0</v>
      </c>
      <c r="J555" s="34">
        <v>0</v>
      </c>
      <c r="K555" s="34">
        <v>0</v>
      </c>
      <c r="L555" s="34">
        <v>0</v>
      </c>
      <c r="M555" s="34" t="s">
        <v>829</v>
      </c>
      <c r="N555" s="34" t="s">
        <v>830</v>
      </c>
      <c r="O555" s="34" t="s">
        <v>2</v>
      </c>
      <c r="P555" s="34">
        <v>13505</v>
      </c>
      <c r="Q555" s="34">
        <v>800000</v>
      </c>
      <c r="R555" s="34">
        <v>41262.43</v>
      </c>
      <c r="S555" s="34">
        <v>2950834</v>
      </c>
      <c r="T555" s="34">
        <v>2025338</v>
      </c>
      <c r="U555" s="34">
        <v>925495.7</v>
      </c>
      <c r="V555" s="34">
        <v>0.313639</v>
      </c>
      <c r="W555" s="34">
        <v>3454966</v>
      </c>
      <c r="X555" s="34">
        <v>1372602</v>
      </c>
      <c r="Y555" s="34">
        <v>2082364</v>
      </c>
      <c r="Z555" s="34">
        <v>0.60271600000000003</v>
      </c>
      <c r="AA555" s="34">
        <v>488064.3</v>
      </c>
      <c r="AB555" s="34">
        <v>377663.1</v>
      </c>
      <c r="AC555" s="34">
        <v>110401.2</v>
      </c>
      <c r="AD555" s="34">
        <v>0.22620199999999999</v>
      </c>
      <c r="AE555" s="34">
        <v>285350.09999999998</v>
      </c>
      <c r="AF555" s="34">
        <v>132165.20000000001</v>
      </c>
      <c r="AG555" s="34">
        <v>153184.9</v>
      </c>
      <c r="AH555" s="34">
        <v>0.53683099999999995</v>
      </c>
      <c r="AI555" s="34">
        <v>1666570</v>
      </c>
      <c r="AJ555" s="34">
        <v>-262610</v>
      </c>
      <c r="AK555" s="34">
        <v>285350.09999999998</v>
      </c>
      <c r="AL555" s="34">
        <v>285350.09999999998</v>
      </c>
      <c r="AM555" s="34">
        <v>285350.09999999998</v>
      </c>
      <c r="AN555" s="34">
        <v>285350.09999999998</v>
      </c>
      <c r="AO555" s="34">
        <v>285350.09999999998</v>
      </c>
      <c r="AP555" s="34">
        <v>285350.09999999998</v>
      </c>
      <c r="AQ555" s="34">
        <v>285350.09999999998</v>
      </c>
      <c r="AR555" s="34">
        <v>285350.09999999998</v>
      </c>
      <c r="AS555" s="34">
        <v>285350.09999999998</v>
      </c>
      <c r="AT555" s="34">
        <v>285350.09999999998</v>
      </c>
      <c r="AU555" s="34">
        <v>488064.3</v>
      </c>
      <c r="AV555" s="34">
        <v>488064.3</v>
      </c>
      <c r="AW555" s="34">
        <v>488064.3</v>
      </c>
      <c r="AX555" s="34">
        <v>488064.3</v>
      </c>
      <c r="AY555" s="34">
        <v>488064.3</v>
      </c>
      <c r="AZ555" s="34">
        <v>488064.3</v>
      </c>
      <c r="BA555" s="34">
        <v>488064.3</v>
      </c>
      <c r="BB555" s="34">
        <v>488064.3</v>
      </c>
      <c r="BC555" s="34">
        <v>488064.3</v>
      </c>
      <c r="BD555" s="34">
        <v>488064.3</v>
      </c>
    </row>
    <row r="556" spans="1:56" x14ac:dyDescent="0.25">
      <c r="A556" s="34" t="s">
        <v>456</v>
      </c>
      <c r="B556" s="34">
        <v>13506</v>
      </c>
      <c r="C556" s="34">
        <v>0</v>
      </c>
      <c r="D556" s="34">
        <v>0</v>
      </c>
      <c r="E556" s="34">
        <v>0</v>
      </c>
      <c r="F556" s="34">
        <v>0</v>
      </c>
      <c r="G556" s="34">
        <v>0</v>
      </c>
      <c r="H556" s="34">
        <v>0</v>
      </c>
      <c r="I556" s="34">
        <v>0</v>
      </c>
      <c r="J556" s="34">
        <v>0</v>
      </c>
      <c r="K556" s="34">
        <v>0</v>
      </c>
      <c r="L556" s="34">
        <v>0</v>
      </c>
      <c r="M556" s="34" t="s">
        <v>829</v>
      </c>
      <c r="N556" s="34" t="s">
        <v>830</v>
      </c>
      <c r="O556" s="34" t="s">
        <v>2</v>
      </c>
      <c r="P556" s="34">
        <v>13506</v>
      </c>
      <c r="Q556" s="34">
        <v>800000</v>
      </c>
      <c r="R556" s="34">
        <v>28133.48</v>
      </c>
      <c r="S556" s="34">
        <v>1791504</v>
      </c>
      <c r="T556" s="34">
        <v>1326795</v>
      </c>
      <c r="U556" s="34">
        <v>464709.7</v>
      </c>
      <c r="V556" s="34">
        <v>0.25939600000000002</v>
      </c>
      <c r="W556" s="34">
        <v>2639915</v>
      </c>
      <c r="X556" s="34">
        <v>1473914</v>
      </c>
      <c r="Y556" s="34">
        <v>1166000</v>
      </c>
      <c r="Z556" s="34">
        <v>0.44168099999999999</v>
      </c>
      <c r="AA556" s="34">
        <v>199510.8</v>
      </c>
      <c r="AB556" s="34">
        <v>68595.92</v>
      </c>
      <c r="AC556" s="34">
        <v>130914.9</v>
      </c>
      <c r="AD556" s="34">
        <v>0.65617899999999996</v>
      </c>
      <c r="AE556" s="34">
        <v>280547.40000000002</v>
      </c>
      <c r="AF556" s="34">
        <v>87925.07</v>
      </c>
      <c r="AG556" s="34">
        <v>192622.4</v>
      </c>
      <c r="AH556" s="34">
        <v>0.68659499999999996</v>
      </c>
      <c r="AI556" s="34">
        <v>908779.8</v>
      </c>
      <c r="AJ556" s="34">
        <v>-64598.1</v>
      </c>
      <c r="AK556" s="34">
        <v>280547.40000000002</v>
      </c>
      <c r="AL556" s="34">
        <v>280547.40000000002</v>
      </c>
      <c r="AM556" s="34">
        <v>280547.40000000002</v>
      </c>
      <c r="AN556" s="34">
        <v>280547.40000000002</v>
      </c>
      <c r="AO556" s="34">
        <v>280547.40000000002</v>
      </c>
      <c r="AP556" s="34">
        <v>280547.40000000002</v>
      </c>
      <c r="AQ556" s="34">
        <v>280547.40000000002</v>
      </c>
      <c r="AR556" s="34">
        <v>280547.40000000002</v>
      </c>
      <c r="AS556" s="34">
        <v>280547.40000000002</v>
      </c>
      <c r="AT556" s="34">
        <v>280547.40000000002</v>
      </c>
      <c r="AU556" s="34">
        <v>199510.8</v>
      </c>
      <c r="AV556" s="34">
        <v>199510.8</v>
      </c>
      <c r="AW556" s="34">
        <v>199510.8</v>
      </c>
      <c r="AX556" s="34">
        <v>199510.8</v>
      </c>
      <c r="AY556" s="34">
        <v>199510.8</v>
      </c>
      <c r="AZ556" s="34">
        <v>199510.8</v>
      </c>
      <c r="BA556" s="34">
        <v>199510.8</v>
      </c>
      <c r="BB556" s="34">
        <v>199510.8</v>
      </c>
      <c r="BC556" s="34">
        <v>199510.8</v>
      </c>
      <c r="BD556" s="34">
        <v>199510.8</v>
      </c>
    </row>
    <row r="557" spans="1:56" x14ac:dyDescent="0.25">
      <c r="A557" s="34" t="s">
        <v>706</v>
      </c>
      <c r="B557" s="34">
        <v>13507</v>
      </c>
      <c r="C557" s="34">
        <v>0</v>
      </c>
      <c r="D557" s="34">
        <v>0</v>
      </c>
      <c r="E557" s="34">
        <v>0</v>
      </c>
      <c r="F557" s="34">
        <v>0</v>
      </c>
      <c r="G557" s="34">
        <v>0</v>
      </c>
      <c r="H557" s="34">
        <v>0</v>
      </c>
      <c r="I557" s="34">
        <v>0</v>
      </c>
      <c r="J557" s="34">
        <v>0</v>
      </c>
      <c r="K557" s="34">
        <v>0</v>
      </c>
      <c r="L557" s="34">
        <v>0</v>
      </c>
      <c r="M557" s="34" t="s">
        <v>829</v>
      </c>
      <c r="N557" s="34" t="s">
        <v>830</v>
      </c>
      <c r="O557" s="34" t="s">
        <v>2</v>
      </c>
      <c r="P557" s="34">
        <v>13507</v>
      </c>
      <c r="Q557" s="34">
        <v>800000</v>
      </c>
      <c r="R557" s="34">
        <v>28133.48</v>
      </c>
      <c r="S557" s="34">
        <v>57870.22</v>
      </c>
      <c r="T557" s="34">
        <v>57870.22</v>
      </c>
      <c r="U557" s="34">
        <v>0</v>
      </c>
      <c r="V557" s="34">
        <v>0</v>
      </c>
      <c r="W557" s="34">
        <v>239931.5</v>
      </c>
      <c r="X557" s="34">
        <v>239931.5</v>
      </c>
      <c r="Y557" s="34">
        <v>0</v>
      </c>
      <c r="Z557" s="34">
        <v>0</v>
      </c>
      <c r="AA557" s="34">
        <v>4925.1750000000002</v>
      </c>
      <c r="AB557" s="34">
        <v>4925.1750000000002</v>
      </c>
      <c r="AC557" s="34">
        <v>0</v>
      </c>
      <c r="AD557" s="34">
        <v>0</v>
      </c>
      <c r="AE557" s="34">
        <v>6976.4430000000002</v>
      </c>
      <c r="AF557" s="34">
        <v>6976.4430000000002</v>
      </c>
      <c r="AG557" s="34">
        <v>0</v>
      </c>
      <c r="AH557" s="34">
        <v>0</v>
      </c>
      <c r="AI557" s="34">
        <v>-137693</v>
      </c>
      <c r="AJ557" s="34">
        <v>-137693</v>
      </c>
      <c r="AK557" s="34">
        <v>6976.4430000000002</v>
      </c>
      <c r="AL557" s="34">
        <v>6976.4430000000002</v>
      </c>
      <c r="AM557" s="34">
        <v>6976.4430000000002</v>
      </c>
      <c r="AN557" s="34">
        <v>6976.4430000000002</v>
      </c>
      <c r="AO557" s="34">
        <v>6976.4430000000002</v>
      </c>
      <c r="AP557" s="34">
        <v>6976.4430000000002</v>
      </c>
      <c r="AQ557" s="34">
        <v>6976.4430000000002</v>
      </c>
      <c r="AR557" s="34">
        <v>6976.4430000000002</v>
      </c>
      <c r="AS557" s="34">
        <v>6976.4430000000002</v>
      </c>
      <c r="AT557" s="34">
        <v>6976.4430000000002</v>
      </c>
      <c r="AU557" s="34">
        <v>4925.1750000000002</v>
      </c>
      <c r="AV557" s="34">
        <v>4925.1750000000002</v>
      </c>
      <c r="AW557" s="34">
        <v>4925.1750000000002</v>
      </c>
      <c r="AX557" s="34">
        <v>4925.1750000000002</v>
      </c>
      <c r="AY557" s="34">
        <v>4925.1750000000002</v>
      </c>
      <c r="AZ557" s="34">
        <v>4925.1750000000002</v>
      </c>
      <c r="BA557" s="34">
        <v>4925.1750000000002</v>
      </c>
      <c r="BB557" s="34">
        <v>4925.1750000000002</v>
      </c>
      <c r="BC557" s="34">
        <v>4925.1750000000002</v>
      </c>
      <c r="BD557" s="34">
        <v>4925.1750000000002</v>
      </c>
    </row>
    <row r="558" spans="1:56" x14ac:dyDescent="0.25">
      <c r="A558" s="34" t="s">
        <v>343</v>
      </c>
      <c r="B558" s="34">
        <v>13509</v>
      </c>
      <c r="C558" s="34">
        <v>0</v>
      </c>
      <c r="D558" s="34">
        <v>0</v>
      </c>
      <c r="E558" s="34">
        <v>0</v>
      </c>
      <c r="F558" s="34">
        <v>0</v>
      </c>
      <c r="G558" s="34">
        <v>0</v>
      </c>
      <c r="H558" s="34">
        <v>0</v>
      </c>
      <c r="I558" s="34">
        <v>0</v>
      </c>
      <c r="J558" s="34">
        <v>0</v>
      </c>
      <c r="K558" s="34">
        <v>0</v>
      </c>
      <c r="L558" s="34">
        <v>0</v>
      </c>
      <c r="M558" s="34" t="s">
        <v>829</v>
      </c>
      <c r="N558" s="34" t="s">
        <v>830</v>
      </c>
      <c r="O558" s="34" t="s">
        <v>2</v>
      </c>
      <c r="P558" s="34">
        <v>13509</v>
      </c>
      <c r="Q558" s="34">
        <v>800000</v>
      </c>
      <c r="R558" s="34">
        <v>28133.48</v>
      </c>
      <c r="S558" s="34">
        <v>6968735</v>
      </c>
      <c r="T558" s="34">
        <v>5221655</v>
      </c>
      <c r="U558" s="34">
        <v>1747080</v>
      </c>
      <c r="V558" s="34">
        <v>0.25070300000000001</v>
      </c>
      <c r="W558" s="34">
        <v>6148802</v>
      </c>
      <c r="X558" s="34">
        <v>3429995</v>
      </c>
      <c r="Y558" s="34">
        <v>2718807</v>
      </c>
      <c r="Z558" s="34">
        <v>0.44216899999999998</v>
      </c>
      <c r="AA558" s="34">
        <v>1003496</v>
      </c>
      <c r="AB558" s="34">
        <v>709320.5</v>
      </c>
      <c r="AC558" s="34">
        <v>294175</v>
      </c>
      <c r="AD558" s="34">
        <v>0.29315000000000002</v>
      </c>
      <c r="AE558" s="34">
        <v>912696.4</v>
      </c>
      <c r="AF558" s="34">
        <v>459860.5</v>
      </c>
      <c r="AG558" s="34">
        <v>452835.9</v>
      </c>
      <c r="AH558" s="34">
        <v>0.49615199999999998</v>
      </c>
      <c r="AI558" s="34">
        <v>2581114</v>
      </c>
      <c r="AJ558" s="34">
        <v>315142.40000000002</v>
      </c>
      <c r="AK558" s="34">
        <v>912696.4</v>
      </c>
      <c r="AL558" s="34">
        <v>912696.4</v>
      </c>
      <c r="AM558" s="34">
        <v>912696.4</v>
      </c>
      <c r="AN558" s="34">
        <v>912696.4</v>
      </c>
      <c r="AO558" s="34">
        <v>912696.4</v>
      </c>
      <c r="AP558" s="34">
        <v>912696.4</v>
      </c>
      <c r="AQ558" s="34">
        <v>912696.4</v>
      </c>
      <c r="AR558" s="34">
        <v>912696.4</v>
      </c>
      <c r="AS558" s="34">
        <v>912696.4</v>
      </c>
      <c r="AT558" s="34">
        <v>912696.4</v>
      </c>
      <c r="AU558" s="34">
        <v>1003496</v>
      </c>
      <c r="AV558" s="34">
        <v>1003496</v>
      </c>
      <c r="AW558" s="34">
        <v>1003496</v>
      </c>
      <c r="AX558" s="34">
        <v>1003496</v>
      </c>
      <c r="AY558" s="34">
        <v>1003496</v>
      </c>
      <c r="AZ558" s="34">
        <v>1003496</v>
      </c>
      <c r="BA558" s="34">
        <v>1003496</v>
      </c>
      <c r="BB558" s="34">
        <v>1003496</v>
      </c>
      <c r="BC558" s="34">
        <v>1003496</v>
      </c>
      <c r="BD558" s="34">
        <v>1003496</v>
      </c>
    </row>
    <row r="559" spans="1:56" x14ac:dyDescent="0.25">
      <c r="A559" s="34" t="s">
        <v>709</v>
      </c>
      <c r="B559" s="34">
        <v>13513</v>
      </c>
      <c r="C559" s="34">
        <v>0</v>
      </c>
      <c r="D559" s="34">
        <v>0</v>
      </c>
      <c r="E559" s="34">
        <v>0</v>
      </c>
      <c r="F559" s="34">
        <v>0</v>
      </c>
      <c r="G559" s="34">
        <v>0</v>
      </c>
      <c r="H559" s="34">
        <v>0</v>
      </c>
      <c r="I559" s="34">
        <v>0</v>
      </c>
      <c r="J559" s="34">
        <v>0</v>
      </c>
      <c r="K559" s="34">
        <v>0</v>
      </c>
      <c r="L559" s="34">
        <v>0</v>
      </c>
      <c r="M559" s="34" t="s">
        <v>829</v>
      </c>
      <c r="N559" s="34" t="s">
        <v>830</v>
      </c>
      <c r="O559" s="34" t="s">
        <v>2</v>
      </c>
      <c r="P559" s="34">
        <v>13513</v>
      </c>
      <c r="Q559" s="34">
        <v>800000</v>
      </c>
      <c r="R559" s="34">
        <v>28133.48</v>
      </c>
      <c r="S559" s="34">
        <v>2775934</v>
      </c>
      <c r="T559" s="34">
        <v>2459486</v>
      </c>
      <c r="U559" s="34">
        <v>316448.90000000002</v>
      </c>
      <c r="V559" s="34">
        <v>0.113997</v>
      </c>
      <c r="W559" s="34">
        <v>4358845</v>
      </c>
      <c r="X559" s="34">
        <v>3972780</v>
      </c>
      <c r="Y559" s="34">
        <v>386064.4</v>
      </c>
      <c r="Z559" s="34">
        <v>8.8569999999999996E-2</v>
      </c>
      <c r="AA559" s="34">
        <v>1801497</v>
      </c>
      <c r="AB559" s="34">
        <v>1801497</v>
      </c>
      <c r="AC559" s="34">
        <v>0</v>
      </c>
      <c r="AD559" s="34">
        <v>0</v>
      </c>
      <c r="AE559" s="34">
        <v>2349928</v>
      </c>
      <c r="AF559" s="34">
        <v>2349928</v>
      </c>
      <c r="AG559" s="34">
        <v>0</v>
      </c>
      <c r="AH559" s="34">
        <v>0</v>
      </c>
      <c r="AI559" s="34">
        <v>248371</v>
      </c>
      <c r="AJ559" s="34">
        <v>-137693</v>
      </c>
      <c r="AK559" s="34">
        <v>2349928</v>
      </c>
      <c r="AL559" s="34">
        <v>2349928</v>
      </c>
      <c r="AM559" s="34">
        <v>2349928</v>
      </c>
      <c r="AN559" s="34">
        <v>2349928</v>
      </c>
      <c r="AO559" s="34">
        <v>2349928</v>
      </c>
      <c r="AP559" s="34">
        <v>2349928</v>
      </c>
      <c r="AQ559" s="34">
        <v>2349928</v>
      </c>
      <c r="AR559" s="34">
        <v>2349928</v>
      </c>
      <c r="AS559" s="34">
        <v>2349928</v>
      </c>
      <c r="AT559" s="34">
        <v>2349928</v>
      </c>
      <c r="AU559" s="34">
        <v>1801497</v>
      </c>
      <c r="AV559" s="34">
        <v>1801497</v>
      </c>
      <c r="AW559" s="34">
        <v>1801497</v>
      </c>
      <c r="AX559" s="34">
        <v>1801497</v>
      </c>
      <c r="AY559" s="34">
        <v>1801497</v>
      </c>
      <c r="AZ559" s="34">
        <v>1801497</v>
      </c>
      <c r="BA559" s="34">
        <v>1801497</v>
      </c>
      <c r="BB559" s="34">
        <v>1801497</v>
      </c>
      <c r="BC559" s="34">
        <v>1801497</v>
      </c>
      <c r="BD559" s="34">
        <v>1801497</v>
      </c>
    </row>
    <row r="560" spans="1:56" x14ac:dyDescent="0.25">
      <c r="A560" s="34" t="s">
        <v>711</v>
      </c>
      <c r="B560" s="34">
        <v>13518</v>
      </c>
      <c r="C560" s="34">
        <v>0</v>
      </c>
      <c r="D560" s="34">
        <v>0</v>
      </c>
      <c r="E560" s="34">
        <v>0</v>
      </c>
      <c r="F560" s="34">
        <v>0</v>
      </c>
      <c r="G560" s="34">
        <v>0</v>
      </c>
      <c r="H560" s="34">
        <v>0</v>
      </c>
      <c r="I560" s="34">
        <v>0</v>
      </c>
      <c r="J560" s="34">
        <v>0</v>
      </c>
      <c r="K560" s="34">
        <v>0</v>
      </c>
      <c r="L560" s="34">
        <v>0</v>
      </c>
      <c r="M560" s="34" t="s">
        <v>829</v>
      </c>
      <c r="N560" s="34" t="s">
        <v>830</v>
      </c>
      <c r="O560" s="34" t="s">
        <v>2</v>
      </c>
      <c r="P560" s="34">
        <v>13518</v>
      </c>
      <c r="Q560" s="34">
        <v>800000</v>
      </c>
      <c r="R560" s="34">
        <v>28133.48</v>
      </c>
      <c r="S560" s="34">
        <v>56848.46</v>
      </c>
      <c r="T560" s="34">
        <v>56848.46</v>
      </c>
      <c r="U560" s="34">
        <v>0</v>
      </c>
      <c r="V560" s="34">
        <v>0</v>
      </c>
      <c r="W560" s="34">
        <v>23120.59</v>
      </c>
      <c r="X560" s="34">
        <v>23120.59</v>
      </c>
      <c r="Y560" s="34">
        <v>0</v>
      </c>
      <c r="Z560" s="34">
        <v>0</v>
      </c>
      <c r="AA560" s="34">
        <v>1957.5440000000001</v>
      </c>
      <c r="AB560" s="34">
        <v>1957.5440000000001</v>
      </c>
      <c r="AC560" s="34">
        <v>0</v>
      </c>
      <c r="AD560" s="34">
        <v>0</v>
      </c>
      <c r="AE560" s="34">
        <v>55.709850000000003</v>
      </c>
      <c r="AF560" s="34">
        <v>55.709850000000003</v>
      </c>
      <c r="AG560" s="34">
        <v>0</v>
      </c>
      <c r="AH560" s="34">
        <v>0</v>
      </c>
      <c r="AI560" s="34">
        <v>-137693</v>
      </c>
      <c r="AJ560" s="34">
        <v>-137693</v>
      </c>
      <c r="AK560" s="34">
        <v>55.709850000000003</v>
      </c>
      <c r="AL560" s="34">
        <v>55.709850000000003</v>
      </c>
      <c r="AM560" s="34">
        <v>55.709850000000003</v>
      </c>
      <c r="AN560" s="34">
        <v>55.709850000000003</v>
      </c>
      <c r="AO560" s="34">
        <v>55.709850000000003</v>
      </c>
      <c r="AP560" s="34">
        <v>55.709850000000003</v>
      </c>
      <c r="AQ560" s="34">
        <v>55.709850000000003</v>
      </c>
      <c r="AR560" s="34">
        <v>55.709850000000003</v>
      </c>
      <c r="AS560" s="34">
        <v>55.709850000000003</v>
      </c>
      <c r="AT560" s="34">
        <v>55.709850000000003</v>
      </c>
      <c r="AU560" s="34">
        <v>1957.5440000000001</v>
      </c>
      <c r="AV560" s="34">
        <v>1957.5440000000001</v>
      </c>
      <c r="AW560" s="34">
        <v>1957.5440000000001</v>
      </c>
      <c r="AX560" s="34">
        <v>1957.5440000000001</v>
      </c>
      <c r="AY560" s="34">
        <v>1957.5440000000001</v>
      </c>
      <c r="AZ560" s="34">
        <v>1957.5440000000001</v>
      </c>
      <c r="BA560" s="34">
        <v>1957.5440000000001</v>
      </c>
      <c r="BB560" s="34">
        <v>1957.5440000000001</v>
      </c>
      <c r="BC560" s="34">
        <v>1957.5440000000001</v>
      </c>
      <c r="BD560" s="34">
        <v>1957.5440000000001</v>
      </c>
    </row>
    <row r="561" spans="1:56" x14ac:dyDescent="0.25">
      <c r="A561" s="34" t="s">
        <v>874</v>
      </c>
      <c r="B561" s="34">
        <v>13519</v>
      </c>
      <c r="C561" s="34">
        <v>0</v>
      </c>
      <c r="D561" s="34">
        <v>0</v>
      </c>
      <c r="E561" s="34">
        <v>0</v>
      </c>
      <c r="F561" s="34">
        <v>0</v>
      </c>
      <c r="G561" s="34">
        <v>0</v>
      </c>
      <c r="H561" s="34">
        <v>0</v>
      </c>
      <c r="I561" s="34">
        <v>0</v>
      </c>
      <c r="J561" s="34">
        <v>0</v>
      </c>
      <c r="K561" s="34">
        <v>0</v>
      </c>
      <c r="L561" s="34">
        <v>0</v>
      </c>
      <c r="M561" s="34" t="s">
        <v>829</v>
      </c>
      <c r="N561" s="34" t="s">
        <v>830</v>
      </c>
      <c r="O561" s="34" t="s">
        <v>2</v>
      </c>
      <c r="P561" s="34">
        <v>13519</v>
      </c>
      <c r="Q561" s="34">
        <v>800000</v>
      </c>
      <c r="R561" s="34">
        <v>28133.48</v>
      </c>
      <c r="S561" s="34">
        <v>223265.1</v>
      </c>
      <c r="T561" s="34">
        <v>223265.1</v>
      </c>
      <c r="U561" s="34">
        <v>0</v>
      </c>
      <c r="V561" s="34">
        <v>0</v>
      </c>
      <c r="W561" s="34">
        <v>102218</v>
      </c>
      <c r="X561" s="34">
        <v>102218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-137693</v>
      </c>
      <c r="AJ561" s="34">
        <v>-137693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4">
        <v>0</v>
      </c>
      <c r="AQ561" s="34">
        <v>0</v>
      </c>
      <c r="AR561" s="34">
        <v>0</v>
      </c>
      <c r="AS561" s="34">
        <v>0</v>
      </c>
      <c r="AT561" s="34">
        <v>0</v>
      </c>
      <c r="AU561" s="34">
        <v>0</v>
      </c>
      <c r="AV561" s="34">
        <v>0</v>
      </c>
      <c r="AW561" s="34">
        <v>0</v>
      </c>
      <c r="AX561" s="34">
        <v>0</v>
      </c>
      <c r="AY561" s="34">
        <v>0</v>
      </c>
      <c r="AZ561" s="34">
        <v>0</v>
      </c>
      <c r="BA561" s="34">
        <v>0</v>
      </c>
      <c r="BB561" s="34">
        <v>0</v>
      </c>
      <c r="BC561" s="34">
        <v>0</v>
      </c>
      <c r="BD561" s="34">
        <v>0</v>
      </c>
    </row>
    <row r="562" spans="1:56" x14ac:dyDescent="0.25">
      <c r="A562" s="34" t="s">
        <v>491</v>
      </c>
      <c r="B562" s="34">
        <v>13520</v>
      </c>
      <c r="C562" s="34">
        <v>0</v>
      </c>
      <c r="D562" s="34">
        <v>0</v>
      </c>
      <c r="E562" s="34">
        <v>0</v>
      </c>
      <c r="F562" s="34">
        <v>0</v>
      </c>
      <c r="G562" s="34">
        <v>0</v>
      </c>
      <c r="H562" s="34">
        <v>0</v>
      </c>
      <c r="I562" s="34">
        <v>0</v>
      </c>
      <c r="J562" s="34">
        <v>0</v>
      </c>
      <c r="K562" s="34">
        <v>0</v>
      </c>
      <c r="L562" s="34">
        <v>0</v>
      </c>
      <c r="M562" s="34" t="s">
        <v>829</v>
      </c>
      <c r="N562" s="34" t="s">
        <v>830</v>
      </c>
      <c r="O562" s="34" t="s">
        <v>2</v>
      </c>
      <c r="P562" s="34">
        <v>13520</v>
      </c>
      <c r="Q562" s="34">
        <v>800000</v>
      </c>
      <c r="R562" s="34">
        <v>28133.48</v>
      </c>
      <c r="S562" s="34">
        <v>3015894</v>
      </c>
      <c r="T562" s="34">
        <v>2599244</v>
      </c>
      <c r="U562" s="34">
        <v>416649.6</v>
      </c>
      <c r="V562" s="34">
        <v>0.138151</v>
      </c>
      <c r="W562" s="34">
        <v>1780892</v>
      </c>
      <c r="X562" s="34">
        <v>1090462</v>
      </c>
      <c r="Y562" s="34">
        <v>690430.1</v>
      </c>
      <c r="Z562" s="34">
        <v>0.38768799999999998</v>
      </c>
      <c r="AA562" s="34">
        <v>336009.6</v>
      </c>
      <c r="AB562" s="34">
        <v>238977.5</v>
      </c>
      <c r="AC562" s="34">
        <v>97032.11</v>
      </c>
      <c r="AD562" s="34">
        <v>0.28877799999999998</v>
      </c>
      <c r="AE562" s="34">
        <v>326612.90000000002</v>
      </c>
      <c r="AF562" s="34">
        <v>184008.2</v>
      </c>
      <c r="AG562" s="34">
        <v>142604.6</v>
      </c>
      <c r="AH562" s="34">
        <v>0.43661699999999998</v>
      </c>
      <c r="AI562" s="34">
        <v>457883.6</v>
      </c>
      <c r="AJ562" s="34">
        <v>-89941.8</v>
      </c>
      <c r="AK562" s="34">
        <v>326612.90000000002</v>
      </c>
      <c r="AL562" s="34">
        <v>326612.90000000002</v>
      </c>
      <c r="AM562" s="34">
        <v>326612.90000000002</v>
      </c>
      <c r="AN562" s="34">
        <v>326612.90000000002</v>
      </c>
      <c r="AO562" s="34">
        <v>326612.90000000002</v>
      </c>
      <c r="AP562" s="34">
        <v>326612.90000000002</v>
      </c>
      <c r="AQ562" s="34">
        <v>326612.90000000002</v>
      </c>
      <c r="AR562" s="34">
        <v>326612.90000000002</v>
      </c>
      <c r="AS562" s="34">
        <v>326612.90000000002</v>
      </c>
      <c r="AT562" s="34">
        <v>326612.90000000002</v>
      </c>
      <c r="AU562" s="34">
        <v>336009.6</v>
      </c>
      <c r="AV562" s="34">
        <v>336009.6</v>
      </c>
      <c r="AW562" s="34">
        <v>336009.6</v>
      </c>
      <c r="AX562" s="34">
        <v>336009.6</v>
      </c>
      <c r="AY562" s="34">
        <v>336009.6</v>
      </c>
      <c r="AZ562" s="34">
        <v>336009.6</v>
      </c>
      <c r="BA562" s="34">
        <v>336009.6</v>
      </c>
      <c r="BB562" s="34">
        <v>336009.6</v>
      </c>
      <c r="BC562" s="34">
        <v>336009.6</v>
      </c>
      <c r="BD562" s="34">
        <v>336009.6</v>
      </c>
    </row>
    <row r="563" spans="1:56" x14ac:dyDescent="0.25">
      <c r="A563" s="34" t="s">
        <v>712</v>
      </c>
      <c r="B563" s="34">
        <v>13521</v>
      </c>
      <c r="C563" s="34">
        <v>0</v>
      </c>
      <c r="D563" s="34">
        <v>0</v>
      </c>
      <c r="E563" s="34">
        <v>0</v>
      </c>
      <c r="F563" s="34">
        <v>0</v>
      </c>
      <c r="G563" s="34">
        <v>0</v>
      </c>
      <c r="H563" s="34">
        <v>0</v>
      </c>
      <c r="I563" s="34">
        <v>0</v>
      </c>
      <c r="J563" s="34">
        <v>0</v>
      </c>
      <c r="K563" s="34">
        <v>0</v>
      </c>
      <c r="L563" s="34">
        <v>0</v>
      </c>
      <c r="M563" s="34" t="s">
        <v>829</v>
      </c>
      <c r="N563" s="34" t="s">
        <v>830</v>
      </c>
      <c r="O563" s="34" t="s">
        <v>2</v>
      </c>
      <c r="P563" s="34">
        <v>13521</v>
      </c>
      <c r="Q563" s="34">
        <v>800000</v>
      </c>
      <c r="R563" s="34">
        <v>28133.48</v>
      </c>
      <c r="S563" s="34">
        <v>17855.259999999998</v>
      </c>
      <c r="T563" s="34">
        <v>17855.259999999998</v>
      </c>
      <c r="U563" s="34">
        <v>0</v>
      </c>
      <c r="V563" s="34">
        <v>0</v>
      </c>
      <c r="W563" s="34">
        <v>21589.91</v>
      </c>
      <c r="X563" s="34">
        <v>21589.91</v>
      </c>
      <c r="Y563" s="34">
        <v>0</v>
      </c>
      <c r="Z563" s="34">
        <v>0</v>
      </c>
      <c r="AA563" s="34">
        <v>999.56140000000005</v>
      </c>
      <c r="AB563" s="34">
        <v>999.56140000000005</v>
      </c>
      <c r="AC563" s="34">
        <v>0</v>
      </c>
      <c r="AD563" s="34">
        <v>0</v>
      </c>
      <c r="AE563" s="34">
        <v>44.562820000000002</v>
      </c>
      <c r="AF563" s="34">
        <v>44.562820000000002</v>
      </c>
      <c r="AG563" s="34">
        <v>0</v>
      </c>
      <c r="AH563" s="34">
        <v>0</v>
      </c>
      <c r="AI563" s="34">
        <v>-137693</v>
      </c>
      <c r="AJ563" s="34">
        <v>-137693</v>
      </c>
      <c r="AK563" s="34">
        <v>44.562820000000002</v>
      </c>
      <c r="AL563" s="34">
        <v>44.562820000000002</v>
      </c>
      <c r="AM563" s="34">
        <v>44.562820000000002</v>
      </c>
      <c r="AN563" s="34">
        <v>44.562820000000002</v>
      </c>
      <c r="AO563" s="34">
        <v>44.562820000000002</v>
      </c>
      <c r="AP563" s="34">
        <v>44.562820000000002</v>
      </c>
      <c r="AQ563" s="34">
        <v>44.562820000000002</v>
      </c>
      <c r="AR563" s="34">
        <v>44.562820000000002</v>
      </c>
      <c r="AS563" s="34">
        <v>44.562820000000002</v>
      </c>
      <c r="AT563" s="34">
        <v>44.562820000000002</v>
      </c>
      <c r="AU563" s="34">
        <v>999.56140000000005</v>
      </c>
      <c r="AV563" s="34">
        <v>999.56140000000005</v>
      </c>
      <c r="AW563" s="34">
        <v>999.56140000000005</v>
      </c>
      <c r="AX563" s="34">
        <v>999.56140000000005</v>
      </c>
      <c r="AY563" s="34">
        <v>999.56140000000005</v>
      </c>
      <c r="AZ563" s="34">
        <v>999.56140000000005</v>
      </c>
      <c r="BA563" s="34">
        <v>999.56140000000005</v>
      </c>
      <c r="BB563" s="34">
        <v>999.56140000000005</v>
      </c>
      <c r="BC563" s="34">
        <v>999.56140000000005</v>
      </c>
      <c r="BD563" s="34">
        <v>999.56140000000005</v>
      </c>
    </row>
    <row r="564" spans="1:56" x14ac:dyDescent="0.25">
      <c r="A564" s="34" t="s">
        <v>430</v>
      </c>
      <c r="B564" s="34">
        <v>13523</v>
      </c>
      <c r="C564" s="34">
        <v>0</v>
      </c>
      <c r="D564" s="34">
        <v>0</v>
      </c>
      <c r="E564" s="34">
        <v>0</v>
      </c>
      <c r="F564" s="34">
        <v>0</v>
      </c>
      <c r="G564" s="34">
        <v>0</v>
      </c>
      <c r="H564" s="34">
        <v>0</v>
      </c>
      <c r="I564" s="34">
        <v>0</v>
      </c>
      <c r="J564" s="34">
        <v>0</v>
      </c>
      <c r="K564" s="34">
        <v>0</v>
      </c>
      <c r="L564" s="34">
        <v>0</v>
      </c>
      <c r="M564" s="34" t="s">
        <v>829</v>
      </c>
      <c r="N564" s="34" t="s">
        <v>830</v>
      </c>
      <c r="O564" s="34" t="s">
        <v>2</v>
      </c>
      <c r="P564" s="34">
        <v>13523</v>
      </c>
      <c r="Q564" s="34">
        <v>800000</v>
      </c>
      <c r="R564" s="34">
        <v>28133.48</v>
      </c>
      <c r="S564" s="34">
        <v>3040440</v>
      </c>
      <c r="T564" s="34">
        <v>2327552</v>
      </c>
      <c r="U564" s="34">
        <v>712888.6</v>
      </c>
      <c r="V564" s="34">
        <v>0.23446900000000001</v>
      </c>
      <c r="W564" s="34">
        <v>2647468</v>
      </c>
      <c r="X564" s="34">
        <v>1424138</v>
      </c>
      <c r="Y564" s="34">
        <v>1223330</v>
      </c>
      <c r="Z564" s="34">
        <v>0.46207500000000001</v>
      </c>
      <c r="AA564" s="34">
        <v>492064.1</v>
      </c>
      <c r="AB564" s="34">
        <v>307912.59999999998</v>
      </c>
      <c r="AC564" s="34">
        <v>184151.5</v>
      </c>
      <c r="AD564" s="34">
        <v>0.37424299999999999</v>
      </c>
      <c r="AE564" s="34">
        <v>529819.4</v>
      </c>
      <c r="AF564" s="34">
        <v>266593.59999999998</v>
      </c>
      <c r="AG564" s="34">
        <v>263225.8</v>
      </c>
      <c r="AH564" s="34">
        <v>0.49682199999999999</v>
      </c>
      <c r="AI564" s="34">
        <v>1085636</v>
      </c>
      <c r="AJ564" s="34">
        <v>125532.3</v>
      </c>
      <c r="AK564" s="34">
        <v>529819.4</v>
      </c>
      <c r="AL564" s="34">
        <v>529819.4</v>
      </c>
      <c r="AM564" s="34">
        <v>529819.4</v>
      </c>
      <c r="AN564" s="34">
        <v>529819.4</v>
      </c>
      <c r="AO564" s="34">
        <v>529819.4</v>
      </c>
      <c r="AP564" s="34">
        <v>529819.4</v>
      </c>
      <c r="AQ564" s="34">
        <v>529819.4</v>
      </c>
      <c r="AR564" s="34">
        <v>529819.4</v>
      </c>
      <c r="AS564" s="34">
        <v>529819.4</v>
      </c>
      <c r="AT564" s="34">
        <v>529819.4</v>
      </c>
      <c r="AU564" s="34">
        <v>492064.1</v>
      </c>
      <c r="AV564" s="34">
        <v>492064.1</v>
      </c>
      <c r="AW564" s="34">
        <v>492064.1</v>
      </c>
      <c r="AX564" s="34">
        <v>492064.1</v>
      </c>
      <c r="AY564" s="34">
        <v>492064.1</v>
      </c>
      <c r="AZ564" s="34">
        <v>492064.1</v>
      </c>
      <c r="BA564" s="34">
        <v>492064.1</v>
      </c>
      <c r="BB564" s="34">
        <v>492064.1</v>
      </c>
      <c r="BC564" s="34">
        <v>492064.1</v>
      </c>
      <c r="BD564" s="34">
        <v>492064.1</v>
      </c>
    </row>
    <row r="565" spans="1:56" x14ac:dyDescent="0.25">
      <c r="A565" s="34" t="s">
        <v>714</v>
      </c>
      <c r="B565" s="34">
        <v>13524</v>
      </c>
      <c r="C565" s="34">
        <v>0</v>
      </c>
      <c r="D565" s="34">
        <v>0</v>
      </c>
      <c r="E565" s="34">
        <v>0</v>
      </c>
      <c r="F565" s="34">
        <v>0</v>
      </c>
      <c r="G565" s="34">
        <v>0</v>
      </c>
      <c r="H565" s="34">
        <v>0</v>
      </c>
      <c r="I565" s="34">
        <v>0</v>
      </c>
      <c r="J565" s="34">
        <v>0</v>
      </c>
      <c r="K565" s="34">
        <v>0</v>
      </c>
      <c r="L565" s="34">
        <v>0</v>
      </c>
      <c r="M565" s="34" t="s">
        <v>829</v>
      </c>
      <c r="N565" s="34" t="s">
        <v>830</v>
      </c>
      <c r="O565" s="34" t="s">
        <v>2</v>
      </c>
      <c r="P565" s="34">
        <v>13524</v>
      </c>
      <c r="Q565" s="34">
        <v>800000</v>
      </c>
      <c r="R565" s="34">
        <v>28133.48</v>
      </c>
      <c r="S565" s="34">
        <v>1866245</v>
      </c>
      <c r="T565" s="34">
        <v>1422399</v>
      </c>
      <c r="U565" s="34">
        <v>443846</v>
      </c>
      <c r="V565" s="34">
        <v>0.23782800000000001</v>
      </c>
      <c r="W565" s="34">
        <v>1648571</v>
      </c>
      <c r="X565" s="34">
        <v>1096249</v>
      </c>
      <c r="Y565" s="34">
        <v>552322.1</v>
      </c>
      <c r="Z565" s="34">
        <v>0.33503100000000002</v>
      </c>
      <c r="AA565" s="34">
        <v>26027.06</v>
      </c>
      <c r="AB565" s="34">
        <v>26027.06</v>
      </c>
      <c r="AC565" s="34">
        <v>0</v>
      </c>
      <c r="AD565" s="34">
        <v>0</v>
      </c>
      <c r="AE565" s="34">
        <v>35355.589999999997</v>
      </c>
      <c r="AF565" s="34">
        <v>35355.589999999997</v>
      </c>
      <c r="AG565" s="34">
        <v>0</v>
      </c>
      <c r="AH565" s="34">
        <v>0</v>
      </c>
      <c r="AI565" s="34">
        <v>414628.6</v>
      </c>
      <c r="AJ565" s="34">
        <v>-137693</v>
      </c>
      <c r="AK565" s="34">
        <v>35355.589999999997</v>
      </c>
      <c r="AL565" s="34">
        <v>35355.589999999997</v>
      </c>
      <c r="AM565" s="34">
        <v>35355.589999999997</v>
      </c>
      <c r="AN565" s="34">
        <v>35355.589999999997</v>
      </c>
      <c r="AO565" s="34">
        <v>35355.589999999997</v>
      </c>
      <c r="AP565" s="34">
        <v>35355.589999999997</v>
      </c>
      <c r="AQ565" s="34">
        <v>35355.589999999997</v>
      </c>
      <c r="AR565" s="34">
        <v>35355.589999999997</v>
      </c>
      <c r="AS565" s="34">
        <v>35355.589999999997</v>
      </c>
      <c r="AT565" s="34">
        <v>35355.589999999997</v>
      </c>
      <c r="AU565" s="34">
        <v>26027.06</v>
      </c>
      <c r="AV565" s="34">
        <v>26027.06</v>
      </c>
      <c r="AW565" s="34">
        <v>26027.06</v>
      </c>
      <c r="AX565" s="34">
        <v>26027.06</v>
      </c>
      <c r="AY565" s="34">
        <v>26027.06</v>
      </c>
      <c r="AZ565" s="34">
        <v>26027.06</v>
      </c>
      <c r="BA565" s="34">
        <v>26027.06</v>
      </c>
      <c r="BB565" s="34">
        <v>26027.06</v>
      </c>
      <c r="BC565" s="34">
        <v>26027.06</v>
      </c>
      <c r="BD565" s="34">
        <v>26027.06</v>
      </c>
    </row>
    <row r="566" spans="1:56" x14ac:dyDescent="0.25">
      <c r="A566" s="34" t="s">
        <v>716</v>
      </c>
      <c r="B566" s="34">
        <v>13531</v>
      </c>
      <c r="C566" s="34">
        <v>0</v>
      </c>
      <c r="D566" s="34">
        <v>0</v>
      </c>
      <c r="E566" s="34">
        <v>0</v>
      </c>
      <c r="F566" s="34">
        <v>0</v>
      </c>
      <c r="G566" s="34">
        <v>0</v>
      </c>
      <c r="H566" s="34">
        <v>0</v>
      </c>
      <c r="I566" s="34">
        <v>0</v>
      </c>
      <c r="J566" s="34">
        <v>0</v>
      </c>
      <c r="K566" s="34">
        <v>0</v>
      </c>
      <c r="L566" s="34">
        <v>0</v>
      </c>
      <c r="M566" s="34" t="s">
        <v>829</v>
      </c>
      <c r="N566" s="34" t="s">
        <v>830</v>
      </c>
      <c r="O566" s="34" t="s">
        <v>2</v>
      </c>
      <c r="P566" s="34">
        <v>13531</v>
      </c>
      <c r="Q566" s="34">
        <v>800000</v>
      </c>
      <c r="R566" s="34">
        <v>28133.48</v>
      </c>
      <c r="S566" s="34">
        <v>1634040</v>
      </c>
      <c r="T566" s="34">
        <v>1560079</v>
      </c>
      <c r="U566" s="34">
        <v>73961.710000000006</v>
      </c>
      <c r="V566" s="34">
        <v>4.5262999999999998E-2</v>
      </c>
      <c r="W566" s="34">
        <v>3730245</v>
      </c>
      <c r="X566" s="34">
        <v>3640315</v>
      </c>
      <c r="Y566" s="34">
        <v>89929.9</v>
      </c>
      <c r="Z566" s="34">
        <v>2.4108000000000001E-2</v>
      </c>
      <c r="AA566" s="34">
        <v>172562.3</v>
      </c>
      <c r="AB566" s="34">
        <v>172562.3</v>
      </c>
      <c r="AC566" s="34">
        <v>0</v>
      </c>
      <c r="AD566" s="34">
        <v>0</v>
      </c>
      <c r="AE566" s="34">
        <v>73844.28</v>
      </c>
      <c r="AF566" s="34">
        <v>73844.28</v>
      </c>
      <c r="AG566" s="34">
        <v>0</v>
      </c>
      <c r="AH566" s="34">
        <v>0</v>
      </c>
      <c r="AI566" s="34">
        <v>-47763.6</v>
      </c>
      <c r="AJ566" s="34">
        <v>-137693</v>
      </c>
      <c r="AK566" s="34">
        <v>73844.28</v>
      </c>
      <c r="AL566" s="34">
        <v>73844.28</v>
      </c>
      <c r="AM566" s="34">
        <v>73844.28</v>
      </c>
      <c r="AN566" s="34">
        <v>73844.28</v>
      </c>
      <c r="AO566" s="34">
        <v>73844.28</v>
      </c>
      <c r="AP566" s="34">
        <v>73844.28</v>
      </c>
      <c r="AQ566" s="34">
        <v>73844.28</v>
      </c>
      <c r="AR566" s="34">
        <v>73844.28</v>
      </c>
      <c r="AS566" s="34">
        <v>73844.28</v>
      </c>
      <c r="AT566" s="34">
        <v>73844.28</v>
      </c>
      <c r="AU566" s="34">
        <v>172562.3</v>
      </c>
      <c r="AV566" s="34">
        <v>172562.3</v>
      </c>
      <c r="AW566" s="34">
        <v>172562.3</v>
      </c>
      <c r="AX566" s="34">
        <v>172562.3</v>
      </c>
      <c r="AY566" s="34">
        <v>172562.3</v>
      </c>
      <c r="AZ566" s="34">
        <v>172562.3</v>
      </c>
      <c r="BA566" s="34">
        <v>172562.3</v>
      </c>
      <c r="BB566" s="34">
        <v>172562.3</v>
      </c>
      <c r="BC566" s="34">
        <v>172562.3</v>
      </c>
      <c r="BD566" s="34">
        <v>172562.3</v>
      </c>
    </row>
    <row r="567" spans="1:56" x14ac:dyDescent="0.25">
      <c r="A567" s="34" t="s">
        <v>717</v>
      </c>
      <c r="B567" s="34">
        <v>13532</v>
      </c>
      <c r="C567" s="34">
        <v>0</v>
      </c>
      <c r="D567" s="34">
        <v>0</v>
      </c>
      <c r="E567" s="34">
        <v>0</v>
      </c>
      <c r="F567" s="34">
        <v>0</v>
      </c>
      <c r="G567" s="34">
        <v>0</v>
      </c>
      <c r="H567" s="34">
        <v>0</v>
      </c>
      <c r="I567" s="34">
        <v>0</v>
      </c>
      <c r="J567" s="34">
        <v>0</v>
      </c>
      <c r="K567" s="34">
        <v>0</v>
      </c>
      <c r="L567" s="34">
        <v>0</v>
      </c>
      <c r="M567" s="34" t="s">
        <v>829</v>
      </c>
      <c r="N567" s="34" t="s">
        <v>830</v>
      </c>
      <c r="O567" s="34" t="s">
        <v>2</v>
      </c>
      <c r="P567" s="34">
        <v>13532</v>
      </c>
      <c r="Q567" s="34">
        <v>800000</v>
      </c>
      <c r="R567" s="34">
        <v>28133.48</v>
      </c>
      <c r="S567" s="34">
        <v>3796625</v>
      </c>
      <c r="T567" s="34">
        <v>3310319</v>
      </c>
      <c r="U567" s="34">
        <v>486305.9</v>
      </c>
      <c r="V567" s="34">
        <v>0.12808900000000001</v>
      </c>
      <c r="W567" s="34">
        <v>5564641</v>
      </c>
      <c r="X567" s="34">
        <v>3976740</v>
      </c>
      <c r="Y567" s="34">
        <v>1587901</v>
      </c>
      <c r="Z567" s="34">
        <v>0.285356</v>
      </c>
      <c r="AA567" s="34">
        <v>33198.11</v>
      </c>
      <c r="AB567" s="34">
        <v>33198.11</v>
      </c>
      <c r="AC567" s="34">
        <v>0</v>
      </c>
      <c r="AD567" s="34">
        <v>0</v>
      </c>
      <c r="AE567" s="34">
        <v>31176.66</v>
      </c>
      <c r="AF567" s="34">
        <v>31176.66</v>
      </c>
      <c r="AG567" s="34">
        <v>0</v>
      </c>
      <c r="AH567" s="34">
        <v>0</v>
      </c>
      <c r="AI567" s="34">
        <v>1400233</v>
      </c>
      <c r="AJ567" s="34">
        <v>-187667</v>
      </c>
      <c r="AK567" s="34">
        <v>31176.66</v>
      </c>
      <c r="AL567" s="34">
        <v>31176.66</v>
      </c>
      <c r="AM567" s="34">
        <v>31176.66</v>
      </c>
      <c r="AN567" s="34">
        <v>31176.66</v>
      </c>
      <c r="AO567" s="34">
        <v>31176.66</v>
      </c>
      <c r="AP567" s="34">
        <v>31176.66</v>
      </c>
      <c r="AQ567" s="34">
        <v>31176.66</v>
      </c>
      <c r="AR567" s="34">
        <v>31176.66</v>
      </c>
      <c r="AS567" s="34">
        <v>31176.66</v>
      </c>
      <c r="AT567" s="34">
        <v>31176.66</v>
      </c>
      <c r="AU567" s="34">
        <v>33198.11</v>
      </c>
      <c r="AV567" s="34">
        <v>33198.11</v>
      </c>
      <c r="AW567" s="34">
        <v>33198.11</v>
      </c>
      <c r="AX567" s="34">
        <v>33198.11</v>
      </c>
      <c r="AY567" s="34">
        <v>33198.11</v>
      </c>
      <c r="AZ567" s="34">
        <v>33198.11</v>
      </c>
      <c r="BA567" s="34">
        <v>33198.11</v>
      </c>
      <c r="BB567" s="34">
        <v>33198.11</v>
      </c>
      <c r="BC567" s="34">
        <v>33198.11</v>
      </c>
      <c r="BD567" s="34">
        <v>33198.11</v>
      </c>
    </row>
    <row r="568" spans="1:56" x14ac:dyDescent="0.25">
      <c r="A568" s="34" t="s">
        <v>718</v>
      </c>
      <c r="B568" s="34">
        <v>13535</v>
      </c>
      <c r="C568" s="34">
        <v>0</v>
      </c>
      <c r="D568" s="34">
        <v>0</v>
      </c>
      <c r="E568" s="34">
        <v>0</v>
      </c>
      <c r="F568" s="34">
        <v>0</v>
      </c>
      <c r="G568" s="34">
        <v>0</v>
      </c>
      <c r="H568" s="34">
        <v>0</v>
      </c>
      <c r="I568" s="34">
        <v>0</v>
      </c>
      <c r="J568" s="34">
        <v>0</v>
      </c>
      <c r="K568" s="34">
        <v>0</v>
      </c>
      <c r="L568" s="34">
        <v>0</v>
      </c>
      <c r="M568" s="34" t="s">
        <v>829</v>
      </c>
      <c r="N568" s="34" t="s">
        <v>830</v>
      </c>
      <c r="O568" s="34" t="s">
        <v>2</v>
      </c>
      <c r="P568" s="34">
        <v>13535</v>
      </c>
      <c r="Q568" s="34">
        <v>800000</v>
      </c>
      <c r="R568" s="34">
        <v>82524.87</v>
      </c>
      <c r="S568" s="34">
        <v>6690691</v>
      </c>
      <c r="T568" s="34">
        <v>4808894</v>
      </c>
      <c r="U568" s="34">
        <v>1881797</v>
      </c>
      <c r="V568" s="34">
        <v>0.28125600000000001</v>
      </c>
      <c r="W568" s="34">
        <v>4126853</v>
      </c>
      <c r="X568" s="34">
        <v>1000334</v>
      </c>
      <c r="Y568" s="34">
        <v>3126518</v>
      </c>
      <c r="Z568" s="34">
        <v>0.75760400000000006</v>
      </c>
      <c r="AA568" s="34">
        <v>184473</v>
      </c>
      <c r="AB568" s="34">
        <v>184473</v>
      </c>
      <c r="AC568" s="34">
        <v>0</v>
      </c>
      <c r="AD568" s="34">
        <v>0</v>
      </c>
      <c r="AE568" s="34">
        <v>9923.3449999999993</v>
      </c>
      <c r="AF568" s="34">
        <v>9923.3449999999993</v>
      </c>
      <c r="AG568" s="34">
        <v>0</v>
      </c>
      <c r="AH568" s="34">
        <v>0</v>
      </c>
      <c r="AI568" s="34">
        <v>2294157</v>
      </c>
      <c r="AJ568" s="34">
        <v>-832361</v>
      </c>
      <c r="AK568" s="34">
        <v>9923.3449999999993</v>
      </c>
      <c r="AL568" s="34">
        <v>9923.3449999999993</v>
      </c>
      <c r="AM568" s="34">
        <v>9923.3449999999993</v>
      </c>
      <c r="AN568" s="34">
        <v>9923.3449999999993</v>
      </c>
      <c r="AO568" s="34">
        <v>9923.3449999999993</v>
      </c>
      <c r="AP568" s="34">
        <v>9923.3449999999993</v>
      </c>
      <c r="AQ568" s="34">
        <v>9923.3449999999993</v>
      </c>
      <c r="AR568" s="34">
        <v>9923.3449999999993</v>
      </c>
      <c r="AS568" s="34">
        <v>9923.3449999999993</v>
      </c>
      <c r="AT568" s="34">
        <v>9923.3449999999993</v>
      </c>
      <c r="AU568" s="34">
        <v>184473</v>
      </c>
      <c r="AV568" s="34">
        <v>184473</v>
      </c>
      <c r="AW568" s="34">
        <v>184473</v>
      </c>
      <c r="AX568" s="34">
        <v>184473</v>
      </c>
      <c r="AY568" s="34">
        <v>184473</v>
      </c>
      <c r="AZ568" s="34">
        <v>184473</v>
      </c>
      <c r="BA568" s="34">
        <v>184473</v>
      </c>
      <c r="BB568" s="34">
        <v>184473</v>
      </c>
      <c r="BC568" s="34">
        <v>184473</v>
      </c>
      <c r="BD568" s="34">
        <v>184473</v>
      </c>
    </row>
    <row r="569" spans="1:56" x14ac:dyDescent="0.25">
      <c r="A569" s="34" t="s">
        <v>721</v>
      </c>
      <c r="B569" s="34">
        <v>13541</v>
      </c>
      <c r="C569" s="34">
        <v>0</v>
      </c>
      <c r="D569" s="34">
        <v>0</v>
      </c>
      <c r="E569" s="34">
        <v>0</v>
      </c>
      <c r="F569" s="34">
        <v>0</v>
      </c>
      <c r="G569" s="34">
        <v>0</v>
      </c>
      <c r="H569" s="34">
        <v>0</v>
      </c>
      <c r="I569" s="34">
        <v>0</v>
      </c>
      <c r="J569" s="34">
        <v>0</v>
      </c>
      <c r="K569" s="34">
        <v>0</v>
      </c>
      <c r="L569" s="34">
        <v>0</v>
      </c>
      <c r="M569" s="34" t="s">
        <v>829</v>
      </c>
      <c r="N569" s="34" t="s">
        <v>830</v>
      </c>
      <c r="O569" s="34" t="s">
        <v>2</v>
      </c>
      <c r="P569" s="34">
        <v>13541</v>
      </c>
      <c r="Q569" s="34">
        <v>800000</v>
      </c>
      <c r="R569" s="34">
        <v>35635.74</v>
      </c>
      <c r="S569" s="34">
        <v>3835202</v>
      </c>
      <c r="T569" s="34">
        <v>2529112</v>
      </c>
      <c r="U569" s="34">
        <v>1306090</v>
      </c>
      <c r="V569" s="34">
        <v>0.34055299999999999</v>
      </c>
      <c r="W569" s="34">
        <v>1617517</v>
      </c>
      <c r="X569" s="34">
        <v>699469.4</v>
      </c>
      <c r="Y569" s="34">
        <v>918047.9</v>
      </c>
      <c r="Z569" s="34">
        <v>0.56756600000000001</v>
      </c>
      <c r="AA569" s="34">
        <v>1163.202</v>
      </c>
      <c r="AB569" s="34">
        <v>1163.202</v>
      </c>
      <c r="AC569" s="34">
        <v>0</v>
      </c>
      <c r="AD569" s="34">
        <v>0</v>
      </c>
      <c r="AE569" s="34">
        <v>22.091619999999999</v>
      </c>
      <c r="AF569" s="34">
        <v>22.091619999999999</v>
      </c>
      <c r="AG569" s="34">
        <v>0</v>
      </c>
      <c r="AH569" s="34">
        <v>0</v>
      </c>
      <c r="AI569" s="34">
        <v>551022.1</v>
      </c>
      <c r="AJ569" s="34">
        <v>-367026</v>
      </c>
      <c r="AK569" s="34">
        <v>22.091619999999999</v>
      </c>
      <c r="AL569" s="34">
        <v>22.091619999999999</v>
      </c>
      <c r="AM569" s="34">
        <v>22.091619999999999</v>
      </c>
      <c r="AN569" s="34">
        <v>22.091619999999999</v>
      </c>
      <c r="AO569" s="34">
        <v>22.091619999999999</v>
      </c>
      <c r="AP569" s="34">
        <v>22.091619999999999</v>
      </c>
      <c r="AQ569" s="34">
        <v>22.091619999999999</v>
      </c>
      <c r="AR569" s="34">
        <v>22.091619999999999</v>
      </c>
      <c r="AS569" s="34">
        <v>22.091619999999999</v>
      </c>
      <c r="AT569" s="34">
        <v>22.091619999999999</v>
      </c>
      <c r="AU569" s="34">
        <v>1163.202</v>
      </c>
      <c r="AV569" s="34">
        <v>1163.202</v>
      </c>
      <c r="AW569" s="34">
        <v>1163.202</v>
      </c>
      <c r="AX569" s="34">
        <v>1163.202</v>
      </c>
      <c r="AY569" s="34">
        <v>1163.202</v>
      </c>
      <c r="AZ569" s="34">
        <v>1163.202</v>
      </c>
      <c r="BA569" s="34">
        <v>1163.202</v>
      </c>
      <c r="BB569" s="34">
        <v>1163.202</v>
      </c>
      <c r="BC569" s="34">
        <v>1163.202</v>
      </c>
      <c r="BD569" s="34">
        <v>1163.202</v>
      </c>
    </row>
    <row r="570" spans="1:56" x14ac:dyDescent="0.25">
      <c r="A570" s="34" t="s">
        <v>584</v>
      </c>
      <c r="B570" s="34">
        <v>13546</v>
      </c>
      <c r="C570" s="34">
        <v>0</v>
      </c>
      <c r="D570" s="34">
        <v>0</v>
      </c>
      <c r="E570" s="34">
        <v>0</v>
      </c>
      <c r="F570" s="34">
        <v>0</v>
      </c>
      <c r="G570" s="34">
        <v>0</v>
      </c>
      <c r="H570" s="34">
        <v>0</v>
      </c>
      <c r="I570" s="34">
        <v>0</v>
      </c>
      <c r="J570" s="34">
        <v>0</v>
      </c>
      <c r="K570" s="34">
        <v>0</v>
      </c>
      <c r="L570" s="34">
        <v>0</v>
      </c>
      <c r="M570" s="34" t="s">
        <v>829</v>
      </c>
      <c r="N570" s="34" t="s">
        <v>830</v>
      </c>
      <c r="O570" s="34" t="s">
        <v>2</v>
      </c>
      <c r="P570" s="34">
        <v>13546</v>
      </c>
      <c r="Q570" s="34">
        <v>800000</v>
      </c>
      <c r="R570" s="34">
        <v>28133.48</v>
      </c>
      <c r="S570" s="34">
        <v>3250224</v>
      </c>
      <c r="T570" s="34">
        <v>2799026</v>
      </c>
      <c r="U570" s="34">
        <v>451198</v>
      </c>
      <c r="V570" s="34">
        <v>0.138821</v>
      </c>
      <c r="W570" s="34">
        <v>5377467</v>
      </c>
      <c r="X570" s="34">
        <v>4449312</v>
      </c>
      <c r="Y570" s="34">
        <v>928154.3</v>
      </c>
      <c r="Z570" s="34">
        <v>0.172601</v>
      </c>
      <c r="AA570" s="34">
        <v>350719.4</v>
      </c>
      <c r="AB570" s="34">
        <v>349427.4</v>
      </c>
      <c r="AC570" s="34">
        <v>1292.0609999999999</v>
      </c>
      <c r="AD570" s="34">
        <v>3.6840000000000002E-3</v>
      </c>
      <c r="AE570" s="34">
        <v>132622</v>
      </c>
      <c r="AF570" s="34">
        <v>122043.3</v>
      </c>
      <c r="AG570" s="34">
        <v>10578.71</v>
      </c>
      <c r="AH570" s="34">
        <v>7.9766000000000004E-2</v>
      </c>
      <c r="AI570" s="34">
        <v>756861.8</v>
      </c>
      <c r="AJ570" s="34">
        <v>-160714</v>
      </c>
      <c r="AK570" s="34">
        <v>132622</v>
      </c>
      <c r="AL570" s="34">
        <v>132622</v>
      </c>
      <c r="AM570" s="34">
        <v>132622</v>
      </c>
      <c r="AN570" s="34">
        <v>132622</v>
      </c>
      <c r="AO570" s="34">
        <v>132622</v>
      </c>
      <c r="AP570" s="34">
        <v>132622</v>
      </c>
      <c r="AQ570" s="34">
        <v>132622</v>
      </c>
      <c r="AR570" s="34">
        <v>132622</v>
      </c>
      <c r="AS570" s="34">
        <v>132622</v>
      </c>
      <c r="AT570" s="34">
        <v>132622</v>
      </c>
      <c r="AU570" s="34">
        <v>350719.4</v>
      </c>
      <c r="AV570" s="34">
        <v>350719.4</v>
      </c>
      <c r="AW570" s="34">
        <v>350719.4</v>
      </c>
      <c r="AX570" s="34">
        <v>350719.4</v>
      </c>
      <c r="AY570" s="34">
        <v>350719.4</v>
      </c>
      <c r="AZ570" s="34">
        <v>350719.4</v>
      </c>
      <c r="BA570" s="34">
        <v>350719.4</v>
      </c>
      <c r="BB570" s="34">
        <v>350719.4</v>
      </c>
      <c r="BC570" s="34">
        <v>350719.4</v>
      </c>
      <c r="BD570" s="34">
        <v>350719.4</v>
      </c>
    </row>
    <row r="571" spans="1:56" x14ac:dyDescent="0.25">
      <c r="A571" s="34" t="s">
        <v>585</v>
      </c>
      <c r="B571" s="34">
        <v>13547</v>
      </c>
      <c r="C571" s="34">
        <v>0</v>
      </c>
      <c r="D571" s="34">
        <v>0</v>
      </c>
      <c r="E571" s="34">
        <v>0</v>
      </c>
      <c r="F571" s="34">
        <v>0</v>
      </c>
      <c r="G571" s="34">
        <v>0</v>
      </c>
      <c r="H571" s="34">
        <v>0</v>
      </c>
      <c r="I571" s="34">
        <v>0</v>
      </c>
      <c r="J571" s="34">
        <v>0</v>
      </c>
      <c r="K571" s="34">
        <v>0</v>
      </c>
      <c r="L571" s="34">
        <v>0</v>
      </c>
      <c r="M571" s="34" t="s">
        <v>829</v>
      </c>
      <c r="N571" s="34" t="s">
        <v>830</v>
      </c>
      <c r="O571" s="34" t="s">
        <v>2</v>
      </c>
      <c r="P571" s="34">
        <v>13547</v>
      </c>
      <c r="Q571" s="34">
        <v>800000</v>
      </c>
      <c r="R571" s="34">
        <v>28133.48</v>
      </c>
      <c r="S571" s="34">
        <v>2582209</v>
      </c>
      <c r="T571" s="34">
        <v>2433543</v>
      </c>
      <c r="U571" s="34">
        <v>148665.70000000001</v>
      </c>
      <c r="V571" s="34">
        <v>5.7572999999999999E-2</v>
      </c>
      <c r="W571" s="34">
        <v>3920123</v>
      </c>
      <c r="X571" s="34">
        <v>3633617</v>
      </c>
      <c r="Y571" s="34">
        <v>286506</v>
      </c>
      <c r="Z571" s="34">
        <v>7.3085999999999998E-2</v>
      </c>
      <c r="AA571" s="34">
        <v>462650.5</v>
      </c>
      <c r="AB571" s="34">
        <v>420136.3</v>
      </c>
      <c r="AC571" s="34">
        <v>42514.25</v>
      </c>
      <c r="AD571" s="34">
        <v>9.1893000000000002E-2</v>
      </c>
      <c r="AE571" s="34">
        <v>729908.3</v>
      </c>
      <c r="AF571" s="34">
        <v>656704.6</v>
      </c>
      <c r="AG571" s="34">
        <v>73203.69</v>
      </c>
      <c r="AH571" s="34">
        <v>0.10029200000000001</v>
      </c>
      <c r="AI571" s="34">
        <v>71106.559999999998</v>
      </c>
      <c r="AJ571" s="34">
        <v>-142196</v>
      </c>
      <c r="AK571" s="34">
        <v>729908.3</v>
      </c>
      <c r="AL571" s="34">
        <v>729908.3</v>
      </c>
      <c r="AM571" s="34">
        <v>729908.3</v>
      </c>
      <c r="AN571" s="34">
        <v>729908.3</v>
      </c>
      <c r="AO571" s="34">
        <v>729908.3</v>
      </c>
      <c r="AP571" s="34">
        <v>729908.3</v>
      </c>
      <c r="AQ571" s="34">
        <v>729908.3</v>
      </c>
      <c r="AR571" s="34">
        <v>729908.3</v>
      </c>
      <c r="AS571" s="34">
        <v>729908.3</v>
      </c>
      <c r="AT571" s="34">
        <v>729908.3</v>
      </c>
      <c r="AU571" s="34">
        <v>462650.5</v>
      </c>
      <c r="AV571" s="34">
        <v>462650.5</v>
      </c>
      <c r="AW571" s="34">
        <v>462650.5</v>
      </c>
      <c r="AX571" s="34">
        <v>462650.5</v>
      </c>
      <c r="AY571" s="34">
        <v>462650.5</v>
      </c>
      <c r="AZ571" s="34">
        <v>462650.5</v>
      </c>
      <c r="BA571" s="34">
        <v>462650.5</v>
      </c>
      <c r="BB571" s="34">
        <v>462650.5</v>
      </c>
      <c r="BC571" s="34">
        <v>462650.5</v>
      </c>
      <c r="BD571" s="34">
        <v>462650.5</v>
      </c>
    </row>
    <row r="572" spans="1:56" x14ac:dyDescent="0.25">
      <c r="A572" s="34" t="s">
        <v>723</v>
      </c>
      <c r="B572" s="34">
        <v>13551</v>
      </c>
      <c r="C572" s="34">
        <v>0</v>
      </c>
      <c r="D572" s="34">
        <v>0</v>
      </c>
      <c r="E572" s="34">
        <v>0</v>
      </c>
      <c r="F572" s="34">
        <v>0</v>
      </c>
      <c r="G572" s="34">
        <v>0</v>
      </c>
      <c r="H572" s="34">
        <v>0</v>
      </c>
      <c r="I572" s="34">
        <v>0</v>
      </c>
      <c r="J572" s="34">
        <v>0</v>
      </c>
      <c r="K572" s="34">
        <v>0</v>
      </c>
      <c r="L572" s="34">
        <v>0</v>
      </c>
      <c r="M572" s="34" t="s">
        <v>829</v>
      </c>
      <c r="N572" s="34" t="s">
        <v>830</v>
      </c>
      <c r="O572" s="34" t="s">
        <v>2</v>
      </c>
      <c r="P572" s="34">
        <v>13551</v>
      </c>
      <c r="Q572" s="34">
        <v>800000</v>
      </c>
      <c r="R572" s="34">
        <v>28133.48</v>
      </c>
      <c r="S572" s="34">
        <v>8396.6669999999995</v>
      </c>
      <c r="T572" s="34">
        <v>8396.6669999999995</v>
      </c>
      <c r="U572" s="34">
        <v>0</v>
      </c>
      <c r="V572" s="34">
        <v>0</v>
      </c>
      <c r="W572" s="34">
        <v>4976.7389999999996</v>
      </c>
      <c r="X572" s="34">
        <v>4976.7389999999996</v>
      </c>
      <c r="Y572" s="34">
        <v>0</v>
      </c>
      <c r="Z572" s="34">
        <v>0</v>
      </c>
      <c r="AA572" s="34">
        <v>950.96489999999994</v>
      </c>
      <c r="AB572" s="34">
        <v>950.96489999999994</v>
      </c>
      <c r="AC572" s="34">
        <v>0</v>
      </c>
      <c r="AD572" s="34">
        <v>0</v>
      </c>
      <c r="AE572" s="34">
        <v>176.82239999999999</v>
      </c>
      <c r="AF572" s="34">
        <v>176.82239999999999</v>
      </c>
      <c r="AG572" s="34">
        <v>0</v>
      </c>
      <c r="AH572" s="34">
        <v>0</v>
      </c>
      <c r="AI572" s="34">
        <v>-137693</v>
      </c>
      <c r="AJ572" s="34">
        <v>-137693</v>
      </c>
      <c r="AK572" s="34">
        <v>176.82239999999999</v>
      </c>
      <c r="AL572" s="34">
        <v>176.82239999999999</v>
      </c>
      <c r="AM572" s="34">
        <v>176.82239999999999</v>
      </c>
      <c r="AN572" s="34">
        <v>176.82239999999999</v>
      </c>
      <c r="AO572" s="34">
        <v>176.82239999999999</v>
      </c>
      <c r="AP572" s="34">
        <v>176.82239999999999</v>
      </c>
      <c r="AQ572" s="34">
        <v>176.82239999999999</v>
      </c>
      <c r="AR572" s="34">
        <v>176.82239999999999</v>
      </c>
      <c r="AS572" s="34">
        <v>176.82239999999999</v>
      </c>
      <c r="AT572" s="34">
        <v>176.82239999999999</v>
      </c>
      <c r="AU572" s="34">
        <v>950.96489999999994</v>
      </c>
      <c r="AV572" s="34">
        <v>950.96489999999994</v>
      </c>
      <c r="AW572" s="34">
        <v>950.96489999999994</v>
      </c>
      <c r="AX572" s="34">
        <v>950.96489999999994</v>
      </c>
      <c r="AY572" s="34">
        <v>950.96489999999994</v>
      </c>
      <c r="AZ572" s="34">
        <v>950.96489999999994</v>
      </c>
      <c r="BA572" s="34">
        <v>950.96489999999994</v>
      </c>
      <c r="BB572" s="34">
        <v>950.96489999999994</v>
      </c>
      <c r="BC572" s="34">
        <v>950.96489999999994</v>
      </c>
      <c r="BD572" s="34">
        <v>950.96489999999994</v>
      </c>
    </row>
    <row r="573" spans="1:56" x14ac:dyDescent="0.25">
      <c r="A573" s="34" t="s">
        <v>724</v>
      </c>
      <c r="B573" s="34">
        <v>13552</v>
      </c>
      <c r="C573" s="34">
        <v>0</v>
      </c>
      <c r="D573" s="34">
        <v>0</v>
      </c>
      <c r="E573" s="34">
        <v>0</v>
      </c>
      <c r="F573" s="34">
        <v>0</v>
      </c>
      <c r="G573" s="34">
        <v>0</v>
      </c>
      <c r="H573" s="34">
        <v>0</v>
      </c>
      <c r="I573" s="34">
        <v>0</v>
      </c>
      <c r="J573" s="34">
        <v>0</v>
      </c>
      <c r="K573" s="34">
        <v>0</v>
      </c>
      <c r="L573" s="34">
        <v>0</v>
      </c>
      <c r="M573" s="34" t="s">
        <v>829</v>
      </c>
      <c r="N573" s="34" t="s">
        <v>830</v>
      </c>
      <c r="O573" s="34" t="s">
        <v>2</v>
      </c>
      <c r="P573" s="34">
        <v>13552</v>
      </c>
      <c r="Q573" s="34">
        <v>800000</v>
      </c>
      <c r="R573" s="34">
        <v>28133.48</v>
      </c>
      <c r="S573" s="34">
        <v>498858.9</v>
      </c>
      <c r="T573" s="34">
        <v>498858.9</v>
      </c>
      <c r="U573" s="34">
        <v>0</v>
      </c>
      <c r="V573" s="34">
        <v>0</v>
      </c>
      <c r="W573" s="34">
        <v>1342310</v>
      </c>
      <c r="X573" s="34">
        <v>1342310</v>
      </c>
      <c r="Y573" s="34">
        <v>0</v>
      </c>
      <c r="Z573" s="34">
        <v>0</v>
      </c>
      <c r="AA573" s="34">
        <v>115891.9</v>
      </c>
      <c r="AB573" s="34">
        <v>115891.9</v>
      </c>
      <c r="AC573" s="34">
        <v>0</v>
      </c>
      <c r="AD573" s="34">
        <v>0</v>
      </c>
      <c r="AE573" s="34">
        <v>326788.40000000002</v>
      </c>
      <c r="AF573" s="34">
        <v>326788.40000000002</v>
      </c>
      <c r="AG573" s="34">
        <v>0</v>
      </c>
      <c r="AH573" s="34">
        <v>0</v>
      </c>
      <c r="AI573" s="34">
        <v>-137693</v>
      </c>
      <c r="AJ573" s="34">
        <v>-137693</v>
      </c>
      <c r="AK573" s="34">
        <v>326788.40000000002</v>
      </c>
      <c r="AL573" s="34">
        <v>326788.40000000002</v>
      </c>
      <c r="AM573" s="34">
        <v>326788.40000000002</v>
      </c>
      <c r="AN573" s="34">
        <v>326788.40000000002</v>
      </c>
      <c r="AO573" s="34">
        <v>326788.40000000002</v>
      </c>
      <c r="AP573" s="34">
        <v>326788.40000000002</v>
      </c>
      <c r="AQ573" s="34">
        <v>326788.40000000002</v>
      </c>
      <c r="AR573" s="34">
        <v>326788.40000000002</v>
      </c>
      <c r="AS573" s="34">
        <v>326788.40000000002</v>
      </c>
      <c r="AT573" s="34">
        <v>326788.40000000002</v>
      </c>
      <c r="AU573" s="34">
        <v>115891.9</v>
      </c>
      <c r="AV573" s="34">
        <v>115891.9</v>
      </c>
      <c r="AW573" s="34">
        <v>115891.9</v>
      </c>
      <c r="AX573" s="34">
        <v>115891.9</v>
      </c>
      <c r="AY573" s="34">
        <v>115891.9</v>
      </c>
      <c r="AZ573" s="34">
        <v>115891.9</v>
      </c>
      <c r="BA573" s="34">
        <v>115891.9</v>
      </c>
      <c r="BB573" s="34">
        <v>115891.9</v>
      </c>
      <c r="BC573" s="34">
        <v>115891.9</v>
      </c>
      <c r="BD573" s="34">
        <v>115891.9</v>
      </c>
    </row>
    <row r="574" spans="1:56" x14ac:dyDescent="0.25">
      <c r="A574" s="34" t="s">
        <v>725</v>
      </c>
      <c r="B574" s="34">
        <v>13553</v>
      </c>
      <c r="C574" s="34">
        <v>0</v>
      </c>
      <c r="D574" s="34">
        <v>0</v>
      </c>
      <c r="E574" s="34">
        <v>0</v>
      </c>
      <c r="F574" s="34">
        <v>0</v>
      </c>
      <c r="G574" s="34">
        <v>0</v>
      </c>
      <c r="H574" s="34">
        <v>0</v>
      </c>
      <c r="I574" s="34">
        <v>0</v>
      </c>
      <c r="J574" s="34">
        <v>0</v>
      </c>
      <c r="K574" s="34">
        <v>0</v>
      </c>
      <c r="L574" s="34">
        <v>0</v>
      </c>
      <c r="M574" s="34" t="s">
        <v>829</v>
      </c>
      <c r="N574" s="34" t="s">
        <v>830</v>
      </c>
      <c r="O574" s="34" t="s">
        <v>2</v>
      </c>
      <c r="P574" s="34">
        <v>13553</v>
      </c>
      <c r="Q574" s="34">
        <v>800000</v>
      </c>
      <c r="R574" s="34">
        <v>28133.48</v>
      </c>
      <c r="S574" s="34">
        <v>3369.9560000000001</v>
      </c>
      <c r="T574" s="34">
        <v>3369.9560000000001</v>
      </c>
      <c r="U574" s="34">
        <v>0</v>
      </c>
      <c r="V574" s="34">
        <v>0</v>
      </c>
      <c r="W574" s="34">
        <v>481.11360000000002</v>
      </c>
      <c r="X574" s="34">
        <v>481.11360000000002</v>
      </c>
      <c r="Y574" s="34">
        <v>0</v>
      </c>
      <c r="Z574" s="34">
        <v>0</v>
      </c>
      <c r="AA574" s="34">
        <v>23.68421</v>
      </c>
      <c r="AB574" s="34">
        <v>23.68421</v>
      </c>
      <c r="AC574" s="34">
        <v>0</v>
      </c>
      <c r="AD574" s="34">
        <v>0</v>
      </c>
      <c r="AE574" s="34">
        <v>7.4650949999999998</v>
      </c>
      <c r="AF574" s="34">
        <v>7.4650949999999998</v>
      </c>
      <c r="AG574" s="34">
        <v>0</v>
      </c>
      <c r="AH574" s="34">
        <v>0</v>
      </c>
      <c r="AI574" s="34">
        <v>-137693</v>
      </c>
      <c r="AJ574" s="34">
        <v>-137693</v>
      </c>
      <c r="AK574" s="34">
        <v>7.4650949999999998</v>
      </c>
      <c r="AL574" s="34">
        <v>7.4650949999999998</v>
      </c>
      <c r="AM574" s="34">
        <v>7.4650949999999998</v>
      </c>
      <c r="AN574" s="34">
        <v>7.4650949999999998</v>
      </c>
      <c r="AO574" s="34">
        <v>7.4650949999999998</v>
      </c>
      <c r="AP574" s="34">
        <v>7.4650949999999998</v>
      </c>
      <c r="AQ574" s="34">
        <v>7.4650949999999998</v>
      </c>
      <c r="AR574" s="34">
        <v>7.4650949999999998</v>
      </c>
      <c r="AS574" s="34">
        <v>7.4650949999999998</v>
      </c>
      <c r="AT574" s="34">
        <v>7.4650949999999998</v>
      </c>
      <c r="AU574" s="34">
        <v>23.68421</v>
      </c>
      <c r="AV574" s="34">
        <v>23.68421</v>
      </c>
      <c r="AW574" s="34">
        <v>23.68421</v>
      </c>
      <c r="AX574" s="34">
        <v>23.68421</v>
      </c>
      <c r="AY574" s="34">
        <v>23.68421</v>
      </c>
      <c r="AZ574" s="34">
        <v>23.68421</v>
      </c>
      <c r="BA574" s="34">
        <v>23.68421</v>
      </c>
      <c r="BB574" s="34">
        <v>23.68421</v>
      </c>
      <c r="BC574" s="34">
        <v>23.68421</v>
      </c>
      <c r="BD574" s="34">
        <v>23.68421</v>
      </c>
    </row>
    <row r="575" spans="1:56" x14ac:dyDescent="0.25">
      <c r="A575" s="34" t="s">
        <v>875</v>
      </c>
      <c r="B575" s="34">
        <v>13554</v>
      </c>
      <c r="C575" s="34">
        <v>0</v>
      </c>
      <c r="D575" s="34">
        <v>0</v>
      </c>
      <c r="E575" s="34">
        <v>0</v>
      </c>
      <c r="F575" s="34">
        <v>0</v>
      </c>
      <c r="G575" s="34">
        <v>0</v>
      </c>
      <c r="H575" s="34">
        <v>0</v>
      </c>
      <c r="I575" s="34">
        <v>0</v>
      </c>
      <c r="J575" s="34">
        <v>0</v>
      </c>
      <c r="K575" s="34">
        <v>0</v>
      </c>
      <c r="L575" s="34">
        <v>0</v>
      </c>
      <c r="M575" s="34" t="s">
        <v>829</v>
      </c>
      <c r="N575" s="34" t="s">
        <v>830</v>
      </c>
      <c r="O575" s="34" t="s">
        <v>2</v>
      </c>
      <c r="P575" s="34">
        <v>13554</v>
      </c>
      <c r="Q575" s="34">
        <v>800000</v>
      </c>
      <c r="R575" s="34">
        <v>28133.48</v>
      </c>
      <c r="S575" s="34">
        <v>575.48249999999996</v>
      </c>
      <c r="T575" s="34">
        <v>575.48249999999996</v>
      </c>
      <c r="U575" s="34">
        <v>0</v>
      </c>
      <c r="V575" s="34">
        <v>0</v>
      </c>
      <c r="W575" s="34">
        <v>163.8954</v>
      </c>
      <c r="X575" s="34">
        <v>163.8954</v>
      </c>
      <c r="Y575" s="34">
        <v>0</v>
      </c>
      <c r="Z575" s="34">
        <v>0</v>
      </c>
      <c r="AA575" s="34">
        <v>0</v>
      </c>
      <c r="AB575" s="34">
        <v>0</v>
      </c>
      <c r="AC575" s="34">
        <v>0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-137693</v>
      </c>
      <c r="AJ575" s="34">
        <v>-137693</v>
      </c>
      <c r="AK575" s="34">
        <v>0</v>
      </c>
      <c r="AL575" s="34">
        <v>0</v>
      </c>
      <c r="AM575" s="34">
        <v>0</v>
      </c>
      <c r="AN575" s="34">
        <v>0</v>
      </c>
      <c r="AO575" s="34">
        <v>0</v>
      </c>
      <c r="AP575" s="34">
        <v>0</v>
      </c>
      <c r="AQ575" s="34">
        <v>0</v>
      </c>
      <c r="AR575" s="34">
        <v>0</v>
      </c>
      <c r="AS575" s="34">
        <v>0</v>
      </c>
      <c r="AT575" s="34">
        <v>0</v>
      </c>
      <c r="AU575" s="34">
        <v>0</v>
      </c>
      <c r="AV575" s="34">
        <v>0</v>
      </c>
      <c r="AW575" s="34">
        <v>0</v>
      </c>
      <c r="AX575" s="34">
        <v>0</v>
      </c>
      <c r="AY575" s="34">
        <v>0</v>
      </c>
      <c r="AZ575" s="34">
        <v>0</v>
      </c>
      <c r="BA575" s="34">
        <v>0</v>
      </c>
      <c r="BB575" s="34">
        <v>0</v>
      </c>
      <c r="BC575" s="34">
        <v>0</v>
      </c>
      <c r="BD575" s="34">
        <v>0</v>
      </c>
    </row>
    <row r="576" spans="1:56" x14ac:dyDescent="0.25">
      <c r="A576" s="34" t="s">
        <v>876</v>
      </c>
      <c r="B576" s="34">
        <v>13560</v>
      </c>
      <c r="C576" s="34">
        <v>0</v>
      </c>
      <c r="D576" s="34">
        <v>0</v>
      </c>
      <c r="E576" s="34">
        <v>0</v>
      </c>
      <c r="F576" s="34">
        <v>0</v>
      </c>
      <c r="G576" s="34">
        <v>0</v>
      </c>
      <c r="H576" s="34">
        <v>0</v>
      </c>
      <c r="I576" s="34">
        <v>0</v>
      </c>
      <c r="J576" s="34">
        <v>0</v>
      </c>
      <c r="K576" s="34">
        <v>0</v>
      </c>
      <c r="L576" s="34">
        <v>0</v>
      </c>
      <c r="M576" s="34" t="s">
        <v>829</v>
      </c>
      <c r="N576" s="34" t="s">
        <v>830</v>
      </c>
      <c r="O576" s="34" t="s">
        <v>2</v>
      </c>
      <c r="P576" s="34">
        <v>13560</v>
      </c>
      <c r="Q576" s="34">
        <v>800000</v>
      </c>
      <c r="R576" s="34">
        <v>28133.48</v>
      </c>
      <c r="S576" s="34">
        <v>25456.54</v>
      </c>
      <c r="T576" s="34">
        <v>25456.54</v>
      </c>
      <c r="U576" s="34">
        <v>0</v>
      </c>
      <c r="V576" s="34">
        <v>0</v>
      </c>
      <c r="W576" s="34">
        <v>606.73509999999999</v>
      </c>
      <c r="X576" s="34">
        <v>606.73509999999999</v>
      </c>
      <c r="Y576" s="34">
        <v>0</v>
      </c>
      <c r="Z576" s="34">
        <v>0</v>
      </c>
      <c r="AA576" s="34">
        <v>0</v>
      </c>
      <c r="AB576" s="34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-137693</v>
      </c>
      <c r="AJ576" s="34">
        <v>-137693</v>
      </c>
      <c r="AK576" s="34">
        <v>0</v>
      </c>
      <c r="AL576" s="34">
        <v>0</v>
      </c>
      <c r="AM576" s="34">
        <v>0</v>
      </c>
      <c r="AN576" s="34">
        <v>0</v>
      </c>
      <c r="AO576" s="34">
        <v>0</v>
      </c>
      <c r="AP576" s="34">
        <v>0</v>
      </c>
      <c r="AQ576" s="34">
        <v>0</v>
      </c>
      <c r="AR576" s="34">
        <v>0</v>
      </c>
      <c r="AS576" s="34">
        <v>0</v>
      </c>
      <c r="AT576" s="34">
        <v>0</v>
      </c>
      <c r="AU576" s="34">
        <v>0</v>
      </c>
      <c r="AV576" s="34">
        <v>0</v>
      </c>
      <c r="AW576" s="34">
        <v>0</v>
      </c>
      <c r="AX576" s="34">
        <v>0</v>
      </c>
      <c r="AY576" s="34">
        <v>0</v>
      </c>
      <c r="AZ576" s="34">
        <v>0</v>
      </c>
      <c r="BA576" s="34">
        <v>0</v>
      </c>
      <c r="BB576" s="34">
        <v>0</v>
      </c>
      <c r="BC576" s="34">
        <v>0</v>
      </c>
      <c r="BD576" s="34">
        <v>0</v>
      </c>
    </row>
    <row r="577" spans="1:56" x14ac:dyDescent="0.25">
      <c r="A577" s="34" t="s">
        <v>877</v>
      </c>
      <c r="B577" s="34">
        <v>13562</v>
      </c>
      <c r="C577" s="34">
        <v>0</v>
      </c>
      <c r="D577" s="34">
        <v>0</v>
      </c>
      <c r="E577" s="34">
        <v>0</v>
      </c>
      <c r="F577" s="34">
        <v>0</v>
      </c>
      <c r="G577" s="34">
        <v>0</v>
      </c>
      <c r="H577" s="34">
        <v>0</v>
      </c>
      <c r="I577" s="34">
        <v>0</v>
      </c>
      <c r="J577" s="34">
        <v>0</v>
      </c>
      <c r="K577" s="34">
        <v>0</v>
      </c>
      <c r="L577" s="34">
        <v>0</v>
      </c>
      <c r="M577" s="34" t="s">
        <v>829</v>
      </c>
      <c r="N577" s="34" t="s">
        <v>830</v>
      </c>
      <c r="O577" s="34" t="s">
        <v>2</v>
      </c>
      <c r="P577" s="34">
        <v>13562</v>
      </c>
      <c r="Q577" s="34">
        <v>800000</v>
      </c>
      <c r="R577" s="34">
        <v>28133.48</v>
      </c>
      <c r="S577" s="34">
        <v>109.8246</v>
      </c>
      <c r="T577" s="34">
        <v>109.8246</v>
      </c>
      <c r="U577" s="34">
        <v>0</v>
      </c>
      <c r="V577" s="34">
        <v>0</v>
      </c>
      <c r="W577" s="34">
        <v>4408.482</v>
      </c>
      <c r="X577" s="34">
        <v>4408.482</v>
      </c>
      <c r="Y577" s="34">
        <v>0</v>
      </c>
      <c r="Z577" s="34">
        <v>0</v>
      </c>
      <c r="AA577" s="34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34">
        <v>0</v>
      </c>
      <c r="AI577" s="34">
        <v>-137693</v>
      </c>
      <c r="AJ577" s="34">
        <v>-137693</v>
      </c>
      <c r="AK577" s="34">
        <v>0</v>
      </c>
      <c r="AL577" s="34">
        <v>0</v>
      </c>
      <c r="AM577" s="34">
        <v>0</v>
      </c>
      <c r="AN577" s="34">
        <v>0</v>
      </c>
      <c r="AO577" s="34">
        <v>0</v>
      </c>
      <c r="AP577" s="34">
        <v>0</v>
      </c>
      <c r="AQ577" s="34">
        <v>0</v>
      </c>
      <c r="AR577" s="34">
        <v>0</v>
      </c>
      <c r="AS577" s="34">
        <v>0</v>
      </c>
      <c r="AT577" s="34">
        <v>0</v>
      </c>
      <c r="AU577" s="34">
        <v>0</v>
      </c>
      <c r="AV577" s="34">
        <v>0</v>
      </c>
      <c r="AW577" s="34">
        <v>0</v>
      </c>
      <c r="AX577" s="34">
        <v>0</v>
      </c>
      <c r="AY577" s="34">
        <v>0</v>
      </c>
      <c r="AZ577" s="34">
        <v>0</v>
      </c>
      <c r="BA577" s="34">
        <v>0</v>
      </c>
      <c r="BB577" s="34">
        <v>0</v>
      </c>
      <c r="BC577" s="34">
        <v>0</v>
      </c>
      <c r="BD577" s="34">
        <v>0</v>
      </c>
    </row>
    <row r="578" spans="1:56" x14ac:dyDescent="0.25">
      <c r="A578" s="34" t="s">
        <v>878</v>
      </c>
      <c r="B578" s="34">
        <v>13563</v>
      </c>
      <c r="C578" s="34">
        <v>0</v>
      </c>
      <c r="D578" s="34">
        <v>0</v>
      </c>
      <c r="E578" s="34">
        <v>0</v>
      </c>
      <c r="F578" s="34">
        <v>0</v>
      </c>
      <c r="G578" s="34">
        <v>0</v>
      </c>
      <c r="H578" s="34">
        <v>0</v>
      </c>
      <c r="I578" s="34">
        <v>0</v>
      </c>
      <c r="J578" s="34">
        <v>0</v>
      </c>
      <c r="K578" s="34">
        <v>0</v>
      </c>
      <c r="L578" s="34">
        <v>0</v>
      </c>
      <c r="M578" s="34" t="s">
        <v>829</v>
      </c>
      <c r="N578" s="34" t="s">
        <v>830</v>
      </c>
      <c r="O578" s="34" t="s">
        <v>2</v>
      </c>
      <c r="P578" s="34">
        <v>13563</v>
      </c>
      <c r="Q578" s="34">
        <v>800000</v>
      </c>
      <c r="R578" s="34">
        <v>28133.48</v>
      </c>
      <c r="S578" s="34">
        <v>1676.8420000000001</v>
      </c>
      <c r="T578" s="34">
        <v>1676.8420000000001</v>
      </c>
      <c r="U578" s="34">
        <v>0</v>
      </c>
      <c r="V578" s="34">
        <v>0</v>
      </c>
      <c r="W578" s="34">
        <v>153.74539999999999</v>
      </c>
      <c r="X578" s="34">
        <v>153.74539999999999</v>
      </c>
      <c r="Y578" s="34">
        <v>0</v>
      </c>
      <c r="Z578" s="34">
        <v>0</v>
      </c>
      <c r="AA578" s="34">
        <v>0</v>
      </c>
      <c r="AB578" s="34">
        <v>0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0</v>
      </c>
      <c r="AI578" s="34">
        <v>-137693</v>
      </c>
      <c r="AJ578" s="34">
        <v>-137693</v>
      </c>
      <c r="AK578" s="34">
        <v>0</v>
      </c>
      <c r="AL578" s="34">
        <v>0</v>
      </c>
      <c r="AM578" s="34">
        <v>0</v>
      </c>
      <c r="AN578" s="34">
        <v>0</v>
      </c>
      <c r="AO578" s="34">
        <v>0</v>
      </c>
      <c r="AP578" s="34">
        <v>0</v>
      </c>
      <c r="AQ578" s="34">
        <v>0</v>
      </c>
      <c r="AR578" s="34">
        <v>0</v>
      </c>
      <c r="AS578" s="34">
        <v>0</v>
      </c>
      <c r="AT578" s="34">
        <v>0</v>
      </c>
      <c r="AU578" s="34">
        <v>0</v>
      </c>
      <c r="AV578" s="34">
        <v>0</v>
      </c>
      <c r="AW578" s="34">
        <v>0</v>
      </c>
      <c r="AX578" s="34">
        <v>0</v>
      </c>
      <c r="AY578" s="34">
        <v>0</v>
      </c>
      <c r="AZ578" s="34">
        <v>0</v>
      </c>
      <c r="BA578" s="34">
        <v>0</v>
      </c>
      <c r="BB578" s="34">
        <v>0</v>
      </c>
      <c r="BC578" s="34">
        <v>0</v>
      </c>
      <c r="BD578" s="34">
        <v>0</v>
      </c>
    </row>
    <row r="579" spans="1:56" x14ac:dyDescent="0.25">
      <c r="A579" s="34" t="s">
        <v>879</v>
      </c>
      <c r="B579" s="34">
        <v>13564</v>
      </c>
      <c r="C579" s="34">
        <v>0</v>
      </c>
      <c r="D579" s="34">
        <v>0</v>
      </c>
      <c r="E579" s="34">
        <v>0</v>
      </c>
      <c r="F579" s="34">
        <v>0</v>
      </c>
      <c r="G579" s="34">
        <v>0</v>
      </c>
      <c r="H579" s="34">
        <v>0</v>
      </c>
      <c r="I579" s="34">
        <v>0</v>
      </c>
      <c r="J579" s="34">
        <v>0</v>
      </c>
      <c r="K579" s="34">
        <v>0</v>
      </c>
      <c r="L579" s="34">
        <v>0</v>
      </c>
      <c r="M579" s="34" t="s">
        <v>829</v>
      </c>
      <c r="N579" s="34" t="s">
        <v>830</v>
      </c>
      <c r="O579" s="34" t="s">
        <v>2</v>
      </c>
      <c r="P579" s="34">
        <v>13564</v>
      </c>
      <c r="Q579" s="34">
        <v>800000</v>
      </c>
      <c r="R579" s="34">
        <v>28133.48</v>
      </c>
      <c r="S579" s="34">
        <v>23529.65</v>
      </c>
      <c r="T579" s="34">
        <v>23529.65</v>
      </c>
      <c r="U579" s="34">
        <v>0</v>
      </c>
      <c r="V579" s="34">
        <v>0</v>
      </c>
      <c r="W579" s="34">
        <v>10014.120000000001</v>
      </c>
      <c r="X579" s="34">
        <v>10014.120000000001</v>
      </c>
      <c r="Y579" s="34">
        <v>0</v>
      </c>
      <c r="Z579" s="34">
        <v>0</v>
      </c>
      <c r="AA579" s="34">
        <v>0</v>
      </c>
      <c r="AB579" s="34">
        <v>0</v>
      </c>
      <c r="AC579" s="34">
        <v>0</v>
      </c>
      <c r="AD579" s="34">
        <v>0</v>
      </c>
      <c r="AE579" s="34">
        <v>0</v>
      </c>
      <c r="AF579" s="34">
        <v>0</v>
      </c>
      <c r="AG579" s="34">
        <v>0</v>
      </c>
      <c r="AH579" s="34">
        <v>0</v>
      </c>
      <c r="AI579" s="34">
        <v>-137693</v>
      </c>
      <c r="AJ579" s="34">
        <v>-137693</v>
      </c>
      <c r="AK579" s="34">
        <v>0</v>
      </c>
      <c r="AL579" s="34">
        <v>0</v>
      </c>
      <c r="AM579" s="34">
        <v>0</v>
      </c>
      <c r="AN579" s="34">
        <v>0</v>
      </c>
      <c r="AO579" s="34">
        <v>0</v>
      </c>
      <c r="AP579" s="34">
        <v>0</v>
      </c>
      <c r="AQ579" s="34">
        <v>0</v>
      </c>
      <c r="AR579" s="34">
        <v>0</v>
      </c>
      <c r="AS579" s="34">
        <v>0</v>
      </c>
      <c r="AT579" s="34">
        <v>0</v>
      </c>
      <c r="AU579" s="34">
        <v>0</v>
      </c>
      <c r="AV579" s="34">
        <v>0</v>
      </c>
      <c r="AW579" s="34">
        <v>0</v>
      </c>
      <c r="AX579" s="34">
        <v>0</v>
      </c>
      <c r="AY579" s="34">
        <v>0</v>
      </c>
      <c r="AZ579" s="34">
        <v>0</v>
      </c>
      <c r="BA579" s="34">
        <v>0</v>
      </c>
      <c r="BB579" s="34">
        <v>0</v>
      </c>
      <c r="BC579" s="34">
        <v>0</v>
      </c>
      <c r="BD579" s="34">
        <v>0</v>
      </c>
    </row>
    <row r="580" spans="1:56" x14ac:dyDescent="0.25">
      <c r="A580" s="34" t="s">
        <v>217</v>
      </c>
      <c r="B580" s="34">
        <v>13576</v>
      </c>
      <c r="C580" s="34">
        <v>0</v>
      </c>
      <c r="D580" s="34">
        <v>0</v>
      </c>
      <c r="E580" s="34">
        <v>0</v>
      </c>
      <c r="F580" s="34">
        <v>0</v>
      </c>
      <c r="G580" s="34">
        <v>0</v>
      </c>
      <c r="H580" s="34">
        <v>0</v>
      </c>
      <c r="I580" s="34">
        <v>0</v>
      </c>
      <c r="J580" s="34">
        <v>0</v>
      </c>
      <c r="K580" s="34">
        <v>0</v>
      </c>
      <c r="L580" s="34">
        <v>0</v>
      </c>
      <c r="M580" s="34" t="s">
        <v>829</v>
      </c>
      <c r="N580" s="34" t="s">
        <v>830</v>
      </c>
      <c r="O580" s="34" t="s">
        <v>2</v>
      </c>
      <c r="P580" s="34">
        <v>13576</v>
      </c>
      <c r="Q580" s="34">
        <v>800000</v>
      </c>
      <c r="R580" s="34">
        <v>65644.78</v>
      </c>
      <c r="S580" s="34">
        <v>24690514</v>
      </c>
      <c r="T580" s="34">
        <v>7858786</v>
      </c>
      <c r="U580" s="34">
        <v>16831728</v>
      </c>
      <c r="V580" s="34">
        <v>0.68170799999999998</v>
      </c>
      <c r="W580" s="34">
        <v>11820621</v>
      </c>
      <c r="X580" s="34">
        <v>2918994</v>
      </c>
      <c r="Y580" s="34">
        <v>8901626</v>
      </c>
      <c r="Z580" s="34">
        <v>0.75305900000000003</v>
      </c>
      <c r="AA580" s="34">
        <v>15594759</v>
      </c>
      <c r="AB580" s="34">
        <v>3497534</v>
      </c>
      <c r="AC580" s="34">
        <v>12097226</v>
      </c>
      <c r="AD580" s="34">
        <v>0.77572399999999997</v>
      </c>
      <c r="AE580" s="34">
        <v>4992883</v>
      </c>
      <c r="AF580" s="34">
        <v>1092098</v>
      </c>
      <c r="AG580" s="34">
        <v>3900785</v>
      </c>
      <c r="AH580" s="34">
        <v>0.78126899999999999</v>
      </c>
      <c r="AI580" s="34">
        <v>8237188</v>
      </c>
      <c r="AJ580" s="34">
        <v>3236346</v>
      </c>
      <c r="AK580" s="34">
        <v>4992883</v>
      </c>
      <c r="AL580" s="34">
        <v>4992883</v>
      </c>
      <c r="AM580" s="34">
        <v>4992883</v>
      </c>
      <c r="AN580" s="34">
        <v>4992883</v>
      </c>
      <c r="AO580" s="34">
        <v>4992883</v>
      </c>
      <c r="AP580" s="34">
        <v>4992883</v>
      </c>
      <c r="AQ580" s="34">
        <v>4992883</v>
      </c>
      <c r="AR580" s="34">
        <v>4992883</v>
      </c>
      <c r="AS580" s="34">
        <v>4992883</v>
      </c>
      <c r="AT580" s="34">
        <v>4992883</v>
      </c>
      <c r="AU580" s="34">
        <v>15594759</v>
      </c>
      <c r="AV580" s="34">
        <v>15594759</v>
      </c>
      <c r="AW580" s="34">
        <v>15594759</v>
      </c>
      <c r="AX580" s="34">
        <v>15594759</v>
      </c>
      <c r="AY580" s="34">
        <v>15594759</v>
      </c>
      <c r="AZ580" s="34">
        <v>15594759</v>
      </c>
      <c r="BA580" s="34">
        <v>15594759</v>
      </c>
      <c r="BB580" s="34">
        <v>15594759</v>
      </c>
      <c r="BC580" s="34">
        <v>15594759</v>
      </c>
      <c r="BD580" s="34">
        <v>15594759</v>
      </c>
    </row>
    <row r="581" spans="1:56" x14ac:dyDescent="0.25">
      <c r="A581" s="34" t="s">
        <v>287</v>
      </c>
      <c r="B581" s="34">
        <v>13582</v>
      </c>
      <c r="C581" s="34">
        <v>0</v>
      </c>
      <c r="D581" s="34">
        <v>0</v>
      </c>
      <c r="E581" s="34">
        <v>0</v>
      </c>
      <c r="F581" s="34">
        <v>0</v>
      </c>
      <c r="G581" s="34">
        <v>0</v>
      </c>
      <c r="H581" s="34">
        <v>0</v>
      </c>
      <c r="I581" s="34">
        <v>0</v>
      </c>
      <c r="J581" s="34">
        <v>0</v>
      </c>
      <c r="K581" s="34">
        <v>0</v>
      </c>
      <c r="L581" s="34">
        <v>0</v>
      </c>
      <c r="M581" s="34" t="s">
        <v>829</v>
      </c>
      <c r="N581" s="34" t="s">
        <v>830</v>
      </c>
      <c r="O581" s="34" t="s">
        <v>2</v>
      </c>
      <c r="P581" s="34">
        <v>13582</v>
      </c>
      <c r="Q581" s="34">
        <v>800000</v>
      </c>
      <c r="R581" s="34">
        <v>48764.69</v>
      </c>
      <c r="S581" s="34">
        <v>11222711</v>
      </c>
      <c r="T581" s="34">
        <v>6081126</v>
      </c>
      <c r="U581" s="34">
        <v>5141584</v>
      </c>
      <c r="V581" s="34">
        <v>0.45814100000000002</v>
      </c>
      <c r="W581" s="34">
        <v>10408345</v>
      </c>
      <c r="X581" s="34">
        <v>3728980</v>
      </c>
      <c r="Y581" s="34">
        <v>6679365</v>
      </c>
      <c r="Z581" s="34">
        <v>0.64173199999999997</v>
      </c>
      <c r="AA581" s="34">
        <v>3425471</v>
      </c>
      <c r="AB581" s="34">
        <v>1237840</v>
      </c>
      <c r="AC581" s="34">
        <v>2187630</v>
      </c>
      <c r="AD581" s="34">
        <v>0.63863599999999998</v>
      </c>
      <c r="AE581" s="34">
        <v>2838769</v>
      </c>
      <c r="AF581" s="34">
        <v>984992.7</v>
      </c>
      <c r="AG581" s="34">
        <v>1853776</v>
      </c>
      <c r="AH581" s="34">
        <v>0.65302099999999996</v>
      </c>
      <c r="AI581" s="34">
        <v>6184199</v>
      </c>
      <c r="AJ581" s="34">
        <v>1358611</v>
      </c>
      <c r="AK581" s="34">
        <v>2838769</v>
      </c>
      <c r="AL581" s="34">
        <v>2838769</v>
      </c>
      <c r="AM581" s="34">
        <v>2838769</v>
      </c>
      <c r="AN581" s="34">
        <v>2838769</v>
      </c>
      <c r="AO581" s="34">
        <v>2838769</v>
      </c>
      <c r="AP581" s="34">
        <v>2838769</v>
      </c>
      <c r="AQ581" s="34">
        <v>2838769</v>
      </c>
      <c r="AR581" s="34">
        <v>2838769</v>
      </c>
      <c r="AS581" s="34">
        <v>2838769</v>
      </c>
      <c r="AT581" s="34">
        <v>2838769</v>
      </c>
      <c r="AU581" s="34">
        <v>3425471</v>
      </c>
      <c r="AV581" s="34">
        <v>3425471</v>
      </c>
      <c r="AW581" s="34">
        <v>3425471</v>
      </c>
      <c r="AX581" s="34">
        <v>3425471</v>
      </c>
      <c r="AY581" s="34">
        <v>3425471</v>
      </c>
      <c r="AZ581" s="34">
        <v>3425471</v>
      </c>
      <c r="BA581" s="34">
        <v>3425471</v>
      </c>
      <c r="BB581" s="34">
        <v>3425471</v>
      </c>
      <c r="BC581" s="34">
        <v>3425471</v>
      </c>
      <c r="BD581" s="34">
        <v>3425471</v>
      </c>
    </row>
    <row r="582" spans="1:56" x14ac:dyDescent="0.25">
      <c r="A582" s="34" t="s">
        <v>371</v>
      </c>
      <c r="B582" s="34">
        <v>13583</v>
      </c>
      <c r="C582" s="34">
        <v>0</v>
      </c>
      <c r="D582" s="34">
        <v>0</v>
      </c>
      <c r="E582" s="34">
        <v>0</v>
      </c>
      <c r="F582" s="34">
        <v>0</v>
      </c>
      <c r="G582" s="34">
        <v>0</v>
      </c>
      <c r="H582" s="34">
        <v>0</v>
      </c>
      <c r="I582" s="34">
        <v>0</v>
      </c>
      <c r="J582" s="34">
        <v>0</v>
      </c>
      <c r="K582" s="34">
        <v>0</v>
      </c>
      <c r="L582" s="34">
        <v>0</v>
      </c>
      <c r="M582" s="34" t="s">
        <v>829</v>
      </c>
      <c r="N582" s="34" t="s">
        <v>830</v>
      </c>
      <c r="O582" s="34" t="s">
        <v>2</v>
      </c>
      <c r="P582" s="34">
        <v>13583</v>
      </c>
      <c r="Q582" s="34">
        <v>800000</v>
      </c>
      <c r="R582" s="34">
        <v>28133.48</v>
      </c>
      <c r="S582" s="34">
        <v>2978953</v>
      </c>
      <c r="T582" s="34">
        <v>2189357</v>
      </c>
      <c r="U582" s="34">
        <v>789596.2</v>
      </c>
      <c r="V582" s="34">
        <v>0.26505800000000002</v>
      </c>
      <c r="W582" s="34">
        <v>4163078</v>
      </c>
      <c r="X582" s="34">
        <v>2513759</v>
      </c>
      <c r="Y582" s="34">
        <v>1649319</v>
      </c>
      <c r="Z582" s="34">
        <v>0.39617799999999997</v>
      </c>
      <c r="AA582" s="34">
        <v>471619.7</v>
      </c>
      <c r="AB582" s="34">
        <v>171081.8</v>
      </c>
      <c r="AC582" s="34">
        <v>300537.90000000002</v>
      </c>
      <c r="AD582" s="34">
        <v>0.63724599999999998</v>
      </c>
      <c r="AE582" s="34">
        <v>646404.80000000005</v>
      </c>
      <c r="AF582" s="34">
        <v>155659.9</v>
      </c>
      <c r="AG582" s="34">
        <v>490744.9</v>
      </c>
      <c r="AH582" s="34">
        <v>0.75919099999999995</v>
      </c>
      <c r="AI582" s="34">
        <v>1450874</v>
      </c>
      <c r="AJ582" s="34">
        <v>292299.40000000002</v>
      </c>
      <c r="AK582" s="34">
        <v>646404.80000000005</v>
      </c>
      <c r="AL582" s="34">
        <v>646404.80000000005</v>
      </c>
      <c r="AM582" s="34">
        <v>646404.80000000005</v>
      </c>
      <c r="AN582" s="34">
        <v>646404.80000000005</v>
      </c>
      <c r="AO582" s="34">
        <v>646404.80000000005</v>
      </c>
      <c r="AP582" s="34">
        <v>646404.80000000005</v>
      </c>
      <c r="AQ582" s="34">
        <v>646404.80000000005</v>
      </c>
      <c r="AR582" s="34">
        <v>646404.80000000005</v>
      </c>
      <c r="AS582" s="34">
        <v>646404.80000000005</v>
      </c>
      <c r="AT582" s="34">
        <v>646404.80000000005</v>
      </c>
      <c r="AU582" s="34">
        <v>471619.7</v>
      </c>
      <c r="AV582" s="34">
        <v>471619.7</v>
      </c>
      <c r="AW582" s="34">
        <v>471619.7</v>
      </c>
      <c r="AX582" s="34">
        <v>471619.7</v>
      </c>
      <c r="AY582" s="34">
        <v>471619.7</v>
      </c>
      <c r="AZ582" s="34">
        <v>471619.7</v>
      </c>
      <c r="BA582" s="34">
        <v>471619.7</v>
      </c>
      <c r="BB582" s="34">
        <v>471619.7</v>
      </c>
      <c r="BC582" s="34">
        <v>471619.7</v>
      </c>
      <c r="BD582" s="34">
        <v>471619.7</v>
      </c>
    </row>
    <row r="583" spans="1:56" x14ac:dyDescent="0.25">
      <c r="A583" s="34" t="s">
        <v>880</v>
      </c>
      <c r="B583" s="34">
        <v>13589</v>
      </c>
      <c r="C583" s="34">
        <v>0</v>
      </c>
      <c r="D583" s="34">
        <v>0</v>
      </c>
      <c r="E583" s="34">
        <v>0</v>
      </c>
      <c r="F583" s="34">
        <v>0</v>
      </c>
      <c r="G583" s="34">
        <v>0</v>
      </c>
      <c r="H583" s="34">
        <v>0</v>
      </c>
      <c r="I583" s="34">
        <v>0</v>
      </c>
      <c r="J583" s="34">
        <v>0</v>
      </c>
      <c r="K583" s="34">
        <v>0</v>
      </c>
      <c r="L583" s="34">
        <v>0</v>
      </c>
      <c r="M583" s="34" t="s">
        <v>829</v>
      </c>
      <c r="N583" s="34" t="s">
        <v>830</v>
      </c>
      <c r="O583" s="34" t="s">
        <v>2</v>
      </c>
      <c r="P583" s="34">
        <v>13589</v>
      </c>
      <c r="Q583" s="34">
        <v>800000</v>
      </c>
      <c r="R583" s="34">
        <v>48764.69</v>
      </c>
      <c r="S583" s="34">
        <v>3023120</v>
      </c>
      <c r="T583" s="34">
        <v>1893080</v>
      </c>
      <c r="U583" s="34">
        <v>1130040</v>
      </c>
      <c r="V583" s="34">
        <v>0.37379899999999999</v>
      </c>
      <c r="W583" s="34">
        <v>1951871</v>
      </c>
      <c r="X583" s="34">
        <v>925872.6</v>
      </c>
      <c r="Y583" s="34">
        <v>1025999</v>
      </c>
      <c r="Z583" s="34">
        <v>0.52564900000000003</v>
      </c>
      <c r="AA583" s="34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528517.19999999995</v>
      </c>
      <c r="AJ583" s="34">
        <v>-497482</v>
      </c>
      <c r="AK583" s="34">
        <v>0</v>
      </c>
      <c r="AL583" s="34">
        <v>0</v>
      </c>
      <c r="AM583" s="34">
        <v>0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  <c r="AS583" s="34">
        <v>0</v>
      </c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4">
        <v>0</v>
      </c>
      <c r="AZ583" s="34">
        <v>0</v>
      </c>
      <c r="BA583" s="34">
        <v>0</v>
      </c>
      <c r="BB583" s="34">
        <v>0</v>
      </c>
      <c r="BC583" s="34">
        <v>0</v>
      </c>
      <c r="BD583" s="34">
        <v>0</v>
      </c>
    </row>
    <row r="584" spans="1:56" x14ac:dyDescent="0.25">
      <c r="A584" s="34" t="s">
        <v>565</v>
      </c>
      <c r="B584" s="34">
        <v>13600</v>
      </c>
      <c r="C584" s="34">
        <v>0</v>
      </c>
      <c r="D584" s="34">
        <v>0</v>
      </c>
      <c r="E584" s="34">
        <v>0</v>
      </c>
      <c r="F584" s="34">
        <v>0</v>
      </c>
      <c r="G584" s="34">
        <v>0</v>
      </c>
      <c r="H584" s="34">
        <v>0</v>
      </c>
      <c r="I584" s="34">
        <v>0</v>
      </c>
      <c r="J584" s="34">
        <v>0</v>
      </c>
      <c r="K584" s="34">
        <v>0</v>
      </c>
      <c r="L584" s="34">
        <v>0</v>
      </c>
      <c r="M584" s="34" t="s">
        <v>829</v>
      </c>
      <c r="N584" s="34" t="s">
        <v>830</v>
      </c>
      <c r="O584" s="34" t="s">
        <v>2</v>
      </c>
      <c r="P584" s="34">
        <v>13600</v>
      </c>
      <c r="Q584" s="34">
        <v>800000</v>
      </c>
      <c r="R584" s="34">
        <v>41262.43</v>
      </c>
      <c r="S584" s="34">
        <v>4377668</v>
      </c>
      <c r="T584" s="34">
        <v>3429274</v>
      </c>
      <c r="U584" s="34">
        <v>948393.8</v>
      </c>
      <c r="V584" s="34">
        <v>0.216644</v>
      </c>
      <c r="W584" s="34">
        <v>3910838</v>
      </c>
      <c r="X584" s="34">
        <v>1744881</v>
      </c>
      <c r="Y584" s="34">
        <v>2165956</v>
      </c>
      <c r="Z584" s="34">
        <v>0.55383400000000005</v>
      </c>
      <c r="AA584" s="34">
        <v>378415.9</v>
      </c>
      <c r="AB584" s="34">
        <v>363284.3</v>
      </c>
      <c r="AC584" s="34">
        <v>15131.58</v>
      </c>
      <c r="AD584" s="34">
        <v>3.9987000000000002E-2</v>
      </c>
      <c r="AE584" s="34">
        <v>76604.759999999995</v>
      </c>
      <c r="AF584" s="34">
        <v>46889.29</v>
      </c>
      <c r="AG584" s="34">
        <v>29715.47</v>
      </c>
      <c r="AH584" s="34">
        <v>0.38790599999999997</v>
      </c>
      <c r="AI584" s="34">
        <v>1743793</v>
      </c>
      <c r="AJ584" s="34">
        <v>-392448</v>
      </c>
      <c r="AK584" s="34">
        <v>76604.759999999995</v>
      </c>
      <c r="AL584" s="34">
        <v>76604.759999999995</v>
      </c>
      <c r="AM584" s="34">
        <v>76604.759999999995</v>
      </c>
      <c r="AN584" s="34">
        <v>76604.759999999995</v>
      </c>
      <c r="AO584" s="34">
        <v>76604.759999999995</v>
      </c>
      <c r="AP584" s="34">
        <v>76604.759999999995</v>
      </c>
      <c r="AQ584" s="34">
        <v>76604.759999999995</v>
      </c>
      <c r="AR584" s="34">
        <v>76604.759999999995</v>
      </c>
      <c r="AS584" s="34">
        <v>76604.759999999995</v>
      </c>
      <c r="AT584" s="34">
        <v>76604.759999999995</v>
      </c>
      <c r="AU584" s="34">
        <v>378415.9</v>
      </c>
      <c r="AV584" s="34">
        <v>378415.9</v>
      </c>
      <c r="AW584" s="34">
        <v>378415.9</v>
      </c>
      <c r="AX584" s="34">
        <v>378415.9</v>
      </c>
      <c r="AY584" s="34">
        <v>378415.9</v>
      </c>
      <c r="AZ584" s="34">
        <v>378415.9</v>
      </c>
      <c r="BA584" s="34">
        <v>378415.9</v>
      </c>
      <c r="BB584" s="34">
        <v>378415.9</v>
      </c>
      <c r="BC584" s="34">
        <v>378415.9</v>
      </c>
      <c r="BD584" s="34">
        <v>378415.9</v>
      </c>
    </row>
    <row r="585" spans="1:56" x14ac:dyDescent="0.25">
      <c r="A585" s="34" t="s">
        <v>730</v>
      </c>
      <c r="B585" s="34">
        <v>13606</v>
      </c>
      <c r="C585" s="34">
        <v>0</v>
      </c>
      <c r="D585" s="34">
        <v>0</v>
      </c>
      <c r="E585" s="34">
        <v>0</v>
      </c>
      <c r="F585" s="34">
        <v>0</v>
      </c>
      <c r="G585" s="34">
        <v>0</v>
      </c>
      <c r="H585" s="34">
        <v>0</v>
      </c>
      <c r="I585" s="34">
        <v>0</v>
      </c>
      <c r="J585" s="34">
        <v>0</v>
      </c>
      <c r="K585" s="34">
        <v>0</v>
      </c>
      <c r="L585" s="34">
        <v>0</v>
      </c>
      <c r="M585" s="34" t="s">
        <v>829</v>
      </c>
      <c r="N585" s="34" t="s">
        <v>830</v>
      </c>
      <c r="O585" s="34" t="s">
        <v>2</v>
      </c>
      <c r="P585" s="34">
        <v>13606</v>
      </c>
      <c r="Q585" s="34">
        <v>800000</v>
      </c>
      <c r="R585" s="34">
        <v>28133.48</v>
      </c>
      <c r="S585" s="34">
        <v>2391429</v>
      </c>
      <c r="T585" s="34">
        <v>1517657</v>
      </c>
      <c r="U585" s="34">
        <v>873771.7</v>
      </c>
      <c r="V585" s="34">
        <v>0.36537599999999998</v>
      </c>
      <c r="W585" s="34">
        <v>2709447</v>
      </c>
      <c r="X585" s="34">
        <v>1137941</v>
      </c>
      <c r="Y585" s="34">
        <v>1571506</v>
      </c>
      <c r="Z585" s="34">
        <v>0.58001000000000003</v>
      </c>
      <c r="AA585" s="34">
        <v>376042.5</v>
      </c>
      <c r="AB585" s="34">
        <v>376042.5</v>
      </c>
      <c r="AC585" s="34">
        <v>0</v>
      </c>
      <c r="AD585" s="34">
        <v>0</v>
      </c>
      <c r="AE585" s="34">
        <v>80340.259999999995</v>
      </c>
      <c r="AF585" s="34">
        <v>80340.259999999995</v>
      </c>
      <c r="AG585" s="34">
        <v>0</v>
      </c>
      <c r="AH585" s="34">
        <v>0</v>
      </c>
      <c r="AI585" s="34">
        <v>1433812</v>
      </c>
      <c r="AJ585" s="34">
        <v>-137693</v>
      </c>
      <c r="AK585" s="34">
        <v>80340.259999999995</v>
      </c>
      <c r="AL585" s="34">
        <v>80340.259999999995</v>
      </c>
      <c r="AM585" s="34">
        <v>80340.259999999995</v>
      </c>
      <c r="AN585" s="34">
        <v>80340.259999999995</v>
      </c>
      <c r="AO585" s="34">
        <v>80340.259999999995</v>
      </c>
      <c r="AP585" s="34">
        <v>80340.259999999995</v>
      </c>
      <c r="AQ585" s="34">
        <v>80340.259999999995</v>
      </c>
      <c r="AR585" s="34">
        <v>80340.259999999995</v>
      </c>
      <c r="AS585" s="34">
        <v>80340.259999999995</v>
      </c>
      <c r="AT585" s="34">
        <v>80340.259999999995</v>
      </c>
      <c r="AU585" s="34">
        <v>376042.5</v>
      </c>
      <c r="AV585" s="34">
        <v>376042.5</v>
      </c>
      <c r="AW585" s="34">
        <v>376042.5</v>
      </c>
      <c r="AX585" s="34">
        <v>376042.5</v>
      </c>
      <c r="AY585" s="34">
        <v>376042.5</v>
      </c>
      <c r="AZ585" s="34">
        <v>376042.5</v>
      </c>
      <c r="BA585" s="34">
        <v>376042.5</v>
      </c>
      <c r="BB585" s="34">
        <v>376042.5</v>
      </c>
      <c r="BC585" s="34">
        <v>376042.5</v>
      </c>
      <c r="BD585" s="34">
        <v>376042.5</v>
      </c>
    </row>
    <row r="586" spans="1:56" x14ac:dyDescent="0.25">
      <c r="A586" s="34" t="s">
        <v>442</v>
      </c>
      <c r="B586" s="34">
        <v>13621</v>
      </c>
      <c r="C586" s="34">
        <v>0</v>
      </c>
      <c r="D586" s="34">
        <v>0</v>
      </c>
      <c r="E586" s="34">
        <v>0</v>
      </c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 t="s">
        <v>829</v>
      </c>
      <c r="N586" s="34" t="s">
        <v>830</v>
      </c>
      <c r="O586" s="34" t="s">
        <v>2</v>
      </c>
      <c r="P586" s="34">
        <v>13621</v>
      </c>
      <c r="Q586" s="34">
        <v>800000</v>
      </c>
      <c r="R586" s="34">
        <v>28133.48</v>
      </c>
      <c r="S586" s="34">
        <v>9277962</v>
      </c>
      <c r="T586" s="34">
        <v>6263335</v>
      </c>
      <c r="U586" s="34">
        <v>3014627</v>
      </c>
      <c r="V586" s="34">
        <v>0.32492300000000002</v>
      </c>
      <c r="W586" s="34">
        <v>12799253</v>
      </c>
      <c r="X586" s="34">
        <v>6756972</v>
      </c>
      <c r="Y586" s="34">
        <v>6042281</v>
      </c>
      <c r="Z586" s="34">
        <v>0.47208099999999997</v>
      </c>
      <c r="AA586" s="34">
        <v>763146</v>
      </c>
      <c r="AB586" s="34">
        <v>533269.6</v>
      </c>
      <c r="AC586" s="34">
        <v>229876.4</v>
      </c>
      <c r="AD586" s="34">
        <v>0.30122199999999999</v>
      </c>
      <c r="AE586" s="34">
        <v>502545.5</v>
      </c>
      <c r="AF586" s="34">
        <v>260468.2</v>
      </c>
      <c r="AG586" s="34">
        <v>242077.3</v>
      </c>
      <c r="AH586" s="34">
        <v>0.48170200000000002</v>
      </c>
      <c r="AI586" s="34">
        <v>5842678</v>
      </c>
      <c r="AJ586" s="34">
        <v>42473.84</v>
      </c>
      <c r="AK586" s="34">
        <v>502545.5</v>
      </c>
      <c r="AL586" s="34">
        <v>502545.5</v>
      </c>
      <c r="AM586" s="34">
        <v>502545.5</v>
      </c>
      <c r="AN586" s="34">
        <v>502545.5</v>
      </c>
      <c r="AO586" s="34">
        <v>502545.5</v>
      </c>
      <c r="AP586" s="34">
        <v>502545.5</v>
      </c>
      <c r="AQ586" s="34">
        <v>502545.5</v>
      </c>
      <c r="AR586" s="34">
        <v>502545.5</v>
      </c>
      <c r="AS586" s="34">
        <v>502545.5</v>
      </c>
      <c r="AT586" s="34">
        <v>502545.5</v>
      </c>
      <c r="AU586" s="34">
        <v>763146</v>
      </c>
      <c r="AV586" s="34">
        <v>763146</v>
      </c>
      <c r="AW586" s="34">
        <v>763146</v>
      </c>
      <c r="AX586" s="34">
        <v>763146</v>
      </c>
      <c r="AY586" s="34">
        <v>763146</v>
      </c>
      <c r="AZ586" s="34">
        <v>763146</v>
      </c>
      <c r="BA586" s="34">
        <v>763146</v>
      </c>
      <c r="BB586" s="34">
        <v>763146</v>
      </c>
      <c r="BC586" s="34">
        <v>763146</v>
      </c>
      <c r="BD586" s="34">
        <v>763146</v>
      </c>
    </row>
    <row r="587" spans="1:56" x14ac:dyDescent="0.25">
      <c r="A587" s="34" t="s">
        <v>434</v>
      </c>
      <c r="B587" s="34">
        <v>13622</v>
      </c>
      <c r="C587" s="34">
        <v>0</v>
      </c>
      <c r="D587" s="34">
        <v>0</v>
      </c>
      <c r="E587" s="34">
        <v>0</v>
      </c>
      <c r="F587" s="34">
        <v>0</v>
      </c>
      <c r="G587" s="34">
        <v>0</v>
      </c>
      <c r="H587" s="34">
        <v>0</v>
      </c>
      <c r="I587" s="34">
        <v>0</v>
      </c>
      <c r="J587" s="34">
        <v>0</v>
      </c>
      <c r="K587" s="34">
        <v>0</v>
      </c>
      <c r="L587" s="34">
        <v>0</v>
      </c>
      <c r="M587" s="34" t="s">
        <v>829</v>
      </c>
      <c r="N587" s="34" t="s">
        <v>830</v>
      </c>
      <c r="O587" s="34" t="s">
        <v>2</v>
      </c>
      <c r="P587" s="34">
        <v>13622</v>
      </c>
      <c r="Q587" s="34">
        <v>800000</v>
      </c>
      <c r="R587" s="34">
        <v>28133.48</v>
      </c>
      <c r="S587" s="34">
        <v>15764672</v>
      </c>
      <c r="T587" s="34">
        <v>12670483</v>
      </c>
      <c r="U587" s="34">
        <v>3094189</v>
      </c>
      <c r="V587" s="34">
        <v>0.196274</v>
      </c>
      <c r="W587" s="34">
        <v>10791555</v>
      </c>
      <c r="X587" s="34">
        <v>6936765</v>
      </c>
      <c r="Y587" s="34">
        <v>3854790</v>
      </c>
      <c r="Z587" s="34">
        <v>0.35720400000000002</v>
      </c>
      <c r="AA587" s="34">
        <v>6859805</v>
      </c>
      <c r="AB587" s="34">
        <v>5717048</v>
      </c>
      <c r="AC587" s="34">
        <v>1142757</v>
      </c>
      <c r="AD587" s="34">
        <v>0.16658700000000001</v>
      </c>
      <c r="AE587" s="34">
        <v>2604772</v>
      </c>
      <c r="AF587" s="34">
        <v>2081429</v>
      </c>
      <c r="AG587" s="34">
        <v>523342.9</v>
      </c>
      <c r="AH587" s="34">
        <v>0.20091700000000001</v>
      </c>
      <c r="AI587" s="34">
        <v>3717097</v>
      </c>
      <c r="AJ587" s="34">
        <v>385649.4</v>
      </c>
      <c r="AK587" s="34">
        <v>2604772</v>
      </c>
      <c r="AL587" s="34">
        <v>2604772</v>
      </c>
      <c r="AM587" s="34">
        <v>2604772</v>
      </c>
      <c r="AN587" s="34">
        <v>2604772</v>
      </c>
      <c r="AO587" s="34">
        <v>2604772</v>
      </c>
      <c r="AP587" s="34">
        <v>2604772</v>
      </c>
      <c r="AQ587" s="34">
        <v>2604772</v>
      </c>
      <c r="AR587" s="34">
        <v>2604772</v>
      </c>
      <c r="AS587" s="34">
        <v>2604772</v>
      </c>
      <c r="AT587" s="34">
        <v>2604772</v>
      </c>
      <c r="AU587" s="34">
        <v>6859805</v>
      </c>
      <c r="AV587" s="34">
        <v>6859805</v>
      </c>
      <c r="AW587" s="34">
        <v>6859805</v>
      </c>
      <c r="AX587" s="34">
        <v>6859805</v>
      </c>
      <c r="AY587" s="34">
        <v>6859805</v>
      </c>
      <c r="AZ587" s="34">
        <v>6859805</v>
      </c>
      <c r="BA587" s="34">
        <v>6859805</v>
      </c>
      <c r="BB587" s="34">
        <v>6859805</v>
      </c>
      <c r="BC587" s="34">
        <v>6859805</v>
      </c>
      <c r="BD587" s="34">
        <v>6859805</v>
      </c>
    </row>
    <row r="588" spans="1:56" x14ac:dyDescent="0.25">
      <c r="A588" s="34" t="s">
        <v>387</v>
      </c>
      <c r="B588" s="34">
        <v>13624</v>
      </c>
      <c r="C588" s="34">
        <v>0</v>
      </c>
      <c r="D588" s="34">
        <v>0</v>
      </c>
      <c r="E588" s="34">
        <v>0</v>
      </c>
      <c r="F588" s="34">
        <v>0</v>
      </c>
      <c r="G588" s="34">
        <v>0</v>
      </c>
      <c r="H588" s="34">
        <v>0</v>
      </c>
      <c r="I588" s="34">
        <v>0</v>
      </c>
      <c r="J588" s="34">
        <v>0</v>
      </c>
      <c r="K588" s="34">
        <v>0</v>
      </c>
      <c r="L588" s="34">
        <v>0</v>
      </c>
      <c r="M588" s="34" t="s">
        <v>829</v>
      </c>
      <c r="N588" s="34" t="s">
        <v>830</v>
      </c>
      <c r="O588" s="34" t="s">
        <v>2</v>
      </c>
      <c r="P588" s="34">
        <v>13624</v>
      </c>
      <c r="Q588" s="34">
        <v>800000</v>
      </c>
      <c r="R588" s="34">
        <v>28133.48</v>
      </c>
      <c r="S588" s="34">
        <v>14491089</v>
      </c>
      <c r="T588" s="34">
        <v>10599648</v>
      </c>
      <c r="U588" s="34">
        <v>3891441</v>
      </c>
      <c r="V588" s="34">
        <v>0.26854</v>
      </c>
      <c r="W588" s="34">
        <v>9129678</v>
      </c>
      <c r="X588" s="34">
        <v>4861044</v>
      </c>
      <c r="Y588" s="34">
        <v>4268634</v>
      </c>
      <c r="Z588" s="34">
        <v>0.46755600000000003</v>
      </c>
      <c r="AA588" s="34">
        <v>6205984</v>
      </c>
      <c r="AB588" s="34">
        <v>5108109</v>
      </c>
      <c r="AC588" s="34">
        <v>1097875</v>
      </c>
      <c r="AD588" s="34">
        <v>0.17690600000000001</v>
      </c>
      <c r="AE588" s="34">
        <v>2755403</v>
      </c>
      <c r="AF588" s="34">
        <v>2064579</v>
      </c>
      <c r="AG588" s="34">
        <v>690824</v>
      </c>
      <c r="AH588" s="34">
        <v>0.25071599999999999</v>
      </c>
      <c r="AI588" s="34">
        <v>4001794</v>
      </c>
      <c r="AJ588" s="34">
        <v>423983.6</v>
      </c>
      <c r="AK588" s="34">
        <v>2755403</v>
      </c>
      <c r="AL588" s="34">
        <v>2755403</v>
      </c>
      <c r="AM588" s="34">
        <v>2755403</v>
      </c>
      <c r="AN588" s="34">
        <v>2755403</v>
      </c>
      <c r="AO588" s="34">
        <v>2755403</v>
      </c>
      <c r="AP588" s="34">
        <v>2755403</v>
      </c>
      <c r="AQ588" s="34">
        <v>2755403</v>
      </c>
      <c r="AR588" s="34">
        <v>2755403</v>
      </c>
      <c r="AS588" s="34">
        <v>2755403</v>
      </c>
      <c r="AT588" s="34">
        <v>2755403</v>
      </c>
      <c r="AU588" s="34">
        <v>6205984</v>
      </c>
      <c r="AV588" s="34">
        <v>6205984</v>
      </c>
      <c r="AW588" s="34">
        <v>6205984</v>
      </c>
      <c r="AX588" s="34">
        <v>6205984</v>
      </c>
      <c r="AY588" s="34">
        <v>6205984</v>
      </c>
      <c r="AZ588" s="34">
        <v>6205984</v>
      </c>
      <c r="BA588" s="34">
        <v>6205984</v>
      </c>
      <c r="BB588" s="34">
        <v>6205984</v>
      </c>
      <c r="BC588" s="34">
        <v>6205984</v>
      </c>
      <c r="BD588" s="34">
        <v>6205984</v>
      </c>
    </row>
    <row r="589" spans="1:56" x14ac:dyDescent="0.25">
      <c r="A589" s="34" t="s">
        <v>733</v>
      </c>
      <c r="B589" s="34">
        <v>13635</v>
      </c>
      <c r="C589" s="34">
        <v>0</v>
      </c>
      <c r="D589" s="34">
        <v>0</v>
      </c>
      <c r="E589" s="34">
        <v>0</v>
      </c>
      <c r="F589" s="34">
        <v>0</v>
      </c>
      <c r="G589" s="34">
        <v>0</v>
      </c>
      <c r="H589" s="34">
        <v>0</v>
      </c>
      <c r="I589" s="34">
        <v>0</v>
      </c>
      <c r="J589" s="34">
        <v>0</v>
      </c>
      <c r="K589" s="34">
        <v>0</v>
      </c>
      <c r="L589" s="34">
        <v>0</v>
      </c>
      <c r="M589" s="34" t="s">
        <v>829</v>
      </c>
      <c r="N589" s="34" t="s">
        <v>830</v>
      </c>
      <c r="O589" s="34" t="s">
        <v>2</v>
      </c>
      <c r="P589" s="34">
        <v>13635</v>
      </c>
      <c r="Q589" s="34">
        <v>800000</v>
      </c>
      <c r="R589" s="34">
        <v>28133.48</v>
      </c>
      <c r="S589" s="34">
        <v>133135.70000000001</v>
      </c>
      <c r="T589" s="34">
        <v>133135.70000000001</v>
      </c>
      <c r="U589" s="34">
        <v>0</v>
      </c>
      <c r="V589" s="34">
        <v>0</v>
      </c>
      <c r="W589" s="34">
        <v>761942.3</v>
      </c>
      <c r="X589" s="34">
        <v>761942.3</v>
      </c>
      <c r="Y589" s="34">
        <v>0</v>
      </c>
      <c r="Z589" s="34">
        <v>0</v>
      </c>
      <c r="AA589" s="34">
        <v>1916.8420000000001</v>
      </c>
      <c r="AB589" s="34">
        <v>1916.8420000000001</v>
      </c>
      <c r="AC589" s="34">
        <v>0</v>
      </c>
      <c r="AD589" s="34">
        <v>0</v>
      </c>
      <c r="AE589" s="34">
        <v>5858.4459999999999</v>
      </c>
      <c r="AF589" s="34">
        <v>5858.4459999999999</v>
      </c>
      <c r="AG589" s="34">
        <v>0</v>
      </c>
      <c r="AH589" s="34">
        <v>0</v>
      </c>
      <c r="AI589" s="34">
        <v>-137693</v>
      </c>
      <c r="AJ589" s="34">
        <v>-137693</v>
      </c>
      <c r="AK589" s="34">
        <v>5858.4459999999999</v>
      </c>
      <c r="AL589" s="34">
        <v>5858.4459999999999</v>
      </c>
      <c r="AM589" s="34">
        <v>5858.4459999999999</v>
      </c>
      <c r="AN589" s="34">
        <v>5858.4459999999999</v>
      </c>
      <c r="AO589" s="34">
        <v>5858.4459999999999</v>
      </c>
      <c r="AP589" s="34">
        <v>5858.4459999999999</v>
      </c>
      <c r="AQ589" s="34">
        <v>5858.4459999999999</v>
      </c>
      <c r="AR589" s="34">
        <v>5858.4459999999999</v>
      </c>
      <c r="AS589" s="34">
        <v>5858.4459999999999</v>
      </c>
      <c r="AT589" s="34">
        <v>5858.4459999999999</v>
      </c>
      <c r="AU589" s="34">
        <v>1916.8420000000001</v>
      </c>
      <c r="AV589" s="34">
        <v>1916.8420000000001</v>
      </c>
      <c r="AW589" s="34">
        <v>1916.8420000000001</v>
      </c>
      <c r="AX589" s="34">
        <v>1916.8420000000001</v>
      </c>
      <c r="AY589" s="34">
        <v>1916.8420000000001</v>
      </c>
      <c r="AZ589" s="34">
        <v>1916.8420000000001</v>
      </c>
      <c r="BA589" s="34">
        <v>1916.8420000000001</v>
      </c>
      <c r="BB589" s="34">
        <v>1916.8420000000001</v>
      </c>
      <c r="BC589" s="34">
        <v>1916.8420000000001</v>
      </c>
      <c r="BD589" s="34">
        <v>1916.8420000000001</v>
      </c>
    </row>
    <row r="590" spans="1:56" x14ac:dyDescent="0.25">
      <c r="A590" s="34" t="s">
        <v>734</v>
      </c>
      <c r="B590" s="34">
        <v>13636</v>
      </c>
      <c r="C590" s="34">
        <v>0</v>
      </c>
      <c r="D590" s="34">
        <v>0</v>
      </c>
      <c r="E590" s="34">
        <v>0</v>
      </c>
      <c r="F590" s="34">
        <v>0</v>
      </c>
      <c r="G590" s="34">
        <v>0</v>
      </c>
      <c r="H590" s="34">
        <v>0</v>
      </c>
      <c r="I590" s="34">
        <v>0</v>
      </c>
      <c r="J590" s="34">
        <v>0</v>
      </c>
      <c r="K590" s="34">
        <v>0</v>
      </c>
      <c r="L590" s="34">
        <v>0</v>
      </c>
      <c r="M590" s="34" t="s">
        <v>829</v>
      </c>
      <c r="N590" s="34" t="s">
        <v>830</v>
      </c>
      <c r="O590" s="34" t="s">
        <v>2</v>
      </c>
      <c r="P590" s="34">
        <v>13636</v>
      </c>
      <c r="Q590" s="34">
        <v>800000</v>
      </c>
      <c r="R590" s="34">
        <v>28133.48</v>
      </c>
      <c r="S590" s="34">
        <v>47281.54</v>
      </c>
      <c r="T590" s="34">
        <v>47281.54</v>
      </c>
      <c r="U590" s="34">
        <v>0</v>
      </c>
      <c r="V590" s="34">
        <v>0</v>
      </c>
      <c r="W590" s="34">
        <v>194174.5</v>
      </c>
      <c r="X590" s="34">
        <v>194174.5</v>
      </c>
      <c r="Y590" s="34">
        <v>0</v>
      </c>
      <c r="Z590" s="34">
        <v>0</v>
      </c>
      <c r="AA590" s="34">
        <v>1090.877</v>
      </c>
      <c r="AB590" s="34">
        <v>1090.877</v>
      </c>
      <c r="AC590" s="34">
        <v>0</v>
      </c>
      <c r="AD590" s="34">
        <v>0</v>
      </c>
      <c r="AE590" s="34">
        <v>25.760899999999999</v>
      </c>
      <c r="AF590" s="34">
        <v>25.760899999999999</v>
      </c>
      <c r="AG590" s="34">
        <v>0</v>
      </c>
      <c r="AH590" s="34">
        <v>0</v>
      </c>
      <c r="AI590" s="34">
        <v>-137693</v>
      </c>
      <c r="AJ590" s="34">
        <v>-137693</v>
      </c>
      <c r="AK590" s="34">
        <v>25.760899999999999</v>
      </c>
      <c r="AL590" s="34">
        <v>25.760899999999999</v>
      </c>
      <c r="AM590" s="34">
        <v>25.760899999999999</v>
      </c>
      <c r="AN590" s="34">
        <v>25.760899999999999</v>
      </c>
      <c r="AO590" s="34">
        <v>25.760899999999999</v>
      </c>
      <c r="AP590" s="34">
        <v>25.760899999999999</v>
      </c>
      <c r="AQ590" s="34">
        <v>25.760899999999999</v>
      </c>
      <c r="AR590" s="34">
        <v>25.760899999999999</v>
      </c>
      <c r="AS590" s="34">
        <v>25.760899999999999</v>
      </c>
      <c r="AT590" s="34">
        <v>25.760899999999999</v>
      </c>
      <c r="AU590" s="34">
        <v>1090.877</v>
      </c>
      <c r="AV590" s="34">
        <v>1090.877</v>
      </c>
      <c r="AW590" s="34">
        <v>1090.877</v>
      </c>
      <c r="AX590" s="34">
        <v>1090.877</v>
      </c>
      <c r="AY590" s="34">
        <v>1090.877</v>
      </c>
      <c r="AZ590" s="34">
        <v>1090.877</v>
      </c>
      <c r="BA590" s="34">
        <v>1090.877</v>
      </c>
      <c r="BB590" s="34">
        <v>1090.877</v>
      </c>
      <c r="BC590" s="34">
        <v>1090.877</v>
      </c>
      <c r="BD590" s="34">
        <v>1090.877</v>
      </c>
    </row>
    <row r="591" spans="1:56" x14ac:dyDescent="0.25">
      <c r="A591" s="34" t="s">
        <v>735</v>
      </c>
      <c r="B591" s="34">
        <v>13637</v>
      </c>
      <c r="C591" s="34">
        <v>0</v>
      </c>
      <c r="D591" s="34">
        <v>0</v>
      </c>
      <c r="E591" s="34">
        <v>0</v>
      </c>
      <c r="F591" s="34">
        <v>0</v>
      </c>
      <c r="G591" s="34">
        <v>0</v>
      </c>
      <c r="H591" s="34">
        <v>0</v>
      </c>
      <c r="I591" s="34">
        <v>0</v>
      </c>
      <c r="J591" s="34">
        <v>0</v>
      </c>
      <c r="K591" s="34">
        <v>0</v>
      </c>
      <c r="L591" s="34">
        <v>0</v>
      </c>
      <c r="M591" s="34" t="s">
        <v>829</v>
      </c>
      <c r="N591" s="34" t="s">
        <v>830</v>
      </c>
      <c r="O591" s="34" t="s">
        <v>2</v>
      </c>
      <c r="P591" s="34">
        <v>13637</v>
      </c>
      <c r="Q591" s="34">
        <v>800000</v>
      </c>
      <c r="R591" s="34">
        <v>28133.48</v>
      </c>
      <c r="S591" s="34">
        <v>362651.3</v>
      </c>
      <c r="T591" s="34">
        <v>362651.3</v>
      </c>
      <c r="U591" s="34">
        <v>0</v>
      </c>
      <c r="V591" s="34">
        <v>0</v>
      </c>
      <c r="W591" s="34">
        <v>269341.5</v>
      </c>
      <c r="X591" s="34">
        <v>269341.5</v>
      </c>
      <c r="Y591" s="34">
        <v>0</v>
      </c>
      <c r="Z591" s="34">
        <v>0</v>
      </c>
      <c r="AA591" s="34">
        <v>3585.395</v>
      </c>
      <c r="AB591" s="34">
        <v>3585.395</v>
      </c>
      <c r="AC591" s="34">
        <v>0</v>
      </c>
      <c r="AD591" s="34">
        <v>0</v>
      </c>
      <c r="AE591" s="34">
        <v>58.986899999999999</v>
      </c>
      <c r="AF591" s="34">
        <v>58.986899999999999</v>
      </c>
      <c r="AG591" s="34">
        <v>0</v>
      </c>
      <c r="AH591" s="34">
        <v>0</v>
      </c>
      <c r="AI591" s="34">
        <v>-137693</v>
      </c>
      <c r="AJ591" s="34">
        <v>-137693</v>
      </c>
      <c r="AK591" s="34">
        <v>58.986899999999999</v>
      </c>
      <c r="AL591" s="34">
        <v>58.986899999999999</v>
      </c>
      <c r="AM591" s="34">
        <v>58.986899999999999</v>
      </c>
      <c r="AN591" s="34">
        <v>58.986899999999999</v>
      </c>
      <c r="AO591" s="34">
        <v>58.986899999999999</v>
      </c>
      <c r="AP591" s="34">
        <v>58.986899999999999</v>
      </c>
      <c r="AQ591" s="34">
        <v>58.986899999999999</v>
      </c>
      <c r="AR591" s="34">
        <v>58.986899999999999</v>
      </c>
      <c r="AS591" s="34">
        <v>58.986899999999999</v>
      </c>
      <c r="AT591" s="34">
        <v>58.986899999999999</v>
      </c>
      <c r="AU591" s="34">
        <v>3585.395</v>
      </c>
      <c r="AV591" s="34">
        <v>3585.395</v>
      </c>
      <c r="AW591" s="34">
        <v>3585.395</v>
      </c>
      <c r="AX591" s="34">
        <v>3585.395</v>
      </c>
      <c r="AY591" s="34">
        <v>3585.395</v>
      </c>
      <c r="AZ591" s="34">
        <v>3585.395</v>
      </c>
      <c r="BA591" s="34">
        <v>3585.395</v>
      </c>
      <c r="BB591" s="34">
        <v>3585.395</v>
      </c>
      <c r="BC591" s="34">
        <v>3585.395</v>
      </c>
      <c r="BD591" s="34">
        <v>3585.395</v>
      </c>
    </row>
    <row r="592" spans="1:56" x14ac:dyDescent="0.25">
      <c r="A592" s="34" t="s">
        <v>736</v>
      </c>
      <c r="B592" s="34">
        <v>13638</v>
      </c>
      <c r="C592" s="34">
        <v>0</v>
      </c>
      <c r="D592" s="34">
        <v>0</v>
      </c>
      <c r="E592" s="34">
        <v>0</v>
      </c>
      <c r="F592" s="34">
        <v>0</v>
      </c>
      <c r="G592" s="34">
        <v>0</v>
      </c>
      <c r="H592" s="34">
        <v>0</v>
      </c>
      <c r="I592" s="34">
        <v>0</v>
      </c>
      <c r="J592" s="34">
        <v>0</v>
      </c>
      <c r="K592" s="34">
        <v>0</v>
      </c>
      <c r="L592" s="34">
        <v>0</v>
      </c>
      <c r="M592" s="34" t="s">
        <v>829</v>
      </c>
      <c r="N592" s="34" t="s">
        <v>830</v>
      </c>
      <c r="O592" s="34" t="s">
        <v>2</v>
      </c>
      <c r="P592" s="34">
        <v>13638</v>
      </c>
      <c r="Q592" s="34">
        <v>800000</v>
      </c>
      <c r="R592" s="34">
        <v>28133.48</v>
      </c>
      <c r="S592" s="34">
        <v>759602.3</v>
      </c>
      <c r="T592" s="34">
        <v>759602.3</v>
      </c>
      <c r="U592" s="34">
        <v>0</v>
      </c>
      <c r="V592" s="34">
        <v>0</v>
      </c>
      <c r="W592" s="34">
        <v>348444.3</v>
      </c>
      <c r="X592" s="34">
        <v>348444.3</v>
      </c>
      <c r="Y592" s="34">
        <v>0</v>
      </c>
      <c r="Z592" s="34">
        <v>0</v>
      </c>
      <c r="AA592" s="34">
        <v>39075.129999999997</v>
      </c>
      <c r="AB592" s="34">
        <v>39075.129999999997</v>
      </c>
      <c r="AC592" s="34">
        <v>0</v>
      </c>
      <c r="AD592" s="34">
        <v>0</v>
      </c>
      <c r="AE592" s="34">
        <v>746.95230000000004</v>
      </c>
      <c r="AF592" s="34">
        <v>746.95230000000004</v>
      </c>
      <c r="AG592" s="34">
        <v>0</v>
      </c>
      <c r="AH592" s="34">
        <v>0</v>
      </c>
      <c r="AI592" s="34">
        <v>-150671</v>
      </c>
      <c r="AJ592" s="34">
        <v>-150671</v>
      </c>
      <c r="AK592" s="34">
        <v>746.95230000000004</v>
      </c>
      <c r="AL592" s="34">
        <v>746.95230000000004</v>
      </c>
      <c r="AM592" s="34">
        <v>746.95230000000004</v>
      </c>
      <c r="AN592" s="34">
        <v>746.95230000000004</v>
      </c>
      <c r="AO592" s="34">
        <v>746.95230000000004</v>
      </c>
      <c r="AP592" s="34">
        <v>746.95230000000004</v>
      </c>
      <c r="AQ592" s="34">
        <v>746.95230000000004</v>
      </c>
      <c r="AR592" s="34">
        <v>746.95230000000004</v>
      </c>
      <c r="AS592" s="34">
        <v>746.95230000000004</v>
      </c>
      <c r="AT592" s="34">
        <v>746.95230000000004</v>
      </c>
      <c r="AU592" s="34">
        <v>39075.129999999997</v>
      </c>
      <c r="AV592" s="34">
        <v>39075.129999999997</v>
      </c>
      <c r="AW592" s="34">
        <v>39075.129999999997</v>
      </c>
      <c r="AX592" s="34">
        <v>39075.129999999997</v>
      </c>
      <c r="AY592" s="34">
        <v>39075.129999999997</v>
      </c>
      <c r="AZ592" s="34">
        <v>39075.129999999997</v>
      </c>
      <c r="BA592" s="34">
        <v>39075.129999999997</v>
      </c>
      <c r="BB592" s="34">
        <v>39075.129999999997</v>
      </c>
      <c r="BC592" s="34">
        <v>39075.129999999997</v>
      </c>
      <c r="BD592" s="34">
        <v>39075.129999999997</v>
      </c>
    </row>
    <row r="593" spans="1:56" x14ac:dyDescent="0.25">
      <c r="A593" s="34" t="s">
        <v>737</v>
      </c>
      <c r="B593" s="34">
        <v>13639</v>
      </c>
      <c r="C593" s="34">
        <v>0</v>
      </c>
      <c r="D593" s="34">
        <v>0</v>
      </c>
      <c r="E593" s="34">
        <v>0</v>
      </c>
      <c r="F593" s="34">
        <v>0</v>
      </c>
      <c r="G593" s="34">
        <v>0</v>
      </c>
      <c r="H593" s="34">
        <v>0</v>
      </c>
      <c r="I593" s="34">
        <v>0</v>
      </c>
      <c r="J593" s="34">
        <v>0</v>
      </c>
      <c r="K593" s="34">
        <v>0</v>
      </c>
      <c r="L593" s="34">
        <v>0</v>
      </c>
      <c r="M593" s="34" t="s">
        <v>829</v>
      </c>
      <c r="N593" s="34" t="s">
        <v>830</v>
      </c>
      <c r="O593" s="34" t="s">
        <v>2</v>
      </c>
      <c r="P593" s="34">
        <v>13639</v>
      </c>
      <c r="Q593" s="34">
        <v>800000</v>
      </c>
      <c r="R593" s="34">
        <v>28133.48</v>
      </c>
      <c r="S593" s="34">
        <v>214196.8</v>
      </c>
      <c r="T593" s="34">
        <v>214196.8</v>
      </c>
      <c r="U593" s="34">
        <v>0</v>
      </c>
      <c r="V593" s="34">
        <v>0</v>
      </c>
      <c r="W593" s="34">
        <v>91712.18</v>
      </c>
      <c r="X593" s="34">
        <v>91712.18</v>
      </c>
      <c r="Y593" s="34">
        <v>0</v>
      </c>
      <c r="Z593" s="34">
        <v>0</v>
      </c>
      <c r="AA593" s="34">
        <v>13687.15</v>
      </c>
      <c r="AB593" s="34">
        <v>13687.15</v>
      </c>
      <c r="AC593" s="34">
        <v>0</v>
      </c>
      <c r="AD593" s="34">
        <v>0</v>
      </c>
      <c r="AE593" s="34">
        <v>18310.02</v>
      </c>
      <c r="AF593" s="34">
        <v>18310.02</v>
      </c>
      <c r="AG593" s="34">
        <v>0</v>
      </c>
      <c r="AH593" s="34">
        <v>0</v>
      </c>
      <c r="AI593" s="34">
        <v>-137693</v>
      </c>
      <c r="AJ593" s="34">
        <v>-137693</v>
      </c>
      <c r="AK593" s="34">
        <v>18310.02</v>
      </c>
      <c r="AL593" s="34">
        <v>18310.02</v>
      </c>
      <c r="AM593" s="34">
        <v>18310.02</v>
      </c>
      <c r="AN593" s="34">
        <v>18310.02</v>
      </c>
      <c r="AO593" s="34">
        <v>18310.02</v>
      </c>
      <c r="AP593" s="34">
        <v>18310.02</v>
      </c>
      <c r="AQ593" s="34">
        <v>18310.02</v>
      </c>
      <c r="AR593" s="34">
        <v>18310.02</v>
      </c>
      <c r="AS593" s="34">
        <v>18310.02</v>
      </c>
      <c r="AT593" s="34">
        <v>18310.02</v>
      </c>
      <c r="AU593" s="34">
        <v>13687.15</v>
      </c>
      <c r="AV593" s="34">
        <v>13687.15</v>
      </c>
      <c r="AW593" s="34">
        <v>13687.15</v>
      </c>
      <c r="AX593" s="34">
        <v>13687.15</v>
      </c>
      <c r="AY593" s="34">
        <v>13687.15</v>
      </c>
      <c r="AZ593" s="34">
        <v>13687.15</v>
      </c>
      <c r="BA593" s="34">
        <v>13687.15</v>
      </c>
      <c r="BB593" s="34">
        <v>13687.15</v>
      </c>
      <c r="BC593" s="34">
        <v>13687.15</v>
      </c>
      <c r="BD593" s="34">
        <v>13687.15</v>
      </c>
    </row>
    <row r="594" spans="1:56" x14ac:dyDescent="0.25">
      <c r="A594" s="34" t="s">
        <v>881</v>
      </c>
      <c r="B594" s="34">
        <v>13640</v>
      </c>
      <c r="C594" s="34">
        <v>0</v>
      </c>
      <c r="D594" s="34">
        <v>0</v>
      </c>
      <c r="E594" s="34">
        <v>0</v>
      </c>
      <c r="F594" s="34">
        <v>0</v>
      </c>
      <c r="G594" s="34">
        <v>0</v>
      </c>
      <c r="H594" s="34">
        <v>0</v>
      </c>
      <c r="I594" s="34">
        <v>0</v>
      </c>
      <c r="J594" s="34">
        <v>0</v>
      </c>
      <c r="K594" s="34">
        <v>0</v>
      </c>
      <c r="L594" s="34">
        <v>0</v>
      </c>
      <c r="M594" s="34" t="s">
        <v>829</v>
      </c>
      <c r="N594" s="34" t="s">
        <v>830</v>
      </c>
      <c r="O594" s="34" t="s">
        <v>2</v>
      </c>
      <c r="P594" s="34">
        <v>13640</v>
      </c>
      <c r="Q594" s="34">
        <v>800000</v>
      </c>
      <c r="R594" s="34">
        <v>28133.48</v>
      </c>
      <c r="S594" s="34">
        <v>14976.32</v>
      </c>
      <c r="T594" s="34">
        <v>14976.32</v>
      </c>
      <c r="U594" s="34">
        <v>0</v>
      </c>
      <c r="V594" s="34">
        <v>0</v>
      </c>
      <c r="W594" s="34">
        <v>8614.3269999999993</v>
      </c>
      <c r="X594" s="34">
        <v>8614.3269999999993</v>
      </c>
      <c r="Y594" s="34">
        <v>0</v>
      </c>
      <c r="Z594" s="34">
        <v>0</v>
      </c>
      <c r="AA594" s="34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-137693</v>
      </c>
      <c r="AJ594" s="34">
        <v>-137693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4">
        <v>0</v>
      </c>
      <c r="AQ594" s="34">
        <v>0</v>
      </c>
      <c r="AR594" s="34">
        <v>0</v>
      </c>
      <c r="AS594" s="34">
        <v>0</v>
      </c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4">
        <v>0</v>
      </c>
      <c r="AZ594" s="34">
        <v>0</v>
      </c>
      <c r="BA594" s="34">
        <v>0</v>
      </c>
      <c r="BB594" s="34">
        <v>0</v>
      </c>
      <c r="BC594" s="34">
        <v>0</v>
      </c>
      <c r="BD594" s="34">
        <v>0</v>
      </c>
    </row>
    <row r="595" spans="1:56" x14ac:dyDescent="0.25">
      <c r="A595" s="34" t="s">
        <v>882</v>
      </c>
      <c r="B595" s="34">
        <v>13641</v>
      </c>
      <c r="C595" s="34">
        <v>0</v>
      </c>
      <c r="D595" s="34">
        <v>0</v>
      </c>
      <c r="E595" s="34">
        <v>0</v>
      </c>
      <c r="F595" s="34">
        <v>0</v>
      </c>
      <c r="G595" s="34">
        <v>0</v>
      </c>
      <c r="H595" s="34">
        <v>0</v>
      </c>
      <c r="I595" s="34">
        <v>0</v>
      </c>
      <c r="J595" s="34">
        <v>0</v>
      </c>
      <c r="K595" s="34">
        <v>0</v>
      </c>
      <c r="L595" s="34">
        <v>0</v>
      </c>
      <c r="M595" s="34" t="s">
        <v>829</v>
      </c>
      <c r="N595" s="34" t="s">
        <v>830</v>
      </c>
      <c r="O595" s="34" t="s">
        <v>2</v>
      </c>
      <c r="P595" s="34">
        <v>13641</v>
      </c>
      <c r="Q595" s="34">
        <v>800000</v>
      </c>
      <c r="R595" s="34">
        <v>28133.48</v>
      </c>
      <c r="S595" s="34">
        <v>5214.7370000000001</v>
      </c>
      <c r="T595" s="34">
        <v>5214.7370000000001</v>
      </c>
      <c r="U595" s="34">
        <v>0</v>
      </c>
      <c r="V595" s="34">
        <v>0</v>
      </c>
      <c r="W595" s="34">
        <v>13878.92</v>
      </c>
      <c r="X595" s="34">
        <v>13878.92</v>
      </c>
      <c r="Y595" s="34">
        <v>0</v>
      </c>
      <c r="Z595" s="34">
        <v>0</v>
      </c>
      <c r="AA595" s="34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-137693</v>
      </c>
      <c r="AJ595" s="34">
        <v>-137693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4">
        <v>0</v>
      </c>
      <c r="AQ595" s="34">
        <v>0</v>
      </c>
      <c r="AR595" s="34">
        <v>0</v>
      </c>
      <c r="AS595" s="34">
        <v>0</v>
      </c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4">
        <v>0</v>
      </c>
      <c r="AZ595" s="34">
        <v>0</v>
      </c>
      <c r="BA595" s="34">
        <v>0</v>
      </c>
      <c r="BB595" s="34">
        <v>0</v>
      </c>
      <c r="BC595" s="34">
        <v>0</v>
      </c>
      <c r="BD595" s="34">
        <v>0</v>
      </c>
    </row>
    <row r="596" spans="1:56" x14ac:dyDescent="0.25">
      <c r="A596" s="34" t="s">
        <v>738</v>
      </c>
      <c r="B596" s="34">
        <v>13643</v>
      </c>
      <c r="C596" s="34">
        <v>0</v>
      </c>
      <c r="D596" s="34">
        <v>0</v>
      </c>
      <c r="E596" s="34">
        <v>0</v>
      </c>
      <c r="F596" s="34">
        <v>0</v>
      </c>
      <c r="G596" s="34">
        <v>0</v>
      </c>
      <c r="H596" s="34">
        <v>0</v>
      </c>
      <c r="I596" s="34">
        <v>0</v>
      </c>
      <c r="J596" s="34">
        <v>0</v>
      </c>
      <c r="K596" s="34">
        <v>0</v>
      </c>
      <c r="L596" s="34">
        <v>0</v>
      </c>
      <c r="M596" s="34" t="s">
        <v>829</v>
      </c>
      <c r="N596" s="34" t="s">
        <v>830</v>
      </c>
      <c r="O596" s="34" t="s">
        <v>2</v>
      </c>
      <c r="P596" s="34">
        <v>13643</v>
      </c>
      <c r="Q596" s="34">
        <v>800000</v>
      </c>
      <c r="R596" s="34">
        <v>28133.48</v>
      </c>
      <c r="S596" s="34">
        <v>6703.5959999999995</v>
      </c>
      <c r="T596" s="34">
        <v>6703.5959999999995</v>
      </c>
      <c r="U596" s="34">
        <v>0</v>
      </c>
      <c r="V596" s="34">
        <v>0</v>
      </c>
      <c r="W596" s="34">
        <v>65719.08</v>
      </c>
      <c r="X596" s="34">
        <v>65719.08</v>
      </c>
      <c r="Y596" s="34">
        <v>0</v>
      </c>
      <c r="Z596" s="34">
        <v>0</v>
      </c>
      <c r="AA596" s="34">
        <v>1429.6489999999999</v>
      </c>
      <c r="AB596" s="34">
        <v>1429.6489999999999</v>
      </c>
      <c r="AC596" s="34">
        <v>0</v>
      </c>
      <c r="AD596" s="34">
        <v>0</v>
      </c>
      <c r="AE596" s="34">
        <v>26.621289999999998</v>
      </c>
      <c r="AF596" s="34">
        <v>26.621289999999998</v>
      </c>
      <c r="AG596" s="34">
        <v>0</v>
      </c>
      <c r="AH596" s="34">
        <v>0</v>
      </c>
      <c r="AI596" s="34">
        <v>-137693</v>
      </c>
      <c r="AJ596" s="34">
        <v>-137693</v>
      </c>
      <c r="AK596" s="34">
        <v>26.621289999999998</v>
      </c>
      <c r="AL596" s="34">
        <v>26.621289999999998</v>
      </c>
      <c r="AM596" s="34">
        <v>26.621289999999998</v>
      </c>
      <c r="AN596" s="34">
        <v>26.621289999999998</v>
      </c>
      <c r="AO596" s="34">
        <v>26.621289999999998</v>
      </c>
      <c r="AP596" s="34">
        <v>26.621289999999998</v>
      </c>
      <c r="AQ596" s="34">
        <v>26.621289999999998</v>
      </c>
      <c r="AR596" s="34">
        <v>26.621289999999998</v>
      </c>
      <c r="AS596" s="34">
        <v>26.621289999999998</v>
      </c>
      <c r="AT596" s="34">
        <v>26.621289999999998</v>
      </c>
      <c r="AU596" s="34">
        <v>1429.6489999999999</v>
      </c>
      <c r="AV596" s="34">
        <v>1429.6489999999999</v>
      </c>
      <c r="AW596" s="34">
        <v>1429.6489999999999</v>
      </c>
      <c r="AX596" s="34">
        <v>1429.6489999999999</v>
      </c>
      <c r="AY596" s="34">
        <v>1429.6489999999999</v>
      </c>
      <c r="AZ596" s="34">
        <v>1429.6489999999999</v>
      </c>
      <c r="BA596" s="34">
        <v>1429.6489999999999</v>
      </c>
      <c r="BB596" s="34">
        <v>1429.6489999999999</v>
      </c>
      <c r="BC596" s="34">
        <v>1429.6489999999999</v>
      </c>
      <c r="BD596" s="34">
        <v>1429.6489999999999</v>
      </c>
    </row>
    <row r="597" spans="1:56" x14ac:dyDescent="0.25">
      <c r="A597" s="34" t="s">
        <v>167</v>
      </c>
      <c r="B597" s="34">
        <v>13645</v>
      </c>
      <c r="C597" s="34">
        <v>0</v>
      </c>
      <c r="D597" s="34">
        <v>0</v>
      </c>
      <c r="E597" s="34">
        <v>0</v>
      </c>
      <c r="F597" s="34">
        <v>0</v>
      </c>
      <c r="G597" s="34">
        <v>0</v>
      </c>
      <c r="H597" s="34">
        <v>0</v>
      </c>
      <c r="I597" s="34">
        <v>0</v>
      </c>
      <c r="J597" s="34">
        <v>0</v>
      </c>
      <c r="K597" s="34">
        <v>0</v>
      </c>
      <c r="L597" s="34">
        <v>0</v>
      </c>
      <c r="M597" s="34" t="s">
        <v>829</v>
      </c>
      <c r="N597" s="34" t="s">
        <v>830</v>
      </c>
      <c r="O597" s="34" t="s">
        <v>2</v>
      </c>
      <c r="P597" s="34">
        <v>13645</v>
      </c>
      <c r="Q597" s="34">
        <v>800000</v>
      </c>
      <c r="R597" s="34">
        <v>108782.8</v>
      </c>
      <c r="S597" s="34">
        <v>20342494</v>
      </c>
      <c r="T597" s="34">
        <v>6474880</v>
      </c>
      <c r="U597" s="34">
        <v>13867614</v>
      </c>
      <c r="V597" s="34">
        <v>0.68170699999999995</v>
      </c>
      <c r="W597" s="34">
        <v>13073647</v>
      </c>
      <c r="X597" s="34">
        <v>2514508</v>
      </c>
      <c r="Y597" s="34">
        <v>10559139</v>
      </c>
      <c r="Z597" s="34">
        <v>0.807666</v>
      </c>
      <c r="AA597" s="34">
        <v>12736497</v>
      </c>
      <c r="AB597" s="34">
        <v>2045404</v>
      </c>
      <c r="AC597" s="34">
        <v>10691093</v>
      </c>
      <c r="AD597" s="34">
        <v>0.83940599999999999</v>
      </c>
      <c r="AE597" s="34">
        <v>6620789</v>
      </c>
      <c r="AF597" s="34">
        <v>978511.2</v>
      </c>
      <c r="AG597" s="34">
        <v>5642277</v>
      </c>
      <c r="AH597" s="34">
        <v>0.85220600000000002</v>
      </c>
      <c r="AI597" s="34">
        <v>9458726</v>
      </c>
      <c r="AJ597" s="34">
        <v>4541864</v>
      </c>
      <c r="AK597" s="34">
        <v>6620789</v>
      </c>
      <c r="AL597" s="34">
        <v>6620789</v>
      </c>
      <c r="AM597" s="34">
        <v>6620789</v>
      </c>
      <c r="AN597" s="34">
        <v>6620789</v>
      </c>
      <c r="AO597" s="34">
        <v>6620789</v>
      </c>
      <c r="AP597" s="34">
        <v>6620789</v>
      </c>
      <c r="AQ597" s="34">
        <v>6620789</v>
      </c>
      <c r="AR597" s="34">
        <v>6620789</v>
      </c>
      <c r="AS597" s="34">
        <v>6620789</v>
      </c>
      <c r="AT597" s="34">
        <v>6620789</v>
      </c>
      <c r="AU597" s="34">
        <v>12736497</v>
      </c>
      <c r="AV597" s="34">
        <v>12736497</v>
      </c>
      <c r="AW597" s="34">
        <v>12736497</v>
      </c>
      <c r="AX597" s="34">
        <v>12736497</v>
      </c>
      <c r="AY597" s="34">
        <v>12736497</v>
      </c>
      <c r="AZ597" s="34">
        <v>12736497</v>
      </c>
      <c r="BA597" s="34">
        <v>12736497</v>
      </c>
      <c r="BB597" s="34">
        <v>12736497</v>
      </c>
      <c r="BC597" s="34">
        <v>12736497</v>
      </c>
      <c r="BD597" s="34">
        <v>12736497</v>
      </c>
    </row>
    <row r="598" spans="1:56" x14ac:dyDescent="0.25">
      <c r="A598" s="34" t="s">
        <v>883</v>
      </c>
      <c r="B598" s="34">
        <v>13646</v>
      </c>
      <c r="C598" s="34">
        <v>0</v>
      </c>
      <c r="D598" s="34">
        <v>0</v>
      </c>
      <c r="E598" s="34">
        <v>0</v>
      </c>
      <c r="F598" s="34">
        <v>0</v>
      </c>
      <c r="G598" s="34">
        <v>0</v>
      </c>
      <c r="H598" s="34">
        <v>0</v>
      </c>
      <c r="I598" s="34">
        <v>0</v>
      </c>
      <c r="J598" s="34">
        <v>0</v>
      </c>
      <c r="K598" s="34">
        <v>0</v>
      </c>
      <c r="L598" s="34">
        <v>0</v>
      </c>
      <c r="M598" s="34" t="s">
        <v>829</v>
      </c>
      <c r="N598" s="34" t="s">
        <v>830</v>
      </c>
      <c r="O598" s="34" t="s">
        <v>2</v>
      </c>
      <c r="P598" s="34">
        <v>13646</v>
      </c>
      <c r="Q598" s="34">
        <v>800000</v>
      </c>
      <c r="R598" s="34">
        <v>58142.52</v>
      </c>
      <c r="S598" s="34">
        <v>2155604</v>
      </c>
      <c r="T598" s="34">
        <v>659426</v>
      </c>
      <c r="U598" s="34">
        <v>1496178</v>
      </c>
      <c r="V598" s="34">
        <v>0.69408800000000004</v>
      </c>
      <c r="W598" s="34">
        <v>1411778</v>
      </c>
      <c r="X598" s="34">
        <v>424788</v>
      </c>
      <c r="Y598" s="34">
        <v>986989.7</v>
      </c>
      <c r="Z598" s="34">
        <v>0.69911100000000004</v>
      </c>
      <c r="AA598" s="34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393816.2</v>
      </c>
      <c r="AJ598" s="34">
        <v>-593174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4">
        <v>0</v>
      </c>
      <c r="AQ598" s="34">
        <v>0</v>
      </c>
      <c r="AR598" s="34">
        <v>0</v>
      </c>
      <c r="AS598" s="34">
        <v>0</v>
      </c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4">
        <v>0</v>
      </c>
      <c r="AZ598" s="34">
        <v>0</v>
      </c>
      <c r="BA598" s="34">
        <v>0</v>
      </c>
      <c r="BB598" s="34">
        <v>0</v>
      </c>
      <c r="BC598" s="34">
        <v>0</v>
      </c>
      <c r="BD598" s="34">
        <v>0</v>
      </c>
    </row>
    <row r="599" spans="1:56" x14ac:dyDescent="0.25">
      <c r="A599" s="34" t="s">
        <v>884</v>
      </c>
      <c r="B599" s="34">
        <v>13647</v>
      </c>
      <c r="C599" s="34">
        <v>0</v>
      </c>
      <c r="D599" s="34">
        <v>0</v>
      </c>
      <c r="E599" s="34">
        <v>0</v>
      </c>
      <c r="F599" s="34">
        <v>0</v>
      </c>
      <c r="G599" s="34">
        <v>0</v>
      </c>
      <c r="H599" s="34">
        <v>0</v>
      </c>
      <c r="I599" s="34">
        <v>0</v>
      </c>
      <c r="J599" s="34">
        <v>0</v>
      </c>
      <c r="K599" s="34">
        <v>0</v>
      </c>
      <c r="L599" s="34">
        <v>0</v>
      </c>
      <c r="M599" s="34" t="s">
        <v>829</v>
      </c>
      <c r="N599" s="34" t="s">
        <v>830</v>
      </c>
      <c r="O599" s="34" t="s">
        <v>2</v>
      </c>
      <c r="P599" s="34">
        <v>13647</v>
      </c>
      <c r="Q599" s="34">
        <v>800000</v>
      </c>
      <c r="R599" s="34">
        <v>73147.039999999994</v>
      </c>
      <c r="S599" s="34">
        <v>299199.40000000002</v>
      </c>
      <c r="T599" s="34">
        <v>143645</v>
      </c>
      <c r="U599" s="34">
        <v>155554.29999999999</v>
      </c>
      <c r="V599" s="34">
        <v>0.51990199999999998</v>
      </c>
      <c r="W599" s="34">
        <v>461824.3</v>
      </c>
      <c r="X599" s="34">
        <v>127413.1</v>
      </c>
      <c r="Y599" s="34">
        <v>334411.2</v>
      </c>
      <c r="Z599" s="34">
        <v>0.724109</v>
      </c>
      <c r="AA599" s="34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-407083</v>
      </c>
      <c r="AJ599" s="34">
        <v>-741494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4">
        <v>0</v>
      </c>
      <c r="AQ599" s="34">
        <v>0</v>
      </c>
      <c r="AR599" s="34">
        <v>0</v>
      </c>
      <c r="AS599" s="34">
        <v>0</v>
      </c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4">
        <v>0</v>
      </c>
      <c r="AZ599" s="34">
        <v>0</v>
      </c>
      <c r="BA599" s="34">
        <v>0</v>
      </c>
      <c r="BB599" s="34">
        <v>0</v>
      </c>
      <c r="BC599" s="34">
        <v>0</v>
      </c>
      <c r="BD599" s="34">
        <v>0</v>
      </c>
    </row>
    <row r="600" spans="1:56" x14ac:dyDescent="0.25">
      <c r="A600" s="34" t="s">
        <v>419</v>
      </c>
      <c r="B600" s="34">
        <v>13650</v>
      </c>
      <c r="C600" s="34">
        <v>0</v>
      </c>
      <c r="D600" s="34">
        <v>0</v>
      </c>
      <c r="E600" s="34">
        <v>0</v>
      </c>
      <c r="F600" s="34">
        <v>0</v>
      </c>
      <c r="G600" s="34">
        <v>0</v>
      </c>
      <c r="H600" s="34">
        <v>0</v>
      </c>
      <c r="I600" s="34">
        <v>0</v>
      </c>
      <c r="J600" s="34">
        <v>0</v>
      </c>
      <c r="K600" s="34">
        <v>0</v>
      </c>
      <c r="L600" s="34">
        <v>0</v>
      </c>
      <c r="M600" s="34" t="s">
        <v>829</v>
      </c>
      <c r="N600" s="34" t="s">
        <v>830</v>
      </c>
      <c r="O600" s="34" t="s">
        <v>2</v>
      </c>
      <c r="P600" s="34">
        <v>13650</v>
      </c>
      <c r="Q600" s="34">
        <v>800000</v>
      </c>
      <c r="R600" s="34">
        <v>28133.48</v>
      </c>
      <c r="S600" s="34">
        <v>4314727</v>
      </c>
      <c r="T600" s="34">
        <v>2335108</v>
      </c>
      <c r="U600" s="34">
        <v>1979619</v>
      </c>
      <c r="V600" s="34">
        <v>0.45880500000000002</v>
      </c>
      <c r="W600" s="34">
        <v>3110175</v>
      </c>
      <c r="X600" s="34">
        <v>1592404</v>
      </c>
      <c r="Y600" s="34">
        <v>1517771</v>
      </c>
      <c r="Z600" s="34">
        <v>0.48800199999999999</v>
      </c>
      <c r="AA600" s="34">
        <v>2254494</v>
      </c>
      <c r="AB600" s="34">
        <v>1139270</v>
      </c>
      <c r="AC600" s="34">
        <v>1115223</v>
      </c>
      <c r="AD600" s="34">
        <v>0.49466700000000002</v>
      </c>
      <c r="AE600" s="34">
        <v>563488.4</v>
      </c>
      <c r="AF600" s="34">
        <v>281999.5</v>
      </c>
      <c r="AG600" s="34">
        <v>281488.90000000002</v>
      </c>
      <c r="AH600" s="34">
        <v>0.49954700000000002</v>
      </c>
      <c r="AI600" s="34">
        <v>1380077</v>
      </c>
      <c r="AJ600" s="34">
        <v>143795.4</v>
      </c>
      <c r="AK600" s="34">
        <v>563488.4</v>
      </c>
      <c r="AL600" s="34">
        <v>563488.4</v>
      </c>
      <c r="AM600" s="34">
        <v>563488.4</v>
      </c>
      <c r="AN600" s="34">
        <v>563488.4</v>
      </c>
      <c r="AO600" s="34">
        <v>563488.4</v>
      </c>
      <c r="AP600" s="34">
        <v>563488.4</v>
      </c>
      <c r="AQ600" s="34">
        <v>563488.4</v>
      </c>
      <c r="AR600" s="34">
        <v>563488.4</v>
      </c>
      <c r="AS600" s="34">
        <v>563488.4</v>
      </c>
      <c r="AT600" s="34">
        <v>563488.4</v>
      </c>
      <c r="AU600" s="34">
        <v>2254494</v>
      </c>
      <c r="AV600" s="34">
        <v>2254494</v>
      </c>
      <c r="AW600" s="34">
        <v>2254494</v>
      </c>
      <c r="AX600" s="34">
        <v>2254494</v>
      </c>
      <c r="AY600" s="34">
        <v>2254494</v>
      </c>
      <c r="AZ600" s="34">
        <v>2254494</v>
      </c>
      <c r="BA600" s="34">
        <v>2254494</v>
      </c>
      <c r="BB600" s="34">
        <v>2254494</v>
      </c>
      <c r="BC600" s="34">
        <v>2254494</v>
      </c>
      <c r="BD600" s="34">
        <v>2254494</v>
      </c>
    </row>
    <row r="601" spans="1:56" x14ac:dyDescent="0.25">
      <c r="A601" s="34" t="s">
        <v>349</v>
      </c>
      <c r="B601" s="34">
        <v>13651</v>
      </c>
      <c r="C601" s="34">
        <v>0</v>
      </c>
      <c r="D601" s="34">
        <v>0</v>
      </c>
      <c r="E601" s="34">
        <v>0</v>
      </c>
      <c r="F601" s="34">
        <v>0</v>
      </c>
      <c r="G601" s="34">
        <v>0</v>
      </c>
      <c r="H601" s="34">
        <v>0</v>
      </c>
      <c r="I601" s="34">
        <v>0</v>
      </c>
      <c r="J601" s="34">
        <v>0</v>
      </c>
      <c r="K601" s="34">
        <v>0</v>
      </c>
      <c r="L601" s="34">
        <v>0</v>
      </c>
      <c r="M601" s="34" t="s">
        <v>829</v>
      </c>
      <c r="N601" s="34" t="s">
        <v>830</v>
      </c>
      <c r="O601" s="34" t="s">
        <v>2</v>
      </c>
      <c r="P601" s="34">
        <v>13651</v>
      </c>
      <c r="Q601" s="34">
        <v>800000</v>
      </c>
      <c r="R601" s="34">
        <v>69395.91</v>
      </c>
      <c r="S601" s="34">
        <v>11210482</v>
      </c>
      <c r="T601" s="34">
        <v>4451741</v>
      </c>
      <c r="U601" s="34">
        <v>6758740</v>
      </c>
      <c r="V601" s="34">
        <v>0.60289499999999996</v>
      </c>
      <c r="W601" s="34">
        <v>4793827</v>
      </c>
      <c r="X601" s="34">
        <v>1435416</v>
      </c>
      <c r="Y601" s="34">
        <v>3358411</v>
      </c>
      <c r="Z601" s="34">
        <v>0.70057000000000003</v>
      </c>
      <c r="AA601" s="34">
        <v>4717861</v>
      </c>
      <c r="AB601" s="34">
        <v>1008389</v>
      </c>
      <c r="AC601" s="34">
        <v>3709473</v>
      </c>
      <c r="AD601" s="34">
        <v>0.78626099999999999</v>
      </c>
      <c r="AE601" s="34">
        <v>1107265</v>
      </c>
      <c r="AF601" s="34">
        <v>222835</v>
      </c>
      <c r="AG601" s="34">
        <v>884429.9</v>
      </c>
      <c r="AH601" s="34">
        <v>0.79875200000000002</v>
      </c>
      <c r="AI601" s="34">
        <v>2658629</v>
      </c>
      <c r="AJ601" s="34">
        <v>184648</v>
      </c>
      <c r="AK601" s="34">
        <v>1107265</v>
      </c>
      <c r="AL601" s="34">
        <v>1107265</v>
      </c>
      <c r="AM601" s="34">
        <v>1107265</v>
      </c>
      <c r="AN601" s="34">
        <v>1107265</v>
      </c>
      <c r="AO601" s="34">
        <v>1107265</v>
      </c>
      <c r="AP601" s="34">
        <v>1107265</v>
      </c>
      <c r="AQ601" s="34">
        <v>1107265</v>
      </c>
      <c r="AR601" s="34">
        <v>1107265</v>
      </c>
      <c r="AS601" s="34">
        <v>1107265</v>
      </c>
      <c r="AT601" s="34">
        <v>1107265</v>
      </c>
      <c r="AU601" s="34">
        <v>4717861</v>
      </c>
      <c r="AV601" s="34">
        <v>4717861</v>
      </c>
      <c r="AW601" s="34">
        <v>4717861</v>
      </c>
      <c r="AX601" s="34">
        <v>4717861</v>
      </c>
      <c r="AY601" s="34">
        <v>4717861</v>
      </c>
      <c r="AZ601" s="34">
        <v>4717861</v>
      </c>
      <c r="BA601" s="34">
        <v>4717861</v>
      </c>
      <c r="BB601" s="34">
        <v>4717861</v>
      </c>
      <c r="BC601" s="34">
        <v>4717861</v>
      </c>
      <c r="BD601" s="34">
        <v>4717861</v>
      </c>
    </row>
    <row r="602" spans="1:56" x14ac:dyDescent="0.25">
      <c r="A602" s="34" t="s">
        <v>388</v>
      </c>
      <c r="B602" s="34">
        <v>13652</v>
      </c>
      <c r="C602" s="34">
        <v>0</v>
      </c>
      <c r="D602" s="34">
        <v>0</v>
      </c>
      <c r="E602" s="34">
        <v>0</v>
      </c>
      <c r="F602" s="34">
        <v>0</v>
      </c>
      <c r="G602" s="34">
        <v>0</v>
      </c>
      <c r="H602" s="34">
        <v>0</v>
      </c>
      <c r="I602" s="34">
        <v>0</v>
      </c>
      <c r="J602" s="34">
        <v>0</v>
      </c>
      <c r="K602" s="34">
        <v>0</v>
      </c>
      <c r="L602" s="34">
        <v>0</v>
      </c>
      <c r="M602" s="34" t="s">
        <v>829</v>
      </c>
      <c r="N602" s="34" t="s">
        <v>830</v>
      </c>
      <c r="O602" s="34" t="s">
        <v>2</v>
      </c>
      <c r="P602" s="34">
        <v>13652</v>
      </c>
      <c r="Q602" s="34">
        <v>800000</v>
      </c>
      <c r="R602" s="34">
        <v>28133.48</v>
      </c>
      <c r="S602" s="34">
        <v>12324122</v>
      </c>
      <c r="T602" s="34">
        <v>8487818</v>
      </c>
      <c r="U602" s="34">
        <v>3836304</v>
      </c>
      <c r="V602" s="34">
        <v>0.31128400000000001</v>
      </c>
      <c r="W602" s="34">
        <v>9454031</v>
      </c>
      <c r="X602" s="34">
        <v>5000931</v>
      </c>
      <c r="Y602" s="34">
        <v>4453100</v>
      </c>
      <c r="Z602" s="34">
        <v>0.47102699999999997</v>
      </c>
      <c r="AA602" s="34">
        <v>2654748</v>
      </c>
      <c r="AB602" s="34">
        <v>2320780</v>
      </c>
      <c r="AC602" s="34">
        <v>333968.40000000002</v>
      </c>
      <c r="AD602" s="34">
        <v>0.1258</v>
      </c>
      <c r="AE602" s="34">
        <v>592253.30000000005</v>
      </c>
      <c r="AF602" s="34">
        <v>310845.7</v>
      </c>
      <c r="AG602" s="34">
        <v>281407.5</v>
      </c>
      <c r="AH602" s="34">
        <v>0.47514699999999999</v>
      </c>
      <c r="AI602" s="34">
        <v>4315406</v>
      </c>
      <c r="AJ602" s="34">
        <v>143714</v>
      </c>
      <c r="AK602" s="34">
        <v>592253.30000000005</v>
      </c>
      <c r="AL602" s="34">
        <v>592253.30000000005</v>
      </c>
      <c r="AM602" s="34">
        <v>592253.30000000005</v>
      </c>
      <c r="AN602" s="34">
        <v>592253.30000000005</v>
      </c>
      <c r="AO602" s="34">
        <v>592253.30000000005</v>
      </c>
      <c r="AP602" s="34">
        <v>592253.30000000005</v>
      </c>
      <c r="AQ602" s="34">
        <v>592253.30000000005</v>
      </c>
      <c r="AR602" s="34">
        <v>592253.30000000005</v>
      </c>
      <c r="AS602" s="34">
        <v>592253.30000000005</v>
      </c>
      <c r="AT602" s="34">
        <v>592253.30000000005</v>
      </c>
      <c r="AU602" s="34">
        <v>2654748</v>
      </c>
      <c r="AV602" s="34">
        <v>2654748</v>
      </c>
      <c r="AW602" s="34">
        <v>2654748</v>
      </c>
      <c r="AX602" s="34">
        <v>2654748</v>
      </c>
      <c r="AY602" s="34">
        <v>2654748</v>
      </c>
      <c r="AZ602" s="34">
        <v>2654748</v>
      </c>
      <c r="BA602" s="34">
        <v>2654748</v>
      </c>
      <c r="BB602" s="34">
        <v>2654748</v>
      </c>
      <c r="BC602" s="34">
        <v>2654748</v>
      </c>
      <c r="BD602" s="34">
        <v>2654748</v>
      </c>
    </row>
    <row r="603" spans="1:56" x14ac:dyDescent="0.25">
      <c r="A603" s="34" t="s">
        <v>375</v>
      </c>
      <c r="B603" s="34">
        <v>13655</v>
      </c>
      <c r="C603" s="34">
        <v>0</v>
      </c>
      <c r="D603" s="34">
        <v>0</v>
      </c>
      <c r="E603" s="34">
        <v>0</v>
      </c>
      <c r="F603" s="34">
        <v>0</v>
      </c>
      <c r="G603" s="34">
        <v>0</v>
      </c>
      <c r="H603" s="34">
        <v>0</v>
      </c>
      <c r="I603" s="34">
        <v>0</v>
      </c>
      <c r="J603" s="34">
        <v>0</v>
      </c>
      <c r="K603" s="34">
        <v>0</v>
      </c>
      <c r="L603" s="34">
        <v>0</v>
      </c>
      <c r="M603" s="34" t="s">
        <v>829</v>
      </c>
      <c r="N603" s="34" t="s">
        <v>830</v>
      </c>
      <c r="O603" s="34" t="s">
        <v>2</v>
      </c>
      <c r="P603" s="34">
        <v>13655</v>
      </c>
      <c r="Q603" s="34">
        <v>800000</v>
      </c>
      <c r="R603" s="34">
        <v>39386.870000000003</v>
      </c>
      <c r="S603" s="34">
        <v>3912699</v>
      </c>
      <c r="T603" s="34">
        <v>2500655</v>
      </c>
      <c r="U603" s="34">
        <v>1412044</v>
      </c>
      <c r="V603" s="34">
        <v>0.36088700000000001</v>
      </c>
      <c r="W603" s="34">
        <v>3629471</v>
      </c>
      <c r="X603" s="34">
        <v>1545910</v>
      </c>
      <c r="Y603" s="34">
        <v>2083561</v>
      </c>
      <c r="Z603" s="34">
        <v>0.57406699999999999</v>
      </c>
      <c r="AA603" s="34">
        <v>1417229</v>
      </c>
      <c r="AB603" s="34">
        <v>723354.6</v>
      </c>
      <c r="AC603" s="34">
        <v>693874.7</v>
      </c>
      <c r="AD603" s="34">
        <v>0.48959900000000001</v>
      </c>
      <c r="AE603" s="34">
        <v>781727.5</v>
      </c>
      <c r="AF603" s="34">
        <v>289845.2</v>
      </c>
      <c r="AG603" s="34">
        <v>491882.3</v>
      </c>
      <c r="AH603" s="34">
        <v>0.62922500000000003</v>
      </c>
      <c r="AI603" s="34">
        <v>1684087</v>
      </c>
      <c r="AJ603" s="34">
        <v>92408.44</v>
      </c>
      <c r="AK603" s="34">
        <v>781727.5</v>
      </c>
      <c r="AL603" s="34">
        <v>781727.5</v>
      </c>
      <c r="AM603" s="34">
        <v>781727.5</v>
      </c>
      <c r="AN603" s="34">
        <v>781727.5</v>
      </c>
      <c r="AO603" s="34">
        <v>781727.5</v>
      </c>
      <c r="AP603" s="34">
        <v>781727.5</v>
      </c>
      <c r="AQ603" s="34">
        <v>781727.5</v>
      </c>
      <c r="AR603" s="34">
        <v>781727.5</v>
      </c>
      <c r="AS603" s="34">
        <v>781727.5</v>
      </c>
      <c r="AT603" s="34">
        <v>781727.5</v>
      </c>
      <c r="AU603" s="34">
        <v>1417229</v>
      </c>
      <c r="AV603" s="34">
        <v>1417229</v>
      </c>
      <c r="AW603" s="34">
        <v>1417229</v>
      </c>
      <c r="AX603" s="34">
        <v>1417229</v>
      </c>
      <c r="AY603" s="34">
        <v>1417229</v>
      </c>
      <c r="AZ603" s="34">
        <v>1417229</v>
      </c>
      <c r="BA603" s="34">
        <v>1417229</v>
      </c>
      <c r="BB603" s="34">
        <v>1417229</v>
      </c>
      <c r="BC603" s="34">
        <v>1417229</v>
      </c>
      <c r="BD603" s="34">
        <v>1417229</v>
      </c>
    </row>
    <row r="604" spans="1:56" x14ac:dyDescent="0.25">
      <c r="A604" s="34" t="s">
        <v>198</v>
      </c>
      <c r="B604" s="34">
        <v>13656</v>
      </c>
      <c r="C604" s="34">
        <v>0</v>
      </c>
      <c r="D604" s="34">
        <v>0</v>
      </c>
      <c r="E604" s="34">
        <v>0</v>
      </c>
      <c r="F604" s="34">
        <v>0</v>
      </c>
      <c r="G604" s="34">
        <v>0</v>
      </c>
      <c r="H604" s="34">
        <v>0</v>
      </c>
      <c r="I604" s="34">
        <v>0</v>
      </c>
      <c r="J604" s="34">
        <v>0</v>
      </c>
      <c r="K604" s="34">
        <v>0</v>
      </c>
      <c r="L604" s="34">
        <v>0</v>
      </c>
      <c r="M604" s="34" t="s">
        <v>829</v>
      </c>
      <c r="N604" s="34" t="s">
        <v>830</v>
      </c>
      <c r="O604" s="34" t="s">
        <v>2</v>
      </c>
      <c r="P604" s="34">
        <v>13656</v>
      </c>
      <c r="Q604" s="34">
        <v>800000</v>
      </c>
      <c r="R604" s="34">
        <v>69395.91</v>
      </c>
      <c r="S604" s="34">
        <v>22968959</v>
      </c>
      <c r="T604" s="34">
        <v>10091671</v>
      </c>
      <c r="U604" s="34">
        <v>12877288</v>
      </c>
      <c r="V604" s="34">
        <v>0.560639</v>
      </c>
      <c r="W604" s="34">
        <v>16898495</v>
      </c>
      <c r="X604" s="34">
        <v>5358564</v>
      </c>
      <c r="Y604" s="34">
        <v>11539931</v>
      </c>
      <c r="Z604" s="34">
        <v>0.68289699999999998</v>
      </c>
      <c r="AA604" s="34">
        <v>11707311</v>
      </c>
      <c r="AB604" s="34">
        <v>3325235</v>
      </c>
      <c r="AC604" s="34">
        <v>8382076</v>
      </c>
      <c r="AD604" s="34">
        <v>0.71596899999999997</v>
      </c>
      <c r="AE604" s="34">
        <v>6502749</v>
      </c>
      <c r="AF604" s="34">
        <v>1720501</v>
      </c>
      <c r="AG604" s="34">
        <v>4782249</v>
      </c>
      <c r="AH604" s="34">
        <v>0.73541999999999996</v>
      </c>
      <c r="AI604" s="34">
        <v>10841500</v>
      </c>
      <c r="AJ604" s="34">
        <v>4083818</v>
      </c>
      <c r="AK604" s="34">
        <v>6502749</v>
      </c>
      <c r="AL604" s="34">
        <v>6502749</v>
      </c>
      <c r="AM604" s="34">
        <v>6502749</v>
      </c>
      <c r="AN604" s="34">
        <v>6502749</v>
      </c>
      <c r="AO604" s="34">
        <v>6502749</v>
      </c>
      <c r="AP604" s="34">
        <v>6502749</v>
      </c>
      <c r="AQ604" s="34">
        <v>6502749</v>
      </c>
      <c r="AR604" s="34">
        <v>6502749</v>
      </c>
      <c r="AS604" s="34">
        <v>6502749</v>
      </c>
      <c r="AT604" s="34">
        <v>6502749</v>
      </c>
      <c r="AU604" s="34">
        <v>11707311</v>
      </c>
      <c r="AV604" s="34">
        <v>11707311</v>
      </c>
      <c r="AW604" s="34">
        <v>11707311</v>
      </c>
      <c r="AX604" s="34">
        <v>11707311</v>
      </c>
      <c r="AY604" s="34">
        <v>11707311</v>
      </c>
      <c r="AZ604" s="34">
        <v>11707311</v>
      </c>
      <c r="BA604" s="34">
        <v>11707311</v>
      </c>
      <c r="BB604" s="34">
        <v>11707311</v>
      </c>
      <c r="BC604" s="34">
        <v>11707311</v>
      </c>
      <c r="BD604" s="34">
        <v>11707311</v>
      </c>
    </row>
    <row r="605" spans="1:56" x14ac:dyDescent="0.25">
      <c r="A605" s="34" t="s">
        <v>481</v>
      </c>
      <c r="B605" s="34">
        <v>13659</v>
      </c>
      <c r="C605" s="34">
        <v>0</v>
      </c>
      <c r="D605" s="34">
        <v>0</v>
      </c>
      <c r="E605" s="34">
        <v>0</v>
      </c>
      <c r="F605" s="34">
        <v>0</v>
      </c>
      <c r="G605" s="34">
        <v>0</v>
      </c>
      <c r="H605" s="34">
        <v>0</v>
      </c>
      <c r="I605" s="34">
        <v>0</v>
      </c>
      <c r="J605" s="34">
        <v>0</v>
      </c>
      <c r="K605" s="34">
        <v>0</v>
      </c>
      <c r="L605" s="34">
        <v>0</v>
      </c>
      <c r="M605" s="34" t="s">
        <v>829</v>
      </c>
      <c r="N605" s="34" t="s">
        <v>830</v>
      </c>
      <c r="O605" s="34" t="s">
        <v>2</v>
      </c>
      <c r="P605" s="34">
        <v>13659</v>
      </c>
      <c r="Q605" s="34">
        <v>800000</v>
      </c>
      <c r="R605" s="34">
        <v>28133.48</v>
      </c>
      <c r="S605" s="34">
        <v>11666983</v>
      </c>
      <c r="T605" s="34">
        <v>9104837</v>
      </c>
      <c r="U605" s="34">
        <v>2562146</v>
      </c>
      <c r="V605" s="34">
        <v>0.219607</v>
      </c>
      <c r="W605" s="34">
        <v>6603440</v>
      </c>
      <c r="X605" s="34">
        <v>4153258</v>
      </c>
      <c r="Y605" s="34">
        <v>2450182</v>
      </c>
      <c r="Z605" s="34">
        <v>0.37104599999999999</v>
      </c>
      <c r="AA605" s="34">
        <v>5390292</v>
      </c>
      <c r="AB605" s="34">
        <v>4603484</v>
      </c>
      <c r="AC605" s="34">
        <v>786808.1</v>
      </c>
      <c r="AD605" s="34">
        <v>0.14596799999999999</v>
      </c>
      <c r="AE605" s="34">
        <v>2195859</v>
      </c>
      <c r="AF605" s="34">
        <v>1822334</v>
      </c>
      <c r="AG605" s="34">
        <v>373525.5</v>
      </c>
      <c r="AH605" s="34">
        <v>0.17010400000000001</v>
      </c>
      <c r="AI605" s="34">
        <v>2312489</v>
      </c>
      <c r="AJ605" s="34">
        <v>235832</v>
      </c>
      <c r="AK605" s="34">
        <v>2195859</v>
      </c>
      <c r="AL605" s="34">
        <v>2195859</v>
      </c>
      <c r="AM605" s="34">
        <v>2195859</v>
      </c>
      <c r="AN605" s="34">
        <v>2195859</v>
      </c>
      <c r="AO605" s="34">
        <v>2195859</v>
      </c>
      <c r="AP605" s="34">
        <v>2195859</v>
      </c>
      <c r="AQ605" s="34">
        <v>2195859</v>
      </c>
      <c r="AR605" s="34">
        <v>2195859</v>
      </c>
      <c r="AS605" s="34">
        <v>2195859</v>
      </c>
      <c r="AT605" s="34">
        <v>2195859</v>
      </c>
      <c r="AU605" s="34">
        <v>5390292</v>
      </c>
      <c r="AV605" s="34">
        <v>5390292</v>
      </c>
      <c r="AW605" s="34">
        <v>5390292</v>
      </c>
      <c r="AX605" s="34">
        <v>5390292</v>
      </c>
      <c r="AY605" s="34">
        <v>5390292</v>
      </c>
      <c r="AZ605" s="34">
        <v>5390292</v>
      </c>
      <c r="BA605" s="34">
        <v>5390292</v>
      </c>
      <c r="BB605" s="34">
        <v>5390292</v>
      </c>
      <c r="BC605" s="34">
        <v>5390292</v>
      </c>
      <c r="BD605" s="34">
        <v>5390292</v>
      </c>
    </row>
    <row r="606" spans="1:56" x14ac:dyDescent="0.25">
      <c r="A606" s="34" t="s">
        <v>398</v>
      </c>
      <c r="B606" s="34">
        <v>13660</v>
      </c>
      <c r="C606" s="34">
        <v>0</v>
      </c>
      <c r="D606" s="34">
        <v>0</v>
      </c>
      <c r="E606" s="34">
        <v>0</v>
      </c>
      <c r="F606" s="34">
        <v>0</v>
      </c>
      <c r="G606" s="34">
        <v>0</v>
      </c>
      <c r="H606" s="34">
        <v>0</v>
      </c>
      <c r="I606" s="34">
        <v>0</v>
      </c>
      <c r="J606" s="34">
        <v>0</v>
      </c>
      <c r="K606" s="34">
        <v>0</v>
      </c>
      <c r="L606" s="34">
        <v>0</v>
      </c>
      <c r="M606" s="34" t="s">
        <v>829</v>
      </c>
      <c r="N606" s="34" t="s">
        <v>830</v>
      </c>
      <c r="O606" s="34" t="s">
        <v>2</v>
      </c>
      <c r="P606" s="34">
        <v>13660</v>
      </c>
      <c r="Q606" s="34">
        <v>800000</v>
      </c>
      <c r="R606" s="34">
        <v>28133.48</v>
      </c>
      <c r="S606" s="34">
        <v>3546079</v>
      </c>
      <c r="T606" s="34">
        <v>1927741</v>
      </c>
      <c r="U606" s="34">
        <v>1618338</v>
      </c>
      <c r="V606" s="34">
        <v>0.456374</v>
      </c>
      <c r="W606" s="34">
        <v>3412986</v>
      </c>
      <c r="X606" s="34">
        <v>2003960</v>
      </c>
      <c r="Y606" s="34">
        <v>1409027</v>
      </c>
      <c r="Z606" s="34">
        <v>0.41284300000000002</v>
      </c>
      <c r="AA606" s="34">
        <v>750176.1</v>
      </c>
      <c r="AB606" s="34">
        <v>273844.5</v>
      </c>
      <c r="AC606" s="34">
        <v>476331.6</v>
      </c>
      <c r="AD606" s="34">
        <v>0.63495999999999997</v>
      </c>
      <c r="AE606" s="34">
        <v>426571.8</v>
      </c>
      <c r="AF606" s="34">
        <v>70434.42</v>
      </c>
      <c r="AG606" s="34">
        <v>356137.3</v>
      </c>
      <c r="AH606" s="34">
        <v>0.83488300000000004</v>
      </c>
      <c r="AI606" s="34">
        <v>1271333</v>
      </c>
      <c r="AJ606" s="34">
        <v>218443.9</v>
      </c>
      <c r="AK606" s="34">
        <v>426571.8</v>
      </c>
      <c r="AL606" s="34">
        <v>426571.8</v>
      </c>
      <c r="AM606" s="34">
        <v>426571.8</v>
      </c>
      <c r="AN606" s="34">
        <v>426571.8</v>
      </c>
      <c r="AO606" s="34">
        <v>426571.8</v>
      </c>
      <c r="AP606" s="34">
        <v>426571.8</v>
      </c>
      <c r="AQ606" s="34">
        <v>426571.8</v>
      </c>
      <c r="AR606" s="34">
        <v>426571.8</v>
      </c>
      <c r="AS606" s="34">
        <v>426571.8</v>
      </c>
      <c r="AT606" s="34">
        <v>426571.8</v>
      </c>
      <c r="AU606" s="34">
        <v>750176.1</v>
      </c>
      <c r="AV606" s="34">
        <v>750176.1</v>
      </c>
      <c r="AW606" s="34">
        <v>750176.1</v>
      </c>
      <c r="AX606" s="34">
        <v>750176.1</v>
      </c>
      <c r="AY606" s="34">
        <v>750176.1</v>
      </c>
      <c r="AZ606" s="34">
        <v>750176.1</v>
      </c>
      <c r="BA606" s="34">
        <v>750176.1</v>
      </c>
      <c r="BB606" s="34">
        <v>750176.1</v>
      </c>
      <c r="BC606" s="34">
        <v>750176.1</v>
      </c>
      <c r="BD606" s="34">
        <v>750176.1</v>
      </c>
    </row>
    <row r="607" spans="1:56" x14ac:dyDescent="0.25">
      <c r="A607" s="34" t="s">
        <v>267</v>
      </c>
      <c r="B607" s="34">
        <v>13661</v>
      </c>
      <c r="C607" s="34">
        <v>0</v>
      </c>
      <c r="D607" s="34">
        <v>0</v>
      </c>
      <c r="E607" s="34">
        <v>0</v>
      </c>
      <c r="F607" s="34">
        <v>0</v>
      </c>
      <c r="G607" s="34">
        <v>0</v>
      </c>
      <c r="H607" s="34">
        <v>0</v>
      </c>
      <c r="I607" s="34">
        <v>0</v>
      </c>
      <c r="J607" s="34">
        <v>0</v>
      </c>
      <c r="K607" s="34">
        <v>0</v>
      </c>
      <c r="L607" s="34">
        <v>0</v>
      </c>
      <c r="M607" s="34" t="s">
        <v>829</v>
      </c>
      <c r="N607" s="34" t="s">
        <v>830</v>
      </c>
      <c r="O607" s="34" t="s">
        <v>2</v>
      </c>
      <c r="P607" s="34">
        <v>13661</v>
      </c>
      <c r="Q607" s="34">
        <v>800000</v>
      </c>
      <c r="R607" s="34">
        <v>65644.78</v>
      </c>
      <c r="S607" s="34">
        <v>13891882</v>
      </c>
      <c r="T607" s="34">
        <v>7529100</v>
      </c>
      <c r="U607" s="34">
        <v>6362782</v>
      </c>
      <c r="V607" s="34">
        <v>0.45802199999999998</v>
      </c>
      <c r="W607" s="34">
        <v>8186275</v>
      </c>
      <c r="X607" s="34">
        <v>3081650</v>
      </c>
      <c r="Y607" s="34">
        <v>5104625</v>
      </c>
      <c r="Z607" s="34">
        <v>0.62355899999999997</v>
      </c>
      <c r="AA607" s="34">
        <v>8446238</v>
      </c>
      <c r="AB607" s="34">
        <v>3928355</v>
      </c>
      <c r="AC607" s="34">
        <v>4517883</v>
      </c>
      <c r="AD607" s="34">
        <v>0.53489900000000001</v>
      </c>
      <c r="AE607" s="34">
        <v>3835592</v>
      </c>
      <c r="AF607" s="34">
        <v>1646226</v>
      </c>
      <c r="AG607" s="34">
        <v>2189366</v>
      </c>
      <c r="AH607" s="34">
        <v>0.57080299999999995</v>
      </c>
      <c r="AI607" s="34">
        <v>4436327</v>
      </c>
      <c r="AJ607" s="34">
        <v>1521067</v>
      </c>
      <c r="AK607" s="34">
        <v>3835592</v>
      </c>
      <c r="AL607" s="34">
        <v>3835592</v>
      </c>
      <c r="AM607" s="34">
        <v>3835592</v>
      </c>
      <c r="AN607" s="34">
        <v>3835592</v>
      </c>
      <c r="AO607" s="34">
        <v>3835592</v>
      </c>
      <c r="AP607" s="34">
        <v>3835592</v>
      </c>
      <c r="AQ607" s="34">
        <v>3835592</v>
      </c>
      <c r="AR607" s="34">
        <v>3835592</v>
      </c>
      <c r="AS607" s="34">
        <v>3835592</v>
      </c>
      <c r="AT607" s="34">
        <v>3835592</v>
      </c>
      <c r="AU607" s="34">
        <v>8446238</v>
      </c>
      <c r="AV607" s="34">
        <v>8446238</v>
      </c>
      <c r="AW607" s="34">
        <v>8446238</v>
      </c>
      <c r="AX607" s="34">
        <v>8446238</v>
      </c>
      <c r="AY607" s="34">
        <v>8446238</v>
      </c>
      <c r="AZ607" s="34">
        <v>8446238</v>
      </c>
      <c r="BA607" s="34">
        <v>8446238</v>
      </c>
      <c r="BB607" s="34">
        <v>8446238</v>
      </c>
      <c r="BC607" s="34">
        <v>8446238</v>
      </c>
      <c r="BD607" s="34">
        <v>8446238</v>
      </c>
    </row>
    <row r="608" spans="1:56" x14ac:dyDescent="0.25">
      <c r="A608" s="34" t="s">
        <v>411</v>
      </c>
      <c r="B608" s="34">
        <v>13668</v>
      </c>
      <c r="C608" s="34">
        <v>0</v>
      </c>
      <c r="D608" s="34">
        <v>0</v>
      </c>
      <c r="E608" s="34">
        <v>0</v>
      </c>
      <c r="F608" s="34">
        <v>0</v>
      </c>
      <c r="G608" s="34">
        <v>0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 t="s">
        <v>829</v>
      </c>
      <c r="N608" s="34" t="s">
        <v>830</v>
      </c>
      <c r="O608" s="34" t="s">
        <v>2</v>
      </c>
      <c r="P608" s="34">
        <v>13668</v>
      </c>
      <c r="Q608" s="34">
        <v>800000</v>
      </c>
      <c r="R608" s="34">
        <v>28133.48</v>
      </c>
      <c r="S608" s="34">
        <v>6234853</v>
      </c>
      <c r="T608" s="34">
        <v>4735853</v>
      </c>
      <c r="U608" s="34">
        <v>1499001</v>
      </c>
      <c r="V608" s="34">
        <v>0.240423</v>
      </c>
      <c r="W608" s="34">
        <v>4589366</v>
      </c>
      <c r="X608" s="34">
        <v>2610976</v>
      </c>
      <c r="Y608" s="34">
        <v>1978390</v>
      </c>
      <c r="Z608" s="34">
        <v>0.43108099999999999</v>
      </c>
      <c r="AA608" s="34">
        <v>537596</v>
      </c>
      <c r="AB608" s="34">
        <v>354969.59999999998</v>
      </c>
      <c r="AC608" s="34">
        <v>182626.3</v>
      </c>
      <c r="AD608" s="34">
        <v>0.33970899999999998</v>
      </c>
      <c r="AE608" s="34">
        <v>424067.4</v>
      </c>
      <c r="AF608" s="34">
        <v>213635</v>
      </c>
      <c r="AG608" s="34">
        <v>210432.4</v>
      </c>
      <c r="AH608" s="34">
        <v>0.496224</v>
      </c>
      <c r="AI608" s="34">
        <v>1840696</v>
      </c>
      <c r="AJ608" s="34">
        <v>72738.95</v>
      </c>
      <c r="AK608" s="34">
        <v>424067.4</v>
      </c>
      <c r="AL608" s="34">
        <v>424067.4</v>
      </c>
      <c r="AM608" s="34">
        <v>424067.4</v>
      </c>
      <c r="AN608" s="34">
        <v>424067.4</v>
      </c>
      <c r="AO608" s="34">
        <v>424067.4</v>
      </c>
      <c r="AP608" s="34">
        <v>424067.4</v>
      </c>
      <c r="AQ608" s="34">
        <v>424067.4</v>
      </c>
      <c r="AR608" s="34">
        <v>424067.4</v>
      </c>
      <c r="AS608" s="34">
        <v>424067.4</v>
      </c>
      <c r="AT608" s="34">
        <v>424067.4</v>
      </c>
      <c r="AU608" s="34">
        <v>537596</v>
      </c>
      <c r="AV608" s="34">
        <v>537596</v>
      </c>
      <c r="AW608" s="34">
        <v>537596</v>
      </c>
      <c r="AX608" s="34">
        <v>537596</v>
      </c>
      <c r="AY608" s="34">
        <v>537596</v>
      </c>
      <c r="AZ608" s="34">
        <v>537596</v>
      </c>
      <c r="BA608" s="34">
        <v>537596</v>
      </c>
      <c r="BB608" s="34">
        <v>537596</v>
      </c>
      <c r="BC608" s="34">
        <v>537596</v>
      </c>
      <c r="BD608" s="34">
        <v>537596</v>
      </c>
    </row>
    <row r="609" spans="1:56" x14ac:dyDescent="0.25">
      <c r="A609" s="34" t="s">
        <v>448</v>
      </c>
      <c r="B609" s="34">
        <v>13672</v>
      </c>
      <c r="C609" s="34">
        <v>0</v>
      </c>
      <c r="D609" s="34">
        <v>0</v>
      </c>
      <c r="E609" s="34">
        <v>0</v>
      </c>
      <c r="F609" s="34">
        <v>0</v>
      </c>
      <c r="G609" s="34">
        <v>0</v>
      </c>
      <c r="H609" s="34">
        <v>0</v>
      </c>
      <c r="I609" s="34">
        <v>0</v>
      </c>
      <c r="J609" s="34">
        <v>0</v>
      </c>
      <c r="K609" s="34">
        <v>0</v>
      </c>
      <c r="L609" s="34">
        <v>0</v>
      </c>
      <c r="M609" s="34" t="s">
        <v>829</v>
      </c>
      <c r="N609" s="34" t="s">
        <v>830</v>
      </c>
      <c r="O609" s="34" t="s">
        <v>2</v>
      </c>
      <c r="P609" s="34">
        <v>13672</v>
      </c>
      <c r="Q609" s="34">
        <v>800000</v>
      </c>
      <c r="R609" s="34">
        <v>106907.2</v>
      </c>
      <c r="S609" s="34">
        <v>12622333</v>
      </c>
      <c r="T609" s="34">
        <v>7283869</v>
      </c>
      <c r="U609" s="34">
        <v>5338464</v>
      </c>
      <c r="V609" s="34">
        <v>0.42293799999999998</v>
      </c>
      <c r="W609" s="34">
        <v>8709981</v>
      </c>
      <c r="X609" s="34">
        <v>2268697</v>
      </c>
      <c r="Y609" s="34">
        <v>6441284</v>
      </c>
      <c r="Z609" s="34">
        <v>0.73952899999999999</v>
      </c>
      <c r="AA609" s="34">
        <v>2173045</v>
      </c>
      <c r="AB609" s="34">
        <v>2088071</v>
      </c>
      <c r="AC609" s="34">
        <v>84973.68</v>
      </c>
      <c r="AD609" s="34">
        <v>3.9104E-2</v>
      </c>
      <c r="AE609" s="34">
        <v>551432.80000000005</v>
      </c>
      <c r="AF609" s="34">
        <v>334391</v>
      </c>
      <c r="AG609" s="34">
        <v>217041.8</v>
      </c>
      <c r="AH609" s="34">
        <v>0.393596</v>
      </c>
      <c r="AI609" s="34">
        <v>5361437</v>
      </c>
      <c r="AJ609" s="34">
        <v>-862805</v>
      </c>
      <c r="AK609" s="34">
        <v>551432.80000000005</v>
      </c>
      <c r="AL609" s="34">
        <v>551432.80000000005</v>
      </c>
      <c r="AM609" s="34">
        <v>551432.80000000005</v>
      </c>
      <c r="AN609" s="34">
        <v>551432.80000000005</v>
      </c>
      <c r="AO609" s="34">
        <v>551432.80000000005</v>
      </c>
      <c r="AP609" s="34">
        <v>551432.80000000005</v>
      </c>
      <c r="AQ609" s="34">
        <v>551432.80000000005</v>
      </c>
      <c r="AR609" s="34">
        <v>551432.80000000005</v>
      </c>
      <c r="AS609" s="34">
        <v>551432.80000000005</v>
      </c>
      <c r="AT609" s="34">
        <v>551432.80000000005</v>
      </c>
      <c r="AU609" s="34">
        <v>2173045</v>
      </c>
      <c r="AV609" s="34">
        <v>2173045</v>
      </c>
      <c r="AW609" s="34">
        <v>2173045</v>
      </c>
      <c r="AX609" s="34">
        <v>2173045</v>
      </c>
      <c r="AY609" s="34">
        <v>2173045</v>
      </c>
      <c r="AZ609" s="34">
        <v>2173045</v>
      </c>
      <c r="BA609" s="34">
        <v>2173045</v>
      </c>
      <c r="BB609" s="34">
        <v>2173045</v>
      </c>
      <c r="BC609" s="34">
        <v>2173045</v>
      </c>
      <c r="BD609" s="34">
        <v>2173045</v>
      </c>
    </row>
    <row r="610" spans="1:56" x14ac:dyDescent="0.25">
      <c r="A610" s="34" t="s">
        <v>741</v>
      </c>
      <c r="B610" s="34">
        <v>13674</v>
      </c>
      <c r="C610" s="34">
        <v>0</v>
      </c>
      <c r="D610" s="34">
        <v>0</v>
      </c>
      <c r="E610" s="34">
        <v>0</v>
      </c>
      <c r="F610" s="34">
        <v>0</v>
      </c>
      <c r="G610" s="34">
        <v>0</v>
      </c>
      <c r="H610" s="34">
        <v>0</v>
      </c>
      <c r="I610" s="34">
        <v>0</v>
      </c>
      <c r="J610" s="34">
        <v>0</v>
      </c>
      <c r="K610" s="34">
        <v>0</v>
      </c>
      <c r="L610" s="34">
        <v>0</v>
      </c>
      <c r="M610" s="34" t="s">
        <v>829</v>
      </c>
      <c r="N610" s="34" t="s">
        <v>830</v>
      </c>
      <c r="O610" s="34" t="s">
        <v>2</v>
      </c>
      <c r="P610" s="34">
        <v>13674</v>
      </c>
      <c r="Q610" s="34">
        <v>800000</v>
      </c>
      <c r="R610" s="34">
        <v>46889.13</v>
      </c>
      <c r="S610" s="34">
        <v>2567568</v>
      </c>
      <c r="T610" s="34">
        <v>1429040</v>
      </c>
      <c r="U610" s="34">
        <v>1138529</v>
      </c>
      <c r="V610" s="34">
        <v>0.44342700000000002</v>
      </c>
      <c r="W610" s="34">
        <v>1867948</v>
      </c>
      <c r="X610" s="34">
        <v>716670.7</v>
      </c>
      <c r="Y610" s="34">
        <v>1151277</v>
      </c>
      <c r="Z610" s="34">
        <v>0.61633300000000002</v>
      </c>
      <c r="AA610" s="34">
        <v>626.66669999999999</v>
      </c>
      <c r="AB610" s="34">
        <v>626.66669999999999</v>
      </c>
      <c r="AC610" s="34">
        <v>0</v>
      </c>
      <c r="AD610" s="34">
        <v>0</v>
      </c>
      <c r="AE610" s="34">
        <v>14366.76</v>
      </c>
      <c r="AF610" s="34">
        <v>14366.76</v>
      </c>
      <c r="AG610" s="34">
        <v>0</v>
      </c>
      <c r="AH610" s="34">
        <v>0</v>
      </c>
      <c r="AI610" s="34">
        <v>679380.1</v>
      </c>
      <c r="AJ610" s="34">
        <v>-471897</v>
      </c>
      <c r="AK610" s="34">
        <v>14366.76</v>
      </c>
      <c r="AL610" s="34">
        <v>14366.76</v>
      </c>
      <c r="AM610" s="34">
        <v>14366.76</v>
      </c>
      <c r="AN610" s="34">
        <v>14366.76</v>
      </c>
      <c r="AO610" s="34">
        <v>14366.76</v>
      </c>
      <c r="AP610" s="34">
        <v>14366.76</v>
      </c>
      <c r="AQ610" s="34">
        <v>14366.76</v>
      </c>
      <c r="AR610" s="34">
        <v>14366.76</v>
      </c>
      <c r="AS610" s="34">
        <v>14366.76</v>
      </c>
      <c r="AT610" s="34">
        <v>14366.76</v>
      </c>
      <c r="AU610" s="34">
        <v>626.66669999999999</v>
      </c>
      <c r="AV610" s="34">
        <v>626.66669999999999</v>
      </c>
      <c r="AW610" s="34">
        <v>626.66669999999999</v>
      </c>
      <c r="AX610" s="34">
        <v>626.66669999999999</v>
      </c>
      <c r="AY610" s="34">
        <v>626.66669999999999</v>
      </c>
      <c r="AZ610" s="34">
        <v>626.66669999999999</v>
      </c>
      <c r="BA610" s="34">
        <v>626.66669999999999</v>
      </c>
      <c r="BB610" s="34">
        <v>626.66669999999999</v>
      </c>
      <c r="BC610" s="34">
        <v>626.66669999999999</v>
      </c>
      <c r="BD610" s="34">
        <v>626.66669999999999</v>
      </c>
    </row>
    <row r="611" spans="1:56" x14ac:dyDescent="0.25">
      <c r="A611" s="34" t="s">
        <v>446</v>
      </c>
      <c r="B611" s="34">
        <v>13678</v>
      </c>
      <c r="C611" s="34">
        <v>0</v>
      </c>
      <c r="D611" s="34">
        <v>0</v>
      </c>
      <c r="E611" s="34">
        <v>0</v>
      </c>
      <c r="F611" s="34">
        <v>0</v>
      </c>
      <c r="G611" s="34">
        <v>0</v>
      </c>
      <c r="H611" s="34">
        <v>0</v>
      </c>
      <c r="I611" s="34">
        <v>0</v>
      </c>
      <c r="J611" s="34">
        <v>0</v>
      </c>
      <c r="K611" s="34">
        <v>0</v>
      </c>
      <c r="L611" s="34">
        <v>0</v>
      </c>
      <c r="M611" s="34" t="s">
        <v>829</v>
      </c>
      <c r="N611" s="34" t="s">
        <v>830</v>
      </c>
      <c r="O611" s="34" t="s">
        <v>2</v>
      </c>
      <c r="P611" s="34">
        <v>13678</v>
      </c>
      <c r="Q611" s="34">
        <v>800000</v>
      </c>
      <c r="R611" s="34">
        <v>91902.69</v>
      </c>
      <c r="S611" s="34">
        <v>8867478</v>
      </c>
      <c r="T611" s="34">
        <v>3931469</v>
      </c>
      <c r="U611" s="34">
        <v>4936010</v>
      </c>
      <c r="V611" s="34">
        <v>0.55664199999999997</v>
      </c>
      <c r="W611" s="34">
        <v>7716204</v>
      </c>
      <c r="X611" s="34">
        <v>1843401</v>
      </c>
      <c r="Y611" s="34">
        <v>5872803</v>
      </c>
      <c r="Z611" s="34">
        <v>0.7611</v>
      </c>
      <c r="AA611" s="34">
        <v>191207.3</v>
      </c>
      <c r="AB611" s="34">
        <v>100607.3</v>
      </c>
      <c r="AC611" s="34">
        <v>90600</v>
      </c>
      <c r="AD611" s="34">
        <v>0.473831</v>
      </c>
      <c r="AE611" s="34">
        <v>260701.4</v>
      </c>
      <c r="AF611" s="34">
        <v>45323.68</v>
      </c>
      <c r="AG611" s="34">
        <v>215377.8</v>
      </c>
      <c r="AH611" s="34">
        <v>0.82614699999999996</v>
      </c>
      <c r="AI611" s="34">
        <v>4948417</v>
      </c>
      <c r="AJ611" s="34">
        <v>-709008</v>
      </c>
      <c r="AK611" s="34">
        <v>260701.4</v>
      </c>
      <c r="AL611" s="34">
        <v>260701.4</v>
      </c>
      <c r="AM611" s="34">
        <v>260701.4</v>
      </c>
      <c r="AN611" s="34">
        <v>260701.4</v>
      </c>
      <c r="AO611" s="34">
        <v>260701.4</v>
      </c>
      <c r="AP611" s="34">
        <v>260701.4</v>
      </c>
      <c r="AQ611" s="34">
        <v>260701.4</v>
      </c>
      <c r="AR611" s="34">
        <v>260701.4</v>
      </c>
      <c r="AS611" s="34">
        <v>260701.4</v>
      </c>
      <c r="AT611" s="34">
        <v>260701.4</v>
      </c>
      <c r="AU611" s="34">
        <v>191207.3</v>
      </c>
      <c r="AV611" s="34">
        <v>191207.3</v>
      </c>
      <c r="AW611" s="34">
        <v>191207.3</v>
      </c>
      <c r="AX611" s="34">
        <v>191207.3</v>
      </c>
      <c r="AY611" s="34">
        <v>191207.3</v>
      </c>
      <c r="AZ611" s="34">
        <v>191207.3</v>
      </c>
      <c r="BA611" s="34">
        <v>191207.3</v>
      </c>
      <c r="BB611" s="34">
        <v>191207.3</v>
      </c>
      <c r="BC611" s="34">
        <v>191207.3</v>
      </c>
      <c r="BD611" s="34">
        <v>191207.3</v>
      </c>
    </row>
    <row r="612" spans="1:56" x14ac:dyDescent="0.25">
      <c r="A612" s="34" t="s">
        <v>355</v>
      </c>
      <c r="B612" s="34">
        <v>13685</v>
      </c>
      <c r="C612" s="34">
        <v>0</v>
      </c>
      <c r="D612" s="34">
        <v>0</v>
      </c>
      <c r="E612" s="34">
        <v>0</v>
      </c>
      <c r="F612" s="34">
        <v>0</v>
      </c>
      <c r="G612" s="34">
        <v>0</v>
      </c>
      <c r="H612" s="34">
        <v>0</v>
      </c>
      <c r="I612" s="34">
        <v>0</v>
      </c>
      <c r="J612" s="34">
        <v>0</v>
      </c>
      <c r="K612" s="34">
        <v>0</v>
      </c>
      <c r="L612" s="34">
        <v>0</v>
      </c>
      <c r="M612" s="34" t="s">
        <v>829</v>
      </c>
      <c r="N612" s="34" t="s">
        <v>830</v>
      </c>
      <c r="O612" s="34" t="s">
        <v>2</v>
      </c>
      <c r="P612" s="34">
        <v>13685</v>
      </c>
      <c r="Q612" s="34">
        <v>800000</v>
      </c>
      <c r="R612" s="34">
        <v>52515.82</v>
      </c>
      <c r="S612" s="34">
        <v>10410419</v>
      </c>
      <c r="T612" s="34">
        <v>5243063</v>
      </c>
      <c r="U612" s="34">
        <v>5167356</v>
      </c>
      <c r="V612" s="34">
        <v>0.49636400000000003</v>
      </c>
      <c r="W612" s="34">
        <v>7378071</v>
      </c>
      <c r="X612" s="34">
        <v>2892062</v>
      </c>
      <c r="Y612" s="34">
        <v>4486009</v>
      </c>
      <c r="Z612" s="34">
        <v>0.60801899999999998</v>
      </c>
      <c r="AA612" s="34">
        <v>1845723</v>
      </c>
      <c r="AB612" s="34">
        <v>977991</v>
      </c>
      <c r="AC612" s="34">
        <v>867731.6</v>
      </c>
      <c r="AD612" s="34">
        <v>0.47013100000000002</v>
      </c>
      <c r="AE612" s="34">
        <v>1016759</v>
      </c>
      <c r="AF612" s="34">
        <v>404430.4</v>
      </c>
      <c r="AG612" s="34">
        <v>612329</v>
      </c>
      <c r="AH612" s="34">
        <v>0.60223599999999999</v>
      </c>
      <c r="AI612" s="34">
        <v>3949903</v>
      </c>
      <c r="AJ612" s="34">
        <v>76223.179999999993</v>
      </c>
      <c r="AK612" s="34">
        <v>1016759</v>
      </c>
      <c r="AL612" s="34">
        <v>1016759</v>
      </c>
      <c r="AM612" s="34">
        <v>1016759</v>
      </c>
      <c r="AN612" s="34">
        <v>1016759</v>
      </c>
      <c r="AO612" s="34">
        <v>1016759</v>
      </c>
      <c r="AP612" s="34">
        <v>1016759</v>
      </c>
      <c r="AQ612" s="34">
        <v>1016759</v>
      </c>
      <c r="AR612" s="34">
        <v>1016759</v>
      </c>
      <c r="AS612" s="34">
        <v>1016759</v>
      </c>
      <c r="AT612" s="34">
        <v>1016759</v>
      </c>
      <c r="AU612" s="34">
        <v>1845723</v>
      </c>
      <c r="AV612" s="34">
        <v>1845723</v>
      </c>
      <c r="AW612" s="34">
        <v>1845723</v>
      </c>
      <c r="AX612" s="34">
        <v>1845723</v>
      </c>
      <c r="AY612" s="34">
        <v>1845723</v>
      </c>
      <c r="AZ612" s="34">
        <v>1845723</v>
      </c>
      <c r="BA612" s="34">
        <v>1845723</v>
      </c>
      <c r="BB612" s="34">
        <v>1845723</v>
      </c>
      <c r="BC612" s="34">
        <v>1845723</v>
      </c>
      <c r="BD612" s="34">
        <v>1845723</v>
      </c>
    </row>
    <row r="613" spans="1:56" x14ac:dyDescent="0.25">
      <c r="A613" s="34" t="s">
        <v>369</v>
      </c>
      <c r="B613" s="34">
        <v>13686</v>
      </c>
      <c r="C613" s="34">
        <v>0</v>
      </c>
      <c r="D613" s="34">
        <v>0</v>
      </c>
      <c r="E613" s="34">
        <v>0</v>
      </c>
      <c r="F613" s="34">
        <v>0</v>
      </c>
      <c r="G613" s="34">
        <v>0</v>
      </c>
      <c r="H613" s="34">
        <v>0</v>
      </c>
      <c r="I613" s="34">
        <v>0</v>
      </c>
      <c r="J613" s="34">
        <v>0</v>
      </c>
      <c r="K613" s="34">
        <v>0</v>
      </c>
      <c r="L613" s="34">
        <v>0</v>
      </c>
      <c r="M613" s="34" t="s">
        <v>829</v>
      </c>
      <c r="N613" s="34" t="s">
        <v>830</v>
      </c>
      <c r="O613" s="34" t="s">
        <v>2</v>
      </c>
      <c r="P613" s="34">
        <v>13686</v>
      </c>
      <c r="Q613" s="34">
        <v>800000</v>
      </c>
      <c r="R613" s="34">
        <v>50640.26</v>
      </c>
      <c r="S613" s="34">
        <v>7460626</v>
      </c>
      <c r="T613" s="34">
        <v>5127449</v>
      </c>
      <c r="U613" s="34">
        <v>2333177</v>
      </c>
      <c r="V613" s="34">
        <v>0.31273200000000001</v>
      </c>
      <c r="W613" s="34">
        <v>4531930</v>
      </c>
      <c r="X613" s="34">
        <v>1889527</v>
      </c>
      <c r="Y613" s="34">
        <v>2642403</v>
      </c>
      <c r="Z613" s="34">
        <v>0.583063</v>
      </c>
      <c r="AA613" s="34">
        <v>3776812</v>
      </c>
      <c r="AB613" s="34">
        <v>2847662</v>
      </c>
      <c r="AC613" s="34">
        <v>929149.6</v>
      </c>
      <c r="AD613" s="34">
        <v>0.24601400000000001</v>
      </c>
      <c r="AE613" s="34">
        <v>1311148</v>
      </c>
      <c r="AF613" s="34">
        <v>687766.9</v>
      </c>
      <c r="AG613" s="34">
        <v>623381.30000000005</v>
      </c>
      <c r="AH613" s="34">
        <v>0.47544700000000001</v>
      </c>
      <c r="AI613" s="34">
        <v>2133618</v>
      </c>
      <c r="AJ613" s="34">
        <v>114597</v>
      </c>
      <c r="AK613" s="34">
        <v>1311148</v>
      </c>
      <c r="AL613" s="34">
        <v>1311148</v>
      </c>
      <c r="AM613" s="34">
        <v>1311148</v>
      </c>
      <c r="AN613" s="34">
        <v>1311148</v>
      </c>
      <c r="AO613" s="34">
        <v>1311148</v>
      </c>
      <c r="AP613" s="34">
        <v>1311148</v>
      </c>
      <c r="AQ613" s="34">
        <v>1311148</v>
      </c>
      <c r="AR613" s="34">
        <v>1311148</v>
      </c>
      <c r="AS613" s="34">
        <v>1311148</v>
      </c>
      <c r="AT613" s="34">
        <v>1311148</v>
      </c>
      <c r="AU613" s="34">
        <v>3776812</v>
      </c>
      <c r="AV613" s="34">
        <v>3776812</v>
      </c>
      <c r="AW613" s="34">
        <v>3776812</v>
      </c>
      <c r="AX613" s="34">
        <v>3776812</v>
      </c>
      <c r="AY613" s="34">
        <v>3776812</v>
      </c>
      <c r="AZ613" s="34">
        <v>3776812</v>
      </c>
      <c r="BA613" s="34">
        <v>3776812</v>
      </c>
      <c r="BB613" s="34">
        <v>3776812</v>
      </c>
      <c r="BC613" s="34">
        <v>3776812</v>
      </c>
      <c r="BD613" s="34">
        <v>3776812</v>
      </c>
    </row>
    <row r="614" spans="1:56" x14ac:dyDescent="0.25">
      <c r="A614" s="34" t="s">
        <v>253</v>
      </c>
      <c r="B614" s="34">
        <v>13691</v>
      </c>
      <c r="C614" s="34">
        <v>0</v>
      </c>
      <c r="D614" s="34">
        <v>0</v>
      </c>
      <c r="E614" s="34">
        <v>0</v>
      </c>
      <c r="F614" s="34">
        <v>0</v>
      </c>
      <c r="G614" s="34">
        <v>0</v>
      </c>
      <c r="H614" s="34">
        <v>0</v>
      </c>
      <c r="I614" s="34">
        <v>0</v>
      </c>
      <c r="J614" s="34">
        <v>0</v>
      </c>
      <c r="K614" s="34">
        <v>0</v>
      </c>
      <c r="L614" s="34">
        <v>0</v>
      </c>
      <c r="M614" s="34" t="s">
        <v>829</v>
      </c>
      <c r="N614" s="34" t="s">
        <v>830</v>
      </c>
      <c r="O614" s="34" t="s">
        <v>2</v>
      </c>
      <c r="P614" s="34">
        <v>13691</v>
      </c>
      <c r="Q614" s="34">
        <v>800000</v>
      </c>
      <c r="R614" s="34">
        <v>33760.17</v>
      </c>
      <c r="S614" s="34">
        <v>10115945</v>
      </c>
      <c r="T614" s="34">
        <v>4582013</v>
      </c>
      <c r="U614" s="34">
        <v>5533932</v>
      </c>
      <c r="V614" s="34">
        <v>0.54705000000000004</v>
      </c>
      <c r="W614" s="34">
        <v>5799000</v>
      </c>
      <c r="X614" s="34">
        <v>1693639</v>
      </c>
      <c r="Y614" s="34">
        <v>4105361</v>
      </c>
      <c r="Z614" s="34">
        <v>0.70794299999999999</v>
      </c>
      <c r="AA614" s="34">
        <v>6493512</v>
      </c>
      <c r="AB614" s="34">
        <v>1722416</v>
      </c>
      <c r="AC614" s="34">
        <v>4771096</v>
      </c>
      <c r="AD614" s="34">
        <v>0.73474799999999996</v>
      </c>
      <c r="AE614" s="34">
        <v>2907616</v>
      </c>
      <c r="AF614" s="34">
        <v>666614.5</v>
      </c>
      <c r="AG614" s="34">
        <v>2241002</v>
      </c>
      <c r="AH614" s="34">
        <v>0.77073499999999995</v>
      </c>
      <c r="AI614" s="34">
        <v>3762569</v>
      </c>
      <c r="AJ614" s="34">
        <v>1898210</v>
      </c>
      <c r="AK614" s="34">
        <v>2907616</v>
      </c>
      <c r="AL614" s="34">
        <v>2907616</v>
      </c>
      <c r="AM614" s="34">
        <v>2907616</v>
      </c>
      <c r="AN614" s="34">
        <v>2907616</v>
      </c>
      <c r="AO614" s="34">
        <v>2907616</v>
      </c>
      <c r="AP614" s="34">
        <v>2907616</v>
      </c>
      <c r="AQ614" s="34">
        <v>2907616</v>
      </c>
      <c r="AR614" s="34">
        <v>2907616</v>
      </c>
      <c r="AS614" s="34">
        <v>2907616</v>
      </c>
      <c r="AT614" s="34">
        <v>2907616</v>
      </c>
      <c r="AU614" s="34">
        <v>6493512</v>
      </c>
      <c r="AV614" s="34">
        <v>6493512</v>
      </c>
      <c r="AW614" s="34">
        <v>6493512</v>
      </c>
      <c r="AX614" s="34">
        <v>6493512</v>
      </c>
      <c r="AY614" s="34">
        <v>6493512</v>
      </c>
      <c r="AZ614" s="34">
        <v>6493512</v>
      </c>
      <c r="BA614" s="34">
        <v>6493512</v>
      </c>
      <c r="BB614" s="34">
        <v>6493512</v>
      </c>
      <c r="BC614" s="34">
        <v>6493512</v>
      </c>
      <c r="BD614" s="34">
        <v>6493512</v>
      </c>
    </row>
    <row r="615" spans="1:56" x14ac:dyDescent="0.25">
      <c r="A615" s="34" t="s">
        <v>560</v>
      </c>
      <c r="B615" s="34">
        <v>13692</v>
      </c>
      <c r="C615" s="34">
        <v>0</v>
      </c>
      <c r="D615" s="34">
        <v>0</v>
      </c>
      <c r="E615" s="34">
        <v>0</v>
      </c>
      <c r="F615" s="34">
        <v>0</v>
      </c>
      <c r="G615" s="34">
        <v>0</v>
      </c>
      <c r="H615" s="34">
        <v>0</v>
      </c>
      <c r="I615" s="34">
        <v>0</v>
      </c>
      <c r="J615" s="34">
        <v>0</v>
      </c>
      <c r="K615" s="34">
        <v>0</v>
      </c>
      <c r="L615" s="34">
        <v>0</v>
      </c>
      <c r="M615" s="34" t="s">
        <v>829</v>
      </c>
      <c r="N615" s="34" t="s">
        <v>830</v>
      </c>
      <c r="O615" s="34" t="s">
        <v>2</v>
      </c>
      <c r="P615" s="34">
        <v>13692</v>
      </c>
      <c r="Q615" s="34">
        <v>800000</v>
      </c>
      <c r="R615" s="34">
        <v>28133.48</v>
      </c>
      <c r="S615" s="34">
        <v>1273588</v>
      </c>
      <c r="T615" s="34">
        <v>894507.3</v>
      </c>
      <c r="U615" s="34">
        <v>379080.4</v>
      </c>
      <c r="V615" s="34">
        <v>0.29764800000000002</v>
      </c>
      <c r="W615" s="34">
        <v>1141605</v>
      </c>
      <c r="X615" s="34">
        <v>518272.8</v>
      </c>
      <c r="Y615" s="34">
        <v>623332.30000000005</v>
      </c>
      <c r="Z615" s="34">
        <v>0.546014</v>
      </c>
      <c r="AA615" s="34">
        <v>52234.080000000002</v>
      </c>
      <c r="AB615" s="34">
        <v>31202.5</v>
      </c>
      <c r="AC615" s="34">
        <v>21031.58</v>
      </c>
      <c r="AD615" s="34">
        <v>0.40264100000000003</v>
      </c>
      <c r="AE615" s="34">
        <v>76901.11</v>
      </c>
      <c r="AF615" s="34">
        <v>41717.99</v>
      </c>
      <c r="AG615" s="34">
        <v>35183.120000000003</v>
      </c>
      <c r="AH615" s="34">
        <v>0.457511</v>
      </c>
      <c r="AI615" s="34">
        <v>371129.8</v>
      </c>
      <c r="AJ615" s="34">
        <v>-217019</v>
      </c>
      <c r="AK615" s="34">
        <v>76901.11</v>
      </c>
      <c r="AL615" s="34">
        <v>76901.11</v>
      </c>
      <c r="AM615" s="34">
        <v>76901.11</v>
      </c>
      <c r="AN615" s="34">
        <v>76901.11</v>
      </c>
      <c r="AO615" s="34">
        <v>76901.11</v>
      </c>
      <c r="AP615" s="34">
        <v>76901.11</v>
      </c>
      <c r="AQ615" s="34">
        <v>76901.11</v>
      </c>
      <c r="AR615" s="34">
        <v>76901.11</v>
      </c>
      <c r="AS615" s="34">
        <v>76901.11</v>
      </c>
      <c r="AT615" s="34">
        <v>76901.11</v>
      </c>
      <c r="AU615" s="34">
        <v>52234.080000000002</v>
      </c>
      <c r="AV615" s="34">
        <v>52234.080000000002</v>
      </c>
      <c r="AW615" s="34">
        <v>52234.080000000002</v>
      </c>
      <c r="AX615" s="34">
        <v>52234.080000000002</v>
      </c>
      <c r="AY615" s="34">
        <v>52234.080000000002</v>
      </c>
      <c r="AZ615" s="34">
        <v>52234.080000000002</v>
      </c>
      <c r="BA615" s="34">
        <v>52234.080000000002</v>
      </c>
      <c r="BB615" s="34">
        <v>52234.080000000002</v>
      </c>
      <c r="BC615" s="34">
        <v>52234.080000000002</v>
      </c>
      <c r="BD615" s="34">
        <v>52234.080000000002</v>
      </c>
    </row>
    <row r="616" spans="1:56" x14ac:dyDescent="0.25">
      <c r="A616" s="34" t="s">
        <v>158</v>
      </c>
      <c r="B616" s="34">
        <v>13696</v>
      </c>
      <c r="C616" s="34">
        <v>0</v>
      </c>
      <c r="D616" s="34">
        <v>0</v>
      </c>
      <c r="E616" s="34">
        <v>0</v>
      </c>
      <c r="F616" s="34">
        <v>0</v>
      </c>
      <c r="G616" s="34">
        <v>0</v>
      </c>
      <c r="H616" s="34">
        <v>0</v>
      </c>
      <c r="I616" s="34">
        <v>0</v>
      </c>
      <c r="J616" s="34">
        <v>0</v>
      </c>
      <c r="K616" s="34">
        <v>0</v>
      </c>
      <c r="L616" s="34">
        <v>0</v>
      </c>
      <c r="M616" s="34" t="s">
        <v>829</v>
      </c>
      <c r="N616" s="34" t="s">
        <v>830</v>
      </c>
      <c r="O616" s="34" t="s">
        <v>2</v>
      </c>
      <c r="P616" s="34">
        <v>13696</v>
      </c>
      <c r="Q616" s="34">
        <v>800000</v>
      </c>
      <c r="R616" s="34">
        <v>58142.52</v>
      </c>
      <c r="S616" s="34">
        <v>14885251</v>
      </c>
      <c r="T616" s="34">
        <v>4770399</v>
      </c>
      <c r="U616" s="34">
        <v>10114853</v>
      </c>
      <c r="V616" s="34">
        <v>0.67952199999999996</v>
      </c>
      <c r="W616" s="34">
        <v>16025370</v>
      </c>
      <c r="X616" s="34">
        <v>4069247</v>
      </c>
      <c r="Y616" s="34">
        <v>11956123</v>
      </c>
      <c r="Z616" s="34">
        <v>0.74607500000000004</v>
      </c>
      <c r="AA616" s="34">
        <v>10230712</v>
      </c>
      <c r="AB616" s="34">
        <v>2535397</v>
      </c>
      <c r="AC616" s="34">
        <v>7695316</v>
      </c>
      <c r="AD616" s="34">
        <v>0.75217800000000001</v>
      </c>
      <c r="AE616" s="34">
        <v>9388806</v>
      </c>
      <c r="AF616" s="34">
        <v>2133423</v>
      </c>
      <c r="AG616" s="34">
        <v>7255383</v>
      </c>
      <c r="AH616" s="34">
        <v>0.77276900000000004</v>
      </c>
      <c r="AI616" s="34">
        <v>11365459</v>
      </c>
      <c r="AJ616" s="34">
        <v>6664719</v>
      </c>
      <c r="AK616" s="34">
        <v>9388806</v>
      </c>
      <c r="AL616" s="34">
        <v>9388806</v>
      </c>
      <c r="AM616" s="34">
        <v>9388806</v>
      </c>
      <c r="AN616" s="34">
        <v>9388806</v>
      </c>
      <c r="AO616" s="34">
        <v>9388806</v>
      </c>
      <c r="AP616" s="34">
        <v>9388806</v>
      </c>
      <c r="AQ616" s="34">
        <v>9388806</v>
      </c>
      <c r="AR616" s="34">
        <v>9388806</v>
      </c>
      <c r="AS616" s="34">
        <v>9388806</v>
      </c>
      <c r="AT616" s="34">
        <v>9388806</v>
      </c>
      <c r="AU616" s="34">
        <v>10230712</v>
      </c>
      <c r="AV616" s="34">
        <v>10230712</v>
      </c>
      <c r="AW616" s="34">
        <v>10230712</v>
      </c>
      <c r="AX616" s="34">
        <v>10230712</v>
      </c>
      <c r="AY616" s="34">
        <v>10230712</v>
      </c>
      <c r="AZ616" s="34">
        <v>10230712</v>
      </c>
      <c r="BA616" s="34">
        <v>10230712</v>
      </c>
      <c r="BB616" s="34">
        <v>10230712</v>
      </c>
      <c r="BC616" s="34">
        <v>10230712</v>
      </c>
      <c r="BD616" s="34">
        <v>10230712</v>
      </c>
    </row>
    <row r="617" spans="1:56" x14ac:dyDescent="0.25">
      <c r="A617" s="34" t="s">
        <v>742</v>
      </c>
      <c r="B617" s="34">
        <v>13697</v>
      </c>
      <c r="C617" s="34">
        <v>0</v>
      </c>
      <c r="D617" s="34">
        <v>0</v>
      </c>
      <c r="E617" s="34">
        <v>0</v>
      </c>
      <c r="F617" s="34">
        <v>0</v>
      </c>
      <c r="G617" s="34">
        <v>0</v>
      </c>
      <c r="H617" s="34">
        <v>0</v>
      </c>
      <c r="I617" s="34">
        <v>0</v>
      </c>
      <c r="J617" s="34">
        <v>0</v>
      </c>
      <c r="K617" s="34">
        <v>0</v>
      </c>
      <c r="L617" s="34">
        <v>0</v>
      </c>
      <c r="M617" s="34" t="s">
        <v>829</v>
      </c>
      <c r="N617" s="34" t="s">
        <v>830</v>
      </c>
      <c r="O617" s="34" t="s">
        <v>2</v>
      </c>
      <c r="P617" s="34">
        <v>13697</v>
      </c>
      <c r="Q617" s="34">
        <v>800000</v>
      </c>
      <c r="R617" s="34">
        <v>28133.48</v>
      </c>
      <c r="S617" s="34">
        <v>501612.4</v>
      </c>
      <c r="T617" s="34">
        <v>501612.4</v>
      </c>
      <c r="U617" s="34">
        <v>0</v>
      </c>
      <c r="V617" s="34">
        <v>0</v>
      </c>
      <c r="W617" s="34">
        <v>1363576</v>
      </c>
      <c r="X617" s="34">
        <v>1363576</v>
      </c>
      <c r="Y617" s="34">
        <v>0</v>
      </c>
      <c r="Z617" s="34">
        <v>0</v>
      </c>
      <c r="AA617" s="34">
        <v>338181.1</v>
      </c>
      <c r="AB617" s="34">
        <v>338181.1</v>
      </c>
      <c r="AC617" s="34">
        <v>0</v>
      </c>
      <c r="AD617" s="34">
        <v>0</v>
      </c>
      <c r="AE617" s="34">
        <v>882982.5</v>
      </c>
      <c r="AF617" s="34">
        <v>882982.5</v>
      </c>
      <c r="AG617" s="34">
        <v>0</v>
      </c>
      <c r="AH617" s="34">
        <v>0</v>
      </c>
      <c r="AI617" s="34">
        <v>-272244</v>
      </c>
      <c r="AJ617" s="34">
        <v>-272244</v>
      </c>
      <c r="AK617" s="34">
        <v>882982.5</v>
      </c>
      <c r="AL617" s="34">
        <v>882982.5</v>
      </c>
      <c r="AM617" s="34">
        <v>882982.5</v>
      </c>
      <c r="AN617" s="34">
        <v>882982.5</v>
      </c>
      <c r="AO617" s="34">
        <v>882982.5</v>
      </c>
      <c r="AP617" s="34">
        <v>882982.5</v>
      </c>
      <c r="AQ617" s="34">
        <v>882982.5</v>
      </c>
      <c r="AR617" s="34">
        <v>882982.5</v>
      </c>
      <c r="AS617" s="34">
        <v>882982.5</v>
      </c>
      <c r="AT617" s="34">
        <v>882982.5</v>
      </c>
      <c r="AU617" s="34">
        <v>338181.1</v>
      </c>
      <c r="AV617" s="34">
        <v>338181.1</v>
      </c>
      <c r="AW617" s="34">
        <v>338181.1</v>
      </c>
      <c r="AX617" s="34">
        <v>338181.1</v>
      </c>
      <c r="AY617" s="34">
        <v>338181.1</v>
      </c>
      <c r="AZ617" s="34">
        <v>338181.1</v>
      </c>
      <c r="BA617" s="34">
        <v>338181.1</v>
      </c>
      <c r="BB617" s="34">
        <v>338181.1</v>
      </c>
      <c r="BC617" s="34">
        <v>338181.1</v>
      </c>
      <c r="BD617" s="34">
        <v>338181.1</v>
      </c>
    </row>
    <row r="618" spans="1:56" x14ac:dyDescent="0.25">
      <c r="A618" s="34" t="s">
        <v>222</v>
      </c>
      <c r="B618" s="34">
        <v>13698</v>
      </c>
      <c r="C618" s="34">
        <v>0</v>
      </c>
      <c r="D618" s="34">
        <v>0</v>
      </c>
      <c r="E618" s="34">
        <v>0</v>
      </c>
      <c r="F618" s="34">
        <v>0</v>
      </c>
      <c r="G618" s="34">
        <v>0</v>
      </c>
      <c r="H618" s="34">
        <v>0</v>
      </c>
      <c r="I618" s="34">
        <v>0</v>
      </c>
      <c r="J618" s="34">
        <v>0</v>
      </c>
      <c r="K618" s="34">
        <v>0</v>
      </c>
      <c r="L618" s="34">
        <v>0</v>
      </c>
      <c r="M618" s="34" t="s">
        <v>829</v>
      </c>
      <c r="N618" s="34" t="s">
        <v>830</v>
      </c>
      <c r="O618" s="34" t="s">
        <v>2</v>
      </c>
      <c r="P618" s="34">
        <v>13698</v>
      </c>
      <c r="Q618" s="34">
        <v>800000</v>
      </c>
      <c r="R618" s="34">
        <v>41262.43</v>
      </c>
      <c r="S618" s="34">
        <v>18114428</v>
      </c>
      <c r="T618" s="34">
        <v>9367401</v>
      </c>
      <c r="U618" s="34">
        <v>8747027</v>
      </c>
      <c r="V618" s="34">
        <v>0.48287600000000003</v>
      </c>
      <c r="W618" s="34">
        <v>11246316</v>
      </c>
      <c r="X618" s="34">
        <v>4604246</v>
      </c>
      <c r="Y618" s="34">
        <v>6642070</v>
      </c>
      <c r="Z618" s="34">
        <v>0.59060000000000001</v>
      </c>
      <c r="AA618" s="34">
        <v>10334742</v>
      </c>
      <c r="AB618" s="34">
        <v>4053344</v>
      </c>
      <c r="AC618" s="34">
        <v>6281398</v>
      </c>
      <c r="AD618" s="34">
        <v>0.60779399999999995</v>
      </c>
      <c r="AE618" s="34">
        <v>5277569</v>
      </c>
      <c r="AF618" s="34">
        <v>2040896</v>
      </c>
      <c r="AG618" s="34">
        <v>3236673</v>
      </c>
      <c r="AH618" s="34">
        <v>0.61328899999999997</v>
      </c>
      <c r="AI618" s="34">
        <v>6219328</v>
      </c>
      <c r="AJ618" s="34">
        <v>2813930</v>
      </c>
      <c r="AK618" s="34">
        <v>5277569</v>
      </c>
      <c r="AL618" s="34">
        <v>5277569</v>
      </c>
      <c r="AM618" s="34">
        <v>5277569</v>
      </c>
      <c r="AN618" s="34">
        <v>5277569</v>
      </c>
      <c r="AO618" s="34">
        <v>5277569</v>
      </c>
      <c r="AP618" s="34">
        <v>5277569</v>
      </c>
      <c r="AQ618" s="34">
        <v>5277569</v>
      </c>
      <c r="AR618" s="34">
        <v>5277569</v>
      </c>
      <c r="AS618" s="34">
        <v>5277569</v>
      </c>
      <c r="AT618" s="34">
        <v>5277569</v>
      </c>
      <c r="AU618" s="34">
        <v>10334742</v>
      </c>
      <c r="AV618" s="34">
        <v>10334742</v>
      </c>
      <c r="AW618" s="34">
        <v>10334742</v>
      </c>
      <c r="AX618" s="34">
        <v>10334742</v>
      </c>
      <c r="AY618" s="34">
        <v>10334742</v>
      </c>
      <c r="AZ618" s="34">
        <v>10334742</v>
      </c>
      <c r="BA618" s="34">
        <v>10334742</v>
      </c>
      <c r="BB618" s="34">
        <v>10334742</v>
      </c>
      <c r="BC618" s="34">
        <v>10334742</v>
      </c>
      <c r="BD618" s="34">
        <v>10334742</v>
      </c>
    </row>
    <row r="619" spans="1:56" x14ac:dyDescent="0.25">
      <c r="A619" s="34" t="s">
        <v>182</v>
      </c>
      <c r="B619" s="34">
        <v>13699</v>
      </c>
      <c r="C619" s="34">
        <v>0</v>
      </c>
      <c r="D619" s="34">
        <v>0</v>
      </c>
      <c r="E619" s="34">
        <v>0</v>
      </c>
      <c r="F619" s="34">
        <v>0</v>
      </c>
      <c r="G619" s="34">
        <v>0</v>
      </c>
      <c r="H619" s="34">
        <v>0</v>
      </c>
      <c r="I619" s="34">
        <v>0</v>
      </c>
      <c r="J619" s="34">
        <v>0</v>
      </c>
      <c r="K619" s="34">
        <v>0</v>
      </c>
      <c r="L619" s="34">
        <v>0</v>
      </c>
      <c r="M619" s="34" t="s">
        <v>829</v>
      </c>
      <c r="N619" s="34" t="s">
        <v>830</v>
      </c>
      <c r="O619" s="34" t="s">
        <v>2</v>
      </c>
      <c r="P619" s="34">
        <v>13699</v>
      </c>
      <c r="Q619" s="34">
        <v>800000</v>
      </c>
      <c r="R619" s="34">
        <v>48764.69</v>
      </c>
      <c r="S619" s="34">
        <v>22019945</v>
      </c>
      <c r="T619" s="34">
        <v>7505500</v>
      </c>
      <c r="U619" s="34">
        <v>14514445</v>
      </c>
      <c r="V619" s="34">
        <v>0.65915000000000001</v>
      </c>
      <c r="W619" s="34">
        <v>12548095</v>
      </c>
      <c r="X619" s="34">
        <v>3953457</v>
      </c>
      <c r="Y619" s="34">
        <v>8594638</v>
      </c>
      <c r="Z619" s="34">
        <v>0.68493599999999999</v>
      </c>
      <c r="AA619" s="34">
        <v>13310212</v>
      </c>
      <c r="AB619" s="34">
        <v>2861912</v>
      </c>
      <c r="AC619" s="34">
        <v>10448300</v>
      </c>
      <c r="AD619" s="34">
        <v>0.78498400000000002</v>
      </c>
      <c r="AE619" s="34">
        <v>6108718</v>
      </c>
      <c r="AF619" s="34">
        <v>1280474</v>
      </c>
      <c r="AG619" s="34">
        <v>4828244</v>
      </c>
      <c r="AH619" s="34">
        <v>0.79038600000000003</v>
      </c>
      <c r="AI619" s="34">
        <v>8101788</v>
      </c>
      <c r="AJ619" s="34">
        <v>4335394</v>
      </c>
      <c r="AK619" s="34">
        <v>6108718</v>
      </c>
      <c r="AL619" s="34">
        <v>6108718</v>
      </c>
      <c r="AM619" s="34">
        <v>6108718</v>
      </c>
      <c r="AN619" s="34">
        <v>6108718</v>
      </c>
      <c r="AO619" s="34">
        <v>6108718</v>
      </c>
      <c r="AP619" s="34">
        <v>6108718</v>
      </c>
      <c r="AQ619" s="34">
        <v>6108718</v>
      </c>
      <c r="AR619" s="34">
        <v>6108718</v>
      </c>
      <c r="AS619" s="34">
        <v>6108718</v>
      </c>
      <c r="AT619" s="34">
        <v>6108718</v>
      </c>
      <c r="AU619" s="34">
        <v>13310212</v>
      </c>
      <c r="AV619" s="34">
        <v>13310212</v>
      </c>
      <c r="AW619" s="34">
        <v>13310212</v>
      </c>
      <c r="AX619" s="34">
        <v>13310212</v>
      </c>
      <c r="AY619" s="34">
        <v>13310212</v>
      </c>
      <c r="AZ619" s="34">
        <v>13310212</v>
      </c>
      <c r="BA619" s="34">
        <v>13310212</v>
      </c>
      <c r="BB619" s="34">
        <v>13310212</v>
      </c>
      <c r="BC619" s="34">
        <v>13310212</v>
      </c>
      <c r="BD619" s="34">
        <v>13310212</v>
      </c>
    </row>
    <row r="620" spans="1:56" x14ac:dyDescent="0.25">
      <c r="A620" s="34" t="s">
        <v>333</v>
      </c>
      <c r="B620" s="34">
        <v>13708</v>
      </c>
      <c r="C620" s="34">
        <v>0</v>
      </c>
      <c r="D620" s="34">
        <v>0</v>
      </c>
      <c r="E620" s="34">
        <v>0</v>
      </c>
      <c r="F620" s="34">
        <v>0</v>
      </c>
      <c r="G620" s="34">
        <v>0</v>
      </c>
      <c r="H620" s="34">
        <v>0</v>
      </c>
      <c r="I620" s="34">
        <v>0</v>
      </c>
      <c r="J620" s="34">
        <v>0</v>
      </c>
      <c r="K620" s="34">
        <v>0</v>
      </c>
      <c r="L620" s="34">
        <v>0</v>
      </c>
      <c r="M620" s="34" t="s">
        <v>829</v>
      </c>
      <c r="N620" s="34" t="s">
        <v>830</v>
      </c>
      <c r="O620" s="34" t="s">
        <v>2</v>
      </c>
      <c r="P620" s="34">
        <v>13708</v>
      </c>
      <c r="Q620" s="34">
        <v>800000</v>
      </c>
      <c r="R620" s="34">
        <v>54391.39</v>
      </c>
      <c r="S620" s="34">
        <v>12542480</v>
      </c>
      <c r="T620" s="34">
        <v>4384711</v>
      </c>
      <c r="U620" s="34">
        <v>8157769</v>
      </c>
      <c r="V620" s="34">
        <v>0.65041099999999996</v>
      </c>
      <c r="W620" s="34">
        <v>13452221</v>
      </c>
      <c r="X620" s="34">
        <v>3417079</v>
      </c>
      <c r="Y620" s="34">
        <v>10035142</v>
      </c>
      <c r="Z620" s="34">
        <v>0.74598399999999998</v>
      </c>
      <c r="AA620" s="34">
        <v>1364661</v>
      </c>
      <c r="AB620" s="34">
        <v>406889.3</v>
      </c>
      <c r="AC620" s="34">
        <v>957772.1</v>
      </c>
      <c r="AD620" s="34">
        <v>0.70183899999999999</v>
      </c>
      <c r="AE620" s="34">
        <v>1000208</v>
      </c>
      <c r="AF620" s="34">
        <v>266333.2</v>
      </c>
      <c r="AG620" s="34">
        <v>733875</v>
      </c>
      <c r="AH620" s="34">
        <v>0.73372199999999999</v>
      </c>
      <c r="AI620" s="34">
        <v>9486769</v>
      </c>
      <c r="AJ620" s="34">
        <v>185501.6</v>
      </c>
      <c r="AK620" s="34">
        <v>1000208</v>
      </c>
      <c r="AL620" s="34">
        <v>1000208</v>
      </c>
      <c r="AM620" s="34">
        <v>1000208</v>
      </c>
      <c r="AN620" s="34">
        <v>1000208</v>
      </c>
      <c r="AO620" s="34">
        <v>1000208</v>
      </c>
      <c r="AP620" s="34">
        <v>1000208</v>
      </c>
      <c r="AQ620" s="34">
        <v>1000208</v>
      </c>
      <c r="AR620" s="34">
        <v>1000208</v>
      </c>
      <c r="AS620" s="34">
        <v>1000208</v>
      </c>
      <c r="AT620" s="34">
        <v>1000208</v>
      </c>
      <c r="AU620" s="34">
        <v>1364661</v>
      </c>
      <c r="AV620" s="34">
        <v>1364661</v>
      </c>
      <c r="AW620" s="34">
        <v>1364661</v>
      </c>
      <c r="AX620" s="34">
        <v>1364661</v>
      </c>
      <c r="AY620" s="34">
        <v>1364661</v>
      </c>
      <c r="AZ620" s="34">
        <v>1364661</v>
      </c>
      <c r="BA620" s="34">
        <v>1364661</v>
      </c>
      <c r="BB620" s="34">
        <v>1364661</v>
      </c>
      <c r="BC620" s="34">
        <v>1364661</v>
      </c>
      <c r="BD620" s="34">
        <v>1364661</v>
      </c>
    </row>
    <row r="621" spans="1:56" x14ac:dyDescent="0.25">
      <c r="A621" s="34" t="s">
        <v>127</v>
      </c>
      <c r="B621" s="34">
        <v>13710</v>
      </c>
      <c r="C621" s="34">
        <v>0</v>
      </c>
      <c r="D621" s="34">
        <v>0</v>
      </c>
      <c r="E621" s="34">
        <v>0</v>
      </c>
      <c r="F621" s="34">
        <v>0</v>
      </c>
      <c r="G621" s="34">
        <v>0</v>
      </c>
      <c r="H621" s="34">
        <v>0</v>
      </c>
      <c r="I621" s="34">
        <v>0</v>
      </c>
      <c r="J621" s="34">
        <v>0</v>
      </c>
      <c r="K621" s="34">
        <v>0</v>
      </c>
      <c r="L621" s="34">
        <v>0</v>
      </c>
      <c r="M621" s="34" t="s">
        <v>829</v>
      </c>
      <c r="N621" s="34" t="s">
        <v>830</v>
      </c>
      <c r="O621" s="34" t="s">
        <v>2</v>
      </c>
      <c r="P621" s="34">
        <v>13710</v>
      </c>
      <c r="Q621" s="34">
        <v>800000</v>
      </c>
      <c r="R621" s="34">
        <v>101280.5</v>
      </c>
      <c r="S621" s="33">
        <v>203000000</v>
      </c>
      <c r="T621" s="34">
        <v>37425316</v>
      </c>
      <c r="U621" s="33">
        <v>166000000</v>
      </c>
      <c r="V621" s="34">
        <v>0.81592200000000004</v>
      </c>
      <c r="W621" s="34">
        <v>48059408</v>
      </c>
      <c r="X621" s="34">
        <v>8100301</v>
      </c>
      <c r="Y621" s="34">
        <v>39959108</v>
      </c>
      <c r="Z621" s="34">
        <v>0.83145199999999997</v>
      </c>
      <c r="AA621" s="33">
        <v>193000000</v>
      </c>
      <c r="AB621" s="34">
        <v>32490912</v>
      </c>
      <c r="AC621" s="33">
        <v>160000000</v>
      </c>
      <c r="AD621" s="34">
        <v>0.83130099999999996</v>
      </c>
      <c r="AE621" s="34">
        <v>38119348</v>
      </c>
      <c r="AF621" s="34">
        <v>6286725</v>
      </c>
      <c r="AG621" s="34">
        <v>31832623</v>
      </c>
      <c r="AH621" s="34">
        <v>0.83507799999999999</v>
      </c>
      <c r="AI621" s="34">
        <v>38934591</v>
      </c>
      <c r="AJ621" s="34">
        <v>30808107</v>
      </c>
      <c r="AK621" s="34">
        <v>38119348</v>
      </c>
      <c r="AL621" s="34">
        <v>38119348</v>
      </c>
      <c r="AM621" s="34">
        <v>38119348</v>
      </c>
      <c r="AN621" s="34">
        <v>38119348</v>
      </c>
      <c r="AO621" s="34">
        <v>38119348</v>
      </c>
      <c r="AP621" s="34">
        <v>38119348</v>
      </c>
      <c r="AQ621" s="34">
        <v>38119348</v>
      </c>
      <c r="AR621" s="34">
        <v>38119348</v>
      </c>
      <c r="AS621" s="34">
        <v>38119348</v>
      </c>
      <c r="AT621" s="34">
        <v>38119348</v>
      </c>
      <c r="AU621" s="33">
        <v>193000000</v>
      </c>
      <c r="AV621" s="33">
        <v>193000000</v>
      </c>
      <c r="AW621" s="33">
        <v>193000000</v>
      </c>
      <c r="AX621" s="33">
        <v>193000000</v>
      </c>
      <c r="AY621" s="33">
        <v>193000000</v>
      </c>
      <c r="AZ621" s="33">
        <v>193000000</v>
      </c>
      <c r="BA621" s="33">
        <v>193000000</v>
      </c>
      <c r="BB621" s="33">
        <v>193000000</v>
      </c>
      <c r="BC621" s="33">
        <v>193000000</v>
      </c>
      <c r="BD621" s="33">
        <v>193000000</v>
      </c>
    </row>
    <row r="622" spans="1:56" x14ac:dyDescent="0.25">
      <c r="A622" s="34" t="s">
        <v>743</v>
      </c>
      <c r="B622" s="34">
        <v>13711</v>
      </c>
      <c r="C622" s="34">
        <v>0</v>
      </c>
      <c r="D622" s="34">
        <v>0</v>
      </c>
      <c r="E622" s="34">
        <v>0</v>
      </c>
      <c r="F622" s="34">
        <v>0</v>
      </c>
      <c r="G622" s="34">
        <v>0</v>
      </c>
      <c r="H622" s="34">
        <v>0</v>
      </c>
      <c r="I622" s="34">
        <v>0</v>
      </c>
      <c r="J622" s="34">
        <v>0</v>
      </c>
      <c r="K622" s="34">
        <v>0</v>
      </c>
      <c r="L622" s="34">
        <v>0</v>
      </c>
      <c r="M622" s="34" t="s">
        <v>829</v>
      </c>
      <c r="N622" s="34" t="s">
        <v>830</v>
      </c>
      <c r="O622" s="34" t="s">
        <v>2</v>
      </c>
      <c r="P622" s="34">
        <v>13711</v>
      </c>
      <c r="Q622" s="34">
        <v>800000</v>
      </c>
      <c r="R622" s="34">
        <v>101280.5</v>
      </c>
      <c r="S622" s="34">
        <v>7700321</v>
      </c>
      <c r="T622" s="34">
        <v>2951498</v>
      </c>
      <c r="U622" s="34">
        <v>4748823</v>
      </c>
      <c r="V622" s="34">
        <v>0.61670499999999995</v>
      </c>
      <c r="W622" s="34">
        <v>6475427</v>
      </c>
      <c r="X622" s="34">
        <v>1516402</v>
      </c>
      <c r="Y622" s="34">
        <v>4959025</v>
      </c>
      <c r="Z622" s="34">
        <v>0.765822</v>
      </c>
      <c r="AA622" s="34">
        <v>94047.89</v>
      </c>
      <c r="AB622" s="34">
        <v>94047.89</v>
      </c>
      <c r="AC622" s="34">
        <v>0</v>
      </c>
      <c r="AD622" s="34">
        <v>0</v>
      </c>
      <c r="AE622" s="34">
        <v>1737.5319999999999</v>
      </c>
      <c r="AF622" s="34">
        <v>1737.5319999999999</v>
      </c>
      <c r="AG622" s="34">
        <v>0</v>
      </c>
      <c r="AH622" s="34">
        <v>0</v>
      </c>
      <c r="AI622" s="34">
        <v>3935280</v>
      </c>
      <c r="AJ622" s="34">
        <v>-1023745</v>
      </c>
      <c r="AK622" s="34">
        <v>1737.5319999999999</v>
      </c>
      <c r="AL622" s="34">
        <v>1737.5319999999999</v>
      </c>
      <c r="AM622" s="34">
        <v>1737.5319999999999</v>
      </c>
      <c r="AN622" s="34">
        <v>1737.5319999999999</v>
      </c>
      <c r="AO622" s="34">
        <v>1737.5319999999999</v>
      </c>
      <c r="AP622" s="34">
        <v>1737.5319999999999</v>
      </c>
      <c r="AQ622" s="34">
        <v>1737.5319999999999</v>
      </c>
      <c r="AR622" s="34">
        <v>1737.5319999999999</v>
      </c>
      <c r="AS622" s="34">
        <v>1737.5319999999999</v>
      </c>
      <c r="AT622" s="34">
        <v>1737.5319999999999</v>
      </c>
      <c r="AU622" s="34">
        <v>94047.89</v>
      </c>
      <c r="AV622" s="34">
        <v>94047.89</v>
      </c>
      <c r="AW622" s="34">
        <v>94047.89</v>
      </c>
      <c r="AX622" s="34">
        <v>94047.89</v>
      </c>
      <c r="AY622" s="34">
        <v>94047.89</v>
      </c>
      <c r="AZ622" s="34">
        <v>94047.89</v>
      </c>
      <c r="BA622" s="34">
        <v>94047.89</v>
      </c>
      <c r="BB622" s="34">
        <v>94047.89</v>
      </c>
      <c r="BC622" s="34">
        <v>94047.89</v>
      </c>
      <c r="BD622" s="34">
        <v>94047.89</v>
      </c>
    </row>
    <row r="623" spans="1:56" x14ac:dyDescent="0.25">
      <c r="A623" s="34" t="s">
        <v>494</v>
      </c>
      <c r="B623" s="34">
        <v>13713</v>
      </c>
      <c r="C623" s="34">
        <v>0</v>
      </c>
      <c r="D623" s="34">
        <v>0</v>
      </c>
      <c r="E623" s="34">
        <v>0</v>
      </c>
      <c r="F623" s="34">
        <v>0</v>
      </c>
      <c r="G623" s="34">
        <v>0</v>
      </c>
      <c r="H623" s="34">
        <v>0</v>
      </c>
      <c r="I623" s="34">
        <v>0</v>
      </c>
      <c r="J623" s="34">
        <v>0</v>
      </c>
      <c r="K623" s="34">
        <v>0</v>
      </c>
      <c r="L623" s="34">
        <v>0</v>
      </c>
      <c r="M623" s="34" t="s">
        <v>829</v>
      </c>
      <c r="N623" s="34" t="s">
        <v>830</v>
      </c>
      <c r="O623" s="34" t="s">
        <v>2</v>
      </c>
      <c r="P623" s="34">
        <v>13713</v>
      </c>
      <c r="Q623" s="34">
        <v>800000</v>
      </c>
      <c r="R623" s="34">
        <v>28133.48</v>
      </c>
      <c r="S623" s="34">
        <v>4101199</v>
      </c>
      <c r="T623" s="34">
        <v>2102441</v>
      </c>
      <c r="U623" s="34">
        <v>1998758</v>
      </c>
      <c r="V623" s="34">
        <v>0.48736000000000002</v>
      </c>
      <c r="W623" s="34">
        <v>3635085</v>
      </c>
      <c r="X623" s="34">
        <v>1164772</v>
      </c>
      <c r="Y623" s="34">
        <v>2470313</v>
      </c>
      <c r="Z623" s="34">
        <v>0.67957500000000004</v>
      </c>
      <c r="AA623" s="34">
        <v>23424.17</v>
      </c>
      <c r="AB623" s="34">
        <v>20617.150000000001</v>
      </c>
      <c r="AC623" s="34">
        <v>2807.018</v>
      </c>
      <c r="AD623" s="34">
        <v>0.119834</v>
      </c>
      <c r="AE623" s="34">
        <v>160869</v>
      </c>
      <c r="AF623" s="34">
        <v>42007.09</v>
      </c>
      <c r="AG623" s="34">
        <v>118861.9</v>
      </c>
      <c r="AH623" s="34">
        <v>0.73887400000000003</v>
      </c>
      <c r="AI623" s="34">
        <v>2332619</v>
      </c>
      <c r="AJ623" s="34">
        <v>-18831.599999999999</v>
      </c>
      <c r="AK623" s="34">
        <v>160869</v>
      </c>
      <c r="AL623" s="34">
        <v>160869</v>
      </c>
      <c r="AM623" s="34">
        <v>160869</v>
      </c>
      <c r="AN623" s="34">
        <v>160869</v>
      </c>
      <c r="AO623" s="34">
        <v>160869</v>
      </c>
      <c r="AP623" s="34">
        <v>160869</v>
      </c>
      <c r="AQ623" s="34">
        <v>160869</v>
      </c>
      <c r="AR623" s="34">
        <v>160869</v>
      </c>
      <c r="AS623" s="34">
        <v>160869</v>
      </c>
      <c r="AT623" s="34">
        <v>160869</v>
      </c>
      <c r="AU623" s="34">
        <v>23424.17</v>
      </c>
      <c r="AV623" s="34">
        <v>23424.17</v>
      </c>
      <c r="AW623" s="34">
        <v>23424.17</v>
      </c>
      <c r="AX623" s="34">
        <v>23424.17</v>
      </c>
      <c r="AY623" s="34">
        <v>23424.17</v>
      </c>
      <c r="AZ623" s="34">
        <v>23424.17</v>
      </c>
      <c r="BA623" s="34">
        <v>23424.17</v>
      </c>
      <c r="BB623" s="34">
        <v>23424.17</v>
      </c>
      <c r="BC623" s="34">
        <v>23424.17</v>
      </c>
      <c r="BD623" s="34">
        <v>23424.17</v>
      </c>
    </row>
    <row r="624" spans="1:56" x14ac:dyDescent="0.25">
      <c r="A624" s="34" t="s">
        <v>744</v>
      </c>
      <c r="B624" s="34">
        <v>13714</v>
      </c>
      <c r="C624" s="34">
        <v>0</v>
      </c>
      <c r="D624" s="34">
        <v>0</v>
      </c>
      <c r="E624" s="34">
        <v>0</v>
      </c>
      <c r="F624" s="34">
        <v>0</v>
      </c>
      <c r="G624" s="34">
        <v>0</v>
      </c>
      <c r="H624" s="34">
        <v>0</v>
      </c>
      <c r="I624" s="34">
        <v>0</v>
      </c>
      <c r="J624" s="34">
        <v>0</v>
      </c>
      <c r="K624" s="34">
        <v>0</v>
      </c>
      <c r="L624" s="34">
        <v>0</v>
      </c>
      <c r="M624" s="34" t="s">
        <v>829</v>
      </c>
      <c r="N624" s="34" t="s">
        <v>830</v>
      </c>
      <c r="O624" s="34" t="s">
        <v>2</v>
      </c>
      <c r="P624" s="34">
        <v>13714</v>
      </c>
      <c r="Q624" s="34">
        <v>800000</v>
      </c>
      <c r="R624" s="34">
        <v>125662.9</v>
      </c>
      <c r="S624" s="34">
        <v>5478417</v>
      </c>
      <c r="T624" s="34">
        <v>1699361</v>
      </c>
      <c r="U624" s="34">
        <v>3779056</v>
      </c>
      <c r="V624" s="34">
        <v>0.68980799999999998</v>
      </c>
      <c r="W624" s="34">
        <v>5015298</v>
      </c>
      <c r="X624" s="34">
        <v>1094760</v>
      </c>
      <c r="Y624" s="34">
        <v>3920539</v>
      </c>
      <c r="Z624" s="34">
        <v>0.78171599999999997</v>
      </c>
      <c r="AA624" s="34">
        <v>1374.43</v>
      </c>
      <c r="AB624" s="34">
        <v>1374.43</v>
      </c>
      <c r="AC624" s="34">
        <v>0</v>
      </c>
      <c r="AD624" s="34">
        <v>0</v>
      </c>
      <c r="AE624" s="34">
        <v>25.318059999999999</v>
      </c>
      <c r="AF624" s="34">
        <v>25.318059999999999</v>
      </c>
      <c r="AG624" s="34">
        <v>0</v>
      </c>
      <c r="AH624" s="34">
        <v>0</v>
      </c>
      <c r="AI624" s="34">
        <v>2656642</v>
      </c>
      <c r="AJ624" s="34">
        <v>-1263897</v>
      </c>
      <c r="AK624" s="34">
        <v>25.318059999999999</v>
      </c>
      <c r="AL624" s="34">
        <v>25.318059999999999</v>
      </c>
      <c r="AM624" s="34">
        <v>25.318059999999999</v>
      </c>
      <c r="AN624" s="34">
        <v>25.318059999999999</v>
      </c>
      <c r="AO624" s="34">
        <v>25.318059999999999</v>
      </c>
      <c r="AP624" s="34">
        <v>25.318059999999999</v>
      </c>
      <c r="AQ624" s="34">
        <v>25.318059999999999</v>
      </c>
      <c r="AR624" s="34">
        <v>25.318059999999999</v>
      </c>
      <c r="AS624" s="34">
        <v>25.318059999999999</v>
      </c>
      <c r="AT624" s="34">
        <v>25.318059999999999</v>
      </c>
      <c r="AU624" s="34">
        <v>1374.43</v>
      </c>
      <c r="AV624" s="34">
        <v>1374.43</v>
      </c>
      <c r="AW624" s="34">
        <v>1374.43</v>
      </c>
      <c r="AX624" s="34">
        <v>1374.43</v>
      </c>
      <c r="AY624" s="34">
        <v>1374.43</v>
      </c>
      <c r="AZ624" s="34">
        <v>1374.43</v>
      </c>
      <c r="BA624" s="34">
        <v>1374.43</v>
      </c>
      <c r="BB624" s="34">
        <v>1374.43</v>
      </c>
      <c r="BC624" s="34">
        <v>1374.43</v>
      </c>
      <c r="BD624" s="34">
        <v>1374.43</v>
      </c>
    </row>
    <row r="625" spans="1:56" x14ac:dyDescent="0.25">
      <c r="A625" s="34" t="s">
        <v>745</v>
      </c>
      <c r="B625" s="34">
        <v>13715</v>
      </c>
      <c r="C625" s="34">
        <v>0</v>
      </c>
      <c r="D625" s="34">
        <v>0</v>
      </c>
      <c r="E625" s="34">
        <v>0</v>
      </c>
      <c r="F625" s="34">
        <v>0</v>
      </c>
      <c r="G625" s="34">
        <v>0</v>
      </c>
      <c r="H625" s="34">
        <v>0</v>
      </c>
      <c r="I625" s="34">
        <v>0</v>
      </c>
      <c r="J625" s="34">
        <v>0</v>
      </c>
      <c r="K625" s="34">
        <v>0</v>
      </c>
      <c r="L625" s="34">
        <v>0</v>
      </c>
      <c r="M625" s="34" t="s">
        <v>829</v>
      </c>
      <c r="N625" s="34" t="s">
        <v>830</v>
      </c>
      <c r="O625" s="34" t="s">
        <v>2</v>
      </c>
      <c r="P625" s="34">
        <v>13715</v>
      </c>
      <c r="Q625" s="34">
        <v>800000</v>
      </c>
      <c r="R625" s="34">
        <v>99404.95</v>
      </c>
      <c r="S625" s="34">
        <v>5853991</v>
      </c>
      <c r="T625" s="34">
        <v>2223731</v>
      </c>
      <c r="U625" s="34">
        <v>3630259</v>
      </c>
      <c r="V625" s="34">
        <v>0.62013399999999996</v>
      </c>
      <c r="W625" s="34">
        <v>5277474</v>
      </c>
      <c r="X625" s="34">
        <v>1450922</v>
      </c>
      <c r="Y625" s="34">
        <v>3826551</v>
      </c>
      <c r="Z625" s="34">
        <v>0.72507299999999997</v>
      </c>
      <c r="AA625" s="34">
        <v>226.3158</v>
      </c>
      <c r="AB625" s="34">
        <v>226.3158</v>
      </c>
      <c r="AC625" s="34">
        <v>0</v>
      </c>
      <c r="AD625" s="34">
        <v>0</v>
      </c>
      <c r="AE625" s="34">
        <v>9.0593350000000008</v>
      </c>
      <c r="AF625" s="34">
        <v>9.0593350000000008</v>
      </c>
      <c r="AG625" s="34">
        <v>0</v>
      </c>
      <c r="AH625" s="34">
        <v>0</v>
      </c>
      <c r="AI625" s="34">
        <v>2824724</v>
      </c>
      <c r="AJ625" s="34">
        <v>-1001827</v>
      </c>
      <c r="AK625" s="34">
        <v>9.0593350000000008</v>
      </c>
      <c r="AL625" s="34">
        <v>9.0593350000000008</v>
      </c>
      <c r="AM625" s="34">
        <v>9.0593350000000008</v>
      </c>
      <c r="AN625" s="34">
        <v>9.0593350000000008</v>
      </c>
      <c r="AO625" s="34">
        <v>9.0593350000000008</v>
      </c>
      <c r="AP625" s="34">
        <v>9.0593350000000008</v>
      </c>
      <c r="AQ625" s="34">
        <v>9.0593350000000008</v>
      </c>
      <c r="AR625" s="34">
        <v>9.0593350000000008</v>
      </c>
      <c r="AS625" s="34">
        <v>9.0593350000000008</v>
      </c>
      <c r="AT625" s="34">
        <v>9.0593350000000008</v>
      </c>
      <c r="AU625" s="34">
        <v>226.3158</v>
      </c>
      <c r="AV625" s="34">
        <v>226.3158</v>
      </c>
      <c r="AW625" s="34">
        <v>226.3158</v>
      </c>
      <c r="AX625" s="34">
        <v>226.3158</v>
      </c>
      <c r="AY625" s="34">
        <v>226.3158</v>
      </c>
      <c r="AZ625" s="34">
        <v>226.3158</v>
      </c>
      <c r="BA625" s="34">
        <v>226.3158</v>
      </c>
      <c r="BB625" s="34">
        <v>226.3158</v>
      </c>
      <c r="BC625" s="34">
        <v>226.3158</v>
      </c>
      <c r="BD625" s="34">
        <v>226.3158</v>
      </c>
    </row>
    <row r="626" spans="1:56" x14ac:dyDescent="0.25">
      <c r="A626" s="34" t="s">
        <v>181</v>
      </c>
      <c r="B626" s="34">
        <v>13717</v>
      </c>
      <c r="C626" s="34">
        <v>0</v>
      </c>
      <c r="D626" s="34">
        <v>0</v>
      </c>
      <c r="E626" s="34">
        <v>0</v>
      </c>
      <c r="F626" s="34">
        <v>0</v>
      </c>
      <c r="G626" s="34">
        <v>0</v>
      </c>
      <c r="H626" s="34">
        <v>0</v>
      </c>
      <c r="I626" s="34">
        <v>0</v>
      </c>
      <c r="J626" s="34">
        <v>0</v>
      </c>
      <c r="K626" s="34">
        <v>0</v>
      </c>
      <c r="L626" s="34">
        <v>0</v>
      </c>
      <c r="M626" s="34" t="s">
        <v>829</v>
      </c>
      <c r="N626" s="34" t="s">
        <v>830</v>
      </c>
      <c r="O626" s="34" t="s">
        <v>2</v>
      </c>
      <c r="P626" s="34">
        <v>13717</v>
      </c>
      <c r="Q626" s="34">
        <v>800000</v>
      </c>
      <c r="R626" s="34">
        <v>28133.48</v>
      </c>
      <c r="S626" s="34">
        <v>2377403</v>
      </c>
      <c r="T626" s="34">
        <v>1576172</v>
      </c>
      <c r="U626" s="34">
        <v>801231.3</v>
      </c>
      <c r="V626" s="34">
        <v>0.33701999999999999</v>
      </c>
      <c r="W626" s="34">
        <v>17170467</v>
      </c>
      <c r="X626" s="34">
        <v>10402439</v>
      </c>
      <c r="Y626" s="34">
        <v>6768028</v>
      </c>
      <c r="Z626" s="34">
        <v>0.39416699999999999</v>
      </c>
      <c r="AA626" s="34">
        <v>1446907</v>
      </c>
      <c r="AB626" s="34">
        <v>879402.8</v>
      </c>
      <c r="AC626" s="34">
        <v>567503.9</v>
      </c>
      <c r="AD626" s="34">
        <v>0.39221899999999998</v>
      </c>
      <c r="AE626" s="34">
        <v>13061064</v>
      </c>
      <c r="AF626" s="34">
        <v>7901371</v>
      </c>
      <c r="AG626" s="34">
        <v>5159693</v>
      </c>
      <c r="AH626" s="34">
        <v>0.39504400000000001</v>
      </c>
      <c r="AI626" s="34">
        <v>6552629</v>
      </c>
      <c r="AJ626" s="34">
        <v>4944294</v>
      </c>
      <c r="AK626" s="34">
        <v>13061064</v>
      </c>
      <c r="AL626" s="34">
        <v>13061064</v>
      </c>
      <c r="AM626" s="34">
        <v>13061064</v>
      </c>
      <c r="AN626" s="34">
        <v>13061064</v>
      </c>
      <c r="AO626" s="34">
        <v>13061064</v>
      </c>
      <c r="AP626" s="34">
        <v>13061064</v>
      </c>
      <c r="AQ626" s="34">
        <v>13061064</v>
      </c>
      <c r="AR626" s="34">
        <v>13061064</v>
      </c>
      <c r="AS626" s="34">
        <v>13061064</v>
      </c>
      <c r="AT626" s="34">
        <v>13061064</v>
      </c>
      <c r="AU626" s="34">
        <v>1446907</v>
      </c>
      <c r="AV626" s="34">
        <v>1446907</v>
      </c>
      <c r="AW626" s="34">
        <v>1446907</v>
      </c>
      <c r="AX626" s="34">
        <v>1446907</v>
      </c>
      <c r="AY626" s="34">
        <v>1446907</v>
      </c>
      <c r="AZ626" s="34">
        <v>1446907</v>
      </c>
      <c r="BA626" s="34">
        <v>1446907</v>
      </c>
      <c r="BB626" s="34">
        <v>1446907</v>
      </c>
      <c r="BC626" s="34">
        <v>1446907</v>
      </c>
      <c r="BD626" s="34">
        <v>1446907</v>
      </c>
    </row>
    <row r="627" spans="1:56" x14ac:dyDescent="0.25">
      <c r="A627" s="34" t="s">
        <v>747</v>
      </c>
      <c r="B627" s="34">
        <v>13718</v>
      </c>
      <c r="C627" s="34">
        <v>0</v>
      </c>
      <c r="D627" s="34">
        <v>0</v>
      </c>
      <c r="E627" s="34">
        <v>0</v>
      </c>
      <c r="F627" s="34">
        <v>0</v>
      </c>
      <c r="G627" s="34">
        <v>0</v>
      </c>
      <c r="H627" s="34">
        <v>0</v>
      </c>
      <c r="I627" s="34">
        <v>0</v>
      </c>
      <c r="J627" s="34">
        <v>0</v>
      </c>
      <c r="K627" s="34">
        <v>0</v>
      </c>
      <c r="L627" s="34">
        <v>0</v>
      </c>
      <c r="M627" s="34" t="s">
        <v>829</v>
      </c>
      <c r="N627" s="34" t="s">
        <v>830</v>
      </c>
      <c r="O627" s="34" t="s">
        <v>2</v>
      </c>
      <c r="P627" s="34">
        <v>13718</v>
      </c>
      <c r="Q627" s="34">
        <v>800000</v>
      </c>
      <c r="R627" s="34">
        <v>39386.870000000003</v>
      </c>
      <c r="S627" s="34">
        <v>2641680</v>
      </c>
      <c r="T627" s="34">
        <v>1630651</v>
      </c>
      <c r="U627" s="34">
        <v>1011029</v>
      </c>
      <c r="V627" s="34">
        <v>0.38272200000000001</v>
      </c>
      <c r="W627" s="34">
        <v>1752153</v>
      </c>
      <c r="X627" s="34">
        <v>837424.6</v>
      </c>
      <c r="Y627" s="34">
        <v>914728.9</v>
      </c>
      <c r="Z627" s="34">
        <v>0.52205999999999997</v>
      </c>
      <c r="AA627" s="34">
        <v>21328.73</v>
      </c>
      <c r="AB627" s="34">
        <v>21328.73</v>
      </c>
      <c r="AC627" s="34">
        <v>0</v>
      </c>
      <c r="AD627" s="34">
        <v>0</v>
      </c>
      <c r="AE627" s="34">
        <v>346.12729999999999</v>
      </c>
      <c r="AF627" s="34">
        <v>346.12729999999999</v>
      </c>
      <c r="AG627" s="34">
        <v>0</v>
      </c>
      <c r="AH627" s="34">
        <v>0</v>
      </c>
      <c r="AI627" s="34">
        <v>515062</v>
      </c>
      <c r="AJ627" s="34">
        <v>-399667</v>
      </c>
      <c r="AK627" s="34">
        <v>346.12729999999999</v>
      </c>
      <c r="AL627" s="34">
        <v>346.12729999999999</v>
      </c>
      <c r="AM627" s="34">
        <v>346.12729999999999</v>
      </c>
      <c r="AN627" s="34">
        <v>346.12729999999999</v>
      </c>
      <c r="AO627" s="34">
        <v>346.12729999999999</v>
      </c>
      <c r="AP627" s="34">
        <v>346.12729999999999</v>
      </c>
      <c r="AQ627" s="34">
        <v>346.12729999999999</v>
      </c>
      <c r="AR627" s="34">
        <v>346.12729999999999</v>
      </c>
      <c r="AS627" s="34">
        <v>346.12729999999999</v>
      </c>
      <c r="AT627" s="34">
        <v>346.12729999999999</v>
      </c>
      <c r="AU627" s="34">
        <v>21328.73</v>
      </c>
      <c r="AV627" s="34">
        <v>21328.73</v>
      </c>
      <c r="AW627" s="34">
        <v>21328.73</v>
      </c>
      <c r="AX627" s="34">
        <v>21328.73</v>
      </c>
      <c r="AY627" s="34">
        <v>21328.73</v>
      </c>
      <c r="AZ627" s="34">
        <v>21328.73</v>
      </c>
      <c r="BA627" s="34">
        <v>21328.73</v>
      </c>
      <c r="BB627" s="34">
        <v>21328.73</v>
      </c>
      <c r="BC627" s="34">
        <v>21328.73</v>
      </c>
      <c r="BD627" s="34">
        <v>21328.73</v>
      </c>
    </row>
    <row r="628" spans="1:56" x14ac:dyDescent="0.25">
      <c r="A628" s="34" t="s">
        <v>748</v>
      </c>
      <c r="B628" s="34">
        <v>13719</v>
      </c>
      <c r="C628" s="34">
        <v>0</v>
      </c>
      <c r="D628" s="34">
        <v>0</v>
      </c>
      <c r="E628" s="34">
        <v>0</v>
      </c>
      <c r="F628" s="34">
        <v>0</v>
      </c>
      <c r="G628" s="34">
        <v>0</v>
      </c>
      <c r="H628" s="34">
        <v>0</v>
      </c>
      <c r="I628" s="34">
        <v>0</v>
      </c>
      <c r="J628" s="34">
        <v>0</v>
      </c>
      <c r="K628" s="34">
        <v>0</v>
      </c>
      <c r="L628" s="34">
        <v>0</v>
      </c>
      <c r="M628" s="34" t="s">
        <v>829</v>
      </c>
      <c r="N628" s="34" t="s">
        <v>830</v>
      </c>
      <c r="O628" s="34" t="s">
        <v>2</v>
      </c>
      <c r="P628" s="34">
        <v>13719</v>
      </c>
      <c r="Q628" s="34">
        <v>800000</v>
      </c>
      <c r="R628" s="34">
        <v>52515.82</v>
      </c>
      <c r="S628" s="34">
        <v>706922.9</v>
      </c>
      <c r="T628" s="34">
        <v>366251.3</v>
      </c>
      <c r="U628" s="34">
        <v>340671.6</v>
      </c>
      <c r="V628" s="34">
        <v>0.481908</v>
      </c>
      <c r="W628" s="34">
        <v>2635732</v>
      </c>
      <c r="X628" s="34">
        <v>1132901</v>
      </c>
      <c r="Y628" s="34">
        <v>1502831</v>
      </c>
      <c r="Z628" s="34">
        <v>0.57017600000000002</v>
      </c>
      <c r="AA628" s="34">
        <v>905.26319999999998</v>
      </c>
      <c r="AB628" s="34">
        <v>905.26319999999998</v>
      </c>
      <c r="AC628" s="34">
        <v>0</v>
      </c>
      <c r="AD628" s="34">
        <v>0</v>
      </c>
      <c r="AE628" s="34">
        <v>17.777049999999999</v>
      </c>
      <c r="AF628" s="34">
        <v>17.777049999999999</v>
      </c>
      <c r="AG628" s="34">
        <v>0</v>
      </c>
      <c r="AH628" s="34">
        <v>0</v>
      </c>
      <c r="AI628" s="34">
        <v>974831.4</v>
      </c>
      <c r="AJ628" s="34">
        <v>-528000</v>
      </c>
      <c r="AK628" s="34">
        <v>17.777049999999999</v>
      </c>
      <c r="AL628" s="34">
        <v>17.777049999999999</v>
      </c>
      <c r="AM628" s="34">
        <v>17.777049999999999</v>
      </c>
      <c r="AN628" s="34">
        <v>17.777049999999999</v>
      </c>
      <c r="AO628" s="34">
        <v>17.777049999999999</v>
      </c>
      <c r="AP628" s="34">
        <v>17.777049999999999</v>
      </c>
      <c r="AQ628" s="34">
        <v>17.777049999999999</v>
      </c>
      <c r="AR628" s="34">
        <v>17.777049999999999</v>
      </c>
      <c r="AS628" s="34">
        <v>17.777049999999999</v>
      </c>
      <c r="AT628" s="34">
        <v>17.777049999999999</v>
      </c>
      <c r="AU628" s="34">
        <v>905.26319999999998</v>
      </c>
      <c r="AV628" s="34">
        <v>905.26319999999998</v>
      </c>
      <c r="AW628" s="34">
        <v>905.26319999999998</v>
      </c>
      <c r="AX628" s="34">
        <v>905.26319999999998</v>
      </c>
      <c r="AY628" s="34">
        <v>905.26319999999998</v>
      </c>
      <c r="AZ628" s="34">
        <v>905.26319999999998</v>
      </c>
      <c r="BA628" s="34">
        <v>905.26319999999998</v>
      </c>
      <c r="BB628" s="34">
        <v>905.26319999999998</v>
      </c>
      <c r="BC628" s="34">
        <v>905.26319999999998</v>
      </c>
      <c r="BD628" s="34">
        <v>905.26319999999998</v>
      </c>
    </row>
    <row r="629" spans="1:56" x14ac:dyDescent="0.25">
      <c r="A629" s="34" t="s">
        <v>314</v>
      </c>
      <c r="B629" s="34">
        <v>13722</v>
      </c>
      <c r="C629" s="34">
        <v>0</v>
      </c>
      <c r="D629" s="34">
        <v>0</v>
      </c>
      <c r="E629" s="34">
        <v>0</v>
      </c>
      <c r="F629" s="34">
        <v>0</v>
      </c>
      <c r="G629" s="34">
        <v>0</v>
      </c>
      <c r="H629" s="34">
        <v>0</v>
      </c>
      <c r="I629" s="34">
        <v>0</v>
      </c>
      <c r="J629" s="34">
        <v>0</v>
      </c>
      <c r="K629" s="34">
        <v>0</v>
      </c>
      <c r="L629" s="34">
        <v>0</v>
      </c>
      <c r="M629" s="34" t="s">
        <v>829</v>
      </c>
      <c r="N629" s="34" t="s">
        <v>830</v>
      </c>
      <c r="O629" s="34" t="s">
        <v>2</v>
      </c>
      <c r="P629" s="34">
        <v>13722</v>
      </c>
      <c r="Q629" s="34">
        <v>800000</v>
      </c>
      <c r="R629" s="34">
        <v>28133.48</v>
      </c>
      <c r="S629" s="34">
        <v>7703975</v>
      </c>
      <c r="T629" s="34">
        <v>4984230</v>
      </c>
      <c r="U629" s="34">
        <v>2719746</v>
      </c>
      <c r="V629" s="34">
        <v>0.35303099999999998</v>
      </c>
      <c r="W629" s="34">
        <v>5176412</v>
      </c>
      <c r="X629" s="34">
        <v>3000530</v>
      </c>
      <c r="Y629" s="34">
        <v>2175882</v>
      </c>
      <c r="Z629" s="34">
        <v>0.420346</v>
      </c>
      <c r="AA629" s="34">
        <v>4124345</v>
      </c>
      <c r="AB629" s="34">
        <v>2162706</v>
      </c>
      <c r="AC629" s="34">
        <v>1961639</v>
      </c>
      <c r="AD629" s="34">
        <v>0.47562399999999999</v>
      </c>
      <c r="AE629" s="34">
        <v>2127193</v>
      </c>
      <c r="AF629" s="34">
        <v>1048087</v>
      </c>
      <c r="AG629" s="34">
        <v>1079106</v>
      </c>
      <c r="AH629" s="34">
        <v>0.50729100000000005</v>
      </c>
      <c r="AI629" s="34">
        <v>1958746</v>
      </c>
      <c r="AJ629" s="34">
        <v>861969.2</v>
      </c>
      <c r="AK629" s="34">
        <v>2127193</v>
      </c>
      <c r="AL629" s="34">
        <v>2127193</v>
      </c>
      <c r="AM629" s="34">
        <v>2127193</v>
      </c>
      <c r="AN629" s="34">
        <v>2127193</v>
      </c>
      <c r="AO629" s="34">
        <v>2127193</v>
      </c>
      <c r="AP629" s="34">
        <v>2127193</v>
      </c>
      <c r="AQ629" s="34">
        <v>2127193</v>
      </c>
      <c r="AR629" s="34">
        <v>2127193</v>
      </c>
      <c r="AS629" s="34">
        <v>2127193</v>
      </c>
      <c r="AT629" s="34">
        <v>2127193</v>
      </c>
      <c r="AU629" s="34">
        <v>4124345</v>
      </c>
      <c r="AV629" s="34">
        <v>4124345</v>
      </c>
      <c r="AW629" s="34">
        <v>4124345</v>
      </c>
      <c r="AX629" s="34">
        <v>4124345</v>
      </c>
      <c r="AY629" s="34">
        <v>4124345</v>
      </c>
      <c r="AZ629" s="34">
        <v>4124345</v>
      </c>
      <c r="BA629" s="34">
        <v>4124345</v>
      </c>
      <c r="BB629" s="34">
        <v>4124345</v>
      </c>
      <c r="BC629" s="34">
        <v>4124345</v>
      </c>
      <c r="BD629" s="34">
        <v>4124345</v>
      </c>
    </row>
    <row r="630" spans="1:56" x14ac:dyDescent="0.25">
      <c r="A630" s="34" t="s">
        <v>541</v>
      </c>
      <c r="B630" s="34">
        <v>13733</v>
      </c>
      <c r="C630" s="34">
        <v>0</v>
      </c>
      <c r="D630" s="34">
        <v>0</v>
      </c>
      <c r="E630" s="34">
        <v>0</v>
      </c>
      <c r="F630" s="34">
        <v>0</v>
      </c>
      <c r="G630" s="34">
        <v>0</v>
      </c>
      <c r="H630" s="34">
        <v>0</v>
      </c>
      <c r="I630" s="34">
        <v>0</v>
      </c>
      <c r="J630" s="34">
        <v>0</v>
      </c>
      <c r="K630" s="34">
        <v>0</v>
      </c>
      <c r="L630" s="34">
        <v>0</v>
      </c>
      <c r="M630" s="34" t="s">
        <v>829</v>
      </c>
      <c r="N630" s="34" t="s">
        <v>830</v>
      </c>
      <c r="O630" s="34" t="s">
        <v>2</v>
      </c>
      <c r="P630" s="34">
        <v>13733</v>
      </c>
      <c r="Q630" s="34">
        <v>800000</v>
      </c>
      <c r="R630" s="34">
        <v>71271.48</v>
      </c>
      <c r="S630" s="34">
        <v>2790349</v>
      </c>
      <c r="T630" s="34">
        <v>1882648</v>
      </c>
      <c r="U630" s="34">
        <v>907701.4</v>
      </c>
      <c r="V630" s="34">
        <v>0.32529999999999998</v>
      </c>
      <c r="W630" s="34">
        <v>1643755</v>
      </c>
      <c r="X630" s="34">
        <v>688495.3</v>
      </c>
      <c r="Y630" s="34">
        <v>955259.6</v>
      </c>
      <c r="Z630" s="34">
        <v>0.58114500000000002</v>
      </c>
      <c r="AA630" s="34">
        <v>764427.9</v>
      </c>
      <c r="AB630" s="34">
        <v>753755</v>
      </c>
      <c r="AC630" s="34">
        <v>10672.81</v>
      </c>
      <c r="AD630" s="34">
        <v>1.3962E-2</v>
      </c>
      <c r="AE630" s="34">
        <v>147018.70000000001</v>
      </c>
      <c r="AF630" s="34">
        <v>84140.73</v>
      </c>
      <c r="AG630" s="34">
        <v>62877.94</v>
      </c>
      <c r="AH630" s="34">
        <v>0.42768699999999998</v>
      </c>
      <c r="AI630" s="34">
        <v>238578.2</v>
      </c>
      <c r="AJ630" s="34">
        <v>-653804</v>
      </c>
      <c r="AK630" s="34">
        <v>147018.70000000001</v>
      </c>
      <c r="AL630" s="34">
        <v>147018.70000000001</v>
      </c>
      <c r="AM630" s="34">
        <v>147018.70000000001</v>
      </c>
      <c r="AN630" s="34">
        <v>147018.70000000001</v>
      </c>
      <c r="AO630" s="34">
        <v>147018.70000000001</v>
      </c>
      <c r="AP630" s="34">
        <v>147018.70000000001</v>
      </c>
      <c r="AQ630" s="34">
        <v>147018.70000000001</v>
      </c>
      <c r="AR630" s="34">
        <v>147018.70000000001</v>
      </c>
      <c r="AS630" s="34">
        <v>147018.70000000001</v>
      </c>
      <c r="AT630" s="34">
        <v>147018.70000000001</v>
      </c>
      <c r="AU630" s="34">
        <v>764427.9</v>
      </c>
      <c r="AV630" s="34">
        <v>764427.9</v>
      </c>
      <c r="AW630" s="34">
        <v>764427.9</v>
      </c>
      <c r="AX630" s="34">
        <v>764427.9</v>
      </c>
      <c r="AY630" s="34">
        <v>764427.9</v>
      </c>
      <c r="AZ630" s="34">
        <v>764427.9</v>
      </c>
      <c r="BA630" s="34">
        <v>764427.9</v>
      </c>
      <c r="BB630" s="34">
        <v>764427.9</v>
      </c>
      <c r="BC630" s="34">
        <v>764427.9</v>
      </c>
      <c r="BD630" s="34">
        <v>764427.9</v>
      </c>
    </row>
    <row r="631" spans="1:56" x14ac:dyDescent="0.25">
      <c r="A631" s="34" t="s">
        <v>261</v>
      </c>
      <c r="B631" s="34">
        <v>13738</v>
      </c>
      <c r="C631" s="34">
        <v>0</v>
      </c>
      <c r="D631" s="34">
        <v>0</v>
      </c>
      <c r="E631" s="34">
        <v>0</v>
      </c>
      <c r="F631" s="34">
        <v>0</v>
      </c>
      <c r="G631" s="34">
        <v>0</v>
      </c>
      <c r="H631" s="34">
        <v>0</v>
      </c>
      <c r="I631" s="34">
        <v>0</v>
      </c>
      <c r="J631" s="34">
        <v>0</v>
      </c>
      <c r="K631" s="34">
        <v>0</v>
      </c>
      <c r="L631" s="34">
        <v>0</v>
      </c>
      <c r="M631" s="34" t="s">
        <v>829</v>
      </c>
      <c r="N631" s="34" t="s">
        <v>830</v>
      </c>
      <c r="O631" s="34" t="s">
        <v>2</v>
      </c>
      <c r="P631" s="34">
        <v>13738</v>
      </c>
      <c r="Q631" s="34">
        <v>800000</v>
      </c>
      <c r="R631" s="34">
        <v>28133.48</v>
      </c>
      <c r="S631" s="34">
        <v>6712919</v>
      </c>
      <c r="T631" s="34">
        <v>4086370</v>
      </c>
      <c r="U631" s="34">
        <v>2626548</v>
      </c>
      <c r="V631" s="34">
        <v>0.391268</v>
      </c>
      <c r="W631" s="34">
        <v>7093046</v>
      </c>
      <c r="X631" s="34">
        <v>4037060</v>
      </c>
      <c r="Y631" s="34">
        <v>3055986</v>
      </c>
      <c r="Z631" s="34">
        <v>0.43084299999999998</v>
      </c>
      <c r="AA631" s="34">
        <v>5405718</v>
      </c>
      <c r="AB631" s="34">
        <v>2921263</v>
      </c>
      <c r="AC631" s="34">
        <v>2484455</v>
      </c>
      <c r="AD631" s="34">
        <v>0.45959800000000001</v>
      </c>
      <c r="AE631" s="34">
        <v>5327578</v>
      </c>
      <c r="AF631" s="34">
        <v>2848620</v>
      </c>
      <c r="AG631" s="34">
        <v>2478958</v>
      </c>
      <c r="AH631" s="34">
        <v>0.46530700000000003</v>
      </c>
      <c r="AI631" s="34">
        <v>2789918</v>
      </c>
      <c r="AJ631" s="34">
        <v>2212889</v>
      </c>
      <c r="AK631" s="34">
        <v>5327578</v>
      </c>
      <c r="AL631" s="34">
        <v>5327578</v>
      </c>
      <c r="AM631" s="34">
        <v>5327578</v>
      </c>
      <c r="AN631" s="34">
        <v>5327578</v>
      </c>
      <c r="AO631" s="34">
        <v>5327578</v>
      </c>
      <c r="AP631" s="34">
        <v>5327578</v>
      </c>
      <c r="AQ631" s="34">
        <v>5327578</v>
      </c>
      <c r="AR631" s="34">
        <v>5327578</v>
      </c>
      <c r="AS631" s="34">
        <v>5327578</v>
      </c>
      <c r="AT631" s="34">
        <v>5327578</v>
      </c>
      <c r="AU631" s="34">
        <v>5405718</v>
      </c>
      <c r="AV631" s="34">
        <v>5405718</v>
      </c>
      <c r="AW631" s="34">
        <v>5405718</v>
      </c>
      <c r="AX631" s="34">
        <v>5405718</v>
      </c>
      <c r="AY631" s="34">
        <v>5405718</v>
      </c>
      <c r="AZ631" s="34">
        <v>5405718</v>
      </c>
      <c r="BA631" s="34">
        <v>5405718</v>
      </c>
      <c r="BB631" s="34">
        <v>5405718</v>
      </c>
      <c r="BC631" s="34">
        <v>5405718</v>
      </c>
      <c r="BD631" s="34">
        <v>5405718</v>
      </c>
    </row>
    <row r="632" spans="1:56" x14ac:dyDescent="0.25">
      <c r="A632" s="34" t="s">
        <v>750</v>
      </c>
      <c r="B632" s="34">
        <v>13739</v>
      </c>
      <c r="C632" s="34">
        <v>0</v>
      </c>
      <c r="D632" s="34">
        <v>0</v>
      </c>
      <c r="E632" s="34">
        <v>0</v>
      </c>
      <c r="F632" s="34">
        <v>0</v>
      </c>
      <c r="G632" s="34">
        <v>0</v>
      </c>
      <c r="H632" s="34">
        <v>0</v>
      </c>
      <c r="I632" s="34">
        <v>0</v>
      </c>
      <c r="J632" s="34">
        <v>0</v>
      </c>
      <c r="K632" s="34">
        <v>0</v>
      </c>
      <c r="L632" s="34">
        <v>0</v>
      </c>
      <c r="M632" s="34" t="s">
        <v>829</v>
      </c>
      <c r="N632" s="34" t="s">
        <v>830</v>
      </c>
      <c r="O632" s="34" t="s">
        <v>2</v>
      </c>
      <c r="P632" s="34">
        <v>13739</v>
      </c>
      <c r="Q632" s="34">
        <v>800000</v>
      </c>
      <c r="R632" s="34">
        <v>28133.48</v>
      </c>
      <c r="S632" s="34">
        <v>1396525</v>
      </c>
      <c r="T632" s="34">
        <v>1396525</v>
      </c>
      <c r="U632" s="34">
        <v>0</v>
      </c>
      <c r="V632" s="34">
        <v>0</v>
      </c>
      <c r="W632" s="34">
        <v>3402400</v>
      </c>
      <c r="X632" s="34">
        <v>3402400</v>
      </c>
      <c r="Y632" s="34">
        <v>0</v>
      </c>
      <c r="Z632" s="34">
        <v>0</v>
      </c>
      <c r="AA632" s="34">
        <v>978251.5</v>
      </c>
      <c r="AB632" s="34">
        <v>978251.5</v>
      </c>
      <c r="AC632" s="34">
        <v>0</v>
      </c>
      <c r="AD632" s="34">
        <v>0</v>
      </c>
      <c r="AE632" s="34">
        <v>2738484</v>
      </c>
      <c r="AF632" s="34">
        <v>2738484</v>
      </c>
      <c r="AG632" s="34">
        <v>0</v>
      </c>
      <c r="AH632" s="34">
        <v>0</v>
      </c>
      <c r="AI632" s="34">
        <v>-137693</v>
      </c>
      <c r="AJ632" s="34">
        <v>-137693</v>
      </c>
      <c r="AK632" s="34">
        <v>2738484</v>
      </c>
      <c r="AL632" s="34">
        <v>2738484</v>
      </c>
      <c r="AM632" s="34">
        <v>2738484</v>
      </c>
      <c r="AN632" s="34">
        <v>2738484</v>
      </c>
      <c r="AO632" s="34">
        <v>2738484</v>
      </c>
      <c r="AP632" s="34">
        <v>2738484</v>
      </c>
      <c r="AQ632" s="34">
        <v>2738484</v>
      </c>
      <c r="AR632" s="34">
        <v>2738484</v>
      </c>
      <c r="AS632" s="34">
        <v>2738484</v>
      </c>
      <c r="AT632" s="34">
        <v>2738484</v>
      </c>
      <c r="AU632" s="34">
        <v>978251.5</v>
      </c>
      <c r="AV632" s="34">
        <v>978251.5</v>
      </c>
      <c r="AW632" s="34">
        <v>978251.5</v>
      </c>
      <c r="AX632" s="34">
        <v>978251.5</v>
      </c>
      <c r="AY632" s="34">
        <v>978251.5</v>
      </c>
      <c r="AZ632" s="34">
        <v>978251.5</v>
      </c>
      <c r="BA632" s="34">
        <v>978251.5</v>
      </c>
      <c r="BB632" s="34">
        <v>978251.5</v>
      </c>
      <c r="BC632" s="34">
        <v>978251.5</v>
      </c>
      <c r="BD632" s="34">
        <v>978251.5</v>
      </c>
    </row>
    <row r="633" spans="1:56" x14ac:dyDescent="0.25">
      <c r="A633" s="34" t="s">
        <v>365</v>
      </c>
      <c r="B633" s="34">
        <v>13748</v>
      </c>
      <c r="C633" s="34">
        <v>0</v>
      </c>
      <c r="D633" s="34">
        <v>0</v>
      </c>
      <c r="E633" s="34">
        <v>0</v>
      </c>
      <c r="F633" s="34">
        <v>0</v>
      </c>
      <c r="G633" s="34">
        <v>0</v>
      </c>
      <c r="H633" s="34">
        <v>0</v>
      </c>
      <c r="I633" s="34">
        <v>0</v>
      </c>
      <c r="J633" s="34">
        <v>0</v>
      </c>
      <c r="K633" s="34">
        <v>0</v>
      </c>
      <c r="L633" s="34">
        <v>0</v>
      </c>
      <c r="M633" s="34" t="s">
        <v>829</v>
      </c>
      <c r="N633" s="34" t="s">
        <v>830</v>
      </c>
      <c r="O633" s="34" t="s">
        <v>2</v>
      </c>
      <c r="P633" s="34">
        <v>13748</v>
      </c>
      <c r="Q633" s="34">
        <v>800000</v>
      </c>
      <c r="R633" s="34">
        <v>43138</v>
      </c>
      <c r="S633" s="34">
        <v>7766823</v>
      </c>
      <c r="T633" s="34">
        <v>5172375</v>
      </c>
      <c r="U633" s="34">
        <v>2594448</v>
      </c>
      <c r="V633" s="34">
        <v>0.33404200000000001</v>
      </c>
      <c r="W633" s="34">
        <v>6332019</v>
      </c>
      <c r="X633" s="34">
        <v>2569562</v>
      </c>
      <c r="Y633" s="34">
        <v>3762457</v>
      </c>
      <c r="Z633" s="34">
        <v>0.59419500000000003</v>
      </c>
      <c r="AA633" s="34">
        <v>903474.5</v>
      </c>
      <c r="AB633" s="34">
        <v>414978.2</v>
      </c>
      <c r="AC633" s="34">
        <v>488496.3</v>
      </c>
      <c r="AD633" s="34">
        <v>0.540686</v>
      </c>
      <c r="AE633" s="34">
        <v>862050.8</v>
      </c>
      <c r="AF633" s="34">
        <v>333983.5</v>
      </c>
      <c r="AG633" s="34">
        <v>528067.30000000005</v>
      </c>
      <c r="AH633" s="34">
        <v>0.61257099999999998</v>
      </c>
      <c r="AI633" s="34">
        <v>3323587</v>
      </c>
      <c r="AJ633" s="34">
        <v>89197.3</v>
      </c>
      <c r="AK633" s="34">
        <v>862050.8</v>
      </c>
      <c r="AL633" s="34">
        <v>862050.8</v>
      </c>
      <c r="AM633" s="34">
        <v>862050.8</v>
      </c>
      <c r="AN633" s="34">
        <v>862050.8</v>
      </c>
      <c r="AO633" s="34">
        <v>862050.8</v>
      </c>
      <c r="AP633" s="34">
        <v>862050.8</v>
      </c>
      <c r="AQ633" s="34">
        <v>862050.8</v>
      </c>
      <c r="AR633" s="34">
        <v>862050.8</v>
      </c>
      <c r="AS633" s="34">
        <v>862050.8</v>
      </c>
      <c r="AT633" s="34">
        <v>862050.8</v>
      </c>
      <c r="AU633" s="34">
        <v>903474.5</v>
      </c>
      <c r="AV633" s="34">
        <v>903474.5</v>
      </c>
      <c r="AW633" s="34">
        <v>903474.5</v>
      </c>
      <c r="AX633" s="34">
        <v>903474.5</v>
      </c>
      <c r="AY633" s="34">
        <v>903474.5</v>
      </c>
      <c r="AZ633" s="34">
        <v>903474.5</v>
      </c>
      <c r="BA633" s="34">
        <v>903474.5</v>
      </c>
      <c r="BB633" s="34">
        <v>903474.5</v>
      </c>
      <c r="BC633" s="34">
        <v>903474.5</v>
      </c>
      <c r="BD633" s="34">
        <v>903474.5</v>
      </c>
    </row>
    <row r="634" spans="1:56" x14ac:dyDescent="0.25">
      <c r="A634" s="34" t="s">
        <v>752</v>
      </c>
      <c r="B634" s="34">
        <v>13749</v>
      </c>
      <c r="C634" s="34">
        <v>0</v>
      </c>
      <c r="D634" s="34">
        <v>0</v>
      </c>
      <c r="E634" s="34">
        <v>0</v>
      </c>
      <c r="F634" s="34">
        <v>0</v>
      </c>
      <c r="G634" s="34">
        <v>0</v>
      </c>
      <c r="H634" s="34">
        <v>0</v>
      </c>
      <c r="I634" s="34">
        <v>0</v>
      </c>
      <c r="J634" s="34">
        <v>0</v>
      </c>
      <c r="K634" s="34">
        <v>0</v>
      </c>
      <c r="L634" s="34">
        <v>0</v>
      </c>
      <c r="M634" s="34" t="s">
        <v>829</v>
      </c>
      <c r="N634" s="34" t="s">
        <v>830</v>
      </c>
      <c r="O634" s="34" t="s">
        <v>2</v>
      </c>
      <c r="P634" s="34">
        <v>13749</v>
      </c>
      <c r="Q634" s="34">
        <v>800000</v>
      </c>
      <c r="R634" s="34">
        <v>54391.39</v>
      </c>
      <c r="S634" s="34">
        <v>2539097</v>
      </c>
      <c r="T634" s="34">
        <v>1574358</v>
      </c>
      <c r="U634" s="34">
        <v>964739.2</v>
      </c>
      <c r="V634" s="34">
        <v>0.37995400000000001</v>
      </c>
      <c r="W634" s="34">
        <v>2574817</v>
      </c>
      <c r="X634" s="34">
        <v>901044.9</v>
      </c>
      <c r="Y634" s="34">
        <v>1673772</v>
      </c>
      <c r="Z634" s="34">
        <v>0.65005500000000005</v>
      </c>
      <c r="AA634" s="34">
        <v>83851.539999999994</v>
      </c>
      <c r="AB634" s="34">
        <v>83851.539999999994</v>
      </c>
      <c r="AC634" s="34">
        <v>0</v>
      </c>
      <c r="AD634" s="34">
        <v>0</v>
      </c>
      <c r="AE634" s="34">
        <v>1755.4110000000001</v>
      </c>
      <c r="AF634" s="34">
        <v>1755.4110000000001</v>
      </c>
      <c r="AG634" s="34">
        <v>0</v>
      </c>
      <c r="AH634" s="34">
        <v>0</v>
      </c>
      <c r="AI634" s="34">
        <v>1125591</v>
      </c>
      <c r="AJ634" s="34">
        <v>-548180</v>
      </c>
      <c r="AK634" s="34">
        <v>1755.4110000000001</v>
      </c>
      <c r="AL634" s="34">
        <v>1755.4110000000001</v>
      </c>
      <c r="AM634" s="34">
        <v>1755.4110000000001</v>
      </c>
      <c r="AN634" s="34">
        <v>1755.4110000000001</v>
      </c>
      <c r="AO634" s="34">
        <v>1755.4110000000001</v>
      </c>
      <c r="AP634" s="34">
        <v>1755.4110000000001</v>
      </c>
      <c r="AQ634" s="34">
        <v>1755.4110000000001</v>
      </c>
      <c r="AR634" s="34">
        <v>1755.4110000000001</v>
      </c>
      <c r="AS634" s="34">
        <v>1755.4110000000001</v>
      </c>
      <c r="AT634" s="34">
        <v>1755.4110000000001</v>
      </c>
      <c r="AU634" s="34">
        <v>83851.539999999994</v>
      </c>
      <c r="AV634" s="34">
        <v>83851.539999999994</v>
      </c>
      <c r="AW634" s="34">
        <v>83851.539999999994</v>
      </c>
      <c r="AX634" s="34">
        <v>83851.539999999994</v>
      </c>
      <c r="AY634" s="34">
        <v>83851.539999999994</v>
      </c>
      <c r="AZ634" s="34">
        <v>83851.539999999994</v>
      </c>
      <c r="BA634" s="34">
        <v>83851.539999999994</v>
      </c>
      <c r="BB634" s="34">
        <v>83851.539999999994</v>
      </c>
      <c r="BC634" s="34">
        <v>83851.539999999994</v>
      </c>
      <c r="BD634" s="34">
        <v>83851.539999999994</v>
      </c>
    </row>
    <row r="635" spans="1:56" x14ac:dyDescent="0.25">
      <c r="A635" s="34" t="s">
        <v>385</v>
      </c>
      <c r="B635" s="34">
        <v>13756</v>
      </c>
      <c r="C635" s="34">
        <v>0</v>
      </c>
      <c r="D635" s="34">
        <v>0</v>
      </c>
      <c r="E635" s="34">
        <v>0</v>
      </c>
      <c r="F635" s="34">
        <v>0</v>
      </c>
      <c r="G635" s="34">
        <v>0</v>
      </c>
      <c r="H635" s="34">
        <v>0</v>
      </c>
      <c r="I635" s="34">
        <v>0</v>
      </c>
      <c r="J635" s="34">
        <v>0</v>
      </c>
      <c r="K635" s="34">
        <v>0</v>
      </c>
      <c r="L635" s="34">
        <v>0</v>
      </c>
      <c r="M635" s="34" t="s">
        <v>829</v>
      </c>
      <c r="N635" s="34" t="s">
        <v>830</v>
      </c>
      <c r="O635" s="34" t="s">
        <v>2</v>
      </c>
      <c r="P635" s="34">
        <v>13756</v>
      </c>
      <c r="Q635" s="34">
        <v>800000</v>
      </c>
      <c r="R635" s="34">
        <v>28133.48</v>
      </c>
      <c r="S635" s="34">
        <v>8095595</v>
      </c>
      <c r="T635" s="34">
        <v>5596406</v>
      </c>
      <c r="U635" s="34">
        <v>2499189</v>
      </c>
      <c r="V635" s="34">
        <v>0.30870999999999998</v>
      </c>
      <c r="W635" s="34">
        <v>7972873</v>
      </c>
      <c r="X635" s="34">
        <v>4523477</v>
      </c>
      <c r="Y635" s="34">
        <v>3449396</v>
      </c>
      <c r="Z635" s="34">
        <v>0.432641</v>
      </c>
      <c r="AA635" s="34">
        <v>556674.6</v>
      </c>
      <c r="AB635" s="34">
        <v>338864.1</v>
      </c>
      <c r="AC635" s="34">
        <v>217810.5</v>
      </c>
      <c r="AD635" s="34">
        <v>0.39127099999999998</v>
      </c>
      <c r="AE635" s="34">
        <v>732273.6</v>
      </c>
      <c r="AF635" s="34">
        <v>398010.8</v>
      </c>
      <c r="AG635" s="34">
        <v>334262.8</v>
      </c>
      <c r="AH635" s="34">
        <v>0.45647300000000002</v>
      </c>
      <c r="AI635" s="34">
        <v>3311702</v>
      </c>
      <c r="AJ635" s="34">
        <v>196569.4</v>
      </c>
      <c r="AK635" s="34">
        <v>732273.6</v>
      </c>
      <c r="AL635" s="34">
        <v>732273.6</v>
      </c>
      <c r="AM635" s="34">
        <v>732273.6</v>
      </c>
      <c r="AN635" s="34">
        <v>732273.6</v>
      </c>
      <c r="AO635" s="34">
        <v>732273.6</v>
      </c>
      <c r="AP635" s="34">
        <v>732273.6</v>
      </c>
      <c r="AQ635" s="34">
        <v>732273.6</v>
      </c>
      <c r="AR635" s="34">
        <v>732273.6</v>
      </c>
      <c r="AS635" s="34">
        <v>732273.6</v>
      </c>
      <c r="AT635" s="34">
        <v>732273.6</v>
      </c>
      <c r="AU635" s="34">
        <v>556674.6</v>
      </c>
      <c r="AV635" s="34">
        <v>556674.6</v>
      </c>
      <c r="AW635" s="34">
        <v>556674.6</v>
      </c>
      <c r="AX635" s="34">
        <v>556674.6</v>
      </c>
      <c r="AY635" s="34">
        <v>556674.6</v>
      </c>
      <c r="AZ635" s="34">
        <v>556674.6</v>
      </c>
      <c r="BA635" s="34">
        <v>556674.6</v>
      </c>
      <c r="BB635" s="34">
        <v>556674.6</v>
      </c>
      <c r="BC635" s="34">
        <v>556674.6</v>
      </c>
      <c r="BD635" s="34">
        <v>556674.6</v>
      </c>
    </row>
    <row r="636" spans="1:56" x14ac:dyDescent="0.25">
      <c r="A636" s="34" t="s">
        <v>754</v>
      </c>
      <c r="B636" s="34">
        <v>13761</v>
      </c>
      <c r="C636" s="34">
        <v>0</v>
      </c>
      <c r="D636" s="34">
        <v>0</v>
      </c>
      <c r="E636" s="34">
        <v>0</v>
      </c>
      <c r="F636" s="34">
        <v>0</v>
      </c>
      <c r="G636" s="34">
        <v>0</v>
      </c>
      <c r="H636" s="34">
        <v>0</v>
      </c>
      <c r="I636" s="34">
        <v>0</v>
      </c>
      <c r="J636" s="34">
        <v>0</v>
      </c>
      <c r="K636" s="34">
        <v>0</v>
      </c>
      <c r="L636" s="34">
        <v>0</v>
      </c>
      <c r="M636" s="34" t="s">
        <v>829</v>
      </c>
      <c r="N636" s="34" t="s">
        <v>830</v>
      </c>
      <c r="O636" s="34" t="s">
        <v>2</v>
      </c>
      <c r="P636" s="34">
        <v>13761</v>
      </c>
      <c r="Q636" s="34">
        <v>800000</v>
      </c>
      <c r="R636" s="34">
        <v>39386.870000000003</v>
      </c>
      <c r="S636" s="34">
        <v>1347702</v>
      </c>
      <c r="T636" s="34">
        <v>884135.8</v>
      </c>
      <c r="U636" s="34">
        <v>463565.9</v>
      </c>
      <c r="V636" s="34">
        <v>0.343968</v>
      </c>
      <c r="W636" s="34">
        <v>1566777</v>
      </c>
      <c r="X636" s="34">
        <v>888044.6</v>
      </c>
      <c r="Y636" s="34">
        <v>678731.9</v>
      </c>
      <c r="Z636" s="34">
        <v>0.433203</v>
      </c>
      <c r="AA636" s="34">
        <v>4850.7889999999998</v>
      </c>
      <c r="AB636" s="34">
        <v>4850.7889999999998</v>
      </c>
      <c r="AC636" s="34">
        <v>0</v>
      </c>
      <c r="AD636" s="34">
        <v>0</v>
      </c>
      <c r="AE636" s="34">
        <v>40894.99</v>
      </c>
      <c r="AF636" s="34">
        <v>40894.99</v>
      </c>
      <c r="AG636" s="34">
        <v>0</v>
      </c>
      <c r="AH636" s="34">
        <v>0</v>
      </c>
      <c r="AI636" s="34">
        <v>280030.09999999998</v>
      </c>
      <c r="AJ636" s="34">
        <v>-398702</v>
      </c>
      <c r="AK636" s="34">
        <v>40894.99</v>
      </c>
      <c r="AL636" s="34">
        <v>40894.99</v>
      </c>
      <c r="AM636" s="34">
        <v>40894.99</v>
      </c>
      <c r="AN636" s="34">
        <v>40894.99</v>
      </c>
      <c r="AO636" s="34">
        <v>40894.99</v>
      </c>
      <c r="AP636" s="34">
        <v>40894.99</v>
      </c>
      <c r="AQ636" s="34">
        <v>40894.99</v>
      </c>
      <c r="AR636" s="34">
        <v>40894.99</v>
      </c>
      <c r="AS636" s="34">
        <v>40894.99</v>
      </c>
      <c r="AT636" s="34">
        <v>40894.99</v>
      </c>
      <c r="AU636" s="34">
        <v>4850.7889999999998</v>
      </c>
      <c r="AV636" s="34">
        <v>4850.7889999999998</v>
      </c>
      <c r="AW636" s="34">
        <v>4850.7889999999998</v>
      </c>
      <c r="AX636" s="34">
        <v>4850.7889999999998</v>
      </c>
      <c r="AY636" s="34">
        <v>4850.7889999999998</v>
      </c>
      <c r="AZ636" s="34">
        <v>4850.7889999999998</v>
      </c>
      <c r="BA636" s="34">
        <v>4850.7889999999998</v>
      </c>
      <c r="BB636" s="34">
        <v>4850.7889999999998</v>
      </c>
      <c r="BC636" s="34">
        <v>4850.7889999999998</v>
      </c>
      <c r="BD636" s="34">
        <v>4850.7889999999998</v>
      </c>
    </row>
    <row r="637" spans="1:56" x14ac:dyDescent="0.25">
      <c r="A637" s="34" t="s">
        <v>885</v>
      </c>
      <c r="B637" s="34">
        <v>13762</v>
      </c>
      <c r="C637" s="34">
        <v>0</v>
      </c>
      <c r="D637" s="34">
        <v>0</v>
      </c>
      <c r="E637" s="34">
        <v>0</v>
      </c>
      <c r="F637" s="34">
        <v>0</v>
      </c>
      <c r="G637" s="34">
        <v>0</v>
      </c>
      <c r="H637" s="34">
        <v>0</v>
      </c>
      <c r="I637" s="34">
        <v>0</v>
      </c>
      <c r="J637" s="34">
        <v>0</v>
      </c>
      <c r="K637" s="34">
        <v>0</v>
      </c>
      <c r="L637" s="34">
        <v>0</v>
      </c>
      <c r="M637" s="34" t="s">
        <v>829</v>
      </c>
      <c r="N637" s="34" t="s">
        <v>830</v>
      </c>
      <c r="O637" s="34" t="s">
        <v>2</v>
      </c>
      <c r="P637" s="34">
        <v>13762</v>
      </c>
      <c r="Q637" s="34">
        <v>800000</v>
      </c>
      <c r="R637" s="34">
        <v>28133.48</v>
      </c>
      <c r="S637" s="34">
        <v>44507.94</v>
      </c>
      <c r="T637" s="34">
        <v>44507.94</v>
      </c>
      <c r="U637" s="34">
        <v>0</v>
      </c>
      <c r="V637" s="34">
        <v>0</v>
      </c>
      <c r="W637" s="34">
        <v>449412.7</v>
      </c>
      <c r="X637" s="34">
        <v>449412.7</v>
      </c>
      <c r="Y637" s="34">
        <v>0</v>
      </c>
      <c r="Z637" s="34">
        <v>0</v>
      </c>
      <c r="AA637" s="34">
        <v>0</v>
      </c>
      <c r="AB637" s="34">
        <v>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-137693</v>
      </c>
      <c r="AJ637" s="34">
        <v>-137693</v>
      </c>
      <c r="AK637" s="34">
        <v>0</v>
      </c>
      <c r="AL637" s="34">
        <v>0</v>
      </c>
      <c r="AM637" s="34">
        <v>0</v>
      </c>
      <c r="AN637" s="34">
        <v>0</v>
      </c>
      <c r="AO637" s="34">
        <v>0</v>
      </c>
      <c r="AP637" s="34">
        <v>0</v>
      </c>
      <c r="AQ637" s="34">
        <v>0</v>
      </c>
      <c r="AR637" s="34">
        <v>0</v>
      </c>
      <c r="AS637" s="34">
        <v>0</v>
      </c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4">
        <v>0</v>
      </c>
      <c r="AZ637" s="34">
        <v>0</v>
      </c>
      <c r="BA637" s="34">
        <v>0</v>
      </c>
      <c r="BB637" s="34">
        <v>0</v>
      </c>
      <c r="BC637" s="34">
        <v>0</v>
      </c>
      <c r="BD637" s="34">
        <v>0</v>
      </c>
    </row>
    <row r="638" spans="1:56" x14ac:dyDescent="0.25">
      <c r="A638" s="34" t="s">
        <v>886</v>
      </c>
      <c r="B638" s="34">
        <v>13763</v>
      </c>
      <c r="C638" s="34">
        <v>0</v>
      </c>
      <c r="D638" s="34">
        <v>0</v>
      </c>
      <c r="E638" s="34">
        <v>0</v>
      </c>
      <c r="F638" s="34">
        <v>0</v>
      </c>
      <c r="G638" s="34">
        <v>0</v>
      </c>
      <c r="H638" s="34">
        <v>0</v>
      </c>
      <c r="I638" s="34">
        <v>0</v>
      </c>
      <c r="J638" s="34">
        <v>0</v>
      </c>
      <c r="K638" s="34">
        <v>0</v>
      </c>
      <c r="L638" s="34">
        <v>0</v>
      </c>
      <c r="M638" s="34" t="s">
        <v>829</v>
      </c>
      <c r="N638" s="34" t="s">
        <v>830</v>
      </c>
      <c r="O638" s="34" t="s">
        <v>2</v>
      </c>
      <c r="P638" s="34">
        <v>13763</v>
      </c>
      <c r="Q638" s="34">
        <v>800000</v>
      </c>
      <c r="R638" s="34">
        <v>28133.48</v>
      </c>
      <c r="S638" s="34">
        <v>1158.684</v>
      </c>
      <c r="T638" s="34">
        <v>1158.684</v>
      </c>
      <c r="U638" s="34">
        <v>0</v>
      </c>
      <c r="V638" s="34">
        <v>0</v>
      </c>
      <c r="W638" s="34">
        <v>658.95630000000006</v>
      </c>
      <c r="X638" s="34">
        <v>658.95630000000006</v>
      </c>
      <c r="Y638" s="34">
        <v>0</v>
      </c>
      <c r="Z638" s="34">
        <v>0</v>
      </c>
      <c r="AA638" s="34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-137693</v>
      </c>
      <c r="AJ638" s="34">
        <v>-137693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4">
        <v>0</v>
      </c>
      <c r="AQ638" s="34">
        <v>0</v>
      </c>
      <c r="AR638" s="34">
        <v>0</v>
      </c>
      <c r="AS638" s="34">
        <v>0</v>
      </c>
      <c r="AT638" s="34">
        <v>0</v>
      </c>
      <c r="AU638" s="34">
        <v>0</v>
      </c>
      <c r="AV638" s="34">
        <v>0</v>
      </c>
      <c r="AW638" s="34">
        <v>0</v>
      </c>
      <c r="AX638" s="34">
        <v>0</v>
      </c>
      <c r="AY638" s="34">
        <v>0</v>
      </c>
      <c r="AZ638" s="34">
        <v>0</v>
      </c>
      <c r="BA638" s="34">
        <v>0</v>
      </c>
      <c r="BB638" s="34">
        <v>0</v>
      </c>
      <c r="BC638" s="34">
        <v>0</v>
      </c>
      <c r="BD638" s="34">
        <v>0</v>
      </c>
    </row>
    <row r="639" spans="1:56" x14ac:dyDescent="0.25">
      <c r="A639" s="34" t="s">
        <v>755</v>
      </c>
      <c r="B639" s="34">
        <v>13764</v>
      </c>
      <c r="C639" s="34">
        <v>0</v>
      </c>
      <c r="D639" s="34">
        <v>0</v>
      </c>
      <c r="E639" s="34">
        <v>0</v>
      </c>
      <c r="F639" s="34">
        <v>0</v>
      </c>
      <c r="G639" s="34">
        <v>0</v>
      </c>
      <c r="H639" s="34">
        <v>0</v>
      </c>
      <c r="I639" s="34">
        <v>0</v>
      </c>
      <c r="J639" s="34">
        <v>0</v>
      </c>
      <c r="K639" s="34">
        <v>0</v>
      </c>
      <c r="L639" s="34">
        <v>0</v>
      </c>
      <c r="M639" s="34" t="s">
        <v>829</v>
      </c>
      <c r="N639" s="34" t="s">
        <v>830</v>
      </c>
      <c r="O639" s="34" t="s">
        <v>2</v>
      </c>
      <c r="P639" s="34">
        <v>13764</v>
      </c>
      <c r="Q639" s="34">
        <v>800000</v>
      </c>
      <c r="R639" s="34">
        <v>28133.48</v>
      </c>
      <c r="S639" s="34">
        <v>442173.3</v>
      </c>
      <c r="T639" s="34">
        <v>351263.7</v>
      </c>
      <c r="U639" s="34">
        <v>90909.56</v>
      </c>
      <c r="V639" s="34">
        <v>0.205597</v>
      </c>
      <c r="W639" s="34">
        <v>1380791</v>
      </c>
      <c r="X639" s="34">
        <v>1023480</v>
      </c>
      <c r="Y639" s="34">
        <v>357311.2</v>
      </c>
      <c r="Z639" s="34">
        <v>0.25877299999999998</v>
      </c>
      <c r="AA639" s="34">
        <v>346.05259999999998</v>
      </c>
      <c r="AB639" s="34">
        <v>346.05259999999998</v>
      </c>
      <c r="AC639" s="34">
        <v>0</v>
      </c>
      <c r="AD639" s="34">
        <v>0</v>
      </c>
      <c r="AE639" s="34">
        <v>7759.8770000000004</v>
      </c>
      <c r="AF639" s="34">
        <v>7759.8770000000004</v>
      </c>
      <c r="AG639" s="34">
        <v>0</v>
      </c>
      <c r="AH639" s="34">
        <v>0</v>
      </c>
      <c r="AI639" s="34">
        <v>170222.7</v>
      </c>
      <c r="AJ639" s="34">
        <v>-187088</v>
      </c>
      <c r="AK639" s="34">
        <v>7759.8770000000004</v>
      </c>
      <c r="AL639" s="34">
        <v>7759.8770000000004</v>
      </c>
      <c r="AM639" s="34">
        <v>7759.8770000000004</v>
      </c>
      <c r="AN639" s="34">
        <v>7759.8770000000004</v>
      </c>
      <c r="AO639" s="34">
        <v>7759.8770000000004</v>
      </c>
      <c r="AP639" s="34">
        <v>7759.8770000000004</v>
      </c>
      <c r="AQ639" s="34">
        <v>7759.8770000000004</v>
      </c>
      <c r="AR639" s="34">
        <v>7759.8770000000004</v>
      </c>
      <c r="AS639" s="34">
        <v>7759.8770000000004</v>
      </c>
      <c r="AT639" s="34">
        <v>7759.8770000000004</v>
      </c>
      <c r="AU639" s="34">
        <v>346.05259999999998</v>
      </c>
      <c r="AV639" s="34">
        <v>346.05259999999998</v>
      </c>
      <c r="AW639" s="34">
        <v>346.05259999999998</v>
      </c>
      <c r="AX639" s="34">
        <v>346.05259999999998</v>
      </c>
      <c r="AY639" s="34">
        <v>346.05259999999998</v>
      </c>
      <c r="AZ639" s="34">
        <v>346.05259999999998</v>
      </c>
      <c r="BA639" s="34">
        <v>346.05259999999998</v>
      </c>
      <c r="BB639" s="34">
        <v>346.05259999999998</v>
      </c>
      <c r="BC639" s="34">
        <v>346.05259999999998</v>
      </c>
      <c r="BD639" s="34">
        <v>346.05259999999998</v>
      </c>
    </row>
    <row r="640" spans="1:56" x14ac:dyDescent="0.25">
      <c r="A640" s="34" t="s">
        <v>887</v>
      </c>
      <c r="B640" s="34">
        <v>13765</v>
      </c>
      <c r="C640" s="34">
        <v>0</v>
      </c>
      <c r="D640" s="34">
        <v>0</v>
      </c>
      <c r="E640" s="34">
        <v>0</v>
      </c>
      <c r="F640" s="34">
        <v>0</v>
      </c>
      <c r="G640" s="34">
        <v>0</v>
      </c>
      <c r="H640" s="34">
        <v>0</v>
      </c>
      <c r="I640" s="34">
        <v>0</v>
      </c>
      <c r="J640" s="34">
        <v>0</v>
      </c>
      <c r="K640" s="34">
        <v>0</v>
      </c>
      <c r="L640" s="34">
        <v>0</v>
      </c>
      <c r="M640" s="34" t="s">
        <v>829</v>
      </c>
      <c r="N640" s="34" t="s">
        <v>830</v>
      </c>
      <c r="O640" s="34" t="s">
        <v>2</v>
      </c>
      <c r="P640" s="34">
        <v>13765</v>
      </c>
      <c r="Q640" s="34">
        <v>800000</v>
      </c>
      <c r="R640" s="34">
        <v>28133.48</v>
      </c>
      <c r="S640" s="34">
        <v>30091.58</v>
      </c>
      <c r="T640" s="34">
        <v>30091.58</v>
      </c>
      <c r="U640" s="34">
        <v>0</v>
      </c>
      <c r="V640" s="34">
        <v>0</v>
      </c>
      <c r="W640" s="34">
        <v>598.15650000000005</v>
      </c>
      <c r="X640" s="34">
        <v>598.15650000000005</v>
      </c>
      <c r="Y640" s="34">
        <v>0</v>
      </c>
      <c r="Z640" s="34">
        <v>0</v>
      </c>
      <c r="AA640" s="34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-137693</v>
      </c>
      <c r="AJ640" s="34">
        <v>-137693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4">
        <v>0</v>
      </c>
      <c r="AQ640" s="34">
        <v>0</v>
      </c>
      <c r="AR640" s="34">
        <v>0</v>
      </c>
      <c r="AS640" s="34">
        <v>0</v>
      </c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4">
        <v>0</v>
      </c>
      <c r="AZ640" s="34">
        <v>0</v>
      </c>
      <c r="BA640" s="34">
        <v>0</v>
      </c>
      <c r="BB640" s="34">
        <v>0</v>
      </c>
      <c r="BC640" s="34">
        <v>0</v>
      </c>
      <c r="BD640" s="34">
        <v>0</v>
      </c>
    </row>
    <row r="641" spans="1:56" x14ac:dyDescent="0.25">
      <c r="A641" s="34" t="s">
        <v>162</v>
      </c>
      <c r="B641" s="34">
        <v>13772</v>
      </c>
      <c r="C641" s="34">
        <v>0</v>
      </c>
      <c r="D641" s="34">
        <v>0</v>
      </c>
      <c r="E641" s="34">
        <v>0</v>
      </c>
      <c r="F641" s="34">
        <v>0</v>
      </c>
      <c r="G641" s="34">
        <v>0</v>
      </c>
      <c r="H641" s="34">
        <v>0</v>
      </c>
      <c r="I641" s="34">
        <v>0</v>
      </c>
      <c r="J641" s="34">
        <v>0</v>
      </c>
      <c r="K641" s="34">
        <v>0</v>
      </c>
      <c r="L641" s="34">
        <v>0</v>
      </c>
      <c r="M641" s="34" t="s">
        <v>829</v>
      </c>
      <c r="N641" s="34" t="s">
        <v>830</v>
      </c>
      <c r="O641" s="34" t="s">
        <v>2</v>
      </c>
      <c r="P641" s="34">
        <v>13772</v>
      </c>
      <c r="Q641" s="34">
        <v>800000</v>
      </c>
      <c r="R641" s="34">
        <v>28133.48</v>
      </c>
      <c r="S641" s="34">
        <v>14169528</v>
      </c>
      <c r="T641" s="34">
        <v>4751909</v>
      </c>
      <c r="U641" s="34">
        <v>9417618</v>
      </c>
      <c r="V641" s="34">
        <v>0.66463899999999998</v>
      </c>
      <c r="W641" s="34">
        <v>9979233</v>
      </c>
      <c r="X641" s="34">
        <v>2961511</v>
      </c>
      <c r="Y641" s="34">
        <v>7017722</v>
      </c>
      <c r="Z641" s="34">
        <v>0.703233</v>
      </c>
      <c r="AA641" s="34">
        <v>10297441</v>
      </c>
      <c r="AB641" s="34">
        <v>2635541</v>
      </c>
      <c r="AC641" s="34">
        <v>7661899</v>
      </c>
      <c r="AD641" s="34">
        <v>0.74405900000000003</v>
      </c>
      <c r="AE641" s="34">
        <v>6732599</v>
      </c>
      <c r="AF641" s="34">
        <v>1716776</v>
      </c>
      <c r="AG641" s="34">
        <v>5015823</v>
      </c>
      <c r="AH641" s="34">
        <v>0.74500500000000003</v>
      </c>
      <c r="AI641" s="34">
        <v>6810784</v>
      </c>
      <c r="AJ641" s="34">
        <v>4808885</v>
      </c>
      <c r="AK641" s="34">
        <v>6732599</v>
      </c>
      <c r="AL641" s="34">
        <v>6732599</v>
      </c>
      <c r="AM641" s="34">
        <v>6732599</v>
      </c>
      <c r="AN641" s="34">
        <v>6732599</v>
      </c>
      <c r="AO641" s="34">
        <v>6732599</v>
      </c>
      <c r="AP641" s="34">
        <v>6732599</v>
      </c>
      <c r="AQ641" s="34">
        <v>6732599</v>
      </c>
      <c r="AR641" s="34">
        <v>6732599</v>
      </c>
      <c r="AS641" s="34">
        <v>6732599</v>
      </c>
      <c r="AT641" s="34">
        <v>6732599</v>
      </c>
      <c r="AU641" s="34">
        <v>10297441</v>
      </c>
      <c r="AV641" s="34">
        <v>10297441</v>
      </c>
      <c r="AW641" s="34">
        <v>10297441</v>
      </c>
      <c r="AX641" s="34">
        <v>10297441</v>
      </c>
      <c r="AY641" s="34">
        <v>10297441</v>
      </c>
      <c r="AZ641" s="34">
        <v>10297441</v>
      </c>
      <c r="BA641" s="34">
        <v>10297441</v>
      </c>
      <c r="BB641" s="34">
        <v>10297441</v>
      </c>
      <c r="BC641" s="34">
        <v>10297441</v>
      </c>
      <c r="BD641" s="34">
        <v>10297441</v>
      </c>
    </row>
    <row r="642" spans="1:56" x14ac:dyDescent="0.25">
      <c r="A642" s="34" t="s">
        <v>514</v>
      </c>
      <c r="B642" s="34">
        <v>13777</v>
      </c>
      <c r="C642" s="34">
        <v>0</v>
      </c>
      <c r="D642" s="34">
        <v>0</v>
      </c>
      <c r="E642" s="34">
        <v>0</v>
      </c>
      <c r="F642" s="34">
        <v>0</v>
      </c>
      <c r="G642" s="34">
        <v>0</v>
      </c>
      <c r="H642" s="34">
        <v>0</v>
      </c>
      <c r="I642" s="34">
        <v>0</v>
      </c>
      <c r="J642" s="34">
        <v>0</v>
      </c>
      <c r="K642" s="34">
        <v>0</v>
      </c>
      <c r="L642" s="34">
        <v>0</v>
      </c>
      <c r="M642" s="34" t="s">
        <v>829</v>
      </c>
      <c r="N642" s="34" t="s">
        <v>830</v>
      </c>
      <c r="O642" s="34" t="s">
        <v>2</v>
      </c>
      <c r="P642" s="34">
        <v>13777</v>
      </c>
      <c r="Q642" s="34">
        <v>800000</v>
      </c>
      <c r="R642" s="34">
        <v>41262.43</v>
      </c>
      <c r="S642" s="34">
        <v>8372823</v>
      </c>
      <c r="T642" s="34">
        <v>5645147</v>
      </c>
      <c r="U642" s="34">
        <v>2727676</v>
      </c>
      <c r="V642" s="34">
        <v>0.32577699999999998</v>
      </c>
      <c r="W642" s="34">
        <v>6255551</v>
      </c>
      <c r="X642" s="34">
        <v>3065969</v>
      </c>
      <c r="Y642" s="34">
        <v>3189582</v>
      </c>
      <c r="Z642" s="34">
        <v>0.50988</v>
      </c>
      <c r="AA642" s="34">
        <v>224007.6</v>
      </c>
      <c r="AB642" s="34">
        <v>156531.29999999999</v>
      </c>
      <c r="AC642" s="34">
        <v>67476.320000000007</v>
      </c>
      <c r="AD642" s="34">
        <v>0.30122300000000002</v>
      </c>
      <c r="AE642" s="34">
        <v>139385.70000000001</v>
      </c>
      <c r="AF642" s="34">
        <v>48139.14</v>
      </c>
      <c r="AG642" s="34">
        <v>91246.59</v>
      </c>
      <c r="AH642" s="34">
        <v>0.65463400000000005</v>
      </c>
      <c r="AI642" s="34">
        <v>2768383</v>
      </c>
      <c r="AJ642" s="34">
        <v>-329952</v>
      </c>
      <c r="AK642" s="34">
        <v>139385.70000000001</v>
      </c>
      <c r="AL642" s="34">
        <v>139385.70000000001</v>
      </c>
      <c r="AM642" s="34">
        <v>139385.70000000001</v>
      </c>
      <c r="AN642" s="34">
        <v>139385.70000000001</v>
      </c>
      <c r="AO642" s="34">
        <v>139385.70000000001</v>
      </c>
      <c r="AP642" s="34">
        <v>139385.70000000001</v>
      </c>
      <c r="AQ642" s="34">
        <v>139385.70000000001</v>
      </c>
      <c r="AR642" s="34">
        <v>139385.70000000001</v>
      </c>
      <c r="AS642" s="34">
        <v>139385.70000000001</v>
      </c>
      <c r="AT642" s="34">
        <v>139385.70000000001</v>
      </c>
      <c r="AU642" s="34">
        <v>224007.6</v>
      </c>
      <c r="AV642" s="34">
        <v>224007.6</v>
      </c>
      <c r="AW642" s="34">
        <v>224007.6</v>
      </c>
      <c r="AX642" s="34">
        <v>224007.6</v>
      </c>
      <c r="AY642" s="34">
        <v>224007.6</v>
      </c>
      <c r="AZ642" s="34">
        <v>224007.6</v>
      </c>
      <c r="BA642" s="34">
        <v>224007.6</v>
      </c>
      <c r="BB642" s="34">
        <v>224007.6</v>
      </c>
      <c r="BC642" s="34">
        <v>224007.6</v>
      </c>
      <c r="BD642" s="34">
        <v>224007.6</v>
      </c>
    </row>
    <row r="643" spans="1:56" x14ac:dyDescent="0.25">
      <c r="A643" s="34" t="s">
        <v>471</v>
      </c>
      <c r="B643" s="34">
        <v>13781</v>
      </c>
      <c r="C643" s="34">
        <v>0</v>
      </c>
      <c r="D643" s="34">
        <v>0</v>
      </c>
      <c r="E643" s="34">
        <v>0</v>
      </c>
      <c r="F643" s="34">
        <v>0</v>
      </c>
      <c r="G643" s="34">
        <v>0</v>
      </c>
      <c r="H643" s="34">
        <v>0</v>
      </c>
      <c r="I643" s="34">
        <v>0</v>
      </c>
      <c r="J643" s="34">
        <v>0</v>
      </c>
      <c r="K643" s="34">
        <v>0</v>
      </c>
      <c r="L643" s="34">
        <v>0</v>
      </c>
      <c r="M643" s="34" t="s">
        <v>829</v>
      </c>
      <c r="N643" s="34" t="s">
        <v>830</v>
      </c>
      <c r="O643" s="34" t="s">
        <v>2</v>
      </c>
      <c r="P643" s="34">
        <v>13781</v>
      </c>
      <c r="Q643" s="34">
        <v>800000</v>
      </c>
      <c r="R643" s="34">
        <v>54391.39</v>
      </c>
      <c r="S643" s="34">
        <v>8999811</v>
      </c>
      <c r="T643" s="34">
        <v>5088375</v>
      </c>
      <c r="U643" s="34">
        <v>3911436</v>
      </c>
      <c r="V643" s="34">
        <v>0.43461300000000003</v>
      </c>
      <c r="W643" s="34">
        <v>18558159</v>
      </c>
      <c r="X643" s="34">
        <v>4364662</v>
      </c>
      <c r="Y643" s="34">
        <v>14193497</v>
      </c>
      <c r="Z643" s="34">
        <v>0.76481200000000005</v>
      </c>
      <c r="AA643" s="34">
        <v>49815.61</v>
      </c>
      <c r="AB643" s="34">
        <v>18268.25</v>
      </c>
      <c r="AC643" s="34">
        <v>31547.37</v>
      </c>
      <c r="AD643" s="34">
        <v>0.63328300000000004</v>
      </c>
      <c r="AE643" s="34">
        <v>200319.2</v>
      </c>
      <c r="AF643" s="34">
        <v>41995.12</v>
      </c>
      <c r="AG643" s="34">
        <v>158324</v>
      </c>
      <c r="AH643" s="34">
        <v>0.79035900000000003</v>
      </c>
      <c r="AI643" s="34">
        <v>13639719</v>
      </c>
      <c r="AJ643" s="34">
        <v>-395453</v>
      </c>
      <c r="AK643" s="34">
        <v>200319.2</v>
      </c>
      <c r="AL643" s="34">
        <v>200319.2</v>
      </c>
      <c r="AM643" s="34">
        <v>200319.2</v>
      </c>
      <c r="AN643" s="34">
        <v>200319.2</v>
      </c>
      <c r="AO643" s="34">
        <v>200319.2</v>
      </c>
      <c r="AP643" s="34">
        <v>200319.2</v>
      </c>
      <c r="AQ643" s="34">
        <v>200319.2</v>
      </c>
      <c r="AR643" s="34">
        <v>200319.2</v>
      </c>
      <c r="AS643" s="34">
        <v>200319.2</v>
      </c>
      <c r="AT643" s="34">
        <v>200319.2</v>
      </c>
      <c r="AU643" s="34">
        <v>49815.61</v>
      </c>
      <c r="AV643" s="34">
        <v>49815.61</v>
      </c>
      <c r="AW643" s="34">
        <v>49815.61</v>
      </c>
      <c r="AX643" s="34">
        <v>49815.61</v>
      </c>
      <c r="AY643" s="34">
        <v>49815.61</v>
      </c>
      <c r="AZ643" s="34">
        <v>49815.61</v>
      </c>
      <c r="BA643" s="34">
        <v>49815.61</v>
      </c>
      <c r="BB643" s="34">
        <v>49815.61</v>
      </c>
      <c r="BC643" s="34">
        <v>49815.61</v>
      </c>
      <c r="BD643" s="34">
        <v>49815.61</v>
      </c>
    </row>
    <row r="644" spans="1:56" x14ac:dyDescent="0.25">
      <c r="A644" s="34" t="s">
        <v>756</v>
      </c>
      <c r="B644" s="34">
        <v>13785</v>
      </c>
      <c r="C644" s="34">
        <v>0</v>
      </c>
      <c r="D644" s="34">
        <v>0</v>
      </c>
      <c r="E644" s="34">
        <v>0</v>
      </c>
      <c r="F644" s="34">
        <v>0</v>
      </c>
      <c r="G644" s="34">
        <v>0</v>
      </c>
      <c r="H644" s="34">
        <v>0</v>
      </c>
      <c r="I644" s="34">
        <v>0</v>
      </c>
      <c r="J644" s="34">
        <v>0</v>
      </c>
      <c r="K644" s="34">
        <v>0</v>
      </c>
      <c r="L644" s="34">
        <v>0</v>
      </c>
      <c r="M644" s="34" t="s">
        <v>829</v>
      </c>
      <c r="N644" s="34" t="s">
        <v>830</v>
      </c>
      <c r="O644" s="34" t="s">
        <v>2</v>
      </c>
      <c r="P644" s="34">
        <v>13785</v>
      </c>
      <c r="Q644" s="34">
        <v>800000</v>
      </c>
      <c r="R644" s="34">
        <v>28133.48</v>
      </c>
      <c r="S644" s="34">
        <v>8346284</v>
      </c>
      <c r="T644" s="34">
        <v>7613384</v>
      </c>
      <c r="U644" s="34">
        <v>732900.3</v>
      </c>
      <c r="V644" s="34">
        <v>8.7812000000000001E-2</v>
      </c>
      <c r="W644" s="34">
        <v>3786246</v>
      </c>
      <c r="X644" s="34">
        <v>2675957</v>
      </c>
      <c r="Y644" s="34">
        <v>1110289</v>
      </c>
      <c r="Z644" s="34">
        <v>0.29324299999999998</v>
      </c>
      <c r="AA644" s="34">
        <v>4101196</v>
      </c>
      <c r="AB644" s="34">
        <v>4099456</v>
      </c>
      <c r="AC644" s="34">
        <v>1739.4739999999999</v>
      </c>
      <c r="AD644" s="34">
        <v>4.2400000000000001E-4</v>
      </c>
      <c r="AE644" s="34">
        <v>1337653</v>
      </c>
      <c r="AF644" s="34">
        <v>1335908</v>
      </c>
      <c r="AG644" s="34">
        <v>1745.3140000000001</v>
      </c>
      <c r="AH644" s="34">
        <v>1.305E-3</v>
      </c>
      <c r="AI644" s="34">
        <v>836114.5</v>
      </c>
      <c r="AJ644" s="34">
        <v>-272429</v>
      </c>
      <c r="AK644" s="34">
        <v>1337653</v>
      </c>
      <c r="AL644" s="34">
        <v>1337653</v>
      </c>
      <c r="AM644" s="34">
        <v>1337653</v>
      </c>
      <c r="AN644" s="34">
        <v>1337653</v>
      </c>
      <c r="AO644" s="34">
        <v>1337653</v>
      </c>
      <c r="AP644" s="34">
        <v>1337653</v>
      </c>
      <c r="AQ644" s="34">
        <v>1337653</v>
      </c>
      <c r="AR644" s="34">
        <v>1337653</v>
      </c>
      <c r="AS644" s="34">
        <v>1337653</v>
      </c>
      <c r="AT644" s="34">
        <v>1337653</v>
      </c>
      <c r="AU644" s="34">
        <v>4101196</v>
      </c>
      <c r="AV644" s="34">
        <v>4101196</v>
      </c>
      <c r="AW644" s="34">
        <v>4101196</v>
      </c>
      <c r="AX644" s="34">
        <v>4101196</v>
      </c>
      <c r="AY644" s="34">
        <v>4101196</v>
      </c>
      <c r="AZ644" s="34">
        <v>4101196</v>
      </c>
      <c r="BA644" s="34">
        <v>4101196</v>
      </c>
      <c r="BB644" s="34">
        <v>4101196</v>
      </c>
      <c r="BC644" s="34">
        <v>4101196</v>
      </c>
      <c r="BD644" s="34">
        <v>4101196</v>
      </c>
    </row>
    <row r="645" spans="1:56" x14ac:dyDescent="0.25">
      <c r="A645" s="34" t="s">
        <v>207</v>
      </c>
      <c r="B645" s="34">
        <v>13787</v>
      </c>
      <c r="C645" s="34">
        <v>0</v>
      </c>
      <c r="D645" s="34">
        <v>0</v>
      </c>
      <c r="E645" s="34">
        <v>0</v>
      </c>
      <c r="F645" s="34">
        <v>0</v>
      </c>
      <c r="G645" s="34">
        <v>0</v>
      </c>
      <c r="H645" s="34">
        <v>0</v>
      </c>
      <c r="I645" s="34">
        <v>0</v>
      </c>
      <c r="J645" s="34">
        <v>0</v>
      </c>
      <c r="K645" s="34">
        <v>0</v>
      </c>
      <c r="L645" s="34">
        <v>0</v>
      </c>
      <c r="M645" s="34" t="s">
        <v>829</v>
      </c>
      <c r="N645" s="34" t="s">
        <v>830</v>
      </c>
      <c r="O645" s="34" t="s">
        <v>2</v>
      </c>
      <c r="P645" s="34">
        <v>13787</v>
      </c>
      <c r="Q645" s="34">
        <v>800000</v>
      </c>
      <c r="R645" s="34">
        <v>41262.43</v>
      </c>
      <c r="S645" s="34">
        <v>21843603</v>
      </c>
      <c r="T645" s="34">
        <v>11813329</v>
      </c>
      <c r="U645" s="34">
        <v>10030274</v>
      </c>
      <c r="V645" s="34">
        <v>0.45918599999999998</v>
      </c>
      <c r="W645" s="34">
        <v>14259676</v>
      </c>
      <c r="X645" s="34">
        <v>5879730</v>
      </c>
      <c r="Y645" s="34">
        <v>8379946</v>
      </c>
      <c r="Z645" s="34">
        <v>0.58766700000000005</v>
      </c>
      <c r="AA645" s="34">
        <v>11734106</v>
      </c>
      <c r="AB645" s="34">
        <v>4500317</v>
      </c>
      <c r="AC645" s="34">
        <v>7233789</v>
      </c>
      <c r="AD645" s="34">
        <v>0.61647600000000002</v>
      </c>
      <c r="AE645" s="34">
        <v>5727087</v>
      </c>
      <c r="AF645" s="34">
        <v>2011609</v>
      </c>
      <c r="AG645" s="34">
        <v>3715477</v>
      </c>
      <c r="AH645" s="34">
        <v>0.64875499999999997</v>
      </c>
      <c r="AI645" s="34">
        <v>7960678</v>
      </c>
      <c r="AJ645" s="34">
        <v>3296209</v>
      </c>
      <c r="AK645" s="34">
        <v>5727087</v>
      </c>
      <c r="AL645" s="34">
        <v>5727087</v>
      </c>
      <c r="AM645" s="34">
        <v>5727087</v>
      </c>
      <c r="AN645" s="34">
        <v>5727087</v>
      </c>
      <c r="AO645" s="34">
        <v>5727087</v>
      </c>
      <c r="AP645" s="34">
        <v>5727087</v>
      </c>
      <c r="AQ645" s="34">
        <v>5727087</v>
      </c>
      <c r="AR645" s="34">
        <v>5727087</v>
      </c>
      <c r="AS645" s="34">
        <v>5727087</v>
      </c>
      <c r="AT645" s="34">
        <v>5727087</v>
      </c>
      <c r="AU645" s="34">
        <v>11734106</v>
      </c>
      <c r="AV645" s="34">
        <v>11734106</v>
      </c>
      <c r="AW645" s="34">
        <v>11734106</v>
      </c>
      <c r="AX645" s="34">
        <v>11734106</v>
      </c>
      <c r="AY645" s="34">
        <v>11734106</v>
      </c>
      <c r="AZ645" s="34">
        <v>11734106</v>
      </c>
      <c r="BA645" s="34">
        <v>11734106</v>
      </c>
      <c r="BB645" s="34">
        <v>11734106</v>
      </c>
      <c r="BC645" s="34">
        <v>11734106</v>
      </c>
      <c r="BD645" s="34">
        <v>11734106</v>
      </c>
    </row>
    <row r="646" spans="1:56" x14ac:dyDescent="0.25">
      <c r="A646" s="34" t="s">
        <v>312</v>
      </c>
      <c r="B646" s="34">
        <v>13793</v>
      </c>
      <c r="C646" s="34">
        <v>0</v>
      </c>
      <c r="D646" s="34">
        <v>0</v>
      </c>
      <c r="E646" s="34">
        <v>0</v>
      </c>
      <c r="F646" s="34">
        <v>0</v>
      </c>
      <c r="G646" s="34">
        <v>0</v>
      </c>
      <c r="H646" s="34">
        <v>0</v>
      </c>
      <c r="I646" s="34">
        <v>0</v>
      </c>
      <c r="J646" s="34">
        <v>0</v>
      </c>
      <c r="K646" s="34">
        <v>0</v>
      </c>
      <c r="L646" s="34">
        <v>0</v>
      </c>
      <c r="M646" s="34" t="s">
        <v>829</v>
      </c>
      <c r="N646" s="34" t="s">
        <v>830</v>
      </c>
      <c r="O646" s="34" t="s">
        <v>2</v>
      </c>
      <c r="P646" s="34">
        <v>13793</v>
      </c>
      <c r="Q646" s="34">
        <v>800000</v>
      </c>
      <c r="R646" s="34">
        <v>61893.65</v>
      </c>
      <c r="S646" s="34">
        <v>9292410</v>
      </c>
      <c r="T646" s="34">
        <v>4356079</v>
      </c>
      <c r="U646" s="34">
        <v>4936331</v>
      </c>
      <c r="V646" s="34">
        <v>0.53122199999999997</v>
      </c>
      <c r="W646" s="34">
        <v>5662001</v>
      </c>
      <c r="X646" s="34">
        <v>1686403</v>
      </c>
      <c r="Y646" s="34">
        <v>3975599</v>
      </c>
      <c r="Z646" s="34">
        <v>0.70215399999999994</v>
      </c>
      <c r="AA646" s="34">
        <v>2250190</v>
      </c>
      <c r="AB646" s="34">
        <v>849942.1</v>
      </c>
      <c r="AC646" s="34">
        <v>1400248</v>
      </c>
      <c r="AD646" s="34">
        <v>0.62228000000000006</v>
      </c>
      <c r="AE646" s="34">
        <v>1350280</v>
      </c>
      <c r="AF646" s="34">
        <v>331041.90000000002</v>
      </c>
      <c r="AG646" s="34">
        <v>1019238</v>
      </c>
      <c r="AH646" s="34">
        <v>0.75483500000000003</v>
      </c>
      <c r="AI646" s="34">
        <v>3348433</v>
      </c>
      <c r="AJ646" s="34">
        <v>392072.8</v>
      </c>
      <c r="AK646" s="34">
        <v>1350280</v>
      </c>
      <c r="AL646" s="34">
        <v>1350280</v>
      </c>
      <c r="AM646" s="34">
        <v>1350280</v>
      </c>
      <c r="AN646" s="34">
        <v>1350280</v>
      </c>
      <c r="AO646" s="34">
        <v>1350280</v>
      </c>
      <c r="AP646" s="34">
        <v>1350280</v>
      </c>
      <c r="AQ646" s="34">
        <v>1350280</v>
      </c>
      <c r="AR646" s="34">
        <v>1350280</v>
      </c>
      <c r="AS646" s="34">
        <v>1350280</v>
      </c>
      <c r="AT646" s="34">
        <v>1350280</v>
      </c>
      <c r="AU646" s="34">
        <v>2250190</v>
      </c>
      <c r="AV646" s="34">
        <v>2250190</v>
      </c>
      <c r="AW646" s="34">
        <v>2250190</v>
      </c>
      <c r="AX646" s="34">
        <v>2250190</v>
      </c>
      <c r="AY646" s="34">
        <v>2250190</v>
      </c>
      <c r="AZ646" s="34">
        <v>2250190</v>
      </c>
      <c r="BA646" s="34">
        <v>2250190</v>
      </c>
      <c r="BB646" s="34">
        <v>2250190</v>
      </c>
      <c r="BC646" s="34">
        <v>2250190</v>
      </c>
      <c r="BD646" s="34">
        <v>2250190</v>
      </c>
    </row>
    <row r="647" spans="1:56" x14ac:dyDescent="0.25">
      <c r="A647" s="34" t="s">
        <v>134</v>
      </c>
      <c r="B647" s="34">
        <v>13808</v>
      </c>
      <c r="C647" s="34">
        <v>0</v>
      </c>
      <c r="D647" s="34">
        <v>0</v>
      </c>
      <c r="E647" s="34">
        <v>0</v>
      </c>
      <c r="F647" s="34">
        <v>0</v>
      </c>
      <c r="G647" s="34">
        <v>0</v>
      </c>
      <c r="H647" s="34">
        <v>0</v>
      </c>
      <c r="I647" s="34">
        <v>0</v>
      </c>
      <c r="J647" s="34">
        <v>0</v>
      </c>
      <c r="K647" s="34">
        <v>0</v>
      </c>
      <c r="L647" s="34">
        <v>0</v>
      </c>
      <c r="M647" s="34" t="s">
        <v>829</v>
      </c>
      <c r="N647" s="34" t="s">
        <v>830</v>
      </c>
      <c r="O647" s="34" t="s">
        <v>2</v>
      </c>
      <c r="P647" s="34">
        <v>13808</v>
      </c>
      <c r="Q647" s="34">
        <v>800000</v>
      </c>
      <c r="R647" s="34">
        <v>76898.17</v>
      </c>
      <c r="S647" s="34">
        <v>77695349</v>
      </c>
      <c r="T647" s="34">
        <v>35221652</v>
      </c>
      <c r="U647" s="34">
        <v>42473697</v>
      </c>
      <c r="V647" s="34">
        <v>0.54666999999999999</v>
      </c>
      <c r="W647" s="34">
        <v>39854569</v>
      </c>
      <c r="X647" s="34">
        <v>12940866</v>
      </c>
      <c r="Y647" s="34">
        <v>26913703</v>
      </c>
      <c r="Z647" s="34">
        <v>0.67529799999999995</v>
      </c>
      <c r="AA647" s="34">
        <v>52887322</v>
      </c>
      <c r="AB647" s="34">
        <v>19057646</v>
      </c>
      <c r="AC647" s="34">
        <v>33829676</v>
      </c>
      <c r="AD647" s="34">
        <v>0.639656</v>
      </c>
      <c r="AE647" s="34">
        <v>20896710</v>
      </c>
      <c r="AF647" s="34">
        <v>6809073</v>
      </c>
      <c r="AG647" s="34">
        <v>14087637</v>
      </c>
      <c r="AH647" s="34">
        <v>0.67415599999999998</v>
      </c>
      <c r="AI647" s="34">
        <v>26136287</v>
      </c>
      <c r="AJ647" s="34">
        <v>13310220</v>
      </c>
      <c r="AK647" s="34">
        <v>20896710</v>
      </c>
      <c r="AL647" s="34">
        <v>20896710</v>
      </c>
      <c r="AM647" s="34">
        <v>20896710</v>
      </c>
      <c r="AN647" s="34">
        <v>20896710</v>
      </c>
      <c r="AO647" s="34">
        <v>20896710</v>
      </c>
      <c r="AP647" s="34">
        <v>20896710</v>
      </c>
      <c r="AQ647" s="34">
        <v>20896710</v>
      </c>
      <c r="AR647" s="34">
        <v>20896710</v>
      </c>
      <c r="AS647" s="34">
        <v>20896710</v>
      </c>
      <c r="AT647" s="34">
        <v>20896710</v>
      </c>
      <c r="AU647" s="34">
        <v>52887322</v>
      </c>
      <c r="AV647" s="34">
        <v>52887322</v>
      </c>
      <c r="AW647" s="34">
        <v>52887322</v>
      </c>
      <c r="AX647" s="34">
        <v>52887322</v>
      </c>
      <c r="AY647" s="34">
        <v>52887322</v>
      </c>
      <c r="AZ647" s="34">
        <v>52887322</v>
      </c>
      <c r="BA647" s="34">
        <v>52887322</v>
      </c>
      <c r="BB647" s="34">
        <v>52887322</v>
      </c>
      <c r="BC647" s="34">
        <v>52887322</v>
      </c>
      <c r="BD647" s="34">
        <v>52887322</v>
      </c>
    </row>
    <row r="648" spans="1:56" x14ac:dyDescent="0.25">
      <c r="A648" s="34" t="s">
        <v>888</v>
      </c>
      <c r="B648" s="34">
        <v>13819</v>
      </c>
      <c r="C648" s="34">
        <v>0</v>
      </c>
      <c r="D648" s="34">
        <v>0</v>
      </c>
      <c r="E648" s="34">
        <v>0</v>
      </c>
      <c r="F648" s="34">
        <v>0</v>
      </c>
      <c r="G648" s="34">
        <v>0</v>
      </c>
      <c r="H648" s="34">
        <v>0</v>
      </c>
      <c r="I648" s="34">
        <v>0</v>
      </c>
      <c r="J648" s="34">
        <v>0</v>
      </c>
      <c r="K648" s="34">
        <v>0</v>
      </c>
      <c r="L648" s="34">
        <v>0</v>
      </c>
      <c r="M648" s="34" t="s">
        <v>829</v>
      </c>
      <c r="N648" s="34" t="s">
        <v>830</v>
      </c>
      <c r="O648" s="34" t="s">
        <v>2</v>
      </c>
      <c r="P648" s="34">
        <v>13819</v>
      </c>
      <c r="Q648" s="34">
        <v>800000</v>
      </c>
      <c r="R648" s="34">
        <v>28133.48</v>
      </c>
      <c r="S648" s="34">
        <v>5915.6580000000004</v>
      </c>
      <c r="T648" s="34">
        <v>5915.6580000000004</v>
      </c>
      <c r="U648" s="34">
        <v>0</v>
      </c>
      <c r="V648" s="34">
        <v>0</v>
      </c>
      <c r="W648" s="34">
        <v>100708.3</v>
      </c>
      <c r="X648" s="34">
        <v>100708.3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-137693</v>
      </c>
      <c r="AJ648" s="34">
        <v>-137693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4">
        <v>0</v>
      </c>
      <c r="AQ648" s="34">
        <v>0</v>
      </c>
      <c r="AR648" s="34">
        <v>0</v>
      </c>
      <c r="AS648" s="34">
        <v>0</v>
      </c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4">
        <v>0</v>
      </c>
      <c r="AZ648" s="34">
        <v>0</v>
      </c>
      <c r="BA648" s="34">
        <v>0</v>
      </c>
      <c r="BB648" s="34">
        <v>0</v>
      </c>
      <c r="BC648" s="34">
        <v>0</v>
      </c>
      <c r="BD648" s="34">
        <v>0</v>
      </c>
    </row>
    <row r="649" spans="1:56" x14ac:dyDescent="0.25">
      <c r="A649" s="34" t="s">
        <v>758</v>
      </c>
      <c r="B649" s="34">
        <v>13820</v>
      </c>
      <c r="C649" s="34">
        <v>0</v>
      </c>
      <c r="D649" s="34">
        <v>0</v>
      </c>
      <c r="E649" s="34">
        <v>0</v>
      </c>
      <c r="F649" s="34">
        <v>0</v>
      </c>
      <c r="G649" s="34">
        <v>0</v>
      </c>
      <c r="H649" s="34">
        <v>0</v>
      </c>
      <c r="I649" s="34">
        <v>0</v>
      </c>
      <c r="J649" s="34">
        <v>0</v>
      </c>
      <c r="K649" s="34">
        <v>0</v>
      </c>
      <c r="L649" s="34">
        <v>0</v>
      </c>
      <c r="M649" s="34" t="s">
        <v>829</v>
      </c>
      <c r="N649" s="34" t="s">
        <v>830</v>
      </c>
      <c r="O649" s="34" t="s">
        <v>2</v>
      </c>
      <c r="P649" s="34">
        <v>13820</v>
      </c>
      <c r="Q649" s="34">
        <v>800000</v>
      </c>
      <c r="R649" s="34">
        <v>28133.48</v>
      </c>
      <c r="S649" s="34">
        <v>97978.16</v>
      </c>
      <c r="T649" s="34">
        <v>97978.16</v>
      </c>
      <c r="U649" s="34">
        <v>0</v>
      </c>
      <c r="V649" s="34">
        <v>0</v>
      </c>
      <c r="W649" s="34">
        <v>25423.53</v>
      </c>
      <c r="X649" s="34">
        <v>25423.53</v>
      </c>
      <c r="Y649" s="34">
        <v>0</v>
      </c>
      <c r="Z649" s="34">
        <v>0</v>
      </c>
      <c r="AA649" s="34">
        <v>7565.7889999999998</v>
      </c>
      <c r="AB649" s="34">
        <v>7565.7889999999998</v>
      </c>
      <c r="AC649" s="34">
        <v>0</v>
      </c>
      <c r="AD649" s="34">
        <v>0</v>
      </c>
      <c r="AE649" s="34">
        <v>110.33159999999999</v>
      </c>
      <c r="AF649" s="34">
        <v>110.33159999999999</v>
      </c>
      <c r="AG649" s="34">
        <v>0</v>
      </c>
      <c r="AH649" s="34">
        <v>0</v>
      </c>
      <c r="AI649" s="34">
        <v>-137693</v>
      </c>
      <c r="AJ649" s="34">
        <v>-137693</v>
      </c>
      <c r="AK649" s="34">
        <v>110.33159999999999</v>
      </c>
      <c r="AL649" s="34">
        <v>110.33159999999999</v>
      </c>
      <c r="AM649" s="34">
        <v>110.33159999999999</v>
      </c>
      <c r="AN649" s="34">
        <v>110.33159999999999</v>
      </c>
      <c r="AO649" s="34">
        <v>110.33159999999999</v>
      </c>
      <c r="AP649" s="34">
        <v>110.33159999999999</v>
      </c>
      <c r="AQ649" s="34">
        <v>110.33159999999999</v>
      </c>
      <c r="AR649" s="34">
        <v>110.33159999999999</v>
      </c>
      <c r="AS649" s="34">
        <v>110.33159999999999</v>
      </c>
      <c r="AT649" s="34">
        <v>110.33159999999999</v>
      </c>
      <c r="AU649" s="34">
        <v>7565.7889999999998</v>
      </c>
      <c r="AV649" s="34">
        <v>7565.7889999999998</v>
      </c>
      <c r="AW649" s="34">
        <v>7565.7889999999998</v>
      </c>
      <c r="AX649" s="34">
        <v>7565.7889999999998</v>
      </c>
      <c r="AY649" s="34">
        <v>7565.7889999999998</v>
      </c>
      <c r="AZ649" s="34">
        <v>7565.7889999999998</v>
      </c>
      <c r="BA649" s="34">
        <v>7565.7889999999998</v>
      </c>
      <c r="BB649" s="34">
        <v>7565.7889999999998</v>
      </c>
      <c r="BC649" s="34">
        <v>7565.7889999999998</v>
      </c>
      <c r="BD649" s="34">
        <v>7565.7889999999998</v>
      </c>
    </row>
    <row r="650" spans="1:56" x14ac:dyDescent="0.25">
      <c r="A650" s="34" t="s">
        <v>484</v>
      </c>
      <c r="B650" s="34">
        <v>13825</v>
      </c>
      <c r="C650" s="34">
        <v>0</v>
      </c>
      <c r="D650" s="34">
        <v>0</v>
      </c>
      <c r="E650" s="34">
        <v>0</v>
      </c>
      <c r="F650" s="34">
        <v>0</v>
      </c>
      <c r="G650" s="34">
        <v>0</v>
      </c>
      <c r="H650" s="34">
        <v>0</v>
      </c>
      <c r="I650" s="34">
        <v>0</v>
      </c>
      <c r="J650" s="34">
        <v>0</v>
      </c>
      <c r="K650" s="34">
        <v>0</v>
      </c>
      <c r="L650" s="34">
        <v>0</v>
      </c>
      <c r="M650" s="34" t="s">
        <v>829</v>
      </c>
      <c r="N650" s="34" t="s">
        <v>830</v>
      </c>
      <c r="O650" s="34" t="s">
        <v>2</v>
      </c>
      <c r="P650" s="34">
        <v>13825</v>
      </c>
      <c r="Q650" s="34">
        <v>800000</v>
      </c>
      <c r="R650" s="34">
        <v>56266.95</v>
      </c>
      <c r="S650" s="34">
        <v>5232453</v>
      </c>
      <c r="T650" s="34">
        <v>3333674</v>
      </c>
      <c r="U650" s="34">
        <v>1898780</v>
      </c>
      <c r="V650" s="34">
        <v>0.36288500000000001</v>
      </c>
      <c r="W650" s="34">
        <v>3886111</v>
      </c>
      <c r="X650" s="34">
        <v>1525048</v>
      </c>
      <c r="Y650" s="34">
        <v>2361062</v>
      </c>
      <c r="Z650" s="34">
        <v>0.60756399999999999</v>
      </c>
      <c r="AA650" s="34">
        <v>294638.90000000002</v>
      </c>
      <c r="AB650" s="34">
        <v>276686.3</v>
      </c>
      <c r="AC650" s="34">
        <v>17952.63</v>
      </c>
      <c r="AD650" s="34">
        <v>6.0930999999999999E-2</v>
      </c>
      <c r="AE650" s="34">
        <v>369884.1</v>
      </c>
      <c r="AF650" s="34">
        <v>234738.2</v>
      </c>
      <c r="AG650" s="34">
        <v>135146</v>
      </c>
      <c r="AH650" s="34">
        <v>0.36537399999999998</v>
      </c>
      <c r="AI650" s="34">
        <v>1788648</v>
      </c>
      <c r="AJ650" s="34">
        <v>-437268</v>
      </c>
      <c r="AK650" s="34">
        <v>369884.1</v>
      </c>
      <c r="AL650" s="34">
        <v>369884.1</v>
      </c>
      <c r="AM650" s="34">
        <v>369884.1</v>
      </c>
      <c r="AN650" s="34">
        <v>369884.1</v>
      </c>
      <c r="AO650" s="34">
        <v>369884.1</v>
      </c>
      <c r="AP650" s="34">
        <v>369884.1</v>
      </c>
      <c r="AQ650" s="34">
        <v>369884.1</v>
      </c>
      <c r="AR650" s="34">
        <v>369884.1</v>
      </c>
      <c r="AS650" s="34">
        <v>369884.1</v>
      </c>
      <c r="AT650" s="34">
        <v>369884.1</v>
      </c>
      <c r="AU650" s="34">
        <v>294638.90000000002</v>
      </c>
      <c r="AV650" s="34">
        <v>294638.90000000002</v>
      </c>
      <c r="AW650" s="34">
        <v>294638.90000000002</v>
      </c>
      <c r="AX650" s="34">
        <v>294638.90000000002</v>
      </c>
      <c r="AY650" s="34">
        <v>294638.90000000002</v>
      </c>
      <c r="AZ650" s="34">
        <v>294638.90000000002</v>
      </c>
      <c r="BA650" s="34">
        <v>294638.90000000002</v>
      </c>
      <c r="BB650" s="34">
        <v>294638.90000000002</v>
      </c>
      <c r="BC650" s="34">
        <v>294638.90000000002</v>
      </c>
      <c r="BD650" s="34">
        <v>294638.90000000002</v>
      </c>
    </row>
    <row r="651" spans="1:56" x14ac:dyDescent="0.25">
      <c r="A651" s="34" t="s">
        <v>247</v>
      </c>
      <c r="B651" s="34">
        <v>13826</v>
      </c>
      <c r="C651" s="34">
        <v>0</v>
      </c>
      <c r="D651" s="34">
        <v>0</v>
      </c>
      <c r="E651" s="34">
        <v>0</v>
      </c>
      <c r="F651" s="34">
        <v>0</v>
      </c>
      <c r="G651" s="34">
        <v>0</v>
      </c>
      <c r="H651" s="34">
        <v>0</v>
      </c>
      <c r="I651" s="34">
        <v>0</v>
      </c>
      <c r="J651" s="34">
        <v>0</v>
      </c>
      <c r="K651" s="34">
        <v>0</v>
      </c>
      <c r="L651" s="34">
        <v>0</v>
      </c>
      <c r="M651" s="34" t="s">
        <v>829</v>
      </c>
      <c r="N651" s="34" t="s">
        <v>830</v>
      </c>
      <c r="O651" s="34" t="s">
        <v>2</v>
      </c>
      <c r="P651" s="34">
        <v>13826</v>
      </c>
      <c r="Q651" s="34">
        <v>800000</v>
      </c>
      <c r="R651" s="34">
        <v>65644.78</v>
      </c>
      <c r="S651" s="34">
        <v>15191772</v>
      </c>
      <c r="T651" s="34">
        <v>4894358</v>
      </c>
      <c r="U651" s="34">
        <v>10297414</v>
      </c>
      <c r="V651" s="34">
        <v>0.67782799999999999</v>
      </c>
      <c r="W651" s="34">
        <v>12921597</v>
      </c>
      <c r="X651" s="34">
        <v>2644559</v>
      </c>
      <c r="Y651" s="34">
        <v>10277038</v>
      </c>
      <c r="Z651" s="34">
        <v>0.79533799999999999</v>
      </c>
      <c r="AA651" s="34">
        <v>7098064</v>
      </c>
      <c r="AB651" s="34">
        <v>1597544</v>
      </c>
      <c r="AC651" s="34">
        <v>5500520</v>
      </c>
      <c r="AD651" s="34">
        <v>0.77493199999999995</v>
      </c>
      <c r="AE651" s="34">
        <v>5325320</v>
      </c>
      <c r="AF651" s="34">
        <v>826792.5</v>
      </c>
      <c r="AG651" s="34">
        <v>4498528</v>
      </c>
      <c r="AH651" s="34">
        <v>0.84474300000000002</v>
      </c>
      <c r="AI651" s="34">
        <v>9610283</v>
      </c>
      <c r="AJ651" s="34">
        <v>3831773</v>
      </c>
      <c r="AK651" s="34">
        <v>5325320</v>
      </c>
      <c r="AL651" s="34">
        <v>5325320</v>
      </c>
      <c r="AM651" s="34">
        <v>5325320</v>
      </c>
      <c r="AN651" s="34">
        <v>5325320</v>
      </c>
      <c r="AO651" s="34">
        <v>5325320</v>
      </c>
      <c r="AP651" s="34">
        <v>5325320</v>
      </c>
      <c r="AQ651" s="34">
        <v>5325320</v>
      </c>
      <c r="AR651" s="34">
        <v>5325320</v>
      </c>
      <c r="AS651" s="34">
        <v>5325320</v>
      </c>
      <c r="AT651" s="34">
        <v>5325320</v>
      </c>
      <c r="AU651" s="34">
        <v>7098064</v>
      </c>
      <c r="AV651" s="34">
        <v>7098064</v>
      </c>
      <c r="AW651" s="34">
        <v>7098064</v>
      </c>
      <c r="AX651" s="34">
        <v>7098064</v>
      </c>
      <c r="AY651" s="34">
        <v>7098064</v>
      </c>
      <c r="AZ651" s="34">
        <v>7098064</v>
      </c>
      <c r="BA651" s="34">
        <v>7098064</v>
      </c>
      <c r="BB651" s="34">
        <v>7098064</v>
      </c>
      <c r="BC651" s="34">
        <v>7098064</v>
      </c>
      <c r="BD651" s="34">
        <v>7098064</v>
      </c>
    </row>
    <row r="652" spans="1:56" x14ac:dyDescent="0.25">
      <c r="A652" s="34" t="s">
        <v>457</v>
      </c>
      <c r="B652" s="34">
        <v>13828</v>
      </c>
      <c r="C652" s="34">
        <v>0</v>
      </c>
      <c r="D652" s="34">
        <v>0</v>
      </c>
      <c r="E652" s="34">
        <v>0</v>
      </c>
      <c r="F652" s="34">
        <v>0</v>
      </c>
      <c r="G652" s="34">
        <v>0</v>
      </c>
      <c r="H652" s="34">
        <v>0</v>
      </c>
      <c r="I652" s="34">
        <v>0</v>
      </c>
      <c r="J652" s="34">
        <v>0</v>
      </c>
      <c r="K652" s="34">
        <v>0</v>
      </c>
      <c r="L652" s="34">
        <v>0</v>
      </c>
      <c r="M652" s="34" t="s">
        <v>829</v>
      </c>
      <c r="N652" s="34" t="s">
        <v>830</v>
      </c>
      <c r="O652" s="34" t="s">
        <v>2</v>
      </c>
      <c r="P652" s="34">
        <v>13828</v>
      </c>
      <c r="Q652" s="34">
        <v>800000</v>
      </c>
      <c r="R652" s="34">
        <v>48764.69</v>
      </c>
      <c r="S652" s="34">
        <v>3792496</v>
      </c>
      <c r="T652" s="34">
        <v>2807343</v>
      </c>
      <c r="U652" s="34">
        <v>985153.1</v>
      </c>
      <c r="V652" s="34">
        <v>0.25976399999999999</v>
      </c>
      <c r="W652" s="34">
        <v>4122988</v>
      </c>
      <c r="X652" s="34">
        <v>1606784</v>
      </c>
      <c r="Y652" s="34">
        <v>2516205</v>
      </c>
      <c r="Z652" s="34">
        <v>0.61028700000000002</v>
      </c>
      <c r="AA652" s="34">
        <v>1039501</v>
      </c>
      <c r="AB652" s="34">
        <v>976338.3</v>
      </c>
      <c r="AC652" s="34">
        <v>63162.63</v>
      </c>
      <c r="AD652" s="34">
        <v>6.0761999999999997E-2</v>
      </c>
      <c r="AE652" s="34">
        <v>512965.5</v>
      </c>
      <c r="AF652" s="34">
        <v>312833.40000000002</v>
      </c>
      <c r="AG652" s="34">
        <v>200132.1</v>
      </c>
      <c r="AH652" s="34">
        <v>0.39014700000000002</v>
      </c>
      <c r="AI652" s="34">
        <v>2018144</v>
      </c>
      <c r="AJ652" s="34">
        <v>-297929</v>
      </c>
      <c r="AK652" s="34">
        <v>512965.5</v>
      </c>
      <c r="AL652" s="34">
        <v>512965.5</v>
      </c>
      <c r="AM652" s="34">
        <v>512965.5</v>
      </c>
      <c r="AN652" s="34">
        <v>512965.5</v>
      </c>
      <c r="AO652" s="34">
        <v>512965.5</v>
      </c>
      <c r="AP652" s="34">
        <v>512965.5</v>
      </c>
      <c r="AQ652" s="34">
        <v>512965.5</v>
      </c>
      <c r="AR652" s="34">
        <v>512965.5</v>
      </c>
      <c r="AS652" s="34">
        <v>512965.5</v>
      </c>
      <c r="AT652" s="34">
        <v>512965.5</v>
      </c>
      <c r="AU652" s="34">
        <v>1039501</v>
      </c>
      <c r="AV652" s="34">
        <v>1039501</v>
      </c>
      <c r="AW652" s="34">
        <v>1039501</v>
      </c>
      <c r="AX652" s="34">
        <v>1039501</v>
      </c>
      <c r="AY652" s="34">
        <v>1039501</v>
      </c>
      <c r="AZ652" s="34">
        <v>1039501</v>
      </c>
      <c r="BA652" s="34">
        <v>1039501</v>
      </c>
      <c r="BB652" s="34">
        <v>1039501</v>
      </c>
      <c r="BC652" s="34">
        <v>1039501</v>
      </c>
      <c r="BD652" s="34">
        <v>1039501</v>
      </c>
    </row>
    <row r="653" spans="1:56" x14ac:dyDescent="0.25">
      <c r="A653" s="34" t="s">
        <v>270</v>
      </c>
      <c r="B653" s="34">
        <v>13830</v>
      </c>
      <c r="C653" s="34">
        <v>0</v>
      </c>
      <c r="D653" s="34">
        <v>0</v>
      </c>
      <c r="E653" s="34">
        <v>0</v>
      </c>
      <c r="F653" s="34">
        <v>0</v>
      </c>
      <c r="G653" s="34">
        <v>0</v>
      </c>
      <c r="H653" s="34">
        <v>0</v>
      </c>
      <c r="I653" s="34">
        <v>0</v>
      </c>
      <c r="J653" s="34">
        <v>0</v>
      </c>
      <c r="K653" s="34">
        <v>0</v>
      </c>
      <c r="L653" s="34">
        <v>0</v>
      </c>
      <c r="M653" s="34" t="s">
        <v>829</v>
      </c>
      <c r="N653" s="34" t="s">
        <v>830</v>
      </c>
      <c r="O653" s="34" t="s">
        <v>2</v>
      </c>
      <c r="P653" s="34">
        <v>13830</v>
      </c>
      <c r="Q653" s="34">
        <v>800000</v>
      </c>
      <c r="R653" s="34">
        <v>28133.48</v>
      </c>
      <c r="S653" s="34">
        <v>14394914</v>
      </c>
      <c r="T653" s="34">
        <v>9657359</v>
      </c>
      <c r="U653" s="34">
        <v>4737555</v>
      </c>
      <c r="V653" s="34">
        <v>0.32911299999999999</v>
      </c>
      <c r="W653" s="34">
        <v>7869044</v>
      </c>
      <c r="X653" s="34">
        <v>4299824</v>
      </c>
      <c r="Y653" s="34">
        <v>3569220</v>
      </c>
      <c r="Z653" s="34">
        <v>0.45357700000000001</v>
      </c>
      <c r="AA653" s="34">
        <v>8951454</v>
      </c>
      <c r="AB653" s="34">
        <v>5351758</v>
      </c>
      <c r="AC653" s="34">
        <v>3599696</v>
      </c>
      <c r="AD653" s="34">
        <v>0.40213500000000002</v>
      </c>
      <c r="AE653" s="34">
        <v>3897618</v>
      </c>
      <c r="AF653" s="34">
        <v>2085544</v>
      </c>
      <c r="AG653" s="34">
        <v>1812074</v>
      </c>
      <c r="AH653" s="34">
        <v>0.464918</v>
      </c>
      <c r="AI653" s="34">
        <v>3319334</v>
      </c>
      <c r="AJ653" s="34">
        <v>1562187</v>
      </c>
      <c r="AK653" s="34">
        <v>3897618</v>
      </c>
      <c r="AL653" s="34">
        <v>3897618</v>
      </c>
      <c r="AM653" s="34">
        <v>3897618</v>
      </c>
      <c r="AN653" s="34">
        <v>3897618</v>
      </c>
      <c r="AO653" s="34">
        <v>3897618</v>
      </c>
      <c r="AP653" s="34">
        <v>3897618</v>
      </c>
      <c r="AQ653" s="34">
        <v>3897618</v>
      </c>
      <c r="AR653" s="34">
        <v>3897618</v>
      </c>
      <c r="AS653" s="34">
        <v>3897618</v>
      </c>
      <c r="AT653" s="34">
        <v>3897618</v>
      </c>
      <c r="AU653" s="34">
        <v>8951454</v>
      </c>
      <c r="AV653" s="34">
        <v>8951454</v>
      </c>
      <c r="AW653" s="34">
        <v>8951454</v>
      </c>
      <c r="AX653" s="34">
        <v>8951454</v>
      </c>
      <c r="AY653" s="34">
        <v>8951454</v>
      </c>
      <c r="AZ653" s="34">
        <v>8951454</v>
      </c>
      <c r="BA653" s="34">
        <v>8951454</v>
      </c>
      <c r="BB653" s="34">
        <v>8951454</v>
      </c>
      <c r="BC653" s="34">
        <v>8951454</v>
      </c>
      <c r="BD653" s="34">
        <v>8951454</v>
      </c>
    </row>
    <row r="654" spans="1:56" x14ac:dyDescent="0.25">
      <c r="A654" s="34" t="s">
        <v>504</v>
      </c>
      <c r="B654" s="34">
        <v>13831</v>
      </c>
      <c r="C654" s="34">
        <v>0</v>
      </c>
      <c r="D654" s="34">
        <v>0</v>
      </c>
      <c r="E654" s="34">
        <v>0</v>
      </c>
      <c r="F654" s="34">
        <v>0</v>
      </c>
      <c r="G654" s="34">
        <v>0</v>
      </c>
      <c r="H654" s="34">
        <v>0</v>
      </c>
      <c r="I654" s="34">
        <v>0</v>
      </c>
      <c r="J654" s="34">
        <v>0</v>
      </c>
      <c r="K654" s="34">
        <v>0</v>
      </c>
      <c r="L654" s="34">
        <v>0</v>
      </c>
      <c r="M654" s="34" t="s">
        <v>829</v>
      </c>
      <c r="N654" s="34" t="s">
        <v>830</v>
      </c>
      <c r="O654" s="34" t="s">
        <v>2</v>
      </c>
      <c r="P654" s="34">
        <v>13831</v>
      </c>
      <c r="Q654" s="34">
        <v>800000</v>
      </c>
      <c r="R654" s="34">
        <v>48764.69</v>
      </c>
      <c r="S654" s="34">
        <v>4141927</v>
      </c>
      <c r="T654" s="34">
        <v>2961353</v>
      </c>
      <c r="U654" s="34">
        <v>1180574</v>
      </c>
      <c r="V654" s="34">
        <v>0.28503000000000001</v>
      </c>
      <c r="W654" s="34">
        <v>2608602</v>
      </c>
      <c r="X654" s="34">
        <v>995388.9</v>
      </c>
      <c r="Y654" s="34">
        <v>1613213</v>
      </c>
      <c r="Z654" s="34">
        <v>0.61841999999999997</v>
      </c>
      <c r="AA654" s="34">
        <v>87821.05</v>
      </c>
      <c r="AB654" s="34">
        <v>24868.42</v>
      </c>
      <c r="AC654" s="34">
        <v>62952.63</v>
      </c>
      <c r="AD654" s="34">
        <v>0.71682800000000002</v>
      </c>
      <c r="AE654" s="34">
        <v>146913.29999999999</v>
      </c>
      <c r="AF654" s="34">
        <v>41601.660000000003</v>
      </c>
      <c r="AG654" s="34">
        <v>105311.6</v>
      </c>
      <c r="AH654" s="34">
        <v>0.71682800000000002</v>
      </c>
      <c r="AI654" s="34">
        <v>1117468</v>
      </c>
      <c r="AJ654" s="34">
        <v>-390433</v>
      </c>
      <c r="AK654" s="34">
        <v>146913.29999999999</v>
      </c>
      <c r="AL654" s="34">
        <v>146913.29999999999</v>
      </c>
      <c r="AM654" s="34">
        <v>146913.29999999999</v>
      </c>
      <c r="AN654" s="34">
        <v>146913.29999999999</v>
      </c>
      <c r="AO654" s="34">
        <v>146913.29999999999</v>
      </c>
      <c r="AP654" s="34">
        <v>146913.29999999999</v>
      </c>
      <c r="AQ654" s="34">
        <v>146913.29999999999</v>
      </c>
      <c r="AR654" s="34">
        <v>146913.29999999999</v>
      </c>
      <c r="AS654" s="34">
        <v>146913.29999999999</v>
      </c>
      <c r="AT654" s="34">
        <v>146913.29999999999</v>
      </c>
      <c r="AU654" s="34">
        <v>87821.05</v>
      </c>
      <c r="AV654" s="34">
        <v>87821.05</v>
      </c>
      <c r="AW654" s="34">
        <v>87821.05</v>
      </c>
      <c r="AX654" s="34">
        <v>87821.05</v>
      </c>
      <c r="AY654" s="34">
        <v>87821.05</v>
      </c>
      <c r="AZ654" s="34">
        <v>87821.05</v>
      </c>
      <c r="BA654" s="34">
        <v>87821.05</v>
      </c>
      <c r="BB654" s="34">
        <v>87821.05</v>
      </c>
      <c r="BC654" s="34">
        <v>87821.05</v>
      </c>
      <c r="BD654" s="34">
        <v>87821.05</v>
      </c>
    </row>
    <row r="655" spans="1:56" x14ac:dyDescent="0.25">
      <c r="A655" s="34" t="s">
        <v>586</v>
      </c>
      <c r="B655" s="34">
        <v>13832</v>
      </c>
      <c r="C655" s="34">
        <v>0</v>
      </c>
      <c r="D655" s="34">
        <v>0</v>
      </c>
      <c r="E655" s="34">
        <v>0</v>
      </c>
      <c r="F655" s="34">
        <v>0</v>
      </c>
      <c r="G655" s="34">
        <v>0</v>
      </c>
      <c r="H655" s="34">
        <v>0</v>
      </c>
      <c r="I655" s="34">
        <v>0</v>
      </c>
      <c r="J655" s="34">
        <v>0</v>
      </c>
      <c r="K655" s="34">
        <v>0</v>
      </c>
      <c r="L655" s="34">
        <v>0</v>
      </c>
      <c r="M655" s="34" t="s">
        <v>829</v>
      </c>
      <c r="N655" s="34" t="s">
        <v>830</v>
      </c>
      <c r="O655" s="34" t="s">
        <v>2</v>
      </c>
      <c r="P655" s="34">
        <v>13832</v>
      </c>
      <c r="Q655" s="34">
        <v>800000</v>
      </c>
      <c r="R655" s="34">
        <v>28133.48</v>
      </c>
      <c r="S655" s="34">
        <v>3378398</v>
      </c>
      <c r="T655" s="34">
        <v>3147759</v>
      </c>
      <c r="U655" s="34">
        <v>230638.9</v>
      </c>
      <c r="V655" s="34">
        <v>6.8268999999999996E-2</v>
      </c>
      <c r="W655" s="34">
        <v>1300797</v>
      </c>
      <c r="X655" s="34">
        <v>804695.9</v>
      </c>
      <c r="Y655" s="34">
        <v>496101</v>
      </c>
      <c r="Z655" s="34">
        <v>0.381382</v>
      </c>
      <c r="AA655" s="34">
        <v>1183506</v>
      </c>
      <c r="AB655" s="34">
        <v>1151622</v>
      </c>
      <c r="AC655" s="34">
        <v>31884.25</v>
      </c>
      <c r="AD655" s="34">
        <v>2.6941E-2</v>
      </c>
      <c r="AE655" s="34">
        <v>187071.1</v>
      </c>
      <c r="AF655" s="34">
        <v>163304.20000000001</v>
      </c>
      <c r="AG655" s="34">
        <v>23766.89</v>
      </c>
      <c r="AH655" s="34">
        <v>0.12704699999999999</v>
      </c>
      <c r="AI655" s="34">
        <v>330212.59999999998</v>
      </c>
      <c r="AJ655" s="34">
        <v>-142122</v>
      </c>
      <c r="AK655" s="34">
        <v>187071.1</v>
      </c>
      <c r="AL655" s="34">
        <v>187071.1</v>
      </c>
      <c r="AM655" s="34">
        <v>187071.1</v>
      </c>
      <c r="AN655" s="34">
        <v>187071.1</v>
      </c>
      <c r="AO655" s="34">
        <v>187071.1</v>
      </c>
      <c r="AP655" s="34">
        <v>187071.1</v>
      </c>
      <c r="AQ655" s="34">
        <v>187071.1</v>
      </c>
      <c r="AR655" s="34">
        <v>187071.1</v>
      </c>
      <c r="AS655" s="34">
        <v>187071.1</v>
      </c>
      <c r="AT655" s="34">
        <v>187071.1</v>
      </c>
      <c r="AU655" s="34">
        <v>1183506</v>
      </c>
      <c r="AV655" s="34">
        <v>1183506</v>
      </c>
      <c r="AW655" s="34">
        <v>1183506</v>
      </c>
      <c r="AX655" s="34">
        <v>1183506</v>
      </c>
      <c r="AY655" s="34">
        <v>1183506</v>
      </c>
      <c r="AZ655" s="34">
        <v>1183506</v>
      </c>
      <c r="BA655" s="34">
        <v>1183506</v>
      </c>
      <c r="BB655" s="34">
        <v>1183506</v>
      </c>
      <c r="BC655" s="34">
        <v>1183506</v>
      </c>
      <c r="BD655" s="34">
        <v>1183506</v>
      </c>
    </row>
    <row r="656" spans="1:56" x14ac:dyDescent="0.25">
      <c r="A656" s="34" t="s">
        <v>303</v>
      </c>
      <c r="B656" s="34">
        <v>13836</v>
      </c>
      <c r="C656" s="34">
        <v>0</v>
      </c>
      <c r="D656" s="34">
        <v>0</v>
      </c>
      <c r="E656" s="34">
        <v>0</v>
      </c>
      <c r="F656" s="34">
        <v>0</v>
      </c>
      <c r="G656" s="34">
        <v>0</v>
      </c>
      <c r="H656" s="34">
        <v>0</v>
      </c>
      <c r="I656" s="34">
        <v>0</v>
      </c>
      <c r="J656" s="34">
        <v>0</v>
      </c>
      <c r="K656" s="34">
        <v>0</v>
      </c>
      <c r="L656" s="34">
        <v>0</v>
      </c>
      <c r="M656" s="34" t="s">
        <v>829</v>
      </c>
      <c r="N656" s="34" t="s">
        <v>830</v>
      </c>
      <c r="O656" s="34" t="s">
        <v>2</v>
      </c>
      <c r="P656" s="34">
        <v>13836</v>
      </c>
      <c r="Q656" s="34">
        <v>800000</v>
      </c>
      <c r="R656" s="34">
        <v>28133.48</v>
      </c>
      <c r="S656" s="34">
        <v>10108138</v>
      </c>
      <c r="T656" s="34">
        <v>5729355</v>
      </c>
      <c r="U656" s="34">
        <v>4378782</v>
      </c>
      <c r="V656" s="34">
        <v>0.43319400000000002</v>
      </c>
      <c r="W656" s="34">
        <v>4013123</v>
      </c>
      <c r="X656" s="34">
        <v>2423338</v>
      </c>
      <c r="Y656" s="34">
        <v>1589785</v>
      </c>
      <c r="Z656" s="34">
        <v>0.39614700000000003</v>
      </c>
      <c r="AA656" s="34">
        <v>8101585</v>
      </c>
      <c r="AB656" s="34">
        <v>3890385</v>
      </c>
      <c r="AC656" s="34">
        <v>4211200</v>
      </c>
      <c r="AD656" s="34">
        <v>0.51980000000000004</v>
      </c>
      <c r="AE656" s="34">
        <v>2660645</v>
      </c>
      <c r="AF656" s="34">
        <v>1276496</v>
      </c>
      <c r="AG656" s="34">
        <v>1384149</v>
      </c>
      <c r="AH656" s="34">
        <v>0.520231</v>
      </c>
      <c r="AI656" s="34">
        <v>1318313</v>
      </c>
      <c r="AJ656" s="34">
        <v>1112677</v>
      </c>
      <c r="AK656" s="34">
        <v>2660645</v>
      </c>
      <c r="AL656" s="34">
        <v>2660645</v>
      </c>
      <c r="AM656" s="34">
        <v>2660645</v>
      </c>
      <c r="AN656" s="34">
        <v>2660645</v>
      </c>
      <c r="AO656" s="34">
        <v>2660645</v>
      </c>
      <c r="AP656" s="34">
        <v>2660645</v>
      </c>
      <c r="AQ656" s="34">
        <v>2660645</v>
      </c>
      <c r="AR656" s="34">
        <v>2660645</v>
      </c>
      <c r="AS656" s="34">
        <v>2660645</v>
      </c>
      <c r="AT656" s="34">
        <v>2660645</v>
      </c>
      <c r="AU656" s="34">
        <v>8101585</v>
      </c>
      <c r="AV656" s="34">
        <v>8101585</v>
      </c>
      <c r="AW656" s="34">
        <v>8101585</v>
      </c>
      <c r="AX656" s="34">
        <v>8101585</v>
      </c>
      <c r="AY656" s="34">
        <v>8101585</v>
      </c>
      <c r="AZ656" s="34">
        <v>8101585</v>
      </c>
      <c r="BA656" s="34">
        <v>8101585</v>
      </c>
      <c r="BB656" s="34">
        <v>8101585</v>
      </c>
      <c r="BC656" s="34">
        <v>8101585</v>
      </c>
      <c r="BD656" s="34">
        <v>8101585</v>
      </c>
    </row>
    <row r="657" spans="1:56" x14ac:dyDescent="0.25">
      <c r="A657" s="34" t="s">
        <v>235</v>
      </c>
      <c r="B657" s="34">
        <v>13840</v>
      </c>
      <c r="C657" s="34">
        <v>0</v>
      </c>
      <c r="D657" s="34">
        <v>0</v>
      </c>
      <c r="E657" s="34">
        <v>0</v>
      </c>
      <c r="F657" s="34">
        <v>0</v>
      </c>
      <c r="G657" s="34">
        <v>0</v>
      </c>
      <c r="H657" s="34">
        <v>0</v>
      </c>
      <c r="I657" s="34">
        <v>0</v>
      </c>
      <c r="J657" s="34">
        <v>0</v>
      </c>
      <c r="K657" s="34">
        <v>0</v>
      </c>
      <c r="L657" s="34">
        <v>0</v>
      </c>
      <c r="M657" s="34" t="s">
        <v>829</v>
      </c>
      <c r="N657" s="34" t="s">
        <v>830</v>
      </c>
      <c r="O657" s="34" t="s">
        <v>2</v>
      </c>
      <c r="P657" s="34">
        <v>13840</v>
      </c>
      <c r="Q657" s="34">
        <v>800000</v>
      </c>
      <c r="R657" s="34">
        <v>75022.61</v>
      </c>
      <c r="S657" s="34">
        <v>13679721</v>
      </c>
      <c r="T657" s="34">
        <v>5253989</v>
      </c>
      <c r="U657" s="34">
        <v>8425732</v>
      </c>
      <c r="V657" s="34">
        <v>0.61592899999999995</v>
      </c>
      <c r="W657" s="34">
        <v>11142201</v>
      </c>
      <c r="X657" s="34">
        <v>2409418</v>
      </c>
      <c r="Y657" s="34">
        <v>8732784</v>
      </c>
      <c r="Z657" s="34">
        <v>0.78375700000000004</v>
      </c>
      <c r="AA657" s="34">
        <v>5622988</v>
      </c>
      <c r="AB657" s="34">
        <v>1508682</v>
      </c>
      <c r="AC657" s="34">
        <v>4114306</v>
      </c>
      <c r="AD657" s="34">
        <v>0.73169399999999996</v>
      </c>
      <c r="AE657" s="34">
        <v>3628357</v>
      </c>
      <c r="AF657" s="34">
        <v>880638.5</v>
      </c>
      <c r="AG657" s="34">
        <v>2747718</v>
      </c>
      <c r="AH657" s="34">
        <v>0.75729000000000002</v>
      </c>
      <c r="AI657" s="34">
        <v>7973232</v>
      </c>
      <c r="AJ657" s="34">
        <v>1988167</v>
      </c>
      <c r="AK657" s="34">
        <v>3628357</v>
      </c>
      <c r="AL657" s="34">
        <v>3628357</v>
      </c>
      <c r="AM657" s="34">
        <v>3628357</v>
      </c>
      <c r="AN657" s="34">
        <v>3628357</v>
      </c>
      <c r="AO657" s="34">
        <v>3628357</v>
      </c>
      <c r="AP657" s="34">
        <v>3628357</v>
      </c>
      <c r="AQ657" s="34">
        <v>3628357</v>
      </c>
      <c r="AR657" s="34">
        <v>3628357</v>
      </c>
      <c r="AS657" s="34">
        <v>3628357</v>
      </c>
      <c r="AT657" s="34">
        <v>3628357</v>
      </c>
      <c r="AU657" s="34">
        <v>5622988</v>
      </c>
      <c r="AV657" s="34">
        <v>5622988</v>
      </c>
      <c r="AW657" s="34">
        <v>5622988</v>
      </c>
      <c r="AX657" s="34">
        <v>5622988</v>
      </c>
      <c r="AY657" s="34">
        <v>5622988</v>
      </c>
      <c r="AZ657" s="34">
        <v>5622988</v>
      </c>
      <c r="BA657" s="34">
        <v>5622988</v>
      </c>
      <c r="BB657" s="34">
        <v>5622988</v>
      </c>
      <c r="BC657" s="34">
        <v>5622988</v>
      </c>
      <c r="BD657" s="34">
        <v>5622988</v>
      </c>
    </row>
    <row r="658" spans="1:56" x14ac:dyDescent="0.25">
      <c r="A658" s="34" t="s">
        <v>759</v>
      </c>
      <c r="B658" s="34">
        <v>13844</v>
      </c>
      <c r="C658" s="34">
        <v>0</v>
      </c>
      <c r="D658" s="34">
        <v>0</v>
      </c>
      <c r="E658" s="34">
        <v>0</v>
      </c>
      <c r="F658" s="34">
        <v>0</v>
      </c>
      <c r="G658" s="34">
        <v>0</v>
      </c>
      <c r="H658" s="34">
        <v>0</v>
      </c>
      <c r="I658" s="34">
        <v>0</v>
      </c>
      <c r="J658" s="34">
        <v>0</v>
      </c>
      <c r="K658" s="34">
        <v>0</v>
      </c>
      <c r="L658" s="34">
        <v>0</v>
      </c>
      <c r="M658" s="34" t="s">
        <v>829</v>
      </c>
      <c r="N658" s="34" t="s">
        <v>830</v>
      </c>
      <c r="O658" s="34" t="s">
        <v>2</v>
      </c>
      <c r="P658" s="34">
        <v>13844</v>
      </c>
      <c r="Q658" s="34">
        <v>800000</v>
      </c>
      <c r="R658" s="34">
        <v>28133.48</v>
      </c>
      <c r="S658" s="34">
        <v>2318962</v>
      </c>
      <c r="T658" s="34">
        <v>2152082</v>
      </c>
      <c r="U658" s="34">
        <v>166880.1</v>
      </c>
      <c r="V658" s="34">
        <v>7.1962999999999999E-2</v>
      </c>
      <c r="W658" s="34">
        <v>2512446</v>
      </c>
      <c r="X658" s="34">
        <v>2010676</v>
      </c>
      <c r="Y658" s="34">
        <v>501770.5</v>
      </c>
      <c r="Z658" s="34">
        <v>0.199714</v>
      </c>
      <c r="AA658" s="34">
        <v>768825.4</v>
      </c>
      <c r="AB658" s="34">
        <v>768825.4</v>
      </c>
      <c r="AC658" s="34">
        <v>0</v>
      </c>
      <c r="AD658" s="34">
        <v>0</v>
      </c>
      <c r="AE658" s="34">
        <v>624310.69999999995</v>
      </c>
      <c r="AF658" s="34">
        <v>624310.69999999995</v>
      </c>
      <c r="AG658" s="34">
        <v>0</v>
      </c>
      <c r="AH658" s="34">
        <v>0</v>
      </c>
      <c r="AI658" s="34">
        <v>228947</v>
      </c>
      <c r="AJ658" s="34">
        <v>-272823</v>
      </c>
      <c r="AK658" s="34">
        <v>624310.69999999995</v>
      </c>
      <c r="AL658" s="34">
        <v>624310.69999999995</v>
      </c>
      <c r="AM658" s="34">
        <v>624310.69999999995</v>
      </c>
      <c r="AN658" s="34">
        <v>624310.69999999995</v>
      </c>
      <c r="AO658" s="34">
        <v>624310.69999999995</v>
      </c>
      <c r="AP658" s="34">
        <v>624310.69999999995</v>
      </c>
      <c r="AQ658" s="34">
        <v>624310.69999999995</v>
      </c>
      <c r="AR658" s="34">
        <v>624310.69999999995</v>
      </c>
      <c r="AS658" s="34">
        <v>624310.69999999995</v>
      </c>
      <c r="AT658" s="34">
        <v>624310.69999999995</v>
      </c>
      <c r="AU658" s="34">
        <v>768825.4</v>
      </c>
      <c r="AV658" s="34">
        <v>768825.4</v>
      </c>
      <c r="AW658" s="34">
        <v>768825.4</v>
      </c>
      <c r="AX658" s="34">
        <v>768825.4</v>
      </c>
      <c r="AY658" s="34">
        <v>768825.4</v>
      </c>
      <c r="AZ658" s="34">
        <v>768825.4</v>
      </c>
      <c r="BA658" s="34">
        <v>768825.4</v>
      </c>
      <c r="BB658" s="34">
        <v>768825.4</v>
      </c>
      <c r="BC658" s="34">
        <v>768825.4</v>
      </c>
      <c r="BD658" s="34">
        <v>768825.4</v>
      </c>
    </row>
    <row r="659" spans="1:56" x14ac:dyDescent="0.25">
      <c r="A659" s="34" t="s">
        <v>889</v>
      </c>
      <c r="B659" s="34">
        <v>13845</v>
      </c>
      <c r="C659" s="34">
        <v>0</v>
      </c>
      <c r="D659" s="34">
        <v>0</v>
      </c>
      <c r="E659" s="34">
        <v>0</v>
      </c>
      <c r="F659" s="34">
        <v>0</v>
      </c>
      <c r="G659" s="34">
        <v>0</v>
      </c>
      <c r="H659" s="34">
        <v>0</v>
      </c>
      <c r="I659" s="34">
        <v>0</v>
      </c>
      <c r="J659" s="34">
        <v>0</v>
      </c>
      <c r="K659" s="34">
        <v>0</v>
      </c>
      <c r="L659" s="34">
        <v>0</v>
      </c>
      <c r="M659" s="34" t="s">
        <v>829</v>
      </c>
      <c r="N659" s="34" t="s">
        <v>830</v>
      </c>
      <c r="O659" s="34" t="s">
        <v>2</v>
      </c>
      <c r="P659" s="34">
        <v>13845</v>
      </c>
      <c r="Q659" s="34">
        <v>800000</v>
      </c>
      <c r="R659" s="34">
        <v>28133.48</v>
      </c>
      <c r="S659" s="34">
        <v>10600.48</v>
      </c>
      <c r="T659" s="34">
        <v>10600.48</v>
      </c>
      <c r="U659" s="34">
        <v>0</v>
      </c>
      <c r="V659" s="34">
        <v>0</v>
      </c>
      <c r="W659" s="34">
        <v>326.45479999999998</v>
      </c>
      <c r="X659" s="34">
        <v>326.45479999999998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-137693</v>
      </c>
      <c r="AJ659" s="34">
        <v>-137693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4">
        <v>0</v>
      </c>
      <c r="AQ659" s="34">
        <v>0</v>
      </c>
      <c r="AR659" s="34">
        <v>0</v>
      </c>
      <c r="AS659" s="34">
        <v>0</v>
      </c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4">
        <v>0</v>
      </c>
      <c r="AZ659" s="34">
        <v>0</v>
      </c>
      <c r="BA659" s="34">
        <v>0</v>
      </c>
      <c r="BB659" s="34">
        <v>0</v>
      </c>
      <c r="BC659" s="34">
        <v>0</v>
      </c>
      <c r="BD659" s="34">
        <v>0</v>
      </c>
    </row>
    <row r="660" spans="1:56" x14ac:dyDescent="0.25">
      <c r="A660" s="34" t="s">
        <v>176</v>
      </c>
      <c r="B660" s="34">
        <v>13854</v>
      </c>
      <c r="C660" s="34">
        <v>0</v>
      </c>
      <c r="D660" s="34">
        <v>0</v>
      </c>
      <c r="E660" s="34">
        <v>0</v>
      </c>
      <c r="F660" s="34">
        <v>0</v>
      </c>
      <c r="G660" s="34">
        <v>0</v>
      </c>
      <c r="H660" s="34">
        <v>0</v>
      </c>
      <c r="I660" s="34">
        <v>0</v>
      </c>
      <c r="J660" s="34">
        <v>0</v>
      </c>
      <c r="K660" s="34">
        <v>0</v>
      </c>
      <c r="L660" s="34">
        <v>0</v>
      </c>
      <c r="M660" s="34" t="s">
        <v>829</v>
      </c>
      <c r="N660" s="34" t="s">
        <v>830</v>
      </c>
      <c r="O660" s="34" t="s">
        <v>2</v>
      </c>
      <c r="P660" s="34">
        <v>13854</v>
      </c>
      <c r="Q660" s="34">
        <v>800000</v>
      </c>
      <c r="R660" s="34">
        <v>75022.61</v>
      </c>
      <c r="S660" s="34">
        <v>28546426</v>
      </c>
      <c r="T660" s="34">
        <v>10037765</v>
      </c>
      <c r="U660" s="34">
        <v>18508661</v>
      </c>
      <c r="V660" s="34">
        <v>0.64837100000000003</v>
      </c>
      <c r="W660" s="34">
        <v>17479352</v>
      </c>
      <c r="X660" s="34">
        <v>4274810</v>
      </c>
      <c r="Y660" s="34">
        <v>13204542</v>
      </c>
      <c r="Z660" s="34">
        <v>0.75543700000000003</v>
      </c>
      <c r="AA660" s="34">
        <v>14410142</v>
      </c>
      <c r="AB660" s="34">
        <v>3748497</v>
      </c>
      <c r="AC660" s="34">
        <v>10661645</v>
      </c>
      <c r="AD660" s="34">
        <v>0.73987099999999995</v>
      </c>
      <c r="AE660" s="34">
        <v>6593965</v>
      </c>
      <c r="AF660" s="34">
        <v>1335081</v>
      </c>
      <c r="AG660" s="34">
        <v>5258885</v>
      </c>
      <c r="AH660" s="34">
        <v>0.79752999999999996</v>
      </c>
      <c r="AI660" s="34">
        <v>12447692</v>
      </c>
      <c r="AJ660" s="34">
        <v>4502035</v>
      </c>
      <c r="AK660" s="34">
        <v>6593965</v>
      </c>
      <c r="AL660" s="34">
        <v>6593965</v>
      </c>
      <c r="AM660" s="34">
        <v>6593965</v>
      </c>
      <c r="AN660" s="34">
        <v>6593965</v>
      </c>
      <c r="AO660" s="34">
        <v>6593965</v>
      </c>
      <c r="AP660" s="34">
        <v>6593965</v>
      </c>
      <c r="AQ660" s="34">
        <v>6593965</v>
      </c>
      <c r="AR660" s="34">
        <v>6593965</v>
      </c>
      <c r="AS660" s="34">
        <v>6593965</v>
      </c>
      <c r="AT660" s="34">
        <v>6593965</v>
      </c>
      <c r="AU660" s="34">
        <v>14410142</v>
      </c>
      <c r="AV660" s="34">
        <v>14410142</v>
      </c>
      <c r="AW660" s="34">
        <v>14410142</v>
      </c>
      <c r="AX660" s="34">
        <v>14410142</v>
      </c>
      <c r="AY660" s="34">
        <v>14410142</v>
      </c>
      <c r="AZ660" s="34">
        <v>14410142</v>
      </c>
      <c r="BA660" s="34">
        <v>14410142</v>
      </c>
      <c r="BB660" s="34">
        <v>14410142</v>
      </c>
      <c r="BC660" s="34">
        <v>14410142</v>
      </c>
      <c r="BD660" s="34">
        <v>14410142</v>
      </c>
    </row>
    <row r="661" spans="1:56" x14ac:dyDescent="0.25">
      <c r="A661" s="34" t="s">
        <v>890</v>
      </c>
      <c r="B661" s="34">
        <v>13858</v>
      </c>
      <c r="C661" s="34">
        <v>0</v>
      </c>
      <c r="D661" s="34">
        <v>0</v>
      </c>
      <c r="E661" s="34">
        <v>0</v>
      </c>
      <c r="F661" s="34">
        <v>0</v>
      </c>
      <c r="G661" s="34">
        <v>0</v>
      </c>
      <c r="H661" s="34">
        <v>0</v>
      </c>
      <c r="I661" s="34">
        <v>0</v>
      </c>
      <c r="J661" s="34">
        <v>0</v>
      </c>
      <c r="K661" s="34">
        <v>0</v>
      </c>
      <c r="L661" s="34">
        <v>0</v>
      </c>
      <c r="M661" s="34" t="s">
        <v>829</v>
      </c>
      <c r="N661" s="34" t="s">
        <v>830</v>
      </c>
      <c r="O661" s="34" t="s">
        <v>2</v>
      </c>
      <c r="P661" s="34">
        <v>13858</v>
      </c>
      <c r="Q661" s="34">
        <v>800000</v>
      </c>
      <c r="R661" s="34">
        <v>28133.48</v>
      </c>
      <c r="S661" s="34">
        <v>1301.2280000000001</v>
      </c>
      <c r="T661" s="34">
        <v>1301.2280000000001</v>
      </c>
      <c r="U661" s="34">
        <v>0</v>
      </c>
      <c r="V661" s="34">
        <v>0</v>
      </c>
      <c r="W661" s="34">
        <v>822.44970000000001</v>
      </c>
      <c r="X661" s="34">
        <v>822.44970000000001</v>
      </c>
      <c r="Y661" s="34">
        <v>0</v>
      </c>
      <c r="Z661" s="34">
        <v>0</v>
      </c>
      <c r="AA661" s="34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-137693</v>
      </c>
      <c r="AJ661" s="34">
        <v>-137693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4">
        <v>0</v>
      </c>
      <c r="AQ661" s="34">
        <v>0</v>
      </c>
      <c r="AR661" s="34">
        <v>0</v>
      </c>
      <c r="AS661" s="34">
        <v>0</v>
      </c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4">
        <v>0</v>
      </c>
      <c r="AZ661" s="34">
        <v>0</v>
      </c>
      <c r="BA661" s="34">
        <v>0</v>
      </c>
      <c r="BB661" s="34">
        <v>0</v>
      </c>
      <c r="BC661" s="34">
        <v>0</v>
      </c>
      <c r="BD661" s="34">
        <v>0</v>
      </c>
    </row>
    <row r="662" spans="1:56" x14ac:dyDescent="0.25">
      <c r="A662" s="34" t="s">
        <v>762</v>
      </c>
      <c r="B662" s="34">
        <v>13864</v>
      </c>
      <c r="C662" s="34">
        <v>0</v>
      </c>
      <c r="D662" s="34">
        <v>0</v>
      </c>
      <c r="E662" s="34">
        <v>0</v>
      </c>
      <c r="F662" s="34">
        <v>0</v>
      </c>
      <c r="G662" s="34">
        <v>0</v>
      </c>
      <c r="H662" s="34">
        <v>0</v>
      </c>
      <c r="I662" s="34">
        <v>0</v>
      </c>
      <c r="J662" s="34">
        <v>0</v>
      </c>
      <c r="K662" s="34">
        <v>0</v>
      </c>
      <c r="L662" s="34">
        <v>0</v>
      </c>
      <c r="M662" s="34" t="s">
        <v>829</v>
      </c>
      <c r="N662" s="34" t="s">
        <v>830</v>
      </c>
      <c r="O662" s="34" t="s">
        <v>2</v>
      </c>
      <c r="P662" s="34">
        <v>13864</v>
      </c>
      <c r="Q662" s="34">
        <v>800000</v>
      </c>
      <c r="R662" s="34">
        <v>28133.48</v>
      </c>
      <c r="S662" s="34">
        <v>2217181</v>
      </c>
      <c r="T662" s="34">
        <v>2066530</v>
      </c>
      <c r="U662" s="34">
        <v>150651.70000000001</v>
      </c>
      <c r="V662" s="34">
        <v>6.7946999999999994E-2</v>
      </c>
      <c r="W662" s="34">
        <v>4726624</v>
      </c>
      <c r="X662" s="34">
        <v>4042690</v>
      </c>
      <c r="Y662" s="34">
        <v>683934</v>
      </c>
      <c r="Z662" s="34">
        <v>0.14469799999999999</v>
      </c>
      <c r="AA662" s="34">
        <v>563536.6</v>
      </c>
      <c r="AB662" s="34">
        <v>563536.6</v>
      </c>
      <c r="AC662" s="34">
        <v>0</v>
      </c>
      <c r="AD662" s="34">
        <v>0</v>
      </c>
      <c r="AE662" s="34">
        <v>103041.5</v>
      </c>
      <c r="AF662" s="34">
        <v>103041.5</v>
      </c>
      <c r="AG662" s="34">
        <v>0</v>
      </c>
      <c r="AH662" s="34">
        <v>0</v>
      </c>
      <c r="AI662" s="34">
        <v>511097.59999999998</v>
      </c>
      <c r="AJ662" s="34">
        <v>-172836</v>
      </c>
      <c r="AK662" s="34">
        <v>103041.5</v>
      </c>
      <c r="AL662" s="34">
        <v>103041.5</v>
      </c>
      <c r="AM662" s="34">
        <v>103041.5</v>
      </c>
      <c r="AN662" s="34">
        <v>103041.5</v>
      </c>
      <c r="AO662" s="34">
        <v>103041.5</v>
      </c>
      <c r="AP662" s="34">
        <v>103041.5</v>
      </c>
      <c r="AQ662" s="34">
        <v>103041.5</v>
      </c>
      <c r="AR662" s="34">
        <v>103041.5</v>
      </c>
      <c r="AS662" s="34">
        <v>103041.5</v>
      </c>
      <c r="AT662" s="34">
        <v>103041.5</v>
      </c>
      <c r="AU662" s="34">
        <v>563536.6</v>
      </c>
      <c r="AV662" s="34">
        <v>563536.6</v>
      </c>
      <c r="AW662" s="34">
        <v>563536.6</v>
      </c>
      <c r="AX662" s="34">
        <v>563536.6</v>
      </c>
      <c r="AY662" s="34">
        <v>563536.6</v>
      </c>
      <c r="AZ662" s="34">
        <v>563536.6</v>
      </c>
      <c r="BA662" s="34">
        <v>563536.6</v>
      </c>
      <c r="BB662" s="34">
        <v>563536.6</v>
      </c>
      <c r="BC662" s="34">
        <v>563536.6</v>
      </c>
      <c r="BD662" s="34">
        <v>563536.6</v>
      </c>
    </row>
    <row r="663" spans="1:56" x14ac:dyDescent="0.25">
      <c r="A663" s="34" t="s">
        <v>763</v>
      </c>
      <c r="B663" s="34">
        <v>13865</v>
      </c>
      <c r="C663" s="34">
        <v>0</v>
      </c>
      <c r="D663" s="34">
        <v>0</v>
      </c>
      <c r="E663" s="34">
        <v>0</v>
      </c>
      <c r="F663" s="34">
        <v>0</v>
      </c>
      <c r="G663" s="34">
        <v>0</v>
      </c>
      <c r="H663" s="34">
        <v>0</v>
      </c>
      <c r="I663" s="34">
        <v>0</v>
      </c>
      <c r="J663" s="34">
        <v>0</v>
      </c>
      <c r="K663" s="34">
        <v>0</v>
      </c>
      <c r="L663" s="34">
        <v>0</v>
      </c>
      <c r="M663" s="34" t="s">
        <v>829</v>
      </c>
      <c r="N663" s="34" t="s">
        <v>830</v>
      </c>
      <c r="O663" s="34" t="s">
        <v>2</v>
      </c>
      <c r="P663" s="34">
        <v>13865</v>
      </c>
      <c r="Q663" s="34">
        <v>800000</v>
      </c>
      <c r="R663" s="34">
        <v>65644.78</v>
      </c>
      <c r="S663" s="34">
        <v>6140067</v>
      </c>
      <c r="T663" s="34">
        <v>2794994</v>
      </c>
      <c r="U663" s="34">
        <v>3345074</v>
      </c>
      <c r="V663" s="34">
        <v>0.544794</v>
      </c>
      <c r="W663" s="34">
        <v>5411141</v>
      </c>
      <c r="X663" s="34">
        <v>1566603</v>
      </c>
      <c r="Y663" s="34">
        <v>3844538</v>
      </c>
      <c r="Z663" s="34">
        <v>0.71048599999999995</v>
      </c>
      <c r="AA663" s="34">
        <v>55978.55</v>
      </c>
      <c r="AB663" s="34">
        <v>55978.55</v>
      </c>
      <c r="AC663" s="34">
        <v>0</v>
      </c>
      <c r="AD663" s="34">
        <v>0</v>
      </c>
      <c r="AE663" s="34">
        <v>1229.1969999999999</v>
      </c>
      <c r="AF663" s="34">
        <v>1229.1969999999999</v>
      </c>
      <c r="AG663" s="34">
        <v>0</v>
      </c>
      <c r="AH663" s="34">
        <v>0</v>
      </c>
      <c r="AI663" s="34">
        <v>3181065</v>
      </c>
      <c r="AJ663" s="34">
        <v>-663474</v>
      </c>
      <c r="AK663" s="34">
        <v>1229.1969999999999</v>
      </c>
      <c r="AL663" s="34">
        <v>1229.1969999999999</v>
      </c>
      <c r="AM663" s="34">
        <v>1229.1969999999999</v>
      </c>
      <c r="AN663" s="34">
        <v>1229.1969999999999</v>
      </c>
      <c r="AO663" s="34">
        <v>1229.1969999999999</v>
      </c>
      <c r="AP663" s="34">
        <v>1229.1969999999999</v>
      </c>
      <c r="AQ663" s="34">
        <v>1229.1969999999999</v>
      </c>
      <c r="AR663" s="34">
        <v>1229.1969999999999</v>
      </c>
      <c r="AS663" s="34">
        <v>1229.1969999999999</v>
      </c>
      <c r="AT663" s="34">
        <v>1229.1969999999999</v>
      </c>
      <c r="AU663" s="34">
        <v>55978.55</v>
      </c>
      <c r="AV663" s="34">
        <v>55978.55</v>
      </c>
      <c r="AW663" s="34">
        <v>55978.55</v>
      </c>
      <c r="AX663" s="34">
        <v>55978.55</v>
      </c>
      <c r="AY663" s="34">
        <v>55978.55</v>
      </c>
      <c r="AZ663" s="34">
        <v>55978.55</v>
      </c>
      <c r="BA663" s="34">
        <v>55978.55</v>
      </c>
      <c r="BB663" s="34">
        <v>55978.55</v>
      </c>
      <c r="BC663" s="34">
        <v>55978.55</v>
      </c>
      <c r="BD663" s="34">
        <v>55978.55</v>
      </c>
    </row>
    <row r="664" spans="1:56" x14ac:dyDescent="0.25">
      <c r="A664" s="34" t="s">
        <v>573</v>
      </c>
      <c r="B664" s="34">
        <v>13866</v>
      </c>
      <c r="C664" s="34">
        <v>0</v>
      </c>
      <c r="D664" s="34">
        <v>0</v>
      </c>
      <c r="E664" s="34">
        <v>0</v>
      </c>
      <c r="F664" s="34">
        <v>0</v>
      </c>
      <c r="G664" s="34">
        <v>0</v>
      </c>
      <c r="H664" s="34">
        <v>0</v>
      </c>
      <c r="I664" s="34">
        <v>0</v>
      </c>
      <c r="J664" s="34">
        <v>0</v>
      </c>
      <c r="K664" s="34">
        <v>0</v>
      </c>
      <c r="L664" s="34">
        <v>0</v>
      </c>
      <c r="M664" s="34" t="s">
        <v>829</v>
      </c>
      <c r="N664" s="34" t="s">
        <v>830</v>
      </c>
      <c r="O664" s="34" t="s">
        <v>2</v>
      </c>
      <c r="P664" s="34">
        <v>13866</v>
      </c>
      <c r="Q664" s="34">
        <v>800000</v>
      </c>
      <c r="R664" s="34">
        <v>28133.48</v>
      </c>
      <c r="S664" s="34">
        <v>1670977</v>
      </c>
      <c r="T664" s="34">
        <v>1416937</v>
      </c>
      <c r="U664" s="34">
        <v>254039.6</v>
      </c>
      <c r="V664" s="34">
        <v>0.152031</v>
      </c>
      <c r="W664" s="34">
        <v>2792600</v>
      </c>
      <c r="X664" s="34">
        <v>2000757</v>
      </c>
      <c r="Y664" s="34">
        <v>791843.4</v>
      </c>
      <c r="Z664" s="34">
        <v>0.283551</v>
      </c>
      <c r="AA664" s="34">
        <v>165755.1</v>
      </c>
      <c r="AB664" s="34">
        <v>150925.79999999999</v>
      </c>
      <c r="AC664" s="34">
        <v>14829.3</v>
      </c>
      <c r="AD664" s="34">
        <v>8.9465000000000003E-2</v>
      </c>
      <c r="AE664" s="34">
        <v>184855.8</v>
      </c>
      <c r="AF664" s="34">
        <v>157716</v>
      </c>
      <c r="AG664" s="34">
        <v>27139.79</v>
      </c>
      <c r="AH664" s="34">
        <v>0.146816</v>
      </c>
      <c r="AI664" s="34">
        <v>607843</v>
      </c>
      <c r="AJ664" s="34">
        <v>-156861</v>
      </c>
      <c r="AK664" s="34">
        <v>184855.8</v>
      </c>
      <c r="AL664" s="34">
        <v>184855.8</v>
      </c>
      <c r="AM664" s="34">
        <v>184855.8</v>
      </c>
      <c r="AN664" s="34">
        <v>184855.8</v>
      </c>
      <c r="AO664" s="34">
        <v>184855.8</v>
      </c>
      <c r="AP664" s="34">
        <v>184855.8</v>
      </c>
      <c r="AQ664" s="34">
        <v>184855.8</v>
      </c>
      <c r="AR664" s="34">
        <v>184855.8</v>
      </c>
      <c r="AS664" s="34">
        <v>184855.8</v>
      </c>
      <c r="AT664" s="34">
        <v>184855.8</v>
      </c>
      <c r="AU664" s="34">
        <v>165755.1</v>
      </c>
      <c r="AV664" s="34">
        <v>165755.1</v>
      </c>
      <c r="AW664" s="34">
        <v>165755.1</v>
      </c>
      <c r="AX664" s="34">
        <v>165755.1</v>
      </c>
      <c r="AY664" s="34">
        <v>165755.1</v>
      </c>
      <c r="AZ664" s="34">
        <v>165755.1</v>
      </c>
      <c r="BA664" s="34">
        <v>165755.1</v>
      </c>
      <c r="BB664" s="34">
        <v>165755.1</v>
      </c>
      <c r="BC664" s="34">
        <v>165755.1</v>
      </c>
      <c r="BD664" s="34">
        <v>165755.1</v>
      </c>
    </row>
    <row r="665" spans="1:56" x14ac:dyDescent="0.25">
      <c r="A665" s="34" t="s">
        <v>764</v>
      </c>
      <c r="B665" s="34">
        <v>13867</v>
      </c>
      <c r="C665" s="34">
        <v>0</v>
      </c>
      <c r="D665" s="34">
        <v>0</v>
      </c>
      <c r="E665" s="34">
        <v>0</v>
      </c>
      <c r="F665" s="34">
        <v>0</v>
      </c>
      <c r="G665" s="34">
        <v>0</v>
      </c>
      <c r="H665" s="34">
        <v>0</v>
      </c>
      <c r="I665" s="34">
        <v>0</v>
      </c>
      <c r="J665" s="34">
        <v>0</v>
      </c>
      <c r="K665" s="34">
        <v>0</v>
      </c>
      <c r="L665" s="34">
        <v>0</v>
      </c>
      <c r="M665" s="34" t="s">
        <v>829</v>
      </c>
      <c r="N665" s="34" t="s">
        <v>830</v>
      </c>
      <c r="O665" s="34" t="s">
        <v>2</v>
      </c>
      <c r="P665" s="34">
        <v>13867</v>
      </c>
      <c r="Q665" s="34">
        <v>800000</v>
      </c>
      <c r="R665" s="34">
        <v>28133.48</v>
      </c>
      <c r="S665" s="34">
        <v>1650958</v>
      </c>
      <c r="T665" s="34">
        <v>1525382</v>
      </c>
      <c r="U665" s="34">
        <v>125575.3</v>
      </c>
      <c r="V665" s="34">
        <v>7.6062000000000005E-2</v>
      </c>
      <c r="W665" s="34">
        <v>2312699</v>
      </c>
      <c r="X665" s="34">
        <v>2052093</v>
      </c>
      <c r="Y665" s="34">
        <v>260606</v>
      </c>
      <c r="Z665" s="34">
        <v>0.11268499999999999</v>
      </c>
      <c r="AA665" s="34">
        <v>937240.3</v>
      </c>
      <c r="AB665" s="34">
        <v>937240.3</v>
      </c>
      <c r="AC665" s="34">
        <v>0</v>
      </c>
      <c r="AD665" s="34">
        <v>0</v>
      </c>
      <c r="AE665" s="34">
        <v>13996.77</v>
      </c>
      <c r="AF665" s="34">
        <v>13996.77</v>
      </c>
      <c r="AG665" s="34">
        <v>0</v>
      </c>
      <c r="AH665" s="34">
        <v>0</v>
      </c>
      <c r="AI665" s="34">
        <v>122912.5</v>
      </c>
      <c r="AJ665" s="34">
        <v>-137693</v>
      </c>
      <c r="AK665" s="34">
        <v>13996.77</v>
      </c>
      <c r="AL665" s="34">
        <v>13996.77</v>
      </c>
      <c r="AM665" s="34">
        <v>13996.77</v>
      </c>
      <c r="AN665" s="34">
        <v>13996.77</v>
      </c>
      <c r="AO665" s="34">
        <v>13996.77</v>
      </c>
      <c r="AP665" s="34">
        <v>13996.77</v>
      </c>
      <c r="AQ665" s="34">
        <v>13996.77</v>
      </c>
      <c r="AR665" s="34">
        <v>13996.77</v>
      </c>
      <c r="AS665" s="34">
        <v>13996.77</v>
      </c>
      <c r="AT665" s="34">
        <v>13996.77</v>
      </c>
      <c r="AU665" s="34">
        <v>937240.3</v>
      </c>
      <c r="AV665" s="34">
        <v>937240.3</v>
      </c>
      <c r="AW665" s="34">
        <v>937240.3</v>
      </c>
      <c r="AX665" s="34">
        <v>937240.3</v>
      </c>
      <c r="AY665" s="34">
        <v>937240.3</v>
      </c>
      <c r="AZ665" s="34">
        <v>937240.3</v>
      </c>
      <c r="BA665" s="34">
        <v>937240.3</v>
      </c>
      <c r="BB665" s="34">
        <v>937240.3</v>
      </c>
      <c r="BC665" s="34">
        <v>937240.3</v>
      </c>
      <c r="BD665" s="34">
        <v>937240.3</v>
      </c>
    </row>
    <row r="666" spans="1:56" x14ac:dyDescent="0.25">
      <c r="A666" s="34" t="s">
        <v>569</v>
      </c>
      <c r="B666" s="34">
        <v>13869</v>
      </c>
      <c r="C666" s="34">
        <v>0</v>
      </c>
      <c r="D666" s="34">
        <v>0</v>
      </c>
      <c r="E666" s="34">
        <v>0</v>
      </c>
      <c r="F666" s="34">
        <v>0</v>
      </c>
      <c r="G666" s="34">
        <v>0</v>
      </c>
      <c r="H666" s="34">
        <v>0</v>
      </c>
      <c r="I666" s="34">
        <v>0</v>
      </c>
      <c r="J666" s="34">
        <v>0</v>
      </c>
      <c r="K666" s="34">
        <v>0</v>
      </c>
      <c r="L666" s="34">
        <v>0</v>
      </c>
      <c r="M666" s="34" t="s">
        <v>829</v>
      </c>
      <c r="N666" s="34" t="s">
        <v>830</v>
      </c>
      <c r="O666" s="34" t="s">
        <v>2</v>
      </c>
      <c r="P666" s="34">
        <v>13869</v>
      </c>
      <c r="Q666" s="34">
        <v>800000</v>
      </c>
      <c r="R666" s="34">
        <v>28133.48</v>
      </c>
      <c r="S666" s="34">
        <v>1777980</v>
      </c>
      <c r="T666" s="34">
        <v>1403131</v>
      </c>
      <c r="U666" s="34">
        <v>374849</v>
      </c>
      <c r="V666" s="34">
        <v>0.21082899999999999</v>
      </c>
      <c r="W666" s="34">
        <v>1009809</v>
      </c>
      <c r="X666" s="34">
        <v>610668.80000000005</v>
      </c>
      <c r="Y666" s="34">
        <v>399140.6</v>
      </c>
      <c r="Z666" s="34">
        <v>0.39526299999999998</v>
      </c>
      <c r="AA666" s="34">
        <v>22410.53</v>
      </c>
      <c r="AB666" s="34">
        <v>14239.47</v>
      </c>
      <c r="AC666" s="34">
        <v>8171.0529999999999</v>
      </c>
      <c r="AD666" s="34">
        <v>0.36460799999999999</v>
      </c>
      <c r="AE666" s="34">
        <v>66217.39</v>
      </c>
      <c r="AF666" s="34">
        <v>41612.97</v>
      </c>
      <c r="AG666" s="34">
        <v>24604.41</v>
      </c>
      <c r="AH666" s="34">
        <v>0.37157000000000001</v>
      </c>
      <c r="AI666" s="34">
        <v>180267.1</v>
      </c>
      <c r="AJ666" s="34">
        <v>-194269</v>
      </c>
      <c r="AK666" s="34">
        <v>66217.39</v>
      </c>
      <c r="AL666" s="34">
        <v>66217.39</v>
      </c>
      <c r="AM666" s="34">
        <v>66217.39</v>
      </c>
      <c r="AN666" s="34">
        <v>66217.39</v>
      </c>
      <c r="AO666" s="34">
        <v>66217.39</v>
      </c>
      <c r="AP666" s="34">
        <v>66217.39</v>
      </c>
      <c r="AQ666" s="34">
        <v>66217.39</v>
      </c>
      <c r="AR666" s="34">
        <v>66217.39</v>
      </c>
      <c r="AS666" s="34">
        <v>66217.39</v>
      </c>
      <c r="AT666" s="34">
        <v>66217.39</v>
      </c>
      <c r="AU666" s="34">
        <v>22410.53</v>
      </c>
      <c r="AV666" s="34">
        <v>22410.53</v>
      </c>
      <c r="AW666" s="34">
        <v>22410.53</v>
      </c>
      <c r="AX666" s="34">
        <v>22410.53</v>
      </c>
      <c r="AY666" s="34">
        <v>22410.53</v>
      </c>
      <c r="AZ666" s="34">
        <v>22410.53</v>
      </c>
      <c r="BA666" s="34">
        <v>22410.53</v>
      </c>
      <c r="BB666" s="34">
        <v>22410.53</v>
      </c>
      <c r="BC666" s="34">
        <v>22410.53</v>
      </c>
      <c r="BD666" s="34">
        <v>22410.53</v>
      </c>
    </row>
    <row r="667" spans="1:56" x14ac:dyDescent="0.25">
      <c r="A667" s="34" t="s">
        <v>891</v>
      </c>
      <c r="B667" s="34">
        <v>13881</v>
      </c>
      <c r="C667" s="34">
        <v>0</v>
      </c>
      <c r="D667" s="34">
        <v>0</v>
      </c>
      <c r="E667" s="34">
        <v>0</v>
      </c>
      <c r="F667" s="34">
        <v>0</v>
      </c>
      <c r="G667" s="34">
        <v>0</v>
      </c>
      <c r="H667" s="34">
        <v>0</v>
      </c>
      <c r="I667" s="34">
        <v>0</v>
      </c>
      <c r="J667" s="34">
        <v>0</v>
      </c>
      <c r="K667" s="34">
        <v>0</v>
      </c>
      <c r="L667" s="34">
        <v>0</v>
      </c>
      <c r="M667" s="34" t="s">
        <v>829</v>
      </c>
      <c r="N667" s="34" t="s">
        <v>830</v>
      </c>
      <c r="O667" s="34" t="s">
        <v>2</v>
      </c>
      <c r="P667" s="34">
        <v>13881</v>
      </c>
      <c r="Q667" s="34">
        <v>800000</v>
      </c>
      <c r="R667" s="34">
        <v>28133.48</v>
      </c>
      <c r="S667" s="34">
        <v>191098.2</v>
      </c>
      <c r="T667" s="34">
        <v>191098.2</v>
      </c>
      <c r="U667" s="34">
        <v>0</v>
      </c>
      <c r="V667" s="34">
        <v>0</v>
      </c>
      <c r="W667" s="34">
        <v>388160.2</v>
      </c>
      <c r="X667" s="34">
        <v>388160.2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-137693</v>
      </c>
      <c r="AJ667" s="34">
        <v>-137693</v>
      </c>
      <c r="AK667" s="34">
        <v>0</v>
      </c>
      <c r="AL667" s="34">
        <v>0</v>
      </c>
      <c r="AM667" s="34">
        <v>0</v>
      </c>
      <c r="AN667" s="34">
        <v>0</v>
      </c>
      <c r="AO667" s="34">
        <v>0</v>
      </c>
      <c r="AP667" s="34">
        <v>0</v>
      </c>
      <c r="AQ667" s="34">
        <v>0</v>
      </c>
      <c r="AR667" s="34">
        <v>0</v>
      </c>
      <c r="AS667" s="34">
        <v>0</v>
      </c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4">
        <v>0</v>
      </c>
      <c r="AZ667" s="34">
        <v>0</v>
      </c>
      <c r="BA667" s="34">
        <v>0</v>
      </c>
      <c r="BB667" s="34">
        <v>0</v>
      </c>
      <c r="BC667" s="34">
        <v>0</v>
      </c>
      <c r="BD667" s="34">
        <v>0</v>
      </c>
    </row>
    <row r="668" spans="1:56" x14ac:dyDescent="0.25">
      <c r="A668" s="34" t="s">
        <v>526</v>
      </c>
      <c r="B668" s="34">
        <v>13882</v>
      </c>
      <c r="C668" s="34">
        <v>0</v>
      </c>
      <c r="D668" s="34">
        <v>0</v>
      </c>
      <c r="E668" s="34">
        <v>0</v>
      </c>
      <c r="F668" s="34">
        <v>0</v>
      </c>
      <c r="G668" s="34">
        <v>0</v>
      </c>
      <c r="H668" s="34">
        <v>0</v>
      </c>
      <c r="I668" s="34">
        <v>0</v>
      </c>
      <c r="J668" s="34">
        <v>0</v>
      </c>
      <c r="K668" s="34">
        <v>0</v>
      </c>
      <c r="L668" s="34">
        <v>0</v>
      </c>
      <c r="M668" s="34" t="s">
        <v>829</v>
      </c>
      <c r="N668" s="34" t="s">
        <v>830</v>
      </c>
      <c r="O668" s="34" t="s">
        <v>2</v>
      </c>
      <c r="P668" s="34">
        <v>13882</v>
      </c>
      <c r="Q668" s="34">
        <v>800000</v>
      </c>
      <c r="R668" s="34">
        <v>28133.48</v>
      </c>
      <c r="S668" s="34">
        <v>156228.9</v>
      </c>
      <c r="T668" s="34">
        <v>116128.8</v>
      </c>
      <c r="U668" s="34">
        <v>40100.18</v>
      </c>
      <c r="V668" s="34">
        <v>0.25667600000000002</v>
      </c>
      <c r="W668" s="34">
        <v>855607.6</v>
      </c>
      <c r="X668" s="34">
        <v>303375.3</v>
      </c>
      <c r="Y668" s="34">
        <v>552232.4</v>
      </c>
      <c r="Z668" s="34">
        <v>0.64542699999999997</v>
      </c>
      <c r="AA668" s="34">
        <v>18273.68</v>
      </c>
      <c r="AB668" s="34">
        <v>6447.3680000000004</v>
      </c>
      <c r="AC668" s="34">
        <v>11826.32</v>
      </c>
      <c r="AD668" s="34">
        <v>0.647177</v>
      </c>
      <c r="AE668" s="34">
        <v>117911</v>
      </c>
      <c r="AF668" s="34">
        <v>41601.660000000003</v>
      </c>
      <c r="AG668" s="34">
        <v>76309.34</v>
      </c>
      <c r="AH668" s="34">
        <v>0.647177</v>
      </c>
      <c r="AI668" s="34">
        <v>397700.9</v>
      </c>
      <c r="AJ668" s="34">
        <v>-78222.100000000006</v>
      </c>
      <c r="AK668" s="34">
        <v>117911</v>
      </c>
      <c r="AL668" s="34">
        <v>117911</v>
      </c>
      <c r="AM668" s="34">
        <v>117911</v>
      </c>
      <c r="AN668" s="34">
        <v>117911</v>
      </c>
      <c r="AO668" s="34">
        <v>117911</v>
      </c>
      <c r="AP668" s="34">
        <v>117911</v>
      </c>
      <c r="AQ668" s="34">
        <v>117911</v>
      </c>
      <c r="AR668" s="34">
        <v>117911</v>
      </c>
      <c r="AS668" s="34">
        <v>117911</v>
      </c>
      <c r="AT668" s="34">
        <v>117911</v>
      </c>
      <c r="AU668" s="34">
        <v>18273.68</v>
      </c>
      <c r="AV668" s="34">
        <v>18273.68</v>
      </c>
      <c r="AW668" s="34">
        <v>18273.68</v>
      </c>
      <c r="AX668" s="34">
        <v>18273.68</v>
      </c>
      <c r="AY668" s="34">
        <v>18273.68</v>
      </c>
      <c r="AZ668" s="34">
        <v>18273.68</v>
      </c>
      <c r="BA668" s="34">
        <v>18273.68</v>
      </c>
      <c r="BB668" s="34">
        <v>18273.68</v>
      </c>
      <c r="BC668" s="34">
        <v>18273.68</v>
      </c>
      <c r="BD668" s="34">
        <v>18273.68</v>
      </c>
    </row>
    <row r="669" spans="1:56" x14ac:dyDescent="0.25">
      <c r="A669" s="34" t="s">
        <v>767</v>
      </c>
      <c r="B669" s="34">
        <v>13886</v>
      </c>
      <c r="C669" s="34">
        <v>0</v>
      </c>
      <c r="D669" s="34">
        <v>0</v>
      </c>
      <c r="E669" s="34">
        <v>0</v>
      </c>
      <c r="F669" s="34">
        <v>0</v>
      </c>
      <c r="G669" s="34">
        <v>0</v>
      </c>
      <c r="H669" s="34">
        <v>0</v>
      </c>
      <c r="I669" s="34">
        <v>0</v>
      </c>
      <c r="J669" s="34">
        <v>0</v>
      </c>
      <c r="K669" s="34">
        <v>0</v>
      </c>
      <c r="L669" s="34">
        <v>0</v>
      </c>
      <c r="M669" s="34" t="s">
        <v>829</v>
      </c>
      <c r="N669" s="34" t="s">
        <v>830</v>
      </c>
      <c r="O669" s="34" t="s">
        <v>2</v>
      </c>
      <c r="P669" s="34">
        <v>13886</v>
      </c>
      <c r="Q669" s="34">
        <v>800000</v>
      </c>
      <c r="R669" s="34">
        <v>41262.43</v>
      </c>
      <c r="S669" s="34">
        <v>5516037</v>
      </c>
      <c r="T669" s="34">
        <v>3415439</v>
      </c>
      <c r="U669" s="34">
        <v>2100597</v>
      </c>
      <c r="V669" s="34">
        <v>0.38081599999999999</v>
      </c>
      <c r="W669" s="34">
        <v>3384513</v>
      </c>
      <c r="X669" s="34">
        <v>1221191</v>
      </c>
      <c r="Y669" s="34">
        <v>2163322</v>
      </c>
      <c r="Z669" s="34">
        <v>0.63918299999999995</v>
      </c>
      <c r="AA669" s="34">
        <v>201979.6</v>
      </c>
      <c r="AB669" s="34">
        <v>201979.6</v>
      </c>
      <c r="AC669" s="34">
        <v>0</v>
      </c>
      <c r="AD669" s="34">
        <v>0</v>
      </c>
      <c r="AE669" s="34">
        <v>20169.13</v>
      </c>
      <c r="AF669" s="34">
        <v>20169.13</v>
      </c>
      <c r="AG669" s="34">
        <v>0</v>
      </c>
      <c r="AH669" s="34">
        <v>0</v>
      </c>
      <c r="AI669" s="34">
        <v>1740580</v>
      </c>
      <c r="AJ669" s="34">
        <v>-422742</v>
      </c>
      <c r="AK669" s="34">
        <v>20169.13</v>
      </c>
      <c r="AL669" s="34">
        <v>20169.13</v>
      </c>
      <c r="AM669" s="34">
        <v>20169.13</v>
      </c>
      <c r="AN669" s="34">
        <v>20169.13</v>
      </c>
      <c r="AO669" s="34">
        <v>20169.13</v>
      </c>
      <c r="AP669" s="34">
        <v>20169.13</v>
      </c>
      <c r="AQ669" s="34">
        <v>20169.13</v>
      </c>
      <c r="AR669" s="34">
        <v>20169.13</v>
      </c>
      <c r="AS669" s="34">
        <v>20169.13</v>
      </c>
      <c r="AT669" s="34">
        <v>20169.13</v>
      </c>
      <c r="AU669" s="34">
        <v>201979.6</v>
      </c>
      <c r="AV669" s="34">
        <v>201979.6</v>
      </c>
      <c r="AW669" s="34">
        <v>201979.6</v>
      </c>
      <c r="AX669" s="34">
        <v>201979.6</v>
      </c>
      <c r="AY669" s="34">
        <v>201979.6</v>
      </c>
      <c r="AZ669" s="34">
        <v>201979.6</v>
      </c>
      <c r="BA669" s="34">
        <v>201979.6</v>
      </c>
      <c r="BB669" s="34">
        <v>201979.6</v>
      </c>
      <c r="BC669" s="34">
        <v>201979.6</v>
      </c>
      <c r="BD669" s="34">
        <v>201979.6</v>
      </c>
    </row>
    <row r="670" spans="1:56" x14ac:dyDescent="0.25">
      <c r="A670" s="34" t="s">
        <v>502</v>
      </c>
      <c r="B670" s="34">
        <v>13889</v>
      </c>
      <c r="C670" s="34">
        <v>0</v>
      </c>
      <c r="D670" s="34">
        <v>0</v>
      </c>
      <c r="E670" s="34">
        <v>0</v>
      </c>
      <c r="F670" s="34">
        <v>0</v>
      </c>
      <c r="G670" s="34">
        <v>0</v>
      </c>
      <c r="H670" s="34">
        <v>0</v>
      </c>
      <c r="I670" s="34">
        <v>0</v>
      </c>
      <c r="J670" s="34">
        <v>0</v>
      </c>
      <c r="K670" s="34">
        <v>0</v>
      </c>
      <c r="L670" s="34">
        <v>0</v>
      </c>
      <c r="M670" s="34" t="s">
        <v>829</v>
      </c>
      <c r="N670" s="34" t="s">
        <v>830</v>
      </c>
      <c r="O670" s="34" t="s">
        <v>2</v>
      </c>
      <c r="P670" s="34">
        <v>13889</v>
      </c>
      <c r="Q670" s="34">
        <v>800000</v>
      </c>
      <c r="R670" s="34">
        <v>65644.78</v>
      </c>
      <c r="S670" s="34">
        <v>8715831</v>
      </c>
      <c r="T670" s="34">
        <v>4690808</v>
      </c>
      <c r="U670" s="34">
        <v>4025024</v>
      </c>
      <c r="V670" s="34">
        <v>0.46180599999999999</v>
      </c>
      <c r="W670" s="34">
        <v>13705949</v>
      </c>
      <c r="X670" s="34">
        <v>3641592</v>
      </c>
      <c r="Y670" s="34">
        <v>10064357</v>
      </c>
      <c r="Z670" s="34">
        <v>0.73430600000000001</v>
      </c>
      <c r="AA670" s="34">
        <v>549526.69999999995</v>
      </c>
      <c r="AB670" s="34">
        <v>401620</v>
      </c>
      <c r="AC670" s="34">
        <v>147906.70000000001</v>
      </c>
      <c r="AD670" s="34">
        <v>0.26915299999999998</v>
      </c>
      <c r="AE670" s="34">
        <v>361630.5</v>
      </c>
      <c r="AF670" s="34">
        <v>240470.3</v>
      </c>
      <c r="AG670" s="34">
        <v>121160.2</v>
      </c>
      <c r="AH670" s="34">
        <v>0.33503899999999998</v>
      </c>
      <c r="AI670" s="34">
        <v>9404357</v>
      </c>
      <c r="AJ670" s="34">
        <v>-538840</v>
      </c>
      <c r="AK670" s="34">
        <v>361630.5</v>
      </c>
      <c r="AL670" s="34">
        <v>361630.5</v>
      </c>
      <c r="AM670" s="34">
        <v>361630.5</v>
      </c>
      <c r="AN670" s="34">
        <v>361630.5</v>
      </c>
      <c r="AO670" s="34">
        <v>361630.5</v>
      </c>
      <c r="AP670" s="34">
        <v>361630.5</v>
      </c>
      <c r="AQ670" s="34">
        <v>361630.5</v>
      </c>
      <c r="AR670" s="34">
        <v>361630.5</v>
      </c>
      <c r="AS670" s="34">
        <v>361630.5</v>
      </c>
      <c r="AT670" s="34">
        <v>361630.5</v>
      </c>
      <c r="AU670" s="34">
        <v>549526.69999999995</v>
      </c>
      <c r="AV670" s="34">
        <v>549526.69999999995</v>
      </c>
      <c r="AW670" s="34">
        <v>549526.69999999995</v>
      </c>
      <c r="AX670" s="34">
        <v>549526.69999999995</v>
      </c>
      <c r="AY670" s="34">
        <v>549526.69999999995</v>
      </c>
      <c r="AZ670" s="34">
        <v>549526.69999999995</v>
      </c>
      <c r="BA670" s="34">
        <v>549526.69999999995</v>
      </c>
      <c r="BB670" s="34">
        <v>549526.69999999995</v>
      </c>
      <c r="BC670" s="34">
        <v>549526.69999999995</v>
      </c>
      <c r="BD670" s="34">
        <v>549526.69999999995</v>
      </c>
    </row>
    <row r="671" spans="1:56" x14ac:dyDescent="0.25">
      <c r="A671" s="34" t="s">
        <v>768</v>
      </c>
      <c r="B671" s="34">
        <v>13895</v>
      </c>
      <c r="C671" s="34">
        <v>0</v>
      </c>
      <c r="D671" s="34">
        <v>0</v>
      </c>
      <c r="E671" s="34">
        <v>0</v>
      </c>
      <c r="F671" s="34">
        <v>0</v>
      </c>
      <c r="G671" s="34">
        <v>0</v>
      </c>
      <c r="H671" s="34">
        <v>0</v>
      </c>
      <c r="I671" s="34">
        <v>0</v>
      </c>
      <c r="J671" s="34">
        <v>0</v>
      </c>
      <c r="K671" s="34">
        <v>0</v>
      </c>
      <c r="L671" s="34">
        <v>0</v>
      </c>
      <c r="M671" s="34" t="s">
        <v>829</v>
      </c>
      <c r="N671" s="34" t="s">
        <v>830</v>
      </c>
      <c r="O671" s="34" t="s">
        <v>2</v>
      </c>
      <c r="P671" s="34">
        <v>13895</v>
      </c>
      <c r="Q671" s="34">
        <v>800000</v>
      </c>
      <c r="R671" s="34">
        <v>28133.48</v>
      </c>
      <c r="S671" s="34">
        <v>2793004</v>
      </c>
      <c r="T671" s="34">
        <v>2792430</v>
      </c>
      <c r="U671" s="34">
        <v>574.12279999999998</v>
      </c>
      <c r="V671" s="34">
        <v>2.0599999999999999E-4</v>
      </c>
      <c r="W671" s="34">
        <v>22801516</v>
      </c>
      <c r="X671" s="34">
        <v>22509393</v>
      </c>
      <c r="Y671" s="34">
        <v>292122.59999999998</v>
      </c>
      <c r="Z671" s="34">
        <v>1.2812E-2</v>
      </c>
      <c r="AA671" s="34">
        <v>1238815</v>
      </c>
      <c r="AB671" s="34">
        <v>1238815</v>
      </c>
      <c r="AC671" s="34">
        <v>0</v>
      </c>
      <c r="AD671" s="34">
        <v>0</v>
      </c>
      <c r="AE671" s="34">
        <v>9798933</v>
      </c>
      <c r="AF671" s="34">
        <v>9798933</v>
      </c>
      <c r="AG671" s="34">
        <v>0</v>
      </c>
      <c r="AH671" s="34">
        <v>0</v>
      </c>
      <c r="AI671" s="34">
        <v>154429.20000000001</v>
      </c>
      <c r="AJ671" s="34">
        <v>-137693</v>
      </c>
      <c r="AK671" s="34">
        <v>9798933</v>
      </c>
      <c r="AL671" s="34">
        <v>9798933</v>
      </c>
      <c r="AM671" s="34">
        <v>9798933</v>
      </c>
      <c r="AN671" s="34">
        <v>9798933</v>
      </c>
      <c r="AO671" s="34">
        <v>9798933</v>
      </c>
      <c r="AP671" s="34">
        <v>9798933</v>
      </c>
      <c r="AQ671" s="34">
        <v>9798933</v>
      </c>
      <c r="AR671" s="34">
        <v>9798933</v>
      </c>
      <c r="AS671" s="34">
        <v>9798933</v>
      </c>
      <c r="AT671" s="34">
        <v>9798933</v>
      </c>
      <c r="AU671" s="34">
        <v>1238815</v>
      </c>
      <c r="AV671" s="34">
        <v>1238815</v>
      </c>
      <c r="AW671" s="34">
        <v>1238815</v>
      </c>
      <c r="AX671" s="34">
        <v>1238815</v>
      </c>
      <c r="AY671" s="34">
        <v>1238815</v>
      </c>
      <c r="AZ671" s="34">
        <v>1238815</v>
      </c>
      <c r="BA671" s="34">
        <v>1238815</v>
      </c>
      <c r="BB671" s="34">
        <v>1238815</v>
      </c>
      <c r="BC671" s="34">
        <v>1238815</v>
      </c>
      <c r="BD671" s="34">
        <v>1238815</v>
      </c>
    </row>
    <row r="672" spans="1:56" x14ac:dyDescent="0.25">
      <c r="A672" s="34" t="s">
        <v>378</v>
      </c>
      <c r="B672" s="34">
        <v>13897</v>
      </c>
      <c r="C672" s="34">
        <v>0</v>
      </c>
      <c r="D672" s="34">
        <v>0</v>
      </c>
      <c r="E672" s="34">
        <v>0</v>
      </c>
      <c r="F672" s="34">
        <v>0</v>
      </c>
      <c r="G672" s="34">
        <v>0</v>
      </c>
      <c r="H672" s="34">
        <v>0</v>
      </c>
      <c r="I672" s="34">
        <v>0</v>
      </c>
      <c r="J672" s="34">
        <v>0</v>
      </c>
      <c r="K672" s="34">
        <v>0</v>
      </c>
      <c r="L672" s="34">
        <v>0</v>
      </c>
      <c r="M672" s="34" t="s">
        <v>829</v>
      </c>
      <c r="N672" s="34" t="s">
        <v>830</v>
      </c>
      <c r="O672" s="34" t="s">
        <v>2</v>
      </c>
      <c r="P672" s="34">
        <v>13897</v>
      </c>
      <c r="Q672" s="34">
        <v>800000</v>
      </c>
      <c r="R672" s="34">
        <v>37511.300000000003</v>
      </c>
      <c r="S672" s="34">
        <v>4513281</v>
      </c>
      <c r="T672" s="34">
        <v>2550901</v>
      </c>
      <c r="U672" s="34">
        <v>1962380</v>
      </c>
      <c r="V672" s="34">
        <v>0.43480099999999999</v>
      </c>
      <c r="W672" s="34">
        <v>1993137</v>
      </c>
      <c r="X672" s="34">
        <v>1052378</v>
      </c>
      <c r="Y672" s="34">
        <v>940759.4</v>
      </c>
      <c r="Z672" s="34">
        <v>0.471999</v>
      </c>
      <c r="AA672" s="34">
        <v>2973790</v>
      </c>
      <c r="AB672" s="34">
        <v>1450387</v>
      </c>
      <c r="AC672" s="34">
        <v>1523403</v>
      </c>
      <c r="AD672" s="34">
        <v>0.51227699999999998</v>
      </c>
      <c r="AE672" s="34">
        <v>862592.4</v>
      </c>
      <c r="AF672" s="34">
        <v>373121.1</v>
      </c>
      <c r="AG672" s="34">
        <v>489471.2</v>
      </c>
      <c r="AH672" s="34">
        <v>0.567442</v>
      </c>
      <c r="AI672" s="34">
        <v>555290.1</v>
      </c>
      <c r="AJ672" s="34">
        <v>104001.9</v>
      </c>
      <c r="AK672" s="34">
        <v>862592.4</v>
      </c>
      <c r="AL672" s="34">
        <v>862592.4</v>
      </c>
      <c r="AM672" s="34">
        <v>862592.4</v>
      </c>
      <c r="AN672" s="34">
        <v>862592.4</v>
      </c>
      <c r="AO672" s="34">
        <v>862592.4</v>
      </c>
      <c r="AP672" s="34">
        <v>862592.4</v>
      </c>
      <c r="AQ672" s="34">
        <v>862592.4</v>
      </c>
      <c r="AR672" s="34">
        <v>862592.4</v>
      </c>
      <c r="AS672" s="34">
        <v>862592.4</v>
      </c>
      <c r="AT672" s="34">
        <v>862592.4</v>
      </c>
      <c r="AU672" s="34">
        <v>2973790</v>
      </c>
      <c r="AV672" s="34">
        <v>2973790</v>
      </c>
      <c r="AW672" s="34">
        <v>2973790</v>
      </c>
      <c r="AX672" s="34">
        <v>2973790</v>
      </c>
      <c r="AY672" s="34">
        <v>2973790</v>
      </c>
      <c r="AZ672" s="34">
        <v>2973790</v>
      </c>
      <c r="BA672" s="34">
        <v>2973790</v>
      </c>
      <c r="BB672" s="34">
        <v>2973790</v>
      </c>
      <c r="BC672" s="34">
        <v>2973790</v>
      </c>
      <c r="BD672" s="34">
        <v>2973790</v>
      </c>
    </row>
    <row r="673" spans="1:56" x14ac:dyDescent="0.25">
      <c r="A673" s="34" t="s">
        <v>769</v>
      </c>
      <c r="B673" s="34">
        <v>13898</v>
      </c>
      <c r="C673" s="34">
        <v>0</v>
      </c>
      <c r="D673" s="34">
        <v>0</v>
      </c>
      <c r="E673" s="34">
        <v>0</v>
      </c>
      <c r="F673" s="34">
        <v>0</v>
      </c>
      <c r="G673" s="34">
        <v>0</v>
      </c>
      <c r="H673" s="34">
        <v>0</v>
      </c>
      <c r="I673" s="34">
        <v>0</v>
      </c>
      <c r="J673" s="34">
        <v>0</v>
      </c>
      <c r="K673" s="34">
        <v>0</v>
      </c>
      <c r="L673" s="34">
        <v>0</v>
      </c>
      <c r="M673" s="34" t="s">
        <v>829</v>
      </c>
      <c r="N673" s="34" t="s">
        <v>830</v>
      </c>
      <c r="O673" s="34" t="s">
        <v>2</v>
      </c>
      <c r="P673" s="34">
        <v>13898</v>
      </c>
      <c r="Q673" s="34">
        <v>800000</v>
      </c>
      <c r="R673" s="34">
        <v>82524.87</v>
      </c>
      <c r="S673" s="34">
        <v>6718908</v>
      </c>
      <c r="T673" s="34">
        <v>3238322</v>
      </c>
      <c r="U673" s="34">
        <v>3480586</v>
      </c>
      <c r="V673" s="34">
        <v>0.51802899999999996</v>
      </c>
      <c r="W673" s="34">
        <v>5833966</v>
      </c>
      <c r="X673" s="34">
        <v>1952671</v>
      </c>
      <c r="Y673" s="34">
        <v>3881296</v>
      </c>
      <c r="Z673" s="34">
        <v>0.66529300000000002</v>
      </c>
      <c r="AA673" s="34">
        <v>248111.7</v>
      </c>
      <c r="AB673" s="34">
        <v>248111.7</v>
      </c>
      <c r="AC673" s="34">
        <v>0</v>
      </c>
      <c r="AD673" s="34">
        <v>0</v>
      </c>
      <c r="AE673" s="34">
        <v>52349.91</v>
      </c>
      <c r="AF673" s="34">
        <v>52349.91</v>
      </c>
      <c r="AG673" s="34">
        <v>0</v>
      </c>
      <c r="AH673" s="34">
        <v>0</v>
      </c>
      <c r="AI673" s="34">
        <v>3048163</v>
      </c>
      <c r="AJ673" s="34">
        <v>-833133</v>
      </c>
      <c r="AK673" s="34">
        <v>52349.91</v>
      </c>
      <c r="AL673" s="34">
        <v>52349.91</v>
      </c>
      <c r="AM673" s="34">
        <v>52349.91</v>
      </c>
      <c r="AN673" s="34">
        <v>52349.91</v>
      </c>
      <c r="AO673" s="34">
        <v>52349.91</v>
      </c>
      <c r="AP673" s="34">
        <v>52349.91</v>
      </c>
      <c r="AQ673" s="34">
        <v>52349.91</v>
      </c>
      <c r="AR673" s="34">
        <v>52349.91</v>
      </c>
      <c r="AS673" s="34">
        <v>52349.91</v>
      </c>
      <c r="AT673" s="34">
        <v>52349.91</v>
      </c>
      <c r="AU673" s="34">
        <v>248111.7</v>
      </c>
      <c r="AV673" s="34">
        <v>248111.7</v>
      </c>
      <c r="AW673" s="34">
        <v>248111.7</v>
      </c>
      <c r="AX673" s="34">
        <v>248111.7</v>
      </c>
      <c r="AY673" s="34">
        <v>248111.7</v>
      </c>
      <c r="AZ673" s="34">
        <v>248111.7</v>
      </c>
      <c r="BA673" s="34">
        <v>248111.7</v>
      </c>
      <c r="BB673" s="34">
        <v>248111.7</v>
      </c>
      <c r="BC673" s="34">
        <v>248111.7</v>
      </c>
      <c r="BD673" s="34">
        <v>248111.7</v>
      </c>
    </row>
    <row r="674" spans="1:56" x14ac:dyDescent="0.25">
      <c r="A674" s="34" t="s">
        <v>244</v>
      </c>
      <c r="B674" s="34">
        <v>13899</v>
      </c>
      <c r="C674" s="34">
        <v>0</v>
      </c>
      <c r="D674" s="34">
        <v>0</v>
      </c>
      <c r="E674" s="34">
        <v>0</v>
      </c>
      <c r="F674" s="34">
        <v>0</v>
      </c>
      <c r="G674" s="34">
        <v>0</v>
      </c>
      <c r="H674" s="34">
        <v>0</v>
      </c>
      <c r="I674" s="34">
        <v>0</v>
      </c>
      <c r="J674" s="34">
        <v>0</v>
      </c>
      <c r="K674" s="34">
        <v>0</v>
      </c>
      <c r="L674" s="34">
        <v>0</v>
      </c>
      <c r="M674" s="34" t="s">
        <v>829</v>
      </c>
      <c r="N674" s="34" t="s">
        <v>830</v>
      </c>
      <c r="O674" s="34" t="s">
        <v>2</v>
      </c>
      <c r="P674" s="34">
        <v>13899</v>
      </c>
      <c r="Q674" s="34">
        <v>800000</v>
      </c>
      <c r="R674" s="34">
        <v>48764.69</v>
      </c>
      <c r="S674" s="34">
        <v>8175046</v>
      </c>
      <c r="T674" s="34">
        <v>3366011</v>
      </c>
      <c r="U674" s="34">
        <v>4809035</v>
      </c>
      <c r="V674" s="34">
        <v>0.58825799999999995</v>
      </c>
      <c r="W674" s="34">
        <v>9950272</v>
      </c>
      <c r="X674" s="34">
        <v>3534515</v>
      </c>
      <c r="Y674" s="34">
        <v>6415757</v>
      </c>
      <c r="Z674" s="34">
        <v>0.64478199999999997</v>
      </c>
      <c r="AA674" s="34">
        <v>4274607</v>
      </c>
      <c r="AB674" s="34">
        <v>1316528</v>
      </c>
      <c r="AC674" s="34">
        <v>2958079</v>
      </c>
      <c r="AD674" s="34">
        <v>0.69201199999999996</v>
      </c>
      <c r="AE674" s="34">
        <v>4889610</v>
      </c>
      <c r="AF674" s="34">
        <v>1446356</v>
      </c>
      <c r="AG674" s="34">
        <v>3443253</v>
      </c>
      <c r="AH674" s="34">
        <v>0.70419799999999999</v>
      </c>
      <c r="AI674" s="34">
        <v>5918661</v>
      </c>
      <c r="AJ674" s="34">
        <v>2946157</v>
      </c>
      <c r="AK674" s="34">
        <v>4889610</v>
      </c>
      <c r="AL674" s="34">
        <v>4889610</v>
      </c>
      <c r="AM674" s="34">
        <v>4889610</v>
      </c>
      <c r="AN674" s="34">
        <v>4889610</v>
      </c>
      <c r="AO674" s="34">
        <v>4889610</v>
      </c>
      <c r="AP674" s="34">
        <v>4889610</v>
      </c>
      <c r="AQ674" s="34">
        <v>4889610</v>
      </c>
      <c r="AR674" s="34">
        <v>4889610</v>
      </c>
      <c r="AS674" s="34">
        <v>4889610</v>
      </c>
      <c r="AT674" s="34">
        <v>4889610</v>
      </c>
      <c r="AU674" s="34">
        <v>4274607</v>
      </c>
      <c r="AV674" s="34">
        <v>4274607</v>
      </c>
      <c r="AW674" s="34">
        <v>4274607</v>
      </c>
      <c r="AX674" s="34">
        <v>4274607</v>
      </c>
      <c r="AY674" s="34">
        <v>4274607</v>
      </c>
      <c r="AZ674" s="34">
        <v>4274607</v>
      </c>
      <c r="BA674" s="34">
        <v>4274607</v>
      </c>
      <c r="BB674" s="34">
        <v>4274607</v>
      </c>
      <c r="BC674" s="34">
        <v>4274607</v>
      </c>
      <c r="BD674" s="34">
        <v>4274607</v>
      </c>
    </row>
    <row r="675" spans="1:56" x14ac:dyDescent="0.25">
      <c r="A675" s="34" t="s">
        <v>556</v>
      </c>
      <c r="B675" s="34">
        <v>13900</v>
      </c>
      <c r="C675" s="34">
        <v>0</v>
      </c>
      <c r="D675" s="34">
        <v>0</v>
      </c>
      <c r="E675" s="34">
        <v>0</v>
      </c>
      <c r="F675" s="34">
        <v>0</v>
      </c>
      <c r="G675" s="34">
        <v>0</v>
      </c>
      <c r="H675" s="34">
        <v>0</v>
      </c>
      <c r="I675" s="34">
        <v>0</v>
      </c>
      <c r="J675" s="34">
        <v>0</v>
      </c>
      <c r="K675" s="34">
        <v>0</v>
      </c>
      <c r="L675" s="34">
        <v>0</v>
      </c>
      <c r="M675" s="34" t="s">
        <v>829</v>
      </c>
      <c r="N675" s="34" t="s">
        <v>830</v>
      </c>
      <c r="O675" s="34" t="s">
        <v>2</v>
      </c>
      <c r="P675" s="34">
        <v>13900</v>
      </c>
      <c r="Q675" s="34">
        <v>800000</v>
      </c>
      <c r="R675" s="34">
        <v>84400.43</v>
      </c>
      <c r="S675" s="34">
        <v>1879018</v>
      </c>
      <c r="T675" s="34">
        <v>1335874</v>
      </c>
      <c r="U675" s="34">
        <v>543144.5</v>
      </c>
      <c r="V675" s="34">
        <v>0.28905799999999998</v>
      </c>
      <c r="W675" s="34">
        <v>2424627</v>
      </c>
      <c r="X675" s="34">
        <v>885938.6</v>
      </c>
      <c r="Y675" s="34">
        <v>1538688</v>
      </c>
      <c r="Z675" s="34">
        <v>0.63460799999999995</v>
      </c>
      <c r="AA675" s="34">
        <v>143874.79999999999</v>
      </c>
      <c r="AB675" s="34">
        <v>95312.320000000007</v>
      </c>
      <c r="AC675" s="34">
        <v>48562.5</v>
      </c>
      <c r="AD675" s="34">
        <v>0.33753300000000003</v>
      </c>
      <c r="AE675" s="34">
        <v>110584.9</v>
      </c>
      <c r="AF675" s="34">
        <v>70985.91</v>
      </c>
      <c r="AG675" s="34">
        <v>39598.97</v>
      </c>
      <c r="AH675" s="34">
        <v>0.35808699999999999</v>
      </c>
      <c r="AI675" s="34">
        <v>689427.8</v>
      </c>
      <c r="AJ675" s="34">
        <v>-809661</v>
      </c>
      <c r="AK675" s="34">
        <v>110584.9</v>
      </c>
      <c r="AL675" s="34">
        <v>110584.9</v>
      </c>
      <c r="AM675" s="34">
        <v>110584.9</v>
      </c>
      <c r="AN675" s="34">
        <v>110584.9</v>
      </c>
      <c r="AO675" s="34">
        <v>110584.9</v>
      </c>
      <c r="AP675" s="34">
        <v>110584.9</v>
      </c>
      <c r="AQ675" s="34">
        <v>110584.9</v>
      </c>
      <c r="AR675" s="34">
        <v>110584.9</v>
      </c>
      <c r="AS675" s="34">
        <v>110584.9</v>
      </c>
      <c r="AT675" s="34">
        <v>110584.9</v>
      </c>
      <c r="AU675" s="34">
        <v>143874.79999999999</v>
      </c>
      <c r="AV675" s="34">
        <v>143874.79999999999</v>
      </c>
      <c r="AW675" s="34">
        <v>143874.79999999999</v>
      </c>
      <c r="AX675" s="34">
        <v>143874.79999999999</v>
      </c>
      <c r="AY675" s="34">
        <v>143874.79999999999</v>
      </c>
      <c r="AZ675" s="34">
        <v>143874.79999999999</v>
      </c>
      <c r="BA675" s="34">
        <v>143874.79999999999</v>
      </c>
      <c r="BB675" s="34">
        <v>143874.79999999999</v>
      </c>
      <c r="BC675" s="34">
        <v>143874.79999999999</v>
      </c>
      <c r="BD675" s="34">
        <v>143874.79999999999</v>
      </c>
    </row>
    <row r="676" spans="1:56" x14ac:dyDescent="0.25">
      <c r="A676" s="34" t="s">
        <v>212</v>
      </c>
      <c r="B676" s="34">
        <v>13911</v>
      </c>
      <c r="C676" s="34">
        <v>0</v>
      </c>
      <c r="D676" s="34">
        <v>0</v>
      </c>
      <c r="E676" s="34">
        <v>0</v>
      </c>
      <c r="F676" s="34">
        <v>0</v>
      </c>
      <c r="G676" s="34">
        <v>0</v>
      </c>
      <c r="H676" s="34">
        <v>0</v>
      </c>
      <c r="I676" s="34">
        <v>0</v>
      </c>
      <c r="J676" s="34">
        <v>0</v>
      </c>
      <c r="K676" s="34">
        <v>0</v>
      </c>
      <c r="L676" s="34">
        <v>0</v>
      </c>
      <c r="M676" s="34" t="s">
        <v>829</v>
      </c>
      <c r="N676" s="34" t="s">
        <v>830</v>
      </c>
      <c r="O676" s="34" t="s">
        <v>2</v>
      </c>
      <c r="P676" s="34">
        <v>13911</v>
      </c>
      <c r="Q676" s="34">
        <v>800000</v>
      </c>
      <c r="R676" s="34">
        <v>65644.78</v>
      </c>
      <c r="S676" s="34">
        <v>23499735</v>
      </c>
      <c r="T676" s="34">
        <v>10456105</v>
      </c>
      <c r="U676" s="34">
        <v>13043630</v>
      </c>
      <c r="V676" s="34">
        <v>0.55505400000000005</v>
      </c>
      <c r="W676" s="34">
        <v>8293902</v>
      </c>
      <c r="X676" s="34">
        <v>2701961</v>
      </c>
      <c r="Y676" s="34">
        <v>5591941</v>
      </c>
      <c r="Z676" s="34">
        <v>0.67422300000000002</v>
      </c>
      <c r="AA676" s="34">
        <v>17900253</v>
      </c>
      <c r="AB676" s="34">
        <v>5962153</v>
      </c>
      <c r="AC676" s="34">
        <v>11938100</v>
      </c>
      <c r="AD676" s="34">
        <v>0.66692399999999996</v>
      </c>
      <c r="AE676" s="34">
        <v>6195782</v>
      </c>
      <c r="AF676" s="34">
        <v>1857846</v>
      </c>
      <c r="AG676" s="34">
        <v>4337937</v>
      </c>
      <c r="AH676" s="34">
        <v>0.70014299999999996</v>
      </c>
      <c r="AI676" s="34">
        <v>4928660</v>
      </c>
      <c r="AJ676" s="34">
        <v>3674656</v>
      </c>
      <c r="AK676" s="34">
        <v>6195782</v>
      </c>
      <c r="AL676" s="34">
        <v>6195782</v>
      </c>
      <c r="AM676" s="34">
        <v>6195782</v>
      </c>
      <c r="AN676" s="34">
        <v>6195782</v>
      </c>
      <c r="AO676" s="34">
        <v>6195782</v>
      </c>
      <c r="AP676" s="34">
        <v>6195782</v>
      </c>
      <c r="AQ676" s="34">
        <v>6195782</v>
      </c>
      <c r="AR676" s="34">
        <v>6195782</v>
      </c>
      <c r="AS676" s="34">
        <v>6195782</v>
      </c>
      <c r="AT676" s="34">
        <v>6195782</v>
      </c>
      <c r="AU676" s="34">
        <v>17900253</v>
      </c>
      <c r="AV676" s="34">
        <v>17900253</v>
      </c>
      <c r="AW676" s="34">
        <v>17900253</v>
      </c>
      <c r="AX676" s="34">
        <v>17900253</v>
      </c>
      <c r="AY676" s="34">
        <v>17900253</v>
      </c>
      <c r="AZ676" s="34">
        <v>17900253</v>
      </c>
      <c r="BA676" s="34">
        <v>17900253</v>
      </c>
      <c r="BB676" s="34">
        <v>17900253</v>
      </c>
      <c r="BC676" s="34">
        <v>17900253</v>
      </c>
      <c r="BD676" s="34">
        <v>17900253</v>
      </c>
    </row>
    <row r="677" spans="1:56" x14ac:dyDescent="0.25">
      <c r="A677" s="34" t="s">
        <v>770</v>
      </c>
      <c r="B677" s="34">
        <v>13919</v>
      </c>
      <c r="C677" s="34">
        <v>0</v>
      </c>
      <c r="D677" s="34">
        <v>0</v>
      </c>
      <c r="E677" s="34">
        <v>0</v>
      </c>
      <c r="F677" s="34">
        <v>0</v>
      </c>
      <c r="G677" s="34">
        <v>0</v>
      </c>
      <c r="H677" s="34">
        <v>0</v>
      </c>
      <c r="I677" s="34">
        <v>0</v>
      </c>
      <c r="J677" s="34">
        <v>0</v>
      </c>
      <c r="K677" s="34">
        <v>0</v>
      </c>
      <c r="L677" s="34">
        <v>0</v>
      </c>
      <c r="M677" s="34" t="s">
        <v>829</v>
      </c>
      <c r="N677" s="34" t="s">
        <v>830</v>
      </c>
      <c r="O677" s="34" t="s">
        <v>2</v>
      </c>
      <c r="P677" s="34">
        <v>13919</v>
      </c>
      <c r="Q677" s="34">
        <v>800000</v>
      </c>
      <c r="R677" s="34">
        <v>28133.48</v>
      </c>
      <c r="S677" s="34">
        <v>1284156</v>
      </c>
      <c r="T677" s="34">
        <v>1284156</v>
      </c>
      <c r="U677" s="34">
        <v>0</v>
      </c>
      <c r="V677" s="34">
        <v>0</v>
      </c>
      <c r="W677" s="34">
        <v>622118.1</v>
      </c>
      <c r="X677" s="34">
        <v>622118.1</v>
      </c>
      <c r="Y677" s="34">
        <v>0</v>
      </c>
      <c r="Z677" s="34">
        <v>0</v>
      </c>
      <c r="AA677" s="34">
        <v>1123494</v>
      </c>
      <c r="AB677" s="34">
        <v>1123494</v>
      </c>
      <c r="AC677" s="34">
        <v>0</v>
      </c>
      <c r="AD677" s="34">
        <v>0</v>
      </c>
      <c r="AE677" s="34">
        <v>529422.1</v>
      </c>
      <c r="AF677" s="34">
        <v>529422.1</v>
      </c>
      <c r="AG677" s="34">
        <v>0</v>
      </c>
      <c r="AH677" s="34">
        <v>0</v>
      </c>
      <c r="AI677" s="34">
        <v>-137693</v>
      </c>
      <c r="AJ677" s="34">
        <v>-137693</v>
      </c>
      <c r="AK677" s="34">
        <v>529422.1</v>
      </c>
      <c r="AL677" s="34">
        <v>529422.1</v>
      </c>
      <c r="AM677" s="34">
        <v>529422.1</v>
      </c>
      <c r="AN677" s="34">
        <v>529422.1</v>
      </c>
      <c r="AO677" s="34">
        <v>529422.1</v>
      </c>
      <c r="AP677" s="34">
        <v>529422.1</v>
      </c>
      <c r="AQ677" s="34">
        <v>529422.1</v>
      </c>
      <c r="AR677" s="34">
        <v>529422.1</v>
      </c>
      <c r="AS677" s="34">
        <v>529422.1</v>
      </c>
      <c r="AT677" s="34">
        <v>529422.1</v>
      </c>
      <c r="AU677" s="34">
        <v>1123494</v>
      </c>
      <c r="AV677" s="34">
        <v>1123494</v>
      </c>
      <c r="AW677" s="34">
        <v>1123494</v>
      </c>
      <c r="AX677" s="34">
        <v>1123494</v>
      </c>
      <c r="AY677" s="34">
        <v>1123494</v>
      </c>
      <c r="AZ677" s="34">
        <v>1123494</v>
      </c>
      <c r="BA677" s="34">
        <v>1123494</v>
      </c>
      <c r="BB677" s="34">
        <v>1123494</v>
      </c>
      <c r="BC677" s="34">
        <v>1123494</v>
      </c>
      <c r="BD677" s="34">
        <v>1123494</v>
      </c>
    </row>
    <row r="678" spans="1:56" x14ac:dyDescent="0.25">
      <c r="A678" s="34" t="s">
        <v>330</v>
      </c>
      <c r="B678" s="34">
        <v>13920</v>
      </c>
      <c r="C678" s="34">
        <v>0</v>
      </c>
      <c r="D678" s="34">
        <v>0</v>
      </c>
      <c r="E678" s="34">
        <v>0</v>
      </c>
      <c r="F678" s="34">
        <v>0</v>
      </c>
      <c r="G678" s="34">
        <v>0</v>
      </c>
      <c r="H678" s="34">
        <v>0</v>
      </c>
      <c r="I678" s="34">
        <v>0</v>
      </c>
      <c r="J678" s="34">
        <v>0</v>
      </c>
      <c r="K678" s="34">
        <v>0</v>
      </c>
      <c r="L678" s="34">
        <v>0</v>
      </c>
      <c r="M678" s="34" t="s">
        <v>829</v>
      </c>
      <c r="N678" s="34" t="s">
        <v>830</v>
      </c>
      <c r="O678" s="34" t="s">
        <v>2</v>
      </c>
      <c r="P678" s="34">
        <v>13920</v>
      </c>
      <c r="Q678" s="34">
        <v>800000</v>
      </c>
      <c r="R678" s="34">
        <v>58142.52</v>
      </c>
      <c r="S678" s="34">
        <v>12317943</v>
      </c>
      <c r="T678" s="34">
        <v>9826236</v>
      </c>
      <c r="U678" s="34">
        <v>2491707</v>
      </c>
      <c r="V678" s="34">
        <v>0.20228299999999999</v>
      </c>
      <c r="W678" s="34">
        <v>25707551</v>
      </c>
      <c r="X678" s="34">
        <v>23309325</v>
      </c>
      <c r="Y678" s="34">
        <v>2398226</v>
      </c>
      <c r="Z678" s="34">
        <v>9.3288999999999997E-2</v>
      </c>
      <c r="AA678" s="34">
        <v>3607823</v>
      </c>
      <c r="AB678" s="34">
        <v>2456926</v>
      </c>
      <c r="AC678" s="34">
        <v>1150897</v>
      </c>
      <c r="AD678" s="34">
        <v>0.31900000000000001</v>
      </c>
      <c r="AE678" s="34">
        <v>12231330</v>
      </c>
      <c r="AF678" s="34">
        <v>11480017</v>
      </c>
      <c r="AG678" s="34">
        <v>751313.8</v>
      </c>
      <c r="AH678" s="34">
        <v>6.1425E-2</v>
      </c>
      <c r="AI678" s="34">
        <v>1807176</v>
      </c>
      <c r="AJ678" s="34">
        <v>160263.29999999999</v>
      </c>
      <c r="AK678" s="34">
        <v>12231330</v>
      </c>
      <c r="AL678" s="34">
        <v>12231330</v>
      </c>
      <c r="AM678" s="34">
        <v>12231330</v>
      </c>
      <c r="AN678" s="34">
        <v>12231330</v>
      </c>
      <c r="AO678" s="34">
        <v>12231330</v>
      </c>
      <c r="AP678" s="34">
        <v>12231330</v>
      </c>
      <c r="AQ678" s="34">
        <v>12231330</v>
      </c>
      <c r="AR678" s="34">
        <v>12231330</v>
      </c>
      <c r="AS678" s="34">
        <v>12231330</v>
      </c>
      <c r="AT678" s="34">
        <v>12231330</v>
      </c>
      <c r="AU678" s="34">
        <v>3607823</v>
      </c>
      <c r="AV678" s="34">
        <v>3607823</v>
      </c>
      <c r="AW678" s="34">
        <v>3607823</v>
      </c>
      <c r="AX678" s="34">
        <v>3607823</v>
      </c>
      <c r="AY678" s="34">
        <v>3607823</v>
      </c>
      <c r="AZ678" s="34">
        <v>3607823</v>
      </c>
      <c r="BA678" s="34">
        <v>3607823</v>
      </c>
      <c r="BB678" s="34">
        <v>3607823</v>
      </c>
      <c r="BC678" s="34">
        <v>3607823</v>
      </c>
      <c r="BD678" s="34">
        <v>3607823</v>
      </c>
    </row>
    <row r="679" spans="1:56" x14ac:dyDescent="0.25">
      <c r="A679" s="34" t="s">
        <v>354</v>
      </c>
      <c r="B679" s="34">
        <v>13924</v>
      </c>
      <c r="C679" s="34">
        <v>0</v>
      </c>
      <c r="D679" s="34">
        <v>0</v>
      </c>
      <c r="E679" s="34">
        <v>0</v>
      </c>
      <c r="F679" s="34">
        <v>0</v>
      </c>
      <c r="G679" s="34">
        <v>0</v>
      </c>
      <c r="H679" s="34">
        <v>0</v>
      </c>
      <c r="I679" s="34">
        <v>0</v>
      </c>
      <c r="J679" s="34">
        <v>0</v>
      </c>
      <c r="K679" s="34">
        <v>0</v>
      </c>
      <c r="L679" s="34">
        <v>0</v>
      </c>
      <c r="M679" s="34" t="s">
        <v>829</v>
      </c>
      <c r="N679" s="34" t="s">
        <v>830</v>
      </c>
      <c r="O679" s="34" t="s">
        <v>2</v>
      </c>
      <c r="P679" s="34">
        <v>13924</v>
      </c>
      <c r="Q679" s="34">
        <v>800000</v>
      </c>
      <c r="R679" s="34">
        <v>28133.48</v>
      </c>
      <c r="S679" s="34">
        <v>8571842</v>
      </c>
      <c r="T679" s="34">
        <v>6364119</v>
      </c>
      <c r="U679" s="34">
        <v>2207723</v>
      </c>
      <c r="V679" s="34">
        <v>0.25755499999999998</v>
      </c>
      <c r="W679" s="34">
        <v>5737657</v>
      </c>
      <c r="X679" s="34">
        <v>3864886</v>
      </c>
      <c r="Y679" s="34">
        <v>1872771</v>
      </c>
      <c r="Z679" s="34">
        <v>0.32640000000000002</v>
      </c>
      <c r="AA679" s="34">
        <v>4514410</v>
      </c>
      <c r="AB679" s="34">
        <v>2880844</v>
      </c>
      <c r="AC679" s="34">
        <v>1633566</v>
      </c>
      <c r="AD679" s="34">
        <v>0.36185600000000001</v>
      </c>
      <c r="AE679" s="34">
        <v>1972275</v>
      </c>
      <c r="AF679" s="34">
        <v>1241582</v>
      </c>
      <c r="AG679" s="34">
        <v>730692.9</v>
      </c>
      <c r="AH679" s="34">
        <v>0.37048199999999998</v>
      </c>
      <c r="AI679" s="34">
        <v>1649845</v>
      </c>
      <c r="AJ679" s="34">
        <v>507766.4</v>
      </c>
      <c r="AK679" s="34">
        <v>1972275</v>
      </c>
      <c r="AL679" s="34">
        <v>1972275</v>
      </c>
      <c r="AM679" s="34">
        <v>1972275</v>
      </c>
      <c r="AN679" s="34">
        <v>1972275</v>
      </c>
      <c r="AO679" s="34">
        <v>1972275</v>
      </c>
      <c r="AP679" s="34">
        <v>1972275</v>
      </c>
      <c r="AQ679" s="34">
        <v>1972275</v>
      </c>
      <c r="AR679" s="34">
        <v>1972275</v>
      </c>
      <c r="AS679" s="34">
        <v>1972275</v>
      </c>
      <c r="AT679" s="34">
        <v>1972275</v>
      </c>
      <c r="AU679" s="34">
        <v>4514410</v>
      </c>
      <c r="AV679" s="34">
        <v>4514410</v>
      </c>
      <c r="AW679" s="34">
        <v>4514410</v>
      </c>
      <c r="AX679" s="34">
        <v>4514410</v>
      </c>
      <c r="AY679" s="34">
        <v>4514410</v>
      </c>
      <c r="AZ679" s="34">
        <v>4514410</v>
      </c>
      <c r="BA679" s="34">
        <v>4514410</v>
      </c>
      <c r="BB679" s="34">
        <v>4514410</v>
      </c>
      <c r="BC679" s="34">
        <v>4514410</v>
      </c>
      <c r="BD679" s="34">
        <v>4514410</v>
      </c>
    </row>
    <row r="680" spans="1:56" x14ac:dyDescent="0.25">
      <c r="A680" s="34" t="s">
        <v>377</v>
      </c>
      <c r="B680" s="34">
        <v>13927</v>
      </c>
      <c r="C680" s="34">
        <v>0</v>
      </c>
      <c r="D680" s="34">
        <v>0</v>
      </c>
      <c r="E680" s="34">
        <v>0</v>
      </c>
      <c r="F680" s="34">
        <v>0</v>
      </c>
      <c r="G680" s="34">
        <v>0</v>
      </c>
      <c r="H680" s="34">
        <v>0</v>
      </c>
      <c r="I680" s="34">
        <v>0</v>
      </c>
      <c r="J680" s="34">
        <v>0</v>
      </c>
      <c r="K680" s="34">
        <v>0</v>
      </c>
      <c r="L680" s="34">
        <v>0</v>
      </c>
      <c r="M680" s="34" t="s">
        <v>829</v>
      </c>
      <c r="N680" s="34" t="s">
        <v>830</v>
      </c>
      <c r="O680" s="34" t="s">
        <v>2</v>
      </c>
      <c r="P680" s="34">
        <v>13927</v>
      </c>
      <c r="Q680" s="34">
        <v>800000</v>
      </c>
      <c r="R680" s="34">
        <v>28133.48</v>
      </c>
      <c r="S680" s="34">
        <v>16747641</v>
      </c>
      <c r="T680" s="34">
        <v>12074415</v>
      </c>
      <c r="U680" s="34">
        <v>4673226</v>
      </c>
      <c r="V680" s="34">
        <v>0.27903800000000001</v>
      </c>
      <c r="W680" s="34">
        <v>13979510</v>
      </c>
      <c r="X680" s="34">
        <v>8161313</v>
      </c>
      <c r="Y680" s="34">
        <v>5818197</v>
      </c>
      <c r="Z680" s="34">
        <v>0.41619499999999998</v>
      </c>
      <c r="AA680" s="34">
        <v>1728615</v>
      </c>
      <c r="AB680" s="34">
        <v>1317873</v>
      </c>
      <c r="AC680" s="34">
        <v>410741.6</v>
      </c>
      <c r="AD680" s="34">
        <v>0.23761299999999999</v>
      </c>
      <c r="AE680" s="34">
        <v>1032028</v>
      </c>
      <c r="AF680" s="34">
        <v>666345</v>
      </c>
      <c r="AG680" s="34">
        <v>365683.1</v>
      </c>
      <c r="AH680" s="34">
        <v>0.35433399999999998</v>
      </c>
      <c r="AI680" s="34">
        <v>5680503</v>
      </c>
      <c r="AJ680" s="34">
        <v>227989.6</v>
      </c>
      <c r="AK680" s="34">
        <v>1032028</v>
      </c>
      <c r="AL680" s="34">
        <v>1032028</v>
      </c>
      <c r="AM680" s="34">
        <v>1032028</v>
      </c>
      <c r="AN680" s="34">
        <v>1032028</v>
      </c>
      <c r="AO680" s="34">
        <v>1032028</v>
      </c>
      <c r="AP680" s="34">
        <v>1032028</v>
      </c>
      <c r="AQ680" s="34">
        <v>1032028</v>
      </c>
      <c r="AR680" s="34">
        <v>1032028</v>
      </c>
      <c r="AS680" s="34">
        <v>1032028</v>
      </c>
      <c r="AT680" s="34">
        <v>1032028</v>
      </c>
      <c r="AU680" s="34">
        <v>1728615</v>
      </c>
      <c r="AV680" s="34">
        <v>1728615</v>
      </c>
      <c r="AW680" s="34">
        <v>1728615</v>
      </c>
      <c r="AX680" s="34">
        <v>1728615</v>
      </c>
      <c r="AY680" s="34">
        <v>1728615</v>
      </c>
      <c r="AZ680" s="34">
        <v>1728615</v>
      </c>
      <c r="BA680" s="34">
        <v>1728615</v>
      </c>
      <c r="BB680" s="34">
        <v>1728615</v>
      </c>
      <c r="BC680" s="34">
        <v>1728615</v>
      </c>
      <c r="BD680" s="34">
        <v>1728615</v>
      </c>
    </row>
    <row r="681" spans="1:56" x14ac:dyDescent="0.25">
      <c r="A681" s="34" t="s">
        <v>892</v>
      </c>
      <c r="B681" s="34">
        <v>13928</v>
      </c>
      <c r="C681" s="34">
        <v>0</v>
      </c>
      <c r="D681" s="34">
        <v>0</v>
      </c>
      <c r="E681" s="34">
        <v>0</v>
      </c>
      <c r="F681" s="34">
        <v>0</v>
      </c>
      <c r="G681" s="34">
        <v>0</v>
      </c>
      <c r="H681" s="34">
        <v>0</v>
      </c>
      <c r="I681" s="34">
        <v>0</v>
      </c>
      <c r="J681" s="34">
        <v>0</v>
      </c>
      <c r="K681" s="34">
        <v>0</v>
      </c>
      <c r="L681" s="34">
        <v>0</v>
      </c>
      <c r="M681" s="34" t="s">
        <v>829</v>
      </c>
      <c r="N681" s="34" t="s">
        <v>830</v>
      </c>
      <c r="O681" s="34" t="s">
        <v>2</v>
      </c>
      <c r="P681" s="34">
        <v>13928</v>
      </c>
      <c r="Q681" s="34">
        <v>800000</v>
      </c>
      <c r="R681" s="34">
        <v>28133.48</v>
      </c>
      <c r="S681" s="34">
        <v>3077.5439999999999</v>
      </c>
      <c r="T681" s="34">
        <v>3077.5439999999999</v>
      </c>
      <c r="U681" s="34">
        <v>0</v>
      </c>
      <c r="V681" s="34">
        <v>0</v>
      </c>
      <c r="W681" s="34">
        <v>1944.8510000000001</v>
      </c>
      <c r="X681" s="34">
        <v>1944.8510000000001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-137693</v>
      </c>
      <c r="AJ681" s="34">
        <v>-137693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4">
        <v>0</v>
      </c>
      <c r="AQ681" s="34">
        <v>0</v>
      </c>
      <c r="AR681" s="34">
        <v>0</v>
      </c>
      <c r="AS681" s="34">
        <v>0</v>
      </c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4">
        <v>0</v>
      </c>
      <c r="AZ681" s="34">
        <v>0</v>
      </c>
      <c r="BA681" s="34">
        <v>0</v>
      </c>
      <c r="BB681" s="34">
        <v>0</v>
      </c>
      <c r="BC681" s="34">
        <v>0</v>
      </c>
      <c r="BD681" s="34">
        <v>0</v>
      </c>
    </row>
    <row r="682" spans="1:56" x14ac:dyDescent="0.25">
      <c r="A682" s="34" t="s">
        <v>893</v>
      </c>
      <c r="B682" s="34">
        <v>13929</v>
      </c>
      <c r="C682" s="34">
        <v>0</v>
      </c>
      <c r="D682" s="34">
        <v>0</v>
      </c>
      <c r="E682" s="34">
        <v>0</v>
      </c>
      <c r="F682" s="34">
        <v>0</v>
      </c>
      <c r="G682" s="34">
        <v>0</v>
      </c>
      <c r="H682" s="34">
        <v>0</v>
      </c>
      <c r="I682" s="34">
        <v>0</v>
      </c>
      <c r="J682" s="34">
        <v>0</v>
      </c>
      <c r="K682" s="34">
        <v>0</v>
      </c>
      <c r="L682" s="34">
        <v>0</v>
      </c>
      <c r="M682" s="34" t="s">
        <v>829</v>
      </c>
      <c r="N682" s="34" t="s">
        <v>830</v>
      </c>
      <c r="O682" s="34" t="s">
        <v>2</v>
      </c>
      <c r="P682" s="34">
        <v>13929</v>
      </c>
      <c r="Q682" s="34">
        <v>800000</v>
      </c>
      <c r="R682" s="34">
        <v>28133.48</v>
      </c>
      <c r="S682" s="34">
        <v>12386.97</v>
      </c>
      <c r="T682" s="34">
        <v>12386.97</v>
      </c>
      <c r="U682" s="34">
        <v>0</v>
      </c>
      <c r="V682" s="34">
        <v>0</v>
      </c>
      <c r="W682" s="34">
        <v>610.95330000000001</v>
      </c>
      <c r="X682" s="34">
        <v>610.95330000000001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-137693</v>
      </c>
      <c r="AJ682" s="34">
        <v>-137693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4">
        <v>0</v>
      </c>
      <c r="AQ682" s="34">
        <v>0</v>
      </c>
      <c r="AR682" s="34">
        <v>0</v>
      </c>
      <c r="AS682" s="34">
        <v>0</v>
      </c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4">
        <v>0</v>
      </c>
      <c r="AZ682" s="34">
        <v>0</v>
      </c>
      <c r="BA682" s="34">
        <v>0</v>
      </c>
      <c r="BB682" s="34">
        <v>0</v>
      </c>
      <c r="BC682" s="34">
        <v>0</v>
      </c>
      <c r="BD682" s="34">
        <v>0</v>
      </c>
    </row>
    <row r="683" spans="1:56" x14ac:dyDescent="0.25">
      <c r="A683" s="34" t="s">
        <v>535</v>
      </c>
      <c r="B683" s="34">
        <v>13932</v>
      </c>
      <c r="C683" s="34">
        <v>0</v>
      </c>
      <c r="D683" s="34">
        <v>0</v>
      </c>
      <c r="E683" s="34">
        <v>0</v>
      </c>
      <c r="F683" s="34">
        <v>0</v>
      </c>
      <c r="G683" s="34">
        <v>0</v>
      </c>
      <c r="H683" s="34">
        <v>0</v>
      </c>
      <c r="I683" s="34">
        <v>0</v>
      </c>
      <c r="J683" s="34">
        <v>0</v>
      </c>
      <c r="K683" s="34">
        <v>0</v>
      </c>
      <c r="L683" s="34">
        <v>0</v>
      </c>
      <c r="M683" s="34" t="s">
        <v>829</v>
      </c>
      <c r="N683" s="34" t="s">
        <v>830</v>
      </c>
      <c r="O683" s="34" t="s">
        <v>2</v>
      </c>
      <c r="P683" s="34">
        <v>13932</v>
      </c>
      <c r="Q683" s="34">
        <v>800000</v>
      </c>
      <c r="R683" s="34">
        <v>28133.48</v>
      </c>
      <c r="S683" s="34">
        <v>3506710</v>
      </c>
      <c r="T683" s="34">
        <v>3162272</v>
      </c>
      <c r="U683" s="34">
        <v>344438</v>
      </c>
      <c r="V683" s="34">
        <v>9.8223000000000005E-2</v>
      </c>
      <c r="W683" s="34">
        <v>1156772</v>
      </c>
      <c r="X683" s="34">
        <v>712407.6</v>
      </c>
      <c r="Y683" s="34">
        <v>444364.9</v>
      </c>
      <c r="Z683" s="34">
        <v>0.38414199999999998</v>
      </c>
      <c r="AA683" s="34">
        <v>451351.4</v>
      </c>
      <c r="AB683" s="34">
        <v>394333.7</v>
      </c>
      <c r="AC683" s="34">
        <v>57017.68</v>
      </c>
      <c r="AD683" s="34">
        <v>0.12632699999999999</v>
      </c>
      <c r="AE683" s="34">
        <v>176568.6</v>
      </c>
      <c r="AF683" s="34">
        <v>99805.56</v>
      </c>
      <c r="AG683" s="34">
        <v>76763</v>
      </c>
      <c r="AH683" s="34">
        <v>0.434749</v>
      </c>
      <c r="AI683" s="34">
        <v>275195.40000000002</v>
      </c>
      <c r="AJ683" s="34">
        <v>-92406.5</v>
      </c>
      <c r="AK683" s="34">
        <v>176568.6</v>
      </c>
      <c r="AL683" s="34">
        <v>176568.6</v>
      </c>
      <c r="AM683" s="34">
        <v>176568.6</v>
      </c>
      <c r="AN683" s="34">
        <v>176568.6</v>
      </c>
      <c r="AO683" s="34">
        <v>176568.6</v>
      </c>
      <c r="AP683" s="34">
        <v>176568.6</v>
      </c>
      <c r="AQ683" s="34">
        <v>176568.6</v>
      </c>
      <c r="AR683" s="34">
        <v>176568.6</v>
      </c>
      <c r="AS683" s="34">
        <v>176568.6</v>
      </c>
      <c r="AT683" s="34">
        <v>176568.6</v>
      </c>
      <c r="AU683" s="34">
        <v>451351.4</v>
      </c>
      <c r="AV683" s="34">
        <v>451351.4</v>
      </c>
      <c r="AW683" s="34">
        <v>451351.4</v>
      </c>
      <c r="AX683" s="34">
        <v>451351.4</v>
      </c>
      <c r="AY683" s="34">
        <v>451351.4</v>
      </c>
      <c r="AZ683" s="34">
        <v>451351.4</v>
      </c>
      <c r="BA683" s="34">
        <v>451351.4</v>
      </c>
      <c r="BB683" s="34">
        <v>451351.4</v>
      </c>
      <c r="BC683" s="34">
        <v>451351.4</v>
      </c>
      <c r="BD683" s="34">
        <v>451351.4</v>
      </c>
    </row>
    <row r="684" spans="1:56" x14ac:dyDescent="0.25">
      <c r="A684" s="34" t="s">
        <v>771</v>
      </c>
      <c r="B684" s="34">
        <v>13934</v>
      </c>
      <c r="C684" s="34">
        <v>0</v>
      </c>
      <c r="D684" s="34">
        <v>0</v>
      </c>
      <c r="E684" s="34">
        <v>0</v>
      </c>
      <c r="F684" s="34">
        <v>0</v>
      </c>
      <c r="G684" s="34">
        <v>0</v>
      </c>
      <c r="H684" s="34">
        <v>0</v>
      </c>
      <c r="I684" s="34">
        <v>0</v>
      </c>
      <c r="J684" s="34">
        <v>0</v>
      </c>
      <c r="K684" s="34">
        <v>0</v>
      </c>
      <c r="L684" s="34">
        <v>0</v>
      </c>
      <c r="M684" s="34" t="s">
        <v>829</v>
      </c>
      <c r="N684" s="34" t="s">
        <v>830</v>
      </c>
      <c r="O684" s="34" t="s">
        <v>2</v>
      </c>
      <c r="P684" s="34">
        <v>13934</v>
      </c>
      <c r="Q684" s="34">
        <v>800000</v>
      </c>
      <c r="R684" s="34">
        <v>45013.56</v>
      </c>
      <c r="S684" s="34">
        <v>2669442</v>
      </c>
      <c r="T684" s="34">
        <v>2114509</v>
      </c>
      <c r="U684" s="34">
        <v>554933.69999999995</v>
      </c>
      <c r="V684" s="34">
        <v>0.20788400000000001</v>
      </c>
      <c r="W684" s="34">
        <v>2253572</v>
      </c>
      <c r="X684" s="34">
        <v>938019.2</v>
      </c>
      <c r="Y684" s="34">
        <v>1315553</v>
      </c>
      <c r="Z684" s="34">
        <v>0.58376300000000003</v>
      </c>
      <c r="AA684" s="34">
        <v>13270.79</v>
      </c>
      <c r="AB684" s="34">
        <v>13270.79</v>
      </c>
      <c r="AC684" s="34">
        <v>0</v>
      </c>
      <c r="AD684" s="34">
        <v>0</v>
      </c>
      <c r="AE684" s="34">
        <v>196.58500000000001</v>
      </c>
      <c r="AF684" s="34">
        <v>196.58500000000001</v>
      </c>
      <c r="AG684" s="34">
        <v>0</v>
      </c>
      <c r="AH684" s="34">
        <v>0</v>
      </c>
      <c r="AI684" s="34">
        <v>860169</v>
      </c>
      <c r="AJ684" s="34">
        <v>-455384</v>
      </c>
      <c r="AK684" s="34">
        <v>196.58500000000001</v>
      </c>
      <c r="AL684" s="34">
        <v>196.58500000000001</v>
      </c>
      <c r="AM684" s="34">
        <v>196.58500000000001</v>
      </c>
      <c r="AN684" s="34">
        <v>196.58500000000001</v>
      </c>
      <c r="AO684" s="34">
        <v>196.58500000000001</v>
      </c>
      <c r="AP684" s="34">
        <v>196.58500000000001</v>
      </c>
      <c r="AQ684" s="34">
        <v>196.58500000000001</v>
      </c>
      <c r="AR684" s="34">
        <v>196.58500000000001</v>
      </c>
      <c r="AS684" s="34">
        <v>196.58500000000001</v>
      </c>
      <c r="AT684" s="34">
        <v>196.58500000000001</v>
      </c>
      <c r="AU684" s="34">
        <v>13270.79</v>
      </c>
      <c r="AV684" s="34">
        <v>13270.79</v>
      </c>
      <c r="AW684" s="34">
        <v>13270.79</v>
      </c>
      <c r="AX684" s="34">
        <v>13270.79</v>
      </c>
      <c r="AY684" s="34">
        <v>13270.79</v>
      </c>
      <c r="AZ684" s="34">
        <v>13270.79</v>
      </c>
      <c r="BA684" s="34">
        <v>13270.79</v>
      </c>
      <c r="BB684" s="34">
        <v>13270.79</v>
      </c>
      <c r="BC684" s="34">
        <v>13270.79</v>
      </c>
      <c r="BD684" s="34">
        <v>13270.79</v>
      </c>
    </row>
    <row r="685" spans="1:56" x14ac:dyDescent="0.25">
      <c r="A685" s="34" t="s">
        <v>772</v>
      </c>
      <c r="B685" s="34">
        <v>13942</v>
      </c>
      <c r="C685" s="34">
        <v>0</v>
      </c>
      <c r="D685" s="34">
        <v>0</v>
      </c>
      <c r="E685" s="34">
        <v>0</v>
      </c>
      <c r="F685" s="34">
        <v>0</v>
      </c>
      <c r="G685" s="34">
        <v>0</v>
      </c>
      <c r="H685" s="34">
        <v>0</v>
      </c>
      <c r="I685" s="34">
        <v>0</v>
      </c>
      <c r="J685" s="34">
        <v>0</v>
      </c>
      <c r="K685" s="34">
        <v>0</v>
      </c>
      <c r="L685" s="34">
        <v>0</v>
      </c>
      <c r="M685" s="34" t="s">
        <v>829</v>
      </c>
      <c r="N685" s="34" t="s">
        <v>830</v>
      </c>
      <c r="O685" s="34" t="s">
        <v>2</v>
      </c>
      <c r="P685" s="34">
        <v>13942</v>
      </c>
      <c r="Q685" s="34">
        <v>800000</v>
      </c>
      <c r="R685" s="34">
        <v>60018.080000000002</v>
      </c>
      <c r="S685" s="34">
        <v>711090.3</v>
      </c>
      <c r="T685" s="34">
        <v>641717.9</v>
      </c>
      <c r="U685" s="34">
        <v>69372.37</v>
      </c>
      <c r="V685" s="34">
        <v>9.7558000000000006E-2</v>
      </c>
      <c r="W685" s="34">
        <v>714106.2</v>
      </c>
      <c r="X685" s="34">
        <v>379791.9</v>
      </c>
      <c r="Y685" s="34">
        <v>334314.3</v>
      </c>
      <c r="Z685" s="34">
        <v>0.46815800000000002</v>
      </c>
      <c r="AA685" s="34">
        <v>119532.1</v>
      </c>
      <c r="AB685" s="34">
        <v>119532.1</v>
      </c>
      <c r="AC685" s="34">
        <v>0</v>
      </c>
      <c r="AD685" s="34">
        <v>0</v>
      </c>
      <c r="AE685" s="34">
        <v>36552.199999999997</v>
      </c>
      <c r="AF685" s="34">
        <v>36552.199999999997</v>
      </c>
      <c r="AG685" s="34">
        <v>0</v>
      </c>
      <c r="AH685" s="34">
        <v>0</v>
      </c>
      <c r="AI685" s="34">
        <v>-275952</v>
      </c>
      <c r="AJ685" s="34">
        <v>-610266</v>
      </c>
      <c r="AK685" s="34">
        <v>36552.199999999997</v>
      </c>
      <c r="AL685" s="34">
        <v>36552.199999999997</v>
      </c>
      <c r="AM685" s="34">
        <v>36552.199999999997</v>
      </c>
      <c r="AN685" s="34">
        <v>36552.199999999997</v>
      </c>
      <c r="AO685" s="34">
        <v>36552.199999999997</v>
      </c>
      <c r="AP685" s="34">
        <v>36552.199999999997</v>
      </c>
      <c r="AQ685" s="34">
        <v>36552.199999999997</v>
      </c>
      <c r="AR685" s="34">
        <v>36552.199999999997</v>
      </c>
      <c r="AS685" s="34">
        <v>36552.199999999997</v>
      </c>
      <c r="AT685" s="34">
        <v>36552.199999999997</v>
      </c>
      <c r="AU685" s="34">
        <v>119532.1</v>
      </c>
      <c r="AV685" s="34">
        <v>119532.1</v>
      </c>
      <c r="AW685" s="34">
        <v>119532.1</v>
      </c>
      <c r="AX685" s="34">
        <v>119532.1</v>
      </c>
      <c r="AY685" s="34">
        <v>119532.1</v>
      </c>
      <c r="AZ685" s="34">
        <v>119532.1</v>
      </c>
      <c r="BA685" s="34">
        <v>119532.1</v>
      </c>
      <c r="BB685" s="34">
        <v>119532.1</v>
      </c>
      <c r="BC685" s="34">
        <v>119532.1</v>
      </c>
      <c r="BD685" s="34">
        <v>119532.1</v>
      </c>
    </row>
    <row r="686" spans="1:56" x14ac:dyDescent="0.25">
      <c r="A686" s="34" t="s">
        <v>773</v>
      </c>
      <c r="B686" s="34">
        <v>13943</v>
      </c>
      <c r="C686" s="34">
        <v>0</v>
      </c>
      <c r="D686" s="34">
        <v>0</v>
      </c>
      <c r="E686" s="34">
        <v>0</v>
      </c>
      <c r="F686" s="34">
        <v>0</v>
      </c>
      <c r="G686" s="34">
        <v>0</v>
      </c>
      <c r="H686" s="34">
        <v>0</v>
      </c>
      <c r="I686" s="34">
        <v>0</v>
      </c>
      <c r="J686" s="34">
        <v>0</v>
      </c>
      <c r="K686" s="34">
        <v>0</v>
      </c>
      <c r="L686" s="34">
        <v>0</v>
      </c>
      <c r="M686" s="34" t="s">
        <v>829</v>
      </c>
      <c r="N686" s="34" t="s">
        <v>830</v>
      </c>
      <c r="O686" s="34" t="s">
        <v>2</v>
      </c>
      <c r="P686" s="34">
        <v>13943</v>
      </c>
      <c r="Q686" s="34">
        <v>800000</v>
      </c>
      <c r="R686" s="34">
        <v>28133.48</v>
      </c>
      <c r="S686" s="34">
        <v>361602</v>
      </c>
      <c r="T686" s="34">
        <v>361602</v>
      </c>
      <c r="U686" s="34">
        <v>0</v>
      </c>
      <c r="V686" s="34">
        <v>0</v>
      </c>
      <c r="W686" s="34">
        <v>321336.2</v>
      </c>
      <c r="X686" s="34">
        <v>321336.2</v>
      </c>
      <c r="Y686" s="34">
        <v>0</v>
      </c>
      <c r="Z686" s="34">
        <v>0</v>
      </c>
      <c r="AA686" s="34">
        <v>32272.59</v>
      </c>
      <c r="AB686" s="34">
        <v>32272.59</v>
      </c>
      <c r="AC686" s="34">
        <v>0</v>
      </c>
      <c r="AD686" s="34">
        <v>0</v>
      </c>
      <c r="AE686" s="34">
        <v>621.93100000000004</v>
      </c>
      <c r="AF686" s="34">
        <v>621.93100000000004</v>
      </c>
      <c r="AG686" s="34">
        <v>0</v>
      </c>
      <c r="AH686" s="34">
        <v>0</v>
      </c>
      <c r="AI686" s="34">
        <v>-205393</v>
      </c>
      <c r="AJ686" s="34">
        <v>-205393</v>
      </c>
      <c r="AK686" s="34">
        <v>621.93100000000004</v>
      </c>
      <c r="AL686" s="34">
        <v>621.93100000000004</v>
      </c>
      <c r="AM686" s="34">
        <v>621.93100000000004</v>
      </c>
      <c r="AN686" s="34">
        <v>621.93100000000004</v>
      </c>
      <c r="AO686" s="34">
        <v>621.93100000000004</v>
      </c>
      <c r="AP686" s="34">
        <v>621.93100000000004</v>
      </c>
      <c r="AQ686" s="34">
        <v>621.93100000000004</v>
      </c>
      <c r="AR686" s="34">
        <v>621.93100000000004</v>
      </c>
      <c r="AS686" s="34">
        <v>621.93100000000004</v>
      </c>
      <c r="AT686" s="34">
        <v>621.93100000000004</v>
      </c>
      <c r="AU686" s="34">
        <v>32272.59</v>
      </c>
      <c r="AV686" s="34">
        <v>32272.59</v>
      </c>
      <c r="AW686" s="34">
        <v>32272.59</v>
      </c>
      <c r="AX686" s="34">
        <v>32272.59</v>
      </c>
      <c r="AY686" s="34">
        <v>32272.59</v>
      </c>
      <c r="AZ686" s="34">
        <v>32272.59</v>
      </c>
      <c r="BA686" s="34">
        <v>32272.59</v>
      </c>
      <c r="BB686" s="34">
        <v>32272.59</v>
      </c>
      <c r="BC686" s="34">
        <v>32272.59</v>
      </c>
      <c r="BD686" s="34">
        <v>32272.59</v>
      </c>
    </row>
    <row r="687" spans="1:56" x14ac:dyDescent="0.25">
      <c r="A687" s="34" t="s">
        <v>774</v>
      </c>
      <c r="B687" s="34">
        <v>13944</v>
      </c>
      <c r="C687" s="34">
        <v>0</v>
      </c>
      <c r="D687" s="34">
        <v>0</v>
      </c>
      <c r="E687" s="34">
        <v>0</v>
      </c>
      <c r="F687" s="34">
        <v>0</v>
      </c>
      <c r="G687" s="34">
        <v>0</v>
      </c>
      <c r="H687" s="34">
        <v>0</v>
      </c>
      <c r="I687" s="34">
        <v>0</v>
      </c>
      <c r="J687" s="34">
        <v>0</v>
      </c>
      <c r="K687" s="34">
        <v>0</v>
      </c>
      <c r="L687" s="34">
        <v>0</v>
      </c>
      <c r="M687" s="34" t="s">
        <v>829</v>
      </c>
      <c r="N687" s="34" t="s">
        <v>830</v>
      </c>
      <c r="O687" s="34" t="s">
        <v>2</v>
      </c>
      <c r="P687" s="34">
        <v>13944</v>
      </c>
      <c r="Q687" s="34">
        <v>800000</v>
      </c>
      <c r="R687" s="34">
        <v>28133.48</v>
      </c>
      <c r="S687" s="34">
        <v>78780.350000000006</v>
      </c>
      <c r="T687" s="34">
        <v>61317.59</v>
      </c>
      <c r="U687" s="34">
        <v>17462.759999999998</v>
      </c>
      <c r="V687" s="34">
        <v>0.221664</v>
      </c>
      <c r="W687" s="34">
        <v>164944.9</v>
      </c>
      <c r="X687" s="34">
        <v>101591.5</v>
      </c>
      <c r="Y687" s="34">
        <v>63353.39</v>
      </c>
      <c r="Z687" s="34">
        <v>0.38408799999999998</v>
      </c>
      <c r="AA687" s="34">
        <v>2944.0790000000002</v>
      </c>
      <c r="AB687" s="34">
        <v>2944.0790000000002</v>
      </c>
      <c r="AC687" s="34">
        <v>0</v>
      </c>
      <c r="AD687" s="34">
        <v>0</v>
      </c>
      <c r="AE687" s="34">
        <v>79.180610000000001</v>
      </c>
      <c r="AF687" s="34">
        <v>79.180610000000001</v>
      </c>
      <c r="AG687" s="34">
        <v>0</v>
      </c>
      <c r="AH687" s="34">
        <v>0</v>
      </c>
      <c r="AI687" s="34">
        <v>-74340.100000000006</v>
      </c>
      <c r="AJ687" s="34">
        <v>-137693</v>
      </c>
      <c r="AK687" s="34">
        <v>79.180610000000001</v>
      </c>
      <c r="AL687" s="34">
        <v>79.180610000000001</v>
      </c>
      <c r="AM687" s="34">
        <v>79.180610000000001</v>
      </c>
      <c r="AN687" s="34">
        <v>79.180610000000001</v>
      </c>
      <c r="AO687" s="34">
        <v>79.180610000000001</v>
      </c>
      <c r="AP687" s="34">
        <v>79.180610000000001</v>
      </c>
      <c r="AQ687" s="34">
        <v>79.180610000000001</v>
      </c>
      <c r="AR687" s="34">
        <v>79.180610000000001</v>
      </c>
      <c r="AS687" s="34">
        <v>79.180610000000001</v>
      </c>
      <c r="AT687" s="34">
        <v>79.180610000000001</v>
      </c>
      <c r="AU687" s="34">
        <v>2944.0790000000002</v>
      </c>
      <c r="AV687" s="34">
        <v>2944.0790000000002</v>
      </c>
      <c r="AW687" s="34">
        <v>2944.0790000000002</v>
      </c>
      <c r="AX687" s="34">
        <v>2944.0790000000002</v>
      </c>
      <c r="AY687" s="34">
        <v>2944.0790000000002</v>
      </c>
      <c r="AZ687" s="34">
        <v>2944.0790000000002</v>
      </c>
      <c r="BA687" s="34">
        <v>2944.0790000000002</v>
      </c>
      <c r="BB687" s="34">
        <v>2944.0790000000002</v>
      </c>
      <c r="BC687" s="34">
        <v>2944.0790000000002</v>
      </c>
      <c r="BD687" s="34">
        <v>2944.0790000000002</v>
      </c>
    </row>
    <row r="688" spans="1:56" x14ac:dyDescent="0.25">
      <c r="A688" s="34" t="s">
        <v>533</v>
      </c>
      <c r="B688" s="34">
        <v>13946</v>
      </c>
      <c r="C688" s="34">
        <v>0</v>
      </c>
      <c r="D688" s="34">
        <v>0</v>
      </c>
      <c r="E688" s="34">
        <v>0</v>
      </c>
      <c r="F688" s="34">
        <v>0</v>
      </c>
      <c r="G688" s="34">
        <v>0</v>
      </c>
      <c r="H688" s="34">
        <v>0</v>
      </c>
      <c r="I688" s="34">
        <v>0</v>
      </c>
      <c r="J688" s="34">
        <v>0</v>
      </c>
      <c r="K688" s="34">
        <v>0</v>
      </c>
      <c r="L688" s="34">
        <v>0</v>
      </c>
      <c r="M688" s="34" t="s">
        <v>829</v>
      </c>
      <c r="N688" s="34" t="s">
        <v>830</v>
      </c>
      <c r="O688" s="34" t="s">
        <v>2</v>
      </c>
      <c r="P688" s="34">
        <v>13946</v>
      </c>
      <c r="Q688" s="34">
        <v>800000</v>
      </c>
      <c r="R688" s="34">
        <v>54391.39</v>
      </c>
      <c r="S688" s="34">
        <v>13319482</v>
      </c>
      <c r="T688" s="34">
        <v>11581648</v>
      </c>
      <c r="U688" s="34">
        <v>1737834</v>
      </c>
      <c r="V688" s="34">
        <v>0.13047300000000001</v>
      </c>
      <c r="W688" s="34">
        <v>6104295</v>
      </c>
      <c r="X688" s="34">
        <v>4246850</v>
      </c>
      <c r="Y688" s="34">
        <v>1857446</v>
      </c>
      <c r="Z688" s="34">
        <v>0.30428500000000003</v>
      </c>
      <c r="AA688" s="34">
        <v>8823481</v>
      </c>
      <c r="AB688" s="34">
        <v>8820291</v>
      </c>
      <c r="AC688" s="34">
        <v>3189.4740000000002</v>
      </c>
      <c r="AD688" s="34">
        <v>3.6099999999999999E-4</v>
      </c>
      <c r="AE688" s="34">
        <v>3457480</v>
      </c>
      <c r="AF688" s="34">
        <v>3385450</v>
      </c>
      <c r="AG688" s="34">
        <v>72030.31</v>
      </c>
      <c r="AH688" s="34">
        <v>2.0833000000000001E-2</v>
      </c>
      <c r="AI688" s="34">
        <v>1309265</v>
      </c>
      <c r="AJ688" s="34">
        <v>-476150</v>
      </c>
      <c r="AK688" s="34">
        <v>3457480</v>
      </c>
      <c r="AL688" s="34">
        <v>3457480</v>
      </c>
      <c r="AM688" s="34">
        <v>3457480</v>
      </c>
      <c r="AN688" s="34">
        <v>3457480</v>
      </c>
      <c r="AO688" s="34">
        <v>3457480</v>
      </c>
      <c r="AP688" s="34">
        <v>3457480</v>
      </c>
      <c r="AQ688" s="34">
        <v>3457480</v>
      </c>
      <c r="AR688" s="34">
        <v>3457480</v>
      </c>
      <c r="AS688" s="34">
        <v>3457480</v>
      </c>
      <c r="AT688" s="34">
        <v>3457480</v>
      </c>
      <c r="AU688" s="34">
        <v>8823481</v>
      </c>
      <c r="AV688" s="34">
        <v>8823481</v>
      </c>
      <c r="AW688" s="34">
        <v>8823481</v>
      </c>
      <c r="AX688" s="34">
        <v>8823481</v>
      </c>
      <c r="AY688" s="34">
        <v>8823481</v>
      </c>
      <c r="AZ688" s="34">
        <v>8823481</v>
      </c>
      <c r="BA688" s="34">
        <v>8823481</v>
      </c>
      <c r="BB688" s="34">
        <v>8823481</v>
      </c>
      <c r="BC688" s="34">
        <v>8823481</v>
      </c>
      <c r="BD688" s="34">
        <v>8823481</v>
      </c>
    </row>
    <row r="689" spans="1:56" x14ac:dyDescent="0.25">
      <c r="A689" s="34" t="s">
        <v>578</v>
      </c>
      <c r="B689" s="34">
        <v>13951</v>
      </c>
      <c r="C689" s="34">
        <v>0</v>
      </c>
      <c r="D689" s="34">
        <v>0</v>
      </c>
      <c r="E689" s="34">
        <v>0</v>
      </c>
      <c r="F689" s="34">
        <v>0</v>
      </c>
      <c r="G689" s="34">
        <v>0</v>
      </c>
      <c r="H689" s="34">
        <v>0</v>
      </c>
      <c r="I689" s="34">
        <v>0</v>
      </c>
      <c r="J689" s="34">
        <v>0</v>
      </c>
      <c r="K689" s="34">
        <v>0</v>
      </c>
      <c r="L689" s="34">
        <v>0</v>
      </c>
      <c r="M689" s="34" t="s">
        <v>829</v>
      </c>
      <c r="N689" s="34" t="s">
        <v>830</v>
      </c>
      <c r="O689" s="34" t="s">
        <v>2</v>
      </c>
      <c r="P689" s="34">
        <v>13951</v>
      </c>
      <c r="Q689" s="34">
        <v>800000</v>
      </c>
      <c r="R689" s="34">
        <v>28133.48</v>
      </c>
      <c r="S689" s="34">
        <v>866513.5</v>
      </c>
      <c r="T689" s="34">
        <v>723430.9</v>
      </c>
      <c r="U689" s="34">
        <v>143082.5</v>
      </c>
      <c r="V689" s="34">
        <v>0.16512399999999999</v>
      </c>
      <c r="W689" s="34">
        <v>1114937</v>
      </c>
      <c r="X689" s="34">
        <v>943916</v>
      </c>
      <c r="Y689" s="34">
        <v>171021.1</v>
      </c>
      <c r="Z689" s="34">
        <v>0.153391</v>
      </c>
      <c r="AA689" s="34">
        <v>123225.3</v>
      </c>
      <c r="AB689" s="34">
        <v>98167.37</v>
      </c>
      <c r="AC689" s="34">
        <v>25057.89</v>
      </c>
      <c r="AD689" s="34">
        <v>0.20335</v>
      </c>
      <c r="AE689" s="34">
        <v>85296.5</v>
      </c>
      <c r="AF689" s="34">
        <v>67557.119999999995</v>
      </c>
      <c r="AG689" s="34">
        <v>17739.38</v>
      </c>
      <c r="AH689" s="34">
        <v>0.20797299999999999</v>
      </c>
      <c r="AI689" s="34">
        <v>33327.65</v>
      </c>
      <c r="AJ689" s="34">
        <v>-119954</v>
      </c>
      <c r="AK689" s="34">
        <v>85296.5</v>
      </c>
      <c r="AL689" s="34">
        <v>85296.5</v>
      </c>
      <c r="AM689" s="34">
        <v>85296.5</v>
      </c>
      <c r="AN689" s="34">
        <v>85296.5</v>
      </c>
      <c r="AO689" s="34">
        <v>85296.5</v>
      </c>
      <c r="AP689" s="34">
        <v>85296.5</v>
      </c>
      <c r="AQ689" s="34">
        <v>85296.5</v>
      </c>
      <c r="AR689" s="34">
        <v>85296.5</v>
      </c>
      <c r="AS689" s="34">
        <v>85296.5</v>
      </c>
      <c r="AT689" s="34">
        <v>85296.5</v>
      </c>
      <c r="AU689" s="34">
        <v>123225.3</v>
      </c>
      <c r="AV689" s="34">
        <v>123225.3</v>
      </c>
      <c r="AW689" s="34">
        <v>123225.3</v>
      </c>
      <c r="AX689" s="34">
        <v>123225.3</v>
      </c>
      <c r="AY689" s="34">
        <v>123225.3</v>
      </c>
      <c r="AZ689" s="34">
        <v>123225.3</v>
      </c>
      <c r="BA689" s="34">
        <v>123225.3</v>
      </c>
      <c r="BB689" s="34">
        <v>123225.3</v>
      </c>
      <c r="BC689" s="34">
        <v>123225.3</v>
      </c>
      <c r="BD689" s="34">
        <v>123225.3</v>
      </c>
    </row>
    <row r="690" spans="1:56" x14ac:dyDescent="0.25">
      <c r="A690" s="34" t="s">
        <v>894</v>
      </c>
      <c r="B690" s="34">
        <v>13952</v>
      </c>
      <c r="C690" s="34">
        <v>0</v>
      </c>
      <c r="D690" s="34">
        <v>0</v>
      </c>
      <c r="E690" s="34">
        <v>0</v>
      </c>
      <c r="F690" s="34">
        <v>0</v>
      </c>
      <c r="G690" s="34">
        <v>0</v>
      </c>
      <c r="H690" s="34">
        <v>0</v>
      </c>
      <c r="I690" s="34">
        <v>0</v>
      </c>
      <c r="J690" s="34">
        <v>0</v>
      </c>
      <c r="K690" s="34">
        <v>0</v>
      </c>
      <c r="L690" s="34">
        <v>0</v>
      </c>
      <c r="M690" s="34" t="s">
        <v>829</v>
      </c>
      <c r="N690" s="34" t="s">
        <v>830</v>
      </c>
      <c r="O690" s="34" t="s">
        <v>2</v>
      </c>
      <c r="P690" s="34">
        <v>13952</v>
      </c>
      <c r="Q690" s="34">
        <v>800000</v>
      </c>
      <c r="R690" s="34">
        <v>28133.48</v>
      </c>
      <c r="S690" s="34">
        <v>380522.7</v>
      </c>
      <c r="T690" s="34">
        <v>380522.7</v>
      </c>
      <c r="U690" s="34">
        <v>0</v>
      </c>
      <c r="V690" s="34">
        <v>0</v>
      </c>
      <c r="W690" s="34">
        <v>125569.5</v>
      </c>
      <c r="X690" s="34">
        <v>125569.5</v>
      </c>
      <c r="Y690" s="34">
        <v>0</v>
      </c>
      <c r="Z690" s="34">
        <v>0</v>
      </c>
      <c r="AA690" s="34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-137693</v>
      </c>
      <c r="AJ690" s="34">
        <v>-137693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4">
        <v>0</v>
      </c>
      <c r="AQ690" s="34">
        <v>0</v>
      </c>
      <c r="AR690" s="34">
        <v>0</v>
      </c>
      <c r="AS690" s="34">
        <v>0</v>
      </c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4">
        <v>0</v>
      </c>
      <c r="AZ690" s="34">
        <v>0</v>
      </c>
      <c r="BA690" s="34">
        <v>0</v>
      </c>
      <c r="BB690" s="34">
        <v>0</v>
      </c>
      <c r="BC690" s="34">
        <v>0</v>
      </c>
      <c r="BD690" s="34">
        <v>0</v>
      </c>
    </row>
    <row r="691" spans="1:56" x14ac:dyDescent="0.25">
      <c r="A691" s="34" t="s">
        <v>775</v>
      </c>
      <c r="B691" s="34">
        <v>13953</v>
      </c>
      <c r="C691" s="34">
        <v>0</v>
      </c>
      <c r="D691" s="34">
        <v>0</v>
      </c>
      <c r="E691" s="34">
        <v>0</v>
      </c>
      <c r="F691" s="34">
        <v>0</v>
      </c>
      <c r="G691" s="34">
        <v>0</v>
      </c>
      <c r="H691" s="34">
        <v>0</v>
      </c>
      <c r="I691" s="34">
        <v>0</v>
      </c>
      <c r="J691" s="34">
        <v>0</v>
      </c>
      <c r="K691" s="34">
        <v>0</v>
      </c>
      <c r="L691" s="34">
        <v>0</v>
      </c>
      <c r="M691" s="34" t="s">
        <v>829</v>
      </c>
      <c r="N691" s="34" t="s">
        <v>830</v>
      </c>
      <c r="O691" s="34" t="s">
        <v>2</v>
      </c>
      <c r="P691" s="34">
        <v>13953</v>
      </c>
      <c r="Q691" s="34">
        <v>800000</v>
      </c>
      <c r="R691" s="34">
        <v>28133.48</v>
      </c>
      <c r="S691" s="34">
        <v>3068212</v>
      </c>
      <c r="T691" s="34">
        <v>3014028</v>
      </c>
      <c r="U691" s="34">
        <v>54183.95</v>
      </c>
      <c r="V691" s="34">
        <v>1.7659999999999999E-2</v>
      </c>
      <c r="W691" s="34">
        <v>9245999</v>
      </c>
      <c r="X691" s="34">
        <v>8831888</v>
      </c>
      <c r="Y691" s="34">
        <v>414110.8</v>
      </c>
      <c r="Z691" s="34">
        <v>4.4788000000000001E-2</v>
      </c>
      <c r="AA691" s="34">
        <v>1576906</v>
      </c>
      <c r="AB691" s="34">
        <v>1576829</v>
      </c>
      <c r="AC691" s="34">
        <v>76.271929999999998</v>
      </c>
      <c r="AD691" s="33">
        <v>4.8399999999999997E-5</v>
      </c>
      <c r="AE691" s="34">
        <v>3338560</v>
      </c>
      <c r="AF691" s="34">
        <v>3233565</v>
      </c>
      <c r="AG691" s="34">
        <v>104995.1</v>
      </c>
      <c r="AH691" s="34">
        <v>3.1448999999999998E-2</v>
      </c>
      <c r="AI691" s="34">
        <v>260351.3</v>
      </c>
      <c r="AJ691" s="34">
        <v>-48764.4</v>
      </c>
      <c r="AK691" s="34">
        <v>3338560</v>
      </c>
      <c r="AL691" s="34">
        <v>3338560</v>
      </c>
      <c r="AM691" s="34">
        <v>3338560</v>
      </c>
      <c r="AN691" s="34">
        <v>3338560</v>
      </c>
      <c r="AO691" s="34">
        <v>3338560</v>
      </c>
      <c r="AP691" s="34">
        <v>3338560</v>
      </c>
      <c r="AQ691" s="34">
        <v>3338560</v>
      </c>
      <c r="AR691" s="34">
        <v>3338560</v>
      </c>
      <c r="AS691" s="34">
        <v>3338560</v>
      </c>
      <c r="AT691" s="34">
        <v>3338560</v>
      </c>
      <c r="AU691" s="34">
        <v>1576906</v>
      </c>
      <c r="AV691" s="34">
        <v>1576906</v>
      </c>
      <c r="AW691" s="34">
        <v>1576906</v>
      </c>
      <c r="AX691" s="34">
        <v>1576906</v>
      </c>
      <c r="AY691" s="34">
        <v>1576906</v>
      </c>
      <c r="AZ691" s="34">
        <v>1576906</v>
      </c>
      <c r="BA691" s="34">
        <v>1576906</v>
      </c>
      <c r="BB691" s="34">
        <v>1576906</v>
      </c>
      <c r="BC691" s="34">
        <v>1576906</v>
      </c>
      <c r="BD691" s="34">
        <v>1576906</v>
      </c>
    </row>
    <row r="692" spans="1:56" x14ac:dyDescent="0.25">
      <c r="A692" s="34" t="s">
        <v>776</v>
      </c>
      <c r="B692" s="34">
        <v>13954</v>
      </c>
      <c r="C692" s="34">
        <v>0</v>
      </c>
      <c r="D692" s="34">
        <v>0</v>
      </c>
      <c r="E692" s="34">
        <v>0</v>
      </c>
      <c r="F692" s="34">
        <v>0</v>
      </c>
      <c r="G692" s="34">
        <v>0</v>
      </c>
      <c r="H692" s="34">
        <v>0</v>
      </c>
      <c r="I692" s="34">
        <v>0</v>
      </c>
      <c r="J692" s="34">
        <v>0</v>
      </c>
      <c r="K692" s="34">
        <v>0</v>
      </c>
      <c r="L692" s="34">
        <v>0</v>
      </c>
      <c r="M692" s="34" t="s">
        <v>829</v>
      </c>
      <c r="N692" s="34" t="s">
        <v>830</v>
      </c>
      <c r="O692" s="34" t="s">
        <v>2</v>
      </c>
      <c r="P692" s="34">
        <v>13954</v>
      </c>
      <c r="Q692" s="34">
        <v>800000</v>
      </c>
      <c r="R692" s="34">
        <v>28133.48</v>
      </c>
      <c r="S692" s="34">
        <v>391655.4</v>
      </c>
      <c r="T692" s="34">
        <v>391655.4</v>
      </c>
      <c r="U692" s="34">
        <v>0</v>
      </c>
      <c r="V692" s="34">
        <v>0</v>
      </c>
      <c r="W692" s="34">
        <v>792694.4</v>
      </c>
      <c r="X692" s="34">
        <v>792694.4</v>
      </c>
      <c r="Y692" s="34">
        <v>0</v>
      </c>
      <c r="Z692" s="34">
        <v>0</v>
      </c>
      <c r="AA692" s="34">
        <v>128596.6</v>
      </c>
      <c r="AB692" s="34">
        <v>128596.6</v>
      </c>
      <c r="AC692" s="34">
        <v>0</v>
      </c>
      <c r="AD692" s="34">
        <v>0</v>
      </c>
      <c r="AE692" s="34">
        <v>81615.789999999994</v>
      </c>
      <c r="AF692" s="34">
        <v>81615.789999999994</v>
      </c>
      <c r="AG692" s="34">
        <v>0</v>
      </c>
      <c r="AH692" s="34">
        <v>0</v>
      </c>
      <c r="AI692" s="34">
        <v>-137693</v>
      </c>
      <c r="AJ692" s="34">
        <v>-137693</v>
      </c>
      <c r="AK692" s="34">
        <v>81615.789999999994</v>
      </c>
      <c r="AL692" s="34">
        <v>81615.789999999994</v>
      </c>
      <c r="AM692" s="34">
        <v>81615.789999999994</v>
      </c>
      <c r="AN692" s="34">
        <v>81615.789999999994</v>
      </c>
      <c r="AO692" s="34">
        <v>81615.789999999994</v>
      </c>
      <c r="AP692" s="34">
        <v>81615.789999999994</v>
      </c>
      <c r="AQ692" s="34">
        <v>81615.789999999994</v>
      </c>
      <c r="AR692" s="34">
        <v>81615.789999999994</v>
      </c>
      <c r="AS692" s="34">
        <v>81615.789999999994</v>
      </c>
      <c r="AT692" s="34">
        <v>81615.789999999994</v>
      </c>
      <c r="AU692" s="34">
        <v>128596.6</v>
      </c>
      <c r="AV692" s="34">
        <v>128596.6</v>
      </c>
      <c r="AW692" s="34">
        <v>128596.6</v>
      </c>
      <c r="AX692" s="34">
        <v>128596.6</v>
      </c>
      <c r="AY692" s="34">
        <v>128596.6</v>
      </c>
      <c r="AZ692" s="34">
        <v>128596.6</v>
      </c>
      <c r="BA692" s="34">
        <v>128596.6</v>
      </c>
      <c r="BB692" s="34">
        <v>128596.6</v>
      </c>
      <c r="BC692" s="34">
        <v>128596.6</v>
      </c>
      <c r="BD692" s="34">
        <v>128596.6</v>
      </c>
    </row>
    <row r="693" spans="1:56" x14ac:dyDescent="0.25">
      <c r="A693" s="34" t="s">
        <v>777</v>
      </c>
      <c r="B693" s="34">
        <v>13955</v>
      </c>
      <c r="C693" s="34">
        <v>0</v>
      </c>
      <c r="D693" s="34">
        <v>0</v>
      </c>
      <c r="E693" s="34">
        <v>0</v>
      </c>
      <c r="F693" s="34">
        <v>0</v>
      </c>
      <c r="G693" s="34">
        <v>0</v>
      </c>
      <c r="H693" s="34">
        <v>0</v>
      </c>
      <c r="I693" s="34">
        <v>0</v>
      </c>
      <c r="J693" s="34">
        <v>0</v>
      </c>
      <c r="K693" s="34">
        <v>0</v>
      </c>
      <c r="L693" s="34">
        <v>0</v>
      </c>
      <c r="M693" s="34" t="s">
        <v>829</v>
      </c>
      <c r="N693" s="34" t="s">
        <v>830</v>
      </c>
      <c r="O693" s="34" t="s">
        <v>2</v>
      </c>
      <c r="P693" s="34">
        <v>13955</v>
      </c>
      <c r="Q693" s="34">
        <v>800000</v>
      </c>
      <c r="R693" s="34">
        <v>28133.48</v>
      </c>
      <c r="S693" s="34">
        <v>5923598</v>
      </c>
      <c r="T693" s="34">
        <v>3112076</v>
      </c>
      <c r="U693" s="34">
        <v>2811522</v>
      </c>
      <c r="V693" s="34">
        <v>0.47463100000000003</v>
      </c>
      <c r="W693" s="34">
        <v>9204157</v>
      </c>
      <c r="X693" s="34">
        <v>2824871</v>
      </c>
      <c r="Y693" s="34">
        <v>6379285</v>
      </c>
      <c r="Z693" s="34">
        <v>0.69308700000000001</v>
      </c>
      <c r="AA693" s="34">
        <v>734321.9</v>
      </c>
      <c r="AB693" s="34">
        <v>734321.9</v>
      </c>
      <c r="AC693" s="34">
        <v>0</v>
      </c>
      <c r="AD693" s="34">
        <v>0</v>
      </c>
      <c r="AE693" s="34">
        <v>10920.05</v>
      </c>
      <c r="AF693" s="34">
        <v>10920.05</v>
      </c>
      <c r="AG693" s="34">
        <v>0</v>
      </c>
      <c r="AH693" s="34">
        <v>0</v>
      </c>
      <c r="AI693" s="34">
        <v>6241592</v>
      </c>
      <c r="AJ693" s="34">
        <v>-137693</v>
      </c>
      <c r="AK693" s="34">
        <v>10920.05</v>
      </c>
      <c r="AL693" s="34">
        <v>10920.05</v>
      </c>
      <c r="AM693" s="34">
        <v>10920.05</v>
      </c>
      <c r="AN693" s="34">
        <v>10920.05</v>
      </c>
      <c r="AO693" s="34">
        <v>10920.05</v>
      </c>
      <c r="AP693" s="34">
        <v>10920.05</v>
      </c>
      <c r="AQ693" s="34">
        <v>10920.05</v>
      </c>
      <c r="AR693" s="34">
        <v>10920.05</v>
      </c>
      <c r="AS693" s="34">
        <v>10920.05</v>
      </c>
      <c r="AT693" s="34">
        <v>10920.05</v>
      </c>
      <c r="AU693" s="34">
        <v>734321.9</v>
      </c>
      <c r="AV693" s="34">
        <v>734321.9</v>
      </c>
      <c r="AW693" s="34">
        <v>734321.9</v>
      </c>
      <c r="AX693" s="34">
        <v>734321.9</v>
      </c>
      <c r="AY693" s="34">
        <v>734321.9</v>
      </c>
      <c r="AZ693" s="34">
        <v>734321.9</v>
      </c>
      <c r="BA693" s="34">
        <v>734321.9</v>
      </c>
      <c r="BB693" s="34">
        <v>734321.9</v>
      </c>
      <c r="BC693" s="34">
        <v>734321.9</v>
      </c>
      <c r="BD693" s="34">
        <v>734321.9</v>
      </c>
    </row>
    <row r="694" spans="1:56" x14ac:dyDescent="0.25">
      <c r="A694" s="34" t="s">
        <v>895</v>
      </c>
      <c r="B694" s="34">
        <v>13957</v>
      </c>
      <c r="C694" s="34">
        <v>0</v>
      </c>
      <c r="D694" s="34">
        <v>0</v>
      </c>
      <c r="E694" s="34">
        <v>0</v>
      </c>
      <c r="F694" s="34">
        <v>0</v>
      </c>
      <c r="G694" s="34">
        <v>0</v>
      </c>
      <c r="H694" s="34">
        <v>0</v>
      </c>
      <c r="I694" s="34">
        <v>0</v>
      </c>
      <c r="J694" s="34">
        <v>0</v>
      </c>
      <c r="K694" s="34">
        <v>0</v>
      </c>
      <c r="L694" s="34">
        <v>0</v>
      </c>
      <c r="M694" s="34" t="s">
        <v>829</v>
      </c>
      <c r="N694" s="34" t="s">
        <v>830</v>
      </c>
      <c r="O694" s="34" t="s">
        <v>2</v>
      </c>
      <c r="P694" s="34">
        <v>13957</v>
      </c>
      <c r="Q694" s="34">
        <v>800000</v>
      </c>
      <c r="R694" s="34">
        <v>28133.48</v>
      </c>
      <c r="S694" s="34">
        <v>1537.807</v>
      </c>
      <c r="T694" s="34">
        <v>1537.807</v>
      </c>
      <c r="U694" s="34">
        <v>0</v>
      </c>
      <c r="V694" s="34">
        <v>0</v>
      </c>
      <c r="W694" s="34">
        <v>37.717709999999997</v>
      </c>
      <c r="X694" s="34">
        <v>37.717709999999997</v>
      </c>
      <c r="Y694" s="34">
        <v>0</v>
      </c>
      <c r="Z694" s="34">
        <v>0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-164923</v>
      </c>
      <c r="AJ694" s="34">
        <v>-164923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4">
        <v>0</v>
      </c>
      <c r="AQ694" s="34">
        <v>0</v>
      </c>
      <c r="AR694" s="34">
        <v>0</v>
      </c>
      <c r="AS694" s="34">
        <v>0</v>
      </c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4">
        <v>0</v>
      </c>
      <c r="AZ694" s="34">
        <v>0</v>
      </c>
      <c r="BA694" s="34">
        <v>0</v>
      </c>
      <c r="BB694" s="34">
        <v>0</v>
      </c>
      <c r="BC694" s="34">
        <v>0</v>
      </c>
      <c r="BD694" s="34">
        <v>0</v>
      </c>
    </row>
    <row r="695" spans="1:56" x14ac:dyDescent="0.25">
      <c r="A695" s="34" t="s">
        <v>272</v>
      </c>
      <c r="B695" s="34">
        <v>13959</v>
      </c>
      <c r="C695" s="34">
        <v>0</v>
      </c>
      <c r="D695" s="34">
        <v>0</v>
      </c>
      <c r="E695" s="34">
        <v>0</v>
      </c>
      <c r="F695" s="34">
        <v>0</v>
      </c>
      <c r="G695" s="34">
        <v>0</v>
      </c>
      <c r="H695" s="34">
        <v>0</v>
      </c>
      <c r="I695" s="34">
        <v>0</v>
      </c>
      <c r="J695" s="34">
        <v>0</v>
      </c>
      <c r="K695" s="34">
        <v>0</v>
      </c>
      <c r="L695" s="34">
        <v>0</v>
      </c>
      <c r="M695" s="34" t="s">
        <v>829</v>
      </c>
      <c r="N695" s="34" t="s">
        <v>830</v>
      </c>
      <c r="O695" s="34" t="s">
        <v>2</v>
      </c>
      <c r="P695" s="34">
        <v>13959</v>
      </c>
      <c r="Q695" s="34">
        <v>800000</v>
      </c>
      <c r="R695" s="34">
        <v>28133.48</v>
      </c>
      <c r="S695" s="34">
        <v>10862266</v>
      </c>
      <c r="T695" s="34">
        <v>7674044</v>
      </c>
      <c r="U695" s="34">
        <v>3188222</v>
      </c>
      <c r="V695" s="34">
        <v>0.293514</v>
      </c>
      <c r="W695" s="34">
        <v>7572801</v>
      </c>
      <c r="X695" s="34">
        <v>4135751</v>
      </c>
      <c r="Y695" s="34">
        <v>3437050</v>
      </c>
      <c r="Z695" s="34">
        <v>0.45386799999999999</v>
      </c>
      <c r="AA695" s="34">
        <v>5517164</v>
      </c>
      <c r="AB695" s="34">
        <v>3032921</v>
      </c>
      <c r="AC695" s="34">
        <v>2484243</v>
      </c>
      <c r="AD695" s="34">
        <v>0.45027499999999998</v>
      </c>
      <c r="AE695" s="34">
        <v>4148568</v>
      </c>
      <c r="AF695" s="34">
        <v>2148617</v>
      </c>
      <c r="AG695" s="34">
        <v>1999951</v>
      </c>
      <c r="AH695" s="34">
        <v>0.48208200000000001</v>
      </c>
      <c r="AI695" s="34">
        <v>3164419</v>
      </c>
      <c r="AJ695" s="34">
        <v>1727320</v>
      </c>
      <c r="AK695" s="34">
        <v>4148568</v>
      </c>
      <c r="AL695" s="34">
        <v>4148568</v>
      </c>
      <c r="AM695" s="34">
        <v>4148568</v>
      </c>
      <c r="AN695" s="34">
        <v>4148568</v>
      </c>
      <c r="AO695" s="34">
        <v>4148568</v>
      </c>
      <c r="AP695" s="34">
        <v>4148568</v>
      </c>
      <c r="AQ695" s="34">
        <v>4148568</v>
      </c>
      <c r="AR695" s="34">
        <v>4148568</v>
      </c>
      <c r="AS695" s="34">
        <v>4148568</v>
      </c>
      <c r="AT695" s="34">
        <v>4148568</v>
      </c>
      <c r="AU695" s="34">
        <v>5517164</v>
      </c>
      <c r="AV695" s="34">
        <v>5517164</v>
      </c>
      <c r="AW695" s="34">
        <v>5517164</v>
      </c>
      <c r="AX695" s="34">
        <v>5517164</v>
      </c>
      <c r="AY695" s="34">
        <v>5517164</v>
      </c>
      <c r="AZ695" s="34">
        <v>5517164</v>
      </c>
      <c r="BA695" s="34">
        <v>5517164</v>
      </c>
      <c r="BB695" s="34">
        <v>5517164</v>
      </c>
      <c r="BC695" s="34">
        <v>5517164</v>
      </c>
      <c r="BD695" s="34">
        <v>5517164</v>
      </c>
    </row>
    <row r="696" spans="1:56" x14ac:dyDescent="0.25">
      <c r="A696" s="34" t="s">
        <v>325</v>
      </c>
      <c r="B696" s="34">
        <v>13961</v>
      </c>
      <c r="C696" s="34">
        <v>0</v>
      </c>
      <c r="D696" s="34">
        <v>0</v>
      </c>
      <c r="E696" s="34">
        <v>0</v>
      </c>
      <c r="F696" s="34">
        <v>0</v>
      </c>
      <c r="G696" s="34">
        <v>0</v>
      </c>
      <c r="H696" s="34">
        <v>0</v>
      </c>
      <c r="I696" s="34">
        <v>0</v>
      </c>
      <c r="J696" s="34">
        <v>0</v>
      </c>
      <c r="K696" s="34">
        <v>0</v>
      </c>
      <c r="L696" s="34">
        <v>0</v>
      </c>
      <c r="M696" s="34" t="s">
        <v>829</v>
      </c>
      <c r="N696" s="34" t="s">
        <v>830</v>
      </c>
      <c r="O696" s="34" t="s">
        <v>2</v>
      </c>
      <c r="P696" s="34">
        <v>13961</v>
      </c>
      <c r="Q696" s="34">
        <v>800000</v>
      </c>
      <c r="R696" s="34">
        <v>76898.17</v>
      </c>
      <c r="S696" s="34">
        <v>16663150</v>
      </c>
      <c r="T696" s="34">
        <v>10932202</v>
      </c>
      <c r="U696" s="34">
        <v>5730948</v>
      </c>
      <c r="V696" s="34">
        <v>0.34392899999999998</v>
      </c>
      <c r="W696" s="34">
        <v>13196771</v>
      </c>
      <c r="X696" s="34">
        <v>3877221</v>
      </c>
      <c r="Y696" s="34">
        <v>9319550</v>
      </c>
      <c r="Z696" s="34">
        <v>0.70619900000000002</v>
      </c>
      <c r="AA696" s="34">
        <v>2004461</v>
      </c>
      <c r="AB696" s="34">
        <v>1436026</v>
      </c>
      <c r="AC696" s="34">
        <v>568434.80000000005</v>
      </c>
      <c r="AD696" s="34">
        <v>0.28358499999999998</v>
      </c>
      <c r="AE696" s="34">
        <v>1120753</v>
      </c>
      <c r="AF696" s="34">
        <v>293538.2</v>
      </c>
      <c r="AG696" s="34">
        <v>827215.1</v>
      </c>
      <c r="AH696" s="34">
        <v>0.73808799999999997</v>
      </c>
      <c r="AI696" s="34">
        <v>8541748</v>
      </c>
      <c r="AJ696" s="34">
        <v>49412.98</v>
      </c>
      <c r="AK696" s="34">
        <v>1120753</v>
      </c>
      <c r="AL696" s="34">
        <v>1120753</v>
      </c>
      <c r="AM696" s="34">
        <v>1120753</v>
      </c>
      <c r="AN696" s="34">
        <v>1120753</v>
      </c>
      <c r="AO696" s="34">
        <v>1120753</v>
      </c>
      <c r="AP696" s="34">
        <v>1120753</v>
      </c>
      <c r="AQ696" s="34">
        <v>1120753</v>
      </c>
      <c r="AR696" s="34">
        <v>1120753</v>
      </c>
      <c r="AS696" s="34">
        <v>1120753</v>
      </c>
      <c r="AT696" s="34">
        <v>1120753</v>
      </c>
      <c r="AU696" s="34">
        <v>2004461</v>
      </c>
      <c r="AV696" s="34">
        <v>2004461</v>
      </c>
      <c r="AW696" s="34">
        <v>2004461</v>
      </c>
      <c r="AX696" s="34">
        <v>2004461</v>
      </c>
      <c r="AY696" s="34">
        <v>2004461</v>
      </c>
      <c r="AZ696" s="34">
        <v>2004461</v>
      </c>
      <c r="BA696" s="34">
        <v>2004461</v>
      </c>
      <c r="BB696" s="34">
        <v>2004461</v>
      </c>
      <c r="BC696" s="34">
        <v>2004461</v>
      </c>
      <c r="BD696" s="34">
        <v>2004461</v>
      </c>
    </row>
    <row r="697" spans="1:56" x14ac:dyDescent="0.25">
      <c r="A697" s="34" t="s">
        <v>180</v>
      </c>
      <c r="B697" s="34">
        <v>13962</v>
      </c>
      <c r="C697" s="34">
        <v>0</v>
      </c>
      <c r="D697" s="34">
        <v>0</v>
      </c>
      <c r="E697" s="34">
        <v>0</v>
      </c>
      <c r="F697" s="34">
        <v>0</v>
      </c>
      <c r="G697" s="34">
        <v>0</v>
      </c>
      <c r="H697" s="34">
        <v>0</v>
      </c>
      <c r="I697" s="34">
        <v>0</v>
      </c>
      <c r="J697" s="34">
        <v>0</v>
      </c>
      <c r="K697" s="34">
        <v>0</v>
      </c>
      <c r="L697" s="34">
        <v>0</v>
      </c>
      <c r="M697" s="34" t="s">
        <v>829</v>
      </c>
      <c r="N697" s="34" t="s">
        <v>830</v>
      </c>
      <c r="O697" s="34" t="s">
        <v>2</v>
      </c>
      <c r="P697" s="34">
        <v>13962</v>
      </c>
      <c r="Q697" s="34">
        <v>800000</v>
      </c>
      <c r="R697" s="34">
        <v>48764.69</v>
      </c>
      <c r="S697" s="34">
        <v>25844651</v>
      </c>
      <c r="T697" s="34">
        <v>11104106</v>
      </c>
      <c r="U697" s="34">
        <v>14740545</v>
      </c>
      <c r="V697" s="34">
        <v>0.57035199999999997</v>
      </c>
      <c r="W697" s="34">
        <v>19386047</v>
      </c>
      <c r="X697" s="34">
        <v>7063013</v>
      </c>
      <c r="Y697" s="34">
        <v>12323034</v>
      </c>
      <c r="Z697" s="34">
        <v>0.63566500000000004</v>
      </c>
      <c r="AA697" s="34">
        <v>15004894</v>
      </c>
      <c r="AB697" s="34">
        <v>5523806</v>
      </c>
      <c r="AC697" s="34">
        <v>9481088</v>
      </c>
      <c r="AD697" s="34">
        <v>0.63186600000000004</v>
      </c>
      <c r="AE697" s="34">
        <v>8288407</v>
      </c>
      <c r="AF697" s="34">
        <v>3210176</v>
      </c>
      <c r="AG697" s="34">
        <v>5078231</v>
      </c>
      <c r="AH697" s="34">
        <v>0.61269099999999999</v>
      </c>
      <c r="AI697" s="34">
        <v>11830185</v>
      </c>
      <c r="AJ697" s="34">
        <v>4585381</v>
      </c>
      <c r="AK697" s="34">
        <v>8288407</v>
      </c>
      <c r="AL697" s="34">
        <v>8288407</v>
      </c>
      <c r="AM697" s="34">
        <v>8288407</v>
      </c>
      <c r="AN697" s="34">
        <v>8288407</v>
      </c>
      <c r="AO697" s="34">
        <v>8288407</v>
      </c>
      <c r="AP697" s="34">
        <v>8288407</v>
      </c>
      <c r="AQ697" s="34">
        <v>8288407</v>
      </c>
      <c r="AR697" s="34">
        <v>8288407</v>
      </c>
      <c r="AS697" s="34">
        <v>8288407</v>
      </c>
      <c r="AT697" s="34">
        <v>8288407</v>
      </c>
      <c r="AU697" s="34">
        <v>15004894</v>
      </c>
      <c r="AV697" s="34">
        <v>15004894</v>
      </c>
      <c r="AW697" s="34">
        <v>15004894</v>
      </c>
      <c r="AX697" s="34">
        <v>15004894</v>
      </c>
      <c r="AY697" s="34">
        <v>15004894</v>
      </c>
      <c r="AZ697" s="34">
        <v>15004894</v>
      </c>
      <c r="BA697" s="34">
        <v>15004894</v>
      </c>
      <c r="BB697" s="34">
        <v>15004894</v>
      </c>
      <c r="BC697" s="34">
        <v>15004894</v>
      </c>
      <c r="BD697" s="34">
        <v>15004894</v>
      </c>
    </row>
    <row r="698" spans="1:56" x14ac:dyDescent="0.25">
      <c r="A698" s="34" t="s">
        <v>778</v>
      </c>
      <c r="B698" s="34">
        <v>13963</v>
      </c>
      <c r="C698" s="34">
        <v>0</v>
      </c>
      <c r="D698" s="34">
        <v>0</v>
      </c>
      <c r="E698" s="34">
        <v>0</v>
      </c>
      <c r="F698" s="34">
        <v>0</v>
      </c>
      <c r="G698" s="34">
        <v>0</v>
      </c>
      <c r="H698" s="34">
        <v>0</v>
      </c>
      <c r="I698" s="34">
        <v>0</v>
      </c>
      <c r="J698" s="34">
        <v>0</v>
      </c>
      <c r="K698" s="34">
        <v>0</v>
      </c>
      <c r="L698" s="34">
        <v>0</v>
      </c>
      <c r="M698" s="34" t="s">
        <v>829</v>
      </c>
      <c r="N698" s="34" t="s">
        <v>830</v>
      </c>
      <c r="O698" s="34" t="s">
        <v>2</v>
      </c>
      <c r="P698" s="34">
        <v>13963</v>
      </c>
      <c r="Q698" s="34">
        <v>800000</v>
      </c>
      <c r="R698" s="34">
        <v>28133.48</v>
      </c>
      <c r="S698" s="34">
        <v>2395110</v>
      </c>
      <c r="T698" s="34">
        <v>2300660</v>
      </c>
      <c r="U698" s="34">
        <v>94449.52</v>
      </c>
      <c r="V698" s="34">
        <v>3.9433999999999997E-2</v>
      </c>
      <c r="W698" s="34">
        <v>5151575</v>
      </c>
      <c r="X698" s="34">
        <v>4902944</v>
      </c>
      <c r="Y698" s="34">
        <v>248631</v>
      </c>
      <c r="Z698" s="34">
        <v>4.8263E-2</v>
      </c>
      <c r="AA698" s="34">
        <v>1087299</v>
      </c>
      <c r="AB698" s="34">
        <v>1064865</v>
      </c>
      <c r="AC698" s="34">
        <v>22434.39</v>
      </c>
      <c r="AD698" s="34">
        <v>2.0632999999999999E-2</v>
      </c>
      <c r="AE698" s="34">
        <v>4019501</v>
      </c>
      <c r="AF698" s="34">
        <v>3929747</v>
      </c>
      <c r="AG698" s="34">
        <v>89753.279999999999</v>
      </c>
      <c r="AH698" s="34">
        <v>2.2329000000000002E-2</v>
      </c>
      <c r="AI698" s="34">
        <v>99310.48</v>
      </c>
      <c r="AJ698" s="34">
        <v>-59567.199999999997</v>
      </c>
      <c r="AK698" s="34">
        <v>4019501</v>
      </c>
      <c r="AL698" s="34">
        <v>4019501</v>
      </c>
      <c r="AM698" s="34">
        <v>4019501</v>
      </c>
      <c r="AN698" s="34">
        <v>4019501</v>
      </c>
      <c r="AO698" s="34">
        <v>4019501</v>
      </c>
      <c r="AP698" s="34">
        <v>4019501</v>
      </c>
      <c r="AQ698" s="34">
        <v>4019501</v>
      </c>
      <c r="AR698" s="34">
        <v>4019501</v>
      </c>
      <c r="AS698" s="34">
        <v>4019501</v>
      </c>
      <c r="AT698" s="34">
        <v>4019501</v>
      </c>
      <c r="AU698" s="34">
        <v>1087299</v>
      </c>
      <c r="AV698" s="34">
        <v>1087299</v>
      </c>
      <c r="AW698" s="34">
        <v>1087299</v>
      </c>
      <c r="AX698" s="34">
        <v>1087299</v>
      </c>
      <c r="AY698" s="34">
        <v>1087299</v>
      </c>
      <c r="AZ698" s="34">
        <v>1087299</v>
      </c>
      <c r="BA698" s="34">
        <v>1087299</v>
      </c>
      <c r="BB698" s="34">
        <v>1087299</v>
      </c>
      <c r="BC698" s="34">
        <v>1087299</v>
      </c>
      <c r="BD698" s="34">
        <v>1087299</v>
      </c>
    </row>
    <row r="699" spans="1:56" x14ac:dyDescent="0.25">
      <c r="A699" s="34" t="s">
        <v>571</v>
      </c>
      <c r="B699" s="34">
        <v>13964</v>
      </c>
      <c r="C699" s="34">
        <v>0</v>
      </c>
      <c r="D699" s="34">
        <v>0</v>
      </c>
      <c r="E699" s="34">
        <v>0</v>
      </c>
      <c r="F699" s="34">
        <v>0</v>
      </c>
      <c r="G699" s="34">
        <v>0</v>
      </c>
      <c r="H699" s="34">
        <v>0</v>
      </c>
      <c r="I699" s="34">
        <v>0</v>
      </c>
      <c r="J699" s="34">
        <v>0</v>
      </c>
      <c r="K699" s="34">
        <v>0</v>
      </c>
      <c r="L699" s="34">
        <v>0</v>
      </c>
      <c r="M699" s="34" t="s">
        <v>829</v>
      </c>
      <c r="N699" s="34" t="s">
        <v>830</v>
      </c>
      <c r="O699" s="34" t="s">
        <v>2</v>
      </c>
      <c r="P699" s="34">
        <v>13964</v>
      </c>
      <c r="Q699" s="34">
        <v>800000</v>
      </c>
      <c r="R699" s="34">
        <v>28133.48</v>
      </c>
      <c r="S699" s="34">
        <v>3428291</v>
      </c>
      <c r="T699" s="34">
        <v>2720981</v>
      </c>
      <c r="U699" s="34">
        <v>707310.2</v>
      </c>
      <c r="V699" s="34">
        <v>0.206316</v>
      </c>
      <c r="W699" s="34">
        <v>4763102</v>
      </c>
      <c r="X699" s="34">
        <v>3567544</v>
      </c>
      <c r="Y699" s="34">
        <v>1195558</v>
      </c>
      <c r="Z699" s="34">
        <v>0.251004</v>
      </c>
      <c r="AA699" s="34">
        <v>448428.4</v>
      </c>
      <c r="AB699" s="34">
        <v>446277.4</v>
      </c>
      <c r="AC699" s="34">
        <v>2151.0529999999999</v>
      </c>
      <c r="AD699" s="34">
        <v>4.797E-3</v>
      </c>
      <c r="AE699" s="34">
        <v>136025</v>
      </c>
      <c r="AF699" s="34">
        <v>107617</v>
      </c>
      <c r="AG699" s="34">
        <v>28407.99</v>
      </c>
      <c r="AH699" s="34">
        <v>0.208844</v>
      </c>
      <c r="AI699" s="34">
        <v>1009821</v>
      </c>
      <c r="AJ699" s="34">
        <v>-157329</v>
      </c>
      <c r="AK699" s="34">
        <v>136025</v>
      </c>
      <c r="AL699" s="34">
        <v>136025</v>
      </c>
      <c r="AM699" s="34">
        <v>136025</v>
      </c>
      <c r="AN699" s="34">
        <v>136025</v>
      </c>
      <c r="AO699" s="34">
        <v>136025</v>
      </c>
      <c r="AP699" s="34">
        <v>136025</v>
      </c>
      <c r="AQ699" s="34">
        <v>136025</v>
      </c>
      <c r="AR699" s="34">
        <v>136025</v>
      </c>
      <c r="AS699" s="34">
        <v>136025</v>
      </c>
      <c r="AT699" s="34">
        <v>136025</v>
      </c>
      <c r="AU699" s="34">
        <v>448428.4</v>
      </c>
      <c r="AV699" s="34">
        <v>448428.4</v>
      </c>
      <c r="AW699" s="34">
        <v>448428.4</v>
      </c>
      <c r="AX699" s="34">
        <v>448428.4</v>
      </c>
      <c r="AY699" s="34">
        <v>448428.4</v>
      </c>
      <c r="AZ699" s="34">
        <v>448428.4</v>
      </c>
      <c r="BA699" s="34">
        <v>448428.4</v>
      </c>
      <c r="BB699" s="34">
        <v>448428.4</v>
      </c>
      <c r="BC699" s="34">
        <v>448428.4</v>
      </c>
      <c r="BD699" s="34">
        <v>448428.4</v>
      </c>
    </row>
    <row r="700" spans="1:56" x14ac:dyDescent="0.25">
      <c r="A700" s="34" t="s">
        <v>779</v>
      </c>
      <c r="B700" s="34">
        <v>13971</v>
      </c>
      <c r="C700" s="34">
        <v>0</v>
      </c>
      <c r="D700" s="34">
        <v>0</v>
      </c>
      <c r="E700" s="34">
        <v>0</v>
      </c>
      <c r="F700" s="34">
        <v>0</v>
      </c>
      <c r="G700" s="34">
        <v>0</v>
      </c>
      <c r="H700" s="34">
        <v>0</v>
      </c>
      <c r="I700" s="34">
        <v>0</v>
      </c>
      <c r="J700" s="34">
        <v>0</v>
      </c>
      <c r="K700" s="34">
        <v>0</v>
      </c>
      <c r="L700" s="34">
        <v>0</v>
      </c>
      <c r="M700" s="34" t="s">
        <v>829</v>
      </c>
      <c r="N700" s="34" t="s">
        <v>830</v>
      </c>
      <c r="O700" s="34" t="s">
        <v>2</v>
      </c>
      <c r="P700" s="34">
        <v>13971</v>
      </c>
      <c r="Q700" s="34">
        <v>800000</v>
      </c>
      <c r="R700" s="34">
        <v>28133.48</v>
      </c>
      <c r="S700" s="34">
        <v>1287167</v>
      </c>
      <c r="T700" s="34">
        <v>256503.6</v>
      </c>
      <c r="U700" s="34">
        <v>1030663</v>
      </c>
      <c r="V700" s="34">
        <v>0.80072200000000004</v>
      </c>
      <c r="W700" s="34">
        <v>1175028</v>
      </c>
      <c r="X700" s="34">
        <v>234748.6</v>
      </c>
      <c r="Y700" s="34">
        <v>940279.8</v>
      </c>
      <c r="Z700" s="34">
        <v>0.80021900000000001</v>
      </c>
      <c r="AA700" s="34">
        <v>3365.9209999999998</v>
      </c>
      <c r="AB700" s="34">
        <v>3365.9209999999998</v>
      </c>
      <c r="AC700" s="34">
        <v>0</v>
      </c>
      <c r="AD700" s="34">
        <v>0</v>
      </c>
      <c r="AE700" s="34">
        <v>89.441959999999995</v>
      </c>
      <c r="AF700" s="34">
        <v>89.441959999999995</v>
      </c>
      <c r="AG700" s="34">
        <v>0</v>
      </c>
      <c r="AH700" s="34">
        <v>0</v>
      </c>
      <c r="AI700" s="34">
        <v>802586.3</v>
      </c>
      <c r="AJ700" s="34">
        <v>-137693</v>
      </c>
      <c r="AK700" s="34">
        <v>89.441959999999995</v>
      </c>
      <c r="AL700" s="34">
        <v>89.441959999999995</v>
      </c>
      <c r="AM700" s="34">
        <v>89.441959999999995</v>
      </c>
      <c r="AN700" s="34">
        <v>89.441959999999995</v>
      </c>
      <c r="AO700" s="34">
        <v>89.441959999999995</v>
      </c>
      <c r="AP700" s="34">
        <v>89.441959999999995</v>
      </c>
      <c r="AQ700" s="34">
        <v>89.441959999999995</v>
      </c>
      <c r="AR700" s="34">
        <v>89.441959999999995</v>
      </c>
      <c r="AS700" s="34">
        <v>89.441959999999995</v>
      </c>
      <c r="AT700" s="34">
        <v>89.441959999999995</v>
      </c>
      <c r="AU700" s="34">
        <v>3365.9209999999998</v>
      </c>
      <c r="AV700" s="34">
        <v>3365.9209999999998</v>
      </c>
      <c r="AW700" s="34">
        <v>3365.9209999999998</v>
      </c>
      <c r="AX700" s="34">
        <v>3365.9209999999998</v>
      </c>
      <c r="AY700" s="34">
        <v>3365.9209999999998</v>
      </c>
      <c r="AZ700" s="34">
        <v>3365.9209999999998</v>
      </c>
      <c r="BA700" s="34">
        <v>3365.9209999999998</v>
      </c>
      <c r="BB700" s="34">
        <v>3365.9209999999998</v>
      </c>
      <c r="BC700" s="34">
        <v>3365.9209999999998</v>
      </c>
      <c r="BD700" s="34">
        <v>3365.9209999999998</v>
      </c>
    </row>
    <row r="701" spans="1:56" x14ac:dyDescent="0.25">
      <c r="A701" s="34" t="s">
        <v>336</v>
      </c>
      <c r="B701" s="34">
        <v>13972</v>
      </c>
      <c r="C701" s="34">
        <v>0</v>
      </c>
      <c r="D701" s="34">
        <v>0</v>
      </c>
      <c r="E701" s="34">
        <v>0</v>
      </c>
      <c r="F701" s="34">
        <v>0</v>
      </c>
      <c r="G701" s="34">
        <v>0</v>
      </c>
      <c r="H701" s="34">
        <v>0</v>
      </c>
      <c r="I701" s="34">
        <v>0</v>
      </c>
      <c r="J701" s="34">
        <v>0</v>
      </c>
      <c r="K701" s="34">
        <v>0</v>
      </c>
      <c r="L701" s="34">
        <v>0</v>
      </c>
      <c r="M701" s="34" t="s">
        <v>829</v>
      </c>
      <c r="N701" s="34" t="s">
        <v>830</v>
      </c>
      <c r="O701" s="34" t="s">
        <v>2</v>
      </c>
      <c r="P701" s="34">
        <v>13972</v>
      </c>
      <c r="Q701" s="34">
        <v>800000</v>
      </c>
      <c r="R701" s="34">
        <v>82524.87</v>
      </c>
      <c r="S701" s="34">
        <v>8281394</v>
      </c>
      <c r="T701" s="34">
        <v>4761448</v>
      </c>
      <c r="U701" s="34">
        <v>3519947</v>
      </c>
      <c r="V701" s="34">
        <v>0.425043</v>
      </c>
      <c r="W701" s="34">
        <v>6263815</v>
      </c>
      <c r="X701" s="34">
        <v>2592596</v>
      </c>
      <c r="Y701" s="34">
        <v>3671218</v>
      </c>
      <c r="Z701" s="34">
        <v>0.58609900000000004</v>
      </c>
      <c r="AA701" s="34">
        <v>3012786</v>
      </c>
      <c r="AB701" s="34">
        <v>1670732</v>
      </c>
      <c r="AC701" s="34">
        <v>1342055</v>
      </c>
      <c r="AD701" s="34">
        <v>0.44545299999999999</v>
      </c>
      <c r="AE701" s="34">
        <v>1704896</v>
      </c>
      <c r="AF701" s="34">
        <v>866684.9</v>
      </c>
      <c r="AG701" s="34">
        <v>838211.4</v>
      </c>
      <c r="AH701" s="34">
        <v>0.491649</v>
      </c>
      <c r="AI701" s="34">
        <v>2841752</v>
      </c>
      <c r="AJ701" s="34">
        <v>8745.5429999999997</v>
      </c>
      <c r="AK701" s="34">
        <v>1704896</v>
      </c>
      <c r="AL701" s="34">
        <v>1704896</v>
      </c>
      <c r="AM701" s="34">
        <v>1704896</v>
      </c>
      <c r="AN701" s="34">
        <v>1704896</v>
      </c>
      <c r="AO701" s="34">
        <v>1704896</v>
      </c>
      <c r="AP701" s="34">
        <v>1704896</v>
      </c>
      <c r="AQ701" s="34">
        <v>1704896</v>
      </c>
      <c r="AR701" s="34">
        <v>1704896</v>
      </c>
      <c r="AS701" s="34">
        <v>1704896</v>
      </c>
      <c r="AT701" s="34">
        <v>1704896</v>
      </c>
      <c r="AU701" s="34">
        <v>3012786</v>
      </c>
      <c r="AV701" s="34">
        <v>3012786</v>
      </c>
      <c r="AW701" s="34">
        <v>3012786</v>
      </c>
      <c r="AX701" s="34">
        <v>3012786</v>
      </c>
      <c r="AY701" s="34">
        <v>3012786</v>
      </c>
      <c r="AZ701" s="34">
        <v>3012786</v>
      </c>
      <c r="BA701" s="34">
        <v>3012786</v>
      </c>
      <c r="BB701" s="34">
        <v>3012786</v>
      </c>
      <c r="BC701" s="34">
        <v>3012786</v>
      </c>
      <c r="BD701" s="34">
        <v>3012786</v>
      </c>
    </row>
    <row r="702" spans="1:56" x14ac:dyDescent="0.25">
      <c r="A702" s="34" t="s">
        <v>780</v>
      </c>
      <c r="B702" s="34">
        <v>13980</v>
      </c>
      <c r="C702" s="34">
        <v>0</v>
      </c>
      <c r="D702" s="34">
        <v>0</v>
      </c>
      <c r="E702" s="34">
        <v>0</v>
      </c>
      <c r="F702" s="34">
        <v>0</v>
      </c>
      <c r="G702" s="34">
        <v>0</v>
      </c>
      <c r="H702" s="34">
        <v>0</v>
      </c>
      <c r="I702" s="34">
        <v>0</v>
      </c>
      <c r="J702" s="34">
        <v>0</v>
      </c>
      <c r="K702" s="34">
        <v>0</v>
      </c>
      <c r="L702" s="34">
        <v>0</v>
      </c>
      <c r="M702" s="34" t="s">
        <v>829</v>
      </c>
      <c r="N702" s="34" t="s">
        <v>830</v>
      </c>
      <c r="O702" s="34" t="s">
        <v>2</v>
      </c>
      <c r="P702" s="34">
        <v>13980</v>
      </c>
      <c r="Q702" s="34">
        <v>800000</v>
      </c>
      <c r="R702" s="34">
        <v>28133.48</v>
      </c>
      <c r="S702" s="34">
        <v>105146</v>
      </c>
      <c r="T702" s="34">
        <v>105125.7</v>
      </c>
      <c r="U702" s="34">
        <v>20.35088</v>
      </c>
      <c r="V702" s="34">
        <v>1.94E-4</v>
      </c>
      <c r="W702" s="34">
        <v>213667.3</v>
      </c>
      <c r="X702" s="34">
        <v>213191.8</v>
      </c>
      <c r="Y702" s="34">
        <v>475.44760000000002</v>
      </c>
      <c r="Z702" s="34">
        <v>2.225E-3</v>
      </c>
      <c r="AA702" s="34">
        <v>9451.009</v>
      </c>
      <c r="AB702" s="34">
        <v>9451.009</v>
      </c>
      <c r="AC702" s="34">
        <v>0</v>
      </c>
      <c r="AD702" s="34">
        <v>0</v>
      </c>
      <c r="AE702" s="34">
        <v>116605.1</v>
      </c>
      <c r="AF702" s="34">
        <v>116605.1</v>
      </c>
      <c r="AG702" s="34">
        <v>0</v>
      </c>
      <c r="AH702" s="34">
        <v>0</v>
      </c>
      <c r="AI702" s="34">
        <v>-137218</v>
      </c>
      <c r="AJ702" s="34">
        <v>-137693</v>
      </c>
      <c r="AK702" s="34">
        <v>116605.1</v>
      </c>
      <c r="AL702" s="34">
        <v>116605.1</v>
      </c>
      <c r="AM702" s="34">
        <v>116605.1</v>
      </c>
      <c r="AN702" s="34">
        <v>116605.1</v>
      </c>
      <c r="AO702" s="34">
        <v>116605.1</v>
      </c>
      <c r="AP702" s="34">
        <v>116605.1</v>
      </c>
      <c r="AQ702" s="34">
        <v>116605.1</v>
      </c>
      <c r="AR702" s="34">
        <v>116605.1</v>
      </c>
      <c r="AS702" s="34">
        <v>116605.1</v>
      </c>
      <c r="AT702" s="34">
        <v>116605.1</v>
      </c>
      <c r="AU702" s="34">
        <v>9451.009</v>
      </c>
      <c r="AV702" s="34">
        <v>9451.009</v>
      </c>
      <c r="AW702" s="34">
        <v>9451.009</v>
      </c>
      <c r="AX702" s="34">
        <v>9451.009</v>
      </c>
      <c r="AY702" s="34">
        <v>9451.009</v>
      </c>
      <c r="AZ702" s="34">
        <v>9451.009</v>
      </c>
      <c r="BA702" s="34">
        <v>9451.009</v>
      </c>
      <c r="BB702" s="34">
        <v>9451.009</v>
      </c>
      <c r="BC702" s="34">
        <v>9451.009</v>
      </c>
      <c r="BD702" s="34">
        <v>9451.009</v>
      </c>
    </row>
    <row r="703" spans="1:56" x14ac:dyDescent="0.25">
      <c r="A703" s="34" t="s">
        <v>781</v>
      </c>
      <c r="B703" s="34">
        <v>13982</v>
      </c>
      <c r="C703" s="34">
        <v>0</v>
      </c>
      <c r="D703" s="34">
        <v>0</v>
      </c>
      <c r="E703" s="34">
        <v>0</v>
      </c>
      <c r="F703" s="34">
        <v>0</v>
      </c>
      <c r="G703" s="34">
        <v>0</v>
      </c>
      <c r="H703" s="34">
        <v>0</v>
      </c>
      <c r="I703" s="34">
        <v>0</v>
      </c>
      <c r="J703" s="34">
        <v>0</v>
      </c>
      <c r="K703" s="34">
        <v>0</v>
      </c>
      <c r="L703" s="34">
        <v>0</v>
      </c>
      <c r="M703" s="34" t="s">
        <v>829</v>
      </c>
      <c r="N703" s="34" t="s">
        <v>830</v>
      </c>
      <c r="O703" s="34" t="s">
        <v>2</v>
      </c>
      <c r="P703" s="34">
        <v>13982</v>
      </c>
      <c r="Q703" s="34">
        <v>800000</v>
      </c>
      <c r="R703" s="34">
        <v>28133.48</v>
      </c>
      <c r="S703" s="34">
        <v>531474.4</v>
      </c>
      <c r="T703" s="34">
        <v>531474.4</v>
      </c>
      <c r="U703" s="34">
        <v>0</v>
      </c>
      <c r="V703" s="34">
        <v>0</v>
      </c>
      <c r="W703" s="34">
        <v>323141.5</v>
      </c>
      <c r="X703" s="34">
        <v>323141.5</v>
      </c>
      <c r="Y703" s="34">
        <v>0</v>
      </c>
      <c r="Z703" s="34">
        <v>0</v>
      </c>
      <c r="AA703" s="34">
        <v>453226.5</v>
      </c>
      <c r="AB703" s="34">
        <v>453226.5</v>
      </c>
      <c r="AC703" s="34">
        <v>0</v>
      </c>
      <c r="AD703" s="34">
        <v>0</v>
      </c>
      <c r="AE703" s="34">
        <v>278129.2</v>
      </c>
      <c r="AF703" s="34">
        <v>278129.2</v>
      </c>
      <c r="AG703" s="34">
        <v>0</v>
      </c>
      <c r="AH703" s="34">
        <v>0</v>
      </c>
      <c r="AI703" s="34">
        <v>-137693</v>
      </c>
      <c r="AJ703" s="34">
        <v>-137693</v>
      </c>
      <c r="AK703" s="34">
        <v>278129.2</v>
      </c>
      <c r="AL703" s="34">
        <v>278129.2</v>
      </c>
      <c r="AM703" s="34">
        <v>278129.2</v>
      </c>
      <c r="AN703" s="34">
        <v>278129.2</v>
      </c>
      <c r="AO703" s="34">
        <v>278129.2</v>
      </c>
      <c r="AP703" s="34">
        <v>278129.2</v>
      </c>
      <c r="AQ703" s="34">
        <v>278129.2</v>
      </c>
      <c r="AR703" s="34">
        <v>278129.2</v>
      </c>
      <c r="AS703" s="34">
        <v>278129.2</v>
      </c>
      <c r="AT703" s="34">
        <v>278129.2</v>
      </c>
      <c r="AU703" s="34">
        <v>453226.5</v>
      </c>
      <c r="AV703" s="34">
        <v>453226.5</v>
      </c>
      <c r="AW703" s="34">
        <v>453226.5</v>
      </c>
      <c r="AX703" s="34">
        <v>453226.5</v>
      </c>
      <c r="AY703" s="34">
        <v>453226.5</v>
      </c>
      <c r="AZ703" s="34">
        <v>453226.5</v>
      </c>
      <c r="BA703" s="34">
        <v>453226.5</v>
      </c>
      <c r="BB703" s="34">
        <v>453226.5</v>
      </c>
      <c r="BC703" s="34">
        <v>453226.5</v>
      </c>
      <c r="BD703" s="34">
        <v>453226.5</v>
      </c>
    </row>
    <row r="704" spans="1:56" x14ac:dyDescent="0.25">
      <c r="A704" s="34" t="s">
        <v>223</v>
      </c>
      <c r="B704" s="34">
        <v>13983</v>
      </c>
      <c r="C704" s="34">
        <v>0</v>
      </c>
      <c r="D704" s="34">
        <v>0</v>
      </c>
      <c r="E704" s="34">
        <v>0</v>
      </c>
      <c r="F704" s="34">
        <v>0</v>
      </c>
      <c r="G704" s="34">
        <v>0</v>
      </c>
      <c r="H704" s="34">
        <v>0</v>
      </c>
      <c r="I704" s="34">
        <v>0</v>
      </c>
      <c r="J704" s="34">
        <v>0</v>
      </c>
      <c r="K704" s="34">
        <v>0</v>
      </c>
      <c r="L704" s="34">
        <v>0</v>
      </c>
      <c r="M704" s="34" t="s">
        <v>829</v>
      </c>
      <c r="N704" s="34" t="s">
        <v>830</v>
      </c>
      <c r="O704" s="34" t="s">
        <v>2</v>
      </c>
      <c r="P704" s="34">
        <v>13983</v>
      </c>
      <c r="Q704" s="34">
        <v>800000</v>
      </c>
      <c r="R704" s="34">
        <v>28133.48</v>
      </c>
      <c r="S704" s="34">
        <v>19012964</v>
      </c>
      <c r="T704" s="34">
        <v>10102273</v>
      </c>
      <c r="U704" s="34">
        <v>8910692</v>
      </c>
      <c r="V704" s="34">
        <v>0.46866400000000003</v>
      </c>
      <c r="W704" s="34">
        <v>9893375</v>
      </c>
      <c r="X704" s="34">
        <v>4284049</v>
      </c>
      <c r="Y704" s="34">
        <v>5609326</v>
      </c>
      <c r="Z704" s="34">
        <v>0.56697799999999998</v>
      </c>
      <c r="AA704" s="34">
        <v>12667404</v>
      </c>
      <c r="AB704" s="34">
        <v>5326661</v>
      </c>
      <c r="AC704" s="34">
        <v>7340743</v>
      </c>
      <c r="AD704" s="34">
        <v>0.57949899999999999</v>
      </c>
      <c r="AE704" s="34">
        <v>5078547</v>
      </c>
      <c r="AF704" s="34">
        <v>2017459</v>
      </c>
      <c r="AG704" s="34">
        <v>3061089</v>
      </c>
      <c r="AH704" s="34">
        <v>0.60274899999999998</v>
      </c>
      <c r="AI704" s="34">
        <v>5454601</v>
      </c>
      <c r="AJ704" s="34">
        <v>2906364</v>
      </c>
      <c r="AK704" s="34">
        <v>5078547</v>
      </c>
      <c r="AL704" s="34">
        <v>5078547</v>
      </c>
      <c r="AM704" s="34">
        <v>5078547</v>
      </c>
      <c r="AN704" s="34">
        <v>5078547</v>
      </c>
      <c r="AO704" s="34">
        <v>5078547</v>
      </c>
      <c r="AP704" s="34">
        <v>5078547</v>
      </c>
      <c r="AQ704" s="34">
        <v>5078547</v>
      </c>
      <c r="AR704" s="34">
        <v>5078547</v>
      </c>
      <c r="AS704" s="34">
        <v>5078547</v>
      </c>
      <c r="AT704" s="34">
        <v>5078547</v>
      </c>
      <c r="AU704" s="34">
        <v>12667404</v>
      </c>
      <c r="AV704" s="34">
        <v>12667404</v>
      </c>
      <c r="AW704" s="34">
        <v>12667404</v>
      </c>
      <c r="AX704" s="34">
        <v>12667404</v>
      </c>
      <c r="AY704" s="34">
        <v>12667404</v>
      </c>
      <c r="AZ704" s="34">
        <v>12667404</v>
      </c>
      <c r="BA704" s="34">
        <v>12667404</v>
      </c>
      <c r="BB704" s="34">
        <v>12667404</v>
      </c>
      <c r="BC704" s="34">
        <v>12667404</v>
      </c>
      <c r="BD704" s="34">
        <v>12667404</v>
      </c>
    </row>
    <row r="705" spans="1:56" x14ac:dyDescent="0.25">
      <c r="A705" s="34" t="s">
        <v>782</v>
      </c>
      <c r="B705" s="34">
        <v>13985</v>
      </c>
      <c r="C705" s="34">
        <v>0</v>
      </c>
      <c r="D705" s="34">
        <v>0</v>
      </c>
      <c r="E705" s="34">
        <v>0</v>
      </c>
      <c r="F705" s="34">
        <v>0</v>
      </c>
      <c r="G705" s="34">
        <v>0</v>
      </c>
      <c r="H705" s="34">
        <v>0</v>
      </c>
      <c r="I705" s="34">
        <v>0</v>
      </c>
      <c r="J705" s="34">
        <v>0</v>
      </c>
      <c r="K705" s="34">
        <v>0</v>
      </c>
      <c r="L705" s="34">
        <v>0</v>
      </c>
      <c r="M705" s="34" t="s">
        <v>829</v>
      </c>
      <c r="N705" s="34" t="s">
        <v>830</v>
      </c>
      <c r="O705" s="34" t="s">
        <v>2</v>
      </c>
      <c r="P705" s="34">
        <v>13985</v>
      </c>
      <c r="Q705" s="34">
        <v>800000</v>
      </c>
      <c r="R705" s="34">
        <v>50640.26</v>
      </c>
      <c r="S705" s="34">
        <v>7187598</v>
      </c>
      <c r="T705" s="34">
        <v>3612932</v>
      </c>
      <c r="U705" s="34">
        <v>3574665</v>
      </c>
      <c r="V705" s="34">
        <v>0.497338</v>
      </c>
      <c r="W705" s="34">
        <v>5651314</v>
      </c>
      <c r="X705" s="34">
        <v>1686587</v>
      </c>
      <c r="Y705" s="34">
        <v>3964726</v>
      </c>
      <c r="Z705" s="34">
        <v>0.70155800000000001</v>
      </c>
      <c r="AA705" s="34">
        <v>81917.02</v>
      </c>
      <c r="AB705" s="34">
        <v>81917.02</v>
      </c>
      <c r="AC705" s="34">
        <v>0</v>
      </c>
      <c r="AD705" s="34">
        <v>0</v>
      </c>
      <c r="AE705" s="34">
        <v>1585.3330000000001</v>
      </c>
      <c r="AF705" s="34">
        <v>1585.3330000000001</v>
      </c>
      <c r="AG705" s="34">
        <v>0</v>
      </c>
      <c r="AH705" s="34">
        <v>0</v>
      </c>
      <c r="AI705" s="34">
        <v>3450924</v>
      </c>
      <c r="AJ705" s="34">
        <v>-513802</v>
      </c>
      <c r="AK705" s="34">
        <v>1585.3330000000001</v>
      </c>
      <c r="AL705" s="34">
        <v>1585.3330000000001</v>
      </c>
      <c r="AM705" s="34">
        <v>1585.3330000000001</v>
      </c>
      <c r="AN705" s="34">
        <v>1585.3330000000001</v>
      </c>
      <c r="AO705" s="34">
        <v>1585.3330000000001</v>
      </c>
      <c r="AP705" s="34">
        <v>1585.3330000000001</v>
      </c>
      <c r="AQ705" s="34">
        <v>1585.3330000000001</v>
      </c>
      <c r="AR705" s="34">
        <v>1585.3330000000001</v>
      </c>
      <c r="AS705" s="34">
        <v>1585.3330000000001</v>
      </c>
      <c r="AT705" s="34">
        <v>1585.3330000000001</v>
      </c>
      <c r="AU705" s="34">
        <v>81917.02</v>
      </c>
      <c r="AV705" s="34">
        <v>81917.02</v>
      </c>
      <c r="AW705" s="34">
        <v>81917.02</v>
      </c>
      <c r="AX705" s="34">
        <v>81917.02</v>
      </c>
      <c r="AY705" s="34">
        <v>81917.02</v>
      </c>
      <c r="AZ705" s="34">
        <v>81917.02</v>
      </c>
      <c r="BA705" s="34">
        <v>81917.02</v>
      </c>
      <c r="BB705" s="34">
        <v>81917.02</v>
      </c>
      <c r="BC705" s="34">
        <v>81917.02</v>
      </c>
      <c r="BD705" s="34">
        <v>81917.02</v>
      </c>
    </row>
    <row r="706" spans="1:56" x14ac:dyDescent="0.25">
      <c r="A706" s="34" t="s">
        <v>453</v>
      </c>
      <c r="B706" s="34">
        <v>13990</v>
      </c>
      <c r="C706" s="34">
        <v>0</v>
      </c>
      <c r="D706" s="34">
        <v>0</v>
      </c>
      <c r="E706" s="34">
        <v>0</v>
      </c>
      <c r="F706" s="34">
        <v>0</v>
      </c>
      <c r="G706" s="34">
        <v>0</v>
      </c>
      <c r="H706" s="34">
        <v>0</v>
      </c>
      <c r="I706" s="34">
        <v>0</v>
      </c>
      <c r="J706" s="34">
        <v>0</v>
      </c>
      <c r="K706" s="34">
        <v>0</v>
      </c>
      <c r="L706" s="34">
        <v>0</v>
      </c>
      <c r="M706" s="34" t="s">
        <v>829</v>
      </c>
      <c r="N706" s="34" t="s">
        <v>830</v>
      </c>
      <c r="O706" s="34" t="s">
        <v>2</v>
      </c>
      <c r="P706" s="34">
        <v>13990</v>
      </c>
      <c r="Q706" s="34">
        <v>800000</v>
      </c>
      <c r="R706" s="34">
        <v>43138</v>
      </c>
      <c r="S706" s="34">
        <v>3695704</v>
      </c>
      <c r="T706" s="34">
        <v>2197664</v>
      </c>
      <c r="U706" s="34">
        <v>1498040</v>
      </c>
      <c r="V706" s="34">
        <v>0.40534599999999998</v>
      </c>
      <c r="W706" s="34">
        <v>2935919</v>
      </c>
      <c r="X706" s="34">
        <v>1091613</v>
      </c>
      <c r="Y706" s="34">
        <v>1844306</v>
      </c>
      <c r="Z706" s="34">
        <v>0.62818700000000005</v>
      </c>
      <c r="AA706" s="34">
        <v>371377.1</v>
      </c>
      <c r="AB706" s="34">
        <v>162022.20000000001</v>
      </c>
      <c r="AC706" s="34">
        <v>209354.9</v>
      </c>
      <c r="AD706" s="34">
        <v>0.56372599999999995</v>
      </c>
      <c r="AE706" s="34">
        <v>374599.3</v>
      </c>
      <c r="AF706" s="34">
        <v>164807.1</v>
      </c>
      <c r="AG706" s="34">
        <v>209792.2</v>
      </c>
      <c r="AH706" s="34">
        <v>0.56004399999999999</v>
      </c>
      <c r="AI706" s="34">
        <v>1410068</v>
      </c>
      <c r="AJ706" s="34">
        <v>-224446</v>
      </c>
      <c r="AK706" s="34">
        <v>374599.3</v>
      </c>
      <c r="AL706" s="34">
        <v>374599.3</v>
      </c>
      <c r="AM706" s="34">
        <v>374599.3</v>
      </c>
      <c r="AN706" s="34">
        <v>374599.3</v>
      </c>
      <c r="AO706" s="34">
        <v>374599.3</v>
      </c>
      <c r="AP706" s="34">
        <v>374599.3</v>
      </c>
      <c r="AQ706" s="34">
        <v>374599.3</v>
      </c>
      <c r="AR706" s="34">
        <v>374599.3</v>
      </c>
      <c r="AS706" s="34">
        <v>374599.3</v>
      </c>
      <c r="AT706" s="34">
        <v>374599.3</v>
      </c>
      <c r="AU706" s="34">
        <v>371377.1</v>
      </c>
      <c r="AV706" s="34">
        <v>371377.1</v>
      </c>
      <c r="AW706" s="34">
        <v>371377.1</v>
      </c>
      <c r="AX706" s="34">
        <v>371377.1</v>
      </c>
      <c r="AY706" s="34">
        <v>371377.1</v>
      </c>
      <c r="AZ706" s="34">
        <v>371377.1</v>
      </c>
      <c r="BA706" s="34">
        <v>371377.1</v>
      </c>
      <c r="BB706" s="34">
        <v>371377.1</v>
      </c>
      <c r="BC706" s="34">
        <v>371377.1</v>
      </c>
      <c r="BD706" s="34">
        <v>371377.1</v>
      </c>
    </row>
    <row r="707" spans="1:56" x14ac:dyDescent="0.25">
      <c r="A707" s="34" t="s">
        <v>561</v>
      </c>
      <c r="B707" s="34">
        <v>13991</v>
      </c>
      <c r="C707" s="34">
        <v>0</v>
      </c>
      <c r="D707" s="34">
        <v>0</v>
      </c>
      <c r="E707" s="34">
        <v>0</v>
      </c>
      <c r="F707" s="34">
        <v>0</v>
      </c>
      <c r="G707" s="34">
        <v>0</v>
      </c>
      <c r="H707" s="34">
        <v>0</v>
      </c>
      <c r="I707" s="34">
        <v>0</v>
      </c>
      <c r="J707" s="34">
        <v>0</v>
      </c>
      <c r="K707" s="34">
        <v>0</v>
      </c>
      <c r="L707" s="34">
        <v>0</v>
      </c>
      <c r="M707" s="34" t="s">
        <v>829</v>
      </c>
      <c r="N707" s="34" t="s">
        <v>830</v>
      </c>
      <c r="O707" s="34" t="s">
        <v>2</v>
      </c>
      <c r="P707" s="34">
        <v>13991</v>
      </c>
      <c r="Q707" s="34">
        <v>800000</v>
      </c>
      <c r="R707" s="34">
        <v>76898.17</v>
      </c>
      <c r="S707" s="34">
        <v>1340371</v>
      </c>
      <c r="T707" s="34">
        <v>864416.6</v>
      </c>
      <c r="U707" s="34">
        <v>475954.2</v>
      </c>
      <c r="V707" s="34">
        <v>0.35509099999999999</v>
      </c>
      <c r="W707" s="34">
        <v>735984.7</v>
      </c>
      <c r="X707" s="34">
        <v>370570.8</v>
      </c>
      <c r="Y707" s="34">
        <v>365414</v>
      </c>
      <c r="Z707" s="34">
        <v>0.49649700000000002</v>
      </c>
      <c r="AA707" s="34">
        <v>4357.6750000000002</v>
      </c>
      <c r="AB707" s="34">
        <v>2379.386</v>
      </c>
      <c r="AC707" s="34">
        <v>1978.289</v>
      </c>
      <c r="AD707" s="34">
        <v>0.45397799999999999</v>
      </c>
      <c r="AE707" s="34">
        <v>76190.47</v>
      </c>
      <c r="AF707" s="34">
        <v>41601.660000000003</v>
      </c>
      <c r="AG707" s="34">
        <v>34588.81</v>
      </c>
      <c r="AH707" s="34">
        <v>0.45397799999999999</v>
      </c>
      <c r="AI707" s="34">
        <v>-407563</v>
      </c>
      <c r="AJ707" s="34">
        <v>-738388</v>
      </c>
      <c r="AK707" s="34">
        <v>76190.47</v>
      </c>
      <c r="AL707" s="34">
        <v>76190.47</v>
      </c>
      <c r="AM707" s="34">
        <v>76190.47</v>
      </c>
      <c r="AN707" s="34">
        <v>76190.47</v>
      </c>
      <c r="AO707" s="34">
        <v>76190.47</v>
      </c>
      <c r="AP707" s="34">
        <v>76190.47</v>
      </c>
      <c r="AQ707" s="34">
        <v>76190.47</v>
      </c>
      <c r="AR707" s="34">
        <v>76190.47</v>
      </c>
      <c r="AS707" s="34">
        <v>76190.47</v>
      </c>
      <c r="AT707" s="34">
        <v>76190.47</v>
      </c>
      <c r="AU707" s="34">
        <v>4357.6750000000002</v>
      </c>
      <c r="AV707" s="34">
        <v>4357.6750000000002</v>
      </c>
      <c r="AW707" s="34">
        <v>4357.6750000000002</v>
      </c>
      <c r="AX707" s="34">
        <v>4357.6750000000002</v>
      </c>
      <c r="AY707" s="34">
        <v>4357.6750000000002</v>
      </c>
      <c r="AZ707" s="34">
        <v>4357.6750000000002</v>
      </c>
      <c r="BA707" s="34">
        <v>4357.6750000000002</v>
      </c>
      <c r="BB707" s="34">
        <v>4357.6750000000002</v>
      </c>
      <c r="BC707" s="34">
        <v>4357.6750000000002</v>
      </c>
      <c r="BD707" s="34">
        <v>4357.6750000000002</v>
      </c>
    </row>
    <row r="708" spans="1:56" x14ac:dyDescent="0.25">
      <c r="A708" s="34" t="s">
        <v>896</v>
      </c>
      <c r="B708" s="34">
        <v>13994</v>
      </c>
      <c r="C708" s="34">
        <v>0</v>
      </c>
      <c r="D708" s="34">
        <v>0</v>
      </c>
      <c r="E708" s="34">
        <v>0</v>
      </c>
      <c r="F708" s="34">
        <v>0</v>
      </c>
      <c r="G708" s="34">
        <v>0</v>
      </c>
      <c r="H708" s="34">
        <v>0</v>
      </c>
      <c r="I708" s="34">
        <v>0</v>
      </c>
      <c r="J708" s="34">
        <v>0</v>
      </c>
      <c r="K708" s="34">
        <v>0</v>
      </c>
      <c r="L708" s="34">
        <v>0</v>
      </c>
      <c r="M708" s="34" t="s">
        <v>829</v>
      </c>
      <c r="N708" s="34" t="s">
        <v>830</v>
      </c>
      <c r="O708" s="34" t="s">
        <v>2</v>
      </c>
      <c r="P708" s="34">
        <v>13994</v>
      </c>
      <c r="Q708" s="34">
        <v>800000</v>
      </c>
      <c r="R708" s="34">
        <v>28133.48</v>
      </c>
      <c r="S708" s="34">
        <v>2678.9470000000001</v>
      </c>
      <c r="T708" s="34">
        <v>2678.9470000000001</v>
      </c>
      <c r="U708" s="34">
        <v>0</v>
      </c>
      <c r="V708" s="34">
        <v>0</v>
      </c>
      <c r="W708" s="34">
        <v>71.424509999999998</v>
      </c>
      <c r="X708" s="34">
        <v>71.424509999999998</v>
      </c>
      <c r="Y708" s="34">
        <v>0</v>
      </c>
      <c r="Z708" s="34">
        <v>0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-137693</v>
      </c>
      <c r="AJ708" s="34">
        <v>-137693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4">
        <v>0</v>
      </c>
      <c r="AQ708" s="34">
        <v>0</v>
      </c>
      <c r="AR708" s="34">
        <v>0</v>
      </c>
      <c r="AS708" s="34">
        <v>0</v>
      </c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4">
        <v>0</v>
      </c>
      <c r="AZ708" s="34">
        <v>0</v>
      </c>
      <c r="BA708" s="34">
        <v>0</v>
      </c>
      <c r="BB708" s="34">
        <v>0</v>
      </c>
      <c r="BC708" s="34">
        <v>0</v>
      </c>
      <c r="BD708" s="34">
        <v>0</v>
      </c>
    </row>
    <row r="709" spans="1:56" x14ac:dyDescent="0.25">
      <c r="A709" s="34" t="s">
        <v>784</v>
      </c>
      <c r="B709" s="34">
        <v>14000</v>
      </c>
      <c r="C709" s="34">
        <v>0</v>
      </c>
      <c r="D709" s="34">
        <v>0</v>
      </c>
      <c r="E709" s="34">
        <v>0</v>
      </c>
      <c r="F709" s="34">
        <v>0</v>
      </c>
      <c r="G709" s="34">
        <v>0</v>
      </c>
      <c r="H709" s="34">
        <v>0</v>
      </c>
      <c r="I709" s="34">
        <v>0</v>
      </c>
      <c r="J709" s="34">
        <v>0</v>
      </c>
      <c r="K709" s="34">
        <v>0</v>
      </c>
      <c r="L709" s="34">
        <v>0</v>
      </c>
      <c r="M709" s="34" t="s">
        <v>829</v>
      </c>
      <c r="N709" s="34" t="s">
        <v>830</v>
      </c>
      <c r="O709" s="34" t="s">
        <v>2</v>
      </c>
      <c r="P709" s="34">
        <v>14000</v>
      </c>
      <c r="Q709" s="34">
        <v>800000</v>
      </c>
      <c r="R709" s="34">
        <v>28133.48</v>
      </c>
      <c r="S709" s="34">
        <v>3177579</v>
      </c>
      <c r="T709" s="34">
        <v>2258843</v>
      </c>
      <c r="U709" s="34">
        <v>918735.7</v>
      </c>
      <c r="V709" s="34">
        <v>0.28913100000000003</v>
      </c>
      <c r="W709" s="34">
        <v>2581259</v>
      </c>
      <c r="X709" s="34">
        <v>1269045</v>
      </c>
      <c r="Y709" s="34">
        <v>1312213</v>
      </c>
      <c r="Z709" s="34">
        <v>0.50836199999999998</v>
      </c>
      <c r="AA709" s="34">
        <v>175520.5</v>
      </c>
      <c r="AB709" s="34">
        <v>175520.5</v>
      </c>
      <c r="AC709" s="34">
        <v>0</v>
      </c>
      <c r="AD709" s="34">
        <v>0</v>
      </c>
      <c r="AE709" s="34">
        <v>185072.5</v>
      </c>
      <c r="AF709" s="34">
        <v>185072.5</v>
      </c>
      <c r="AG709" s="34">
        <v>0</v>
      </c>
      <c r="AH709" s="34">
        <v>0</v>
      </c>
      <c r="AI709" s="34">
        <v>1056151</v>
      </c>
      <c r="AJ709" s="34">
        <v>-256062</v>
      </c>
      <c r="AK709" s="34">
        <v>185072.5</v>
      </c>
      <c r="AL709" s="34">
        <v>185072.5</v>
      </c>
      <c r="AM709" s="34">
        <v>185072.5</v>
      </c>
      <c r="AN709" s="34">
        <v>185072.5</v>
      </c>
      <c r="AO709" s="34">
        <v>185072.5</v>
      </c>
      <c r="AP709" s="34">
        <v>185072.5</v>
      </c>
      <c r="AQ709" s="34">
        <v>185072.5</v>
      </c>
      <c r="AR709" s="34">
        <v>185072.5</v>
      </c>
      <c r="AS709" s="34">
        <v>185072.5</v>
      </c>
      <c r="AT709" s="34">
        <v>185072.5</v>
      </c>
      <c r="AU709" s="34">
        <v>175520.5</v>
      </c>
      <c r="AV709" s="34">
        <v>175520.5</v>
      </c>
      <c r="AW709" s="34">
        <v>175520.5</v>
      </c>
      <c r="AX709" s="34">
        <v>175520.5</v>
      </c>
      <c r="AY709" s="34">
        <v>175520.5</v>
      </c>
      <c r="AZ709" s="34">
        <v>175520.5</v>
      </c>
      <c r="BA709" s="34">
        <v>175520.5</v>
      </c>
      <c r="BB709" s="34">
        <v>175520.5</v>
      </c>
      <c r="BC709" s="34">
        <v>175520.5</v>
      </c>
      <c r="BD709" s="34">
        <v>175520.5</v>
      </c>
    </row>
    <row r="710" spans="1:56" x14ac:dyDescent="0.25">
      <c r="A710" s="34" t="s">
        <v>785</v>
      </c>
      <c r="B710" s="34">
        <v>14001</v>
      </c>
      <c r="C710" s="34">
        <v>0</v>
      </c>
      <c r="D710" s="34">
        <v>0</v>
      </c>
      <c r="E710" s="34">
        <v>0</v>
      </c>
      <c r="F710" s="34">
        <v>0</v>
      </c>
      <c r="G710" s="34">
        <v>0</v>
      </c>
      <c r="H710" s="34">
        <v>0</v>
      </c>
      <c r="I710" s="34">
        <v>0</v>
      </c>
      <c r="J710" s="34">
        <v>0</v>
      </c>
      <c r="K710" s="34">
        <v>0</v>
      </c>
      <c r="L710" s="34">
        <v>0</v>
      </c>
      <c r="M710" s="34" t="s">
        <v>829</v>
      </c>
      <c r="N710" s="34" t="s">
        <v>830</v>
      </c>
      <c r="O710" s="34" t="s">
        <v>2</v>
      </c>
      <c r="P710" s="34">
        <v>14001</v>
      </c>
      <c r="Q710" s="34">
        <v>800000</v>
      </c>
      <c r="R710" s="34">
        <v>28133.48</v>
      </c>
      <c r="S710" s="34">
        <v>489142.8</v>
      </c>
      <c r="T710" s="34">
        <v>430444.3</v>
      </c>
      <c r="U710" s="34">
        <v>58698.46</v>
      </c>
      <c r="V710" s="34">
        <v>0.120003</v>
      </c>
      <c r="W710" s="34">
        <v>714700.1</v>
      </c>
      <c r="X710" s="34">
        <v>652886.9</v>
      </c>
      <c r="Y710" s="34">
        <v>61813.2</v>
      </c>
      <c r="Z710" s="34">
        <v>8.6487999999999995E-2</v>
      </c>
      <c r="AA710" s="34">
        <v>108517.1</v>
      </c>
      <c r="AB710" s="34">
        <v>108517.1</v>
      </c>
      <c r="AC710" s="34">
        <v>0</v>
      </c>
      <c r="AD710" s="34">
        <v>0</v>
      </c>
      <c r="AE710" s="34">
        <v>14034.69</v>
      </c>
      <c r="AF710" s="34">
        <v>14034.69</v>
      </c>
      <c r="AG710" s="34">
        <v>0</v>
      </c>
      <c r="AH710" s="34">
        <v>0</v>
      </c>
      <c r="AI710" s="34">
        <v>-75880.3</v>
      </c>
      <c r="AJ710" s="34">
        <v>-137693</v>
      </c>
      <c r="AK710" s="34">
        <v>14034.69</v>
      </c>
      <c r="AL710" s="34">
        <v>14034.69</v>
      </c>
      <c r="AM710" s="34">
        <v>14034.69</v>
      </c>
      <c r="AN710" s="34">
        <v>14034.69</v>
      </c>
      <c r="AO710" s="34">
        <v>14034.69</v>
      </c>
      <c r="AP710" s="34">
        <v>14034.69</v>
      </c>
      <c r="AQ710" s="34">
        <v>14034.69</v>
      </c>
      <c r="AR710" s="34">
        <v>14034.69</v>
      </c>
      <c r="AS710" s="34">
        <v>14034.69</v>
      </c>
      <c r="AT710" s="34">
        <v>14034.69</v>
      </c>
      <c r="AU710" s="34">
        <v>108517.1</v>
      </c>
      <c r="AV710" s="34">
        <v>108517.1</v>
      </c>
      <c r="AW710" s="34">
        <v>108517.1</v>
      </c>
      <c r="AX710" s="34">
        <v>108517.1</v>
      </c>
      <c r="AY710" s="34">
        <v>108517.1</v>
      </c>
      <c r="AZ710" s="34">
        <v>108517.1</v>
      </c>
      <c r="BA710" s="34">
        <v>108517.1</v>
      </c>
      <c r="BB710" s="34">
        <v>108517.1</v>
      </c>
      <c r="BC710" s="34">
        <v>108517.1</v>
      </c>
      <c r="BD710" s="34">
        <v>108517.1</v>
      </c>
    </row>
    <row r="711" spans="1:56" x14ac:dyDescent="0.25">
      <c r="A711" s="34" t="s">
        <v>786</v>
      </c>
      <c r="B711" s="34">
        <v>14002</v>
      </c>
      <c r="C711" s="34">
        <v>0</v>
      </c>
      <c r="D711" s="34">
        <v>0</v>
      </c>
      <c r="E711" s="34">
        <v>0</v>
      </c>
      <c r="F711" s="34">
        <v>0</v>
      </c>
      <c r="G711" s="34">
        <v>0</v>
      </c>
      <c r="H711" s="34">
        <v>0</v>
      </c>
      <c r="I711" s="34">
        <v>0</v>
      </c>
      <c r="J711" s="34">
        <v>0</v>
      </c>
      <c r="K711" s="34">
        <v>0</v>
      </c>
      <c r="L711" s="34">
        <v>0</v>
      </c>
      <c r="M711" s="34" t="s">
        <v>829</v>
      </c>
      <c r="N711" s="34" t="s">
        <v>830</v>
      </c>
      <c r="O711" s="34" t="s">
        <v>2</v>
      </c>
      <c r="P711" s="34">
        <v>14002</v>
      </c>
      <c r="Q711" s="34">
        <v>800000</v>
      </c>
      <c r="R711" s="34">
        <v>30009.040000000001</v>
      </c>
      <c r="S711" s="34">
        <v>2798252</v>
      </c>
      <c r="T711" s="34">
        <v>2371981</v>
      </c>
      <c r="U711" s="34">
        <v>426270.7</v>
      </c>
      <c r="V711" s="34">
        <v>0.152335</v>
      </c>
      <c r="W711" s="34">
        <v>1009265</v>
      </c>
      <c r="X711" s="34">
        <v>557420.4</v>
      </c>
      <c r="Y711" s="34">
        <v>451844.4</v>
      </c>
      <c r="Z711" s="34">
        <v>0.44769700000000001</v>
      </c>
      <c r="AA711" s="34">
        <v>1786.6669999999999</v>
      </c>
      <c r="AB711" s="34">
        <v>1786.6669999999999</v>
      </c>
      <c r="AC711" s="34">
        <v>0</v>
      </c>
      <c r="AD711" s="34">
        <v>0</v>
      </c>
      <c r="AE711" s="34">
        <v>74.195449999999994</v>
      </c>
      <c r="AF711" s="34">
        <v>74.195449999999994</v>
      </c>
      <c r="AG711" s="34">
        <v>0</v>
      </c>
      <c r="AH711" s="34">
        <v>0</v>
      </c>
      <c r="AI711" s="34">
        <v>147869.29999999999</v>
      </c>
      <c r="AJ711" s="34">
        <v>-303975</v>
      </c>
      <c r="AK711" s="34">
        <v>74.195449999999994</v>
      </c>
      <c r="AL711" s="34">
        <v>74.195449999999994</v>
      </c>
      <c r="AM711" s="34">
        <v>74.195449999999994</v>
      </c>
      <c r="AN711" s="34">
        <v>74.195449999999994</v>
      </c>
      <c r="AO711" s="34">
        <v>74.195449999999994</v>
      </c>
      <c r="AP711" s="34">
        <v>74.195449999999994</v>
      </c>
      <c r="AQ711" s="34">
        <v>74.195449999999994</v>
      </c>
      <c r="AR711" s="34">
        <v>74.195449999999994</v>
      </c>
      <c r="AS711" s="34">
        <v>74.195449999999994</v>
      </c>
      <c r="AT711" s="34">
        <v>74.195449999999994</v>
      </c>
      <c r="AU711" s="34">
        <v>1786.6669999999999</v>
      </c>
      <c r="AV711" s="34">
        <v>1786.6669999999999</v>
      </c>
      <c r="AW711" s="34">
        <v>1786.6669999999999</v>
      </c>
      <c r="AX711" s="34">
        <v>1786.6669999999999</v>
      </c>
      <c r="AY711" s="34">
        <v>1786.6669999999999</v>
      </c>
      <c r="AZ711" s="34">
        <v>1786.6669999999999</v>
      </c>
      <c r="BA711" s="34">
        <v>1786.6669999999999</v>
      </c>
      <c r="BB711" s="34">
        <v>1786.6669999999999</v>
      </c>
      <c r="BC711" s="34">
        <v>1786.6669999999999</v>
      </c>
      <c r="BD711" s="34">
        <v>1786.6669999999999</v>
      </c>
    </row>
    <row r="712" spans="1:56" x14ac:dyDescent="0.25">
      <c r="A712" s="34" t="s">
        <v>897</v>
      </c>
      <c r="B712" s="34">
        <v>14004</v>
      </c>
      <c r="C712" s="34">
        <v>0</v>
      </c>
      <c r="D712" s="34">
        <v>0</v>
      </c>
      <c r="E712" s="34">
        <v>0</v>
      </c>
      <c r="F712" s="34">
        <v>0</v>
      </c>
      <c r="G712" s="34">
        <v>0</v>
      </c>
      <c r="H712" s="34">
        <v>0</v>
      </c>
      <c r="I712" s="34">
        <v>0</v>
      </c>
      <c r="J712" s="34">
        <v>0</v>
      </c>
      <c r="K712" s="34">
        <v>0</v>
      </c>
      <c r="L712" s="34">
        <v>0</v>
      </c>
      <c r="M712" s="34" t="s">
        <v>829</v>
      </c>
      <c r="N712" s="34" t="s">
        <v>830</v>
      </c>
      <c r="O712" s="34" t="s">
        <v>2</v>
      </c>
      <c r="P712" s="34">
        <v>14004</v>
      </c>
      <c r="Q712" s="34">
        <v>800000</v>
      </c>
      <c r="R712" s="34">
        <v>28133.48</v>
      </c>
      <c r="S712" s="34">
        <v>319915</v>
      </c>
      <c r="T712" s="34">
        <v>137692.9</v>
      </c>
      <c r="U712" s="34">
        <v>182222.1</v>
      </c>
      <c r="V712" s="34">
        <v>0.56959499999999996</v>
      </c>
      <c r="W712" s="34">
        <v>5778220</v>
      </c>
      <c r="X712" s="34">
        <v>2443110</v>
      </c>
      <c r="Y712" s="34">
        <v>3335110</v>
      </c>
      <c r="Z712" s="34">
        <v>0.57718599999999998</v>
      </c>
      <c r="AA712" s="34">
        <v>0</v>
      </c>
      <c r="AB712" s="34">
        <v>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3197417</v>
      </c>
      <c r="AJ712" s="34">
        <v>-137693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4">
        <v>0</v>
      </c>
      <c r="AQ712" s="34">
        <v>0</v>
      </c>
      <c r="AR712" s="34">
        <v>0</v>
      </c>
      <c r="AS712" s="34">
        <v>0</v>
      </c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4">
        <v>0</v>
      </c>
      <c r="AZ712" s="34">
        <v>0</v>
      </c>
      <c r="BA712" s="34">
        <v>0</v>
      </c>
      <c r="BB712" s="34">
        <v>0</v>
      </c>
      <c r="BC712" s="34">
        <v>0</v>
      </c>
      <c r="BD712" s="34">
        <v>0</v>
      </c>
    </row>
    <row r="713" spans="1:56" x14ac:dyDescent="0.25">
      <c r="A713" s="34" t="s">
        <v>787</v>
      </c>
      <c r="B713" s="34">
        <v>14010</v>
      </c>
      <c r="C713" s="34">
        <v>0</v>
      </c>
      <c r="D713" s="34">
        <v>0</v>
      </c>
      <c r="E713" s="34">
        <v>0</v>
      </c>
      <c r="F713" s="34">
        <v>0</v>
      </c>
      <c r="G713" s="34">
        <v>0</v>
      </c>
      <c r="H713" s="34">
        <v>0</v>
      </c>
      <c r="I713" s="34">
        <v>0</v>
      </c>
      <c r="J713" s="34">
        <v>0</v>
      </c>
      <c r="K713" s="34">
        <v>0</v>
      </c>
      <c r="L713" s="34">
        <v>0</v>
      </c>
      <c r="M713" s="34" t="s">
        <v>829</v>
      </c>
      <c r="N713" s="34" t="s">
        <v>830</v>
      </c>
      <c r="O713" s="34" t="s">
        <v>2</v>
      </c>
      <c r="P713" s="34">
        <v>14010</v>
      </c>
      <c r="Q713" s="34">
        <v>800000</v>
      </c>
      <c r="R713" s="34">
        <v>28133.48</v>
      </c>
      <c r="S713" s="34">
        <v>92454.52</v>
      </c>
      <c r="T713" s="34">
        <v>92454.52</v>
      </c>
      <c r="U713" s="34">
        <v>0</v>
      </c>
      <c r="V713" s="34">
        <v>0</v>
      </c>
      <c r="W713" s="34">
        <v>104856.8</v>
      </c>
      <c r="X713" s="34">
        <v>104856.8</v>
      </c>
      <c r="Y713" s="34">
        <v>0</v>
      </c>
      <c r="Z713" s="34">
        <v>0</v>
      </c>
      <c r="AA713" s="34">
        <v>31914.04</v>
      </c>
      <c r="AB713" s="34">
        <v>31914.04</v>
      </c>
      <c r="AC713" s="34">
        <v>0</v>
      </c>
      <c r="AD713" s="34">
        <v>0</v>
      </c>
      <c r="AE713" s="34">
        <v>1264.7639999999999</v>
      </c>
      <c r="AF713" s="34">
        <v>1264.7639999999999</v>
      </c>
      <c r="AG713" s="34">
        <v>0</v>
      </c>
      <c r="AH713" s="34">
        <v>0</v>
      </c>
      <c r="AI713" s="34">
        <v>-137693</v>
      </c>
      <c r="AJ713" s="34">
        <v>-137693</v>
      </c>
      <c r="AK713" s="34">
        <v>1264.7639999999999</v>
      </c>
      <c r="AL713" s="34">
        <v>1264.7639999999999</v>
      </c>
      <c r="AM713" s="34">
        <v>1264.7639999999999</v>
      </c>
      <c r="AN713" s="34">
        <v>1264.7639999999999</v>
      </c>
      <c r="AO713" s="34">
        <v>1264.7639999999999</v>
      </c>
      <c r="AP713" s="34">
        <v>1264.7639999999999</v>
      </c>
      <c r="AQ713" s="34">
        <v>1264.7639999999999</v>
      </c>
      <c r="AR713" s="34">
        <v>1264.7639999999999</v>
      </c>
      <c r="AS713" s="34">
        <v>1264.7639999999999</v>
      </c>
      <c r="AT713" s="34">
        <v>1264.7639999999999</v>
      </c>
      <c r="AU713" s="34">
        <v>31914.04</v>
      </c>
      <c r="AV713" s="34">
        <v>31914.04</v>
      </c>
      <c r="AW713" s="34">
        <v>31914.04</v>
      </c>
      <c r="AX713" s="34">
        <v>31914.04</v>
      </c>
      <c r="AY713" s="34">
        <v>31914.04</v>
      </c>
      <c r="AZ713" s="34">
        <v>31914.04</v>
      </c>
      <c r="BA713" s="34">
        <v>31914.04</v>
      </c>
      <c r="BB713" s="34">
        <v>31914.04</v>
      </c>
      <c r="BC713" s="34">
        <v>31914.04</v>
      </c>
      <c r="BD713" s="34">
        <v>31914.04</v>
      </c>
    </row>
    <row r="714" spans="1:56" x14ac:dyDescent="0.25">
      <c r="A714" s="34" t="s">
        <v>156</v>
      </c>
      <c r="B714" s="34">
        <v>14011</v>
      </c>
      <c r="C714" s="34">
        <v>0</v>
      </c>
      <c r="D714" s="34">
        <v>0</v>
      </c>
      <c r="E714" s="34">
        <v>0</v>
      </c>
      <c r="F714" s="34">
        <v>0</v>
      </c>
      <c r="G714" s="34">
        <v>0</v>
      </c>
      <c r="H714" s="34">
        <v>0</v>
      </c>
      <c r="I714" s="34">
        <v>0</v>
      </c>
      <c r="J714" s="34">
        <v>0</v>
      </c>
      <c r="K714" s="34">
        <v>0</v>
      </c>
      <c r="L714" s="34">
        <v>0</v>
      </c>
      <c r="M714" s="34" t="s">
        <v>829</v>
      </c>
      <c r="N714" s="34" t="s">
        <v>830</v>
      </c>
      <c r="O714" s="34" t="s">
        <v>2</v>
      </c>
      <c r="P714" s="34">
        <v>14011</v>
      </c>
      <c r="Q714" s="34">
        <v>800000</v>
      </c>
      <c r="R714" s="34">
        <v>39386.870000000003</v>
      </c>
      <c r="S714" s="34">
        <v>5662816</v>
      </c>
      <c r="T714" s="34">
        <v>2813721</v>
      </c>
      <c r="U714" s="34">
        <v>2849095</v>
      </c>
      <c r="V714" s="34">
        <v>0.50312299999999999</v>
      </c>
      <c r="W714" s="34">
        <v>16637099</v>
      </c>
      <c r="X714" s="34">
        <v>7762037</v>
      </c>
      <c r="Y714" s="34">
        <v>8875062</v>
      </c>
      <c r="Z714" s="34">
        <v>0.53344999999999998</v>
      </c>
      <c r="AA714" s="34">
        <v>3504445</v>
      </c>
      <c r="AB714" s="34">
        <v>1429682</v>
      </c>
      <c r="AC714" s="34">
        <v>2074763</v>
      </c>
      <c r="AD714" s="34">
        <v>0.59203799999999995</v>
      </c>
      <c r="AE714" s="34">
        <v>12066715</v>
      </c>
      <c r="AF714" s="34">
        <v>4885128</v>
      </c>
      <c r="AG714" s="34">
        <v>7181587</v>
      </c>
      <c r="AH714" s="34">
        <v>0.59515700000000005</v>
      </c>
      <c r="AI714" s="34">
        <v>8473465</v>
      </c>
      <c r="AJ714" s="34">
        <v>6779990</v>
      </c>
      <c r="AK714" s="34">
        <v>12066715</v>
      </c>
      <c r="AL714" s="34">
        <v>12066715</v>
      </c>
      <c r="AM714" s="34">
        <v>12066715</v>
      </c>
      <c r="AN714" s="34">
        <v>12066715</v>
      </c>
      <c r="AO714" s="34">
        <v>12066715</v>
      </c>
      <c r="AP714" s="34">
        <v>12066715</v>
      </c>
      <c r="AQ714" s="34">
        <v>12066715</v>
      </c>
      <c r="AR714" s="34">
        <v>12066715</v>
      </c>
      <c r="AS714" s="34">
        <v>12066715</v>
      </c>
      <c r="AT714" s="34">
        <v>12066715</v>
      </c>
      <c r="AU714" s="34">
        <v>3504445</v>
      </c>
      <c r="AV714" s="34">
        <v>3504445</v>
      </c>
      <c r="AW714" s="34">
        <v>3504445</v>
      </c>
      <c r="AX714" s="34">
        <v>3504445</v>
      </c>
      <c r="AY714" s="34">
        <v>3504445</v>
      </c>
      <c r="AZ714" s="34">
        <v>3504445</v>
      </c>
      <c r="BA714" s="34">
        <v>3504445</v>
      </c>
      <c r="BB714" s="34">
        <v>3504445</v>
      </c>
      <c r="BC714" s="34">
        <v>3504445</v>
      </c>
      <c r="BD714" s="34">
        <v>3504445</v>
      </c>
    </row>
    <row r="715" spans="1:56" x14ac:dyDescent="0.25">
      <c r="A715" s="34" t="s">
        <v>342</v>
      </c>
      <c r="B715" s="34">
        <v>14012</v>
      </c>
      <c r="C715" s="34">
        <v>0</v>
      </c>
      <c r="D715" s="34">
        <v>0</v>
      </c>
      <c r="E715" s="34">
        <v>0</v>
      </c>
      <c r="F715" s="34">
        <v>0</v>
      </c>
      <c r="G715" s="34">
        <v>0</v>
      </c>
      <c r="H715" s="34">
        <v>0</v>
      </c>
      <c r="I715" s="34">
        <v>0</v>
      </c>
      <c r="J715" s="34">
        <v>0</v>
      </c>
      <c r="K715" s="34">
        <v>0</v>
      </c>
      <c r="L715" s="34">
        <v>0</v>
      </c>
      <c r="M715" s="34" t="s">
        <v>829</v>
      </c>
      <c r="N715" s="34" t="s">
        <v>830</v>
      </c>
      <c r="O715" s="34" t="s">
        <v>2</v>
      </c>
      <c r="P715" s="34">
        <v>14012</v>
      </c>
      <c r="Q715" s="34">
        <v>800000</v>
      </c>
      <c r="R715" s="34">
        <v>61893.65</v>
      </c>
      <c r="S715" s="34">
        <v>7202118</v>
      </c>
      <c r="T715" s="34">
        <v>5256594</v>
      </c>
      <c r="U715" s="34">
        <v>1945525</v>
      </c>
      <c r="V715" s="34">
        <v>0.27013199999999998</v>
      </c>
      <c r="W715" s="34">
        <v>7949518</v>
      </c>
      <c r="X715" s="34">
        <v>3992517</v>
      </c>
      <c r="Y715" s="34">
        <v>3957000</v>
      </c>
      <c r="Z715" s="34">
        <v>0.49776599999999999</v>
      </c>
      <c r="AA715" s="34">
        <v>1486559</v>
      </c>
      <c r="AB715" s="34">
        <v>786984</v>
      </c>
      <c r="AC715" s="34">
        <v>699574.8</v>
      </c>
      <c r="AD715" s="34">
        <v>0.47060000000000002</v>
      </c>
      <c r="AE715" s="34">
        <v>1169011</v>
      </c>
      <c r="AF715" s="34">
        <v>299331.40000000002</v>
      </c>
      <c r="AG715" s="34">
        <v>869679.2</v>
      </c>
      <c r="AH715" s="34">
        <v>0.74394499999999997</v>
      </c>
      <c r="AI715" s="34">
        <v>3335046</v>
      </c>
      <c r="AJ715" s="34">
        <v>247724.5</v>
      </c>
      <c r="AK715" s="34">
        <v>1169011</v>
      </c>
      <c r="AL715" s="34">
        <v>1169011</v>
      </c>
      <c r="AM715" s="34">
        <v>1169011</v>
      </c>
      <c r="AN715" s="34">
        <v>1169011</v>
      </c>
      <c r="AO715" s="34">
        <v>1169011</v>
      </c>
      <c r="AP715" s="34">
        <v>1169011</v>
      </c>
      <c r="AQ715" s="34">
        <v>1169011</v>
      </c>
      <c r="AR715" s="34">
        <v>1169011</v>
      </c>
      <c r="AS715" s="34">
        <v>1169011</v>
      </c>
      <c r="AT715" s="34">
        <v>1169011</v>
      </c>
      <c r="AU715" s="34">
        <v>1486559</v>
      </c>
      <c r="AV715" s="34">
        <v>1486559</v>
      </c>
      <c r="AW715" s="34">
        <v>1486559</v>
      </c>
      <c r="AX715" s="34">
        <v>1486559</v>
      </c>
      <c r="AY715" s="34">
        <v>1486559</v>
      </c>
      <c r="AZ715" s="34">
        <v>1486559</v>
      </c>
      <c r="BA715" s="34">
        <v>1486559</v>
      </c>
      <c r="BB715" s="34">
        <v>1486559</v>
      </c>
      <c r="BC715" s="34">
        <v>1486559</v>
      </c>
      <c r="BD715" s="34">
        <v>1486559</v>
      </c>
    </row>
    <row r="716" spans="1:56" x14ac:dyDescent="0.25">
      <c r="A716" s="34" t="s">
        <v>788</v>
      </c>
      <c r="B716" s="34">
        <v>14014</v>
      </c>
      <c r="C716" s="34">
        <v>0</v>
      </c>
      <c r="D716" s="34">
        <v>0</v>
      </c>
      <c r="E716" s="34">
        <v>0</v>
      </c>
      <c r="F716" s="34">
        <v>0</v>
      </c>
      <c r="G716" s="34">
        <v>0</v>
      </c>
      <c r="H716" s="34">
        <v>0</v>
      </c>
      <c r="I716" s="34">
        <v>0</v>
      </c>
      <c r="J716" s="34">
        <v>0</v>
      </c>
      <c r="K716" s="34">
        <v>0</v>
      </c>
      <c r="L716" s="34">
        <v>0</v>
      </c>
      <c r="M716" s="34" t="s">
        <v>829</v>
      </c>
      <c r="N716" s="34" t="s">
        <v>830</v>
      </c>
      <c r="O716" s="34" t="s">
        <v>2</v>
      </c>
      <c r="P716" s="34">
        <v>14014</v>
      </c>
      <c r="Q716" s="34">
        <v>800000</v>
      </c>
      <c r="R716" s="34">
        <v>28133.48</v>
      </c>
      <c r="S716" s="34">
        <v>192598.1</v>
      </c>
      <c r="T716" s="34">
        <v>192491.4</v>
      </c>
      <c r="U716" s="34">
        <v>106.6228</v>
      </c>
      <c r="V716" s="34">
        <v>5.5400000000000002E-4</v>
      </c>
      <c r="W716" s="34">
        <v>167941.5</v>
      </c>
      <c r="X716" s="34">
        <v>166396.29999999999</v>
      </c>
      <c r="Y716" s="34">
        <v>1545.2049999999999</v>
      </c>
      <c r="Z716" s="34">
        <v>9.2010000000000008E-3</v>
      </c>
      <c r="AA716" s="34">
        <v>100690.7</v>
      </c>
      <c r="AB716" s="34">
        <v>100690.7</v>
      </c>
      <c r="AC716" s="34">
        <v>0</v>
      </c>
      <c r="AD716" s="34">
        <v>0</v>
      </c>
      <c r="AE716" s="34">
        <v>60015.14</v>
      </c>
      <c r="AF716" s="34">
        <v>60015.14</v>
      </c>
      <c r="AG716" s="34">
        <v>0</v>
      </c>
      <c r="AH716" s="34">
        <v>0</v>
      </c>
      <c r="AI716" s="34">
        <v>-145845</v>
      </c>
      <c r="AJ716" s="34">
        <v>-147390</v>
      </c>
      <c r="AK716" s="34">
        <v>60015.14</v>
      </c>
      <c r="AL716" s="34">
        <v>60015.14</v>
      </c>
      <c r="AM716" s="34">
        <v>60015.14</v>
      </c>
      <c r="AN716" s="34">
        <v>60015.14</v>
      </c>
      <c r="AO716" s="34">
        <v>60015.14</v>
      </c>
      <c r="AP716" s="34">
        <v>60015.14</v>
      </c>
      <c r="AQ716" s="34">
        <v>60015.14</v>
      </c>
      <c r="AR716" s="34">
        <v>60015.14</v>
      </c>
      <c r="AS716" s="34">
        <v>60015.14</v>
      </c>
      <c r="AT716" s="34">
        <v>60015.14</v>
      </c>
      <c r="AU716" s="34">
        <v>100690.7</v>
      </c>
      <c r="AV716" s="34">
        <v>100690.7</v>
      </c>
      <c r="AW716" s="34">
        <v>100690.7</v>
      </c>
      <c r="AX716" s="34">
        <v>100690.7</v>
      </c>
      <c r="AY716" s="34">
        <v>100690.7</v>
      </c>
      <c r="AZ716" s="34">
        <v>100690.7</v>
      </c>
      <c r="BA716" s="34">
        <v>100690.7</v>
      </c>
      <c r="BB716" s="34">
        <v>100690.7</v>
      </c>
      <c r="BC716" s="34">
        <v>100690.7</v>
      </c>
      <c r="BD716" s="34">
        <v>100690.7</v>
      </c>
    </row>
    <row r="717" spans="1:56" x14ac:dyDescent="0.25">
      <c r="A717" s="34" t="s">
        <v>302</v>
      </c>
      <c r="B717" s="34">
        <v>14020</v>
      </c>
      <c r="C717" s="34">
        <v>0</v>
      </c>
      <c r="D717" s="34">
        <v>0</v>
      </c>
      <c r="E717" s="34">
        <v>0</v>
      </c>
      <c r="F717" s="34">
        <v>0</v>
      </c>
      <c r="G717" s="34">
        <v>0</v>
      </c>
      <c r="H717" s="34">
        <v>0</v>
      </c>
      <c r="I717" s="34">
        <v>0</v>
      </c>
      <c r="J717" s="34">
        <v>0</v>
      </c>
      <c r="K717" s="34">
        <v>0</v>
      </c>
      <c r="L717" s="34">
        <v>0</v>
      </c>
      <c r="M717" s="34" t="s">
        <v>829</v>
      </c>
      <c r="N717" s="34" t="s">
        <v>830</v>
      </c>
      <c r="O717" s="34" t="s">
        <v>2</v>
      </c>
      <c r="P717" s="34">
        <v>14020</v>
      </c>
      <c r="Q717" s="34">
        <v>800000</v>
      </c>
      <c r="R717" s="34">
        <v>82524.87</v>
      </c>
      <c r="S717" s="34">
        <v>10090060</v>
      </c>
      <c r="T717" s="34">
        <v>6181466</v>
      </c>
      <c r="U717" s="34">
        <v>3908593</v>
      </c>
      <c r="V717" s="34">
        <v>0.38737100000000002</v>
      </c>
      <c r="W717" s="34">
        <v>9001470</v>
      </c>
      <c r="X717" s="34">
        <v>3041072</v>
      </c>
      <c r="Y717" s="34">
        <v>5960398</v>
      </c>
      <c r="Z717" s="34">
        <v>0.66215800000000002</v>
      </c>
      <c r="AA717" s="34">
        <v>3876840</v>
      </c>
      <c r="AB717" s="34">
        <v>2569691</v>
      </c>
      <c r="AC717" s="34">
        <v>1307148</v>
      </c>
      <c r="AD717" s="34">
        <v>0.337169</v>
      </c>
      <c r="AE717" s="34">
        <v>2571672</v>
      </c>
      <c r="AF717" s="34">
        <v>1187860</v>
      </c>
      <c r="AG717" s="34">
        <v>1383812</v>
      </c>
      <c r="AH717" s="34">
        <v>0.53809799999999997</v>
      </c>
      <c r="AI717" s="34">
        <v>5129581</v>
      </c>
      <c r="AJ717" s="34">
        <v>552995</v>
      </c>
      <c r="AK717" s="34">
        <v>2571672</v>
      </c>
      <c r="AL717" s="34">
        <v>2571672</v>
      </c>
      <c r="AM717" s="34">
        <v>2571672</v>
      </c>
      <c r="AN717" s="34">
        <v>2571672</v>
      </c>
      <c r="AO717" s="34">
        <v>2571672</v>
      </c>
      <c r="AP717" s="34">
        <v>2571672</v>
      </c>
      <c r="AQ717" s="34">
        <v>2571672</v>
      </c>
      <c r="AR717" s="34">
        <v>2571672</v>
      </c>
      <c r="AS717" s="34">
        <v>2571672</v>
      </c>
      <c r="AT717" s="34">
        <v>2571672</v>
      </c>
      <c r="AU717" s="34">
        <v>3876840</v>
      </c>
      <c r="AV717" s="34">
        <v>3876840</v>
      </c>
      <c r="AW717" s="34">
        <v>3876840</v>
      </c>
      <c r="AX717" s="34">
        <v>3876840</v>
      </c>
      <c r="AY717" s="34">
        <v>3876840</v>
      </c>
      <c r="AZ717" s="34">
        <v>3876840</v>
      </c>
      <c r="BA717" s="34">
        <v>3876840</v>
      </c>
      <c r="BB717" s="34">
        <v>3876840</v>
      </c>
      <c r="BC717" s="34">
        <v>3876840</v>
      </c>
      <c r="BD717" s="34">
        <v>3876840</v>
      </c>
    </row>
    <row r="718" spans="1:56" x14ac:dyDescent="0.25">
      <c r="A718" s="34" t="s">
        <v>790</v>
      </c>
      <c r="B718" s="34">
        <v>14025</v>
      </c>
      <c r="C718" s="34">
        <v>0</v>
      </c>
      <c r="D718" s="34">
        <v>0</v>
      </c>
      <c r="E718" s="34">
        <v>0</v>
      </c>
      <c r="F718" s="34">
        <v>0</v>
      </c>
      <c r="G718" s="34">
        <v>0</v>
      </c>
      <c r="H718" s="34">
        <v>0</v>
      </c>
      <c r="I718" s="34">
        <v>0</v>
      </c>
      <c r="J718" s="34">
        <v>0</v>
      </c>
      <c r="K718" s="34">
        <v>0</v>
      </c>
      <c r="L718" s="34">
        <v>0</v>
      </c>
      <c r="M718" s="34" t="s">
        <v>829</v>
      </c>
      <c r="N718" s="34" t="s">
        <v>830</v>
      </c>
      <c r="O718" s="34" t="s">
        <v>2</v>
      </c>
      <c r="P718" s="34">
        <v>14025</v>
      </c>
      <c r="Q718" s="34">
        <v>800000</v>
      </c>
      <c r="R718" s="34">
        <v>112533.9</v>
      </c>
      <c r="S718" s="34">
        <v>43982372</v>
      </c>
      <c r="T718" s="34">
        <v>18367301</v>
      </c>
      <c r="U718" s="34">
        <v>25615070</v>
      </c>
      <c r="V718" s="34">
        <v>0.58239399999999997</v>
      </c>
      <c r="W718" s="34">
        <v>15720386</v>
      </c>
      <c r="X718" s="34">
        <v>2990487</v>
      </c>
      <c r="Y718" s="34">
        <v>12729898</v>
      </c>
      <c r="Z718" s="34">
        <v>0.80976999999999999</v>
      </c>
      <c r="AA718" s="34">
        <v>12830538</v>
      </c>
      <c r="AB718" s="34">
        <v>12830538</v>
      </c>
      <c r="AC718" s="34">
        <v>0</v>
      </c>
      <c r="AD718" s="34">
        <v>0</v>
      </c>
      <c r="AE718" s="34">
        <v>397569.2</v>
      </c>
      <c r="AF718" s="34">
        <v>397569.2</v>
      </c>
      <c r="AG718" s="34">
        <v>0</v>
      </c>
      <c r="AH718" s="34">
        <v>0</v>
      </c>
      <c r="AI718" s="34">
        <v>11593176</v>
      </c>
      <c r="AJ718" s="34">
        <v>-1136722</v>
      </c>
      <c r="AK718" s="34">
        <v>397569.2</v>
      </c>
      <c r="AL718" s="34">
        <v>397569.2</v>
      </c>
      <c r="AM718" s="34">
        <v>397569.2</v>
      </c>
      <c r="AN718" s="34">
        <v>397569.2</v>
      </c>
      <c r="AO718" s="34">
        <v>397569.2</v>
      </c>
      <c r="AP718" s="34">
        <v>397569.2</v>
      </c>
      <c r="AQ718" s="34">
        <v>397569.2</v>
      </c>
      <c r="AR718" s="34">
        <v>397569.2</v>
      </c>
      <c r="AS718" s="34">
        <v>397569.2</v>
      </c>
      <c r="AT718" s="34">
        <v>397569.2</v>
      </c>
      <c r="AU718" s="34">
        <v>12830538</v>
      </c>
      <c r="AV718" s="34">
        <v>12830538</v>
      </c>
      <c r="AW718" s="34">
        <v>12830538</v>
      </c>
      <c r="AX718" s="34">
        <v>12830538</v>
      </c>
      <c r="AY718" s="34">
        <v>12830538</v>
      </c>
      <c r="AZ718" s="34">
        <v>12830538</v>
      </c>
      <c r="BA718" s="34">
        <v>12830538</v>
      </c>
      <c r="BB718" s="34">
        <v>12830538</v>
      </c>
      <c r="BC718" s="34">
        <v>12830538</v>
      </c>
      <c r="BD718" s="34">
        <v>12830538</v>
      </c>
    </row>
    <row r="719" spans="1:56" x14ac:dyDescent="0.25">
      <c r="A719" s="34" t="s">
        <v>791</v>
      </c>
      <c r="B719" s="34">
        <v>14026</v>
      </c>
      <c r="C719" s="34">
        <v>0</v>
      </c>
      <c r="D719" s="34">
        <v>0</v>
      </c>
      <c r="E719" s="34">
        <v>0</v>
      </c>
      <c r="F719" s="34">
        <v>0</v>
      </c>
      <c r="G719" s="34">
        <v>0</v>
      </c>
      <c r="H719" s="34">
        <v>0</v>
      </c>
      <c r="I719" s="34">
        <v>0</v>
      </c>
      <c r="J719" s="34">
        <v>0</v>
      </c>
      <c r="K719" s="34">
        <v>0</v>
      </c>
      <c r="L719" s="34">
        <v>0</v>
      </c>
      <c r="M719" s="34" t="s">
        <v>829</v>
      </c>
      <c r="N719" s="34" t="s">
        <v>830</v>
      </c>
      <c r="O719" s="34" t="s">
        <v>2</v>
      </c>
      <c r="P719" s="34">
        <v>14026</v>
      </c>
      <c r="Q719" s="34">
        <v>800000</v>
      </c>
      <c r="R719" s="34">
        <v>28133.48</v>
      </c>
      <c r="S719" s="34">
        <v>435492</v>
      </c>
      <c r="T719" s="34">
        <v>369744.8</v>
      </c>
      <c r="U719" s="34">
        <v>65747.19</v>
      </c>
      <c r="V719" s="34">
        <v>0.150972</v>
      </c>
      <c r="W719" s="34">
        <v>232401.9</v>
      </c>
      <c r="X719" s="34">
        <v>173827.8</v>
      </c>
      <c r="Y719" s="34">
        <v>58574.06</v>
      </c>
      <c r="Z719" s="34">
        <v>0.25203799999999998</v>
      </c>
      <c r="AA719" s="34">
        <v>8925.4390000000003</v>
      </c>
      <c r="AB719" s="34">
        <v>8925.4390000000003</v>
      </c>
      <c r="AC719" s="34">
        <v>0</v>
      </c>
      <c r="AD719" s="34">
        <v>0</v>
      </c>
      <c r="AE719" s="34">
        <v>475.29880000000003</v>
      </c>
      <c r="AF719" s="34">
        <v>475.29880000000003</v>
      </c>
      <c r="AG719" s="34">
        <v>0</v>
      </c>
      <c r="AH719" s="34">
        <v>0</v>
      </c>
      <c r="AI719" s="34">
        <v>-92097.4</v>
      </c>
      <c r="AJ719" s="34">
        <v>-150671</v>
      </c>
      <c r="AK719" s="34">
        <v>475.29880000000003</v>
      </c>
      <c r="AL719" s="34">
        <v>475.29880000000003</v>
      </c>
      <c r="AM719" s="34">
        <v>475.29880000000003</v>
      </c>
      <c r="AN719" s="34">
        <v>475.29880000000003</v>
      </c>
      <c r="AO719" s="34">
        <v>475.29880000000003</v>
      </c>
      <c r="AP719" s="34">
        <v>475.29880000000003</v>
      </c>
      <c r="AQ719" s="34">
        <v>475.29880000000003</v>
      </c>
      <c r="AR719" s="34">
        <v>475.29880000000003</v>
      </c>
      <c r="AS719" s="34">
        <v>475.29880000000003</v>
      </c>
      <c r="AT719" s="34">
        <v>475.29880000000003</v>
      </c>
      <c r="AU719" s="34">
        <v>8925.4390000000003</v>
      </c>
      <c r="AV719" s="34">
        <v>8925.4390000000003</v>
      </c>
      <c r="AW719" s="34">
        <v>8925.4390000000003</v>
      </c>
      <c r="AX719" s="34">
        <v>8925.4390000000003</v>
      </c>
      <c r="AY719" s="34">
        <v>8925.4390000000003</v>
      </c>
      <c r="AZ719" s="34">
        <v>8925.4390000000003</v>
      </c>
      <c r="BA719" s="34">
        <v>8925.4390000000003</v>
      </c>
      <c r="BB719" s="34">
        <v>8925.4390000000003</v>
      </c>
      <c r="BC719" s="34">
        <v>8925.4390000000003</v>
      </c>
      <c r="BD719" s="34">
        <v>8925.4390000000003</v>
      </c>
    </row>
    <row r="720" spans="1:56" x14ac:dyDescent="0.25">
      <c r="A720" s="34" t="s">
        <v>392</v>
      </c>
      <c r="B720" s="34">
        <v>14030</v>
      </c>
      <c r="C720" s="34">
        <v>0</v>
      </c>
      <c r="D720" s="34">
        <v>0</v>
      </c>
      <c r="E720" s="34">
        <v>0</v>
      </c>
      <c r="F720" s="34">
        <v>0</v>
      </c>
      <c r="G720" s="34">
        <v>0</v>
      </c>
      <c r="H720" s="34">
        <v>0</v>
      </c>
      <c r="I720" s="34">
        <v>0</v>
      </c>
      <c r="J720" s="34">
        <v>0</v>
      </c>
      <c r="K720" s="34">
        <v>0</v>
      </c>
      <c r="L720" s="34">
        <v>0</v>
      </c>
      <c r="M720" s="34" t="s">
        <v>829</v>
      </c>
      <c r="N720" s="34" t="s">
        <v>830</v>
      </c>
      <c r="O720" s="34" t="s">
        <v>2</v>
      </c>
      <c r="P720" s="34">
        <v>14030</v>
      </c>
      <c r="Q720" s="34">
        <v>800000</v>
      </c>
      <c r="R720" s="34">
        <v>90027.13</v>
      </c>
      <c r="S720" s="34">
        <v>11260241</v>
      </c>
      <c r="T720" s="34">
        <v>7420019</v>
      </c>
      <c r="U720" s="34">
        <v>3840222</v>
      </c>
      <c r="V720" s="34">
        <v>0.34104299999999999</v>
      </c>
      <c r="W720" s="34">
        <v>7457673</v>
      </c>
      <c r="X720" s="34">
        <v>2425142</v>
      </c>
      <c r="Y720" s="34">
        <v>5032531</v>
      </c>
      <c r="Z720" s="34">
        <v>0.674813</v>
      </c>
      <c r="AA720" s="34">
        <v>1151847</v>
      </c>
      <c r="AB720" s="34">
        <v>561139.30000000005</v>
      </c>
      <c r="AC720" s="34">
        <v>590707.9</v>
      </c>
      <c r="AD720" s="34">
        <v>0.51283500000000004</v>
      </c>
      <c r="AE720" s="34">
        <v>481778.2</v>
      </c>
      <c r="AF720" s="34">
        <v>100526.39999999999</v>
      </c>
      <c r="AG720" s="34">
        <v>381251.8</v>
      </c>
      <c r="AH720" s="34">
        <v>0.79134300000000002</v>
      </c>
      <c r="AI720" s="34">
        <v>4124852</v>
      </c>
      <c r="AJ720" s="34">
        <v>-526427</v>
      </c>
      <c r="AK720" s="34">
        <v>481778.2</v>
      </c>
      <c r="AL720" s="34">
        <v>481778.2</v>
      </c>
      <c r="AM720" s="34">
        <v>481778.2</v>
      </c>
      <c r="AN720" s="34">
        <v>481778.2</v>
      </c>
      <c r="AO720" s="34">
        <v>481778.2</v>
      </c>
      <c r="AP720" s="34">
        <v>481778.2</v>
      </c>
      <c r="AQ720" s="34">
        <v>481778.2</v>
      </c>
      <c r="AR720" s="34">
        <v>481778.2</v>
      </c>
      <c r="AS720" s="34">
        <v>481778.2</v>
      </c>
      <c r="AT720" s="34">
        <v>481778.2</v>
      </c>
      <c r="AU720" s="34">
        <v>1151847</v>
      </c>
      <c r="AV720" s="34">
        <v>1151847</v>
      </c>
      <c r="AW720" s="34">
        <v>1151847</v>
      </c>
      <c r="AX720" s="34">
        <v>1151847</v>
      </c>
      <c r="AY720" s="34">
        <v>1151847</v>
      </c>
      <c r="AZ720" s="34">
        <v>1151847</v>
      </c>
      <c r="BA720" s="34">
        <v>1151847</v>
      </c>
      <c r="BB720" s="34">
        <v>1151847</v>
      </c>
      <c r="BC720" s="34">
        <v>1151847</v>
      </c>
      <c r="BD720" s="34">
        <v>1151847</v>
      </c>
    </row>
    <row r="721" spans="1:56" x14ac:dyDescent="0.25">
      <c r="A721" s="34" t="s">
        <v>467</v>
      </c>
      <c r="B721" s="34">
        <v>14031</v>
      </c>
      <c r="C721" s="34">
        <v>0</v>
      </c>
      <c r="D721" s="34">
        <v>0</v>
      </c>
      <c r="E721" s="34">
        <v>0</v>
      </c>
      <c r="F721" s="34">
        <v>0</v>
      </c>
      <c r="G721" s="34">
        <v>0</v>
      </c>
      <c r="H721" s="34">
        <v>0</v>
      </c>
      <c r="I721" s="34">
        <v>0</v>
      </c>
      <c r="J721" s="34">
        <v>0</v>
      </c>
      <c r="K721" s="34">
        <v>0</v>
      </c>
      <c r="L721" s="34">
        <v>0</v>
      </c>
      <c r="M721" s="34" t="s">
        <v>829</v>
      </c>
      <c r="N721" s="34" t="s">
        <v>830</v>
      </c>
      <c r="O721" s="34" t="s">
        <v>2</v>
      </c>
      <c r="P721" s="34">
        <v>14031</v>
      </c>
      <c r="Q721" s="34">
        <v>800000</v>
      </c>
      <c r="R721" s="34">
        <v>78773.740000000005</v>
      </c>
      <c r="S721" s="34">
        <v>6290866</v>
      </c>
      <c r="T721" s="34">
        <v>4404125</v>
      </c>
      <c r="U721" s="34">
        <v>1886741</v>
      </c>
      <c r="V721" s="34">
        <v>0.29991699999999999</v>
      </c>
      <c r="W721" s="34">
        <v>6599081</v>
      </c>
      <c r="X721" s="34">
        <v>1699140</v>
      </c>
      <c r="Y721" s="34">
        <v>4899941</v>
      </c>
      <c r="Z721" s="34">
        <v>0.74251900000000004</v>
      </c>
      <c r="AA721" s="34">
        <v>296290.09999999998</v>
      </c>
      <c r="AB721" s="34">
        <v>277855.90000000002</v>
      </c>
      <c r="AC721" s="34">
        <v>18434.21</v>
      </c>
      <c r="AD721" s="34">
        <v>6.2217000000000001E-2</v>
      </c>
      <c r="AE721" s="34">
        <v>582506.4</v>
      </c>
      <c r="AF721" s="34">
        <v>415980.9</v>
      </c>
      <c r="AG721" s="34">
        <v>166525.5</v>
      </c>
      <c r="AH721" s="34">
        <v>0.28587800000000002</v>
      </c>
      <c r="AI721" s="34">
        <v>4108906</v>
      </c>
      <c r="AJ721" s="34">
        <v>-624509</v>
      </c>
      <c r="AK721" s="34">
        <v>582506.4</v>
      </c>
      <c r="AL721" s="34">
        <v>582506.4</v>
      </c>
      <c r="AM721" s="34">
        <v>582506.4</v>
      </c>
      <c r="AN721" s="34">
        <v>582506.4</v>
      </c>
      <c r="AO721" s="34">
        <v>582506.4</v>
      </c>
      <c r="AP721" s="34">
        <v>582506.4</v>
      </c>
      <c r="AQ721" s="34">
        <v>582506.4</v>
      </c>
      <c r="AR721" s="34">
        <v>582506.4</v>
      </c>
      <c r="AS721" s="34">
        <v>582506.4</v>
      </c>
      <c r="AT721" s="34">
        <v>582506.4</v>
      </c>
      <c r="AU721" s="34">
        <v>296290.09999999998</v>
      </c>
      <c r="AV721" s="34">
        <v>296290.09999999998</v>
      </c>
      <c r="AW721" s="34">
        <v>296290.09999999998</v>
      </c>
      <c r="AX721" s="34">
        <v>296290.09999999998</v>
      </c>
      <c r="AY721" s="34">
        <v>296290.09999999998</v>
      </c>
      <c r="AZ721" s="34">
        <v>296290.09999999998</v>
      </c>
      <c r="BA721" s="34">
        <v>296290.09999999998</v>
      </c>
      <c r="BB721" s="34">
        <v>296290.09999999998</v>
      </c>
      <c r="BC721" s="34">
        <v>296290.09999999998</v>
      </c>
      <c r="BD721" s="34">
        <v>296290.09999999998</v>
      </c>
    </row>
    <row r="722" spans="1:56" x14ac:dyDescent="0.25">
      <c r="A722" s="34" t="s">
        <v>792</v>
      </c>
      <c r="B722" s="34">
        <v>14032</v>
      </c>
      <c r="C722" s="34">
        <v>0</v>
      </c>
      <c r="D722" s="34">
        <v>0</v>
      </c>
      <c r="E722" s="34">
        <v>0</v>
      </c>
      <c r="F722" s="34">
        <v>0</v>
      </c>
      <c r="G722" s="34">
        <v>0</v>
      </c>
      <c r="H722" s="34">
        <v>0</v>
      </c>
      <c r="I722" s="34">
        <v>0</v>
      </c>
      <c r="J722" s="34">
        <v>0</v>
      </c>
      <c r="K722" s="34">
        <v>0</v>
      </c>
      <c r="L722" s="34">
        <v>0</v>
      </c>
      <c r="M722" s="34" t="s">
        <v>829</v>
      </c>
      <c r="N722" s="34" t="s">
        <v>830</v>
      </c>
      <c r="O722" s="34" t="s">
        <v>2</v>
      </c>
      <c r="P722" s="34">
        <v>14032</v>
      </c>
      <c r="Q722" s="34">
        <v>800000</v>
      </c>
      <c r="R722" s="34">
        <v>52515.82</v>
      </c>
      <c r="S722" s="34">
        <v>2915084</v>
      </c>
      <c r="T722" s="34">
        <v>2478526</v>
      </c>
      <c r="U722" s="34">
        <v>436557.9</v>
      </c>
      <c r="V722" s="34">
        <v>0.149758</v>
      </c>
      <c r="W722" s="34">
        <v>4251278</v>
      </c>
      <c r="X722" s="34">
        <v>1583179</v>
      </c>
      <c r="Y722" s="34">
        <v>2668100</v>
      </c>
      <c r="Z722" s="34">
        <v>0.62759900000000002</v>
      </c>
      <c r="AA722" s="34">
        <v>2020.307</v>
      </c>
      <c r="AB722" s="34">
        <v>2020.307</v>
      </c>
      <c r="AC722" s="34">
        <v>0</v>
      </c>
      <c r="AD722" s="34">
        <v>0</v>
      </c>
      <c r="AE722" s="34">
        <v>56.431060000000002</v>
      </c>
      <c r="AF722" s="34">
        <v>56.431060000000002</v>
      </c>
      <c r="AG722" s="34">
        <v>0</v>
      </c>
      <c r="AH722" s="34">
        <v>0</v>
      </c>
      <c r="AI722" s="34">
        <v>2140872</v>
      </c>
      <c r="AJ722" s="34">
        <v>-527228</v>
      </c>
      <c r="AK722" s="34">
        <v>56.431060000000002</v>
      </c>
      <c r="AL722" s="34">
        <v>56.431060000000002</v>
      </c>
      <c r="AM722" s="34">
        <v>56.431060000000002</v>
      </c>
      <c r="AN722" s="34">
        <v>56.431060000000002</v>
      </c>
      <c r="AO722" s="34">
        <v>56.431060000000002</v>
      </c>
      <c r="AP722" s="34">
        <v>56.431060000000002</v>
      </c>
      <c r="AQ722" s="34">
        <v>56.431060000000002</v>
      </c>
      <c r="AR722" s="34">
        <v>56.431060000000002</v>
      </c>
      <c r="AS722" s="34">
        <v>56.431060000000002</v>
      </c>
      <c r="AT722" s="34">
        <v>56.431060000000002</v>
      </c>
      <c r="AU722" s="34">
        <v>2020.307</v>
      </c>
      <c r="AV722" s="34">
        <v>2020.307</v>
      </c>
      <c r="AW722" s="34">
        <v>2020.307</v>
      </c>
      <c r="AX722" s="34">
        <v>2020.307</v>
      </c>
      <c r="AY722" s="34">
        <v>2020.307</v>
      </c>
      <c r="AZ722" s="34">
        <v>2020.307</v>
      </c>
      <c r="BA722" s="34">
        <v>2020.307</v>
      </c>
      <c r="BB722" s="34">
        <v>2020.307</v>
      </c>
      <c r="BC722" s="34">
        <v>2020.307</v>
      </c>
      <c r="BD722" s="34">
        <v>2020.307</v>
      </c>
    </row>
    <row r="723" spans="1:56" x14ac:dyDescent="0.25">
      <c r="A723" s="34" t="s">
        <v>793</v>
      </c>
      <c r="B723" s="34">
        <v>14035</v>
      </c>
      <c r="C723" s="34">
        <v>0</v>
      </c>
      <c r="D723" s="34">
        <v>0</v>
      </c>
      <c r="E723" s="34">
        <v>0</v>
      </c>
      <c r="F723" s="34">
        <v>0</v>
      </c>
      <c r="G723" s="34">
        <v>0</v>
      </c>
      <c r="H723" s="34">
        <v>0</v>
      </c>
      <c r="I723" s="34">
        <v>0</v>
      </c>
      <c r="J723" s="34">
        <v>0</v>
      </c>
      <c r="K723" s="34">
        <v>0</v>
      </c>
      <c r="L723" s="34">
        <v>0</v>
      </c>
      <c r="M723" s="34" t="s">
        <v>829</v>
      </c>
      <c r="N723" s="34" t="s">
        <v>830</v>
      </c>
      <c r="O723" s="34" t="s">
        <v>2</v>
      </c>
      <c r="P723" s="34">
        <v>14035</v>
      </c>
      <c r="Q723" s="34">
        <v>800000</v>
      </c>
      <c r="R723" s="34">
        <v>28133.48</v>
      </c>
      <c r="S723" s="34">
        <v>1068703</v>
      </c>
      <c r="T723" s="34">
        <v>991322.1</v>
      </c>
      <c r="U723" s="34">
        <v>77380.789999999994</v>
      </c>
      <c r="V723" s="34">
        <v>7.2405999999999998E-2</v>
      </c>
      <c r="W723" s="34">
        <v>430776.9</v>
      </c>
      <c r="X723" s="34">
        <v>321314.8</v>
      </c>
      <c r="Y723" s="34">
        <v>109462.1</v>
      </c>
      <c r="Z723" s="34">
        <v>0.254104</v>
      </c>
      <c r="AA723" s="34">
        <v>104900.4</v>
      </c>
      <c r="AB723" s="34">
        <v>104900.4</v>
      </c>
      <c r="AC723" s="34">
        <v>0</v>
      </c>
      <c r="AD723" s="34">
        <v>0</v>
      </c>
      <c r="AE723" s="34">
        <v>1881.8109999999999</v>
      </c>
      <c r="AF723" s="34">
        <v>1881.8109999999999</v>
      </c>
      <c r="AG723" s="34">
        <v>0</v>
      </c>
      <c r="AH723" s="34">
        <v>0</v>
      </c>
      <c r="AI723" s="34">
        <v>-60286.400000000001</v>
      </c>
      <c r="AJ723" s="34">
        <v>-169748</v>
      </c>
      <c r="AK723" s="34">
        <v>1881.8109999999999</v>
      </c>
      <c r="AL723" s="34">
        <v>1881.8109999999999</v>
      </c>
      <c r="AM723" s="34">
        <v>1881.8109999999999</v>
      </c>
      <c r="AN723" s="34">
        <v>1881.8109999999999</v>
      </c>
      <c r="AO723" s="34">
        <v>1881.8109999999999</v>
      </c>
      <c r="AP723" s="34">
        <v>1881.8109999999999</v>
      </c>
      <c r="AQ723" s="34">
        <v>1881.8109999999999</v>
      </c>
      <c r="AR723" s="34">
        <v>1881.8109999999999</v>
      </c>
      <c r="AS723" s="34">
        <v>1881.8109999999999</v>
      </c>
      <c r="AT723" s="34">
        <v>1881.8109999999999</v>
      </c>
      <c r="AU723" s="34">
        <v>104900.4</v>
      </c>
      <c r="AV723" s="34">
        <v>104900.4</v>
      </c>
      <c r="AW723" s="34">
        <v>104900.4</v>
      </c>
      <c r="AX723" s="34">
        <v>104900.4</v>
      </c>
      <c r="AY723" s="34">
        <v>104900.4</v>
      </c>
      <c r="AZ723" s="34">
        <v>104900.4</v>
      </c>
      <c r="BA723" s="34">
        <v>104900.4</v>
      </c>
      <c r="BB723" s="34">
        <v>104900.4</v>
      </c>
      <c r="BC723" s="34">
        <v>104900.4</v>
      </c>
      <c r="BD723" s="34">
        <v>104900.4</v>
      </c>
    </row>
    <row r="724" spans="1:56" x14ac:dyDescent="0.25">
      <c r="A724" s="34" t="s">
        <v>794</v>
      </c>
      <c r="B724" s="34">
        <v>14036</v>
      </c>
      <c r="C724" s="34">
        <v>0</v>
      </c>
      <c r="D724" s="34">
        <v>0</v>
      </c>
      <c r="E724" s="34">
        <v>0</v>
      </c>
      <c r="F724" s="34">
        <v>0</v>
      </c>
      <c r="G724" s="34">
        <v>0</v>
      </c>
      <c r="H724" s="34">
        <v>0</v>
      </c>
      <c r="I724" s="34">
        <v>0</v>
      </c>
      <c r="J724" s="34">
        <v>0</v>
      </c>
      <c r="K724" s="34">
        <v>0</v>
      </c>
      <c r="L724" s="34">
        <v>0</v>
      </c>
      <c r="M724" s="34" t="s">
        <v>829</v>
      </c>
      <c r="N724" s="34" t="s">
        <v>830</v>
      </c>
      <c r="O724" s="34" t="s">
        <v>2</v>
      </c>
      <c r="P724" s="34">
        <v>14036</v>
      </c>
      <c r="Q724" s="34">
        <v>800000</v>
      </c>
      <c r="R724" s="34">
        <v>28133.48</v>
      </c>
      <c r="S724" s="34">
        <v>121335.2</v>
      </c>
      <c r="T724" s="34">
        <v>60166.8</v>
      </c>
      <c r="U724" s="34">
        <v>61168.42</v>
      </c>
      <c r="V724" s="34">
        <v>0.50412800000000002</v>
      </c>
      <c r="W724" s="34">
        <v>156489.79999999999</v>
      </c>
      <c r="X724" s="34">
        <v>78015.14</v>
      </c>
      <c r="Y724" s="34">
        <v>78474.7</v>
      </c>
      <c r="Z724" s="34">
        <v>0.50146800000000002</v>
      </c>
      <c r="AA724" s="34">
        <v>239.29820000000001</v>
      </c>
      <c r="AB724" s="34">
        <v>239.29820000000001</v>
      </c>
      <c r="AC724" s="34">
        <v>0</v>
      </c>
      <c r="AD724" s="34">
        <v>0</v>
      </c>
      <c r="AE724" s="34">
        <v>9.4895270000000007</v>
      </c>
      <c r="AF724" s="34">
        <v>9.4895270000000007</v>
      </c>
      <c r="AG724" s="34">
        <v>0</v>
      </c>
      <c r="AH724" s="34">
        <v>0</v>
      </c>
      <c r="AI724" s="34">
        <v>-59218.8</v>
      </c>
      <c r="AJ724" s="34">
        <v>-137693</v>
      </c>
      <c r="AK724" s="34">
        <v>9.4895270000000007</v>
      </c>
      <c r="AL724" s="34">
        <v>9.4895270000000007</v>
      </c>
      <c r="AM724" s="34">
        <v>9.4895270000000007</v>
      </c>
      <c r="AN724" s="34">
        <v>9.4895270000000007</v>
      </c>
      <c r="AO724" s="34">
        <v>9.4895270000000007</v>
      </c>
      <c r="AP724" s="34">
        <v>9.4895270000000007</v>
      </c>
      <c r="AQ724" s="34">
        <v>9.4895270000000007</v>
      </c>
      <c r="AR724" s="34">
        <v>9.4895270000000007</v>
      </c>
      <c r="AS724" s="34">
        <v>9.4895270000000007</v>
      </c>
      <c r="AT724" s="34">
        <v>9.4895270000000007</v>
      </c>
      <c r="AU724" s="34">
        <v>239.29820000000001</v>
      </c>
      <c r="AV724" s="34">
        <v>239.29820000000001</v>
      </c>
      <c r="AW724" s="34">
        <v>239.29820000000001</v>
      </c>
      <c r="AX724" s="34">
        <v>239.29820000000001</v>
      </c>
      <c r="AY724" s="34">
        <v>239.29820000000001</v>
      </c>
      <c r="AZ724" s="34">
        <v>239.29820000000001</v>
      </c>
      <c r="BA724" s="34">
        <v>239.29820000000001</v>
      </c>
      <c r="BB724" s="34">
        <v>239.29820000000001</v>
      </c>
      <c r="BC724" s="34">
        <v>239.29820000000001</v>
      </c>
      <c r="BD724" s="34">
        <v>239.29820000000001</v>
      </c>
    </row>
    <row r="725" spans="1:56" x14ac:dyDescent="0.25">
      <c r="A725" s="34" t="s">
        <v>795</v>
      </c>
      <c r="B725" s="34">
        <v>14037</v>
      </c>
      <c r="C725" s="34">
        <v>0</v>
      </c>
      <c r="D725" s="34">
        <v>0</v>
      </c>
      <c r="E725" s="34">
        <v>0</v>
      </c>
      <c r="F725" s="34">
        <v>0</v>
      </c>
      <c r="G725" s="34">
        <v>0</v>
      </c>
      <c r="H725" s="34">
        <v>0</v>
      </c>
      <c r="I725" s="34">
        <v>0</v>
      </c>
      <c r="J725" s="34">
        <v>0</v>
      </c>
      <c r="K725" s="34">
        <v>0</v>
      </c>
      <c r="L725" s="34">
        <v>0</v>
      </c>
      <c r="M725" s="34" t="s">
        <v>829</v>
      </c>
      <c r="N725" s="34" t="s">
        <v>830</v>
      </c>
      <c r="O725" s="34" t="s">
        <v>2</v>
      </c>
      <c r="P725" s="34">
        <v>14037</v>
      </c>
      <c r="Q725" s="34">
        <v>800000</v>
      </c>
      <c r="R725" s="34">
        <v>75022.61</v>
      </c>
      <c r="S725" s="34">
        <v>5571886</v>
      </c>
      <c r="T725" s="34">
        <v>3390553</v>
      </c>
      <c r="U725" s="34">
        <v>2181333</v>
      </c>
      <c r="V725" s="34">
        <v>0.39148899999999998</v>
      </c>
      <c r="W725" s="34">
        <v>3636054</v>
      </c>
      <c r="X725" s="34">
        <v>1218193</v>
      </c>
      <c r="Y725" s="34">
        <v>2417861</v>
      </c>
      <c r="Z725" s="34">
        <v>0.664968</v>
      </c>
      <c r="AA725" s="34">
        <v>17328.990000000002</v>
      </c>
      <c r="AB725" s="34">
        <v>17328.990000000002</v>
      </c>
      <c r="AC725" s="34">
        <v>0</v>
      </c>
      <c r="AD725" s="34">
        <v>0</v>
      </c>
      <c r="AE725" s="34">
        <v>703.23720000000003</v>
      </c>
      <c r="AF725" s="34">
        <v>703.23720000000003</v>
      </c>
      <c r="AG725" s="34">
        <v>0</v>
      </c>
      <c r="AH725" s="34">
        <v>0</v>
      </c>
      <c r="AI725" s="34">
        <v>1661784</v>
      </c>
      <c r="AJ725" s="34">
        <v>-756078</v>
      </c>
      <c r="AK725" s="34">
        <v>703.23720000000003</v>
      </c>
      <c r="AL725" s="34">
        <v>703.23720000000003</v>
      </c>
      <c r="AM725" s="34">
        <v>703.23720000000003</v>
      </c>
      <c r="AN725" s="34">
        <v>703.23720000000003</v>
      </c>
      <c r="AO725" s="34">
        <v>703.23720000000003</v>
      </c>
      <c r="AP725" s="34">
        <v>703.23720000000003</v>
      </c>
      <c r="AQ725" s="34">
        <v>703.23720000000003</v>
      </c>
      <c r="AR725" s="34">
        <v>703.23720000000003</v>
      </c>
      <c r="AS725" s="34">
        <v>703.23720000000003</v>
      </c>
      <c r="AT725" s="34">
        <v>703.23720000000003</v>
      </c>
      <c r="AU725" s="34">
        <v>17328.990000000002</v>
      </c>
      <c r="AV725" s="34">
        <v>17328.990000000002</v>
      </c>
      <c r="AW725" s="34">
        <v>17328.990000000002</v>
      </c>
      <c r="AX725" s="34">
        <v>17328.990000000002</v>
      </c>
      <c r="AY725" s="34">
        <v>17328.990000000002</v>
      </c>
      <c r="AZ725" s="34">
        <v>17328.990000000002</v>
      </c>
      <c r="BA725" s="34">
        <v>17328.990000000002</v>
      </c>
      <c r="BB725" s="34">
        <v>17328.990000000002</v>
      </c>
      <c r="BC725" s="34">
        <v>17328.990000000002</v>
      </c>
      <c r="BD725" s="34">
        <v>17328.990000000002</v>
      </c>
    </row>
    <row r="726" spans="1:56" x14ac:dyDescent="0.25">
      <c r="A726" s="34" t="s">
        <v>524</v>
      </c>
      <c r="B726" s="34">
        <v>14041</v>
      </c>
      <c r="C726" s="34">
        <v>0</v>
      </c>
      <c r="D726" s="34">
        <v>0</v>
      </c>
      <c r="E726" s="34">
        <v>0</v>
      </c>
      <c r="F726" s="34">
        <v>0</v>
      </c>
      <c r="G726" s="34">
        <v>0</v>
      </c>
      <c r="H726" s="34">
        <v>0</v>
      </c>
      <c r="I726" s="34">
        <v>0</v>
      </c>
      <c r="J726" s="34">
        <v>0</v>
      </c>
      <c r="K726" s="34">
        <v>0</v>
      </c>
      <c r="L726" s="34">
        <v>0</v>
      </c>
      <c r="M726" s="34" t="s">
        <v>829</v>
      </c>
      <c r="N726" s="34" t="s">
        <v>830</v>
      </c>
      <c r="O726" s="34" t="s">
        <v>2</v>
      </c>
      <c r="P726" s="34">
        <v>14041</v>
      </c>
      <c r="Q726" s="34">
        <v>800000</v>
      </c>
      <c r="R726" s="34">
        <v>58142.52</v>
      </c>
      <c r="S726" s="34">
        <v>9701090</v>
      </c>
      <c r="T726" s="34">
        <v>7305280</v>
      </c>
      <c r="U726" s="34">
        <v>2395809</v>
      </c>
      <c r="V726" s="34">
        <v>0.24696299999999999</v>
      </c>
      <c r="W726" s="34">
        <v>12515498</v>
      </c>
      <c r="X726" s="34">
        <v>7870612</v>
      </c>
      <c r="Y726" s="34">
        <v>4644886</v>
      </c>
      <c r="Z726" s="34">
        <v>0.37113099999999999</v>
      </c>
      <c r="AA726" s="34">
        <v>1129102</v>
      </c>
      <c r="AB726" s="34">
        <v>1063975</v>
      </c>
      <c r="AC726" s="34">
        <v>65126.32</v>
      </c>
      <c r="AD726" s="34">
        <v>5.7680000000000002E-2</v>
      </c>
      <c r="AE726" s="34">
        <v>192751.4</v>
      </c>
      <c r="AF726" s="34">
        <v>114503.2</v>
      </c>
      <c r="AG726" s="34">
        <v>78248.240000000005</v>
      </c>
      <c r="AH726" s="34">
        <v>0.40595399999999998</v>
      </c>
      <c r="AI726" s="34">
        <v>4059818</v>
      </c>
      <c r="AJ726" s="34">
        <v>-506819</v>
      </c>
      <c r="AK726" s="34">
        <v>192751.4</v>
      </c>
      <c r="AL726" s="34">
        <v>192751.4</v>
      </c>
      <c r="AM726" s="34">
        <v>192751.4</v>
      </c>
      <c r="AN726" s="34">
        <v>192751.4</v>
      </c>
      <c r="AO726" s="34">
        <v>192751.4</v>
      </c>
      <c r="AP726" s="34">
        <v>192751.4</v>
      </c>
      <c r="AQ726" s="34">
        <v>192751.4</v>
      </c>
      <c r="AR726" s="34">
        <v>192751.4</v>
      </c>
      <c r="AS726" s="34">
        <v>192751.4</v>
      </c>
      <c r="AT726" s="34">
        <v>192751.4</v>
      </c>
      <c r="AU726" s="34">
        <v>1129102</v>
      </c>
      <c r="AV726" s="34">
        <v>1129102</v>
      </c>
      <c r="AW726" s="34">
        <v>1129102</v>
      </c>
      <c r="AX726" s="34">
        <v>1129102</v>
      </c>
      <c r="AY726" s="34">
        <v>1129102</v>
      </c>
      <c r="AZ726" s="34">
        <v>1129102</v>
      </c>
      <c r="BA726" s="34">
        <v>1129102</v>
      </c>
      <c r="BB726" s="34">
        <v>1129102</v>
      </c>
      <c r="BC726" s="34">
        <v>1129102</v>
      </c>
      <c r="BD726" s="34">
        <v>1129102</v>
      </c>
    </row>
    <row r="727" spans="1:56" x14ac:dyDescent="0.25">
      <c r="A727" s="34" t="s">
        <v>211</v>
      </c>
      <c r="B727" s="34">
        <v>14042</v>
      </c>
      <c r="C727" s="34">
        <v>0</v>
      </c>
      <c r="D727" s="34">
        <v>0</v>
      </c>
      <c r="E727" s="34">
        <v>0</v>
      </c>
      <c r="F727" s="34">
        <v>0</v>
      </c>
      <c r="G727" s="34">
        <v>0</v>
      </c>
      <c r="H727" s="34">
        <v>0</v>
      </c>
      <c r="I727" s="34">
        <v>0</v>
      </c>
      <c r="J727" s="34">
        <v>0</v>
      </c>
      <c r="K727" s="34">
        <v>0</v>
      </c>
      <c r="L727" s="34">
        <v>0</v>
      </c>
      <c r="M727" s="34" t="s">
        <v>829</v>
      </c>
      <c r="N727" s="34" t="s">
        <v>830</v>
      </c>
      <c r="O727" s="34" t="s">
        <v>2</v>
      </c>
      <c r="P727" s="34">
        <v>14042</v>
      </c>
      <c r="Q727" s="34">
        <v>800000</v>
      </c>
      <c r="R727" s="34">
        <v>58142.52</v>
      </c>
      <c r="S727" s="34">
        <v>11726670</v>
      </c>
      <c r="T727" s="34">
        <v>7283021</v>
      </c>
      <c r="U727" s="34">
        <v>4443649</v>
      </c>
      <c r="V727" s="34">
        <v>0.37893500000000002</v>
      </c>
      <c r="W727" s="34">
        <v>16859570</v>
      </c>
      <c r="X727" s="34">
        <v>7599422</v>
      </c>
      <c r="Y727" s="34">
        <v>9260148</v>
      </c>
      <c r="Z727" s="34">
        <v>0.54925199999999996</v>
      </c>
      <c r="AA727" s="34">
        <v>3787258</v>
      </c>
      <c r="AB727" s="34">
        <v>2244899</v>
      </c>
      <c r="AC727" s="34">
        <v>1542359</v>
      </c>
      <c r="AD727" s="34">
        <v>0.40725</v>
      </c>
      <c r="AE727" s="34">
        <v>6961096</v>
      </c>
      <c r="AF727" s="34">
        <v>3482919</v>
      </c>
      <c r="AG727" s="34">
        <v>3478177</v>
      </c>
      <c r="AH727" s="34">
        <v>0.49965900000000002</v>
      </c>
      <c r="AI727" s="34">
        <v>8670834</v>
      </c>
      <c r="AJ727" s="34">
        <v>2888864</v>
      </c>
      <c r="AK727" s="34">
        <v>6961096</v>
      </c>
      <c r="AL727" s="34">
        <v>6961096</v>
      </c>
      <c r="AM727" s="34">
        <v>6961096</v>
      </c>
      <c r="AN727" s="34">
        <v>6961096</v>
      </c>
      <c r="AO727" s="34">
        <v>6961096</v>
      </c>
      <c r="AP727" s="34">
        <v>6961096</v>
      </c>
      <c r="AQ727" s="34">
        <v>6961096</v>
      </c>
      <c r="AR727" s="34">
        <v>6961096</v>
      </c>
      <c r="AS727" s="34">
        <v>6961096</v>
      </c>
      <c r="AT727" s="34">
        <v>6961096</v>
      </c>
      <c r="AU727" s="34">
        <v>3787258</v>
      </c>
      <c r="AV727" s="34">
        <v>3787258</v>
      </c>
      <c r="AW727" s="34">
        <v>3787258</v>
      </c>
      <c r="AX727" s="34">
        <v>3787258</v>
      </c>
      <c r="AY727" s="34">
        <v>3787258</v>
      </c>
      <c r="AZ727" s="34">
        <v>3787258</v>
      </c>
      <c r="BA727" s="34">
        <v>3787258</v>
      </c>
      <c r="BB727" s="34">
        <v>3787258</v>
      </c>
      <c r="BC727" s="34">
        <v>3787258</v>
      </c>
      <c r="BD727" s="34">
        <v>3787258</v>
      </c>
    </row>
    <row r="728" spans="1:56" x14ac:dyDescent="0.25">
      <c r="A728" s="34" t="s">
        <v>558</v>
      </c>
      <c r="B728" s="34">
        <v>14050</v>
      </c>
      <c r="C728" s="34">
        <v>0</v>
      </c>
      <c r="D728" s="34">
        <v>0</v>
      </c>
      <c r="E728" s="34">
        <v>0</v>
      </c>
      <c r="F728" s="34">
        <v>0</v>
      </c>
      <c r="G728" s="34">
        <v>0</v>
      </c>
      <c r="H728" s="34">
        <v>0</v>
      </c>
      <c r="I728" s="34">
        <v>0</v>
      </c>
      <c r="J728" s="34">
        <v>0</v>
      </c>
      <c r="K728" s="34">
        <v>0</v>
      </c>
      <c r="L728" s="34">
        <v>0</v>
      </c>
      <c r="M728" s="34" t="s">
        <v>829</v>
      </c>
      <c r="N728" s="34" t="s">
        <v>830</v>
      </c>
      <c r="O728" s="34" t="s">
        <v>2</v>
      </c>
      <c r="P728" s="34">
        <v>14050</v>
      </c>
      <c r="Q728" s="34">
        <v>800000</v>
      </c>
      <c r="R728" s="34">
        <v>28133.48</v>
      </c>
      <c r="S728" s="34">
        <v>9861788</v>
      </c>
      <c r="T728" s="34">
        <v>8617334</v>
      </c>
      <c r="U728" s="34">
        <v>1244454</v>
      </c>
      <c r="V728" s="34">
        <v>0.126189</v>
      </c>
      <c r="W728" s="34">
        <v>7462470</v>
      </c>
      <c r="X728" s="34">
        <v>5993691</v>
      </c>
      <c r="Y728" s="34">
        <v>1468779</v>
      </c>
      <c r="Z728" s="34">
        <v>0.196822</v>
      </c>
      <c r="AA728" s="34">
        <v>1274551</v>
      </c>
      <c r="AB728" s="34">
        <v>1229440</v>
      </c>
      <c r="AC728" s="34">
        <v>45110.53</v>
      </c>
      <c r="AD728" s="34">
        <v>3.5393000000000001E-2</v>
      </c>
      <c r="AE728" s="34">
        <v>169573.8</v>
      </c>
      <c r="AF728" s="34">
        <v>125133</v>
      </c>
      <c r="AG728" s="34">
        <v>44440.75</v>
      </c>
      <c r="AH728" s="34">
        <v>0.262073</v>
      </c>
      <c r="AI728" s="34">
        <v>1282849</v>
      </c>
      <c r="AJ728" s="34">
        <v>-141490</v>
      </c>
      <c r="AK728" s="34">
        <v>169573.8</v>
      </c>
      <c r="AL728" s="34">
        <v>169573.8</v>
      </c>
      <c r="AM728" s="34">
        <v>169573.8</v>
      </c>
      <c r="AN728" s="34">
        <v>169573.8</v>
      </c>
      <c r="AO728" s="34">
        <v>169573.8</v>
      </c>
      <c r="AP728" s="34">
        <v>169573.8</v>
      </c>
      <c r="AQ728" s="34">
        <v>169573.8</v>
      </c>
      <c r="AR728" s="34">
        <v>169573.8</v>
      </c>
      <c r="AS728" s="34">
        <v>169573.8</v>
      </c>
      <c r="AT728" s="34">
        <v>169573.8</v>
      </c>
      <c r="AU728" s="34">
        <v>1274551</v>
      </c>
      <c r="AV728" s="34">
        <v>1274551</v>
      </c>
      <c r="AW728" s="34">
        <v>1274551</v>
      </c>
      <c r="AX728" s="34">
        <v>1274551</v>
      </c>
      <c r="AY728" s="34">
        <v>1274551</v>
      </c>
      <c r="AZ728" s="34">
        <v>1274551</v>
      </c>
      <c r="BA728" s="34">
        <v>1274551</v>
      </c>
      <c r="BB728" s="34">
        <v>1274551</v>
      </c>
      <c r="BC728" s="34">
        <v>1274551</v>
      </c>
      <c r="BD728" s="34">
        <v>1274551</v>
      </c>
    </row>
    <row r="729" spans="1:56" x14ac:dyDescent="0.25">
      <c r="A729" s="34" t="s">
        <v>898</v>
      </c>
      <c r="B729" s="34">
        <v>14051</v>
      </c>
      <c r="C729" s="34">
        <v>0</v>
      </c>
      <c r="D729" s="34">
        <v>0</v>
      </c>
      <c r="E729" s="34">
        <v>0</v>
      </c>
      <c r="F729" s="34">
        <v>0</v>
      </c>
      <c r="G729" s="34">
        <v>0</v>
      </c>
      <c r="H729" s="34">
        <v>0</v>
      </c>
      <c r="I729" s="34">
        <v>0</v>
      </c>
      <c r="J729" s="34">
        <v>0</v>
      </c>
      <c r="K729" s="34">
        <v>0</v>
      </c>
      <c r="L729" s="34">
        <v>0</v>
      </c>
      <c r="M729" s="34" t="s">
        <v>829</v>
      </c>
      <c r="N729" s="34" t="s">
        <v>830</v>
      </c>
      <c r="O729" s="34" t="s">
        <v>2</v>
      </c>
      <c r="P729" s="34">
        <v>14051</v>
      </c>
      <c r="Q729" s="34">
        <v>800000</v>
      </c>
      <c r="R729" s="34">
        <v>28133.48</v>
      </c>
      <c r="S729" s="34">
        <v>193257.7</v>
      </c>
      <c r="T729" s="34">
        <v>138297.20000000001</v>
      </c>
      <c r="U729" s="34">
        <v>54960.53</v>
      </c>
      <c r="V729" s="34">
        <v>0.28438999999999998</v>
      </c>
      <c r="W729" s="34">
        <v>318818.09999999998</v>
      </c>
      <c r="X729" s="34">
        <v>236510.3</v>
      </c>
      <c r="Y729" s="34">
        <v>82307.75</v>
      </c>
      <c r="Z729" s="34">
        <v>0.25816499999999998</v>
      </c>
      <c r="AA729" s="34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-55385.7</v>
      </c>
      <c r="AJ729" s="34">
        <v>-137693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4">
        <v>0</v>
      </c>
      <c r="AQ729" s="34">
        <v>0</v>
      </c>
      <c r="AR729" s="34">
        <v>0</v>
      </c>
      <c r="AS729" s="34">
        <v>0</v>
      </c>
      <c r="AT729" s="34">
        <v>0</v>
      </c>
      <c r="AU729" s="34">
        <v>0</v>
      </c>
      <c r="AV729" s="34">
        <v>0</v>
      </c>
      <c r="AW729" s="34">
        <v>0</v>
      </c>
      <c r="AX729" s="34">
        <v>0</v>
      </c>
      <c r="AY729" s="34">
        <v>0</v>
      </c>
      <c r="AZ729" s="34">
        <v>0</v>
      </c>
      <c r="BA729" s="34">
        <v>0</v>
      </c>
      <c r="BB729" s="34">
        <v>0</v>
      </c>
      <c r="BC729" s="34">
        <v>0</v>
      </c>
      <c r="BD729" s="34">
        <v>0</v>
      </c>
    </row>
    <row r="730" spans="1:56" x14ac:dyDescent="0.25">
      <c r="A730" s="34" t="s">
        <v>899</v>
      </c>
      <c r="B730" s="34">
        <v>14059</v>
      </c>
      <c r="C730" s="34">
        <v>0</v>
      </c>
      <c r="D730" s="34">
        <v>0</v>
      </c>
      <c r="E730" s="34">
        <v>0</v>
      </c>
      <c r="F730" s="34">
        <v>0</v>
      </c>
      <c r="G730" s="34">
        <v>0</v>
      </c>
      <c r="H730" s="34">
        <v>0</v>
      </c>
      <c r="I730" s="34">
        <v>0</v>
      </c>
      <c r="J730" s="34">
        <v>0</v>
      </c>
      <c r="K730" s="34">
        <v>0</v>
      </c>
      <c r="L730" s="34">
        <v>0</v>
      </c>
      <c r="M730" s="34" t="s">
        <v>829</v>
      </c>
      <c r="N730" s="34" t="s">
        <v>830</v>
      </c>
      <c r="O730" s="34" t="s">
        <v>2</v>
      </c>
      <c r="P730" s="34">
        <v>14059</v>
      </c>
      <c r="Q730" s="34">
        <v>800000</v>
      </c>
      <c r="R730" s="34">
        <v>48764.69</v>
      </c>
      <c r="S730" s="34">
        <v>2223963</v>
      </c>
      <c r="T730" s="34">
        <v>1108076</v>
      </c>
      <c r="U730" s="34">
        <v>1115887</v>
      </c>
      <c r="V730" s="34">
        <v>0.50175599999999998</v>
      </c>
      <c r="W730" s="34">
        <v>2148021</v>
      </c>
      <c r="X730" s="34">
        <v>883764.6</v>
      </c>
      <c r="Y730" s="34">
        <v>1264257</v>
      </c>
      <c r="Z730" s="34">
        <v>0.58856799999999998</v>
      </c>
      <c r="AA730" s="34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766196</v>
      </c>
      <c r="AJ730" s="34">
        <v>-498061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4">
        <v>0</v>
      </c>
      <c r="AQ730" s="34">
        <v>0</v>
      </c>
      <c r="AR730" s="34">
        <v>0</v>
      </c>
      <c r="AS730" s="34">
        <v>0</v>
      </c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4">
        <v>0</v>
      </c>
      <c r="AZ730" s="34">
        <v>0</v>
      </c>
      <c r="BA730" s="34">
        <v>0</v>
      </c>
      <c r="BB730" s="34">
        <v>0</v>
      </c>
      <c r="BC730" s="34">
        <v>0</v>
      </c>
      <c r="BD730" s="34">
        <v>0</v>
      </c>
    </row>
    <row r="731" spans="1:56" x14ac:dyDescent="0.25">
      <c r="A731" s="34" t="s">
        <v>900</v>
      </c>
      <c r="B731" s="34">
        <v>14064</v>
      </c>
      <c r="C731" s="34">
        <v>0</v>
      </c>
      <c r="D731" s="34">
        <v>0</v>
      </c>
      <c r="E731" s="34">
        <v>0</v>
      </c>
      <c r="F731" s="34">
        <v>0</v>
      </c>
      <c r="G731" s="34">
        <v>0</v>
      </c>
      <c r="H731" s="34">
        <v>0</v>
      </c>
      <c r="I731" s="34">
        <v>0</v>
      </c>
      <c r="J731" s="34">
        <v>0</v>
      </c>
      <c r="K731" s="34">
        <v>0</v>
      </c>
      <c r="L731" s="34">
        <v>0</v>
      </c>
      <c r="M731" s="34" t="s">
        <v>829</v>
      </c>
      <c r="N731" s="34" t="s">
        <v>830</v>
      </c>
      <c r="O731" s="34" t="s">
        <v>2</v>
      </c>
      <c r="P731" s="34">
        <v>14064</v>
      </c>
      <c r="Q731" s="34">
        <v>800000</v>
      </c>
      <c r="R731" s="34">
        <v>28133.48</v>
      </c>
      <c r="S731" s="34">
        <v>1046384</v>
      </c>
      <c r="T731" s="34">
        <v>877548.4</v>
      </c>
      <c r="U731" s="34">
        <v>168835.4</v>
      </c>
      <c r="V731" s="34">
        <v>0.16135099999999999</v>
      </c>
      <c r="W731" s="34">
        <v>595754.4</v>
      </c>
      <c r="X731" s="34">
        <v>474766.2</v>
      </c>
      <c r="Y731" s="34">
        <v>120988.2</v>
      </c>
      <c r="Z731" s="34">
        <v>0.20308399999999999</v>
      </c>
      <c r="AA731" s="34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-119471</v>
      </c>
      <c r="AJ731" s="34">
        <v>-240459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4">
        <v>0</v>
      </c>
      <c r="AQ731" s="34">
        <v>0</v>
      </c>
      <c r="AR731" s="34">
        <v>0</v>
      </c>
      <c r="AS731" s="34">
        <v>0</v>
      </c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4">
        <v>0</v>
      </c>
      <c r="AZ731" s="34">
        <v>0</v>
      </c>
      <c r="BA731" s="34">
        <v>0</v>
      </c>
      <c r="BB731" s="34">
        <v>0</v>
      </c>
      <c r="BC731" s="34">
        <v>0</v>
      </c>
      <c r="BD731" s="34">
        <v>0</v>
      </c>
    </row>
    <row r="732" spans="1:56" x14ac:dyDescent="0.25">
      <c r="A732" s="34" t="s">
        <v>545</v>
      </c>
      <c r="B732" s="34">
        <v>14065</v>
      </c>
      <c r="C732" s="34">
        <v>0</v>
      </c>
      <c r="D732" s="34">
        <v>0</v>
      </c>
      <c r="E732" s="34">
        <v>0</v>
      </c>
      <c r="F732" s="34">
        <v>0</v>
      </c>
      <c r="G732" s="34">
        <v>0</v>
      </c>
      <c r="H732" s="34">
        <v>0</v>
      </c>
      <c r="I732" s="34">
        <v>0</v>
      </c>
      <c r="J732" s="34">
        <v>0</v>
      </c>
      <c r="K732" s="34">
        <v>0</v>
      </c>
      <c r="L732" s="34">
        <v>0</v>
      </c>
      <c r="M732" s="34" t="s">
        <v>829</v>
      </c>
      <c r="N732" s="34" t="s">
        <v>830</v>
      </c>
      <c r="O732" s="34" t="s">
        <v>2</v>
      </c>
      <c r="P732" s="34">
        <v>14065</v>
      </c>
      <c r="Q732" s="34">
        <v>800000</v>
      </c>
      <c r="R732" s="34">
        <v>60018.080000000002</v>
      </c>
      <c r="S732" s="34">
        <v>3864594</v>
      </c>
      <c r="T732" s="34">
        <v>2389740</v>
      </c>
      <c r="U732" s="34">
        <v>1474853</v>
      </c>
      <c r="V732" s="34">
        <v>0.38163200000000003</v>
      </c>
      <c r="W732" s="34">
        <v>2028369</v>
      </c>
      <c r="X732" s="34">
        <v>846984</v>
      </c>
      <c r="Y732" s="34">
        <v>1181385</v>
      </c>
      <c r="Z732" s="34">
        <v>0.58243100000000003</v>
      </c>
      <c r="AA732" s="34">
        <v>301821.09999999998</v>
      </c>
      <c r="AB732" s="34">
        <v>198416.7</v>
      </c>
      <c r="AC732" s="34">
        <v>103404.5</v>
      </c>
      <c r="AD732" s="34">
        <v>0.34260200000000002</v>
      </c>
      <c r="AE732" s="34">
        <v>105588.9</v>
      </c>
      <c r="AF732" s="34">
        <v>50755.6</v>
      </c>
      <c r="AG732" s="34">
        <v>54833.3</v>
      </c>
      <c r="AH732" s="34">
        <v>0.51930900000000002</v>
      </c>
      <c r="AI732" s="34">
        <v>577874</v>
      </c>
      <c r="AJ732" s="34">
        <v>-548678</v>
      </c>
      <c r="AK732" s="34">
        <v>105588.9</v>
      </c>
      <c r="AL732" s="34">
        <v>105588.9</v>
      </c>
      <c r="AM732" s="34">
        <v>105588.9</v>
      </c>
      <c r="AN732" s="34">
        <v>105588.9</v>
      </c>
      <c r="AO732" s="34">
        <v>105588.9</v>
      </c>
      <c r="AP732" s="34">
        <v>105588.9</v>
      </c>
      <c r="AQ732" s="34">
        <v>105588.9</v>
      </c>
      <c r="AR732" s="34">
        <v>105588.9</v>
      </c>
      <c r="AS732" s="34">
        <v>105588.9</v>
      </c>
      <c r="AT732" s="34">
        <v>105588.9</v>
      </c>
      <c r="AU732" s="34">
        <v>301821.09999999998</v>
      </c>
      <c r="AV732" s="34">
        <v>301821.09999999998</v>
      </c>
      <c r="AW732" s="34">
        <v>301821.09999999998</v>
      </c>
      <c r="AX732" s="34">
        <v>301821.09999999998</v>
      </c>
      <c r="AY732" s="34">
        <v>301821.09999999998</v>
      </c>
      <c r="AZ732" s="34">
        <v>301821.09999999998</v>
      </c>
      <c r="BA732" s="34">
        <v>301821.09999999998</v>
      </c>
      <c r="BB732" s="34">
        <v>301821.09999999998</v>
      </c>
      <c r="BC732" s="34">
        <v>301821.09999999998</v>
      </c>
      <c r="BD732" s="34">
        <v>301821.09999999998</v>
      </c>
    </row>
    <row r="733" spans="1:56" x14ac:dyDescent="0.25">
      <c r="A733" s="34" t="s">
        <v>901</v>
      </c>
      <c r="B733" s="34">
        <v>14066</v>
      </c>
      <c r="C733" s="34">
        <v>0</v>
      </c>
      <c r="D733" s="34">
        <v>0</v>
      </c>
      <c r="E733" s="34">
        <v>0</v>
      </c>
      <c r="F733" s="34">
        <v>0</v>
      </c>
      <c r="G733" s="34">
        <v>0</v>
      </c>
      <c r="H733" s="34">
        <v>0</v>
      </c>
      <c r="I733" s="34">
        <v>0</v>
      </c>
      <c r="J733" s="34">
        <v>0</v>
      </c>
      <c r="K733" s="34">
        <v>0</v>
      </c>
      <c r="L733" s="34">
        <v>0</v>
      </c>
      <c r="M733" s="34" t="s">
        <v>829</v>
      </c>
      <c r="N733" s="34" t="s">
        <v>830</v>
      </c>
      <c r="O733" s="34" t="s">
        <v>2</v>
      </c>
      <c r="P733" s="34">
        <v>14066</v>
      </c>
      <c r="Q733" s="34">
        <v>800000</v>
      </c>
      <c r="R733" s="34">
        <v>28133.48</v>
      </c>
      <c r="S733" s="34">
        <v>888.15790000000004</v>
      </c>
      <c r="T733" s="34">
        <v>888.15790000000004</v>
      </c>
      <c r="U733" s="34">
        <v>0</v>
      </c>
      <c r="V733" s="34">
        <v>0</v>
      </c>
      <c r="W733" s="34">
        <v>28710.06</v>
      </c>
      <c r="X733" s="34">
        <v>28710.06</v>
      </c>
      <c r="Y733" s="34">
        <v>0</v>
      </c>
      <c r="Z733" s="34">
        <v>0</v>
      </c>
      <c r="AA733" s="34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0</v>
      </c>
      <c r="AI733" s="34">
        <v>-137693</v>
      </c>
      <c r="AJ733" s="34">
        <v>-137693</v>
      </c>
      <c r="AK733" s="34">
        <v>0</v>
      </c>
      <c r="AL733" s="34">
        <v>0</v>
      </c>
      <c r="AM733" s="34">
        <v>0</v>
      </c>
      <c r="AN733" s="34">
        <v>0</v>
      </c>
      <c r="AO733" s="34">
        <v>0</v>
      </c>
      <c r="AP733" s="34">
        <v>0</v>
      </c>
      <c r="AQ733" s="34">
        <v>0</v>
      </c>
      <c r="AR733" s="34">
        <v>0</v>
      </c>
      <c r="AS733" s="34">
        <v>0</v>
      </c>
      <c r="AT733" s="34">
        <v>0</v>
      </c>
      <c r="AU733" s="34">
        <v>0</v>
      </c>
      <c r="AV733" s="34">
        <v>0</v>
      </c>
      <c r="AW733" s="34">
        <v>0</v>
      </c>
      <c r="AX733" s="34">
        <v>0</v>
      </c>
      <c r="AY733" s="34">
        <v>0</v>
      </c>
      <c r="AZ733" s="34">
        <v>0</v>
      </c>
      <c r="BA733" s="34">
        <v>0</v>
      </c>
      <c r="BB733" s="34">
        <v>0</v>
      </c>
      <c r="BC733" s="34">
        <v>0</v>
      </c>
      <c r="BD733" s="34">
        <v>0</v>
      </c>
    </row>
    <row r="734" spans="1:56" x14ac:dyDescent="0.25">
      <c r="A734" s="34" t="s">
        <v>461</v>
      </c>
      <c r="B734" s="34">
        <v>14070</v>
      </c>
      <c r="C734" s="34">
        <v>0</v>
      </c>
      <c r="D734" s="34">
        <v>0</v>
      </c>
      <c r="E734" s="34">
        <v>0</v>
      </c>
      <c r="F734" s="34">
        <v>0</v>
      </c>
      <c r="G734" s="34">
        <v>0</v>
      </c>
      <c r="H734" s="34">
        <v>0</v>
      </c>
      <c r="I734" s="34">
        <v>0</v>
      </c>
      <c r="J734" s="34">
        <v>0</v>
      </c>
      <c r="K734" s="34">
        <v>0</v>
      </c>
      <c r="L734" s="34">
        <v>0</v>
      </c>
      <c r="M734" s="34" t="s">
        <v>829</v>
      </c>
      <c r="N734" s="34" t="s">
        <v>830</v>
      </c>
      <c r="O734" s="34" t="s">
        <v>2</v>
      </c>
      <c r="P734" s="34">
        <v>14070</v>
      </c>
      <c r="Q734" s="34">
        <v>800000</v>
      </c>
      <c r="R734" s="34">
        <v>45013.56</v>
      </c>
      <c r="S734" s="34">
        <v>5961803</v>
      </c>
      <c r="T734" s="34">
        <v>3467373</v>
      </c>
      <c r="U734" s="34">
        <v>2494431</v>
      </c>
      <c r="V734" s="34">
        <v>0.418402</v>
      </c>
      <c r="W734" s="34">
        <v>3849685</v>
      </c>
      <c r="X734" s="34">
        <v>1408929</v>
      </c>
      <c r="Y734" s="34">
        <v>2440756</v>
      </c>
      <c r="Z734" s="34">
        <v>0.63401399999999997</v>
      </c>
      <c r="AA734" s="34">
        <v>614824.69999999995</v>
      </c>
      <c r="AB734" s="34">
        <v>185788.5</v>
      </c>
      <c r="AC734" s="34">
        <v>429036.2</v>
      </c>
      <c r="AD734" s="34">
        <v>0.69781899999999997</v>
      </c>
      <c r="AE734" s="34">
        <v>298495.5</v>
      </c>
      <c r="AF734" s="34">
        <v>88591.59</v>
      </c>
      <c r="AG734" s="34">
        <v>209903.9</v>
      </c>
      <c r="AH734" s="34">
        <v>0.703206</v>
      </c>
      <c r="AI734" s="34">
        <v>1988847</v>
      </c>
      <c r="AJ734" s="34">
        <v>-242006</v>
      </c>
      <c r="AK734" s="34">
        <v>298495.5</v>
      </c>
      <c r="AL734" s="34">
        <v>298495.5</v>
      </c>
      <c r="AM734" s="34">
        <v>298495.5</v>
      </c>
      <c r="AN734" s="34">
        <v>298495.5</v>
      </c>
      <c r="AO734" s="34">
        <v>298495.5</v>
      </c>
      <c r="AP734" s="34">
        <v>298495.5</v>
      </c>
      <c r="AQ734" s="34">
        <v>298495.5</v>
      </c>
      <c r="AR734" s="34">
        <v>298495.5</v>
      </c>
      <c r="AS734" s="34">
        <v>298495.5</v>
      </c>
      <c r="AT734" s="34">
        <v>298495.5</v>
      </c>
      <c r="AU734" s="34">
        <v>614824.69999999995</v>
      </c>
      <c r="AV734" s="34">
        <v>614824.69999999995</v>
      </c>
      <c r="AW734" s="34">
        <v>614824.69999999995</v>
      </c>
      <c r="AX734" s="34">
        <v>614824.69999999995</v>
      </c>
      <c r="AY734" s="34">
        <v>614824.69999999995</v>
      </c>
      <c r="AZ734" s="34">
        <v>614824.69999999995</v>
      </c>
      <c r="BA734" s="34">
        <v>614824.69999999995</v>
      </c>
      <c r="BB734" s="34">
        <v>614824.69999999995</v>
      </c>
      <c r="BC734" s="34">
        <v>614824.69999999995</v>
      </c>
      <c r="BD734" s="34">
        <v>614824.69999999995</v>
      </c>
    </row>
    <row r="735" spans="1:56" x14ac:dyDescent="0.25">
      <c r="A735" s="34" t="s">
        <v>415</v>
      </c>
      <c r="B735" s="34">
        <v>14071</v>
      </c>
      <c r="C735" s="34">
        <v>0</v>
      </c>
      <c r="D735" s="34">
        <v>0</v>
      </c>
      <c r="E735" s="34">
        <v>0</v>
      </c>
      <c r="F735" s="34">
        <v>0</v>
      </c>
      <c r="G735" s="34">
        <v>0</v>
      </c>
      <c r="H735" s="34">
        <v>0</v>
      </c>
      <c r="I735" s="34">
        <v>0</v>
      </c>
      <c r="J735" s="34">
        <v>0</v>
      </c>
      <c r="K735" s="34">
        <v>0</v>
      </c>
      <c r="L735" s="34">
        <v>0</v>
      </c>
      <c r="M735" s="34" t="s">
        <v>829</v>
      </c>
      <c r="N735" s="34" t="s">
        <v>830</v>
      </c>
      <c r="O735" s="34" t="s">
        <v>2</v>
      </c>
      <c r="P735" s="34">
        <v>14071</v>
      </c>
      <c r="Q735" s="34">
        <v>800000</v>
      </c>
      <c r="R735" s="34">
        <v>61893.65</v>
      </c>
      <c r="S735" s="34">
        <v>9180366</v>
      </c>
      <c r="T735" s="34">
        <v>5869778</v>
      </c>
      <c r="U735" s="34">
        <v>3310588</v>
      </c>
      <c r="V735" s="34">
        <v>0.36061599999999999</v>
      </c>
      <c r="W735" s="34">
        <v>5745098</v>
      </c>
      <c r="X735" s="34">
        <v>2117728</v>
      </c>
      <c r="Y735" s="34">
        <v>3627370</v>
      </c>
      <c r="Z735" s="34">
        <v>0.63138499999999997</v>
      </c>
      <c r="AA735" s="34">
        <v>2047805</v>
      </c>
      <c r="AB735" s="34">
        <v>1783480</v>
      </c>
      <c r="AC735" s="34">
        <v>264324.5</v>
      </c>
      <c r="AD735" s="34">
        <v>0.129077</v>
      </c>
      <c r="AE735" s="34">
        <v>546807.6</v>
      </c>
      <c r="AF735" s="34">
        <v>237461.1</v>
      </c>
      <c r="AG735" s="34">
        <v>309346.5</v>
      </c>
      <c r="AH735" s="34">
        <v>0.56573200000000001</v>
      </c>
      <c r="AI735" s="34">
        <v>2998660</v>
      </c>
      <c r="AJ735" s="34">
        <v>-319363</v>
      </c>
      <c r="AK735" s="34">
        <v>546807.6</v>
      </c>
      <c r="AL735" s="34">
        <v>546807.6</v>
      </c>
      <c r="AM735" s="34">
        <v>546807.6</v>
      </c>
      <c r="AN735" s="34">
        <v>546807.6</v>
      </c>
      <c r="AO735" s="34">
        <v>546807.6</v>
      </c>
      <c r="AP735" s="34">
        <v>546807.6</v>
      </c>
      <c r="AQ735" s="34">
        <v>546807.6</v>
      </c>
      <c r="AR735" s="34">
        <v>546807.6</v>
      </c>
      <c r="AS735" s="34">
        <v>546807.6</v>
      </c>
      <c r="AT735" s="34">
        <v>546807.6</v>
      </c>
      <c r="AU735" s="34">
        <v>2047805</v>
      </c>
      <c r="AV735" s="34">
        <v>2047805</v>
      </c>
      <c r="AW735" s="34">
        <v>2047805</v>
      </c>
      <c r="AX735" s="34">
        <v>2047805</v>
      </c>
      <c r="AY735" s="34">
        <v>2047805</v>
      </c>
      <c r="AZ735" s="34">
        <v>2047805</v>
      </c>
      <c r="BA735" s="34">
        <v>2047805</v>
      </c>
      <c r="BB735" s="34">
        <v>2047805</v>
      </c>
      <c r="BC735" s="34">
        <v>2047805</v>
      </c>
      <c r="BD735" s="34">
        <v>2047805</v>
      </c>
    </row>
    <row r="736" spans="1:56" x14ac:dyDescent="0.25">
      <c r="A736" s="34" t="s">
        <v>458</v>
      </c>
      <c r="B736" s="34">
        <v>14079</v>
      </c>
      <c r="C736" s="34">
        <v>0</v>
      </c>
      <c r="D736" s="34">
        <v>0</v>
      </c>
      <c r="E736" s="34">
        <v>0</v>
      </c>
      <c r="F736" s="34">
        <v>0</v>
      </c>
      <c r="G736" s="34">
        <v>0</v>
      </c>
      <c r="H736" s="34">
        <v>0</v>
      </c>
      <c r="I736" s="34">
        <v>0</v>
      </c>
      <c r="J736" s="34">
        <v>0</v>
      </c>
      <c r="K736" s="34">
        <v>0</v>
      </c>
      <c r="L736" s="34">
        <v>0</v>
      </c>
      <c r="M736" s="34" t="s">
        <v>829</v>
      </c>
      <c r="N736" s="34" t="s">
        <v>830</v>
      </c>
      <c r="O736" s="34" t="s">
        <v>2</v>
      </c>
      <c r="P736" s="34">
        <v>14079</v>
      </c>
      <c r="Q736" s="34">
        <v>800000</v>
      </c>
      <c r="R736" s="34">
        <v>45013.56</v>
      </c>
      <c r="S736" s="34">
        <v>6430520</v>
      </c>
      <c r="T736" s="34">
        <v>3009988</v>
      </c>
      <c r="U736" s="34">
        <v>3420532</v>
      </c>
      <c r="V736" s="34">
        <v>0.53192099999999998</v>
      </c>
      <c r="W736" s="34">
        <v>5551677</v>
      </c>
      <c r="X736" s="34">
        <v>1576021</v>
      </c>
      <c r="Y736" s="34">
        <v>3975656</v>
      </c>
      <c r="Z736" s="34">
        <v>0.71611800000000003</v>
      </c>
      <c r="AA736" s="34">
        <v>271879.09999999998</v>
      </c>
      <c r="AB736" s="34">
        <v>90694.91</v>
      </c>
      <c r="AC736" s="34">
        <v>181184.2</v>
      </c>
      <c r="AD736" s="34">
        <v>0.66641499999999998</v>
      </c>
      <c r="AE736" s="34">
        <v>237206.8</v>
      </c>
      <c r="AF736" s="34">
        <v>51767.19</v>
      </c>
      <c r="AG736" s="34">
        <v>185439.6</v>
      </c>
      <c r="AH736" s="34">
        <v>0.78176299999999999</v>
      </c>
      <c r="AI736" s="34">
        <v>3517377</v>
      </c>
      <c r="AJ736" s="34">
        <v>-272839</v>
      </c>
      <c r="AK736" s="34">
        <v>237206.8</v>
      </c>
      <c r="AL736" s="34">
        <v>237206.8</v>
      </c>
      <c r="AM736" s="34">
        <v>237206.8</v>
      </c>
      <c r="AN736" s="34">
        <v>237206.8</v>
      </c>
      <c r="AO736" s="34">
        <v>237206.8</v>
      </c>
      <c r="AP736" s="34">
        <v>237206.8</v>
      </c>
      <c r="AQ736" s="34">
        <v>237206.8</v>
      </c>
      <c r="AR736" s="34">
        <v>237206.8</v>
      </c>
      <c r="AS736" s="34">
        <v>237206.8</v>
      </c>
      <c r="AT736" s="34">
        <v>237206.8</v>
      </c>
      <c r="AU736" s="34">
        <v>271879.09999999998</v>
      </c>
      <c r="AV736" s="34">
        <v>271879.09999999998</v>
      </c>
      <c r="AW736" s="34">
        <v>271879.09999999998</v>
      </c>
      <c r="AX736" s="34">
        <v>271879.09999999998</v>
      </c>
      <c r="AY736" s="34">
        <v>271879.09999999998</v>
      </c>
      <c r="AZ736" s="34">
        <v>271879.09999999998</v>
      </c>
      <c r="BA736" s="34">
        <v>271879.09999999998</v>
      </c>
      <c r="BB736" s="34">
        <v>271879.09999999998</v>
      </c>
      <c r="BC736" s="34">
        <v>271879.09999999998</v>
      </c>
      <c r="BD736" s="34">
        <v>271879.09999999998</v>
      </c>
    </row>
    <row r="737" spans="1:56" x14ac:dyDescent="0.25">
      <c r="A737" s="34" t="s">
        <v>581</v>
      </c>
      <c r="B737" s="34">
        <v>14083</v>
      </c>
      <c r="C737" s="34">
        <v>0</v>
      </c>
      <c r="D737" s="34">
        <v>0</v>
      </c>
      <c r="E737" s="34">
        <v>0</v>
      </c>
      <c r="F737" s="34">
        <v>0</v>
      </c>
      <c r="G737" s="34">
        <v>0</v>
      </c>
      <c r="H737" s="34">
        <v>0</v>
      </c>
      <c r="I737" s="34">
        <v>0</v>
      </c>
      <c r="J737" s="34">
        <v>0</v>
      </c>
      <c r="K737" s="34">
        <v>0</v>
      </c>
      <c r="L737" s="34">
        <v>0</v>
      </c>
      <c r="M737" s="34" t="s">
        <v>829</v>
      </c>
      <c r="N737" s="34" t="s">
        <v>830</v>
      </c>
      <c r="O737" s="34" t="s">
        <v>2</v>
      </c>
      <c r="P737" s="34">
        <v>14083</v>
      </c>
      <c r="Q737" s="34">
        <v>800000</v>
      </c>
      <c r="R737" s="34">
        <v>63769.21</v>
      </c>
      <c r="S737" s="34">
        <v>2754366</v>
      </c>
      <c r="T737" s="34">
        <v>1775325</v>
      </c>
      <c r="U737" s="34">
        <v>979040.9</v>
      </c>
      <c r="V737" s="34">
        <v>0.35545100000000002</v>
      </c>
      <c r="W737" s="34">
        <v>2937752</v>
      </c>
      <c r="X737" s="34">
        <v>1359073</v>
      </c>
      <c r="Y737" s="34">
        <v>1578679</v>
      </c>
      <c r="Z737" s="34">
        <v>0.53737699999999999</v>
      </c>
      <c r="AA737" s="34">
        <v>49702.63</v>
      </c>
      <c r="AB737" s="34">
        <v>39302.629999999997</v>
      </c>
      <c r="AC737" s="34">
        <v>10400</v>
      </c>
      <c r="AD737" s="34">
        <v>0.20924400000000001</v>
      </c>
      <c r="AE737" s="34">
        <v>59888.28</v>
      </c>
      <c r="AF737" s="34">
        <v>46194.71</v>
      </c>
      <c r="AG737" s="34">
        <v>13693.57</v>
      </c>
      <c r="AH737" s="34">
        <v>0.22865199999999999</v>
      </c>
      <c r="AI737" s="34">
        <v>935193</v>
      </c>
      <c r="AJ737" s="34">
        <v>-629793</v>
      </c>
      <c r="AK737" s="34">
        <v>59888.28</v>
      </c>
      <c r="AL737" s="34">
        <v>59888.28</v>
      </c>
      <c r="AM737" s="34">
        <v>59888.28</v>
      </c>
      <c r="AN737" s="34">
        <v>59888.28</v>
      </c>
      <c r="AO737" s="34">
        <v>59888.28</v>
      </c>
      <c r="AP737" s="34">
        <v>59888.28</v>
      </c>
      <c r="AQ737" s="34">
        <v>59888.28</v>
      </c>
      <c r="AR737" s="34">
        <v>59888.28</v>
      </c>
      <c r="AS737" s="34">
        <v>59888.28</v>
      </c>
      <c r="AT737" s="34">
        <v>59888.28</v>
      </c>
      <c r="AU737" s="34">
        <v>49702.63</v>
      </c>
      <c r="AV737" s="34">
        <v>49702.63</v>
      </c>
      <c r="AW737" s="34">
        <v>49702.63</v>
      </c>
      <c r="AX737" s="34">
        <v>49702.63</v>
      </c>
      <c r="AY737" s="34">
        <v>49702.63</v>
      </c>
      <c r="AZ737" s="34">
        <v>49702.63</v>
      </c>
      <c r="BA737" s="34">
        <v>49702.63</v>
      </c>
      <c r="BB737" s="34">
        <v>49702.63</v>
      </c>
      <c r="BC737" s="34">
        <v>49702.63</v>
      </c>
      <c r="BD737" s="34">
        <v>49702.63</v>
      </c>
    </row>
    <row r="738" spans="1:56" x14ac:dyDescent="0.25">
      <c r="A738" s="34" t="s">
        <v>797</v>
      </c>
      <c r="B738" s="34">
        <v>14084</v>
      </c>
      <c r="C738" s="34">
        <v>0</v>
      </c>
      <c r="D738" s="34">
        <v>0</v>
      </c>
      <c r="E738" s="34">
        <v>0</v>
      </c>
      <c r="F738" s="34">
        <v>0</v>
      </c>
      <c r="G738" s="34">
        <v>0</v>
      </c>
      <c r="H738" s="34">
        <v>0</v>
      </c>
      <c r="I738" s="34">
        <v>0</v>
      </c>
      <c r="J738" s="34">
        <v>0</v>
      </c>
      <c r="K738" s="34">
        <v>0</v>
      </c>
      <c r="L738" s="34">
        <v>0</v>
      </c>
      <c r="M738" s="34" t="s">
        <v>829</v>
      </c>
      <c r="N738" s="34" t="s">
        <v>830</v>
      </c>
      <c r="O738" s="34" t="s">
        <v>2</v>
      </c>
      <c r="P738" s="34">
        <v>14084</v>
      </c>
      <c r="Q738" s="34">
        <v>800000</v>
      </c>
      <c r="R738" s="34">
        <v>43138</v>
      </c>
      <c r="S738" s="34">
        <v>2575459</v>
      </c>
      <c r="T738" s="34">
        <v>1833185</v>
      </c>
      <c r="U738" s="34">
        <v>742273.9</v>
      </c>
      <c r="V738" s="34">
        <v>0.28821000000000002</v>
      </c>
      <c r="W738" s="34">
        <v>2385891</v>
      </c>
      <c r="X738" s="34">
        <v>782645.8</v>
      </c>
      <c r="Y738" s="34">
        <v>1603246</v>
      </c>
      <c r="Z738" s="34">
        <v>0.67196900000000004</v>
      </c>
      <c r="AA738" s="34">
        <v>304.29820000000001</v>
      </c>
      <c r="AB738" s="34">
        <v>304.29820000000001</v>
      </c>
      <c r="AC738" s="34">
        <v>0</v>
      </c>
      <c r="AD738" s="34">
        <v>0</v>
      </c>
      <c r="AE738" s="34">
        <v>9.9197190000000006</v>
      </c>
      <c r="AF738" s="34">
        <v>9.9197190000000006</v>
      </c>
      <c r="AG738" s="34">
        <v>0</v>
      </c>
      <c r="AH738" s="34">
        <v>0</v>
      </c>
      <c r="AI738" s="34">
        <v>1166885</v>
      </c>
      <c r="AJ738" s="34">
        <v>-436361</v>
      </c>
      <c r="AK738" s="34">
        <v>9.9197190000000006</v>
      </c>
      <c r="AL738" s="34">
        <v>9.9197190000000006</v>
      </c>
      <c r="AM738" s="34">
        <v>9.9197190000000006</v>
      </c>
      <c r="AN738" s="34">
        <v>9.9197190000000006</v>
      </c>
      <c r="AO738" s="34">
        <v>9.9197190000000006</v>
      </c>
      <c r="AP738" s="34">
        <v>9.9197190000000006</v>
      </c>
      <c r="AQ738" s="34">
        <v>9.9197190000000006</v>
      </c>
      <c r="AR738" s="34">
        <v>9.9197190000000006</v>
      </c>
      <c r="AS738" s="34">
        <v>9.9197190000000006</v>
      </c>
      <c r="AT738" s="34">
        <v>9.9197190000000006</v>
      </c>
      <c r="AU738" s="34">
        <v>304.29820000000001</v>
      </c>
      <c r="AV738" s="34">
        <v>304.29820000000001</v>
      </c>
      <c r="AW738" s="34">
        <v>304.29820000000001</v>
      </c>
      <c r="AX738" s="34">
        <v>304.29820000000001</v>
      </c>
      <c r="AY738" s="34">
        <v>304.29820000000001</v>
      </c>
      <c r="AZ738" s="34">
        <v>304.29820000000001</v>
      </c>
      <c r="BA738" s="34">
        <v>304.29820000000001</v>
      </c>
      <c r="BB738" s="34">
        <v>304.29820000000001</v>
      </c>
      <c r="BC738" s="34">
        <v>304.29820000000001</v>
      </c>
      <c r="BD738" s="34">
        <v>304.29820000000001</v>
      </c>
    </row>
    <row r="739" spans="1:56" x14ac:dyDescent="0.25">
      <c r="A739" s="34" t="s">
        <v>292</v>
      </c>
      <c r="B739" s="34">
        <v>14089</v>
      </c>
      <c r="C739" s="34">
        <v>0</v>
      </c>
      <c r="D739" s="34">
        <v>0</v>
      </c>
      <c r="E739" s="34">
        <v>0</v>
      </c>
      <c r="F739" s="34">
        <v>0</v>
      </c>
      <c r="G739" s="34">
        <v>0</v>
      </c>
      <c r="H739" s="34">
        <v>0</v>
      </c>
      <c r="I739" s="34">
        <v>0</v>
      </c>
      <c r="J739" s="34">
        <v>0</v>
      </c>
      <c r="K739" s="34">
        <v>0</v>
      </c>
      <c r="L739" s="34">
        <v>0</v>
      </c>
      <c r="M739" s="34" t="s">
        <v>829</v>
      </c>
      <c r="N739" s="34" t="s">
        <v>830</v>
      </c>
      <c r="O739" s="34" t="s">
        <v>2</v>
      </c>
      <c r="P739" s="34">
        <v>14089</v>
      </c>
      <c r="Q739" s="34">
        <v>800000</v>
      </c>
      <c r="R739" s="34">
        <v>28133.48</v>
      </c>
      <c r="S739" s="34">
        <v>7709032</v>
      </c>
      <c r="T739" s="34">
        <v>4227986</v>
      </c>
      <c r="U739" s="34">
        <v>3481046</v>
      </c>
      <c r="V739" s="34">
        <v>0.45155400000000001</v>
      </c>
      <c r="W739" s="34">
        <v>5299066</v>
      </c>
      <c r="X739" s="34">
        <v>1707141</v>
      </c>
      <c r="Y739" s="34">
        <v>3591926</v>
      </c>
      <c r="Z739" s="34">
        <v>0.67784100000000003</v>
      </c>
      <c r="AA739" s="34">
        <v>2427264</v>
      </c>
      <c r="AB739" s="34">
        <v>750740</v>
      </c>
      <c r="AC739" s="34">
        <v>1676524</v>
      </c>
      <c r="AD739" s="34">
        <v>0.69070500000000001</v>
      </c>
      <c r="AE739" s="34">
        <v>1945695</v>
      </c>
      <c r="AF739" s="34">
        <v>595568.6</v>
      </c>
      <c r="AG739" s="34">
        <v>1350126</v>
      </c>
      <c r="AH739" s="34">
        <v>0.69390399999999997</v>
      </c>
      <c r="AI739" s="34">
        <v>3320260</v>
      </c>
      <c r="AJ739" s="34">
        <v>1078461</v>
      </c>
      <c r="AK739" s="34">
        <v>1945695</v>
      </c>
      <c r="AL739" s="34">
        <v>1945695</v>
      </c>
      <c r="AM739" s="34">
        <v>1945695</v>
      </c>
      <c r="AN739" s="34">
        <v>1945695</v>
      </c>
      <c r="AO739" s="34">
        <v>1945695</v>
      </c>
      <c r="AP739" s="34">
        <v>1945695</v>
      </c>
      <c r="AQ739" s="34">
        <v>1945695</v>
      </c>
      <c r="AR739" s="34">
        <v>1945695</v>
      </c>
      <c r="AS739" s="34">
        <v>1945695</v>
      </c>
      <c r="AT739" s="34">
        <v>1945695</v>
      </c>
      <c r="AU739" s="34">
        <v>2427264</v>
      </c>
      <c r="AV739" s="34">
        <v>2427264</v>
      </c>
      <c r="AW739" s="34">
        <v>2427264</v>
      </c>
      <c r="AX739" s="34">
        <v>2427264</v>
      </c>
      <c r="AY739" s="34">
        <v>2427264</v>
      </c>
      <c r="AZ739" s="34">
        <v>2427264</v>
      </c>
      <c r="BA739" s="34">
        <v>2427264</v>
      </c>
      <c r="BB739" s="34">
        <v>2427264</v>
      </c>
      <c r="BC739" s="34">
        <v>2427264</v>
      </c>
      <c r="BD739" s="34">
        <v>2427264</v>
      </c>
    </row>
    <row r="740" spans="1:56" x14ac:dyDescent="0.25">
      <c r="A740" s="34" t="s">
        <v>579</v>
      </c>
      <c r="B740" s="34">
        <v>14090</v>
      </c>
      <c r="C740" s="34">
        <v>0</v>
      </c>
      <c r="D740" s="34">
        <v>0</v>
      </c>
      <c r="E740" s="34">
        <v>0</v>
      </c>
      <c r="F740" s="34">
        <v>0</v>
      </c>
      <c r="G740" s="34">
        <v>0</v>
      </c>
      <c r="H740" s="34">
        <v>0</v>
      </c>
      <c r="I740" s="34">
        <v>0</v>
      </c>
      <c r="J740" s="34">
        <v>0</v>
      </c>
      <c r="K740" s="34">
        <v>0</v>
      </c>
      <c r="L740" s="34">
        <v>0</v>
      </c>
      <c r="M740" s="34" t="s">
        <v>829</v>
      </c>
      <c r="N740" s="34" t="s">
        <v>830</v>
      </c>
      <c r="O740" s="34" t="s">
        <v>2</v>
      </c>
      <c r="P740" s="34">
        <v>14090</v>
      </c>
      <c r="Q740" s="34">
        <v>800000</v>
      </c>
      <c r="R740" s="34">
        <v>28133.48</v>
      </c>
      <c r="S740" s="34">
        <v>1275639</v>
      </c>
      <c r="T740" s="34">
        <v>951092.6</v>
      </c>
      <c r="U740" s="34">
        <v>324546</v>
      </c>
      <c r="V740" s="34">
        <v>0.25441799999999998</v>
      </c>
      <c r="W740" s="34">
        <v>1174178</v>
      </c>
      <c r="X740" s="34">
        <v>569448.5</v>
      </c>
      <c r="Y740" s="34">
        <v>604729.9</v>
      </c>
      <c r="Z740" s="34">
        <v>0.51502400000000004</v>
      </c>
      <c r="AA740" s="34">
        <v>32161.8</v>
      </c>
      <c r="AB740" s="34">
        <v>24293.38</v>
      </c>
      <c r="AC740" s="34">
        <v>7868.4210000000003</v>
      </c>
      <c r="AD740" s="34">
        <v>0.24465100000000001</v>
      </c>
      <c r="AE740" s="34">
        <v>55281.16</v>
      </c>
      <c r="AF740" s="34">
        <v>41612.04</v>
      </c>
      <c r="AG740" s="34">
        <v>13669.12</v>
      </c>
      <c r="AH740" s="34">
        <v>0.24726500000000001</v>
      </c>
      <c r="AI740" s="34">
        <v>348281.4</v>
      </c>
      <c r="AJ740" s="34">
        <v>-242779</v>
      </c>
      <c r="AK740" s="34">
        <v>55281.16</v>
      </c>
      <c r="AL740" s="34">
        <v>55281.16</v>
      </c>
      <c r="AM740" s="34">
        <v>55281.16</v>
      </c>
      <c r="AN740" s="34">
        <v>55281.16</v>
      </c>
      <c r="AO740" s="34">
        <v>55281.16</v>
      </c>
      <c r="AP740" s="34">
        <v>55281.16</v>
      </c>
      <c r="AQ740" s="34">
        <v>55281.16</v>
      </c>
      <c r="AR740" s="34">
        <v>55281.16</v>
      </c>
      <c r="AS740" s="34">
        <v>55281.16</v>
      </c>
      <c r="AT740" s="34">
        <v>55281.16</v>
      </c>
      <c r="AU740" s="34">
        <v>32161.8</v>
      </c>
      <c r="AV740" s="34">
        <v>32161.8</v>
      </c>
      <c r="AW740" s="34">
        <v>32161.8</v>
      </c>
      <c r="AX740" s="34">
        <v>32161.8</v>
      </c>
      <c r="AY740" s="34">
        <v>32161.8</v>
      </c>
      <c r="AZ740" s="34">
        <v>32161.8</v>
      </c>
      <c r="BA740" s="34">
        <v>32161.8</v>
      </c>
      <c r="BB740" s="34">
        <v>32161.8</v>
      </c>
      <c r="BC740" s="34">
        <v>32161.8</v>
      </c>
      <c r="BD740" s="34">
        <v>32161.8</v>
      </c>
    </row>
    <row r="741" spans="1:56" x14ac:dyDescent="0.25">
      <c r="A741" s="34" t="s">
        <v>523</v>
      </c>
      <c r="B741" s="34">
        <v>14091</v>
      </c>
      <c r="C741" s="34">
        <v>0</v>
      </c>
      <c r="D741" s="34">
        <v>0</v>
      </c>
      <c r="E741" s="34">
        <v>0</v>
      </c>
      <c r="F741" s="34">
        <v>0</v>
      </c>
      <c r="G741" s="34">
        <v>0</v>
      </c>
      <c r="H741" s="34">
        <v>0</v>
      </c>
      <c r="I741" s="34">
        <v>0</v>
      </c>
      <c r="J741" s="34">
        <v>0</v>
      </c>
      <c r="K741" s="34">
        <v>0</v>
      </c>
      <c r="L741" s="34">
        <v>0</v>
      </c>
      <c r="M741" s="34" t="s">
        <v>829</v>
      </c>
      <c r="N741" s="34" t="s">
        <v>830</v>
      </c>
      <c r="O741" s="34" t="s">
        <v>2</v>
      </c>
      <c r="P741" s="34">
        <v>14091</v>
      </c>
      <c r="Q741" s="34">
        <v>800000</v>
      </c>
      <c r="R741" s="34">
        <v>37511.300000000003</v>
      </c>
      <c r="S741" s="34">
        <v>1743264</v>
      </c>
      <c r="T741" s="34">
        <v>1281480</v>
      </c>
      <c r="U741" s="34">
        <v>461784.4</v>
      </c>
      <c r="V741" s="34">
        <v>0.26489600000000002</v>
      </c>
      <c r="W741" s="34">
        <v>2131603</v>
      </c>
      <c r="X741" s="34">
        <v>782893.5</v>
      </c>
      <c r="Y741" s="34">
        <v>1348709</v>
      </c>
      <c r="Z741" s="34">
        <v>0.63272099999999998</v>
      </c>
      <c r="AA741" s="34">
        <v>7430.3509999999997</v>
      </c>
      <c r="AB741" s="34">
        <v>2517.5439999999999</v>
      </c>
      <c r="AC741" s="34">
        <v>4912.8069999999998</v>
      </c>
      <c r="AD741" s="34">
        <v>0.66118100000000002</v>
      </c>
      <c r="AE741" s="34">
        <v>117834</v>
      </c>
      <c r="AF741" s="34">
        <v>39924.39</v>
      </c>
      <c r="AG741" s="34">
        <v>77909.59</v>
      </c>
      <c r="AH741" s="34">
        <v>0.66118100000000002</v>
      </c>
      <c r="AI741" s="34">
        <v>965556.1</v>
      </c>
      <c r="AJ741" s="34">
        <v>-305244</v>
      </c>
      <c r="AK741" s="34">
        <v>117834</v>
      </c>
      <c r="AL741" s="34">
        <v>117834</v>
      </c>
      <c r="AM741" s="34">
        <v>117834</v>
      </c>
      <c r="AN741" s="34">
        <v>117834</v>
      </c>
      <c r="AO741" s="34">
        <v>117834</v>
      </c>
      <c r="AP741" s="34">
        <v>117834</v>
      </c>
      <c r="AQ741" s="34">
        <v>117834</v>
      </c>
      <c r="AR741" s="34">
        <v>117834</v>
      </c>
      <c r="AS741" s="34">
        <v>117834</v>
      </c>
      <c r="AT741" s="34">
        <v>117834</v>
      </c>
      <c r="AU741" s="34">
        <v>7430.3509999999997</v>
      </c>
      <c r="AV741" s="34">
        <v>7430.3509999999997</v>
      </c>
      <c r="AW741" s="34">
        <v>7430.3509999999997</v>
      </c>
      <c r="AX741" s="34">
        <v>7430.3509999999997</v>
      </c>
      <c r="AY741" s="34">
        <v>7430.3509999999997</v>
      </c>
      <c r="AZ741" s="34">
        <v>7430.3509999999997</v>
      </c>
      <c r="BA741" s="34">
        <v>7430.3509999999997</v>
      </c>
      <c r="BB741" s="34">
        <v>7430.3509999999997</v>
      </c>
      <c r="BC741" s="34">
        <v>7430.3509999999997</v>
      </c>
      <c r="BD741" s="34">
        <v>7430.3509999999997</v>
      </c>
    </row>
    <row r="742" spans="1:56" x14ac:dyDescent="0.25">
      <c r="A742" s="34" t="s">
        <v>798</v>
      </c>
      <c r="B742" s="34">
        <v>14094</v>
      </c>
      <c r="C742" s="34">
        <v>0</v>
      </c>
      <c r="D742" s="34">
        <v>0</v>
      </c>
      <c r="E742" s="34">
        <v>0</v>
      </c>
      <c r="F742" s="34">
        <v>0</v>
      </c>
      <c r="G742" s="34">
        <v>0</v>
      </c>
      <c r="H742" s="34">
        <v>0</v>
      </c>
      <c r="I742" s="34">
        <v>0</v>
      </c>
      <c r="J742" s="34">
        <v>0</v>
      </c>
      <c r="K742" s="34">
        <v>0</v>
      </c>
      <c r="L742" s="34">
        <v>0</v>
      </c>
      <c r="M742" s="34" t="s">
        <v>829</v>
      </c>
      <c r="N742" s="34" t="s">
        <v>830</v>
      </c>
      <c r="O742" s="34" t="s">
        <v>2</v>
      </c>
      <c r="P742" s="34">
        <v>14094</v>
      </c>
      <c r="Q742" s="34">
        <v>800000</v>
      </c>
      <c r="R742" s="34">
        <v>54391.39</v>
      </c>
      <c r="S742" s="34">
        <v>2564349</v>
      </c>
      <c r="T742" s="34">
        <v>1679021</v>
      </c>
      <c r="U742" s="34">
        <v>885328.2</v>
      </c>
      <c r="V742" s="34">
        <v>0.34524500000000002</v>
      </c>
      <c r="W742" s="34">
        <v>2057353</v>
      </c>
      <c r="X742" s="34">
        <v>649313.80000000005</v>
      </c>
      <c r="Y742" s="34">
        <v>1408040</v>
      </c>
      <c r="Z742" s="34">
        <v>0.68439399999999995</v>
      </c>
      <c r="AA742" s="34">
        <v>137.23679999999999</v>
      </c>
      <c r="AB742" s="34">
        <v>137.23679999999999</v>
      </c>
      <c r="AC742" s="34">
        <v>0</v>
      </c>
      <c r="AD742" s="34">
        <v>0</v>
      </c>
      <c r="AE742" s="34">
        <v>8.23691</v>
      </c>
      <c r="AF742" s="34">
        <v>8.23691</v>
      </c>
      <c r="AG742" s="34">
        <v>0</v>
      </c>
      <c r="AH742" s="34">
        <v>0</v>
      </c>
      <c r="AI742" s="34">
        <v>855806.3</v>
      </c>
      <c r="AJ742" s="34">
        <v>-552233</v>
      </c>
      <c r="AK742" s="34">
        <v>8.23691</v>
      </c>
      <c r="AL742" s="34">
        <v>8.23691</v>
      </c>
      <c r="AM742" s="34">
        <v>8.23691</v>
      </c>
      <c r="AN742" s="34">
        <v>8.23691</v>
      </c>
      <c r="AO742" s="34">
        <v>8.23691</v>
      </c>
      <c r="AP742" s="34">
        <v>8.23691</v>
      </c>
      <c r="AQ742" s="34">
        <v>8.23691</v>
      </c>
      <c r="AR742" s="34">
        <v>8.23691</v>
      </c>
      <c r="AS742" s="34">
        <v>8.23691</v>
      </c>
      <c r="AT742" s="34">
        <v>8.23691</v>
      </c>
      <c r="AU742" s="34">
        <v>137.23679999999999</v>
      </c>
      <c r="AV742" s="34">
        <v>137.23679999999999</v>
      </c>
      <c r="AW742" s="34">
        <v>137.23679999999999</v>
      </c>
      <c r="AX742" s="34">
        <v>137.23679999999999</v>
      </c>
      <c r="AY742" s="34">
        <v>137.23679999999999</v>
      </c>
      <c r="AZ742" s="34">
        <v>137.23679999999999</v>
      </c>
      <c r="BA742" s="34">
        <v>137.23679999999999</v>
      </c>
      <c r="BB742" s="34">
        <v>137.23679999999999</v>
      </c>
      <c r="BC742" s="34">
        <v>137.23679999999999</v>
      </c>
      <c r="BD742" s="34">
        <v>137.23679999999999</v>
      </c>
    </row>
    <row r="743" spans="1:56" x14ac:dyDescent="0.25">
      <c r="A743" s="34" t="s">
        <v>801</v>
      </c>
      <c r="B743" s="34">
        <v>14100</v>
      </c>
      <c r="C743" s="34">
        <v>0</v>
      </c>
      <c r="D743" s="34">
        <v>0</v>
      </c>
      <c r="E743" s="34">
        <v>0</v>
      </c>
      <c r="F743" s="34">
        <v>0</v>
      </c>
      <c r="G743" s="34">
        <v>0</v>
      </c>
      <c r="H743" s="34">
        <v>0</v>
      </c>
      <c r="I743" s="34">
        <v>0</v>
      </c>
      <c r="J743" s="34">
        <v>0</v>
      </c>
      <c r="K743" s="34">
        <v>0</v>
      </c>
      <c r="L743" s="34">
        <v>0</v>
      </c>
      <c r="M743" s="34" t="s">
        <v>829</v>
      </c>
      <c r="N743" s="34" t="s">
        <v>830</v>
      </c>
      <c r="O743" s="34" t="s">
        <v>2</v>
      </c>
      <c r="P743" s="34">
        <v>14100</v>
      </c>
      <c r="Q743" s="34">
        <v>800000</v>
      </c>
      <c r="R743" s="34">
        <v>73147.039999999994</v>
      </c>
      <c r="S743" s="34">
        <v>3116483</v>
      </c>
      <c r="T743" s="34">
        <v>1830772</v>
      </c>
      <c r="U743" s="34">
        <v>1285712</v>
      </c>
      <c r="V743" s="34">
        <v>0.41255199999999997</v>
      </c>
      <c r="W743" s="34">
        <v>1884345</v>
      </c>
      <c r="X743" s="34">
        <v>593418.4</v>
      </c>
      <c r="Y743" s="34">
        <v>1290926</v>
      </c>
      <c r="Z743" s="34">
        <v>0.68508000000000002</v>
      </c>
      <c r="AA743" s="34">
        <v>26822.240000000002</v>
      </c>
      <c r="AB743" s="34">
        <v>26822.240000000002</v>
      </c>
      <c r="AC743" s="34">
        <v>0</v>
      </c>
      <c r="AD743" s="34">
        <v>0</v>
      </c>
      <c r="AE743" s="34">
        <v>609.03790000000004</v>
      </c>
      <c r="AF743" s="34">
        <v>609.03790000000004</v>
      </c>
      <c r="AG743" s="34">
        <v>0</v>
      </c>
      <c r="AH743" s="34">
        <v>0</v>
      </c>
      <c r="AI743" s="34">
        <v>550590.30000000005</v>
      </c>
      <c r="AJ743" s="34">
        <v>-740336</v>
      </c>
      <c r="AK743" s="34">
        <v>609.03790000000004</v>
      </c>
      <c r="AL743" s="34">
        <v>609.03790000000004</v>
      </c>
      <c r="AM743" s="34">
        <v>609.03790000000004</v>
      </c>
      <c r="AN743" s="34">
        <v>609.03790000000004</v>
      </c>
      <c r="AO743" s="34">
        <v>609.03790000000004</v>
      </c>
      <c r="AP743" s="34">
        <v>609.03790000000004</v>
      </c>
      <c r="AQ743" s="34">
        <v>609.03790000000004</v>
      </c>
      <c r="AR743" s="34">
        <v>609.03790000000004</v>
      </c>
      <c r="AS743" s="34">
        <v>609.03790000000004</v>
      </c>
      <c r="AT743" s="34">
        <v>609.03790000000004</v>
      </c>
      <c r="AU743" s="34">
        <v>26822.240000000002</v>
      </c>
      <c r="AV743" s="34">
        <v>26822.240000000002</v>
      </c>
      <c r="AW743" s="34">
        <v>26822.240000000002</v>
      </c>
      <c r="AX743" s="34">
        <v>26822.240000000002</v>
      </c>
      <c r="AY743" s="34">
        <v>26822.240000000002</v>
      </c>
      <c r="AZ743" s="34">
        <v>26822.240000000002</v>
      </c>
      <c r="BA743" s="34">
        <v>26822.240000000002</v>
      </c>
      <c r="BB743" s="34">
        <v>26822.240000000002</v>
      </c>
      <c r="BC743" s="34">
        <v>26822.240000000002</v>
      </c>
      <c r="BD743" s="34">
        <v>26822.240000000002</v>
      </c>
    </row>
    <row r="744" spans="1:56" x14ac:dyDescent="0.25">
      <c r="A744" s="34" t="s">
        <v>393</v>
      </c>
      <c r="B744" s="34">
        <v>14102</v>
      </c>
      <c r="C744" s="34">
        <v>0</v>
      </c>
      <c r="D744" s="34">
        <v>0</v>
      </c>
      <c r="E744" s="34">
        <v>0</v>
      </c>
      <c r="F744" s="34">
        <v>0</v>
      </c>
      <c r="G744" s="34">
        <v>0</v>
      </c>
      <c r="H744" s="34">
        <v>0</v>
      </c>
      <c r="I744" s="34">
        <v>0</v>
      </c>
      <c r="J744" s="34">
        <v>0</v>
      </c>
      <c r="K744" s="34">
        <v>0</v>
      </c>
      <c r="L744" s="34">
        <v>0</v>
      </c>
      <c r="M744" s="34" t="s">
        <v>829</v>
      </c>
      <c r="N744" s="34" t="s">
        <v>830</v>
      </c>
      <c r="O744" s="34" t="s">
        <v>2</v>
      </c>
      <c r="P744" s="34">
        <v>14102</v>
      </c>
      <c r="Q744" s="34">
        <v>800000</v>
      </c>
      <c r="R744" s="34">
        <v>28133.48</v>
      </c>
      <c r="S744" s="34">
        <v>8451683</v>
      </c>
      <c r="T744" s="34">
        <v>5573171</v>
      </c>
      <c r="U744" s="34">
        <v>2878512</v>
      </c>
      <c r="V744" s="34">
        <v>0.340584</v>
      </c>
      <c r="W744" s="34">
        <v>5361477</v>
      </c>
      <c r="X744" s="34">
        <v>2823053</v>
      </c>
      <c r="Y744" s="34">
        <v>2538424</v>
      </c>
      <c r="Z744" s="34">
        <v>0.47345599999999999</v>
      </c>
      <c r="AA744" s="34">
        <v>827126.9</v>
      </c>
      <c r="AB744" s="34">
        <v>486452.8</v>
      </c>
      <c r="AC744" s="34">
        <v>340674.1</v>
      </c>
      <c r="AD744" s="34">
        <v>0.41187600000000002</v>
      </c>
      <c r="AE744" s="34">
        <v>485142.4</v>
      </c>
      <c r="AF744" s="34">
        <v>253195.5</v>
      </c>
      <c r="AG744" s="34">
        <v>231946.9</v>
      </c>
      <c r="AH744" s="34">
        <v>0.478101</v>
      </c>
      <c r="AI744" s="34">
        <v>2400731</v>
      </c>
      <c r="AJ744" s="34">
        <v>94253.45</v>
      </c>
      <c r="AK744" s="34">
        <v>485142.4</v>
      </c>
      <c r="AL744" s="34">
        <v>485142.4</v>
      </c>
      <c r="AM744" s="34">
        <v>485142.4</v>
      </c>
      <c r="AN744" s="34">
        <v>485142.4</v>
      </c>
      <c r="AO744" s="34">
        <v>485142.4</v>
      </c>
      <c r="AP744" s="34">
        <v>485142.4</v>
      </c>
      <c r="AQ744" s="34">
        <v>485142.4</v>
      </c>
      <c r="AR744" s="34">
        <v>485142.4</v>
      </c>
      <c r="AS744" s="34">
        <v>485142.4</v>
      </c>
      <c r="AT744" s="34">
        <v>485142.4</v>
      </c>
      <c r="AU744" s="34">
        <v>827126.9</v>
      </c>
      <c r="AV744" s="34">
        <v>827126.9</v>
      </c>
      <c r="AW744" s="34">
        <v>827126.9</v>
      </c>
      <c r="AX744" s="34">
        <v>827126.9</v>
      </c>
      <c r="AY744" s="34">
        <v>827126.9</v>
      </c>
      <c r="AZ744" s="34">
        <v>827126.9</v>
      </c>
      <c r="BA744" s="34">
        <v>827126.9</v>
      </c>
      <c r="BB744" s="34">
        <v>827126.9</v>
      </c>
      <c r="BC744" s="34">
        <v>827126.9</v>
      </c>
      <c r="BD744" s="34">
        <v>827126.9</v>
      </c>
    </row>
    <row r="745" spans="1:56" x14ac:dyDescent="0.25">
      <c r="A745" s="34" t="s">
        <v>305</v>
      </c>
      <c r="B745" s="34">
        <v>14110</v>
      </c>
      <c r="C745" s="34">
        <v>0</v>
      </c>
      <c r="D745" s="34">
        <v>0</v>
      </c>
      <c r="E745" s="34">
        <v>0</v>
      </c>
      <c r="F745" s="34">
        <v>0</v>
      </c>
      <c r="G745" s="34">
        <v>0</v>
      </c>
      <c r="H745" s="34">
        <v>0</v>
      </c>
      <c r="I745" s="34">
        <v>0</v>
      </c>
      <c r="J745" s="34">
        <v>0</v>
      </c>
      <c r="K745" s="34">
        <v>0</v>
      </c>
      <c r="L745" s="34">
        <v>0</v>
      </c>
      <c r="M745" s="34" t="s">
        <v>829</v>
      </c>
      <c r="N745" s="34" t="s">
        <v>830</v>
      </c>
      <c r="O745" s="34" t="s">
        <v>2</v>
      </c>
      <c r="P745" s="34">
        <v>14110</v>
      </c>
      <c r="Q745" s="34">
        <v>800000</v>
      </c>
      <c r="R745" s="34">
        <v>30009.040000000001</v>
      </c>
      <c r="S745" s="34">
        <v>10471783</v>
      </c>
      <c r="T745" s="34">
        <v>6060032</v>
      </c>
      <c r="U745" s="34">
        <v>4411751</v>
      </c>
      <c r="V745" s="34">
        <v>0.42129899999999998</v>
      </c>
      <c r="W745" s="34">
        <v>4502928</v>
      </c>
      <c r="X745" s="34">
        <v>2067767</v>
      </c>
      <c r="Y745" s="34">
        <v>2435161</v>
      </c>
      <c r="Z745" s="34">
        <v>0.54079500000000003</v>
      </c>
      <c r="AA745" s="34">
        <v>5676417</v>
      </c>
      <c r="AB745" s="34">
        <v>2542037</v>
      </c>
      <c r="AC745" s="34">
        <v>3134380</v>
      </c>
      <c r="AD745" s="34">
        <v>0.552176</v>
      </c>
      <c r="AE745" s="34">
        <v>2198362</v>
      </c>
      <c r="AF745" s="34">
        <v>964062.9</v>
      </c>
      <c r="AG745" s="34">
        <v>1234299</v>
      </c>
      <c r="AH745" s="34">
        <v>0.56146300000000005</v>
      </c>
      <c r="AI745" s="34">
        <v>2131186</v>
      </c>
      <c r="AJ745" s="34">
        <v>930323.9</v>
      </c>
      <c r="AK745" s="34">
        <v>2198362</v>
      </c>
      <c r="AL745" s="34">
        <v>2198362</v>
      </c>
      <c r="AM745" s="34">
        <v>2198362</v>
      </c>
      <c r="AN745" s="34">
        <v>2198362</v>
      </c>
      <c r="AO745" s="34">
        <v>2198362</v>
      </c>
      <c r="AP745" s="34">
        <v>2198362</v>
      </c>
      <c r="AQ745" s="34">
        <v>2198362</v>
      </c>
      <c r="AR745" s="34">
        <v>2198362</v>
      </c>
      <c r="AS745" s="34">
        <v>2198362</v>
      </c>
      <c r="AT745" s="34">
        <v>2198362</v>
      </c>
      <c r="AU745" s="34">
        <v>5676417</v>
      </c>
      <c r="AV745" s="34">
        <v>5676417</v>
      </c>
      <c r="AW745" s="34">
        <v>5676417</v>
      </c>
      <c r="AX745" s="34">
        <v>5676417</v>
      </c>
      <c r="AY745" s="34">
        <v>5676417</v>
      </c>
      <c r="AZ745" s="34">
        <v>5676417</v>
      </c>
      <c r="BA745" s="34">
        <v>5676417</v>
      </c>
      <c r="BB745" s="34">
        <v>5676417</v>
      </c>
      <c r="BC745" s="34">
        <v>5676417</v>
      </c>
      <c r="BD745" s="34">
        <v>5676417</v>
      </c>
    </row>
    <row r="746" spans="1:56" x14ac:dyDescent="0.25">
      <c r="A746" s="34" t="s">
        <v>268</v>
      </c>
      <c r="B746" s="34">
        <v>14112</v>
      </c>
      <c r="C746" s="34">
        <v>0</v>
      </c>
      <c r="D746" s="34">
        <v>0</v>
      </c>
      <c r="E746" s="34">
        <v>0</v>
      </c>
      <c r="F746" s="34">
        <v>0</v>
      </c>
      <c r="G746" s="34">
        <v>0</v>
      </c>
      <c r="H746" s="34">
        <v>0</v>
      </c>
      <c r="I746" s="34">
        <v>0</v>
      </c>
      <c r="J746" s="34">
        <v>0</v>
      </c>
      <c r="K746" s="34">
        <v>0</v>
      </c>
      <c r="L746" s="34">
        <v>0</v>
      </c>
      <c r="M746" s="34" t="s">
        <v>829</v>
      </c>
      <c r="N746" s="34" t="s">
        <v>830</v>
      </c>
      <c r="O746" s="34" t="s">
        <v>2</v>
      </c>
      <c r="P746" s="34">
        <v>14112</v>
      </c>
      <c r="Q746" s="34">
        <v>800000</v>
      </c>
      <c r="R746" s="34">
        <v>37511.300000000003</v>
      </c>
      <c r="S746" s="34">
        <v>6863153</v>
      </c>
      <c r="T746" s="34">
        <v>3888000</v>
      </c>
      <c r="U746" s="34">
        <v>2975153</v>
      </c>
      <c r="V746" s="34">
        <v>0.43349700000000002</v>
      </c>
      <c r="W746" s="34">
        <v>7014676</v>
      </c>
      <c r="X746" s="34">
        <v>3240413</v>
      </c>
      <c r="Y746" s="34">
        <v>3774263</v>
      </c>
      <c r="Z746" s="34">
        <v>0.53805199999999997</v>
      </c>
      <c r="AA746" s="34">
        <v>4105793</v>
      </c>
      <c r="AB746" s="34">
        <v>1851926</v>
      </c>
      <c r="AC746" s="34">
        <v>2253867</v>
      </c>
      <c r="AD746" s="34">
        <v>0.54894799999999999</v>
      </c>
      <c r="AE746" s="34">
        <v>3820697</v>
      </c>
      <c r="AF746" s="34">
        <v>1619003</v>
      </c>
      <c r="AG746" s="34">
        <v>2201693</v>
      </c>
      <c r="AH746" s="34">
        <v>0.57625400000000004</v>
      </c>
      <c r="AI746" s="34">
        <v>3394198</v>
      </c>
      <c r="AJ746" s="34">
        <v>1821628</v>
      </c>
      <c r="AK746" s="34">
        <v>3820697</v>
      </c>
      <c r="AL746" s="34">
        <v>3820697</v>
      </c>
      <c r="AM746" s="34">
        <v>3820697</v>
      </c>
      <c r="AN746" s="34">
        <v>3820697</v>
      </c>
      <c r="AO746" s="34">
        <v>3820697</v>
      </c>
      <c r="AP746" s="34">
        <v>3820697</v>
      </c>
      <c r="AQ746" s="34">
        <v>3820697</v>
      </c>
      <c r="AR746" s="34">
        <v>3820697</v>
      </c>
      <c r="AS746" s="34">
        <v>3820697</v>
      </c>
      <c r="AT746" s="34">
        <v>3820697</v>
      </c>
      <c r="AU746" s="34">
        <v>4105793</v>
      </c>
      <c r="AV746" s="34">
        <v>4105793</v>
      </c>
      <c r="AW746" s="34">
        <v>4105793</v>
      </c>
      <c r="AX746" s="34">
        <v>4105793</v>
      </c>
      <c r="AY746" s="34">
        <v>4105793</v>
      </c>
      <c r="AZ746" s="34">
        <v>4105793</v>
      </c>
      <c r="BA746" s="34">
        <v>4105793</v>
      </c>
      <c r="BB746" s="34">
        <v>4105793</v>
      </c>
      <c r="BC746" s="34">
        <v>4105793</v>
      </c>
      <c r="BD746" s="34">
        <v>4105793</v>
      </c>
    </row>
    <row r="747" spans="1:56" x14ac:dyDescent="0.25">
      <c r="A747" s="34" t="s">
        <v>437</v>
      </c>
      <c r="B747" s="34">
        <v>14114</v>
      </c>
      <c r="C747" s="34">
        <v>0</v>
      </c>
      <c r="D747" s="34">
        <v>0</v>
      </c>
      <c r="E747" s="34">
        <v>0</v>
      </c>
      <c r="F747" s="34">
        <v>0</v>
      </c>
      <c r="G747" s="34">
        <v>0</v>
      </c>
      <c r="H747" s="34">
        <v>0</v>
      </c>
      <c r="I747" s="34">
        <v>0</v>
      </c>
      <c r="J747" s="34">
        <v>0</v>
      </c>
      <c r="K747" s="34">
        <v>0</v>
      </c>
      <c r="L747" s="34">
        <v>0</v>
      </c>
      <c r="M747" s="34" t="s">
        <v>829</v>
      </c>
      <c r="N747" s="34" t="s">
        <v>830</v>
      </c>
      <c r="O747" s="34" t="s">
        <v>2</v>
      </c>
      <c r="P747" s="34">
        <v>14114</v>
      </c>
      <c r="Q747" s="34">
        <v>800000</v>
      </c>
      <c r="R747" s="34">
        <v>52515.82</v>
      </c>
      <c r="S747" s="34">
        <v>7496332</v>
      </c>
      <c r="T747" s="34">
        <v>4817943</v>
      </c>
      <c r="U747" s="34">
        <v>2678389</v>
      </c>
      <c r="V747" s="34">
        <v>0.35729300000000003</v>
      </c>
      <c r="W747" s="34">
        <v>3371738</v>
      </c>
      <c r="X747" s="34">
        <v>1171118</v>
      </c>
      <c r="Y747" s="34">
        <v>2200620</v>
      </c>
      <c r="Z747" s="34">
        <v>0.65266599999999997</v>
      </c>
      <c r="AA747" s="34">
        <v>701671.5</v>
      </c>
      <c r="AB747" s="34">
        <v>562006.80000000005</v>
      </c>
      <c r="AC747" s="34">
        <v>139664.70000000001</v>
      </c>
      <c r="AD747" s="34">
        <v>0.199046</v>
      </c>
      <c r="AE747" s="34">
        <v>343554.7</v>
      </c>
      <c r="AF747" s="34">
        <v>96933.5</v>
      </c>
      <c r="AG747" s="34">
        <v>246621.2</v>
      </c>
      <c r="AH747" s="34">
        <v>0.71785100000000002</v>
      </c>
      <c r="AI747" s="34">
        <v>1666251</v>
      </c>
      <c r="AJ747" s="34">
        <v>-287748</v>
      </c>
      <c r="AK747" s="34">
        <v>343554.7</v>
      </c>
      <c r="AL747" s="34">
        <v>343554.7</v>
      </c>
      <c r="AM747" s="34">
        <v>343554.7</v>
      </c>
      <c r="AN747" s="34">
        <v>343554.7</v>
      </c>
      <c r="AO747" s="34">
        <v>343554.7</v>
      </c>
      <c r="AP747" s="34">
        <v>343554.7</v>
      </c>
      <c r="AQ747" s="34">
        <v>343554.7</v>
      </c>
      <c r="AR747" s="34">
        <v>343554.7</v>
      </c>
      <c r="AS747" s="34">
        <v>343554.7</v>
      </c>
      <c r="AT747" s="34">
        <v>343554.7</v>
      </c>
      <c r="AU747" s="34">
        <v>701671.5</v>
      </c>
      <c r="AV747" s="34">
        <v>701671.5</v>
      </c>
      <c r="AW747" s="34">
        <v>701671.5</v>
      </c>
      <c r="AX747" s="34">
        <v>701671.5</v>
      </c>
      <c r="AY747" s="34">
        <v>701671.5</v>
      </c>
      <c r="AZ747" s="34">
        <v>701671.5</v>
      </c>
      <c r="BA747" s="34">
        <v>701671.5</v>
      </c>
      <c r="BB747" s="34">
        <v>701671.5</v>
      </c>
      <c r="BC747" s="34">
        <v>701671.5</v>
      </c>
      <c r="BD747" s="34">
        <v>701671.5</v>
      </c>
    </row>
    <row r="748" spans="1:56" x14ac:dyDescent="0.25">
      <c r="A748" s="34" t="s">
        <v>803</v>
      </c>
      <c r="B748" s="34">
        <v>14115</v>
      </c>
      <c r="C748" s="34">
        <v>0</v>
      </c>
      <c r="D748" s="34">
        <v>0</v>
      </c>
      <c r="E748" s="34">
        <v>0</v>
      </c>
      <c r="F748" s="34">
        <v>0</v>
      </c>
      <c r="G748" s="34">
        <v>0</v>
      </c>
      <c r="H748" s="34">
        <v>0</v>
      </c>
      <c r="I748" s="34">
        <v>0</v>
      </c>
      <c r="J748" s="34">
        <v>0</v>
      </c>
      <c r="K748" s="34">
        <v>0</v>
      </c>
      <c r="L748" s="34">
        <v>0</v>
      </c>
      <c r="M748" s="34" t="s">
        <v>829</v>
      </c>
      <c r="N748" s="34" t="s">
        <v>830</v>
      </c>
      <c r="O748" s="34" t="s">
        <v>2</v>
      </c>
      <c r="P748" s="34">
        <v>14115</v>
      </c>
      <c r="Q748" s="34">
        <v>800000</v>
      </c>
      <c r="R748" s="34">
        <v>28133.48</v>
      </c>
      <c r="S748" s="34">
        <v>459457.6</v>
      </c>
      <c r="T748" s="34">
        <v>363413.4</v>
      </c>
      <c r="U748" s="34">
        <v>96044.21</v>
      </c>
      <c r="V748" s="34">
        <v>0.209038</v>
      </c>
      <c r="W748" s="34">
        <v>5344275</v>
      </c>
      <c r="X748" s="34">
        <v>3094458</v>
      </c>
      <c r="Y748" s="34">
        <v>2249817</v>
      </c>
      <c r="Z748" s="34">
        <v>0.42097699999999999</v>
      </c>
      <c r="AA748" s="34">
        <v>54871.45</v>
      </c>
      <c r="AB748" s="34">
        <v>54871.45</v>
      </c>
      <c r="AC748" s="34">
        <v>0</v>
      </c>
      <c r="AD748" s="34">
        <v>0</v>
      </c>
      <c r="AE748" s="34">
        <v>70363.53</v>
      </c>
      <c r="AF748" s="34">
        <v>70363.53</v>
      </c>
      <c r="AG748" s="34">
        <v>0</v>
      </c>
      <c r="AH748" s="34">
        <v>0</v>
      </c>
      <c r="AI748" s="34">
        <v>2112124</v>
      </c>
      <c r="AJ748" s="34">
        <v>-137693</v>
      </c>
      <c r="AK748" s="34">
        <v>70363.53</v>
      </c>
      <c r="AL748" s="34">
        <v>70363.53</v>
      </c>
      <c r="AM748" s="34">
        <v>70363.53</v>
      </c>
      <c r="AN748" s="34">
        <v>70363.53</v>
      </c>
      <c r="AO748" s="34">
        <v>70363.53</v>
      </c>
      <c r="AP748" s="34">
        <v>70363.53</v>
      </c>
      <c r="AQ748" s="34">
        <v>70363.53</v>
      </c>
      <c r="AR748" s="34">
        <v>70363.53</v>
      </c>
      <c r="AS748" s="34">
        <v>70363.53</v>
      </c>
      <c r="AT748" s="34">
        <v>70363.53</v>
      </c>
      <c r="AU748" s="34">
        <v>54871.45</v>
      </c>
      <c r="AV748" s="34">
        <v>54871.45</v>
      </c>
      <c r="AW748" s="34">
        <v>54871.45</v>
      </c>
      <c r="AX748" s="34">
        <v>54871.45</v>
      </c>
      <c r="AY748" s="34">
        <v>54871.45</v>
      </c>
      <c r="AZ748" s="34">
        <v>54871.45</v>
      </c>
      <c r="BA748" s="34">
        <v>54871.45</v>
      </c>
      <c r="BB748" s="34">
        <v>54871.45</v>
      </c>
      <c r="BC748" s="34">
        <v>54871.45</v>
      </c>
      <c r="BD748" s="34">
        <v>54871.45</v>
      </c>
    </row>
    <row r="749" spans="1:56" x14ac:dyDescent="0.25">
      <c r="A749" s="34" t="s">
        <v>566</v>
      </c>
      <c r="B749" s="34">
        <v>14116</v>
      </c>
      <c r="C749" s="34">
        <v>0</v>
      </c>
      <c r="D749" s="34">
        <v>0</v>
      </c>
      <c r="E749" s="34">
        <v>0</v>
      </c>
      <c r="F749" s="34">
        <v>0</v>
      </c>
      <c r="G749" s="34">
        <v>0</v>
      </c>
      <c r="H749" s="34">
        <v>0</v>
      </c>
      <c r="I749" s="34">
        <v>0</v>
      </c>
      <c r="J749" s="34">
        <v>0</v>
      </c>
      <c r="K749" s="34">
        <v>0</v>
      </c>
      <c r="L749" s="34">
        <v>0</v>
      </c>
      <c r="M749" s="34" t="s">
        <v>829</v>
      </c>
      <c r="N749" s="34" t="s">
        <v>830</v>
      </c>
      <c r="O749" s="34" t="s">
        <v>2</v>
      </c>
      <c r="P749" s="34">
        <v>14116</v>
      </c>
      <c r="Q749" s="34">
        <v>800000</v>
      </c>
      <c r="R749" s="34">
        <v>28133.48</v>
      </c>
      <c r="S749" s="34">
        <v>1507226</v>
      </c>
      <c r="T749" s="34">
        <v>1320062</v>
      </c>
      <c r="U749" s="34">
        <v>187163.9</v>
      </c>
      <c r="V749" s="34">
        <v>0.124178</v>
      </c>
      <c r="W749" s="34">
        <v>2300865</v>
      </c>
      <c r="X749" s="34">
        <v>1773739</v>
      </c>
      <c r="Y749" s="34">
        <v>527126.30000000005</v>
      </c>
      <c r="Z749" s="34">
        <v>0.229099</v>
      </c>
      <c r="AA749" s="34">
        <v>172235.1</v>
      </c>
      <c r="AB749" s="34">
        <v>129091.3</v>
      </c>
      <c r="AC749" s="34">
        <v>43143.77</v>
      </c>
      <c r="AD749" s="34">
        <v>0.25049399999999999</v>
      </c>
      <c r="AE749" s="34">
        <v>101563.2</v>
      </c>
      <c r="AF749" s="34">
        <v>68205.41</v>
      </c>
      <c r="AG749" s="34">
        <v>33357.75</v>
      </c>
      <c r="AH749" s="34">
        <v>0.32844299999999998</v>
      </c>
      <c r="AI749" s="34">
        <v>339072.8</v>
      </c>
      <c r="AJ749" s="34">
        <v>-154696</v>
      </c>
      <c r="AK749" s="34">
        <v>101563.2</v>
      </c>
      <c r="AL749" s="34">
        <v>101563.2</v>
      </c>
      <c r="AM749" s="34">
        <v>101563.2</v>
      </c>
      <c r="AN749" s="34">
        <v>101563.2</v>
      </c>
      <c r="AO749" s="34">
        <v>101563.2</v>
      </c>
      <c r="AP749" s="34">
        <v>101563.2</v>
      </c>
      <c r="AQ749" s="34">
        <v>101563.2</v>
      </c>
      <c r="AR749" s="34">
        <v>101563.2</v>
      </c>
      <c r="AS749" s="34">
        <v>101563.2</v>
      </c>
      <c r="AT749" s="34">
        <v>101563.2</v>
      </c>
      <c r="AU749" s="34">
        <v>172235.1</v>
      </c>
      <c r="AV749" s="34">
        <v>172235.1</v>
      </c>
      <c r="AW749" s="34">
        <v>172235.1</v>
      </c>
      <c r="AX749" s="34">
        <v>172235.1</v>
      </c>
      <c r="AY749" s="34">
        <v>172235.1</v>
      </c>
      <c r="AZ749" s="34">
        <v>172235.1</v>
      </c>
      <c r="BA749" s="34">
        <v>172235.1</v>
      </c>
      <c r="BB749" s="34">
        <v>172235.1</v>
      </c>
      <c r="BC749" s="34">
        <v>172235.1</v>
      </c>
      <c r="BD749" s="34">
        <v>172235.1</v>
      </c>
    </row>
    <row r="750" spans="1:56" x14ac:dyDescent="0.25">
      <c r="A750" s="34" t="s">
        <v>804</v>
      </c>
      <c r="B750" s="34">
        <v>14117</v>
      </c>
      <c r="C750" s="34">
        <v>0</v>
      </c>
      <c r="D750" s="34">
        <v>0</v>
      </c>
      <c r="E750" s="34">
        <v>0</v>
      </c>
      <c r="F750" s="34">
        <v>0</v>
      </c>
      <c r="G750" s="34">
        <v>0</v>
      </c>
      <c r="H750" s="34">
        <v>0</v>
      </c>
      <c r="I750" s="34">
        <v>0</v>
      </c>
      <c r="J750" s="34">
        <v>0</v>
      </c>
      <c r="K750" s="34">
        <v>0</v>
      </c>
      <c r="L750" s="34">
        <v>0</v>
      </c>
      <c r="M750" s="34" t="s">
        <v>829</v>
      </c>
      <c r="N750" s="34" t="s">
        <v>830</v>
      </c>
      <c r="O750" s="34" t="s">
        <v>2</v>
      </c>
      <c r="P750" s="34">
        <v>14117</v>
      </c>
      <c r="Q750" s="34">
        <v>800000</v>
      </c>
      <c r="R750" s="34">
        <v>28133.48</v>
      </c>
      <c r="S750" s="34">
        <v>533220.4</v>
      </c>
      <c r="T750" s="34">
        <v>533220.4</v>
      </c>
      <c r="U750" s="34">
        <v>0</v>
      </c>
      <c r="V750" s="34">
        <v>0</v>
      </c>
      <c r="W750" s="34">
        <v>2019889</v>
      </c>
      <c r="X750" s="34">
        <v>2019889</v>
      </c>
      <c r="Y750" s="34">
        <v>0</v>
      </c>
      <c r="Z750" s="34">
        <v>0</v>
      </c>
      <c r="AA750" s="34">
        <v>5669.3860000000004</v>
      </c>
      <c r="AB750" s="34">
        <v>5669.3860000000004</v>
      </c>
      <c r="AC750" s="34">
        <v>0</v>
      </c>
      <c r="AD750" s="34">
        <v>0</v>
      </c>
      <c r="AE750" s="34">
        <v>8693.0120000000006</v>
      </c>
      <c r="AF750" s="34">
        <v>8693.0120000000006</v>
      </c>
      <c r="AG750" s="34">
        <v>0</v>
      </c>
      <c r="AH750" s="34">
        <v>0</v>
      </c>
      <c r="AI750" s="34">
        <v>-137693</v>
      </c>
      <c r="AJ750" s="34">
        <v>-137693</v>
      </c>
      <c r="AK750" s="34">
        <v>8693.0120000000006</v>
      </c>
      <c r="AL750" s="34">
        <v>8693.0120000000006</v>
      </c>
      <c r="AM750" s="34">
        <v>8693.0120000000006</v>
      </c>
      <c r="AN750" s="34">
        <v>8693.0120000000006</v>
      </c>
      <c r="AO750" s="34">
        <v>8693.0120000000006</v>
      </c>
      <c r="AP750" s="34">
        <v>8693.0120000000006</v>
      </c>
      <c r="AQ750" s="34">
        <v>8693.0120000000006</v>
      </c>
      <c r="AR750" s="34">
        <v>8693.0120000000006</v>
      </c>
      <c r="AS750" s="34">
        <v>8693.0120000000006</v>
      </c>
      <c r="AT750" s="34">
        <v>8693.0120000000006</v>
      </c>
      <c r="AU750" s="34">
        <v>5669.3860000000004</v>
      </c>
      <c r="AV750" s="34">
        <v>5669.3860000000004</v>
      </c>
      <c r="AW750" s="34">
        <v>5669.3860000000004</v>
      </c>
      <c r="AX750" s="34">
        <v>5669.3860000000004</v>
      </c>
      <c r="AY750" s="34">
        <v>5669.3860000000004</v>
      </c>
      <c r="AZ750" s="34">
        <v>5669.3860000000004</v>
      </c>
      <c r="BA750" s="34">
        <v>5669.3860000000004</v>
      </c>
      <c r="BB750" s="34">
        <v>5669.3860000000004</v>
      </c>
      <c r="BC750" s="34">
        <v>5669.3860000000004</v>
      </c>
      <c r="BD750" s="34">
        <v>5669.3860000000004</v>
      </c>
    </row>
    <row r="751" spans="1:56" x14ac:dyDescent="0.25">
      <c r="A751" s="34" t="s">
        <v>396</v>
      </c>
      <c r="B751" s="34">
        <v>14119</v>
      </c>
      <c r="C751" s="34">
        <v>0</v>
      </c>
      <c r="D751" s="34">
        <v>0</v>
      </c>
      <c r="E751" s="34">
        <v>0</v>
      </c>
      <c r="F751" s="34">
        <v>0</v>
      </c>
      <c r="G751" s="34">
        <v>0</v>
      </c>
      <c r="H751" s="34">
        <v>0</v>
      </c>
      <c r="I751" s="34">
        <v>0</v>
      </c>
      <c r="J751" s="34">
        <v>0</v>
      </c>
      <c r="K751" s="34">
        <v>0</v>
      </c>
      <c r="L751" s="34">
        <v>0</v>
      </c>
      <c r="M751" s="34" t="s">
        <v>829</v>
      </c>
      <c r="N751" s="34" t="s">
        <v>830</v>
      </c>
      <c r="O751" s="34" t="s">
        <v>2</v>
      </c>
      <c r="P751" s="34">
        <v>14119</v>
      </c>
      <c r="Q751" s="34">
        <v>800000</v>
      </c>
      <c r="R751" s="34">
        <v>28133.48</v>
      </c>
      <c r="S751" s="34">
        <v>7957359</v>
      </c>
      <c r="T751" s="34">
        <v>5578103</v>
      </c>
      <c r="U751" s="34">
        <v>2379256</v>
      </c>
      <c r="V751" s="34">
        <v>0.29900100000000002</v>
      </c>
      <c r="W751" s="34">
        <v>5297357</v>
      </c>
      <c r="X751" s="34">
        <v>2892391</v>
      </c>
      <c r="Y751" s="34">
        <v>2404966</v>
      </c>
      <c r="Z751" s="34">
        <v>0.45399400000000001</v>
      </c>
      <c r="AA751" s="34">
        <v>183436.1</v>
      </c>
      <c r="AB751" s="34">
        <v>95155.88</v>
      </c>
      <c r="AC751" s="34">
        <v>88280.26</v>
      </c>
      <c r="AD751" s="34">
        <v>0.48125899999999999</v>
      </c>
      <c r="AE751" s="34">
        <v>455676.6</v>
      </c>
      <c r="AF751" s="34">
        <v>228032.5</v>
      </c>
      <c r="AG751" s="34">
        <v>227644.1</v>
      </c>
      <c r="AH751" s="34">
        <v>0.49957400000000002</v>
      </c>
      <c r="AI751" s="34">
        <v>2267273</v>
      </c>
      <c r="AJ751" s="34">
        <v>89950.58</v>
      </c>
      <c r="AK751" s="34">
        <v>455676.6</v>
      </c>
      <c r="AL751" s="34">
        <v>455676.6</v>
      </c>
      <c r="AM751" s="34">
        <v>455676.6</v>
      </c>
      <c r="AN751" s="34">
        <v>455676.6</v>
      </c>
      <c r="AO751" s="34">
        <v>455676.6</v>
      </c>
      <c r="AP751" s="34">
        <v>455676.6</v>
      </c>
      <c r="AQ751" s="34">
        <v>455676.6</v>
      </c>
      <c r="AR751" s="34">
        <v>455676.6</v>
      </c>
      <c r="AS751" s="34">
        <v>455676.6</v>
      </c>
      <c r="AT751" s="34">
        <v>455676.6</v>
      </c>
      <c r="AU751" s="34">
        <v>183436.1</v>
      </c>
      <c r="AV751" s="34">
        <v>183436.1</v>
      </c>
      <c r="AW751" s="34">
        <v>183436.1</v>
      </c>
      <c r="AX751" s="34">
        <v>183436.1</v>
      </c>
      <c r="AY751" s="34">
        <v>183436.1</v>
      </c>
      <c r="AZ751" s="34">
        <v>183436.1</v>
      </c>
      <c r="BA751" s="34">
        <v>183436.1</v>
      </c>
      <c r="BB751" s="34">
        <v>183436.1</v>
      </c>
      <c r="BC751" s="34">
        <v>183436.1</v>
      </c>
      <c r="BD751" s="34">
        <v>183436.1</v>
      </c>
    </row>
    <row r="752" spans="1:56" x14ac:dyDescent="0.25">
      <c r="A752" s="34" t="s">
        <v>510</v>
      </c>
      <c r="B752" s="34">
        <v>14120</v>
      </c>
      <c r="C752" s="34">
        <v>0</v>
      </c>
      <c r="D752" s="34">
        <v>0</v>
      </c>
      <c r="E752" s="34">
        <v>0</v>
      </c>
      <c r="F752" s="34">
        <v>0</v>
      </c>
      <c r="G752" s="34">
        <v>0</v>
      </c>
      <c r="H752" s="34">
        <v>0</v>
      </c>
      <c r="I752" s="34">
        <v>0</v>
      </c>
      <c r="J752" s="34">
        <v>0</v>
      </c>
      <c r="K752" s="34">
        <v>0</v>
      </c>
      <c r="L752" s="34">
        <v>0</v>
      </c>
      <c r="M752" s="34" t="s">
        <v>829</v>
      </c>
      <c r="N752" s="34" t="s">
        <v>830</v>
      </c>
      <c r="O752" s="34" t="s">
        <v>2</v>
      </c>
      <c r="P752" s="34">
        <v>14120</v>
      </c>
      <c r="Q752" s="34">
        <v>800000</v>
      </c>
      <c r="R752" s="34">
        <v>35635.74</v>
      </c>
      <c r="S752" s="34">
        <v>3313149</v>
      </c>
      <c r="T752" s="34">
        <v>1952267</v>
      </c>
      <c r="U752" s="34">
        <v>1360882</v>
      </c>
      <c r="V752" s="34">
        <v>0.41075200000000001</v>
      </c>
      <c r="W752" s="34">
        <v>3423088</v>
      </c>
      <c r="X752" s="34">
        <v>1307292</v>
      </c>
      <c r="Y752" s="34">
        <v>2115796</v>
      </c>
      <c r="Z752" s="34">
        <v>0.61809599999999998</v>
      </c>
      <c r="AA752" s="34">
        <v>288001.3</v>
      </c>
      <c r="AB752" s="34">
        <v>228548.6</v>
      </c>
      <c r="AC752" s="34">
        <v>59452.63</v>
      </c>
      <c r="AD752" s="34">
        <v>0.206432</v>
      </c>
      <c r="AE752" s="34">
        <v>142417.4</v>
      </c>
      <c r="AF752" s="34">
        <v>49459.13</v>
      </c>
      <c r="AG752" s="34">
        <v>92958.29</v>
      </c>
      <c r="AH752" s="34">
        <v>0.65271699999999999</v>
      </c>
      <c r="AI752" s="34">
        <v>1752823</v>
      </c>
      <c r="AJ752" s="34">
        <v>-270014</v>
      </c>
      <c r="AK752" s="34">
        <v>142417.4</v>
      </c>
      <c r="AL752" s="34">
        <v>142417.4</v>
      </c>
      <c r="AM752" s="34">
        <v>142417.4</v>
      </c>
      <c r="AN752" s="34">
        <v>142417.4</v>
      </c>
      <c r="AO752" s="34">
        <v>142417.4</v>
      </c>
      <c r="AP752" s="34">
        <v>142417.4</v>
      </c>
      <c r="AQ752" s="34">
        <v>142417.4</v>
      </c>
      <c r="AR752" s="34">
        <v>142417.4</v>
      </c>
      <c r="AS752" s="34">
        <v>142417.4</v>
      </c>
      <c r="AT752" s="34">
        <v>142417.4</v>
      </c>
      <c r="AU752" s="34">
        <v>288001.3</v>
      </c>
      <c r="AV752" s="34">
        <v>288001.3</v>
      </c>
      <c r="AW752" s="34">
        <v>288001.3</v>
      </c>
      <c r="AX752" s="34">
        <v>288001.3</v>
      </c>
      <c r="AY752" s="34">
        <v>288001.3</v>
      </c>
      <c r="AZ752" s="34">
        <v>288001.3</v>
      </c>
      <c r="BA752" s="34">
        <v>288001.3</v>
      </c>
      <c r="BB752" s="34">
        <v>288001.3</v>
      </c>
      <c r="BC752" s="34">
        <v>288001.3</v>
      </c>
      <c r="BD752" s="34">
        <v>288001.3</v>
      </c>
    </row>
    <row r="753" spans="1:56" x14ac:dyDescent="0.25">
      <c r="A753" s="34" t="s">
        <v>805</v>
      </c>
      <c r="B753" s="34">
        <v>14122</v>
      </c>
      <c r="C753" s="34">
        <v>0</v>
      </c>
      <c r="D753" s="34">
        <v>0</v>
      </c>
      <c r="E753" s="34">
        <v>0</v>
      </c>
      <c r="F753" s="34">
        <v>0</v>
      </c>
      <c r="G753" s="34">
        <v>0</v>
      </c>
      <c r="H753" s="34">
        <v>0</v>
      </c>
      <c r="I753" s="34">
        <v>0</v>
      </c>
      <c r="J753" s="34">
        <v>0</v>
      </c>
      <c r="K753" s="34">
        <v>0</v>
      </c>
      <c r="L753" s="34">
        <v>0</v>
      </c>
      <c r="M753" s="34" t="s">
        <v>829</v>
      </c>
      <c r="N753" s="34" t="s">
        <v>830</v>
      </c>
      <c r="O753" s="34" t="s">
        <v>2</v>
      </c>
      <c r="P753" s="34">
        <v>14122</v>
      </c>
      <c r="Q753" s="34">
        <v>800000</v>
      </c>
      <c r="R753" s="34">
        <v>48764.69</v>
      </c>
      <c r="S753" s="34">
        <v>2224333</v>
      </c>
      <c r="T753" s="34">
        <v>851374.8</v>
      </c>
      <c r="U753" s="34">
        <v>1372959</v>
      </c>
      <c r="V753" s="34">
        <v>0.61724500000000004</v>
      </c>
      <c r="W753" s="34">
        <v>1185166</v>
      </c>
      <c r="X753" s="34">
        <v>413051.9</v>
      </c>
      <c r="Y753" s="34">
        <v>772114.1</v>
      </c>
      <c r="Z753" s="34">
        <v>0.65148200000000001</v>
      </c>
      <c r="AA753" s="34">
        <v>1634.693</v>
      </c>
      <c r="AB753" s="34">
        <v>1634.693</v>
      </c>
      <c r="AC753" s="34">
        <v>0</v>
      </c>
      <c r="AD753" s="34">
        <v>0</v>
      </c>
      <c r="AE753" s="34">
        <v>29.898340000000001</v>
      </c>
      <c r="AF753" s="34">
        <v>29.898340000000001</v>
      </c>
      <c r="AG753" s="34">
        <v>0</v>
      </c>
      <c r="AH753" s="34">
        <v>0</v>
      </c>
      <c r="AI753" s="34">
        <v>273281.40000000002</v>
      </c>
      <c r="AJ753" s="34">
        <v>-498833</v>
      </c>
      <c r="AK753" s="34">
        <v>29.898340000000001</v>
      </c>
      <c r="AL753" s="34">
        <v>29.898340000000001</v>
      </c>
      <c r="AM753" s="34">
        <v>29.898340000000001</v>
      </c>
      <c r="AN753" s="34">
        <v>29.898340000000001</v>
      </c>
      <c r="AO753" s="34">
        <v>29.898340000000001</v>
      </c>
      <c r="AP753" s="34">
        <v>29.898340000000001</v>
      </c>
      <c r="AQ753" s="34">
        <v>29.898340000000001</v>
      </c>
      <c r="AR753" s="34">
        <v>29.898340000000001</v>
      </c>
      <c r="AS753" s="34">
        <v>29.898340000000001</v>
      </c>
      <c r="AT753" s="34">
        <v>29.898340000000001</v>
      </c>
      <c r="AU753" s="34">
        <v>1634.693</v>
      </c>
      <c r="AV753" s="34">
        <v>1634.693</v>
      </c>
      <c r="AW753" s="34">
        <v>1634.693</v>
      </c>
      <c r="AX753" s="34">
        <v>1634.693</v>
      </c>
      <c r="AY753" s="34">
        <v>1634.693</v>
      </c>
      <c r="AZ753" s="34">
        <v>1634.693</v>
      </c>
      <c r="BA753" s="34">
        <v>1634.693</v>
      </c>
      <c r="BB753" s="34">
        <v>1634.693</v>
      </c>
      <c r="BC753" s="34">
        <v>1634.693</v>
      </c>
      <c r="BD753" s="34">
        <v>1634.693</v>
      </c>
    </row>
    <row r="754" spans="1:56" x14ac:dyDescent="0.25">
      <c r="A754" s="34" t="s">
        <v>902</v>
      </c>
      <c r="B754" s="34">
        <v>14124</v>
      </c>
      <c r="C754" s="34">
        <v>0</v>
      </c>
      <c r="D754" s="34">
        <v>0</v>
      </c>
      <c r="E754" s="34">
        <v>0</v>
      </c>
      <c r="F754" s="34">
        <v>0</v>
      </c>
      <c r="G754" s="34">
        <v>0</v>
      </c>
      <c r="H754" s="34">
        <v>0</v>
      </c>
      <c r="I754" s="34">
        <v>0</v>
      </c>
      <c r="J754" s="34">
        <v>0</v>
      </c>
      <c r="K754" s="34">
        <v>0</v>
      </c>
      <c r="L754" s="34">
        <v>0</v>
      </c>
      <c r="M754" s="34" t="s">
        <v>829</v>
      </c>
      <c r="N754" s="34" t="s">
        <v>830</v>
      </c>
      <c r="O754" s="34" t="s">
        <v>2</v>
      </c>
      <c r="P754" s="34">
        <v>14124</v>
      </c>
      <c r="Q754" s="34">
        <v>800000</v>
      </c>
      <c r="R754" s="34">
        <v>39386.870000000003</v>
      </c>
      <c r="S754" s="34">
        <v>27880.48</v>
      </c>
      <c r="T754" s="34">
        <v>27880.48</v>
      </c>
      <c r="U754" s="34">
        <v>0</v>
      </c>
      <c r="V754" s="34">
        <v>0</v>
      </c>
      <c r="W754" s="34">
        <v>8027.8149999999996</v>
      </c>
      <c r="X754" s="34">
        <v>8027.8149999999996</v>
      </c>
      <c r="Y754" s="34">
        <v>0</v>
      </c>
      <c r="Z754" s="34">
        <v>0</v>
      </c>
      <c r="AA754" s="34">
        <v>0</v>
      </c>
      <c r="AB754" s="34">
        <v>0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0</v>
      </c>
      <c r="AI754" s="34">
        <v>-397930</v>
      </c>
      <c r="AJ754" s="34">
        <v>-397930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4">
        <v>0</v>
      </c>
      <c r="AQ754" s="34">
        <v>0</v>
      </c>
      <c r="AR754" s="34">
        <v>0</v>
      </c>
      <c r="AS754" s="34">
        <v>0</v>
      </c>
      <c r="AT754" s="34">
        <v>0</v>
      </c>
      <c r="AU754" s="34">
        <v>0</v>
      </c>
      <c r="AV754" s="34">
        <v>0</v>
      </c>
      <c r="AW754" s="34">
        <v>0</v>
      </c>
      <c r="AX754" s="34">
        <v>0</v>
      </c>
      <c r="AY754" s="34">
        <v>0</v>
      </c>
      <c r="AZ754" s="34">
        <v>0</v>
      </c>
      <c r="BA754" s="34">
        <v>0</v>
      </c>
      <c r="BB754" s="34">
        <v>0</v>
      </c>
      <c r="BC754" s="34">
        <v>0</v>
      </c>
      <c r="BD754" s="34">
        <v>0</v>
      </c>
    </row>
    <row r="755" spans="1:56" x14ac:dyDescent="0.25">
      <c r="A755" s="34" t="s">
        <v>903</v>
      </c>
      <c r="B755" s="34">
        <v>14196</v>
      </c>
      <c r="C755" s="34">
        <v>0</v>
      </c>
      <c r="D755" s="34">
        <v>0</v>
      </c>
      <c r="E755" s="34">
        <v>0</v>
      </c>
      <c r="F755" s="34">
        <v>0</v>
      </c>
      <c r="G755" s="34">
        <v>0</v>
      </c>
      <c r="H755" s="34">
        <v>0</v>
      </c>
      <c r="I755" s="34">
        <v>0</v>
      </c>
      <c r="J755" s="34">
        <v>0</v>
      </c>
      <c r="K755" s="34">
        <v>0</v>
      </c>
      <c r="L755" s="34">
        <v>0</v>
      </c>
      <c r="M755" s="34" t="s">
        <v>829</v>
      </c>
      <c r="N755" s="34" t="s">
        <v>830</v>
      </c>
      <c r="O755" s="34" t="s">
        <v>2</v>
      </c>
      <c r="P755" s="34">
        <v>14196</v>
      </c>
      <c r="Q755" s="34">
        <v>800000</v>
      </c>
      <c r="R755" s="34">
        <v>28133.48</v>
      </c>
      <c r="S755" s="34">
        <v>1253.289</v>
      </c>
      <c r="T755" s="34">
        <v>1253.289</v>
      </c>
      <c r="U755" s="34">
        <v>0</v>
      </c>
      <c r="V755" s="34">
        <v>0</v>
      </c>
      <c r="W755" s="34">
        <v>15868.21</v>
      </c>
      <c r="X755" s="34">
        <v>15868.21</v>
      </c>
      <c r="Y755" s="34">
        <v>0</v>
      </c>
      <c r="Z755" s="34">
        <v>0</v>
      </c>
      <c r="AA755" s="34">
        <v>0</v>
      </c>
      <c r="AB755" s="34">
        <v>0</v>
      </c>
      <c r="AC755" s="34">
        <v>0</v>
      </c>
      <c r="AD755" s="34">
        <v>0</v>
      </c>
      <c r="AE755" s="34">
        <v>0</v>
      </c>
      <c r="AF755" s="34">
        <v>0</v>
      </c>
      <c r="AG755" s="34">
        <v>0</v>
      </c>
      <c r="AH755" s="34">
        <v>0</v>
      </c>
      <c r="AI755" s="34">
        <v>-137693</v>
      </c>
      <c r="AJ755" s="34">
        <v>-137693</v>
      </c>
      <c r="AK755" s="34">
        <v>0</v>
      </c>
      <c r="AL755" s="34">
        <v>0</v>
      </c>
      <c r="AM755" s="34">
        <v>0</v>
      </c>
      <c r="AN755" s="34">
        <v>0</v>
      </c>
      <c r="AO755" s="34">
        <v>0</v>
      </c>
      <c r="AP755" s="34">
        <v>0</v>
      </c>
      <c r="AQ755" s="34">
        <v>0</v>
      </c>
      <c r="AR755" s="34">
        <v>0</v>
      </c>
      <c r="AS755" s="34">
        <v>0</v>
      </c>
      <c r="AT755" s="34">
        <v>0</v>
      </c>
      <c r="AU755" s="34">
        <v>0</v>
      </c>
      <c r="AV755" s="34">
        <v>0</v>
      </c>
      <c r="AW755" s="34">
        <v>0</v>
      </c>
      <c r="AX755" s="34">
        <v>0</v>
      </c>
      <c r="AY755" s="34">
        <v>0</v>
      </c>
      <c r="AZ755" s="34">
        <v>0</v>
      </c>
      <c r="BA755" s="34">
        <v>0</v>
      </c>
      <c r="BB755" s="34">
        <v>0</v>
      </c>
      <c r="BC755" s="34">
        <v>0</v>
      </c>
      <c r="BD755" s="34">
        <v>0</v>
      </c>
    </row>
    <row r="756" spans="1:56" x14ac:dyDescent="0.25">
      <c r="A756" s="34" t="s">
        <v>808</v>
      </c>
      <c r="B756" s="34">
        <v>14197</v>
      </c>
      <c r="C756" s="34">
        <v>0</v>
      </c>
      <c r="D756" s="34">
        <v>0</v>
      </c>
      <c r="E756" s="34">
        <v>0</v>
      </c>
      <c r="F756" s="34">
        <v>0</v>
      </c>
      <c r="G756" s="34">
        <v>0</v>
      </c>
      <c r="H756" s="34">
        <v>0</v>
      </c>
      <c r="I756" s="34">
        <v>0</v>
      </c>
      <c r="J756" s="34">
        <v>0</v>
      </c>
      <c r="K756" s="34">
        <v>0</v>
      </c>
      <c r="L756" s="34">
        <v>0</v>
      </c>
      <c r="M756" s="34" t="s">
        <v>829</v>
      </c>
      <c r="N756" s="34" t="s">
        <v>830</v>
      </c>
      <c r="O756" s="34" t="s">
        <v>2</v>
      </c>
      <c r="P756" s="34">
        <v>14197</v>
      </c>
      <c r="Q756" s="34">
        <v>800000</v>
      </c>
      <c r="R756" s="34">
        <v>28133.48</v>
      </c>
      <c r="S756" s="34">
        <v>211010.8</v>
      </c>
      <c r="T756" s="34">
        <v>211010.8</v>
      </c>
      <c r="U756" s="34">
        <v>0</v>
      </c>
      <c r="V756" s="34">
        <v>0</v>
      </c>
      <c r="W756" s="34">
        <v>257710.8</v>
      </c>
      <c r="X756" s="34">
        <v>257710.8</v>
      </c>
      <c r="Y756" s="34">
        <v>0</v>
      </c>
      <c r="Z756" s="34">
        <v>0</v>
      </c>
      <c r="AA756" s="34">
        <v>3122.2809999999999</v>
      </c>
      <c r="AB756" s="34">
        <v>3122.2809999999999</v>
      </c>
      <c r="AC756" s="34">
        <v>0</v>
      </c>
      <c r="AD756" s="34">
        <v>0</v>
      </c>
      <c r="AE756" s="34">
        <v>60.720320000000001</v>
      </c>
      <c r="AF756" s="34">
        <v>60.720320000000001</v>
      </c>
      <c r="AG756" s="34">
        <v>0</v>
      </c>
      <c r="AH756" s="34">
        <v>0</v>
      </c>
      <c r="AI756" s="34">
        <v>-137693</v>
      </c>
      <c r="AJ756" s="34">
        <v>-137693</v>
      </c>
      <c r="AK756" s="34">
        <v>60.720320000000001</v>
      </c>
      <c r="AL756" s="34">
        <v>60.720320000000001</v>
      </c>
      <c r="AM756" s="34">
        <v>60.720320000000001</v>
      </c>
      <c r="AN756" s="34">
        <v>60.720320000000001</v>
      </c>
      <c r="AO756" s="34">
        <v>60.720320000000001</v>
      </c>
      <c r="AP756" s="34">
        <v>60.720320000000001</v>
      </c>
      <c r="AQ756" s="34">
        <v>60.720320000000001</v>
      </c>
      <c r="AR756" s="34">
        <v>60.720320000000001</v>
      </c>
      <c r="AS756" s="34">
        <v>60.720320000000001</v>
      </c>
      <c r="AT756" s="34">
        <v>60.720320000000001</v>
      </c>
      <c r="AU756" s="34">
        <v>3122.2809999999999</v>
      </c>
      <c r="AV756" s="34">
        <v>3122.2809999999999</v>
      </c>
      <c r="AW756" s="34">
        <v>3122.2809999999999</v>
      </c>
      <c r="AX756" s="34">
        <v>3122.2809999999999</v>
      </c>
      <c r="AY756" s="34">
        <v>3122.2809999999999</v>
      </c>
      <c r="AZ756" s="34">
        <v>3122.2809999999999</v>
      </c>
      <c r="BA756" s="34">
        <v>3122.2809999999999</v>
      </c>
      <c r="BB756" s="34">
        <v>3122.2809999999999</v>
      </c>
      <c r="BC756" s="34">
        <v>3122.2809999999999</v>
      </c>
      <c r="BD756" s="34">
        <v>3122.2809999999999</v>
      </c>
    </row>
    <row r="757" spans="1:56" x14ac:dyDescent="0.25">
      <c r="A757" s="34" t="s">
        <v>809</v>
      </c>
      <c r="B757" s="34">
        <v>14198</v>
      </c>
      <c r="C757" s="34">
        <v>0</v>
      </c>
      <c r="D757" s="34">
        <v>0</v>
      </c>
      <c r="E757" s="34">
        <v>0</v>
      </c>
      <c r="F757" s="34">
        <v>0</v>
      </c>
      <c r="G757" s="34">
        <v>0</v>
      </c>
      <c r="H757" s="34">
        <v>0</v>
      </c>
      <c r="I757" s="34">
        <v>0</v>
      </c>
      <c r="J757" s="34">
        <v>0</v>
      </c>
      <c r="K757" s="34">
        <v>0</v>
      </c>
      <c r="L757" s="34">
        <v>0</v>
      </c>
      <c r="M757" s="34" t="s">
        <v>829</v>
      </c>
      <c r="N757" s="34" t="s">
        <v>830</v>
      </c>
      <c r="O757" s="34" t="s">
        <v>2</v>
      </c>
      <c r="P757" s="34">
        <v>14198</v>
      </c>
      <c r="Q757" s="34">
        <v>800000</v>
      </c>
      <c r="R757" s="34">
        <v>28133.48</v>
      </c>
      <c r="S757" s="34">
        <v>1343113</v>
      </c>
      <c r="T757" s="34">
        <v>1343113</v>
      </c>
      <c r="U757" s="34">
        <v>0</v>
      </c>
      <c r="V757" s="34">
        <v>0</v>
      </c>
      <c r="W757" s="34">
        <v>5514253</v>
      </c>
      <c r="X757" s="34">
        <v>5514253</v>
      </c>
      <c r="Y757" s="34">
        <v>0</v>
      </c>
      <c r="Z757" s="34">
        <v>0</v>
      </c>
      <c r="AA757" s="34">
        <v>67394.91</v>
      </c>
      <c r="AB757" s="34">
        <v>67394.91</v>
      </c>
      <c r="AC757" s="34">
        <v>0</v>
      </c>
      <c r="AD757" s="34">
        <v>0</v>
      </c>
      <c r="AE757" s="34">
        <v>35157.33</v>
      </c>
      <c r="AF757" s="34">
        <v>35157.33</v>
      </c>
      <c r="AG757" s="34">
        <v>0</v>
      </c>
      <c r="AH757" s="34">
        <v>0</v>
      </c>
      <c r="AI757" s="34">
        <v>-137770</v>
      </c>
      <c r="AJ757" s="34">
        <v>-137770</v>
      </c>
      <c r="AK757" s="34">
        <v>35157.33</v>
      </c>
      <c r="AL757" s="34">
        <v>35157.33</v>
      </c>
      <c r="AM757" s="34">
        <v>35157.33</v>
      </c>
      <c r="AN757" s="34">
        <v>35157.33</v>
      </c>
      <c r="AO757" s="34">
        <v>35157.33</v>
      </c>
      <c r="AP757" s="34">
        <v>35157.33</v>
      </c>
      <c r="AQ757" s="34">
        <v>35157.33</v>
      </c>
      <c r="AR757" s="34">
        <v>35157.33</v>
      </c>
      <c r="AS757" s="34">
        <v>35157.33</v>
      </c>
      <c r="AT757" s="34">
        <v>35157.33</v>
      </c>
      <c r="AU757" s="34">
        <v>67394.91</v>
      </c>
      <c r="AV757" s="34">
        <v>67394.91</v>
      </c>
      <c r="AW757" s="34">
        <v>67394.91</v>
      </c>
      <c r="AX757" s="34">
        <v>67394.91</v>
      </c>
      <c r="AY757" s="34">
        <v>67394.91</v>
      </c>
      <c r="AZ757" s="34">
        <v>67394.91</v>
      </c>
      <c r="BA757" s="34">
        <v>67394.91</v>
      </c>
      <c r="BB757" s="34">
        <v>67394.91</v>
      </c>
      <c r="BC757" s="34">
        <v>67394.91</v>
      </c>
      <c r="BD757" s="34">
        <v>67394.91</v>
      </c>
    </row>
    <row r="758" spans="1:56" x14ac:dyDescent="0.25">
      <c r="A758" s="34" t="s">
        <v>810</v>
      </c>
      <c r="B758" s="34">
        <v>14199</v>
      </c>
      <c r="C758" s="34">
        <v>0</v>
      </c>
      <c r="D758" s="34">
        <v>0</v>
      </c>
      <c r="E758" s="34">
        <v>0</v>
      </c>
      <c r="F758" s="34">
        <v>0</v>
      </c>
      <c r="G758" s="34">
        <v>0</v>
      </c>
      <c r="H758" s="34">
        <v>0</v>
      </c>
      <c r="I758" s="34">
        <v>0</v>
      </c>
      <c r="J758" s="34">
        <v>0</v>
      </c>
      <c r="K758" s="34">
        <v>0</v>
      </c>
      <c r="L758" s="34">
        <v>0</v>
      </c>
      <c r="M758" s="34" t="s">
        <v>829</v>
      </c>
      <c r="N758" s="34" t="s">
        <v>830</v>
      </c>
      <c r="O758" s="34" t="s">
        <v>2</v>
      </c>
      <c r="P758" s="34">
        <v>14199</v>
      </c>
      <c r="Q758" s="34">
        <v>800000</v>
      </c>
      <c r="R758" s="34">
        <v>28133.48</v>
      </c>
      <c r="S758" s="34">
        <v>215117.2</v>
      </c>
      <c r="T758" s="34">
        <v>214888.3</v>
      </c>
      <c r="U758" s="34">
        <v>228.94739999999999</v>
      </c>
      <c r="V758" s="34">
        <v>1.0640000000000001E-3</v>
      </c>
      <c r="W758" s="34">
        <v>2373268</v>
      </c>
      <c r="X758" s="34">
        <v>2221661</v>
      </c>
      <c r="Y758" s="34">
        <v>151607.1</v>
      </c>
      <c r="Z758" s="34">
        <v>6.3880999999999993E-2</v>
      </c>
      <c r="AA758" s="34">
        <v>84810.39</v>
      </c>
      <c r="AB758" s="34">
        <v>84810.39</v>
      </c>
      <c r="AC758" s="34">
        <v>0</v>
      </c>
      <c r="AD758" s="34">
        <v>0</v>
      </c>
      <c r="AE758" s="34">
        <v>828382.3</v>
      </c>
      <c r="AF758" s="34">
        <v>828382.3</v>
      </c>
      <c r="AG758" s="34">
        <v>0</v>
      </c>
      <c r="AH758" s="34">
        <v>0</v>
      </c>
      <c r="AI758" s="34">
        <v>13913.64</v>
      </c>
      <c r="AJ758" s="34">
        <v>-137693</v>
      </c>
      <c r="AK758" s="34">
        <v>828382.3</v>
      </c>
      <c r="AL758" s="34">
        <v>828382.3</v>
      </c>
      <c r="AM758" s="34">
        <v>828382.3</v>
      </c>
      <c r="AN758" s="34">
        <v>828382.3</v>
      </c>
      <c r="AO758" s="34">
        <v>828382.3</v>
      </c>
      <c r="AP758" s="34">
        <v>828382.3</v>
      </c>
      <c r="AQ758" s="34">
        <v>828382.3</v>
      </c>
      <c r="AR758" s="34">
        <v>828382.3</v>
      </c>
      <c r="AS758" s="34">
        <v>828382.3</v>
      </c>
      <c r="AT758" s="34">
        <v>828382.3</v>
      </c>
      <c r="AU758" s="34">
        <v>84810.39</v>
      </c>
      <c r="AV758" s="34">
        <v>84810.39</v>
      </c>
      <c r="AW758" s="34">
        <v>84810.39</v>
      </c>
      <c r="AX758" s="34">
        <v>84810.39</v>
      </c>
      <c r="AY758" s="34">
        <v>84810.39</v>
      </c>
      <c r="AZ758" s="34">
        <v>84810.39</v>
      </c>
      <c r="BA758" s="34">
        <v>84810.39</v>
      </c>
      <c r="BB758" s="34">
        <v>84810.39</v>
      </c>
      <c r="BC758" s="34">
        <v>84810.39</v>
      </c>
      <c r="BD758" s="34">
        <v>84810.39</v>
      </c>
    </row>
    <row r="759" spans="1:56" x14ac:dyDescent="0.25">
      <c r="A759" s="34" t="s">
        <v>904</v>
      </c>
      <c r="B759" s="34">
        <v>14200</v>
      </c>
      <c r="C759" s="34">
        <v>0</v>
      </c>
      <c r="D759" s="34">
        <v>0</v>
      </c>
      <c r="E759" s="34">
        <v>0</v>
      </c>
      <c r="F759" s="34">
        <v>0</v>
      </c>
      <c r="G759" s="34">
        <v>0</v>
      </c>
      <c r="H759" s="34">
        <v>0</v>
      </c>
      <c r="I759" s="34">
        <v>0</v>
      </c>
      <c r="J759" s="34">
        <v>0</v>
      </c>
      <c r="K759" s="34">
        <v>0</v>
      </c>
      <c r="L759" s="34">
        <v>0</v>
      </c>
      <c r="M759" s="34" t="s">
        <v>829</v>
      </c>
      <c r="N759" s="34" t="s">
        <v>830</v>
      </c>
      <c r="O759" s="34" t="s">
        <v>2</v>
      </c>
      <c r="P759" s="34">
        <v>14200</v>
      </c>
      <c r="Q759" s="34">
        <v>800000</v>
      </c>
      <c r="R759" s="34">
        <v>28133.48</v>
      </c>
      <c r="S759" s="34">
        <v>4023.6840000000002</v>
      </c>
      <c r="T759" s="34">
        <v>4023.6840000000002</v>
      </c>
      <c r="U759" s="34">
        <v>0</v>
      </c>
      <c r="V759" s="34">
        <v>0</v>
      </c>
      <c r="W759" s="34">
        <v>74.056269999999998</v>
      </c>
      <c r="X759" s="34">
        <v>74.056269999999998</v>
      </c>
      <c r="Y759" s="34">
        <v>0</v>
      </c>
      <c r="Z759" s="34">
        <v>0</v>
      </c>
      <c r="AA759" s="34">
        <v>0</v>
      </c>
      <c r="AB759" s="34">
        <v>0</v>
      </c>
      <c r="AC759" s="34">
        <v>0</v>
      </c>
      <c r="AD759" s="34">
        <v>0</v>
      </c>
      <c r="AE759" s="34">
        <v>0</v>
      </c>
      <c r="AF759" s="34">
        <v>0</v>
      </c>
      <c r="AG759" s="34">
        <v>0</v>
      </c>
      <c r="AH759" s="34">
        <v>0</v>
      </c>
      <c r="AI759" s="34">
        <v>-137693</v>
      </c>
      <c r="AJ759" s="34">
        <v>-137693</v>
      </c>
      <c r="AK759" s="34">
        <v>0</v>
      </c>
      <c r="AL759" s="34">
        <v>0</v>
      </c>
      <c r="AM759" s="34">
        <v>0</v>
      </c>
      <c r="AN759" s="34">
        <v>0</v>
      </c>
      <c r="AO759" s="34">
        <v>0</v>
      </c>
      <c r="AP759" s="34">
        <v>0</v>
      </c>
      <c r="AQ759" s="34">
        <v>0</v>
      </c>
      <c r="AR759" s="34">
        <v>0</v>
      </c>
      <c r="AS759" s="34">
        <v>0</v>
      </c>
      <c r="AT759" s="34">
        <v>0</v>
      </c>
      <c r="AU759" s="34">
        <v>0</v>
      </c>
      <c r="AV759" s="34">
        <v>0</v>
      </c>
      <c r="AW759" s="34">
        <v>0</v>
      </c>
      <c r="AX759" s="34">
        <v>0</v>
      </c>
      <c r="AY759" s="34">
        <v>0</v>
      </c>
      <c r="AZ759" s="34">
        <v>0</v>
      </c>
      <c r="BA759" s="34">
        <v>0</v>
      </c>
      <c r="BB759" s="34">
        <v>0</v>
      </c>
      <c r="BC759" s="34">
        <v>0</v>
      </c>
      <c r="BD759" s="34">
        <v>0</v>
      </c>
    </row>
    <row r="760" spans="1:56" x14ac:dyDescent="0.25">
      <c r="A760" s="34" t="s">
        <v>905</v>
      </c>
      <c r="B760" s="34">
        <v>14202</v>
      </c>
      <c r="C760" s="34">
        <v>0</v>
      </c>
      <c r="D760" s="34">
        <v>0</v>
      </c>
      <c r="E760" s="34">
        <v>0</v>
      </c>
      <c r="F760" s="34">
        <v>0</v>
      </c>
      <c r="G760" s="34">
        <v>0</v>
      </c>
      <c r="H760" s="34">
        <v>0</v>
      </c>
      <c r="I760" s="34">
        <v>0</v>
      </c>
      <c r="J760" s="34">
        <v>0</v>
      </c>
      <c r="K760" s="34">
        <v>0</v>
      </c>
      <c r="L760" s="34">
        <v>0</v>
      </c>
      <c r="M760" s="34" t="s">
        <v>829</v>
      </c>
      <c r="N760" s="34" t="s">
        <v>830</v>
      </c>
      <c r="O760" s="34" t="s">
        <v>2</v>
      </c>
      <c r="P760" s="34">
        <v>14202</v>
      </c>
      <c r="Q760" s="34">
        <v>800000</v>
      </c>
      <c r="R760" s="34">
        <v>28133.48</v>
      </c>
      <c r="S760" s="34">
        <v>20133.990000000002</v>
      </c>
      <c r="T760" s="34">
        <v>20133.990000000002</v>
      </c>
      <c r="U760" s="34">
        <v>0</v>
      </c>
      <c r="V760" s="34">
        <v>0</v>
      </c>
      <c r="W760" s="34">
        <v>4963.2209999999995</v>
      </c>
      <c r="X760" s="34">
        <v>4963.2209999999995</v>
      </c>
      <c r="Y760" s="34">
        <v>0</v>
      </c>
      <c r="Z760" s="34">
        <v>0</v>
      </c>
      <c r="AA760" s="34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-137693</v>
      </c>
      <c r="AJ760" s="34">
        <v>-137693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4">
        <v>0</v>
      </c>
      <c r="AQ760" s="34">
        <v>0</v>
      </c>
      <c r="AR760" s="34">
        <v>0</v>
      </c>
      <c r="AS760" s="34">
        <v>0</v>
      </c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4">
        <v>0</v>
      </c>
      <c r="AZ760" s="34">
        <v>0</v>
      </c>
      <c r="BA760" s="34">
        <v>0</v>
      </c>
      <c r="BB760" s="34">
        <v>0</v>
      </c>
      <c r="BC760" s="34">
        <v>0</v>
      </c>
      <c r="BD760" s="34">
        <v>0</v>
      </c>
    </row>
    <row r="761" spans="1:56" x14ac:dyDescent="0.25">
      <c r="A761" s="34" t="s">
        <v>906</v>
      </c>
      <c r="B761" s="34">
        <v>14207</v>
      </c>
      <c r="C761" s="34">
        <v>0</v>
      </c>
      <c r="D761" s="34">
        <v>0</v>
      </c>
      <c r="E761" s="34">
        <v>0</v>
      </c>
      <c r="F761" s="34">
        <v>0</v>
      </c>
      <c r="G761" s="34">
        <v>0</v>
      </c>
      <c r="H761" s="34">
        <v>0</v>
      </c>
      <c r="I761" s="34">
        <v>0</v>
      </c>
      <c r="J761" s="34">
        <v>0</v>
      </c>
      <c r="K761" s="34">
        <v>0</v>
      </c>
      <c r="L761" s="34">
        <v>0</v>
      </c>
      <c r="M761" s="34" t="s">
        <v>829</v>
      </c>
      <c r="N761" s="34" t="s">
        <v>830</v>
      </c>
      <c r="O761" s="34" t="s">
        <v>2</v>
      </c>
      <c r="P761" s="34">
        <v>14207</v>
      </c>
      <c r="Q761" s="34">
        <v>800000</v>
      </c>
      <c r="R761" s="34">
        <v>28133.48</v>
      </c>
      <c r="S761" s="34">
        <v>3541.8420000000001</v>
      </c>
      <c r="T761" s="34">
        <v>3541.8420000000001</v>
      </c>
      <c r="U761" s="34">
        <v>0</v>
      </c>
      <c r="V761" s="34">
        <v>0</v>
      </c>
      <c r="W761" s="34">
        <v>5922.6809999999996</v>
      </c>
      <c r="X761" s="34">
        <v>5922.6809999999996</v>
      </c>
      <c r="Y761" s="34">
        <v>0</v>
      </c>
      <c r="Z761" s="34">
        <v>0</v>
      </c>
      <c r="AA761" s="34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-137693</v>
      </c>
      <c r="AJ761" s="34">
        <v>-137693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4">
        <v>0</v>
      </c>
      <c r="AQ761" s="34">
        <v>0</v>
      </c>
      <c r="AR761" s="34">
        <v>0</v>
      </c>
      <c r="AS761" s="34">
        <v>0</v>
      </c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4">
        <v>0</v>
      </c>
      <c r="AZ761" s="34">
        <v>0</v>
      </c>
      <c r="BA761" s="34">
        <v>0</v>
      </c>
      <c r="BB761" s="34">
        <v>0</v>
      </c>
      <c r="BC761" s="34">
        <v>0</v>
      </c>
      <c r="BD761" s="34">
        <v>0</v>
      </c>
    </row>
    <row r="762" spans="1:56" x14ac:dyDescent="0.25">
      <c r="A762" s="34" t="s">
        <v>907</v>
      </c>
      <c r="B762" s="34">
        <v>14208</v>
      </c>
      <c r="C762" s="34">
        <v>0</v>
      </c>
      <c r="D762" s="34">
        <v>0</v>
      </c>
      <c r="E762" s="34">
        <v>0</v>
      </c>
      <c r="F762" s="34">
        <v>0</v>
      </c>
      <c r="G762" s="34">
        <v>0</v>
      </c>
      <c r="H762" s="34">
        <v>0</v>
      </c>
      <c r="I762" s="34">
        <v>0</v>
      </c>
      <c r="J762" s="34">
        <v>0</v>
      </c>
      <c r="K762" s="34">
        <v>0</v>
      </c>
      <c r="L762" s="34">
        <v>0</v>
      </c>
      <c r="M762" s="34" t="s">
        <v>829</v>
      </c>
      <c r="N762" s="34" t="s">
        <v>830</v>
      </c>
      <c r="O762" s="34" t="s">
        <v>2</v>
      </c>
      <c r="P762" s="34">
        <v>14208</v>
      </c>
      <c r="Q762" s="34">
        <v>800000</v>
      </c>
      <c r="R762" s="34">
        <v>28133.48</v>
      </c>
      <c r="S762" s="34">
        <v>5270.1750000000002</v>
      </c>
      <c r="T762" s="34">
        <v>5270.1750000000002</v>
      </c>
      <c r="U762" s="34">
        <v>0</v>
      </c>
      <c r="V762" s="34">
        <v>0</v>
      </c>
      <c r="W762" s="34">
        <v>14944.97</v>
      </c>
      <c r="X762" s="34">
        <v>14944.97</v>
      </c>
      <c r="Y762" s="34">
        <v>0</v>
      </c>
      <c r="Z762" s="34">
        <v>0</v>
      </c>
      <c r="AA762" s="34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-137693</v>
      </c>
      <c r="AJ762" s="34">
        <v>-137693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4">
        <v>0</v>
      </c>
      <c r="AQ762" s="34">
        <v>0</v>
      </c>
      <c r="AR762" s="34">
        <v>0</v>
      </c>
      <c r="AS762" s="34">
        <v>0</v>
      </c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4">
        <v>0</v>
      </c>
      <c r="AZ762" s="34">
        <v>0</v>
      </c>
      <c r="BA762" s="34">
        <v>0</v>
      </c>
      <c r="BB762" s="34">
        <v>0</v>
      </c>
      <c r="BC762" s="34">
        <v>0</v>
      </c>
      <c r="BD762" s="34">
        <v>0</v>
      </c>
    </row>
    <row r="763" spans="1:56" x14ac:dyDescent="0.25">
      <c r="A763" s="34" t="s">
        <v>908</v>
      </c>
      <c r="B763" s="34">
        <v>14209</v>
      </c>
      <c r="C763" s="34">
        <v>0</v>
      </c>
      <c r="D763" s="34">
        <v>0</v>
      </c>
      <c r="E763" s="34">
        <v>0</v>
      </c>
      <c r="F763" s="34">
        <v>0</v>
      </c>
      <c r="G763" s="34">
        <v>0</v>
      </c>
      <c r="H763" s="34">
        <v>0</v>
      </c>
      <c r="I763" s="34">
        <v>0</v>
      </c>
      <c r="J763" s="34">
        <v>0</v>
      </c>
      <c r="K763" s="34">
        <v>0</v>
      </c>
      <c r="L763" s="34">
        <v>0</v>
      </c>
      <c r="M763" s="34" t="s">
        <v>829</v>
      </c>
      <c r="N763" s="34" t="s">
        <v>830</v>
      </c>
      <c r="O763" s="34" t="s">
        <v>2</v>
      </c>
      <c r="P763" s="34">
        <v>14209</v>
      </c>
      <c r="Q763" s="34">
        <v>800000</v>
      </c>
      <c r="R763" s="34">
        <v>28133.48</v>
      </c>
      <c r="S763" s="34">
        <v>1270.0440000000001</v>
      </c>
      <c r="T763" s="34">
        <v>1270.0440000000001</v>
      </c>
      <c r="U763" s="34">
        <v>0</v>
      </c>
      <c r="V763" s="34">
        <v>0</v>
      </c>
      <c r="W763" s="34">
        <v>447.18610000000001</v>
      </c>
      <c r="X763" s="34">
        <v>447.18610000000001</v>
      </c>
      <c r="Y763" s="34">
        <v>0</v>
      </c>
      <c r="Z763" s="34">
        <v>0</v>
      </c>
      <c r="AA763" s="34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-137693</v>
      </c>
      <c r="AJ763" s="34">
        <v>-137693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4">
        <v>0</v>
      </c>
      <c r="AQ763" s="34">
        <v>0</v>
      </c>
      <c r="AR763" s="34">
        <v>0</v>
      </c>
      <c r="AS763" s="34">
        <v>0</v>
      </c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4">
        <v>0</v>
      </c>
      <c r="AZ763" s="34">
        <v>0</v>
      </c>
      <c r="BA763" s="34">
        <v>0</v>
      </c>
      <c r="BB763" s="34">
        <v>0</v>
      </c>
      <c r="BC763" s="34">
        <v>0</v>
      </c>
      <c r="BD763" s="34">
        <v>0</v>
      </c>
    </row>
    <row r="764" spans="1:56" x14ac:dyDescent="0.25">
      <c r="A764" s="34" t="s">
        <v>811</v>
      </c>
      <c r="B764" s="34">
        <v>14216</v>
      </c>
      <c r="C764" s="34">
        <v>0</v>
      </c>
      <c r="D764" s="34">
        <v>0</v>
      </c>
      <c r="E764" s="34">
        <v>0</v>
      </c>
      <c r="F764" s="34">
        <v>0</v>
      </c>
      <c r="G764" s="34">
        <v>0</v>
      </c>
      <c r="H764" s="34">
        <v>0</v>
      </c>
      <c r="I764" s="34">
        <v>0</v>
      </c>
      <c r="J764" s="34">
        <v>0</v>
      </c>
      <c r="K764" s="34">
        <v>0</v>
      </c>
      <c r="L764" s="34">
        <v>0</v>
      </c>
      <c r="M764" s="34" t="s">
        <v>829</v>
      </c>
      <c r="N764" s="34" t="s">
        <v>830</v>
      </c>
      <c r="O764" s="34" t="s">
        <v>2</v>
      </c>
      <c r="P764" s="34">
        <v>14216</v>
      </c>
      <c r="Q764" s="34">
        <v>800000</v>
      </c>
      <c r="R764" s="34">
        <v>65644.78</v>
      </c>
      <c r="S764" s="34">
        <v>7476016</v>
      </c>
      <c r="T764" s="34">
        <v>6903362</v>
      </c>
      <c r="U764" s="34">
        <v>572653.9</v>
      </c>
      <c r="V764" s="34">
        <v>7.6599E-2</v>
      </c>
      <c r="W764" s="34">
        <v>2006711</v>
      </c>
      <c r="X764" s="34">
        <v>1627850</v>
      </c>
      <c r="Y764" s="34">
        <v>378861</v>
      </c>
      <c r="Z764" s="34">
        <v>0.18879699999999999</v>
      </c>
      <c r="AA764" s="34">
        <v>2564290</v>
      </c>
      <c r="AB764" s="34">
        <v>2564290</v>
      </c>
      <c r="AC764" s="34">
        <v>0</v>
      </c>
      <c r="AD764" s="34">
        <v>0</v>
      </c>
      <c r="AE764" s="34">
        <v>106934.9</v>
      </c>
      <c r="AF764" s="34">
        <v>106934.9</v>
      </c>
      <c r="AG764" s="34">
        <v>0</v>
      </c>
      <c r="AH764" s="34">
        <v>0</v>
      </c>
      <c r="AI764" s="34">
        <v>-288280</v>
      </c>
      <c r="AJ764" s="34">
        <v>-667141</v>
      </c>
      <c r="AK764" s="34">
        <v>106934.9</v>
      </c>
      <c r="AL764" s="34">
        <v>106934.9</v>
      </c>
      <c r="AM764" s="34">
        <v>106934.9</v>
      </c>
      <c r="AN764" s="34">
        <v>106934.9</v>
      </c>
      <c r="AO764" s="34">
        <v>106934.9</v>
      </c>
      <c r="AP764" s="34">
        <v>106934.9</v>
      </c>
      <c r="AQ764" s="34">
        <v>106934.9</v>
      </c>
      <c r="AR764" s="34">
        <v>106934.9</v>
      </c>
      <c r="AS764" s="34">
        <v>106934.9</v>
      </c>
      <c r="AT764" s="34">
        <v>106934.9</v>
      </c>
      <c r="AU764" s="34">
        <v>2564290</v>
      </c>
      <c r="AV764" s="34">
        <v>2564290</v>
      </c>
      <c r="AW764" s="34">
        <v>2564290</v>
      </c>
      <c r="AX764" s="34">
        <v>2564290</v>
      </c>
      <c r="AY764" s="34">
        <v>2564290</v>
      </c>
      <c r="AZ764" s="34">
        <v>2564290</v>
      </c>
      <c r="BA764" s="34">
        <v>2564290</v>
      </c>
      <c r="BB764" s="34">
        <v>2564290</v>
      </c>
      <c r="BC764" s="34">
        <v>2564290</v>
      </c>
      <c r="BD764" s="34">
        <v>2564290</v>
      </c>
    </row>
    <row r="765" spans="1:56" x14ac:dyDescent="0.25">
      <c r="A765" s="34" t="s">
        <v>812</v>
      </c>
      <c r="B765" s="34">
        <v>14217</v>
      </c>
      <c r="C765" s="34">
        <v>0</v>
      </c>
      <c r="D765" s="34">
        <v>0</v>
      </c>
      <c r="E765" s="34">
        <v>0</v>
      </c>
      <c r="F765" s="34">
        <v>0</v>
      </c>
      <c r="G765" s="34">
        <v>0</v>
      </c>
      <c r="H765" s="34">
        <v>0</v>
      </c>
      <c r="I765" s="34">
        <v>0</v>
      </c>
      <c r="J765" s="34">
        <v>0</v>
      </c>
      <c r="K765" s="34">
        <v>0</v>
      </c>
      <c r="L765" s="34">
        <v>0</v>
      </c>
      <c r="M765" s="34" t="s">
        <v>829</v>
      </c>
      <c r="N765" s="34" t="s">
        <v>830</v>
      </c>
      <c r="O765" s="34" t="s">
        <v>2</v>
      </c>
      <c r="P765" s="34">
        <v>14217</v>
      </c>
      <c r="Q765" s="34">
        <v>800000</v>
      </c>
      <c r="R765" s="34">
        <v>28133.48</v>
      </c>
      <c r="S765" s="34">
        <v>1748078</v>
      </c>
      <c r="T765" s="34">
        <v>1396641</v>
      </c>
      <c r="U765" s="34">
        <v>351436.79999999999</v>
      </c>
      <c r="V765" s="34">
        <v>0.201042</v>
      </c>
      <c r="W765" s="34">
        <v>693385</v>
      </c>
      <c r="X765" s="34">
        <v>452877.6</v>
      </c>
      <c r="Y765" s="34">
        <v>240507.4</v>
      </c>
      <c r="Z765" s="34">
        <v>0.34686</v>
      </c>
      <c r="AA765" s="34">
        <v>1079.0350000000001</v>
      </c>
      <c r="AB765" s="34">
        <v>1079.0350000000001</v>
      </c>
      <c r="AC765" s="34">
        <v>0</v>
      </c>
      <c r="AD765" s="34">
        <v>0</v>
      </c>
      <c r="AE765" s="34">
        <v>25.950690000000002</v>
      </c>
      <c r="AF765" s="34">
        <v>25.950690000000002</v>
      </c>
      <c r="AG765" s="34">
        <v>0</v>
      </c>
      <c r="AH765" s="34">
        <v>0</v>
      </c>
      <c r="AI765" s="34">
        <v>-13239</v>
      </c>
      <c r="AJ765" s="34">
        <v>-253746</v>
      </c>
      <c r="AK765" s="34">
        <v>25.950690000000002</v>
      </c>
      <c r="AL765" s="34">
        <v>25.950690000000002</v>
      </c>
      <c r="AM765" s="34">
        <v>25.950690000000002</v>
      </c>
      <c r="AN765" s="34">
        <v>25.950690000000002</v>
      </c>
      <c r="AO765" s="34">
        <v>25.950690000000002</v>
      </c>
      <c r="AP765" s="34">
        <v>25.950690000000002</v>
      </c>
      <c r="AQ765" s="34">
        <v>25.950690000000002</v>
      </c>
      <c r="AR765" s="34">
        <v>25.950690000000002</v>
      </c>
      <c r="AS765" s="34">
        <v>25.950690000000002</v>
      </c>
      <c r="AT765" s="34">
        <v>25.950690000000002</v>
      </c>
      <c r="AU765" s="34">
        <v>1079.0350000000001</v>
      </c>
      <c r="AV765" s="34">
        <v>1079.0350000000001</v>
      </c>
      <c r="AW765" s="34">
        <v>1079.0350000000001</v>
      </c>
      <c r="AX765" s="34">
        <v>1079.0350000000001</v>
      </c>
      <c r="AY765" s="34">
        <v>1079.0350000000001</v>
      </c>
      <c r="AZ765" s="34">
        <v>1079.0350000000001</v>
      </c>
      <c r="BA765" s="34">
        <v>1079.0350000000001</v>
      </c>
      <c r="BB765" s="34">
        <v>1079.0350000000001</v>
      </c>
      <c r="BC765" s="34">
        <v>1079.0350000000001</v>
      </c>
      <c r="BD765" s="34">
        <v>1079.0350000000001</v>
      </c>
    </row>
    <row r="766" spans="1:56" x14ac:dyDescent="0.25">
      <c r="A766" s="34" t="s">
        <v>306</v>
      </c>
      <c r="B766" s="34">
        <v>14218</v>
      </c>
      <c r="C766" s="34">
        <v>0</v>
      </c>
      <c r="D766" s="34">
        <v>0</v>
      </c>
      <c r="E766" s="34">
        <v>0</v>
      </c>
      <c r="F766" s="34">
        <v>0</v>
      </c>
      <c r="G766" s="34">
        <v>0</v>
      </c>
      <c r="H766" s="34">
        <v>0</v>
      </c>
      <c r="I766" s="34">
        <v>0</v>
      </c>
      <c r="J766" s="34">
        <v>0</v>
      </c>
      <c r="K766" s="34">
        <v>0</v>
      </c>
      <c r="L766" s="34">
        <v>0</v>
      </c>
      <c r="M766" s="34" t="s">
        <v>829</v>
      </c>
      <c r="N766" s="34" t="s">
        <v>830</v>
      </c>
      <c r="O766" s="34" t="s">
        <v>2</v>
      </c>
      <c r="P766" s="34">
        <v>14218</v>
      </c>
      <c r="Q766" s="34">
        <v>800000</v>
      </c>
      <c r="R766" s="34">
        <v>90027.13</v>
      </c>
      <c r="S766" s="34">
        <v>10505288</v>
      </c>
      <c r="T766" s="34">
        <v>3957259</v>
      </c>
      <c r="U766" s="34">
        <v>6548029</v>
      </c>
      <c r="V766" s="34">
        <v>0.62330799999999997</v>
      </c>
      <c r="W766" s="34">
        <v>2723183</v>
      </c>
      <c r="X766" s="34">
        <v>1505734</v>
      </c>
      <c r="Y766" s="34">
        <v>1217450</v>
      </c>
      <c r="Z766" s="34">
        <v>0.44706899999999999</v>
      </c>
      <c r="AA766" s="34">
        <v>9398995</v>
      </c>
      <c r="AB766" s="34">
        <v>3006991</v>
      </c>
      <c r="AC766" s="34">
        <v>6392004</v>
      </c>
      <c r="AD766" s="34">
        <v>0.68007300000000004</v>
      </c>
      <c r="AE766" s="34">
        <v>1645243</v>
      </c>
      <c r="AF766" s="34">
        <v>526357.30000000005</v>
      </c>
      <c r="AG766" s="34">
        <v>1118885</v>
      </c>
      <c r="AH766" s="34">
        <v>0.68007300000000004</v>
      </c>
      <c r="AI766" s="34">
        <v>306875.5</v>
      </c>
      <c r="AJ766" s="34">
        <v>208311.1</v>
      </c>
      <c r="AK766" s="34">
        <v>1645243</v>
      </c>
      <c r="AL766" s="34">
        <v>1645243</v>
      </c>
      <c r="AM766" s="34">
        <v>1645243</v>
      </c>
      <c r="AN766" s="34">
        <v>1645243</v>
      </c>
      <c r="AO766" s="34">
        <v>1645243</v>
      </c>
      <c r="AP766" s="34">
        <v>1645243</v>
      </c>
      <c r="AQ766" s="34">
        <v>1645243</v>
      </c>
      <c r="AR766" s="34">
        <v>1645243</v>
      </c>
      <c r="AS766" s="34">
        <v>1645243</v>
      </c>
      <c r="AT766" s="34">
        <v>1645243</v>
      </c>
      <c r="AU766" s="34">
        <v>9398995</v>
      </c>
      <c r="AV766" s="34">
        <v>9398995</v>
      </c>
      <c r="AW766" s="34">
        <v>9398995</v>
      </c>
      <c r="AX766" s="34">
        <v>9398995</v>
      </c>
      <c r="AY766" s="34">
        <v>9398995</v>
      </c>
      <c r="AZ766" s="34">
        <v>9398995</v>
      </c>
      <c r="BA766" s="34">
        <v>9398995</v>
      </c>
      <c r="BB766" s="34">
        <v>9398995</v>
      </c>
      <c r="BC766" s="34">
        <v>9398995</v>
      </c>
      <c r="BD766" s="34">
        <v>9398995</v>
      </c>
    </row>
    <row r="767" spans="1:56" x14ac:dyDescent="0.25">
      <c r="A767" s="34" t="s">
        <v>527</v>
      </c>
      <c r="B767" s="34">
        <v>14306</v>
      </c>
      <c r="C767" s="34">
        <v>0</v>
      </c>
      <c r="D767" s="34">
        <v>0</v>
      </c>
      <c r="E767" s="34">
        <v>0</v>
      </c>
      <c r="F767" s="34">
        <v>0</v>
      </c>
      <c r="G767" s="34">
        <v>0</v>
      </c>
      <c r="H767" s="34">
        <v>0</v>
      </c>
      <c r="I767" s="34">
        <v>0</v>
      </c>
      <c r="J767" s="34">
        <v>0</v>
      </c>
      <c r="K767" s="34">
        <v>0</v>
      </c>
      <c r="L767" s="34">
        <v>0</v>
      </c>
      <c r="M767" s="34" t="s">
        <v>829</v>
      </c>
      <c r="N767" s="34" t="s">
        <v>830</v>
      </c>
      <c r="O767" s="34" t="s">
        <v>2</v>
      </c>
      <c r="P767" s="34">
        <v>14306</v>
      </c>
      <c r="Q767" s="34">
        <v>800000</v>
      </c>
      <c r="R767" s="34">
        <v>28133.48</v>
      </c>
      <c r="S767" s="34">
        <v>8893220</v>
      </c>
      <c r="T767" s="34">
        <v>8063047</v>
      </c>
      <c r="U767" s="34">
        <v>830172.3</v>
      </c>
      <c r="V767" s="34">
        <v>9.3349000000000001E-2</v>
      </c>
      <c r="W767" s="34">
        <v>5549524</v>
      </c>
      <c r="X767" s="34">
        <v>4679336</v>
      </c>
      <c r="Y767" s="34">
        <v>870187.7</v>
      </c>
      <c r="Z767" s="34">
        <v>0.156804</v>
      </c>
      <c r="AA767" s="34">
        <v>5000217</v>
      </c>
      <c r="AB767" s="34">
        <v>4513907</v>
      </c>
      <c r="AC767" s="34">
        <v>486310.8</v>
      </c>
      <c r="AD767" s="34">
        <v>9.7257999999999997E-2</v>
      </c>
      <c r="AE767" s="34">
        <v>3577505</v>
      </c>
      <c r="AF767" s="34">
        <v>3194916</v>
      </c>
      <c r="AG767" s="34">
        <v>382589.7</v>
      </c>
      <c r="AH767" s="34">
        <v>0.106943</v>
      </c>
      <c r="AI767" s="34">
        <v>670777.19999999995</v>
      </c>
      <c r="AJ767" s="34">
        <v>183179.2</v>
      </c>
      <c r="AK767" s="34">
        <v>3577505</v>
      </c>
      <c r="AL767" s="34">
        <v>3577505</v>
      </c>
      <c r="AM767" s="34">
        <v>3577505</v>
      </c>
      <c r="AN767" s="34">
        <v>3577505</v>
      </c>
      <c r="AO767" s="34">
        <v>3577505</v>
      </c>
      <c r="AP767" s="34">
        <v>3577505</v>
      </c>
      <c r="AQ767" s="34">
        <v>3577505</v>
      </c>
      <c r="AR767" s="34">
        <v>3577505</v>
      </c>
      <c r="AS767" s="34">
        <v>3577505</v>
      </c>
      <c r="AT767" s="34">
        <v>3577505</v>
      </c>
      <c r="AU767" s="34">
        <v>5000217</v>
      </c>
      <c r="AV767" s="34">
        <v>5000217</v>
      </c>
      <c r="AW767" s="34">
        <v>5000217</v>
      </c>
      <c r="AX767" s="34">
        <v>5000217</v>
      </c>
      <c r="AY767" s="34">
        <v>5000217</v>
      </c>
      <c r="AZ767" s="34">
        <v>5000217</v>
      </c>
      <c r="BA767" s="34">
        <v>5000217</v>
      </c>
      <c r="BB767" s="34">
        <v>5000217</v>
      </c>
      <c r="BC767" s="34">
        <v>5000217</v>
      </c>
      <c r="BD767" s="34">
        <v>5000217</v>
      </c>
    </row>
    <row r="768" spans="1:56" x14ac:dyDescent="0.25">
      <c r="A768" s="34" t="s">
        <v>909</v>
      </c>
      <c r="B768" s="34">
        <v>14310</v>
      </c>
      <c r="C768" s="34">
        <v>0</v>
      </c>
      <c r="D768" s="34">
        <v>0</v>
      </c>
      <c r="E768" s="34">
        <v>0</v>
      </c>
      <c r="F768" s="34">
        <v>0</v>
      </c>
      <c r="G768" s="34">
        <v>0</v>
      </c>
      <c r="H768" s="34">
        <v>0</v>
      </c>
      <c r="I768" s="34">
        <v>0</v>
      </c>
      <c r="J768" s="34">
        <v>0</v>
      </c>
      <c r="K768" s="34">
        <v>0</v>
      </c>
      <c r="L768" s="34">
        <v>0</v>
      </c>
      <c r="M768" s="34" t="s">
        <v>829</v>
      </c>
      <c r="N768" s="34" t="s">
        <v>830</v>
      </c>
      <c r="O768" s="34" t="s">
        <v>2</v>
      </c>
      <c r="P768" s="34">
        <v>14310</v>
      </c>
      <c r="Q768" s="34">
        <v>800000</v>
      </c>
      <c r="R768" s="34">
        <v>28133.48</v>
      </c>
      <c r="S768" s="34">
        <v>97.543859999999995</v>
      </c>
      <c r="T768" s="34">
        <v>97.543859999999995</v>
      </c>
      <c r="U768" s="34">
        <v>0</v>
      </c>
      <c r="V768" s="34">
        <v>0</v>
      </c>
      <c r="W768" s="34">
        <v>146.5992</v>
      </c>
      <c r="X768" s="34">
        <v>146.5992</v>
      </c>
      <c r="Y768" s="34">
        <v>0</v>
      </c>
      <c r="Z768" s="34">
        <v>0</v>
      </c>
      <c r="AA768" s="34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-137693</v>
      </c>
      <c r="AJ768" s="34">
        <v>-137693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4">
        <v>0</v>
      </c>
      <c r="AQ768" s="34">
        <v>0</v>
      </c>
      <c r="AR768" s="34">
        <v>0</v>
      </c>
      <c r="AS768" s="34">
        <v>0</v>
      </c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4">
        <v>0</v>
      </c>
      <c r="AZ768" s="34">
        <v>0</v>
      </c>
      <c r="BA768" s="34">
        <v>0</v>
      </c>
      <c r="BB768" s="34">
        <v>0</v>
      </c>
      <c r="BC768" s="34">
        <v>0</v>
      </c>
      <c r="BD768" s="34">
        <v>0</v>
      </c>
    </row>
    <row r="769" spans="1:56" x14ac:dyDescent="0.25">
      <c r="A769" s="34" t="s">
        <v>813</v>
      </c>
      <c r="B769" s="34">
        <v>14341</v>
      </c>
      <c r="C769" s="34">
        <v>0</v>
      </c>
      <c r="D769" s="34">
        <v>0</v>
      </c>
      <c r="E769" s="34">
        <v>0</v>
      </c>
      <c r="F769" s="34">
        <v>0</v>
      </c>
      <c r="G769" s="34">
        <v>0</v>
      </c>
      <c r="H769" s="34">
        <v>0</v>
      </c>
      <c r="I769" s="34">
        <v>0</v>
      </c>
      <c r="J769" s="34">
        <v>0</v>
      </c>
      <c r="K769" s="34">
        <v>0</v>
      </c>
      <c r="L769" s="34">
        <v>0</v>
      </c>
      <c r="M769" s="34" t="s">
        <v>829</v>
      </c>
      <c r="N769" s="34" t="s">
        <v>830</v>
      </c>
      <c r="O769" s="34" t="s">
        <v>2</v>
      </c>
      <c r="P769" s="34">
        <v>14341</v>
      </c>
      <c r="Q769" s="34">
        <v>800000</v>
      </c>
      <c r="R769" s="34">
        <v>28133.48</v>
      </c>
      <c r="S769" s="34">
        <v>111159.7</v>
      </c>
      <c r="T769" s="34">
        <v>111159.7</v>
      </c>
      <c r="U769" s="34">
        <v>0</v>
      </c>
      <c r="V769" s="34">
        <v>0</v>
      </c>
      <c r="W769" s="34">
        <v>81810.5</v>
      </c>
      <c r="X769" s="34">
        <v>81810.5</v>
      </c>
      <c r="Y769" s="34">
        <v>0</v>
      </c>
      <c r="Z769" s="34">
        <v>0</v>
      </c>
      <c r="AA769" s="34">
        <v>2746.886</v>
      </c>
      <c r="AB769" s="34">
        <v>2746.886</v>
      </c>
      <c r="AC769" s="34">
        <v>0</v>
      </c>
      <c r="AD769" s="34">
        <v>0</v>
      </c>
      <c r="AE769" s="34">
        <v>189.44890000000001</v>
      </c>
      <c r="AF769" s="34">
        <v>189.44890000000001</v>
      </c>
      <c r="AG769" s="34">
        <v>0</v>
      </c>
      <c r="AH769" s="34">
        <v>0</v>
      </c>
      <c r="AI769" s="34">
        <v>-137693</v>
      </c>
      <c r="AJ769" s="34">
        <v>-137693</v>
      </c>
      <c r="AK769" s="34">
        <v>189.44890000000001</v>
      </c>
      <c r="AL769" s="34">
        <v>189.44890000000001</v>
      </c>
      <c r="AM769" s="34">
        <v>189.44890000000001</v>
      </c>
      <c r="AN769" s="34">
        <v>189.44890000000001</v>
      </c>
      <c r="AO769" s="34">
        <v>189.44890000000001</v>
      </c>
      <c r="AP769" s="34">
        <v>189.44890000000001</v>
      </c>
      <c r="AQ769" s="34">
        <v>189.44890000000001</v>
      </c>
      <c r="AR769" s="34">
        <v>189.44890000000001</v>
      </c>
      <c r="AS769" s="34">
        <v>189.44890000000001</v>
      </c>
      <c r="AT769" s="34">
        <v>189.44890000000001</v>
      </c>
      <c r="AU769" s="34">
        <v>2746.886</v>
      </c>
      <c r="AV769" s="34">
        <v>2746.886</v>
      </c>
      <c r="AW769" s="34">
        <v>2746.886</v>
      </c>
      <c r="AX769" s="34">
        <v>2746.886</v>
      </c>
      <c r="AY769" s="34">
        <v>2746.886</v>
      </c>
      <c r="AZ769" s="34">
        <v>2746.886</v>
      </c>
      <c r="BA769" s="34">
        <v>2746.886</v>
      </c>
      <c r="BB769" s="34">
        <v>2746.886</v>
      </c>
      <c r="BC769" s="34">
        <v>2746.886</v>
      </c>
      <c r="BD769" s="34">
        <v>2746.886</v>
      </c>
    </row>
    <row r="770" spans="1:56" x14ac:dyDescent="0.25">
      <c r="A770" s="34" t="s">
        <v>910</v>
      </c>
      <c r="B770" s="34">
        <v>14358</v>
      </c>
      <c r="C770" s="34">
        <v>0</v>
      </c>
      <c r="D770" s="34">
        <v>0</v>
      </c>
      <c r="E770" s="34">
        <v>0</v>
      </c>
      <c r="F770" s="34">
        <v>0</v>
      </c>
      <c r="G770" s="34">
        <v>0</v>
      </c>
      <c r="H770" s="34">
        <v>0</v>
      </c>
      <c r="I770" s="34">
        <v>0</v>
      </c>
      <c r="J770" s="34">
        <v>0</v>
      </c>
      <c r="K770" s="34">
        <v>0</v>
      </c>
      <c r="L770" s="34">
        <v>0</v>
      </c>
      <c r="M770" s="34" t="s">
        <v>829</v>
      </c>
      <c r="N770" s="34" t="s">
        <v>830</v>
      </c>
      <c r="O770" s="34" t="s">
        <v>2</v>
      </c>
      <c r="P770" s="34">
        <v>14358</v>
      </c>
      <c r="Q770" s="34">
        <v>800000</v>
      </c>
      <c r="R770" s="34">
        <v>39386.870000000003</v>
      </c>
      <c r="S770" s="34">
        <v>105702</v>
      </c>
      <c r="T770" s="34">
        <v>33480.26</v>
      </c>
      <c r="U770" s="34">
        <v>72221.710000000006</v>
      </c>
      <c r="V770" s="34">
        <v>0.68325800000000003</v>
      </c>
      <c r="W770" s="34">
        <v>145494.20000000001</v>
      </c>
      <c r="X770" s="34">
        <v>46084.14</v>
      </c>
      <c r="Y770" s="34">
        <v>99410.07</v>
      </c>
      <c r="Z770" s="34">
        <v>0.68325800000000003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-303731</v>
      </c>
      <c r="AJ770" s="34">
        <v>-403141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4">
        <v>0</v>
      </c>
      <c r="AQ770" s="34">
        <v>0</v>
      </c>
      <c r="AR770" s="34">
        <v>0</v>
      </c>
      <c r="AS770" s="34">
        <v>0</v>
      </c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4">
        <v>0</v>
      </c>
      <c r="AZ770" s="34">
        <v>0</v>
      </c>
      <c r="BA770" s="34">
        <v>0</v>
      </c>
      <c r="BB770" s="34">
        <v>0</v>
      </c>
      <c r="BC770" s="34">
        <v>0</v>
      </c>
      <c r="BD770" s="34">
        <v>0</v>
      </c>
    </row>
    <row r="771" spans="1:56" x14ac:dyDescent="0.25">
      <c r="A771" s="34" t="s">
        <v>911</v>
      </c>
      <c r="B771" s="34">
        <v>14529</v>
      </c>
      <c r="C771" s="34">
        <v>0</v>
      </c>
      <c r="D771" s="34">
        <v>0</v>
      </c>
      <c r="E771" s="34">
        <v>0</v>
      </c>
      <c r="F771" s="34">
        <v>0</v>
      </c>
      <c r="G771" s="34">
        <v>0</v>
      </c>
      <c r="H771" s="34">
        <v>0</v>
      </c>
      <c r="I771" s="34">
        <v>0</v>
      </c>
      <c r="J771" s="34">
        <v>0</v>
      </c>
      <c r="K771" s="34">
        <v>0</v>
      </c>
      <c r="L771" s="34">
        <v>0</v>
      </c>
      <c r="M771" s="34" t="s">
        <v>829</v>
      </c>
      <c r="N771" s="34" t="s">
        <v>830</v>
      </c>
      <c r="O771" s="34" t="s">
        <v>2</v>
      </c>
      <c r="P771" s="34">
        <v>14529</v>
      </c>
      <c r="Q771" s="34">
        <v>800000</v>
      </c>
      <c r="R771" s="34">
        <v>28133.48</v>
      </c>
      <c r="S771" s="34">
        <v>285.9649</v>
      </c>
      <c r="T771" s="34">
        <v>285.9649</v>
      </c>
      <c r="U771" s="34">
        <v>0</v>
      </c>
      <c r="V771" s="34">
        <v>0</v>
      </c>
      <c r="W771" s="34">
        <v>7183.3819999999996</v>
      </c>
      <c r="X771" s="34">
        <v>7183.3819999999996</v>
      </c>
      <c r="Y771" s="34">
        <v>0</v>
      </c>
      <c r="Z771" s="34">
        <v>0</v>
      </c>
      <c r="AA771" s="34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-137693</v>
      </c>
      <c r="AJ771" s="34">
        <v>-137693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4">
        <v>0</v>
      </c>
      <c r="AQ771" s="34">
        <v>0</v>
      </c>
      <c r="AR771" s="34">
        <v>0</v>
      </c>
      <c r="AS771" s="34">
        <v>0</v>
      </c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4">
        <v>0</v>
      </c>
      <c r="AZ771" s="34">
        <v>0</v>
      </c>
      <c r="BA771" s="34">
        <v>0</v>
      </c>
      <c r="BB771" s="34">
        <v>0</v>
      </c>
      <c r="BC771" s="34">
        <v>0</v>
      </c>
      <c r="BD771" s="34">
        <v>0</v>
      </c>
    </row>
    <row r="772" spans="1:56" x14ac:dyDescent="0.25">
      <c r="A772" s="34" t="s">
        <v>912</v>
      </c>
      <c r="B772" s="34">
        <v>14937</v>
      </c>
      <c r="C772" s="34">
        <v>0</v>
      </c>
      <c r="D772" s="34">
        <v>0</v>
      </c>
      <c r="E772" s="34">
        <v>0</v>
      </c>
      <c r="F772" s="34">
        <v>0</v>
      </c>
      <c r="G772" s="34">
        <v>0</v>
      </c>
      <c r="H772" s="34">
        <v>0</v>
      </c>
      <c r="I772" s="34">
        <v>0</v>
      </c>
      <c r="J772" s="34">
        <v>0</v>
      </c>
      <c r="K772" s="34">
        <v>0</v>
      </c>
      <c r="L772" s="34">
        <v>0</v>
      </c>
      <c r="M772" s="34" t="s">
        <v>829</v>
      </c>
      <c r="N772" s="34" t="s">
        <v>830</v>
      </c>
      <c r="O772" s="34" t="s">
        <v>2</v>
      </c>
      <c r="P772" s="34">
        <v>14937</v>
      </c>
      <c r="Q772" s="34">
        <v>109560</v>
      </c>
      <c r="R772" s="34">
        <v>28133.48</v>
      </c>
      <c r="S772" s="34">
        <v>3119.6489999999999</v>
      </c>
      <c r="T772" s="34">
        <v>3119.6489999999999</v>
      </c>
      <c r="U772" s="34">
        <v>0</v>
      </c>
      <c r="V772" s="34">
        <v>0</v>
      </c>
      <c r="W772" s="34">
        <v>4638.585</v>
      </c>
      <c r="X772" s="34">
        <v>4638.585</v>
      </c>
      <c r="Y772" s="34">
        <v>0</v>
      </c>
      <c r="Z772" s="34">
        <v>0</v>
      </c>
      <c r="AA772" s="34">
        <v>0</v>
      </c>
      <c r="AB772" s="34">
        <v>0</v>
      </c>
      <c r="AC772" s="34">
        <v>0</v>
      </c>
      <c r="AD772" s="34">
        <v>0</v>
      </c>
      <c r="AE772" s="34">
        <v>0</v>
      </c>
      <c r="AF772" s="34">
        <v>0</v>
      </c>
      <c r="AG772" s="34">
        <v>0</v>
      </c>
      <c r="AH772" s="34">
        <v>0</v>
      </c>
      <c r="AI772" s="34">
        <v>-137693</v>
      </c>
      <c r="AJ772" s="34">
        <v>-137693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4">
        <v>0</v>
      </c>
      <c r="AQ772" s="34">
        <v>0</v>
      </c>
      <c r="AR772" s="34">
        <v>0</v>
      </c>
      <c r="AS772" s="34">
        <v>0</v>
      </c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4">
        <v>0</v>
      </c>
      <c r="AZ772" s="34">
        <v>0</v>
      </c>
      <c r="BA772" s="34">
        <v>0</v>
      </c>
      <c r="BB772" s="34">
        <v>0</v>
      </c>
      <c r="BC772" s="34">
        <v>0</v>
      </c>
      <c r="BD772" s="34">
        <v>0</v>
      </c>
    </row>
    <row r="773" spans="1:56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</row>
    <row r="774" spans="1:56" x14ac:dyDescent="0.25">
      <c r="A774" s="34" t="s">
        <v>94</v>
      </c>
      <c r="B774" s="34" t="s">
        <v>95</v>
      </c>
      <c r="C774" s="34" t="s">
        <v>96</v>
      </c>
      <c r="D774" s="34" t="s">
        <v>97</v>
      </c>
      <c r="E774" s="34" t="s">
        <v>98</v>
      </c>
      <c r="F774" s="34" t="s">
        <v>99</v>
      </c>
      <c r="G774" s="34" t="s">
        <v>100</v>
      </c>
      <c r="H774" s="34" t="s">
        <v>101</v>
      </c>
      <c r="I774" s="34" t="s">
        <v>102</v>
      </c>
      <c r="J774" s="34" t="s">
        <v>103</v>
      </c>
      <c r="K774" s="34" t="s">
        <v>104</v>
      </c>
      <c r="L774" s="34" t="s">
        <v>105</v>
      </c>
      <c r="M774" s="34" t="s">
        <v>827</v>
      </c>
      <c r="N774" s="34" t="s">
        <v>828</v>
      </c>
      <c r="O774" s="34" t="s">
        <v>0</v>
      </c>
      <c r="P774" s="34" t="s">
        <v>106</v>
      </c>
      <c r="Q774" s="34" t="s">
        <v>1</v>
      </c>
      <c r="R774" s="34" t="s">
        <v>107</v>
      </c>
      <c r="S774" s="34" t="s">
        <v>67</v>
      </c>
      <c r="T774" s="34" t="s">
        <v>68</v>
      </c>
      <c r="U774" s="34" t="s">
        <v>69</v>
      </c>
      <c r="V774" s="34" t="s">
        <v>81</v>
      </c>
      <c r="W774" s="34" t="s">
        <v>70</v>
      </c>
      <c r="X774" s="34" t="s">
        <v>71</v>
      </c>
      <c r="Y774" s="34" t="s">
        <v>72</v>
      </c>
      <c r="Z774" s="34" t="s">
        <v>82</v>
      </c>
      <c r="AA774" s="34" t="s">
        <v>73</v>
      </c>
      <c r="AB774" s="34" t="s">
        <v>74</v>
      </c>
      <c r="AC774" s="34" t="s">
        <v>75</v>
      </c>
      <c r="AD774" s="34" t="s">
        <v>83</v>
      </c>
      <c r="AE774" s="34" t="s">
        <v>76</v>
      </c>
      <c r="AF774" s="34" t="s">
        <v>77</v>
      </c>
      <c r="AG774" s="34" t="s">
        <v>78</v>
      </c>
      <c r="AH774" s="34" t="s">
        <v>84</v>
      </c>
      <c r="AI774" s="34" t="s">
        <v>79</v>
      </c>
      <c r="AJ774" s="34" t="s">
        <v>80</v>
      </c>
      <c r="AK774" s="34" t="s">
        <v>108</v>
      </c>
      <c r="AL774" s="34" t="s">
        <v>109</v>
      </c>
      <c r="AM774" s="34" t="s">
        <v>110</v>
      </c>
      <c r="AN774" s="34" t="s">
        <v>111</v>
      </c>
      <c r="AO774" s="34" t="s">
        <v>10</v>
      </c>
      <c r="AP774" s="34" t="s">
        <v>112</v>
      </c>
      <c r="AQ774" s="34" t="s">
        <v>113</v>
      </c>
      <c r="AR774" s="34" t="s">
        <v>114</v>
      </c>
      <c r="AS774" s="34" t="s">
        <v>115</v>
      </c>
      <c r="AT774" s="34" t="s">
        <v>116</v>
      </c>
      <c r="AU774" s="34" t="s">
        <v>117</v>
      </c>
      <c r="AV774" s="34" t="s">
        <v>118</v>
      </c>
      <c r="AW774" s="34" t="s">
        <v>119</v>
      </c>
      <c r="AX774" s="34" t="s">
        <v>120</v>
      </c>
      <c r="AY774" s="34" t="s">
        <v>9</v>
      </c>
      <c r="AZ774" s="34" t="s">
        <v>121</v>
      </c>
      <c r="BA774" s="34" t="s">
        <v>122</v>
      </c>
      <c r="BB774" s="34" t="s">
        <v>123</v>
      </c>
      <c r="BC774" s="34" t="s">
        <v>124</v>
      </c>
      <c r="BD774" s="34" t="s">
        <v>125</v>
      </c>
    </row>
    <row r="775" spans="1:56" x14ac:dyDescent="0.25">
      <c r="A775" s="34">
        <f t="shared" ref="A775:BD775" si="0">IF(A774=A1,0,1)</f>
        <v>0</v>
      </c>
      <c r="B775" s="34">
        <f t="shared" si="0"/>
        <v>0</v>
      </c>
      <c r="C775" s="34">
        <f t="shared" si="0"/>
        <v>0</v>
      </c>
      <c r="D775" s="34">
        <f t="shared" si="0"/>
        <v>0</v>
      </c>
      <c r="E775" s="34">
        <f t="shared" si="0"/>
        <v>0</v>
      </c>
      <c r="F775" s="34">
        <f t="shared" si="0"/>
        <v>0</v>
      </c>
      <c r="G775" s="34">
        <f t="shared" si="0"/>
        <v>0</v>
      </c>
      <c r="H775" s="34">
        <f t="shared" si="0"/>
        <v>0</v>
      </c>
      <c r="I775" s="34">
        <f t="shared" si="0"/>
        <v>0</v>
      </c>
      <c r="J775" s="34">
        <f t="shared" si="0"/>
        <v>0</v>
      </c>
      <c r="K775" s="34">
        <f t="shared" si="0"/>
        <v>0</v>
      </c>
      <c r="L775" s="34">
        <f t="shared" si="0"/>
        <v>0</v>
      </c>
      <c r="M775" s="34">
        <f t="shared" si="0"/>
        <v>0</v>
      </c>
      <c r="N775" s="34">
        <f t="shared" si="0"/>
        <v>0</v>
      </c>
      <c r="O775" s="34">
        <f t="shared" si="0"/>
        <v>0</v>
      </c>
      <c r="P775" s="34">
        <f t="shared" si="0"/>
        <v>0</v>
      </c>
      <c r="Q775" s="34">
        <f t="shared" si="0"/>
        <v>0</v>
      </c>
      <c r="R775" s="34">
        <f t="shared" si="0"/>
        <v>0</v>
      </c>
      <c r="S775" s="34">
        <f t="shared" si="0"/>
        <v>0</v>
      </c>
      <c r="T775" s="34">
        <f t="shared" si="0"/>
        <v>0</v>
      </c>
      <c r="U775" s="34">
        <f t="shared" si="0"/>
        <v>0</v>
      </c>
      <c r="V775" s="34">
        <f t="shared" si="0"/>
        <v>0</v>
      </c>
      <c r="W775" s="34">
        <f t="shared" si="0"/>
        <v>0</v>
      </c>
      <c r="X775" s="34">
        <f t="shared" si="0"/>
        <v>0</v>
      </c>
      <c r="Y775" s="34">
        <f t="shared" si="0"/>
        <v>0</v>
      </c>
      <c r="Z775" s="34">
        <f t="shared" si="0"/>
        <v>0</v>
      </c>
      <c r="AA775" s="34">
        <f t="shared" si="0"/>
        <v>0</v>
      </c>
      <c r="AB775" s="34">
        <f t="shared" si="0"/>
        <v>0</v>
      </c>
      <c r="AC775" s="34">
        <f t="shared" si="0"/>
        <v>0</v>
      </c>
      <c r="AD775" s="34">
        <f t="shared" si="0"/>
        <v>0</v>
      </c>
      <c r="AE775" s="34">
        <f t="shared" si="0"/>
        <v>0</v>
      </c>
      <c r="AF775" s="34">
        <f t="shared" si="0"/>
        <v>0</v>
      </c>
      <c r="AG775" s="34">
        <f t="shared" si="0"/>
        <v>0</v>
      </c>
      <c r="AH775" s="34">
        <f t="shared" si="0"/>
        <v>0</v>
      </c>
      <c r="AI775" s="34">
        <f t="shared" si="0"/>
        <v>0</v>
      </c>
      <c r="AJ775" s="34">
        <f t="shared" si="0"/>
        <v>0</v>
      </c>
      <c r="AK775" s="34">
        <f t="shared" si="0"/>
        <v>0</v>
      </c>
      <c r="AL775" s="34">
        <f t="shared" si="0"/>
        <v>0</v>
      </c>
      <c r="AM775" s="34">
        <f t="shared" si="0"/>
        <v>0</v>
      </c>
      <c r="AN775" s="34">
        <f t="shared" si="0"/>
        <v>0</v>
      </c>
      <c r="AO775" s="34">
        <f t="shared" si="0"/>
        <v>0</v>
      </c>
      <c r="AP775" s="34">
        <f t="shared" si="0"/>
        <v>0</v>
      </c>
      <c r="AQ775" s="34">
        <f t="shared" si="0"/>
        <v>0</v>
      </c>
      <c r="AR775" s="34">
        <f t="shared" si="0"/>
        <v>0</v>
      </c>
      <c r="AS775" s="34">
        <f t="shared" si="0"/>
        <v>0</v>
      </c>
      <c r="AT775" s="34">
        <f t="shared" si="0"/>
        <v>0</v>
      </c>
      <c r="AU775" s="34">
        <f t="shared" si="0"/>
        <v>0</v>
      </c>
      <c r="AV775" s="34">
        <f t="shared" si="0"/>
        <v>0</v>
      </c>
      <c r="AW775" s="34">
        <f t="shared" si="0"/>
        <v>0</v>
      </c>
      <c r="AX775" s="34">
        <f t="shared" si="0"/>
        <v>0</v>
      </c>
      <c r="AY775" s="34">
        <f t="shared" si="0"/>
        <v>0</v>
      </c>
      <c r="AZ775" s="34">
        <f t="shared" si="0"/>
        <v>0</v>
      </c>
      <c r="BA775" s="34">
        <f t="shared" si="0"/>
        <v>0</v>
      </c>
      <c r="BB775" s="34">
        <f t="shared" si="0"/>
        <v>0</v>
      </c>
      <c r="BC775" s="34">
        <f t="shared" si="0"/>
        <v>0</v>
      </c>
      <c r="BD775" s="34">
        <f t="shared" si="0"/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DA48-174C-4745-BFDC-3AA57DD64C22}">
  <sheetPr>
    <tabColor theme="1" tint="0.34998626667073579"/>
  </sheetPr>
  <dimension ref="B2:AL1007"/>
  <sheetViews>
    <sheetView showGridLines="0" workbookViewId="0">
      <pane xSplit="4" ySplit="7" topLeftCell="E101" activePane="bottomRight" state="frozen"/>
      <selection pane="topRight" activeCell="E1" sqref="E1"/>
      <selection pane="bottomLeft" activeCell="A8" sqref="A8"/>
      <selection pane="bottomRight" activeCell="J12" sqref="J12"/>
    </sheetView>
  </sheetViews>
  <sheetFormatPr defaultRowHeight="15" x14ac:dyDescent="0.25"/>
  <cols>
    <col min="1" max="1" width="0.85546875" customWidth="1"/>
    <col min="4" max="4" width="14.28515625" customWidth="1"/>
    <col min="5" max="19" width="15.28515625" customWidth="1"/>
    <col min="20" max="31" width="7.28515625" customWidth="1"/>
    <col min="34" max="34" width="13.140625" customWidth="1"/>
    <col min="35" max="35" width="10.7109375" bestFit="1" customWidth="1"/>
    <col min="36" max="36" width="11.28515625" bestFit="1" customWidth="1"/>
    <col min="38" max="38" width="12.140625" bestFit="1" customWidth="1"/>
  </cols>
  <sheetData>
    <row r="2" spans="2:38" ht="18.75" x14ac:dyDescent="0.3">
      <c r="B2" s="1" t="s">
        <v>24</v>
      </c>
    </row>
    <row r="4" spans="2:38" x14ac:dyDescent="0.25">
      <c r="G4" s="20">
        <f>G5/E5</f>
        <v>0.51083543450281232</v>
      </c>
      <c r="J4" s="20">
        <f>J5/H5</f>
        <v>0.58198595870670933</v>
      </c>
      <c r="M4" s="20">
        <f>M5/K5</f>
        <v>0.55698447209681601</v>
      </c>
      <c r="P4" s="20">
        <f>P5/N5</f>
        <v>0.58020006053200668</v>
      </c>
      <c r="S4" s="20">
        <f>S5/Q5</f>
        <v>0.49835168989714618</v>
      </c>
    </row>
    <row r="5" spans="2:38" x14ac:dyDescent="0.25">
      <c r="E5" s="3">
        <f t="shared" ref="E5:AH5" si="0">AVERAGE(E8:E1007)</f>
        <v>85781967.865145341</v>
      </c>
      <c r="F5" s="3">
        <f t="shared" si="0"/>
        <v>41961499.038247645</v>
      </c>
      <c r="G5" s="3">
        <f t="shared" si="0"/>
        <v>43820468.826897807</v>
      </c>
      <c r="H5" s="3">
        <f t="shared" si="0"/>
        <v>2405619442.0986614</v>
      </c>
      <c r="I5" s="3">
        <f t="shared" si="0"/>
        <v>1005582704.8053727</v>
      </c>
      <c r="J5" s="3">
        <f t="shared" si="0"/>
        <v>1400036737.2932887</v>
      </c>
      <c r="K5" s="3">
        <f t="shared" si="0"/>
        <v>185056320.35431844</v>
      </c>
      <c r="L5" s="3">
        <f t="shared" si="0"/>
        <v>81982823.453589022</v>
      </c>
      <c r="M5" s="3">
        <f t="shared" si="0"/>
        <v>103073496.90072933</v>
      </c>
      <c r="N5" s="3">
        <f t="shared" si="0"/>
        <v>2590675762.4529815</v>
      </c>
      <c r="O5" s="3">
        <f t="shared" si="0"/>
        <v>1087565528.2589595</v>
      </c>
      <c r="P5" s="3">
        <f t="shared" si="0"/>
        <v>1503110234.1940224</v>
      </c>
      <c r="Q5" s="3">
        <f t="shared" si="0"/>
        <v>2590675762.4529815</v>
      </c>
      <c r="R5" s="3">
        <f t="shared" si="0"/>
        <v>1299608118.2589622</v>
      </c>
      <c r="S5" s="3">
        <f t="shared" si="0"/>
        <v>1291067644.194021</v>
      </c>
      <c r="T5" s="20">
        <f t="shared" si="0"/>
        <v>0.50050000000000028</v>
      </c>
      <c r="U5" s="20">
        <f t="shared" si="0"/>
        <v>0.50050000000000006</v>
      </c>
      <c r="V5" s="20">
        <f t="shared" si="0"/>
        <v>0.50049999999999994</v>
      </c>
      <c r="W5" s="20">
        <f t="shared" si="0"/>
        <v>0.50050000000000039</v>
      </c>
      <c r="X5" s="20">
        <f t="shared" si="0"/>
        <v>0.50050000000000017</v>
      </c>
      <c r="Y5" s="20">
        <f t="shared" si="0"/>
        <v>0.50049999999999994</v>
      </c>
      <c r="Z5" s="20">
        <f t="shared" si="0"/>
        <v>0.5005000000000005</v>
      </c>
      <c r="AA5" s="20">
        <f t="shared" si="0"/>
        <v>0.50050000000000017</v>
      </c>
      <c r="AB5" s="20">
        <f t="shared" si="0"/>
        <v>0.50050000000000006</v>
      </c>
      <c r="AC5" s="20">
        <f t="shared" si="0"/>
        <v>0.5004999999999995</v>
      </c>
      <c r="AD5" s="20">
        <f t="shared" si="0"/>
        <v>0.50049999999999983</v>
      </c>
      <c r="AE5" s="20">
        <f t="shared" si="0"/>
        <v>0.50049999999999994</v>
      </c>
      <c r="AF5" s="20">
        <f t="shared" si="0"/>
        <v>0.5004999999999995</v>
      </c>
      <c r="AG5" s="20">
        <f t="shared" si="0"/>
        <v>0.50049999999999983</v>
      </c>
      <c r="AH5" s="20">
        <f t="shared" si="0"/>
        <v>0.50049999999999994</v>
      </c>
    </row>
    <row r="6" spans="2:38" x14ac:dyDescent="0.25">
      <c r="E6" s="36" t="s">
        <v>88</v>
      </c>
      <c r="F6" s="36"/>
      <c r="G6" s="36"/>
      <c r="H6" s="37" t="s">
        <v>91</v>
      </c>
      <c r="I6" s="37"/>
      <c r="J6" s="37"/>
      <c r="K6" s="38" t="s">
        <v>92</v>
      </c>
      <c r="L6" s="38"/>
      <c r="M6" s="38"/>
      <c r="N6" s="39" t="s">
        <v>93</v>
      </c>
      <c r="O6" s="39"/>
      <c r="P6" s="39"/>
      <c r="Q6" s="36" t="s">
        <v>86</v>
      </c>
      <c r="R6" s="36"/>
      <c r="S6" s="36"/>
      <c r="T6" s="40" t="s">
        <v>87</v>
      </c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</row>
    <row r="7" spans="2:38" ht="75" x14ac:dyDescent="0.25">
      <c r="B7" s="7" t="s">
        <v>3</v>
      </c>
      <c r="C7" s="2" t="s">
        <v>85</v>
      </c>
      <c r="D7" s="2" t="s">
        <v>1</v>
      </c>
      <c r="E7" s="18" t="s">
        <v>89</v>
      </c>
      <c r="F7" s="18" t="s">
        <v>90</v>
      </c>
      <c r="G7" s="18" t="s">
        <v>17</v>
      </c>
      <c r="H7" s="22" t="s">
        <v>89</v>
      </c>
      <c r="I7" s="22" t="s">
        <v>90</v>
      </c>
      <c r="J7" s="22" t="s">
        <v>17</v>
      </c>
      <c r="K7" s="23" t="s">
        <v>89</v>
      </c>
      <c r="L7" s="23" t="s">
        <v>90</v>
      </c>
      <c r="M7" s="23" t="s">
        <v>17</v>
      </c>
      <c r="N7" s="24" t="s">
        <v>89</v>
      </c>
      <c r="O7" s="24" t="s">
        <v>90</v>
      </c>
      <c r="P7" s="24" t="s">
        <v>17</v>
      </c>
      <c r="Q7" s="18" t="s">
        <v>89</v>
      </c>
      <c r="R7" s="18" t="s">
        <v>90</v>
      </c>
      <c r="S7" s="19" t="s">
        <v>17</v>
      </c>
      <c r="T7" s="2" t="str">
        <f>E7&amp;" "&amp;E6</f>
        <v>SQ CMI</v>
      </c>
      <c r="U7" s="2" t="str">
        <f>F7&amp;" "&amp;E6</f>
        <v>SPP CMI</v>
      </c>
      <c r="V7" s="2" t="str">
        <f>E6&amp;" "&amp;G7</f>
        <v>CMI Net Benefit</v>
      </c>
      <c r="W7" s="2" t="str">
        <f>H7&amp;" "&amp;H6</f>
        <v>SQ CMI$</v>
      </c>
      <c r="X7" s="2" t="str">
        <f>I7&amp;" "&amp;H6</f>
        <v>SPP CMI$</v>
      </c>
      <c r="Y7" s="2" t="str">
        <f>H6&amp;" "&amp;J7</f>
        <v>CMI$ Net Benefit</v>
      </c>
      <c r="Z7" s="2" t="str">
        <f>K7&amp;" "&amp;K6</f>
        <v>SQ Rest$</v>
      </c>
      <c r="AA7" s="2" t="str">
        <f>L7&amp;" "&amp;K6</f>
        <v>SPP Rest$</v>
      </c>
      <c r="AB7" s="2" t="str">
        <f>K6&amp;" "&amp;M7</f>
        <v>Rest$ Net Benefit</v>
      </c>
      <c r="AC7" s="2" t="str">
        <f>N7&amp;" "&amp;N6</f>
        <v>SQ CMI$ + Rest$</v>
      </c>
      <c r="AD7" s="2" t="str">
        <f>O7&amp;" "&amp;N6</f>
        <v>SPP CMI$ + Rest$</v>
      </c>
      <c r="AE7" s="2" t="str">
        <f>N6&amp;" "&amp;P7</f>
        <v>CMI$ + Rest$ Net Benefit</v>
      </c>
      <c r="AF7" s="2" t="str">
        <f>Q7&amp;" "&amp;Q6</f>
        <v>SQ Life-Cycle NPV</v>
      </c>
      <c r="AG7" s="2" t="str">
        <f>R7&amp;" "&amp;Q6</f>
        <v>SPP Life-Cycle NPV</v>
      </c>
      <c r="AH7" s="2" t="str">
        <f>Q6&amp;" "&amp;S7</f>
        <v>Life-Cycle NPV Net Benefit</v>
      </c>
    </row>
    <row r="8" spans="2:38" x14ac:dyDescent="0.25">
      <c r="B8">
        <v>1</v>
      </c>
      <c r="C8">
        <f>MATCH(B8,'Stocastic Model Raw Data'!$B$2:$B$1001,0)</f>
        <v>334</v>
      </c>
      <c r="D8" s="14" cm="1">
        <f t="array" ref="D8">INDEX('Stocastic Model Raw Data'!$G$2:$G$1001,$C8,0)</f>
        <v>212042590</v>
      </c>
      <c r="E8" s="14" cm="1">
        <f t="array" ref="E8">INDEX('Stocastic Model Raw Data'!$C$2:$C$1001,$C8,0)</f>
        <v>78647185.370518506</v>
      </c>
      <c r="F8" s="14" cm="1">
        <f t="array" ref="F8">INDEX('Stocastic Model Raw Data'!$H$2:$H$1001,$C8,0)</f>
        <v>38381872.594382897</v>
      </c>
      <c r="G8" s="14">
        <f t="shared" ref="G8:G71" si="1">E8-F8</f>
        <v>40265312.776135609</v>
      </c>
      <c r="H8" s="14" cm="1">
        <f t="array" ref="H8">INDEX('Stocastic Model Raw Data'!$D$2:$D$1001,$C8,0)</f>
        <v>2205242583.46065</v>
      </c>
      <c r="I8" s="14" cm="1">
        <f t="array" ref="I8">INDEX('Stocastic Model Raw Data'!$I$2:$I$1001,$C8,0)</f>
        <v>917337209.34918797</v>
      </c>
      <c r="J8" s="14">
        <f t="shared" ref="J8:J71" si="2">H8-I8</f>
        <v>1287905374.1114621</v>
      </c>
      <c r="K8" s="14" cm="1">
        <f t="array" ref="K8">INDEX('Stocastic Model Raw Data'!$E$2:$E$1001,$C8,0)</f>
        <v>178017789.33356601</v>
      </c>
      <c r="L8" s="14" cm="1">
        <f t="array" ref="L8">INDEX('Stocastic Model Raw Data'!$J$2:$J$1001,$C8,0)</f>
        <v>79530145.069203094</v>
      </c>
      <c r="M8" s="14">
        <f t="shared" ref="M8:M71" si="3">K8-L8</f>
        <v>98487644.264362916</v>
      </c>
      <c r="N8" s="14">
        <f>H8+K8</f>
        <v>2383260372.7942162</v>
      </c>
      <c r="O8" s="14">
        <f>I8+L8</f>
        <v>996867354.41839111</v>
      </c>
      <c r="P8" s="14">
        <f t="shared" ref="P8:P71" si="4">N8-O8</f>
        <v>1386393018.3758249</v>
      </c>
      <c r="Q8" s="3">
        <f>N8</f>
        <v>2383260372.7942162</v>
      </c>
      <c r="R8" s="3">
        <f>O8+D8</f>
        <v>1208909944.4183912</v>
      </c>
      <c r="S8" s="3">
        <f>Q8-R8</f>
        <v>1174350428.3758249</v>
      </c>
      <c r="T8" s="21">
        <f>(RANK(E8,E$8:E$1007,1)+COUNTIF(E$8:E8,E8)-1)/1000</f>
        <v>0.379</v>
      </c>
      <c r="U8" s="21">
        <f>(RANK(F8,F$8:F$1007,1)+COUNTIF(F$8:F8,F8)-1)/1000</f>
        <v>0.39</v>
      </c>
      <c r="V8" s="21">
        <f>(RANK(G8,G$8:G$1007,1)+COUNTIF(G$8:G8,G8)-1)/1000</f>
        <v>0.36499999999999999</v>
      </c>
      <c r="W8" s="21">
        <f>(RANK(H8,H$8:H$1007,1)+COUNTIF(H$8:H8,H8)-1)/1000</f>
        <v>0.31900000000000001</v>
      </c>
      <c r="X8" s="21">
        <f>(RANK(I8,I$8:I$1007,1)+COUNTIF(I$8:I8,I8)-1)/1000</f>
        <v>0.317</v>
      </c>
      <c r="Y8" s="21">
        <f>(RANK(J8,J$8:J$1007,1)+COUNTIF(J$8:J8,J8)-1)/1000</f>
        <v>0.32600000000000001</v>
      </c>
      <c r="Z8" s="21">
        <f>(RANK(K8,K$8:K$1007,1)+COUNTIF(K$8:K8,K8)-1)/1000</f>
        <v>0.47599999999999998</v>
      </c>
      <c r="AA8" s="21">
        <f>(RANK(L8,L$8:L$1007,1)+COUNTIF(L$8:L8,L8)-1)/1000</f>
        <v>0.49199999999999999</v>
      </c>
      <c r="AB8" s="21">
        <f>(RANK(M8,M$8:M$1007,1)+COUNTIF(M$8:M8,M8)-1)/1000</f>
        <v>0.47</v>
      </c>
      <c r="AC8" s="21">
        <f>(RANK(N8,N$8:N$1007,1)+COUNTIF(N$8:N8,N8)-1)/1000</f>
        <v>0.33400000000000002</v>
      </c>
      <c r="AD8" s="21">
        <f>(RANK(O8,O$8:O$1007,1)+COUNTIF(O$8:O8,O8)-1)/1000</f>
        <v>0.33200000000000002</v>
      </c>
      <c r="AE8" s="21">
        <f>(RANK(P8,P$8:P$1007,1)+COUNTIF(P$8:P8,P8)-1)/1000</f>
        <v>0.33</v>
      </c>
      <c r="AF8" s="21">
        <f>(RANK(Q8,Q$8:Q$1007,1)+COUNTIF(Q$8:Q8,Q8)-1)/1000</f>
        <v>0.33400000000000002</v>
      </c>
      <c r="AG8" s="21">
        <f>(RANK(R8,R$8:R$1007,1)+COUNTIF(R$8:R8,R8)-1)/1000</f>
        <v>0.33200000000000002</v>
      </c>
      <c r="AH8" s="21">
        <f>(RANK(S8,S$8:S$1007,1)+COUNTIF(S$8:S8,S8)-1)/1000</f>
        <v>0.33</v>
      </c>
      <c r="AI8" s="14">
        <f>J8+M8-P8</f>
        <v>0</v>
      </c>
      <c r="AJ8" s="14">
        <f>P8-D8</f>
        <v>1174350428.3758249</v>
      </c>
      <c r="AK8" s="14">
        <f>H8+K8-N8</f>
        <v>0</v>
      </c>
      <c r="AL8" s="14">
        <f>L8+I8+D8</f>
        <v>1208909944.4183912</v>
      </c>
    </row>
    <row r="9" spans="2:38" x14ac:dyDescent="0.25">
      <c r="B9">
        <f t="shared" ref="B9:B72" si="5">B8+1</f>
        <v>2</v>
      </c>
      <c r="C9">
        <f>MATCH(B9,'Stocastic Model Raw Data'!$B$2:$B$1001,0)</f>
        <v>733</v>
      </c>
      <c r="D9" s="14" cm="1">
        <f t="array" ref="D9">INDEX('Stocastic Model Raw Data'!$G$2:$G$1001,$C9,0)</f>
        <v>212042590</v>
      </c>
      <c r="E9" s="14" cm="1">
        <f t="array" ref="E9">INDEX('Stocastic Model Raw Data'!$C$2:$C$1001,$C9,0)</f>
        <v>104530412.938164</v>
      </c>
      <c r="F9" s="14" cm="1">
        <f t="array" ref="F9">INDEX('Stocastic Model Raw Data'!$H$2:$H$1001,$C9,0)</f>
        <v>52446411.890783601</v>
      </c>
      <c r="G9" s="14">
        <f t="shared" si="1"/>
        <v>52084001.047380395</v>
      </c>
      <c r="H9" s="14" cm="1">
        <f t="array" ref="H9">INDEX('Stocastic Model Raw Data'!$D$2:$D$1001,$C9,0)</f>
        <v>2623345921.0970001</v>
      </c>
      <c r="I9" s="14" cm="1">
        <f t="array" ref="I9">INDEX('Stocastic Model Raw Data'!$I$2:$I$1001,$C9,0)</f>
        <v>1118213975.68768</v>
      </c>
      <c r="J9" s="14">
        <f t="shared" si="2"/>
        <v>1505131945.4093201</v>
      </c>
      <c r="K9" s="14" cm="1">
        <f t="array" ref="K9">INDEX('Stocastic Model Raw Data'!$E$2:$E$1001,$C9,0)</f>
        <v>233190105.02199799</v>
      </c>
      <c r="L9" s="14" cm="1">
        <f t="array" ref="L9">INDEX('Stocastic Model Raw Data'!$J$2:$J$1001,$C9,0)</f>
        <v>100156804.173521</v>
      </c>
      <c r="M9" s="14">
        <f t="shared" si="3"/>
        <v>133033300.84847699</v>
      </c>
      <c r="N9" s="14">
        <f t="shared" ref="N9:N72" si="6">H9+K9</f>
        <v>2856536026.1189981</v>
      </c>
      <c r="O9" s="14">
        <f t="shared" ref="O9:O72" si="7">I9+L9</f>
        <v>1218370779.861201</v>
      </c>
      <c r="P9" s="14">
        <f t="shared" si="4"/>
        <v>1638165246.257797</v>
      </c>
      <c r="Q9" s="3">
        <f t="shared" ref="Q9:Q72" si="8">N9</f>
        <v>2856536026.1189981</v>
      </c>
      <c r="R9" s="3">
        <f t="shared" ref="R9:R72" si="9">O9+D9</f>
        <v>1430413369.861201</v>
      </c>
      <c r="S9" s="3">
        <f t="shared" ref="S9:S71" si="10">Q9-R9</f>
        <v>1426122656.257797</v>
      </c>
      <c r="T9" s="21">
        <f>(RANK(E9,E$8:E$1007,1)+COUNTIF(E$8:E9,E9)-1)/1000</f>
        <v>0.85</v>
      </c>
      <c r="U9" s="21">
        <f>(RANK(F9,F$8:F$1007,1)+COUNTIF(F$8:F9,F9)-1)/1000</f>
        <v>0.86099999999999999</v>
      </c>
      <c r="V9" s="21">
        <f>(RANK(G9,G$8:G$1007,1)+COUNTIF(G$8:G9,G9)-1)/1000</f>
        <v>0.82799999999999996</v>
      </c>
      <c r="W9" s="21">
        <f>(RANK(H9,H$8:H$1007,1)+COUNTIF(H$8:H9,H9)-1)/1000</f>
        <v>0.71099999999999997</v>
      </c>
      <c r="X9" s="21">
        <f>(RANK(I9,I$8:I$1007,1)+COUNTIF(I$8:I9,I9)-1)/1000</f>
        <v>0.74</v>
      </c>
      <c r="Y9" s="21">
        <f>(RANK(J9,J$8:J$1007,1)+COUNTIF(J$8:J9,J9)-1)/1000</f>
        <v>0.68400000000000005</v>
      </c>
      <c r="Z9" s="21">
        <f>(RANK(K9,K$8:K$1007,1)+COUNTIF(K$8:K9,K9)-1)/1000</f>
        <v>0.86099999999999999</v>
      </c>
      <c r="AA9" s="21">
        <f>(RANK(L9,L$8:L$1007,1)+COUNTIF(L$8:L9,L9)-1)/1000</f>
        <v>0.83099999999999996</v>
      </c>
      <c r="AB9" s="21">
        <f>(RANK(M9,M$8:M$1007,1)+COUNTIF(M$8:M9,M9)-1)/1000</f>
        <v>0.877</v>
      </c>
      <c r="AC9" s="21">
        <f>(RANK(N9,N$8:N$1007,1)+COUNTIF(N$8:N9,N9)-1)/1000</f>
        <v>0.73299999999999998</v>
      </c>
      <c r="AD9" s="21">
        <f>(RANK(O9,O$8:O$1007,1)+COUNTIF(O$8:O9,O9)-1)/1000</f>
        <v>0.749</v>
      </c>
      <c r="AE9" s="21">
        <f>(RANK(P9,P$8:P$1007,1)+COUNTIF(P$8:P9,P9)-1)/1000</f>
        <v>0.71499999999999997</v>
      </c>
      <c r="AF9" s="21">
        <f>(RANK(Q9,Q$8:Q$1007,1)+COUNTIF(Q$8:Q9,Q9)-1)/1000</f>
        <v>0.73299999999999998</v>
      </c>
      <c r="AG9" s="21">
        <f>(RANK(R9,R$8:R$1007,1)+COUNTIF(R$8:R9,R9)-1)/1000</f>
        <v>0.749</v>
      </c>
      <c r="AH9" s="21">
        <f>(RANK(S9,S$8:S$1007,1)+COUNTIF(S$8:S9,S9)-1)/1000</f>
        <v>0.71499999999999997</v>
      </c>
      <c r="AI9" s="14">
        <f t="shared" ref="AI9:AI72" si="11">J9+M9-P9</f>
        <v>0</v>
      </c>
      <c r="AK9" s="14">
        <f t="shared" ref="AK9:AK72" si="12">H9+K9-N9</f>
        <v>0</v>
      </c>
    </row>
    <row r="10" spans="2:38" x14ac:dyDescent="0.25">
      <c r="B10">
        <f t="shared" si="5"/>
        <v>3</v>
      </c>
      <c r="C10">
        <f>MATCH(B10,'Stocastic Model Raw Data'!$B$2:$B$1001,0)</f>
        <v>35</v>
      </c>
      <c r="D10" s="14" cm="1">
        <f t="array" ref="D10">INDEX('Stocastic Model Raw Data'!$G$2:$G$1001,$C10,0)</f>
        <v>212042590</v>
      </c>
      <c r="E10" s="14" cm="1">
        <f t="array" ref="E10">INDEX('Stocastic Model Raw Data'!$C$2:$C$1001,$C10,0)</f>
        <v>63478532.2270151</v>
      </c>
      <c r="F10" s="14" cm="1">
        <f t="array" ref="F10">INDEX('Stocastic Model Raw Data'!$H$2:$H$1001,$C10,0)</f>
        <v>31296173.127590999</v>
      </c>
      <c r="G10" s="14">
        <f t="shared" si="1"/>
        <v>32182359.099424101</v>
      </c>
      <c r="H10" s="14" cm="1">
        <f t="array" ref="H10">INDEX('Stocastic Model Raw Data'!$D$2:$D$1001,$C10,0)</f>
        <v>1704729349.86886</v>
      </c>
      <c r="I10" s="14" cm="1">
        <f t="array" ref="I10">INDEX('Stocastic Model Raw Data'!$I$2:$I$1001,$C10,0)</f>
        <v>714065533.02681601</v>
      </c>
      <c r="J10" s="14">
        <f t="shared" si="2"/>
        <v>990663816.842044</v>
      </c>
      <c r="K10" s="14" cm="1">
        <f t="array" ref="K10">INDEX('Stocastic Model Raw Data'!$E$2:$E$1001,$C10,0)</f>
        <v>142422451.257431</v>
      </c>
      <c r="L10" s="14" cm="1">
        <f t="array" ref="L10">INDEX('Stocastic Model Raw Data'!$J$2:$J$1001,$C10,0)</f>
        <v>62143697.830216803</v>
      </c>
      <c r="M10" s="14">
        <f t="shared" si="3"/>
        <v>80278753.427214205</v>
      </c>
      <c r="N10" s="14">
        <f t="shared" si="6"/>
        <v>1847151801.126291</v>
      </c>
      <c r="O10" s="14">
        <f t="shared" si="7"/>
        <v>776209230.85703278</v>
      </c>
      <c r="P10" s="14">
        <f t="shared" si="4"/>
        <v>1070942570.2692583</v>
      </c>
      <c r="Q10" s="3">
        <f t="shared" si="8"/>
        <v>1847151801.126291</v>
      </c>
      <c r="R10" s="3">
        <f t="shared" si="9"/>
        <v>988251820.85703278</v>
      </c>
      <c r="S10" s="3">
        <f t="shared" si="10"/>
        <v>858899980.26925826</v>
      </c>
      <c r="T10" s="21">
        <f>(RANK(E10,E$8:E$1007,1)+COUNTIF(E$8:E10,E10)-1)/1000</f>
        <v>8.4000000000000005E-2</v>
      </c>
      <c r="U10" s="21">
        <f>(RANK(F10,F$8:F$1007,1)+COUNTIF(F$8:F10,F10)-1)/1000</f>
        <v>0.1</v>
      </c>
      <c r="V10" s="21">
        <f>(RANK(G10,G$8:G$1007,1)+COUNTIF(G$8:G10,G10)-1)/1000</f>
        <v>7.2999999999999995E-2</v>
      </c>
      <c r="W10" s="21">
        <f>(RANK(H10,H$8:H$1007,1)+COUNTIF(H$8:H10,H10)-1)/1000</f>
        <v>0.03</v>
      </c>
      <c r="X10" s="21">
        <f>(RANK(I10,I$8:I$1007,1)+COUNTIF(I$8:I10,I10)-1)/1000</f>
        <v>3.5000000000000003E-2</v>
      </c>
      <c r="Y10" s="21">
        <f>(RANK(J10,J$8:J$1007,1)+COUNTIF(J$8:J10,J10)-1)/1000</f>
        <v>2.8000000000000001E-2</v>
      </c>
      <c r="Z10" s="21">
        <f>(RANK(K10,K$8:K$1007,1)+COUNTIF(K$8:K10,K10)-1)/1000</f>
        <v>0.14399999999999999</v>
      </c>
      <c r="AA10" s="21">
        <f>(RANK(L10,L$8:L$1007,1)+COUNTIF(L$8:L10,L10)-1)/1000</f>
        <v>0.14199999999999999</v>
      </c>
      <c r="AB10" s="21">
        <f>(RANK(M10,M$8:M$1007,1)+COUNTIF(M$8:M10,M10)-1)/1000</f>
        <v>0.152</v>
      </c>
      <c r="AC10" s="21">
        <f>(RANK(N10,N$8:N$1007,1)+COUNTIF(N$8:N10,N10)-1)/1000</f>
        <v>3.5000000000000003E-2</v>
      </c>
      <c r="AD10" s="21">
        <f>(RANK(O10,O$8:O$1007,1)+COUNTIF(O$8:O10,O10)-1)/1000</f>
        <v>3.9E-2</v>
      </c>
      <c r="AE10" s="21">
        <f>(RANK(P10,P$8:P$1007,1)+COUNTIF(P$8:P10,P10)-1)/1000</f>
        <v>3.1E-2</v>
      </c>
      <c r="AF10" s="21">
        <f>(RANK(Q10,Q$8:Q$1007,1)+COUNTIF(Q$8:Q10,Q10)-1)/1000</f>
        <v>3.5000000000000003E-2</v>
      </c>
      <c r="AG10" s="21">
        <f>(RANK(R10,R$8:R$1007,1)+COUNTIF(R$8:R10,R10)-1)/1000</f>
        <v>3.9E-2</v>
      </c>
      <c r="AH10" s="21">
        <f>(RANK(S10,S$8:S$1007,1)+COUNTIF(S$8:S10,S10)-1)/1000</f>
        <v>3.1E-2</v>
      </c>
      <c r="AI10" s="14">
        <f t="shared" si="11"/>
        <v>0</v>
      </c>
      <c r="AK10" s="14">
        <f t="shared" si="12"/>
        <v>0</v>
      </c>
    </row>
    <row r="11" spans="2:38" x14ac:dyDescent="0.25">
      <c r="B11">
        <f t="shared" si="5"/>
        <v>4</v>
      </c>
      <c r="C11">
        <f>MATCH(B11,'Stocastic Model Raw Data'!$B$2:$B$1001,0)</f>
        <v>458</v>
      </c>
      <c r="D11" s="14" cm="1">
        <f t="array" ref="D11">INDEX('Stocastic Model Raw Data'!$G$2:$G$1001,$C11,0)</f>
        <v>212042590</v>
      </c>
      <c r="E11" s="14" cm="1">
        <f t="array" ref="E11">INDEX('Stocastic Model Raw Data'!$C$2:$C$1001,$C11,0)</f>
        <v>85226977.808635697</v>
      </c>
      <c r="F11" s="14" cm="1">
        <f t="array" ref="F11">INDEX('Stocastic Model Raw Data'!$H$2:$H$1001,$C11,0)</f>
        <v>42345130.361137196</v>
      </c>
      <c r="G11" s="14">
        <f t="shared" si="1"/>
        <v>42881847.4474985</v>
      </c>
      <c r="H11" s="14" cm="1">
        <f t="array" ref="H11">INDEX('Stocastic Model Raw Data'!$D$2:$D$1001,$C11,0)</f>
        <v>2345976529.01999</v>
      </c>
      <c r="I11" s="14" cm="1">
        <f t="array" ref="I11">INDEX('Stocastic Model Raw Data'!$I$2:$I$1001,$C11,0)</f>
        <v>987666037.61469805</v>
      </c>
      <c r="J11" s="14">
        <f t="shared" si="2"/>
        <v>1358310491.405292</v>
      </c>
      <c r="K11" s="14" cm="1">
        <f t="array" ref="K11">INDEX('Stocastic Model Raw Data'!$E$2:$E$1001,$C11,0)</f>
        <v>179230023.396359</v>
      </c>
      <c r="L11" s="14" cm="1">
        <f t="array" ref="L11">INDEX('Stocastic Model Raw Data'!$J$2:$J$1001,$C11,0)</f>
        <v>82591124.8917972</v>
      </c>
      <c r="M11" s="14">
        <f t="shared" si="3"/>
        <v>96638898.504561797</v>
      </c>
      <c r="N11" s="14">
        <f t="shared" si="6"/>
        <v>2525206552.4163489</v>
      </c>
      <c r="O11" s="14">
        <f t="shared" si="7"/>
        <v>1070257162.5064952</v>
      </c>
      <c r="P11" s="14">
        <f t="shared" si="4"/>
        <v>1454949389.9098537</v>
      </c>
      <c r="Q11" s="3">
        <f t="shared" si="8"/>
        <v>2525206552.4163489</v>
      </c>
      <c r="R11" s="3">
        <f t="shared" si="9"/>
        <v>1282299752.5064952</v>
      </c>
      <c r="S11" s="3">
        <f t="shared" si="10"/>
        <v>1242906799.9098537</v>
      </c>
      <c r="T11" s="21">
        <f>(RANK(E11,E$8:E$1007,1)+COUNTIF(E$8:E11,E11)-1)/1000</f>
        <v>0.51600000000000001</v>
      </c>
      <c r="U11" s="21">
        <f>(RANK(F11,F$8:F$1007,1)+COUNTIF(F$8:F11,F11)-1)/1000</f>
        <v>0.55500000000000005</v>
      </c>
      <c r="V11" s="21">
        <f>(RANK(G11,G$8:G$1007,1)+COUNTIF(G$8:G11,G11)-1)/1000</f>
        <v>0.48399999999999999</v>
      </c>
      <c r="W11" s="21">
        <f>(RANK(H11,H$8:H$1007,1)+COUNTIF(H$8:H11,H11)-1)/1000</f>
        <v>0.45100000000000001</v>
      </c>
      <c r="X11" s="21">
        <f>(RANK(I11,I$8:I$1007,1)+COUNTIF(I$8:I11,I11)-1)/1000</f>
        <v>0.46700000000000003</v>
      </c>
      <c r="Y11" s="21">
        <f>(RANK(J11,J$8:J$1007,1)+COUNTIF(J$8:J11,J11)-1)/1000</f>
        <v>0.44</v>
      </c>
      <c r="Z11" s="21">
        <f>(RANK(K11,K$8:K$1007,1)+COUNTIF(K$8:K11,K11)-1)/1000</f>
        <v>0.495</v>
      </c>
      <c r="AA11" s="21">
        <f>(RANK(L11,L$8:L$1007,1)+COUNTIF(L$8:L11,L11)-1)/1000</f>
        <v>0.56399999999999995</v>
      </c>
      <c r="AB11" s="21">
        <f>(RANK(M11,M$8:M$1007,1)+COUNTIF(M$8:M11,M11)-1)/1000</f>
        <v>0.432</v>
      </c>
      <c r="AC11" s="21">
        <f>(RANK(N11,N$8:N$1007,1)+COUNTIF(N$8:N11,N11)-1)/1000</f>
        <v>0.45800000000000002</v>
      </c>
      <c r="AD11" s="21">
        <f>(RANK(O11,O$8:O$1007,1)+COUNTIF(O$8:O11,O11)-1)/1000</f>
        <v>0.47599999999999998</v>
      </c>
      <c r="AE11" s="21">
        <f>(RANK(P11,P$8:P$1007,1)+COUNTIF(P$8:P11,P11)-1)/1000</f>
        <v>0.438</v>
      </c>
      <c r="AF11" s="21">
        <f>(RANK(Q11,Q$8:Q$1007,1)+COUNTIF(Q$8:Q11,Q11)-1)/1000</f>
        <v>0.45800000000000002</v>
      </c>
      <c r="AG11" s="21">
        <f>(RANK(R11,R$8:R$1007,1)+COUNTIF(R$8:R11,R11)-1)/1000</f>
        <v>0.47599999999999998</v>
      </c>
      <c r="AH11" s="21">
        <f>(RANK(S11,S$8:S$1007,1)+COUNTIF(S$8:S11,S11)-1)/1000</f>
        <v>0.438</v>
      </c>
      <c r="AI11" s="14">
        <f t="shared" si="11"/>
        <v>0</v>
      </c>
      <c r="AK11" s="14">
        <f t="shared" si="12"/>
        <v>0</v>
      </c>
    </row>
    <row r="12" spans="2:38" x14ac:dyDescent="0.25">
      <c r="B12">
        <f t="shared" si="5"/>
        <v>5</v>
      </c>
      <c r="C12">
        <f>MATCH(B12,'Stocastic Model Raw Data'!$B$2:$B$1001,0)</f>
        <v>29</v>
      </c>
      <c r="D12" s="14" cm="1">
        <f t="array" ref="D12">INDEX('Stocastic Model Raw Data'!$G$2:$G$1001,$C12,0)</f>
        <v>212042590</v>
      </c>
      <c r="E12" s="14" cm="1">
        <f t="array" ref="E12">INDEX('Stocastic Model Raw Data'!$C$2:$C$1001,$C12,0)</f>
        <v>56360918.0963009</v>
      </c>
      <c r="F12" s="14" cm="1">
        <f t="array" ref="F12">INDEX('Stocastic Model Raw Data'!$H$2:$H$1001,$C12,0)</f>
        <v>26776294.494475301</v>
      </c>
      <c r="G12" s="14">
        <f t="shared" si="1"/>
        <v>29584623.601825599</v>
      </c>
      <c r="H12" s="14" cm="1">
        <f t="array" ref="H12">INDEX('Stocastic Model Raw Data'!$D$2:$D$1001,$C12,0)</f>
        <v>1714993180.3820601</v>
      </c>
      <c r="I12" s="14" cm="1">
        <f t="array" ref="I12">INDEX('Stocastic Model Raw Data'!$I$2:$I$1001,$C12,0)</f>
        <v>705382008.30978894</v>
      </c>
      <c r="J12" s="14">
        <f t="shared" si="2"/>
        <v>1009611172.0722711</v>
      </c>
      <c r="K12" s="14" cm="1">
        <f t="array" ref="K12">INDEX('Stocastic Model Raw Data'!$E$2:$E$1001,$C12,0)</f>
        <v>115665072.63042399</v>
      </c>
      <c r="L12" s="14" cm="1">
        <f t="array" ref="L12">INDEX('Stocastic Model Raw Data'!$J$2:$J$1001,$C12,0)</f>
        <v>50223841.621840298</v>
      </c>
      <c r="M12" s="14">
        <f t="shared" si="3"/>
        <v>65441231.008583695</v>
      </c>
      <c r="N12" s="14">
        <f t="shared" si="6"/>
        <v>1830658253.0124841</v>
      </c>
      <c r="O12" s="14">
        <f t="shared" si="7"/>
        <v>755605849.93162918</v>
      </c>
      <c r="P12" s="14">
        <f t="shared" si="4"/>
        <v>1075052403.0808549</v>
      </c>
      <c r="Q12" s="3">
        <f t="shared" si="8"/>
        <v>1830658253.0124841</v>
      </c>
      <c r="R12" s="3">
        <f t="shared" si="9"/>
        <v>967648439.93162918</v>
      </c>
      <c r="S12" s="3">
        <f t="shared" si="10"/>
        <v>863009813.08085489</v>
      </c>
      <c r="T12" s="21">
        <f>(RANK(E12,E$8:E$1007,1)+COUNTIF(E$8:E12,E12)-1)/1000</f>
        <v>2.3E-2</v>
      </c>
      <c r="U12" s="21">
        <f>(RANK(F12,F$8:F$1007,1)+COUNTIF(F$8:F12,F12)-1)/1000</f>
        <v>2.1999999999999999E-2</v>
      </c>
      <c r="V12" s="21">
        <f>(RANK(G12,G$8:G$1007,1)+COUNTIF(G$8:G12,G12)-1)/1000</f>
        <v>2.4E-2</v>
      </c>
      <c r="W12" s="21">
        <f>(RANK(H12,H$8:H$1007,1)+COUNTIF(H$8:H12,H12)-1)/1000</f>
        <v>3.4000000000000002E-2</v>
      </c>
      <c r="X12" s="21">
        <f>(RANK(I12,I$8:I$1007,1)+COUNTIF(I$8:I12,I12)-1)/1000</f>
        <v>2.7E-2</v>
      </c>
      <c r="Y12" s="21">
        <f>(RANK(J12,J$8:J$1007,1)+COUNTIF(J$8:J12,J12)-1)/1000</f>
        <v>3.6999999999999998E-2</v>
      </c>
      <c r="Z12" s="21">
        <f>(RANK(K12,K$8:K$1007,1)+COUNTIF(K$8:K12,K12)-1)/1000</f>
        <v>1.9E-2</v>
      </c>
      <c r="AA12" s="21">
        <f>(RANK(L12,L$8:L$1007,1)+COUNTIF(L$8:L12,L12)-1)/1000</f>
        <v>2.1999999999999999E-2</v>
      </c>
      <c r="AB12" s="21">
        <f>(RANK(M12,M$8:M$1007,1)+COUNTIF(M$8:M12,M12)-1)/1000</f>
        <v>1.7999999999999999E-2</v>
      </c>
      <c r="AC12" s="21">
        <f>(RANK(N12,N$8:N$1007,1)+COUNTIF(N$8:N12,N12)-1)/1000</f>
        <v>2.9000000000000001E-2</v>
      </c>
      <c r="AD12" s="21">
        <f>(RANK(O12,O$8:O$1007,1)+COUNTIF(O$8:O12,O12)-1)/1000</f>
        <v>2.5999999999999999E-2</v>
      </c>
      <c r="AE12" s="21">
        <f>(RANK(P12,P$8:P$1007,1)+COUNTIF(P$8:P12,P12)-1)/1000</f>
        <v>3.4000000000000002E-2</v>
      </c>
      <c r="AF12" s="21">
        <f>(RANK(Q12,Q$8:Q$1007,1)+COUNTIF(Q$8:Q12,Q12)-1)/1000</f>
        <v>2.9000000000000001E-2</v>
      </c>
      <c r="AG12" s="21">
        <f>(RANK(R12,R$8:R$1007,1)+COUNTIF(R$8:R12,R12)-1)/1000</f>
        <v>2.5999999999999999E-2</v>
      </c>
      <c r="AH12" s="21">
        <f>(RANK(S12,S$8:S$1007,1)+COUNTIF(S$8:S12,S12)-1)/1000</f>
        <v>3.4000000000000002E-2</v>
      </c>
      <c r="AI12" s="14">
        <f t="shared" si="11"/>
        <v>0</v>
      </c>
      <c r="AK12" s="14">
        <f t="shared" si="12"/>
        <v>0</v>
      </c>
    </row>
    <row r="13" spans="2:38" x14ac:dyDescent="0.25">
      <c r="B13">
        <f t="shared" si="5"/>
        <v>6</v>
      </c>
      <c r="C13">
        <f>MATCH(B13,'Stocastic Model Raw Data'!$B$2:$B$1001,0)</f>
        <v>865</v>
      </c>
      <c r="D13" s="14" cm="1">
        <f t="array" ref="D13">INDEX('Stocastic Model Raw Data'!$G$2:$G$1001,$C13,0)</f>
        <v>212042590</v>
      </c>
      <c r="E13" s="14" cm="1">
        <f t="array" ref="E13">INDEX('Stocastic Model Raw Data'!$C$2:$C$1001,$C13,0)</f>
        <v>111230117.78436901</v>
      </c>
      <c r="F13" s="14" cm="1">
        <f t="array" ref="F13">INDEX('Stocastic Model Raw Data'!$H$2:$H$1001,$C13,0)</f>
        <v>55698957.2930094</v>
      </c>
      <c r="G13" s="14">
        <f t="shared" si="1"/>
        <v>55531160.491359606</v>
      </c>
      <c r="H13" s="14" cm="1">
        <f t="array" ref="H13">INDEX('Stocastic Model Raw Data'!$D$2:$D$1001,$C13,0)</f>
        <v>2824898427.1504598</v>
      </c>
      <c r="I13" s="14" cm="1">
        <f t="array" ref="I13">INDEX('Stocastic Model Raw Data'!$I$2:$I$1001,$C13,0)</f>
        <v>1203691970.75439</v>
      </c>
      <c r="J13" s="14">
        <f t="shared" si="2"/>
        <v>1621206456.3960698</v>
      </c>
      <c r="K13" s="14" cm="1">
        <f t="array" ref="K13">INDEX('Stocastic Model Raw Data'!$E$2:$E$1001,$C13,0)</f>
        <v>249615995.608237</v>
      </c>
      <c r="L13" s="14" cm="1">
        <f t="array" ref="L13">INDEX('Stocastic Model Raw Data'!$J$2:$J$1001,$C13,0)</f>
        <v>107974809.09891701</v>
      </c>
      <c r="M13" s="14">
        <f t="shared" si="3"/>
        <v>141641186.50931999</v>
      </c>
      <c r="N13" s="14">
        <f t="shared" si="6"/>
        <v>3074514422.7586966</v>
      </c>
      <c r="O13" s="14">
        <f t="shared" si="7"/>
        <v>1311666779.853307</v>
      </c>
      <c r="P13" s="14">
        <f t="shared" si="4"/>
        <v>1762847642.9053895</v>
      </c>
      <c r="Q13" s="3">
        <f t="shared" si="8"/>
        <v>3074514422.7586966</v>
      </c>
      <c r="R13" s="3">
        <f t="shared" si="9"/>
        <v>1523709369.853307</v>
      </c>
      <c r="S13" s="3">
        <f t="shared" si="10"/>
        <v>1550805052.9053895</v>
      </c>
      <c r="T13" s="21">
        <f>(RANK(E13,E$8:E$1007,1)+COUNTIF(E$8:E13,E13)-1)/1000</f>
        <v>0.91700000000000004</v>
      </c>
      <c r="U13" s="21">
        <f>(RANK(F13,F$8:F$1007,1)+COUNTIF(F$8:F13,F13)-1)/1000</f>
        <v>0.92400000000000004</v>
      </c>
      <c r="V13" s="21">
        <f>(RANK(G13,G$8:G$1007,1)+COUNTIF(G$8:G13,G13)-1)/1000</f>
        <v>0.91300000000000003</v>
      </c>
      <c r="W13" s="21">
        <f>(RANK(H13,H$8:H$1007,1)+COUNTIF(H$8:H13,H13)-1)/1000</f>
        <v>0.85499999999999998</v>
      </c>
      <c r="X13" s="21">
        <f>(RANK(I13,I$8:I$1007,1)+COUNTIF(I$8:I13,I13)-1)/1000</f>
        <v>0.871</v>
      </c>
      <c r="Y13" s="21">
        <f>(RANK(J13,J$8:J$1007,1)+COUNTIF(J$8:J13,J13)-1)/1000</f>
        <v>0.83799999999999997</v>
      </c>
      <c r="Z13" s="21">
        <f>(RANK(K13,K$8:K$1007,1)+COUNTIF(K$8:K13,K13)-1)/1000</f>
        <v>0.91200000000000003</v>
      </c>
      <c r="AA13" s="21">
        <f>(RANK(L13,L$8:L$1007,1)+COUNTIF(L$8:L13,L13)-1)/1000</f>
        <v>0.89900000000000002</v>
      </c>
      <c r="AB13" s="21">
        <f>(RANK(M13,M$8:M$1007,1)+COUNTIF(M$8:M13,M13)-1)/1000</f>
        <v>0.92900000000000005</v>
      </c>
      <c r="AC13" s="21">
        <f>(RANK(N13,N$8:N$1007,1)+COUNTIF(N$8:N13,N13)-1)/1000</f>
        <v>0.86499999999999999</v>
      </c>
      <c r="AD13" s="21">
        <f>(RANK(O13,O$8:O$1007,1)+COUNTIF(O$8:O13,O13)-1)/1000</f>
        <v>0.88200000000000001</v>
      </c>
      <c r="AE13" s="21">
        <f>(RANK(P13,P$8:P$1007,1)+COUNTIF(P$8:P13,P13)-1)/1000</f>
        <v>0.86</v>
      </c>
      <c r="AF13" s="21">
        <f>(RANK(Q13,Q$8:Q$1007,1)+COUNTIF(Q$8:Q13,Q13)-1)/1000</f>
        <v>0.86499999999999999</v>
      </c>
      <c r="AG13" s="21">
        <f>(RANK(R13,R$8:R$1007,1)+COUNTIF(R$8:R13,R13)-1)/1000</f>
        <v>0.88200000000000001</v>
      </c>
      <c r="AH13" s="21">
        <f>(RANK(S13,S$8:S$1007,1)+COUNTIF(S$8:S13,S13)-1)/1000</f>
        <v>0.86</v>
      </c>
      <c r="AI13" s="14">
        <f t="shared" si="11"/>
        <v>0</v>
      </c>
      <c r="AK13" s="14">
        <f t="shared" si="12"/>
        <v>0</v>
      </c>
    </row>
    <row r="14" spans="2:38" x14ac:dyDescent="0.25">
      <c r="B14">
        <f t="shared" si="5"/>
        <v>7</v>
      </c>
      <c r="C14">
        <f>MATCH(B14,'Stocastic Model Raw Data'!$B$2:$B$1001,0)</f>
        <v>324</v>
      </c>
      <c r="D14" s="14" cm="1">
        <f t="array" ref="D14">INDEX('Stocastic Model Raw Data'!$G$2:$G$1001,$C14,0)</f>
        <v>212042590</v>
      </c>
      <c r="E14" s="14" cm="1">
        <f t="array" ref="E14">INDEX('Stocastic Model Raw Data'!$C$2:$C$1001,$C14,0)</f>
        <v>75309565.660676494</v>
      </c>
      <c r="F14" s="14" cm="1">
        <f t="array" ref="F14">INDEX('Stocastic Model Raw Data'!$H$2:$H$1001,$C14,0)</f>
        <v>36458664.600915298</v>
      </c>
      <c r="G14" s="14">
        <f t="shared" si="1"/>
        <v>38850901.059761196</v>
      </c>
      <c r="H14" s="14" cm="1">
        <f t="array" ref="H14">INDEX('Stocastic Model Raw Data'!$D$2:$D$1001,$C14,0)</f>
        <v>2214765438.9833102</v>
      </c>
      <c r="I14" s="14" cm="1">
        <f t="array" ref="I14">INDEX('Stocastic Model Raw Data'!$I$2:$I$1001,$C14,0)</f>
        <v>916069638.54702997</v>
      </c>
      <c r="J14" s="14">
        <f t="shared" si="2"/>
        <v>1298695800.4362803</v>
      </c>
      <c r="K14" s="14" cm="1">
        <f t="array" ref="K14">INDEX('Stocastic Model Raw Data'!$E$2:$E$1001,$C14,0)</f>
        <v>157224124.33136699</v>
      </c>
      <c r="L14" s="14" cm="1">
        <f t="array" ref="L14">INDEX('Stocastic Model Raw Data'!$J$2:$J$1001,$C14,0)</f>
        <v>73313400.203295693</v>
      </c>
      <c r="M14" s="14">
        <f t="shared" si="3"/>
        <v>83910724.128071293</v>
      </c>
      <c r="N14" s="14">
        <f t="shared" si="6"/>
        <v>2371989563.3146772</v>
      </c>
      <c r="O14" s="14">
        <f t="shared" si="7"/>
        <v>989383038.75032568</v>
      </c>
      <c r="P14" s="14">
        <f t="shared" si="4"/>
        <v>1382606524.5643516</v>
      </c>
      <c r="Q14" s="3">
        <f t="shared" si="8"/>
        <v>2371989563.3146772</v>
      </c>
      <c r="R14" s="3">
        <f t="shared" si="9"/>
        <v>1201425628.7503257</v>
      </c>
      <c r="S14" s="3">
        <f t="shared" si="10"/>
        <v>1170563934.5643516</v>
      </c>
      <c r="T14" s="21">
        <f>(RANK(E14,E$8:E$1007,1)+COUNTIF(E$8:E14,E14)-1)/1000</f>
        <v>0.29499999999999998</v>
      </c>
      <c r="U14" s="21">
        <f>(RANK(F14,F$8:F$1007,1)+COUNTIF(F$8:F14,F14)-1)/1000</f>
        <v>0.29599999999999999</v>
      </c>
      <c r="V14" s="21">
        <f>(RANK(G14,G$8:G$1007,1)+COUNTIF(G$8:G14,G14)-1)/1000</f>
        <v>0.29199999999999998</v>
      </c>
      <c r="W14" s="21">
        <f>(RANK(H14,H$8:H$1007,1)+COUNTIF(H$8:H14,H14)-1)/1000</f>
        <v>0.33300000000000002</v>
      </c>
      <c r="X14" s="21">
        <f>(RANK(I14,I$8:I$1007,1)+COUNTIF(I$8:I14,I14)-1)/1000</f>
        <v>0.315</v>
      </c>
      <c r="Y14" s="21">
        <f>(RANK(J14,J$8:J$1007,1)+COUNTIF(J$8:J14,J14)-1)/1000</f>
        <v>0.33600000000000002</v>
      </c>
      <c r="Z14" s="21">
        <f>(RANK(K14,K$8:K$1007,1)+COUNTIF(K$8:K14,K14)-1)/1000</f>
        <v>0.27500000000000002</v>
      </c>
      <c r="AA14" s="21">
        <f>(RANK(L14,L$8:L$1007,1)+COUNTIF(L$8:L14,L14)-1)/1000</f>
        <v>0.35799999999999998</v>
      </c>
      <c r="AB14" s="21">
        <f>(RANK(M14,M$8:M$1007,1)+COUNTIF(M$8:M14,M14)-1)/1000</f>
        <v>0.20599999999999999</v>
      </c>
      <c r="AC14" s="21">
        <f>(RANK(N14,N$8:N$1007,1)+COUNTIF(N$8:N14,N14)-1)/1000</f>
        <v>0.32400000000000001</v>
      </c>
      <c r="AD14" s="21">
        <f>(RANK(O14,O$8:O$1007,1)+COUNTIF(O$8:O14,O14)-1)/1000</f>
        <v>0.31900000000000001</v>
      </c>
      <c r="AE14" s="21">
        <f>(RANK(P14,P$8:P$1007,1)+COUNTIF(P$8:P14,P14)-1)/1000</f>
        <v>0.32700000000000001</v>
      </c>
      <c r="AF14" s="21">
        <f>(RANK(Q14,Q$8:Q$1007,1)+COUNTIF(Q$8:Q14,Q14)-1)/1000</f>
        <v>0.32400000000000001</v>
      </c>
      <c r="AG14" s="21">
        <f>(RANK(R14,R$8:R$1007,1)+COUNTIF(R$8:R14,R14)-1)/1000</f>
        <v>0.31900000000000001</v>
      </c>
      <c r="AH14" s="21">
        <f>(RANK(S14,S$8:S$1007,1)+COUNTIF(S$8:S14,S14)-1)/1000</f>
        <v>0.32700000000000001</v>
      </c>
      <c r="AI14" s="14">
        <f t="shared" si="11"/>
        <v>0</v>
      </c>
      <c r="AK14" s="14">
        <f t="shared" si="12"/>
        <v>0</v>
      </c>
    </row>
    <row r="15" spans="2:38" x14ac:dyDescent="0.25">
      <c r="B15">
        <f t="shared" si="5"/>
        <v>8</v>
      </c>
      <c r="C15">
        <f>MATCH(B15,'Stocastic Model Raw Data'!$B$2:$B$1001,0)</f>
        <v>129</v>
      </c>
      <c r="D15" s="14" cm="1">
        <f t="array" ref="D15">INDEX('Stocastic Model Raw Data'!$G$2:$G$1001,$C15,0)</f>
        <v>212042590</v>
      </c>
      <c r="E15" s="14" cm="1">
        <f t="array" ref="E15">INDEX('Stocastic Model Raw Data'!$C$2:$C$1001,$C15,0)</f>
        <v>72844766.999996603</v>
      </c>
      <c r="F15" s="14" cm="1">
        <f t="array" ref="F15">INDEX('Stocastic Model Raw Data'!$H$2:$H$1001,$C15,0)</f>
        <v>35951524.200558104</v>
      </c>
      <c r="G15" s="14">
        <f t="shared" si="1"/>
        <v>36893242.799438499</v>
      </c>
      <c r="H15" s="14" cm="1">
        <f t="array" ref="H15">INDEX('Stocastic Model Raw Data'!$D$2:$D$1001,$C15,0)</f>
        <v>1952438273.2191401</v>
      </c>
      <c r="I15" s="14" cm="1">
        <f t="array" ref="I15">INDEX('Stocastic Model Raw Data'!$I$2:$I$1001,$C15,0)</f>
        <v>823059750.99630404</v>
      </c>
      <c r="J15" s="14">
        <f t="shared" si="2"/>
        <v>1129378522.222836</v>
      </c>
      <c r="K15" s="14" cm="1">
        <f t="array" ref="K15">INDEX('Stocastic Model Raw Data'!$E$2:$E$1001,$C15,0)</f>
        <v>155762259.12734401</v>
      </c>
      <c r="L15" s="14" cm="1">
        <f t="array" ref="L15">INDEX('Stocastic Model Raw Data'!$J$2:$J$1001,$C15,0)</f>
        <v>68241266.982038006</v>
      </c>
      <c r="M15" s="14">
        <f t="shared" si="3"/>
        <v>87520992.145306006</v>
      </c>
      <c r="N15" s="14">
        <f t="shared" si="6"/>
        <v>2108200532.3464842</v>
      </c>
      <c r="O15" s="14">
        <f t="shared" si="7"/>
        <v>891301017.97834206</v>
      </c>
      <c r="P15" s="14">
        <f t="shared" si="4"/>
        <v>1216899514.3681421</v>
      </c>
      <c r="Q15" s="3">
        <f t="shared" si="8"/>
        <v>2108200532.3464842</v>
      </c>
      <c r="R15" s="3">
        <f t="shared" si="9"/>
        <v>1103343607.9783421</v>
      </c>
      <c r="S15" s="3">
        <f t="shared" si="10"/>
        <v>1004856924.3681421</v>
      </c>
      <c r="T15" s="21">
        <f>(RANK(E15,E$8:E$1007,1)+COUNTIF(E$8:E15,E15)-1)/1000</f>
        <v>0.23400000000000001</v>
      </c>
      <c r="U15" s="21">
        <f>(RANK(F15,F$8:F$1007,1)+COUNTIF(F$8:F15,F15)-1)/1000</f>
        <v>0.27100000000000002</v>
      </c>
      <c r="V15" s="21">
        <f>(RANK(G15,G$8:G$1007,1)+COUNTIF(G$8:G15,G15)-1)/1000</f>
        <v>0.20799999999999999</v>
      </c>
      <c r="W15" s="21">
        <f>(RANK(H15,H$8:H$1007,1)+COUNTIF(H$8:H15,H15)-1)/1000</f>
        <v>0.124</v>
      </c>
      <c r="X15" s="21">
        <f>(RANK(I15,I$8:I$1007,1)+COUNTIF(I$8:I15,I15)-1)/1000</f>
        <v>0.14000000000000001</v>
      </c>
      <c r="Y15" s="21">
        <f>(RANK(J15,J$8:J$1007,1)+COUNTIF(J$8:J15,J15)-1)/1000</f>
        <v>0.113</v>
      </c>
      <c r="Z15" s="21">
        <f>(RANK(K15,K$8:K$1007,1)+COUNTIF(K$8:K15,K15)-1)/1000</f>
        <v>0.25800000000000001</v>
      </c>
      <c r="AA15" s="21">
        <f>(RANK(L15,L$8:L$1007,1)+COUNTIF(L$8:L15,L15)-1)/1000</f>
        <v>0.247</v>
      </c>
      <c r="AB15" s="21">
        <f>(RANK(M15,M$8:M$1007,1)+COUNTIF(M$8:M15,M15)-1)/1000</f>
        <v>0.27700000000000002</v>
      </c>
      <c r="AC15" s="21">
        <f>(RANK(N15,N$8:N$1007,1)+COUNTIF(N$8:N15,N15)-1)/1000</f>
        <v>0.129</v>
      </c>
      <c r="AD15" s="21">
        <f>(RANK(O15,O$8:O$1007,1)+COUNTIF(O$8:O15,O15)-1)/1000</f>
        <v>0.14599999999999999</v>
      </c>
      <c r="AE15" s="21">
        <f>(RANK(P15,P$8:P$1007,1)+COUNTIF(P$8:P15,P15)-1)/1000</f>
        <v>0.122</v>
      </c>
      <c r="AF15" s="21">
        <f>(RANK(Q15,Q$8:Q$1007,1)+COUNTIF(Q$8:Q15,Q15)-1)/1000</f>
        <v>0.129</v>
      </c>
      <c r="AG15" s="21">
        <f>(RANK(R15,R$8:R$1007,1)+COUNTIF(R$8:R15,R15)-1)/1000</f>
        <v>0.14599999999999999</v>
      </c>
      <c r="AH15" s="21">
        <f>(RANK(S15,S$8:S$1007,1)+COUNTIF(S$8:S15,S15)-1)/1000</f>
        <v>0.122</v>
      </c>
      <c r="AI15" s="14">
        <f t="shared" si="11"/>
        <v>0</v>
      </c>
      <c r="AK15" s="14">
        <f t="shared" si="12"/>
        <v>0</v>
      </c>
    </row>
    <row r="16" spans="2:38" x14ac:dyDescent="0.25">
      <c r="B16">
        <f t="shared" si="5"/>
        <v>9</v>
      </c>
      <c r="C16">
        <f>MATCH(B16,'Stocastic Model Raw Data'!$B$2:$B$1001,0)</f>
        <v>221</v>
      </c>
      <c r="D16" s="14" cm="1">
        <f t="array" ref="D16">INDEX('Stocastic Model Raw Data'!$G$2:$G$1001,$C16,0)</f>
        <v>212042590</v>
      </c>
      <c r="E16" s="14" cm="1">
        <f t="array" ref="E16">INDEX('Stocastic Model Raw Data'!$C$2:$C$1001,$C16,0)</f>
        <v>68138294.350280404</v>
      </c>
      <c r="F16" s="14" cm="1">
        <f t="array" ref="F16">INDEX('Stocastic Model Raw Data'!$H$2:$H$1001,$C16,0)</f>
        <v>32514025.9624524</v>
      </c>
      <c r="G16" s="14">
        <f t="shared" si="1"/>
        <v>35624268.387828007</v>
      </c>
      <c r="H16" s="14" cm="1">
        <f t="array" ref="H16">INDEX('Stocastic Model Raw Data'!$D$2:$D$1001,$C16,0)</f>
        <v>2085728733.4052801</v>
      </c>
      <c r="I16" s="14" cm="1">
        <f t="array" ref="I16">INDEX('Stocastic Model Raw Data'!$I$2:$I$1001,$C16,0)</f>
        <v>854266319.93636799</v>
      </c>
      <c r="J16" s="14">
        <f t="shared" si="2"/>
        <v>1231462413.4689121</v>
      </c>
      <c r="K16" s="14" cm="1">
        <f t="array" ref="K16">INDEX('Stocastic Model Raw Data'!$E$2:$E$1001,$C16,0)</f>
        <v>157742875.12078801</v>
      </c>
      <c r="L16" s="14" cm="1">
        <f t="array" ref="L16">INDEX('Stocastic Model Raw Data'!$J$2:$J$1001,$C16,0)</f>
        <v>71982540.752667397</v>
      </c>
      <c r="M16" s="14">
        <f t="shared" si="3"/>
        <v>85760334.368120611</v>
      </c>
      <c r="N16" s="14">
        <f t="shared" si="6"/>
        <v>2243471608.5260682</v>
      </c>
      <c r="O16" s="14">
        <f t="shared" si="7"/>
        <v>926248860.68903542</v>
      </c>
      <c r="P16" s="14">
        <f t="shared" si="4"/>
        <v>1317222747.8370328</v>
      </c>
      <c r="Q16" s="3">
        <f t="shared" si="8"/>
        <v>2243471608.5260682</v>
      </c>
      <c r="R16" s="3">
        <f t="shared" si="9"/>
        <v>1138291450.6890354</v>
      </c>
      <c r="S16" s="3">
        <f t="shared" si="10"/>
        <v>1105180157.8370328</v>
      </c>
      <c r="T16" s="21">
        <f>(RANK(E16,E$8:E$1007,1)+COUNTIF(E$8:E16,E16)-1)/1000</f>
        <v>0.157</v>
      </c>
      <c r="U16" s="21">
        <f>(RANK(F16,F$8:F$1007,1)+COUNTIF(F$8:F16,F16)-1)/1000</f>
        <v>0.14399999999999999</v>
      </c>
      <c r="V16" s="21">
        <f>(RANK(G16,G$8:G$1007,1)+COUNTIF(G$8:G16,G16)-1)/1000</f>
        <v>0.16400000000000001</v>
      </c>
      <c r="W16" s="21">
        <f>(RANK(H16,H$8:H$1007,1)+COUNTIF(H$8:H16,H16)-1)/1000</f>
        <v>0.219</v>
      </c>
      <c r="X16" s="21">
        <f>(RANK(I16,I$8:I$1007,1)+COUNTIF(I$8:I16,I16)-1)/1000</f>
        <v>0.191</v>
      </c>
      <c r="Y16" s="21">
        <f>(RANK(J16,J$8:J$1007,1)+COUNTIF(J$8:J16,J16)-1)/1000</f>
        <v>0.22700000000000001</v>
      </c>
      <c r="Z16" s="21">
        <f>(RANK(K16,K$8:K$1007,1)+COUNTIF(K$8:K16,K16)-1)/1000</f>
        <v>0.28399999999999997</v>
      </c>
      <c r="AA16" s="21">
        <f>(RANK(L16,L$8:L$1007,1)+COUNTIF(L$8:L16,L16)-1)/1000</f>
        <v>0.32300000000000001</v>
      </c>
      <c r="AB16" s="21">
        <f>(RANK(M16,M$8:M$1007,1)+COUNTIF(M$8:M16,M16)-1)/1000</f>
        <v>0.247</v>
      </c>
      <c r="AC16" s="21">
        <f>(RANK(N16,N$8:N$1007,1)+COUNTIF(N$8:N16,N16)-1)/1000</f>
        <v>0.221</v>
      </c>
      <c r="AD16" s="21">
        <f>(RANK(O16,O$8:O$1007,1)+COUNTIF(O$8:O16,O16)-1)/1000</f>
        <v>0.19700000000000001</v>
      </c>
      <c r="AE16" s="21">
        <f>(RANK(P16,P$8:P$1007,1)+COUNTIF(P$8:P16,P16)-1)/1000</f>
        <v>0.22800000000000001</v>
      </c>
      <c r="AF16" s="21">
        <f>(RANK(Q16,Q$8:Q$1007,1)+COUNTIF(Q$8:Q16,Q16)-1)/1000</f>
        <v>0.221</v>
      </c>
      <c r="AG16" s="21">
        <f>(RANK(R16,R$8:R$1007,1)+COUNTIF(R$8:R16,R16)-1)/1000</f>
        <v>0.19700000000000001</v>
      </c>
      <c r="AH16" s="21">
        <f>(RANK(S16,S$8:S$1007,1)+COUNTIF(S$8:S16,S16)-1)/1000</f>
        <v>0.22800000000000001</v>
      </c>
      <c r="AI16" s="14">
        <f t="shared" si="11"/>
        <v>0</v>
      </c>
      <c r="AK16" s="14">
        <f t="shared" si="12"/>
        <v>0</v>
      </c>
    </row>
    <row r="17" spans="2:37" x14ac:dyDescent="0.25">
      <c r="B17">
        <f t="shared" si="5"/>
        <v>10</v>
      </c>
      <c r="C17">
        <f>MATCH(B17,'Stocastic Model Raw Data'!$B$2:$B$1001,0)</f>
        <v>500</v>
      </c>
      <c r="D17" s="14" cm="1">
        <f t="array" ref="D17">INDEX('Stocastic Model Raw Data'!$G$2:$G$1001,$C17,0)</f>
        <v>212042590</v>
      </c>
      <c r="E17" s="14" cm="1">
        <f t="array" ref="E17">INDEX('Stocastic Model Raw Data'!$C$2:$C$1001,$C17,0)</f>
        <v>94628369.010269493</v>
      </c>
      <c r="F17" s="14" cm="1">
        <f t="array" ref="F17">INDEX('Stocastic Model Raw Data'!$H$2:$H$1001,$C17,0)</f>
        <v>47503334.108070597</v>
      </c>
      <c r="G17" s="14">
        <f t="shared" si="1"/>
        <v>47125034.902198896</v>
      </c>
      <c r="H17" s="14" cm="1">
        <f t="array" ref="H17">INDEX('Stocastic Model Raw Data'!$D$2:$D$1001,$C17,0)</f>
        <v>2363266377.3113298</v>
      </c>
      <c r="I17" s="14" cm="1">
        <f t="array" ref="I17">INDEX('Stocastic Model Raw Data'!$I$2:$I$1001,$C17,0)</f>
        <v>1007190520.95083</v>
      </c>
      <c r="J17" s="14">
        <f t="shared" si="2"/>
        <v>1356075856.3604999</v>
      </c>
      <c r="K17" s="14" cm="1">
        <f t="array" ref="K17">INDEX('Stocastic Model Raw Data'!$E$2:$E$1001,$C17,0)</f>
        <v>212780108.06067699</v>
      </c>
      <c r="L17" s="14" cm="1">
        <f t="array" ref="L17">INDEX('Stocastic Model Raw Data'!$J$2:$J$1001,$C17,0)</f>
        <v>93046372.341797605</v>
      </c>
      <c r="M17" s="14">
        <f t="shared" si="3"/>
        <v>119733735.71887939</v>
      </c>
      <c r="N17" s="14">
        <f t="shared" si="6"/>
        <v>2576046485.3720069</v>
      </c>
      <c r="O17" s="14">
        <f t="shared" si="7"/>
        <v>1100236893.2926276</v>
      </c>
      <c r="P17" s="14">
        <f t="shared" si="4"/>
        <v>1475809592.0793793</v>
      </c>
      <c r="Q17" s="3">
        <f t="shared" si="8"/>
        <v>2576046485.3720069</v>
      </c>
      <c r="R17" s="3">
        <f t="shared" si="9"/>
        <v>1312279483.2926276</v>
      </c>
      <c r="S17" s="3">
        <f t="shared" si="10"/>
        <v>1263767002.0793793</v>
      </c>
      <c r="T17" s="21">
        <f>(RANK(E17,E$8:E$1007,1)+COUNTIF(E$8:E17,E17)-1)/1000</f>
        <v>0.70699999999999996</v>
      </c>
      <c r="U17" s="21">
        <f>(RANK(F17,F$8:F$1007,1)+COUNTIF(F$8:F17,F17)-1)/1000</f>
        <v>0.73799999999999999</v>
      </c>
      <c r="V17" s="21">
        <f>(RANK(G17,G$8:G$1007,1)+COUNTIF(G$8:G17,G17)-1)/1000</f>
        <v>0.67600000000000005</v>
      </c>
      <c r="W17" s="21">
        <f>(RANK(H17,H$8:H$1007,1)+COUNTIF(H$8:H17,H17)-1)/1000</f>
        <v>0.47299999999999998</v>
      </c>
      <c r="X17" s="21">
        <f>(RANK(I17,I$8:I$1007,1)+COUNTIF(I$8:I17,I17)-1)/1000</f>
        <v>0.52100000000000002</v>
      </c>
      <c r="Y17" s="21">
        <f>(RANK(J17,J$8:J$1007,1)+COUNTIF(J$8:J17,J17)-1)/1000</f>
        <v>0.435</v>
      </c>
      <c r="Z17" s="21">
        <f>(RANK(K17,K$8:K$1007,1)+COUNTIF(K$8:K17,K17)-1)/1000</f>
        <v>0.77100000000000002</v>
      </c>
      <c r="AA17" s="21">
        <f>(RANK(L17,L$8:L$1007,1)+COUNTIF(L$8:L17,L17)-1)/1000</f>
        <v>0.73699999999999999</v>
      </c>
      <c r="AB17" s="21">
        <f>(RANK(M17,M$8:M$1007,1)+COUNTIF(M$8:M17,M17)-1)/1000</f>
        <v>0.78100000000000003</v>
      </c>
      <c r="AC17" s="21">
        <f>(RANK(N17,N$8:N$1007,1)+COUNTIF(N$8:N17,N17)-1)/1000</f>
        <v>0.5</v>
      </c>
      <c r="AD17" s="21">
        <f>(RANK(O17,O$8:O$1007,1)+COUNTIF(O$8:O17,O17)-1)/1000</f>
        <v>0.54400000000000004</v>
      </c>
      <c r="AE17" s="21">
        <f>(RANK(P17,P$8:P$1007,1)+COUNTIF(P$8:P17,P17)-1)/1000</f>
        <v>0.46899999999999997</v>
      </c>
      <c r="AF17" s="21">
        <f>(RANK(Q17,Q$8:Q$1007,1)+COUNTIF(Q$8:Q17,Q17)-1)/1000</f>
        <v>0.5</v>
      </c>
      <c r="AG17" s="21">
        <f>(RANK(R17,R$8:R$1007,1)+COUNTIF(R$8:R17,R17)-1)/1000</f>
        <v>0.54400000000000004</v>
      </c>
      <c r="AH17" s="21">
        <f>(RANK(S17,S$8:S$1007,1)+COUNTIF(S$8:S17,S17)-1)/1000</f>
        <v>0.46899999999999997</v>
      </c>
      <c r="AI17" s="14">
        <f t="shared" si="11"/>
        <v>0</v>
      </c>
      <c r="AK17" s="14">
        <f t="shared" si="12"/>
        <v>0</v>
      </c>
    </row>
    <row r="18" spans="2:37" x14ac:dyDescent="0.25">
      <c r="B18">
        <f t="shared" si="5"/>
        <v>11</v>
      </c>
      <c r="C18">
        <f>MATCH(B18,'Stocastic Model Raw Data'!$B$2:$B$1001,0)</f>
        <v>979</v>
      </c>
      <c r="D18" s="14" cm="1">
        <f t="array" ref="D18">INDEX('Stocastic Model Raw Data'!$G$2:$G$1001,$C18,0)</f>
        <v>212042590</v>
      </c>
      <c r="E18" s="14" cm="1">
        <f t="array" ref="E18">INDEX('Stocastic Model Raw Data'!$C$2:$C$1001,$C18,0)</f>
        <v>122251518.640771</v>
      </c>
      <c r="F18" s="14" cm="1">
        <f t="array" ref="F18">INDEX('Stocastic Model Raw Data'!$H$2:$H$1001,$C18,0)</f>
        <v>60744931.040486202</v>
      </c>
      <c r="G18" s="14">
        <f t="shared" si="1"/>
        <v>61506587.6002848</v>
      </c>
      <c r="H18" s="14" cm="1">
        <f t="array" ref="H18">INDEX('Stocastic Model Raw Data'!$D$2:$D$1001,$C18,0)</f>
        <v>3216209863.3771901</v>
      </c>
      <c r="I18" s="14" cm="1">
        <f t="array" ref="I18">INDEX('Stocastic Model Raw Data'!$I$2:$I$1001,$C18,0)</f>
        <v>1354468189.71911</v>
      </c>
      <c r="J18" s="14">
        <f t="shared" si="2"/>
        <v>1861741673.6580801</v>
      </c>
      <c r="K18" s="14" cm="1">
        <f t="array" ref="K18">INDEX('Stocastic Model Raw Data'!$E$2:$E$1001,$C18,0)</f>
        <v>285956896.95132703</v>
      </c>
      <c r="L18" s="14" cm="1">
        <f t="array" ref="L18">INDEX('Stocastic Model Raw Data'!$J$2:$J$1001,$C18,0)</f>
        <v>128678683.549302</v>
      </c>
      <c r="M18" s="14">
        <f t="shared" si="3"/>
        <v>157278213.40202504</v>
      </c>
      <c r="N18" s="14">
        <f t="shared" si="6"/>
        <v>3502166760.328517</v>
      </c>
      <c r="O18" s="14">
        <f t="shared" si="7"/>
        <v>1483146873.2684121</v>
      </c>
      <c r="P18" s="14">
        <f t="shared" si="4"/>
        <v>2019019887.0601048</v>
      </c>
      <c r="Q18" s="3">
        <f t="shared" si="8"/>
        <v>3502166760.328517</v>
      </c>
      <c r="R18" s="3">
        <f t="shared" si="9"/>
        <v>1695189463.2684121</v>
      </c>
      <c r="S18" s="3">
        <f t="shared" si="10"/>
        <v>1806977297.0601048</v>
      </c>
      <c r="T18" s="21">
        <f>(RANK(E18,E$8:E$1007,1)+COUNTIF(E$8:E18,E18)-1)/1000</f>
        <v>0.98199999999999998</v>
      </c>
      <c r="U18" s="21">
        <f>(RANK(F18,F$8:F$1007,1)+COUNTIF(F$8:F18,F18)-1)/1000</f>
        <v>0.98099999999999998</v>
      </c>
      <c r="V18" s="21">
        <f>(RANK(G18,G$8:G$1007,1)+COUNTIF(G$8:G18,G18)-1)/1000</f>
        <v>0.98199999999999998</v>
      </c>
      <c r="W18" s="21">
        <f>(RANK(H18,H$8:H$1007,1)+COUNTIF(H$8:H18,H18)-1)/1000</f>
        <v>0.97699999999999998</v>
      </c>
      <c r="X18" s="21">
        <f>(RANK(I18,I$8:I$1007,1)+COUNTIF(I$8:I18,I18)-1)/1000</f>
        <v>0.97699999999999998</v>
      </c>
      <c r="Y18" s="21">
        <f>(RANK(J18,J$8:J$1007,1)+COUNTIF(J$8:J18,J18)-1)/1000</f>
        <v>0.97799999999999998</v>
      </c>
      <c r="Z18" s="21">
        <f>(RANK(K18,K$8:K$1007,1)+COUNTIF(K$8:K18,K18)-1)/1000</f>
        <v>0.98299999999999998</v>
      </c>
      <c r="AA18" s="21">
        <f>(RANK(L18,L$8:L$1007,1)+COUNTIF(L$8:L18,L18)-1)/1000</f>
        <v>0.98499999999999999</v>
      </c>
      <c r="AB18" s="21">
        <f>(RANK(M18,M$8:M$1007,1)+COUNTIF(M$8:M18,M18)-1)/1000</f>
        <v>0.98099999999999998</v>
      </c>
      <c r="AC18" s="21">
        <f>(RANK(N18,N$8:N$1007,1)+COUNTIF(N$8:N18,N18)-1)/1000</f>
        <v>0.97899999999999998</v>
      </c>
      <c r="AD18" s="21">
        <f>(RANK(O18,O$8:O$1007,1)+COUNTIF(O$8:O18,O18)-1)/1000</f>
        <v>0.97899999999999998</v>
      </c>
      <c r="AE18" s="21">
        <f>(RANK(P18,P$8:P$1007,1)+COUNTIF(P$8:P18,P18)-1)/1000</f>
        <v>0.97899999999999998</v>
      </c>
      <c r="AF18" s="21">
        <f>(RANK(Q18,Q$8:Q$1007,1)+COUNTIF(Q$8:Q18,Q18)-1)/1000</f>
        <v>0.97899999999999998</v>
      </c>
      <c r="AG18" s="21">
        <f>(RANK(R18,R$8:R$1007,1)+COUNTIF(R$8:R18,R18)-1)/1000</f>
        <v>0.97899999999999998</v>
      </c>
      <c r="AH18" s="21">
        <f>(RANK(S18,S$8:S$1007,1)+COUNTIF(S$8:S18,S18)-1)/1000</f>
        <v>0.97899999999999998</v>
      </c>
      <c r="AI18" s="14">
        <f t="shared" si="11"/>
        <v>0</v>
      </c>
      <c r="AK18" s="14">
        <f t="shared" si="12"/>
        <v>0</v>
      </c>
    </row>
    <row r="19" spans="2:37" x14ac:dyDescent="0.25">
      <c r="B19">
        <f t="shared" si="5"/>
        <v>12</v>
      </c>
      <c r="C19">
        <f>MATCH(B19,'Stocastic Model Raw Data'!$B$2:$B$1001,0)</f>
        <v>762</v>
      </c>
      <c r="D19" s="14" cm="1">
        <f t="array" ref="D19">INDEX('Stocastic Model Raw Data'!$G$2:$G$1001,$C19,0)</f>
        <v>212042590</v>
      </c>
      <c r="E19" s="14" cm="1">
        <f t="array" ref="E19">INDEX('Stocastic Model Raw Data'!$C$2:$C$1001,$C19,0)</f>
        <v>97364709.359441102</v>
      </c>
      <c r="F19" s="14" cm="1">
        <f t="array" ref="F19">INDEX('Stocastic Model Raw Data'!$H$2:$H$1001,$C19,0)</f>
        <v>48113799.339277297</v>
      </c>
      <c r="G19" s="14">
        <f t="shared" si="1"/>
        <v>49250910.020163804</v>
      </c>
      <c r="H19" s="14" cm="1">
        <f t="array" ref="H19">INDEX('Stocastic Model Raw Data'!$D$2:$D$1001,$C19,0)</f>
        <v>2705474259.5344701</v>
      </c>
      <c r="I19" s="14" cm="1">
        <f t="array" ref="I19">INDEX('Stocastic Model Raw Data'!$I$2:$I$1001,$C19,0)</f>
        <v>1137174094.6495099</v>
      </c>
      <c r="J19" s="14">
        <f t="shared" si="2"/>
        <v>1568300164.8849602</v>
      </c>
      <c r="K19" s="14" cm="1">
        <f t="array" ref="K19">INDEX('Stocastic Model Raw Data'!$E$2:$E$1001,$C19,0)</f>
        <v>201797451.158988</v>
      </c>
      <c r="L19" s="14" cm="1">
        <f t="array" ref="L19">INDEX('Stocastic Model Raw Data'!$J$2:$J$1001,$C19,0)</f>
        <v>92097715.954664096</v>
      </c>
      <c r="M19" s="14">
        <f t="shared" si="3"/>
        <v>109699735.2043239</v>
      </c>
      <c r="N19" s="14">
        <f t="shared" si="6"/>
        <v>2907271710.6934581</v>
      </c>
      <c r="O19" s="14">
        <f t="shared" si="7"/>
        <v>1229271810.6041739</v>
      </c>
      <c r="P19" s="14">
        <f t="shared" si="4"/>
        <v>1677999900.0892842</v>
      </c>
      <c r="Q19" s="3">
        <f t="shared" si="8"/>
        <v>2907271710.6934581</v>
      </c>
      <c r="R19" s="3">
        <f t="shared" si="9"/>
        <v>1441314400.6041739</v>
      </c>
      <c r="S19" s="3">
        <f t="shared" si="10"/>
        <v>1465957310.0892842</v>
      </c>
      <c r="T19" s="21">
        <f>(RANK(E19,E$8:E$1007,1)+COUNTIF(E$8:E19,E19)-1)/1000</f>
        <v>0.754</v>
      </c>
      <c r="U19" s="21">
        <f>(RANK(F19,F$8:F$1007,1)+COUNTIF(F$8:F19,F19)-1)/1000</f>
        <v>0.75700000000000001</v>
      </c>
      <c r="V19" s="21">
        <f>(RANK(G19,G$8:G$1007,1)+COUNTIF(G$8:G19,G19)-1)/1000</f>
        <v>0.75</v>
      </c>
      <c r="W19" s="21">
        <f>(RANK(H19,H$8:H$1007,1)+COUNTIF(H$8:H19,H19)-1)/1000</f>
        <v>0.76200000000000001</v>
      </c>
      <c r="X19" s="21">
        <f>(RANK(I19,I$8:I$1007,1)+COUNTIF(I$8:I19,I19)-1)/1000</f>
        <v>0.77300000000000002</v>
      </c>
      <c r="Y19" s="21">
        <f>(RANK(J19,J$8:J$1007,1)+COUNTIF(J$8:J19,J19)-1)/1000</f>
        <v>0.76300000000000001</v>
      </c>
      <c r="Z19" s="21">
        <f>(RANK(K19,K$8:K$1007,1)+COUNTIF(K$8:K19,K19)-1)/1000</f>
        <v>0.69299999999999995</v>
      </c>
      <c r="AA19" s="21">
        <f>(RANK(L19,L$8:L$1007,1)+COUNTIF(L$8:L19,L19)-1)/1000</f>
        <v>0.72399999999999998</v>
      </c>
      <c r="AB19" s="21">
        <f>(RANK(M19,M$8:M$1007,1)+COUNTIF(M$8:M19,M19)-1)/1000</f>
        <v>0.67300000000000004</v>
      </c>
      <c r="AC19" s="21">
        <f>(RANK(N19,N$8:N$1007,1)+COUNTIF(N$8:N19,N19)-1)/1000</f>
        <v>0.76200000000000001</v>
      </c>
      <c r="AD19" s="21">
        <f>(RANK(O19,O$8:O$1007,1)+COUNTIF(O$8:O19,O19)-1)/1000</f>
        <v>0.76800000000000002</v>
      </c>
      <c r="AE19" s="21">
        <f>(RANK(P19,P$8:P$1007,1)+COUNTIF(P$8:P19,P19)-1)/1000</f>
        <v>0.75700000000000001</v>
      </c>
      <c r="AF19" s="21">
        <f>(RANK(Q19,Q$8:Q$1007,1)+COUNTIF(Q$8:Q19,Q19)-1)/1000</f>
        <v>0.76200000000000001</v>
      </c>
      <c r="AG19" s="21">
        <f>(RANK(R19,R$8:R$1007,1)+COUNTIF(R$8:R19,R19)-1)/1000</f>
        <v>0.76800000000000002</v>
      </c>
      <c r="AH19" s="21">
        <f>(RANK(S19,S$8:S$1007,1)+COUNTIF(S$8:S19,S19)-1)/1000</f>
        <v>0.75700000000000001</v>
      </c>
      <c r="AI19" s="14">
        <f t="shared" si="11"/>
        <v>0</v>
      </c>
      <c r="AK19" s="14">
        <f t="shared" si="12"/>
        <v>0</v>
      </c>
    </row>
    <row r="20" spans="2:37" x14ac:dyDescent="0.25">
      <c r="B20">
        <f t="shared" si="5"/>
        <v>13</v>
      </c>
      <c r="C20">
        <f>MATCH(B20,'Stocastic Model Raw Data'!$B$2:$B$1001,0)</f>
        <v>168</v>
      </c>
      <c r="D20" s="14" cm="1">
        <f t="array" ref="D20">INDEX('Stocastic Model Raw Data'!$G$2:$G$1001,$C20,0)</f>
        <v>212042590</v>
      </c>
      <c r="E20" s="14" cm="1">
        <f t="array" ref="E20">INDEX('Stocastic Model Raw Data'!$C$2:$C$1001,$C20,0)</f>
        <v>65961832.0317057</v>
      </c>
      <c r="F20" s="14" cm="1">
        <f t="array" ref="F20">INDEX('Stocastic Model Raw Data'!$H$2:$H$1001,$C20,0)</f>
        <v>31302747.581982199</v>
      </c>
      <c r="G20" s="14">
        <f t="shared" si="1"/>
        <v>34659084.449723497</v>
      </c>
      <c r="H20" s="14" cm="1">
        <f t="array" ref="H20">INDEX('Stocastic Model Raw Data'!$D$2:$D$1001,$C20,0)</f>
        <v>2034042591.55176</v>
      </c>
      <c r="I20" s="14" cm="1">
        <f t="array" ref="I20">INDEX('Stocastic Model Raw Data'!$I$2:$I$1001,$C20,0)</f>
        <v>831826988.61451197</v>
      </c>
      <c r="J20" s="14">
        <f t="shared" si="2"/>
        <v>1202215602.937248</v>
      </c>
      <c r="K20" s="14" cm="1">
        <f t="array" ref="K20">INDEX('Stocastic Model Raw Data'!$E$2:$E$1001,$C20,0)</f>
        <v>143528780.25663099</v>
      </c>
      <c r="L20" s="14" cm="1">
        <f t="array" ref="L20">INDEX('Stocastic Model Raw Data'!$J$2:$J$1001,$C20,0)</f>
        <v>67254996.043153897</v>
      </c>
      <c r="M20" s="14">
        <f t="shared" si="3"/>
        <v>76273784.21347709</v>
      </c>
      <c r="N20" s="14">
        <f t="shared" si="6"/>
        <v>2177571371.8083911</v>
      </c>
      <c r="O20" s="14">
        <f t="shared" si="7"/>
        <v>899081984.65766585</v>
      </c>
      <c r="P20" s="14">
        <f t="shared" si="4"/>
        <v>1278489387.1507254</v>
      </c>
      <c r="Q20" s="3">
        <f t="shared" si="8"/>
        <v>2177571371.8083911</v>
      </c>
      <c r="R20" s="3">
        <f t="shared" si="9"/>
        <v>1111124574.6576657</v>
      </c>
      <c r="S20" s="3">
        <f t="shared" si="10"/>
        <v>1066446797.1507254</v>
      </c>
      <c r="T20" s="21">
        <f>(RANK(E20,E$8:E$1007,1)+COUNTIF(E$8:E20,E20)-1)/1000</f>
        <v>0.111</v>
      </c>
      <c r="U20" s="21">
        <f>(RANK(F20,F$8:F$1007,1)+COUNTIF(F$8:F20,F20)-1)/1000</f>
        <v>0.10100000000000001</v>
      </c>
      <c r="V20" s="21">
        <f>(RANK(G20,G$8:G$1007,1)+COUNTIF(G$8:G20,G20)-1)/1000</f>
        <v>0.126</v>
      </c>
      <c r="W20" s="21">
        <f>(RANK(H20,H$8:H$1007,1)+COUNTIF(H$8:H20,H20)-1)/1000</f>
        <v>0.17499999999999999</v>
      </c>
      <c r="X20" s="21">
        <f>(RANK(I20,I$8:I$1007,1)+COUNTIF(I$8:I20,I20)-1)/1000</f>
        <v>0.15</v>
      </c>
      <c r="Y20" s="21">
        <f>(RANK(J20,J$8:J$1007,1)+COUNTIF(J$8:J20,J20)-1)/1000</f>
        <v>0.19</v>
      </c>
      <c r="Z20" s="21">
        <f>(RANK(K20,K$8:K$1007,1)+COUNTIF(K$8:K20,K20)-1)/1000</f>
        <v>0.152</v>
      </c>
      <c r="AA20" s="21">
        <f>(RANK(L20,L$8:L$1007,1)+COUNTIF(L$8:L20,L20)-1)/1000</f>
        <v>0.22</v>
      </c>
      <c r="AB20" s="21">
        <f>(RANK(M20,M$8:M$1007,1)+COUNTIF(M$8:M20,M20)-1)/1000</f>
        <v>0.105</v>
      </c>
      <c r="AC20" s="21">
        <f>(RANK(N20,N$8:N$1007,1)+COUNTIF(N$8:N20,N20)-1)/1000</f>
        <v>0.16800000000000001</v>
      </c>
      <c r="AD20" s="21">
        <f>(RANK(O20,O$8:O$1007,1)+COUNTIF(O$8:O20,O20)-1)/1000</f>
        <v>0.158</v>
      </c>
      <c r="AE20" s="21">
        <f>(RANK(P20,P$8:P$1007,1)+COUNTIF(P$8:P20,P20)-1)/1000</f>
        <v>0.18</v>
      </c>
      <c r="AF20" s="21">
        <f>(RANK(Q20,Q$8:Q$1007,1)+COUNTIF(Q$8:Q20,Q20)-1)/1000</f>
        <v>0.16800000000000001</v>
      </c>
      <c r="AG20" s="21">
        <f>(RANK(R20,R$8:R$1007,1)+COUNTIF(R$8:R20,R20)-1)/1000</f>
        <v>0.158</v>
      </c>
      <c r="AH20" s="21">
        <f>(RANK(S20,S$8:S$1007,1)+COUNTIF(S$8:S20,S20)-1)/1000</f>
        <v>0.18</v>
      </c>
      <c r="AI20" s="14">
        <f t="shared" si="11"/>
        <v>0</v>
      </c>
      <c r="AK20" s="14">
        <f t="shared" si="12"/>
        <v>0</v>
      </c>
    </row>
    <row r="21" spans="2:37" x14ac:dyDescent="0.25">
      <c r="B21">
        <f t="shared" si="5"/>
        <v>14</v>
      </c>
      <c r="C21">
        <f>MATCH(B21,'Stocastic Model Raw Data'!$B$2:$B$1001,0)</f>
        <v>553</v>
      </c>
      <c r="D21" s="14" cm="1">
        <f t="array" ref="D21">INDEX('Stocastic Model Raw Data'!$G$2:$G$1001,$C21,0)</f>
        <v>212042590</v>
      </c>
      <c r="E21" s="14" cm="1">
        <f t="array" ref="E21">INDEX('Stocastic Model Raw Data'!$C$2:$C$1001,$C21,0)</f>
        <v>86410871.421229005</v>
      </c>
      <c r="F21" s="14" cm="1">
        <f t="array" ref="F21">INDEX('Stocastic Model Raw Data'!$H$2:$H$1001,$C21,0)</f>
        <v>42190572.509662099</v>
      </c>
      <c r="G21" s="14">
        <f t="shared" si="1"/>
        <v>44220298.911566906</v>
      </c>
      <c r="H21" s="14" cm="1">
        <f t="array" ref="H21">INDEX('Stocastic Model Raw Data'!$D$2:$D$1001,$C21,0)</f>
        <v>2426596741.29638</v>
      </c>
      <c r="I21" s="14" cm="1">
        <f t="array" ref="I21">INDEX('Stocastic Model Raw Data'!$I$2:$I$1001,$C21,0)</f>
        <v>1007619135.97822</v>
      </c>
      <c r="J21" s="14">
        <f t="shared" si="2"/>
        <v>1418977605.3181601</v>
      </c>
      <c r="K21" s="14" cm="1">
        <f t="array" ref="K21">INDEX('Stocastic Model Raw Data'!$E$2:$E$1001,$C21,0)</f>
        <v>204449634.31769401</v>
      </c>
      <c r="L21" s="14" cm="1">
        <f t="array" ref="L21">INDEX('Stocastic Model Raw Data'!$J$2:$J$1001,$C21,0)</f>
        <v>93086132.226338401</v>
      </c>
      <c r="M21" s="14">
        <f t="shared" si="3"/>
        <v>111363502.09135561</v>
      </c>
      <c r="N21" s="14">
        <f t="shared" si="6"/>
        <v>2631046375.6140742</v>
      </c>
      <c r="O21" s="14">
        <f t="shared" si="7"/>
        <v>1100705268.2045584</v>
      </c>
      <c r="P21" s="14">
        <f t="shared" si="4"/>
        <v>1530341107.4095159</v>
      </c>
      <c r="Q21" s="3">
        <f t="shared" si="8"/>
        <v>2631046375.6140742</v>
      </c>
      <c r="R21" s="3">
        <f t="shared" si="9"/>
        <v>1312747858.2045584</v>
      </c>
      <c r="S21" s="3">
        <f t="shared" si="10"/>
        <v>1318298517.4095159</v>
      </c>
      <c r="T21" s="21">
        <f>(RANK(E21,E$8:E$1007,1)+COUNTIF(E$8:E21,E21)-1)/1000</f>
        <v>0.54</v>
      </c>
      <c r="U21" s="21">
        <f>(RANK(F21,F$8:F$1007,1)+COUNTIF(F$8:F21,F21)-1)/1000</f>
        <v>0.54300000000000004</v>
      </c>
      <c r="V21" s="21">
        <f>(RANK(G21,G$8:G$1007,1)+COUNTIF(G$8:G21,G21)-1)/1000</f>
        <v>0.54500000000000004</v>
      </c>
      <c r="W21" s="21">
        <f>(RANK(H21,H$8:H$1007,1)+COUNTIF(H$8:H21,H21)-1)/1000</f>
        <v>0.53300000000000003</v>
      </c>
      <c r="X21" s="21">
        <f>(RANK(I21,I$8:I$1007,1)+COUNTIF(I$8:I21,I21)-1)/1000</f>
        <v>0.52200000000000002</v>
      </c>
      <c r="Y21" s="21">
        <f>(RANK(J21,J$8:J$1007,1)+COUNTIF(J$8:J21,J21)-1)/1000</f>
        <v>0.54200000000000004</v>
      </c>
      <c r="Z21" s="21">
        <f>(RANK(K21,K$8:K$1007,1)+COUNTIF(K$8:K21,K21)-1)/1000</f>
        <v>0.70799999999999996</v>
      </c>
      <c r="AA21" s="21">
        <f>(RANK(L21,L$8:L$1007,1)+COUNTIF(L$8:L21,L21)-1)/1000</f>
        <v>0.73899999999999999</v>
      </c>
      <c r="AB21" s="21">
        <f>(RANK(M21,M$8:M$1007,1)+COUNTIF(M$8:M21,M21)-1)/1000</f>
        <v>0.68899999999999995</v>
      </c>
      <c r="AC21" s="21">
        <f>(RANK(N21,N$8:N$1007,1)+COUNTIF(N$8:N21,N21)-1)/1000</f>
        <v>0.55300000000000005</v>
      </c>
      <c r="AD21" s="21">
        <f>(RANK(O21,O$8:O$1007,1)+COUNTIF(O$8:O21,O21)-1)/1000</f>
        <v>0.54500000000000004</v>
      </c>
      <c r="AE21" s="21">
        <f>(RANK(P21,P$8:P$1007,1)+COUNTIF(P$8:P21,P21)-1)/1000</f>
        <v>0.55600000000000005</v>
      </c>
      <c r="AF21" s="21">
        <f>(RANK(Q21,Q$8:Q$1007,1)+COUNTIF(Q$8:Q21,Q21)-1)/1000</f>
        <v>0.55300000000000005</v>
      </c>
      <c r="AG21" s="21">
        <f>(RANK(R21,R$8:R$1007,1)+COUNTIF(R$8:R21,R21)-1)/1000</f>
        <v>0.54500000000000004</v>
      </c>
      <c r="AH21" s="21">
        <f>(RANK(S21,S$8:S$1007,1)+COUNTIF(S$8:S21,S21)-1)/1000</f>
        <v>0.55600000000000005</v>
      </c>
      <c r="AI21" s="14">
        <f t="shared" si="11"/>
        <v>0</v>
      </c>
      <c r="AK21" s="14">
        <f t="shared" si="12"/>
        <v>0</v>
      </c>
    </row>
    <row r="22" spans="2:37" x14ac:dyDescent="0.25">
      <c r="B22">
        <f t="shared" si="5"/>
        <v>15</v>
      </c>
      <c r="C22">
        <f>MATCH(B22,'Stocastic Model Raw Data'!$B$2:$B$1001,0)</f>
        <v>808</v>
      </c>
      <c r="D22" s="14" cm="1">
        <f t="array" ref="D22">INDEX('Stocastic Model Raw Data'!$G$2:$G$1001,$C22,0)</f>
        <v>212042590</v>
      </c>
      <c r="E22" s="14" cm="1">
        <f t="array" ref="E22">INDEX('Stocastic Model Raw Data'!$C$2:$C$1001,$C22,0)</f>
        <v>107843003.042237</v>
      </c>
      <c r="F22" s="14" cm="1">
        <f t="array" ref="F22">INDEX('Stocastic Model Raw Data'!$H$2:$H$1001,$C22,0)</f>
        <v>54035600.851750903</v>
      </c>
      <c r="G22" s="14">
        <f t="shared" si="1"/>
        <v>53807402.190486096</v>
      </c>
      <c r="H22" s="14" cm="1">
        <f t="array" ref="H22">INDEX('Stocastic Model Raw Data'!$D$2:$D$1001,$C22,0)</f>
        <v>2732776335.1370001</v>
      </c>
      <c r="I22" s="14" cm="1">
        <f t="array" ref="I22">INDEX('Stocastic Model Raw Data'!$I$2:$I$1001,$C22,0)</f>
        <v>1164352641.1131899</v>
      </c>
      <c r="J22" s="14">
        <f t="shared" si="2"/>
        <v>1568423694.0238101</v>
      </c>
      <c r="K22" s="14" cm="1">
        <f t="array" ref="K22">INDEX('Stocastic Model Raw Data'!$E$2:$E$1001,$C22,0)</f>
        <v>246219717.68244299</v>
      </c>
      <c r="L22" s="14" cm="1">
        <f t="array" ref="L22">INDEX('Stocastic Model Raw Data'!$J$2:$J$1001,$C22,0)</f>
        <v>106769842.91976701</v>
      </c>
      <c r="M22" s="14">
        <f t="shared" si="3"/>
        <v>139449874.762676</v>
      </c>
      <c r="N22" s="14">
        <f t="shared" si="6"/>
        <v>2978996052.8194432</v>
      </c>
      <c r="O22" s="14">
        <f t="shared" si="7"/>
        <v>1271122484.0329568</v>
      </c>
      <c r="P22" s="14">
        <f t="shared" si="4"/>
        <v>1707873568.7864864</v>
      </c>
      <c r="Q22" s="3">
        <f t="shared" si="8"/>
        <v>2978996052.8194432</v>
      </c>
      <c r="R22" s="3">
        <f t="shared" si="9"/>
        <v>1483165074.0329568</v>
      </c>
      <c r="S22" s="3">
        <f t="shared" si="10"/>
        <v>1495830978.7864864</v>
      </c>
      <c r="T22" s="21">
        <f>(RANK(E22,E$8:E$1007,1)+COUNTIF(E$8:E22,E22)-1)/1000</f>
        <v>0.89100000000000001</v>
      </c>
      <c r="U22" s="21">
        <f>(RANK(F22,F$8:F$1007,1)+COUNTIF(F$8:F22,F22)-1)/1000</f>
        <v>0.89700000000000002</v>
      </c>
      <c r="V22" s="21">
        <f>(RANK(G22,G$8:G$1007,1)+COUNTIF(G$8:G22,G22)-1)/1000</f>
        <v>0.88</v>
      </c>
      <c r="W22" s="21">
        <f>(RANK(H22,H$8:H$1007,1)+COUNTIF(H$8:H22,H22)-1)/1000</f>
        <v>0.78900000000000003</v>
      </c>
      <c r="X22" s="21">
        <f>(RANK(I22,I$8:I$1007,1)+COUNTIF(I$8:I22,I22)-1)/1000</f>
        <v>0.81599999999999995</v>
      </c>
      <c r="Y22" s="21">
        <f>(RANK(J22,J$8:J$1007,1)+COUNTIF(J$8:J22,J22)-1)/1000</f>
        <v>0.76400000000000001</v>
      </c>
      <c r="Z22" s="21">
        <f>(RANK(K22,K$8:K$1007,1)+COUNTIF(K$8:K22,K22)-1)/1000</f>
        <v>0.90300000000000002</v>
      </c>
      <c r="AA22" s="21">
        <f>(RANK(L22,L$8:L$1007,1)+COUNTIF(L$8:L22,L22)-1)/1000</f>
        <v>0.89200000000000002</v>
      </c>
      <c r="AB22" s="21">
        <f>(RANK(M22,M$8:M$1007,1)+COUNTIF(M$8:M22,M22)-1)/1000</f>
        <v>0.91500000000000004</v>
      </c>
      <c r="AC22" s="21">
        <f>(RANK(N22,N$8:N$1007,1)+COUNTIF(N$8:N22,N22)-1)/1000</f>
        <v>0.80800000000000005</v>
      </c>
      <c r="AD22" s="21">
        <f>(RANK(O22,O$8:O$1007,1)+COUNTIF(O$8:O22,O22)-1)/1000</f>
        <v>0.82599999999999996</v>
      </c>
      <c r="AE22" s="21">
        <f>(RANK(P22,P$8:P$1007,1)+COUNTIF(P$8:P22,P22)-1)/1000</f>
        <v>0.79200000000000004</v>
      </c>
      <c r="AF22" s="21">
        <f>(RANK(Q22,Q$8:Q$1007,1)+COUNTIF(Q$8:Q22,Q22)-1)/1000</f>
        <v>0.80800000000000005</v>
      </c>
      <c r="AG22" s="21">
        <f>(RANK(R22,R$8:R$1007,1)+COUNTIF(R$8:R22,R22)-1)/1000</f>
        <v>0.82599999999999996</v>
      </c>
      <c r="AH22" s="21">
        <f>(RANK(S22,S$8:S$1007,1)+COUNTIF(S$8:S22,S22)-1)/1000</f>
        <v>0.79200000000000004</v>
      </c>
      <c r="AI22" s="14">
        <f t="shared" si="11"/>
        <v>0</v>
      </c>
      <c r="AK22" s="14">
        <f t="shared" si="12"/>
        <v>0</v>
      </c>
    </row>
    <row r="23" spans="2:37" x14ac:dyDescent="0.25">
      <c r="B23">
        <f t="shared" si="5"/>
        <v>16</v>
      </c>
      <c r="C23">
        <f>MATCH(B23,'Stocastic Model Raw Data'!$B$2:$B$1001,0)</f>
        <v>468</v>
      </c>
      <c r="D23" s="14" cm="1">
        <f t="array" ref="D23">INDEX('Stocastic Model Raw Data'!$G$2:$G$1001,$C23,0)</f>
        <v>212042590</v>
      </c>
      <c r="E23" s="14" cm="1">
        <f t="array" ref="E23">INDEX('Stocastic Model Raw Data'!$C$2:$C$1001,$C23,0)</f>
        <v>86597424.119261995</v>
      </c>
      <c r="F23" s="14" cm="1">
        <f t="array" ref="F23">INDEX('Stocastic Model Raw Data'!$H$2:$H$1001,$C23,0)</f>
        <v>42582754.421601802</v>
      </c>
      <c r="G23" s="14">
        <f t="shared" si="1"/>
        <v>44014669.697660193</v>
      </c>
      <c r="H23" s="14" cm="1">
        <f t="array" ref="H23">INDEX('Stocastic Model Raw Data'!$D$2:$D$1001,$C23,0)</f>
        <v>2355396991.8566999</v>
      </c>
      <c r="I23" s="14" cm="1">
        <f t="array" ref="I23">INDEX('Stocastic Model Raw Data'!$I$2:$I$1001,$C23,0)</f>
        <v>991620273.222036</v>
      </c>
      <c r="J23" s="14">
        <f t="shared" si="2"/>
        <v>1363776718.6346641</v>
      </c>
      <c r="K23" s="14" cm="1">
        <f t="array" ref="K23">INDEX('Stocastic Model Raw Data'!$E$2:$E$1001,$C23,0)</f>
        <v>187771788.108614</v>
      </c>
      <c r="L23" s="14" cm="1">
        <f t="array" ref="L23">INDEX('Stocastic Model Raw Data'!$J$2:$J$1001,$C23,0)</f>
        <v>81506541.596426502</v>
      </c>
      <c r="M23" s="14">
        <f t="shared" si="3"/>
        <v>106265246.5121875</v>
      </c>
      <c r="N23" s="14">
        <f t="shared" si="6"/>
        <v>2543168779.9653139</v>
      </c>
      <c r="O23" s="14">
        <f t="shared" si="7"/>
        <v>1073126814.8184625</v>
      </c>
      <c r="P23" s="14">
        <f t="shared" si="4"/>
        <v>1470041965.1468515</v>
      </c>
      <c r="Q23" s="3">
        <f t="shared" si="8"/>
        <v>2543168779.9653139</v>
      </c>
      <c r="R23" s="3">
        <f t="shared" si="9"/>
        <v>1285169404.8184624</v>
      </c>
      <c r="S23" s="3">
        <f t="shared" si="10"/>
        <v>1257999375.1468515</v>
      </c>
      <c r="T23" s="21">
        <f>(RANK(E23,E$8:E$1007,1)+COUNTIF(E$8:E23,E23)-1)/1000</f>
        <v>0.54400000000000004</v>
      </c>
      <c r="U23" s="21">
        <f>(RANK(F23,F$8:F$1007,1)+COUNTIF(F$8:F23,F23)-1)/1000</f>
        <v>0.56100000000000005</v>
      </c>
      <c r="V23" s="21">
        <f>(RANK(G23,G$8:G$1007,1)+COUNTIF(G$8:G23,G23)-1)/1000</f>
        <v>0.53100000000000003</v>
      </c>
      <c r="W23" s="21">
        <f>(RANK(H23,H$8:H$1007,1)+COUNTIF(H$8:H23,H23)-1)/1000</f>
        <v>0.46400000000000002</v>
      </c>
      <c r="X23" s="21">
        <f>(RANK(I23,I$8:I$1007,1)+COUNTIF(I$8:I23,I23)-1)/1000</f>
        <v>0.47699999999999998</v>
      </c>
      <c r="Y23" s="21">
        <f>(RANK(J23,J$8:J$1007,1)+COUNTIF(J$8:J23,J23)-1)/1000</f>
        <v>0.45300000000000001</v>
      </c>
      <c r="Z23" s="21">
        <f>(RANK(K23,K$8:K$1007,1)+COUNTIF(K$8:K23,K23)-1)/1000</f>
        <v>0.57899999999999996</v>
      </c>
      <c r="AA23" s="21">
        <f>(RANK(L23,L$8:L$1007,1)+COUNTIF(L$8:L23,L23)-1)/1000</f>
        <v>0.54200000000000004</v>
      </c>
      <c r="AB23" s="21">
        <f>(RANK(M23,M$8:M$1007,1)+COUNTIF(M$8:M23,M23)-1)/1000</f>
        <v>0.61099999999999999</v>
      </c>
      <c r="AC23" s="21">
        <f>(RANK(N23,N$8:N$1007,1)+COUNTIF(N$8:N23,N23)-1)/1000</f>
        <v>0.46800000000000003</v>
      </c>
      <c r="AD23" s="21">
        <f>(RANK(O23,O$8:O$1007,1)+COUNTIF(O$8:O23,O23)-1)/1000</f>
        <v>0.48599999999999999</v>
      </c>
      <c r="AE23" s="21">
        <f>(RANK(P23,P$8:P$1007,1)+COUNTIF(P$8:P23,P23)-1)/1000</f>
        <v>0.45900000000000002</v>
      </c>
      <c r="AF23" s="21">
        <f>(RANK(Q23,Q$8:Q$1007,1)+COUNTIF(Q$8:Q23,Q23)-1)/1000</f>
        <v>0.46800000000000003</v>
      </c>
      <c r="AG23" s="21">
        <f>(RANK(R23,R$8:R$1007,1)+COUNTIF(R$8:R23,R23)-1)/1000</f>
        <v>0.48599999999999999</v>
      </c>
      <c r="AH23" s="21">
        <f>(RANK(S23,S$8:S$1007,1)+COUNTIF(S$8:S23,S23)-1)/1000</f>
        <v>0.45900000000000002</v>
      </c>
      <c r="AI23" s="14">
        <f t="shared" si="11"/>
        <v>0</v>
      </c>
      <c r="AK23" s="14">
        <f t="shared" si="12"/>
        <v>0</v>
      </c>
    </row>
    <row r="24" spans="2:37" x14ac:dyDescent="0.25">
      <c r="B24">
        <f t="shared" si="5"/>
        <v>17</v>
      </c>
      <c r="C24">
        <f>MATCH(B24,'Stocastic Model Raw Data'!$B$2:$B$1001,0)</f>
        <v>457</v>
      </c>
      <c r="D24" s="14" cm="1">
        <f t="array" ref="D24">INDEX('Stocastic Model Raw Data'!$G$2:$G$1001,$C24,0)</f>
        <v>212042590</v>
      </c>
      <c r="E24" s="14" cm="1">
        <f t="array" ref="E24">INDEX('Stocastic Model Raw Data'!$C$2:$C$1001,$C24,0)</f>
        <v>85353374.001126498</v>
      </c>
      <c r="F24" s="14" cm="1">
        <f t="array" ref="F24">INDEX('Stocastic Model Raw Data'!$H$2:$H$1001,$C24,0)</f>
        <v>42366502.833220698</v>
      </c>
      <c r="G24" s="14">
        <f t="shared" si="1"/>
        <v>42986871.1679058</v>
      </c>
      <c r="H24" s="14" cm="1">
        <f t="array" ref="H24">INDEX('Stocastic Model Raw Data'!$D$2:$D$1001,$C24,0)</f>
        <v>2349430743.3536501</v>
      </c>
      <c r="I24" s="14" cm="1">
        <f t="array" ref="I24">INDEX('Stocastic Model Raw Data'!$I$2:$I$1001,$C24,0)</f>
        <v>991094938.87577403</v>
      </c>
      <c r="J24" s="14">
        <f t="shared" si="2"/>
        <v>1358335804.4778762</v>
      </c>
      <c r="K24" s="14" cm="1">
        <f t="array" ref="K24">INDEX('Stocastic Model Raw Data'!$E$2:$E$1001,$C24,0)</f>
        <v>174987467.49214599</v>
      </c>
      <c r="L24" s="14" cm="1">
        <f t="array" ref="L24">INDEX('Stocastic Model Raw Data'!$J$2:$J$1001,$C24,0)</f>
        <v>77715792.840169907</v>
      </c>
      <c r="M24" s="14">
        <f t="shared" si="3"/>
        <v>97271674.651976079</v>
      </c>
      <c r="N24" s="14">
        <f t="shared" si="6"/>
        <v>2524418210.8457961</v>
      </c>
      <c r="O24" s="14">
        <f t="shared" si="7"/>
        <v>1068810731.7159439</v>
      </c>
      <c r="P24" s="14">
        <f t="shared" si="4"/>
        <v>1455607479.1298523</v>
      </c>
      <c r="Q24" s="3">
        <f t="shared" si="8"/>
        <v>2524418210.8457961</v>
      </c>
      <c r="R24" s="3">
        <f t="shared" si="9"/>
        <v>1280853321.7159438</v>
      </c>
      <c r="S24" s="3">
        <f t="shared" si="10"/>
        <v>1243564889.1298523</v>
      </c>
      <c r="T24" s="21">
        <f>(RANK(E24,E$8:E$1007,1)+COUNTIF(E$8:E24,E24)-1)/1000</f>
        <v>0.51900000000000002</v>
      </c>
      <c r="U24" s="21">
        <f>(RANK(F24,F$8:F$1007,1)+COUNTIF(F$8:F24,F24)-1)/1000</f>
        <v>0.55600000000000005</v>
      </c>
      <c r="V24" s="21">
        <f>(RANK(G24,G$8:G$1007,1)+COUNTIF(G$8:G24,G24)-1)/1000</f>
        <v>0.48699999999999999</v>
      </c>
      <c r="W24" s="21">
        <f>(RANK(H24,H$8:H$1007,1)+COUNTIF(H$8:H24,H24)-1)/1000</f>
        <v>0.45600000000000002</v>
      </c>
      <c r="X24" s="21">
        <f>(RANK(I24,I$8:I$1007,1)+COUNTIF(I$8:I24,I24)-1)/1000</f>
        <v>0.47499999999999998</v>
      </c>
      <c r="Y24" s="21">
        <f>(RANK(J24,J$8:J$1007,1)+COUNTIF(J$8:J24,J24)-1)/1000</f>
        <v>0.441</v>
      </c>
      <c r="Z24" s="21">
        <f>(RANK(K24,K$8:K$1007,1)+COUNTIF(K$8:K24,K24)-1)/1000</f>
        <v>0.443</v>
      </c>
      <c r="AA24" s="21">
        <f>(RANK(L24,L$8:L$1007,1)+COUNTIF(L$8:L24,L24)-1)/1000</f>
        <v>0.44400000000000001</v>
      </c>
      <c r="AB24" s="21">
        <f>(RANK(M24,M$8:M$1007,1)+COUNTIF(M$8:M24,M24)-1)/1000</f>
        <v>0.441</v>
      </c>
      <c r="AC24" s="21">
        <f>(RANK(N24,N$8:N$1007,1)+COUNTIF(N$8:N24,N24)-1)/1000</f>
        <v>0.45700000000000002</v>
      </c>
      <c r="AD24" s="21">
        <f>(RANK(O24,O$8:O$1007,1)+COUNTIF(O$8:O24,O24)-1)/1000</f>
        <v>0.47299999999999998</v>
      </c>
      <c r="AE24" s="21">
        <f>(RANK(P24,P$8:P$1007,1)+COUNTIF(P$8:P24,P24)-1)/1000</f>
        <v>0.439</v>
      </c>
      <c r="AF24" s="21">
        <f>(RANK(Q24,Q$8:Q$1007,1)+COUNTIF(Q$8:Q24,Q24)-1)/1000</f>
        <v>0.45700000000000002</v>
      </c>
      <c r="AG24" s="21">
        <f>(RANK(R24,R$8:R$1007,1)+COUNTIF(R$8:R24,R24)-1)/1000</f>
        <v>0.47299999999999998</v>
      </c>
      <c r="AH24" s="21">
        <f>(RANK(S24,S$8:S$1007,1)+COUNTIF(S$8:S24,S24)-1)/1000</f>
        <v>0.439</v>
      </c>
      <c r="AI24" s="14">
        <f t="shared" si="11"/>
        <v>0</v>
      </c>
      <c r="AK24" s="14">
        <f t="shared" si="12"/>
        <v>0</v>
      </c>
    </row>
    <row r="25" spans="2:37" x14ac:dyDescent="0.25">
      <c r="B25">
        <f t="shared" si="5"/>
        <v>18</v>
      </c>
      <c r="C25">
        <f>MATCH(B25,'Stocastic Model Raw Data'!$B$2:$B$1001,0)</f>
        <v>446</v>
      </c>
      <c r="D25" s="14" cm="1">
        <f t="array" ref="D25">INDEX('Stocastic Model Raw Data'!$G$2:$G$1001,$C25,0)</f>
        <v>212042590</v>
      </c>
      <c r="E25" s="14" cm="1">
        <f t="array" ref="E25">INDEX('Stocastic Model Raw Data'!$C$2:$C$1001,$C25,0)</f>
        <v>91408991.423650593</v>
      </c>
      <c r="F25" s="14" cm="1">
        <f t="array" ref="F25">INDEX('Stocastic Model Raw Data'!$H$2:$H$1001,$C25,0)</f>
        <v>45939897.021089397</v>
      </c>
      <c r="G25" s="14">
        <f t="shared" si="1"/>
        <v>45469094.402561195</v>
      </c>
      <c r="H25" s="14" cm="1">
        <f t="array" ref="H25">INDEX('Stocastic Model Raw Data'!$D$2:$D$1001,$C25,0)</f>
        <v>2294636143.6704898</v>
      </c>
      <c r="I25" s="14" cm="1">
        <f t="array" ref="I25">INDEX('Stocastic Model Raw Data'!$I$2:$I$1001,$C25,0)</f>
        <v>974797065.30197895</v>
      </c>
      <c r="J25" s="14">
        <f t="shared" si="2"/>
        <v>1319839078.3685107</v>
      </c>
      <c r="K25" s="14" cm="1">
        <f t="array" ref="K25">INDEX('Stocastic Model Raw Data'!$E$2:$E$1001,$C25,0)</f>
        <v>216510769.799878</v>
      </c>
      <c r="L25" s="14" cm="1">
        <f t="array" ref="L25">INDEX('Stocastic Model Raw Data'!$J$2:$J$1001,$C25,0)</f>
        <v>93381854.421877399</v>
      </c>
      <c r="M25" s="14">
        <f t="shared" si="3"/>
        <v>123128915.3780006</v>
      </c>
      <c r="N25" s="14">
        <f t="shared" si="6"/>
        <v>2511146913.4703679</v>
      </c>
      <c r="O25" s="14">
        <f t="shared" si="7"/>
        <v>1068178919.7238563</v>
      </c>
      <c r="P25" s="14">
        <f t="shared" si="4"/>
        <v>1442967993.7465115</v>
      </c>
      <c r="Q25" s="3">
        <f t="shared" si="8"/>
        <v>2511146913.4703679</v>
      </c>
      <c r="R25" s="3">
        <f t="shared" si="9"/>
        <v>1280221509.7238564</v>
      </c>
      <c r="S25" s="3">
        <f t="shared" si="10"/>
        <v>1230925403.7465115</v>
      </c>
      <c r="T25" s="21">
        <f>(RANK(E25,E$8:E$1007,1)+COUNTIF(E$8:E25,E25)-1)/1000</f>
        <v>0.65100000000000002</v>
      </c>
      <c r="U25" s="21">
        <f>(RANK(F25,F$8:F$1007,1)+COUNTIF(F$8:F25,F25)-1)/1000</f>
        <v>0.68799999999999994</v>
      </c>
      <c r="V25" s="21">
        <f>(RANK(G25,G$8:G$1007,1)+COUNTIF(G$8:G25,G25)-1)/1000</f>
        <v>0.60299999999999998</v>
      </c>
      <c r="W25" s="21">
        <f>(RANK(H25,H$8:H$1007,1)+COUNTIF(H$8:H25,H25)-1)/1000</f>
        <v>0.41499999999999998</v>
      </c>
      <c r="X25" s="21">
        <f>(RANK(I25,I$8:I$1007,1)+COUNTIF(I$8:I25,I25)-1)/1000</f>
        <v>0.45200000000000001</v>
      </c>
      <c r="Y25" s="21">
        <f>(RANK(J25,J$8:J$1007,1)+COUNTIF(J$8:J25,J25)-1)/1000</f>
        <v>0.377</v>
      </c>
      <c r="Z25" s="21">
        <f>(RANK(K25,K$8:K$1007,1)+COUNTIF(K$8:K25,K25)-1)/1000</f>
        <v>0.78600000000000003</v>
      </c>
      <c r="AA25" s="21">
        <f>(RANK(L25,L$8:L$1007,1)+COUNTIF(L$8:L25,L25)-1)/1000</f>
        <v>0.746</v>
      </c>
      <c r="AB25" s="21">
        <f>(RANK(M25,M$8:M$1007,1)+COUNTIF(M$8:M25,M25)-1)/1000</f>
        <v>0.80600000000000005</v>
      </c>
      <c r="AC25" s="21">
        <f>(RANK(N25,N$8:N$1007,1)+COUNTIF(N$8:N25,N25)-1)/1000</f>
        <v>0.44600000000000001</v>
      </c>
      <c r="AD25" s="21">
        <f>(RANK(O25,O$8:O$1007,1)+COUNTIF(O$8:O25,O25)-1)/1000</f>
        <v>0.47199999999999998</v>
      </c>
      <c r="AE25" s="21">
        <f>(RANK(P25,P$8:P$1007,1)+COUNTIF(P$8:P25,P25)-1)/1000</f>
        <v>0.42399999999999999</v>
      </c>
      <c r="AF25" s="21">
        <f>(RANK(Q25,Q$8:Q$1007,1)+COUNTIF(Q$8:Q25,Q25)-1)/1000</f>
        <v>0.44600000000000001</v>
      </c>
      <c r="AG25" s="21">
        <f>(RANK(R25,R$8:R$1007,1)+COUNTIF(R$8:R25,R25)-1)/1000</f>
        <v>0.47199999999999998</v>
      </c>
      <c r="AH25" s="21">
        <f>(RANK(S25,S$8:S$1007,1)+COUNTIF(S$8:S25,S25)-1)/1000</f>
        <v>0.42399999999999999</v>
      </c>
      <c r="AI25" s="14">
        <f t="shared" si="11"/>
        <v>0</v>
      </c>
      <c r="AK25" s="14">
        <f t="shared" si="12"/>
        <v>0</v>
      </c>
    </row>
    <row r="26" spans="2:37" x14ac:dyDescent="0.25">
      <c r="B26">
        <f t="shared" si="5"/>
        <v>19</v>
      </c>
      <c r="C26">
        <f>MATCH(B26,'Stocastic Model Raw Data'!$B$2:$B$1001,0)</f>
        <v>909</v>
      </c>
      <c r="D26" s="14" cm="1">
        <f t="array" ref="D26">INDEX('Stocastic Model Raw Data'!$G$2:$G$1001,$C26,0)</f>
        <v>212042590</v>
      </c>
      <c r="E26" s="14" cm="1">
        <f t="array" ref="E26">INDEX('Stocastic Model Raw Data'!$C$2:$C$1001,$C26,0)</f>
        <v>105653652.860622</v>
      </c>
      <c r="F26" s="14" cm="1">
        <f t="array" ref="F26">INDEX('Stocastic Model Raw Data'!$H$2:$H$1001,$C26,0)</f>
        <v>52222233.075881198</v>
      </c>
      <c r="G26" s="14">
        <f t="shared" si="1"/>
        <v>53431419.784740806</v>
      </c>
      <c r="H26" s="14" cm="1">
        <f t="array" ref="H26">INDEX('Stocastic Model Raw Data'!$D$2:$D$1001,$C26,0)</f>
        <v>2939814328.4021201</v>
      </c>
      <c r="I26" s="14" cm="1">
        <f t="array" ref="I26">INDEX('Stocastic Model Raw Data'!$I$2:$I$1001,$C26,0)</f>
        <v>1235121390.52718</v>
      </c>
      <c r="J26" s="14">
        <f t="shared" si="2"/>
        <v>1704692937.8749402</v>
      </c>
      <c r="K26" s="14" cm="1">
        <f t="array" ref="K26">INDEX('Stocastic Model Raw Data'!$E$2:$E$1001,$C26,0)</f>
        <v>231778175.02717999</v>
      </c>
      <c r="L26" s="14" cm="1">
        <f t="array" ref="L26">INDEX('Stocastic Model Raw Data'!$J$2:$J$1001,$C26,0)</f>
        <v>104643639.46822</v>
      </c>
      <c r="M26" s="14">
        <f t="shared" si="3"/>
        <v>127134535.55895999</v>
      </c>
      <c r="N26" s="14">
        <f t="shared" si="6"/>
        <v>3171592503.4293003</v>
      </c>
      <c r="O26" s="14">
        <f t="shared" si="7"/>
        <v>1339765029.9954</v>
      </c>
      <c r="P26" s="14">
        <f t="shared" si="4"/>
        <v>1831827473.4339004</v>
      </c>
      <c r="Q26" s="3">
        <f t="shared" si="8"/>
        <v>3171592503.4293003</v>
      </c>
      <c r="R26" s="3">
        <f t="shared" si="9"/>
        <v>1551807619.9954</v>
      </c>
      <c r="S26" s="3">
        <f t="shared" si="10"/>
        <v>1619784883.4339004</v>
      </c>
      <c r="T26" s="21">
        <f>(RANK(E26,E$8:E$1007,1)+COUNTIF(E$8:E26,E26)-1)/1000</f>
        <v>0.86099999999999999</v>
      </c>
      <c r="U26" s="21">
        <f>(RANK(F26,F$8:F$1007,1)+COUNTIF(F$8:F26,F26)-1)/1000</f>
        <v>0.85799999999999998</v>
      </c>
      <c r="V26" s="21">
        <f>(RANK(G26,G$8:G$1007,1)+COUNTIF(G$8:G26,G26)-1)/1000</f>
        <v>0.86599999999999999</v>
      </c>
      <c r="W26" s="21">
        <f>(RANK(H26,H$8:H$1007,1)+COUNTIF(H$8:H26,H26)-1)/1000</f>
        <v>0.90800000000000003</v>
      </c>
      <c r="X26" s="21">
        <f>(RANK(I26,I$8:I$1007,1)+COUNTIF(I$8:I26,I26)-1)/1000</f>
        <v>0.90800000000000003</v>
      </c>
      <c r="Y26" s="21">
        <f>(RANK(J26,J$8:J$1007,1)+COUNTIF(J$8:J26,J26)-1)/1000</f>
        <v>0.91200000000000003</v>
      </c>
      <c r="Z26" s="21">
        <f>(RANK(K26,K$8:K$1007,1)+COUNTIF(K$8:K26,K26)-1)/1000</f>
        <v>0.85799999999999998</v>
      </c>
      <c r="AA26" s="21">
        <f>(RANK(L26,L$8:L$1007,1)+COUNTIF(L$8:L26,L26)-1)/1000</f>
        <v>0.872</v>
      </c>
      <c r="AB26" s="21">
        <f>(RANK(M26,M$8:M$1007,1)+COUNTIF(M$8:M26,M26)-1)/1000</f>
        <v>0.84199999999999997</v>
      </c>
      <c r="AC26" s="21">
        <f>(RANK(N26,N$8:N$1007,1)+COUNTIF(N$8:N26,N26)-1)/1000</f>
        <v>0.90900000000000003</v>
      </c>
      <c r="AD26" s="21">
        <f>(RANK(O26,O$8:O$1007,1)+COUNTIF(O$8:O26,O26)-1)/1000</f>
        <v>0.90700000000000003</v>
      </c>
      <c r="AE26" s="21">
        <f>(RANK(P26,P$8:P$1007,1)+COUNTIF(P$8:P26,P26)-1)/1000</f>
        <v>0.90800000000000003</v>
      </c>
      <c r="AF26" s="21">
        <f>(RANK(Q26,Q$8:Q$1007,1)+COUNTIF(Q$8:Q26,Q26)-1)/1000</f>
        <v>0.90900000000000003</v>
      </c>
      <c r="AG26" s="21">
        <f>(RANK(R26,R$8:R$1007,1)+COUNTIF(R$8:R26,R26)-1)/1000</f>
        <v>0.90700000000000003</v>
      </c>
      <c r="AH26" s="21">
        <f>(RANK(S26,S$8:S$1007,1)+COUNTIF(S$8:S26,S26)-1)/1000</f>
        <v>0.90800000000000003</v>
      </c>
      <c r="AI26" s="14">
        <f t="shared" si="11"/>
        <v>0</v>
      </c>
      <c r="AK26" s="14">
        <f t="shared" si="12"/>
        <v>0</v>
      </c>
    </row>
    <row r="27" spans="2:37" x14ac:dyDescent="0.25">
      <c r="B27">
        <f t="shared" si="5"/>
        <v>20</v>
      </c>
      <c r="C27">
        <f>MATCH(B27,'Stocastic Model Raw Data'!$B$2:$B$1001,0)</f>
        <v>549</v>
      </c>
      <c r="D27" s="14" cm="1">
        <f t="array" ref="D27">INDEX('Stocastic Model Raw Data'!$G$2:$G$1001,$C27,0)</f>
        <v>212042590</v>
      </c>
      <c r="E27" s="14" cm="1">
        <f t="array" ref="E27">INDEX('Stocastic Model Raw Data'!$C$2:$C$1001,$C27,0)</f>
        <v>83518492.988113105</v>
      </c>
      <c r="F27" s="14" cm="1">
        <f t="array" ref="F27">INDEX('Stocastic Model Raw Data'!$H$2:$H$1001,$C27,0)</f>
        <v>40163243.517870903</v>
      </c>
      <c r="G27" s="14">
        <f t="shared" si="1"/>
        <v>43355249.470242202</v>
      </c>
      <c r="H27" s="14" cm="1">
        <f t="array" ref="H27">INDEX('Stocastic Model Raw Data'!$D$2:$D$1001,$C27,0)</f>
        <v>2454443498.8558302</v>
      </c>
      <c r="I27" s="14" cm="1">
        <f t="array" ref="I27">INDEX('Stocastic Model Raw Data'!$I$2:$I$1001,$C27,0)</f>
        <v>1018186300.7354701</v>
      </c>
      <c r="J27" s="14">
        <f t="shared" si="2"/>
        <v>1436257198.1203601</v>
      </c>
      <c r="K27" s="14" cm="1">
        <f t="array" ref="K27">INDEX('Stocastic Model Raw Data'!$E$2:$E$1001,$C27,0)</f>
        <v>173313718.90031201</v>
      </c>
      <c r="L27" s="14" cm="1">
        <f t="array" ref="L27">INDEX('Stocastic Model Raw Data'!$J$2:$J$1001,$C27,0)</f>
        <v>75281308.105609104</v>
      </c>
      <c r="M27" s="14">
        <f t="shared" si="3"/>
        <v>98032410.794702902</v>
      </c>
      <c r="N27" s="14">
        <f t="shared" si="6"/>
        <v>2627757217.7561421</v>
      </c>
      <c r="O27" s="14">
        <f t="shared" si="7"/>
        <v>1093467608.8410792</v>
      </c>
      <c r="P27" s="14">
        <f t="shared" si="4"/>
        <v>1534289608.9150629</v>
      </c>
      <c r="Q27" s="3">
        <f t="shared" si="8"/>
        <v>2627757217.7561421</v>
      </c>
      <c r="R27" s="3">
        <f t="shared" si="9"/>
        <v>1305510198.8410792</v>
      </c>
      <c r="S27" s="3">
        <f t="shared" si="10"/>
        <v>1322247018.9150629</v>
      </c>
      <c r="T27" s="21">
        <f>(RANK(E27,E$8:E$1007,1)+COUNTIF(E$8:E27,E27)-1)/1000</f>
        <v>0.48199999999999998</v>
      </c>
      <c r="U27" s="21">
        <f>(RANK(F27,F$8:F$1007,1)+COUNTIF(F$8:F27,F27)-1)/1000</f>
        <v>0.46800000000000003</v>
      </c>
      <c r="V27" s="21">
        <f>(RANK(G27,G$8:G$1007,1)+COUNTIF(G$8:G27,G27)-1)/1000</f>
        <v>0.504</v>
      </c>
      <c r="W27" s="21">
        <f>(RANK(H27,H$8:H$1007,1)+COUNTIF(H$8:H27,H27)-1)/1000</f>
        <v>0.55900000000000005</v>
      </c>
      <c r="X27" s="21">
        <f>(RANK(I27,I$8:I$1007,1)+COUNTIF(I$8:I27,I27)-1)/1000</f>
        <v>0.54300000000000004</v>
      </c>
      <c r="Y27" s="21">
        <f>(RANK(J27,J$8:J$1007,1)+COUNTIF(J$8:J27,J27)-1)/1000</f>
        <v>0.56899999999999995</v>
      </c>
      <c r="Z27" s="21">
        <f>(RANK(K27,K$8:K$1007,1)+COUNTIF(K$8:K27,K27)-1)/1000</f>
        <v>0.42599999999999999</v>
      </c>
      <c r="AA27" s="21">
        <f>(RANK(L27,L$8:L$1007,1)+COUNTIF(L$8:L27,L27)-1)/1000</f>
        <v>0.39400000000000002</v>
      </c>
      <c r="AB27" s="21">
        <f>(RANK(M27,M$8:M$1007,1)+COUNTIF(M$8:M27,M27)-1)/1000</f>
        <v>0.46200000000000002</v>
      </c>
      <c r="AC27" s="21">
        <f>(RANK(N27,N$8:N$1007,1)+COUNTIF(N$8:N27,N27)-1)/1000</f>
        <v>0.54900000000000004</v>
      </c>
      <c r="AD27" s="21">
        <f>(RANK(O27,O$8:O$1007,1)+COUNTIF(O$8:O27,O27)-1)/1000</f>
        <v>0.52500000000000002</v>
      </c>
      <c r="AE27" s="21">
        <f>(RANK(P27,P$8:P$1007,1)+COUNTIF(P$8:P27,P27)-1)/1000</f>
        <v>0.56100000000000005</v>
      </c>
      <c r="AF27" s="21">
        <f>(RANK(Q27,Q$8:Q$1007,1)+COUNTIF(Q$8:Q27,Q27)-1)/1000</f>
        <v>0.54900000000000004</v>
      </c>
      <c r="AG27" s="21">
        <f>(RANK(R27,R$8:R$1007,1)+COUNTIF(R$8:R27,R27)-1)/1000</f>
        <v>0.52500000000000002</v>
      </c>
      <c r="AH27" s="21">
        <f>(RANK(S27,S$8:S$1007,1)+COUNTIF(S$8:S27,S27)-1)/1000</f>
        <v>0.56100000000000005</v>
      </c>
      <c r="AI27" s="14">
        <f t="shared" si="11"/>
        <v>0</v>
      </c>
      <c r="AK27" s="14">
        <f t="shared" si="12"/>
        <v>0</v>
      </c>
    </row>
    <row r="28" spans="2:37" x14ac:dyDescent="0.25">
      <c r="B28">
        <f t="shared" si="5"/>
        <v>21</v>
      </c>
      <c r="C28">
        <f>MATCH(B28,'Stocastic Model Raw Data'!$B$2:$B$1001,0)</f>
        <v>246</v>
      </c>
      <c r="D28" s="14" cm="1">
        <f t="array" ref="D28">INDEX('Stocastic Model Raw Data'!$G$2:$G$1001,$C28,0)</f>
        <v>212042590</v>
      </c>
      <c r="E28" s="14" cm="1">
        <f t="array" ref="E28">INDEX('Stocastic Model Raw Data'!$C$2:$C$1001,$C28,0)</f>
        <v>70235672.478325695</v>
      </c>
      <c r="F28" s="14" cm="1">
        <f t="array" ref="F28">INDEX('Stocastic Model Raw Data'!$H$2:$H$1001,$C28,0)</f>
        <v>33478773.070339698</v>
      </c>
      <c r="G28" s="14">
        <f t="shared" si="1"/>
        <v>36756899.407986</v>
      </c>
      <c r="H28" s="14" cm="1">
        <f t="array" ref="H28">INDEX('Stocastic Model Raw Data'!$D$2:$D$1001,$C28,0)</f>
        <v>2135191247.4629099</v>
      </c>
      <c r="I28" s="14" cm="1">
        <f t="array" ref="I28">INDEX('Stocastic Model Raw Data'!$I$2:$I$1001,$C28,0)</f>
        <v>878572817.89293694</v>
      </c>
      <c r="J28" s="14">
        <f t="shared" si="2"/>
        <v>1256618429.569973</v>
      </c>
      <c r="K28" s="14" cm="1">
        <f t="array" ref="K28">INDEX('Stocastic Model Raw Data'!$E$2:$E$1001,$C28,0)</f>
        <v>154025798.685381</v>
      </c>
      <c r="L28" s="14" cm="1">
        <f t="array" ref="L28">INDEX('Stocastic Model Raw Data'!$J$2:$J$1001,$C28,0)</f>
        <v>68546679.586150706</v>
      </c>
      <c r="M28" s="14">
        <f t="shared" si="3"/>
        <v>85479119.099230289</v>
      </c>
      <c r="N28" s="14">
        <f t="shared" si="6"/>
        <v>2289217046.1482911</v>
      </c>
      <c r="O28" s="14">
        <f t="shared" si="7"/>
        <v>947119497.47908759</v>
      </c>
      <c r="P28" s="14">
        <f t="shared" si="4"/>
        <v>1342097548.6692035</v>
      </c>
      <c r="Q28" s="3">
        <f t="shared" si="8"/>
        <v>2289217046.1482911</v>
      </c>
      <c r="R28" s="3">
        <f t="shared" si="9"/>
        <v>1159162087.4790876</v>
      </c>
      <c r="S28" s="3">
        <f t="shared" si="10"/>
        <v>1130054958.6692035</v>
      </c>
      <c r="T28" s="21">
        <f>(RANK(E28,E$8:E$1007,1)+COUNTIF(E$8:E28,E28)-1)/1000</f>
        <v>0.192</v>
      </c>
      <c r="U28" s="21">
        <f>(RANK(F28,F$8:F$1007,1)+COUNTIF(F$8:F28,F28)-1)/1000</f>
        <v>0.17899999999999999</v>
      </c>
      <c r="V28" s="21">
        <f>(RANK(G28,G$8:G$1007,1)+COUNTIF(G$8:G28,G28)-1)/1000</f>
        <v>0.20399999999999999</v>
      </c>
      <c r="W28" s="21">
        <f>(RANK(H28,H$8:H$1007,1)+COUNTIF(H$8:H28,H28)-1)/1000</f>
        <v>0.25</v>
      </c>
      <c r="X28" s="21">
        <f>(RANK(I28,I$8:I$1007,1)+COUNTIF(I$8:I28,I28)-1)/1000</f>
        <v>0.23899999999999999</v>
      </c>
      <c r="Y28" s="21">
        <f>(RANK(J28,J$8:J$1007,1)+COUNTIF(J$8:J28,J28)-1)/1000</f>
        <v>0.26100000000000001</v>
      </c>
      <c r="Z28" s="21">
        <f>(RANK(K28,K$8:K$1007,1)+COUNTIF(K$8:K28,K28)-1)/1000</f>
        <v>0.24299999999999999</v>
      </c>
      <c r="AA28" s="21">
        <f>(RANK(L28,L$8:L$1007,1)+COUNTIF(L$8:L28,L28)-1)/1000</f>
        <v>0.254</v>
      </c>
      <c r="AB28" s="21">
        <f>(RANK(M28,M$8:M$1007,1)+COUNTIF(M$8:M28,M28)-1)/1000</f>
        <v>0.23599999999999999</v>
      </c>
      <c r="AC28" s="21">
        <f>(RANK(N28,N$8:N$1007,1)+COUNTIF(N$8:N28,N28)-1)/1000</f>
        <v>0.246</v>
      </c>
      <c r="AD28" s="21">
        <f>(RANK(O28,O$8:O$1007,1)+COUNTIF(O$8:O28,O28)-1)/1000</f>
        <v>0.23899999999999999</v>
      </c>
      <c r="AE28" s="21">
        <f>(RANK(P28,P$8:P$1007,1)+COUNTIF(P$8:P28,P28)-1)/1000</f>
        <v>0.25700000000000001</v>
      </c>
      <c r="AF28" s="21">
        <f>(RANK(Q28,Q$8:Q$1007,1)+COUNTIF(Q$8:Q28,Q28)-1)/1000</f>
        <v>0.246</v>
      </c>
      <c r="AG28" s="21">
        <f>(RANK(R28,R$8:R$1007,1)+COUNTIF(R$8:R28,R28)-1)/1000</f>
        <v>0.23899999999999999</v>
      </c>
      <c r="AH28" s="21">
        <f>(RANK(S28,S$8:S$1007,1)+COUNTIF(S$8:S28,S28)-1)/1000</f>
        <v>0.25700000000000001</v>
      </c>
      <c r="AI28" s="14">
        <f t="shared" si="11"/>
        <v>0</v>
      </c>
      <c r="AK28" s="14">
        <f t="shared" si="12"/>
        <v>0</v>
      </c>
    </row>
    <row r="29" spans="2:37" x14ac:dyDescent="0.25">
      <c r="B29">
        <f t="shared" si="5"/>
        <v>22</v>
      </c>
      <c r="C29">
        <f>MATCH(B29,'Stocastic Model Raw Data'!$B$2:$B$1001,0)</f>
        <v>605</v>
      </c>
      <c r="D29" s="14" cm="1">
        <f t="array" ref="D29">INDEX('Stocastic Model Raw Data'!$G$2:$G$1001,$C29,0)</f>
        <v>212042590</v>
      </c>
      <c r="E29" s="14" cm="1">
        <f t="array" ref="E29">INDEX('Stocastic Model Raw Data'!$C$2:$C$1001,$C29,0)</f>
        <v>85053010.245553493</v>
      </c>
      <c r="F29" s="14" cm="1">
        <f t="array" ref="F29">INDEX('Stocastic Model Raw Data'!$H$2:$H$1001,$C29,0)</f>
        <v>40859704.945425697</v>
      </c>
      <c r="G29" s="14">
        <f t="shared" si="1"/>
        <v>44193305.300127797</v>
      </c>
      <c r="H29" s="14" cm="1">
        <f t="array" ref="H29">INDEX('Stocastic Model Raw Data'!$D$2:$D$1001,$C29,0)</f>
        <v>2523795676.56073</v>
      </c>
      <c r="I29" s="14" cm="1">
        <f t="array" ref="I29">INDEX('Stocastic Model Raw Data'!$I$2:$I$1001,$C29,0)</f>
        <v>1047342379.30909</v>
      </c>
      <c r="J29" s="14">
        <f t="shared" si="2"/>
        <v>1476453297.2516398</v>
      </c>
      <c r="K29" s="14" cm="1">
        <f t="array" ref="K29">INDEX('Stocastic Model Raw Data'!$E$2:$E$1001,$C29,0)</f>
        <v>177414283.31046599</v>
      </c>
      <c r="L29" s="14" cm="1">
        <f t="array" ref="L29">INDEX('Stocastic Model Raw Data'!$J$2:$J$1001,$C29,0)</f>
        <v>77746949.952161297</v>
      </c>
      <c r="M29" s="14">
        <f t="shared" si="3"/>
        <v>99667333.358304694</v>
      </c>
      <c r="N29" s="14">
        <f t="shared" si="6"/>
        <v>2701209959.8711958</v>
      </c>
      <c r="O29" s="14">
        <f t="shared" si="7"/>
        <v>1125089329.2612512</v>
      </c>
      <c r="P29" s="14">
        <f t="shared" si="4"/>
        <v>1576120630.6099446</v>
      </c>
      <c r="Q29" s="3">
        <f t="shared" si="8"/>
        <v>2701209959.8711958</v>
      </c>
      <c r="R29" s="3">
        <f t="shared" si="9"/>
        <v>1337131919.2612512</v>
      </c>
      <c r="S29" s="3">
        <f t="shared" si="10"/>
        <v>1364078040.6099446</v>
      </c>
      <c r="T29" s="21">
        <f>(RANK(E29,E$8:E$1007,1)+COUNTIF(E$8:E29,E29)-1)/1000</f>
        <v>0.51500000000000001</v>
      </c>
      <c r="U29" s="21">
        <f>(RANK(F29,F$8:F$1007,1)+COUNTIF(F$8:F29,F29)-1)/1000</f>
        <v>0.49199999999999999</v>
      </c>
      <c r="V29" s="21">
        <f>(RANK(G29,G$8:G$1007,1)+COUNTIF(G$8:G29,G29)-1)/1000</f>
        <v>0.54200000000000004</v>
      </c>
      <c r="W29" s="21">
        <f>(RANK(H29,H$8:H$1007,1)+COUNTIF(H$8:H29,H29)-1)/1000</f>
        <v>0.627</v>
      </c>
      <c r="X29" s="21">
        <f>(RANK(I29,I$8:I$1007,1)+COUNTIF(I$8:I29,I29)-1)/1000</f>
        <v>0.60399999999999998</v>
      </c>
      <c r="Y29" s="21">
        <f>(RANK(J29,J$8:J$1007,1)+COUNTIF(J$8:J29,J29)-1)/1000</f>
        <v>0.64200000000000002</v>
      </c>
      <c r="Z29" s="21">
        <f>(RANK(K29,K$8:K$1007,1)+COUNTIF(K$8:K29,K29)-1)/1000</f>
        <v>0.47499999999999998</v>
      </c>
      <c r="AA29" s="21">
        <f>(RANK(L29,L$8:L$1007,1)+COUNTIF(L$8:L29,L29)-1)/1000</f>
        <v>0.44800000000000001</v>
      </c>
      <c r="AB29" s="21">
        <f>(RANK(M29,M$8:M$1007,1)+COUNTIF(M$8:M29,M29)-1)/1000</f>
        <v>0.497</v>
      </c>
      <c r="AC29" s="21">
        <f>(RANK(N29,N$8:N$1007,1)+COUNTIF(N$8:N29,N29)-1)/1000</f>
        <v>0.60499999999999998</v>
      </c>
      <c r="AD29" s="21">
        <f>(RANK(O29,O$8:O$1007,1)+COUNTIF(O$8:O29,O29)-1)/1000</f>
        <v>0.58699999999999997</v>
      </c>
      <c r="AE29" s="21">
        <f>(RANK(P29,P$8:P$1007,1)+COUNTIF(P$8:P29,P29)-1)/1000</f>
        <v>0.626</v>
      </c>
      <c r="AF29" s="21">
        <f>(RANK(Q29,Q$8:Q$1007,1)+COUNTIF(Q$8:Q29,Q29)-1)/1000</f>
        <v>0.60499999999999998</v>
      </c>
      <c r="AG29" s="21">
        <f>(RANK(R29,R$8:R$1007,1)+COUNTIF(R$8:R29,R29)-1)/1000</f>
        <v>0.58699999999999997</v>
      </c>
      <c r="AH29" s="21">
        <f>(RANK(S29,S$8:S$1007,1)+COUNTIF(S$8:S29,S29)-1)/1000</f>
        <v>0.626</v>
      </c>
      <c r="AI29" s="14">
        <f t="shared" si="11"/>
        <v>0</v>
      </c>
      <c r="AK29" s="14">
        <f t="shared" si="12"/>
        <v>0</v>
      </c>
    </row>
    <row r="30" spans="2:37" x14ac:dyDescent="0.25">
      <c r="B30">
        <f t="shared" si="5"/>
        <v>23</v>
      </c>
      <c r="C30">
        <f>MATCH(B30,'Stocastic Model Raw Data'!$B$2:$B$1001,0)</f>
        <v>923</v>
      </c>
      <c r="D30" s="14" cm="1">
        <f t="array" ref="D30">INDEX('Stocastic Model Raw Data'!$G$2:$G$1001,$C30,0)</f>
        <v>212042590</v>
      </c>
      <c r="E30" s="14" cm="1">
        <f t="array" ref="E30">INDEX('Stocastic Model Raw Data'!$C$2:$C$1001,$C30,0)</f>
        <v>112886215.41509201</v>
      </c>
      <c r="F30" s="14" cm="1">
        <f t="array" ref="F30">INDEX('Stocastic Model Raw Data'!$H$2:$H$1001,$C30,0)</f>
        <v>56042003.963810898</v>
      </c>
      <c r="G30" s="14">
        <f t="shared" si="1"/>
        <v>56844211.451281108</v>
      </c>
      <c r="H30" s="14" cm="1">
        <f t="array" ref="H30">INDEX('Stocastic Model Raw Data'!$D$2:$D$1001,$C30,0)</f>
        <v>2957203052.6542501</v>
      </c>
      <c r="I30" s="14" cm="1">
        <f t="array" ref="I30">INDEX('Stocastic Model Raw Data'!$I$2:$I$1001,$C30,0)</f>
        <v>1244836017.6477301</v>
      </c>
      <c r="J30" s="14">
        <f t="shared" si="2"/>
        <v>1712367035.00652</v>
      </c>
      <c r="K30" s="14" cm="1">
        <f t="array" ref="K30">INDEX('Stocastic Model Raw Data'!$E$2:$E$1001,$C30,0)</f>
        <v>259894609.15974799</v>
      </c>
      <c r="L30" s="14" cm="1">
        <f t="array" ref="L30">INDEX('Stocastic Model Raw Data'!$J$2:$J$1001,$C30,0)</f>
        <v>117305852.691542</v>
      </c>
      <c r="M30" s="14">
        <f t="shared" si="3"/>
        <v>142588756.46820599</v>
      </c>
      <c r="N30" s="14">
        <f t="shared" si="6"/>
        <v>3217097661.8139982</v>
      </c>
      <c r="O30" s="14">
        <f t="shared" si="7"/>
        <v>1362141870.339272</v>
      </c>
      <c r="P30" s="14">
        <f t="shared" si="4"/>
        <v>1854955791.4747262</v>
      </c>
      <c r="Q30" s="3">
        <f t="shared" si="8"/>
        <v>3217097661.8139982</v>
      </c>
      <c r="R30" s="3">
        <f t="shared" si="9"/>
        <v>1574184460.339272</v>
      </c>
      <c r="S30" s="3">
        <f t="shared" si="10"/>
        <v>1642913201.4747262</v>
      </c>
      <c r="T30" s="21">
        <f>(RANK(E30,E$8:E$1007,1)+COUNTIF(E$8:E30,E30)-1)/1000</f>
        <v>0.93200000000000005</v>
      </c>
      <c r="U30" s="21">
        <f>(RANK(F30,F$8:F$1007,1)+COUNTIF(F$8:F30,F30)-1)/1000</f>
        <v>0.93100000000000005</v>
      </c>
      <c r="V30" s="21">
        <f>(RANK(G30,G$8:G$1007,1)+COUNTIF(G$8:G30,G30)-1)/1000</f>
        <v>0.93</v>
      </c>
      <c r="W30" s="21">
        <f>(RANK(H30,H$8:H$1007,1)+COUNTIF(H$8:H30,H30)-1)/1000</f>
        <v>0.91400000000000003</v>
      </c>
      <c r="X30" s="21">
        <f>(RANK(I30,I$8:I$1007,1)+COUNTIF(I$8:I30,I30)-1)/1000</f>
        <v>0.91100000000000003</v>
      </c>
      <c r="Y30" s="21">
        <f>(RANK(J30,J$8:J$1007,1)+COUNTIF(J$8:J30,J30)-1)/1000</f>
        <v>0.91700000000000004</v>
      </c>
      <c r="Z30" s="21">
        <f>(RANK(K30,K$8:K$1007,1)+COUNTIF(K$8:K30,K30)-1)/1000</f>
        <v>0.94</v>
      </c>
      <c r="AA30" s="21">
        <f>(RANK(L30,L$8:L$1007,1)+COUNTIF(L$8:L30,L30)-1)/1000</f>
        <v>0.95399999999999996</v>
      </c>
      <c r="AB30" s="21">
        <f>(RANK(M30,M$8:M$1007,1)+COUNTIF(M$8:M30,M30)-1)/1000</f>
        <v>0.93600000000000005</v>
      </c>
      <c r="AC30" s="21">
        <f>(RANK(N30,N$8:N$1007,1)+COUNTIF(N$8:N30,N30)-1)/1000</f>
        <v>0.92300000000000004</v>
      </c>
      <c r="AD30" s="21">
        <f>(RANK(O30,O$8:O$1007,1)+COUNTIF(O$8:O30,O30)-1)/1000</f>
        <v>0.91900000000000004</v>
      </c>
      <c r="AE30" s="21">
        <f>(RANK(P30,P$8:P$1007,1)+COUNTIF(P$8:P30,P30)-1)/1000</f>
        <v>0.92500000000000004</v>
      </c>
      <c r="AF30" s="21">
        <f>(RANK(Q30,Q$8:Q$1007,1)+COUNTIF(Q$8:Q30,Q30)-1)/1000</f>
        <v>0.92300000000000004</v>
      </c>
      <c r="AG30" s="21">
        <f>(RANK(R30,R$8:R$1007,1)+COUNTIF(R$8:R30,R30)-1)/1000</f>
        <v>0.91900000000000004</v>
      </c>
      <c r="AH30" s="21">
        <f>(RANK(S30,S$8:S$1007,1)+COUNTIF(S$8:S30,S30)-1)/1000</f>
        <v>0.92500000000000004</v>
      </c>
      <c r="AI30" s="14">
        <f t="shared" si="11"/>
        <v>0</v>
      </c>
      <c r="AK30" s="14">
        <f t="shared" si="12"/>
        <v>0</v>
      </c>
    </row>
    <row r="31" spans="2:37" x14ac:dyDescent="0.25">
      <c r="B31">
        <f t="shared" si="5"/>
        <v>24</v>
      </c>
      <c r="C31">
        <f>MATCH(B31,'Stocastic Model Raw Data'!$B$2:$B$1001,0)</f>
        <v>86</v>
      </c>
      <c r="D31" s="14" cm="1">
        <f t="array" ref="D31">INDEX('Stocastic Model Raw Data'!$G$2:$G$1001,$C31,0)</f>
        <v>212042590</v>
      </c>
      <c r="E31" s="14" cm="1">
        <f t="array" ref="E31">INDEX('Stocastic Model Raw Data'!$C$2:$C$1001,$C31,0)</f>
        <v>61159959.708289601</v>
      </c>
      <c r="F31" s="14" cm="1">
        <f t="array" ref="F31">INDEX('Stocastic Model Raw Data'!$H$2:$H$1001,$C31,0)</f>
        <v>29190752.233456999</v>
      </c>
      <c r="G31" s="14">
        <f t="shared" si="1"/>
        <v>31969207.474832602</v>
      </c>
      <c r="H31" s="14" cm="1">
        <f t="array" ref="H31">INDEX('Stocastic Model Raw Data'!$D$2:$D$1001,$C31,0)</f>
        <v>1854948729.8596001</v>
      </c>
      <c r="I31" s="14" cm="1">
        <f t="array" ref="I31">INDEX('Stocastic Model Raw Data'!$I$2:$I$1001,$C31,0)</f>
        <v>762224133.86673605</v>
      </c>
      <c r="J31" s="14">
        <f t="shared" si="2"/>
        <v>1092724595.9928641</v>
      </c>
      <c r="K31" s="14" cm="1">
        <f t="array" ref="K31">INDEX('Stocastic Model Raw Data'!$E$2:$E$1001,$C31,0)</f>
        <v>132937877.913515</v>
      </c>
      <c r="L31" s="14" cm="1">
        <f t="array" ref="L31">INDEX('Stocastic Model Raw Data'!$J$2:$J$1001,$C31,0)</f>
        <v>56557819.427759297</v>
      </c>
      <c r="M31" s="14">
        <f t="shared" si="3"/>
        <v>76380058.485755712</v>
      </c>
      <c r="N31" s="14">
        <f t="shared" si="6"/>
        <v>1987886607.7731152</v>
      </c>
      <c r="O31" s="14">
        <f t="shared" si="7"/>
        <v>818781953.29449534</v>
      </c>
      <c r="P31" s="14">
        <f t="shared" si="4"/>
        <v>1169104654.4786198</v>
      </c>
      <c r="Q31" s="3">
        <f t="shared" si="8"/>
        <v>1987886607.7731152</v>
      </c>
      <c r="R31" s="3">
        <f t="shared" si="9"/>
        <v>1030824543.2944953</v>
      </c>
      <c r="S31" s="3">
        <f t="shared" si="10"/>
        <v>957062064.47861981</v>
      </c>
      <c r="T31" s="21">
        <f>(RANK(E31,E$8:E$1007,1)+COUNTIF(E$8:E31,E31)-1)/1000</f>
        <v>0.06</v>
      </c>
      <c r="U31" s="21">
        <f>(RANK(F31,F$8:F$1007,1)+COUNTIF(F$8:F31,F31)-1)/1000</f>
        <v>5.3999999999999999E-2</v>
      </c>
      <c r="V31" s="21">
        <f>(RANK(G31,G$8:G$1007,1)+COUNTIF(G$8:G31,G31)-1)/1000</f>
        <v>6.8000000000000005E-2</v>
      </c>
      <c r="W31" s="21">
        <f>(RANK(H31,H$8:H$1007,1)+COUNTIF(H$8:H31,H31)-1)/1000</f>
        <v>8.6999999999999994E-2</v>
      </c>
      <c r="X31" s="21">
        <f>(RANK(I31,I$8:I$1007,1)+COUNTIF(I$8:I31,I31)-1)/1000</f>
        <v>0.08</v>
      </c>
      <c r="Y31" s="21">
        <f>(RANK(J31,J$8:J$1007,1)+COUNTIF(J$8:J31,J31)-1)/1000</f>
        <v>9.0999999999999998E-2</v>
      </c>
      <c r="Z31" s="21">
        <f>(RANK(K31,K$8:K$1007,1)+COUNTIF(K$8:K31,K31)-1)/1000</f>
        <v>9.1999999999999998E-2</v>
      </c>
      <c r="AA31" s="21">
        <f>(RANK(L31,L$8:L$1007,1)+COUNTIF(L$8:L31,L31)-1)/1000</f>
        <v>7.9000000000000001E-2</v>
      </c>
      <c r="AB31" s="21">
        <f>(RANK(M31,M$8:M$1007,1)+COUNTIF(M$8:M31,M31)-1)/1000</f>
        <v>0.107</v>
      </c>
      <c r="AC31" s="21">
        <f>(RANK(N31,N$8:N$1007,1)+COUNTIF(N$8:N31,N31)-1)/1000</f>
        <v>8.5999999999999993E-2</v>
      </c>
      <c r="AD31" s="21">
        <f>(RANK(O31,O$8:O$1007,1)+COUNTIF(O$8:O31,O31)-1)/1000</f>
        <v>7.8E-2</v>
      </c>
      <c r="AE31" s="21">
        <f>(RANK(P31,P$8:P$1007,1)+COUNTIF(P$8:P31,P31)-1)/1000</f>
        <v>8.7999999999999995E-2</v>
      </c>
      <c r="AF31" s="21">
        <f>(RANK(Q31,Q$8:Q$1007,1)+COUNTIF(Q$8:Q31,Q31)-1)/1000</f>
        <v>8.5999999999999993E-2</v>
      </c>
      <c r="AG31" s="21">
        <f>(RANK(R31,R$8:R$1007,1)+COUNTIF(R$8:R31,R31)-1)/1000</f>
        <v>7.8E-2</v>
      </c>
      <c r="AH31" s="21">
        <f>(RANK(S31,S$8:S$1007,1)+COUNTIF(S$8:S31,S31)-1)/1000</f>
        <v>8.7999999999999995E-2</v>
      </c>
      <c r="AI31" s="14">
        <f t="shared" si="11"/>
        <v>0</v>
      </c>
      <c r="AK31" s="14">
        <f t="shared" si="12"/>
        <v>0</v>
      </c>
    </row>
    <row r="32" spans="2:37" x14ac:dyDescent="0.25">
      <c r="B32">
        <f t="shared" si="5"/>
        <v>25</v>
      </c>
      <c r="C32">
        <f>MATCH(B32,'Stocastic Model Raw Data'!$B$2:$B$1001,0)</f>
        <v>360</v>
      </c>
      <c r="D32" s="14" cm="1">
        <f t="array" ref="D32">INDEX('Stocastic Model Raw Data'!$G$2:$G$1001,$C32,0)</f>
        <v>212042590</v>
      </c>
      <c r="E32" s="14" cm="1">
        <f t="array" ref="E32">INDEX('Stocastic Model Raw Data'!$C$2:$C$1001,$C32,0)</f>
        <v>73682725.836102396</v>
      </c>
      <c r="F32" s="14" cm="1">
        <f t="array" ref="F32">INDEX('Stocastic Model Raw Data'!$H$2:$H$1001,$C32,0)</f>
        <v>34932278.243381403</v>
      </c>
      <c r="G32" s="14">
        <f t="shared" si="1"/>
        <v>38750447.592720993</v>
      </c>
      <c r="H32" s="14" cm="1">
        <f t="array" ref="H32">INDEX('Stocastic Model Raw Data'!$D$2:$D$1001,$C32,0)</f>
        <v>2261698248.9925199</v>
      </c>
      <c r="I32" s="14" cm="1">
        <f t="array" ref="I32">INDEX('Stocastic Model Raw Data'!$I$2:$I$1001,$C32,0)</f>
        <v>926205938.90963197</v>
      </c>
      <c r="J32" s="14">
        <f t="shared" si="2"/>
        <v>1335492310.0828879</v>
      </c>
      <c r="K32" s="14" cm="1">
        <f t="array" ref="K32">INDEX('Stocastic Model Raw Data'!$E$2:$E$1001,$C32,0)</f>
        <v>151066588.13469499</v>
      </c>
      <c r="L32" s="14" cm="1">
        <f t="array" ref="L32">INDEX('Stocastic Model Raw Data'!$J$2:$J$1001,$C32,0)</f>
        <v>70143302.911410704</v>
      </c>
      <c r="M32" s="14">
        <f t="shared" si="3"/>
        <v>80923285.223284289</v>
      </c>
      <c r="N32" s="14">
        <f t="shared" si="6"/>
        <v>2412764837.1272149</v>
      </c>
      <c r="O32" s="14">
        <f t="shared" si="7"/>
        <v>996349241.82104266</v>
      </c>
      <c r="P32" s="14">
        <f t="shared" si="4"/>
        <v>1416415595.3061724</v>
      </c>
      <c r="Q32" s="3">
        <f t="shared" si="8"/>
        <v>2412764837.1272149</v>
      </c>
      <c r="R32" s="3">
        <f t="shared" si="9"/>
        <v>1208391831.8210425</v>
      </c>
      <c r="S32" s="3">
        <f t="shared" si="10"/>
        <v>1204373005.3061724</v>
      </c>
      <c r="T32" s="21">
        <f>(RANK(E32,E$8:E$1007,1)+COUNTIF(E$8:E32,E32)-1)/1000</f>
        <v>0.25700000000000001</v>
      </c>
      <c r="U32" s="21">
        <f>(RANK(F32,F$8:F$1007,1)+COUNTIF(F$8:F32,F32)-1)/1000</f>
        <v>0.224</v>
      </c>
      <c r="V32" s="21">
        <f>(RANK(G32,G$8:G$1007,1)+COUNTIF(G$8:G32,G32)-1)/1000</f>
        <v>0.28799999999999998</v>
      </c>
      <c r="W32" s="21">
        <f>(RANK(H32,H$8:H$1007,1)+COUNTIF(H$8:H32,H32)-1)/1000</f>
        <v>0.376</v>
      </c>
      <c r="X32" s="21">
        <f>(RANK(I32,I$8:I$1007,1)+COUNTIF(I$8:I32,I32)-1)/1000</f>
        <v>0.33900000000000002</v>
      </c>
      <c r="Y32" s="21">
        <f>(RANK(J32,J$8:J$1007,1)+COUNTIF(J$8:J32,J32)-1)/1000</f>
        <v>0.40400000000000003</v>
      </c>
      <c r="Z32" s="21">
        <f>(RANK(K32,K$8:K$1007,1)+COUNTIF(K$8:K32,K32)-1)/1000</f>
        <v>0.20300000000000001</v>
      </c>
      <c r="AA32" s="21">
        <f>(RANK(L32,L$8:L$1007,1)+COUNTIF(L$8:L32,L32)-1)/1000</f>
        <v>0.28699999999999998</v>
      </c>
      <c r="AB32" s="21">
        <f>(RANK(M32,M$8:M$1007,1)+COUNTIF(M$8:M32,M32)-1)/1000</f>
        <v>0.161</v>
      </c>
      <c r="AC32" s="21">
        <f>(RANK(N32,N$8:N$1007,1)+COUNTIF(N$8:N32,N32)-1)/1000</f>
        <v>0.36</v>
      </c>
      <c r="AD32" s="21">
        <f>(RANK(O32,O$8:O$1007,1)+COUNTIF(O$8:O32,O32)-1)/1000</f>
        <v>0.33</v>
      </c>
      <c r="AE32" s="21">
        <f>(RANK(P32,P$8:P$1007,1)+COUNTIF(P$8:P32,P32)-1)/1000</f>
        <v>0.377</v>
      </c>
      <c r="AF32" s="21">
        <f>(RANK(Q32,Q$8:Q$1007,1)+COUNTIF(Q$8:Q32,Q32)-1)/1000</f>
        <v>0.36</v>
      </c>
      <c r="AG32" s="21">
        <f>(RANK(R32,R$8:R$1007,1)+COUNTIF(R$8:R32,R32)-1)/1000</f>
        <v>0.33</v>
      </c>
      <c r="AH32" s="21">
        <f>(RANK(S32,S$8:S$1007,1)+COUNTIF(S$8:S32,S32)-1)/1000</f>
        <v>0.377</v>
      </c>
      <c r="AI32" s="14">
        <f t="shared" si="11"/>
        <v>0</v>
      </c>
      <c r="AK32" s="14">
        <f t="shared" si="12"/>
        <v>0</v>
      </c>
    </row>
    <row r="33" spans="2:37" x14ac:dyDescent="0.25">
      <c r="B33">
        <f t="shared" si="5"/>
        <v>26</v>
      </c>
      <c r="C33">
        <f>MATCH(B33,'Stocastic Model Raw Data'!$B$2:$B$1001,0)</f>
        <v>664</v>
      </c>
      <c r="D33" s="14" cm="1">
        <f t="array" ref="D33">INDEX('Stocastic Model Raw Data'!$G$2:$G$1001,$C33,0)</f>
        <v>212042590</v>
      </c>
      <c r="E33" s="14" cm="1">
        <f t="array" ref="E33">INDEX('Stocastic Model Raw Data'!$C$2:$C$1001,$C33,0)</f>
        <v>92736690.319781199</v>
      </c>
      <c r="F33" s="14" cm="1">
        <f t="array" ref="F33">INDEX('Stocastic Model Raw Data'!$H$2:$H$1001,$C33,0)</f>
        <v>45832735.027332403</v>
      </c>
      <c r="G33" s="14">
        <f t="shared" si="1"/>
        <v>46903955.292448796</v>
      </c>
      <c r="H33" s="14" cm="1">
        <f t="array" ref="H33">INDEX('Stocastic Model Raw Data'!$D$2:$D$1001,$C33,0)</f>
        <v>2574471250.6522002</v>
      </c>
      <c r="I33" s="14" cm="1">
        <f t="array" ref="I33">INDEX('Stocastic Model Raw Data'!$I$2:$I$1001,$C33,0)</f>
        <v>1083044511.1602001</v>
      </c>
      <c r="J33" s="14">
        <f t="shared" si="2"/>
        <v>1491426739.4920001</v>
      </c>
      <c r="K33" s="14" cm="1">
        <f t="array" ref="K33">INDEX('Stocastic Model Raw Data'!$E$2:$E$1001,$C33,0)</f>
        <v>183837289.025653</v>
      </c>
      <c r="L33" s="14" cm="1">
        <f t="array" ref="L33">INDEX('Stocastic Model Raw Data'!$J$2:$J$1001,$C33,0)</f>
        <v>81441479.507070303</v>
      </c>
      <c r="M33" s="14">
        <f t="shared" si="3"/>
        <v>102395809.5185827</v>
      </c>
      <c r="N33" s="14">
        <f t="shared" si="6"/>
        <v>2758308539.6778531</v>
      </c>
      <c r="O33" s="14">
        <f t="shared" si="7"/>
        <v>1164485990.6672704</v>
      </c>
      <c r="P33" s="14">
        <f t="shared" si="4"/>
        <v>1593822549.0105827</v>
      </c>
      <c r="Q33" s="3">
        <f t="shared" si="8"/>
        <v>2758308539.6778531</v>
      </c>
      <c r="R33" s="3">
        <f t="shared" si="9"/>
        <v>1376528580.6672704</v>
      </c>
      <c r="S33" s="3">
        <f t="shared" si="10"/>
        <v>1381779959.0105827</v>
      </c>
      <c r="T33" s="21">
        <f>(RANK(E33,E$8:E$1007,1)+COUNTIF(E$8:E33,E33)-1)/1000</f>
        <v>0.67700000000000005</v>
      </c>
      <c r="U33" s="21">
        <f>(RANK(F33,F$8:F$1007,1)+COUNTIF(F$8:F33,F33)-1)/1000</f>
        <v>0.68500000000000005</v>
      </c>
      <c r="V33" s="21">
        <f>(RANK(G33,G$8:G$1007,1)+COUNTIF(G$8:G33,G33)-1)/1000</f>
        <v>0.66500000000000004</v>
      </c>
      <c r="W33" s="21">
        <f>(RANK(H33,H$8:H$1007,1)+COUNTIF(H$8:H33,H33)-1)/1000</f>
        <v>0.67200000000000004</v>
      </c>
      <c r="X33" s="21">
        <f>(RANK(I33,I$8:I$1007,1)+COUNTIF(I$8:I33,I33)-1)/1000</f>
        <v>0.68200000000000005</v>
      </c>
      <c r="Y33" s="21">
        <f>(RANK(J33,J$8:J$1007,1)+COUNTIF(J$8:J33,J33)-1)/1000</f>
        <v>0.66500000000000004</v>
      </c>
      <c r="Z33" s="21">
        <f>(RANK(K33,K$8:K$1007,1)+COUNTIF(K$8:K33,K33)-1)/1000</f>
        <v>0.54500000000000004</v>
      </c>
      <c r="AA33" s="21">
        <f>(RANK(L33,L$8:L$1007,1)+COUNTIF(L$8:L33,L33)-1)/1000</f>
        <v>0.53900000000000003</v>
      </c>
      <c r="AB33" s="21">
        <f>(RANK(M33,M$8:M$1007,1)+COUNTIF(M$8:M33,M33)-1)/1000</f>
        <v>0.54800000000000004</v>
      </c>
      <c r="AC33" s="21">
        <f>(RANK(N33,N$8:N$1007,1)+COUNTIF(N$8:N33,N33)-1)/1000</f>
        <v>0.66400000000000003</v>
      </c>
      <c r="AD33" s="21">
        <f>(RANK(O33,O$8:O$1007,1)+COUNTIF(O$8:O33,O33)-1)/1000</f>
        <v>0.67100000000000004</v>
      </c>
      <c r="AE33" s="21">
        <f>(RANK(P33,P$8:P$1007,1)+COUNTIF(P$8:P33,P33)-1)/1000</f>
        <v>0.65600000000000003</v>
      </c>
      <c r="AF33" s="21">
        <f>(RANK(Q33,Q$8:Q$1007,1)+COUNTIF(Q$8:Q33,Q33)-1)/1000</f>
        <v>0.66400000000000003</v>
      </c>
      <c r="AG33" s="21">
        <f>(RANK(R33,R$8:R$1007,1)+COUNTIF(R$8:R33,R33)-1)/1000</f>
        <v>0.67100000000000004</v>
      </c>
      <c r="AH33" s="21">
        <f>(RANK(S33,S$8:S$1007,1)+COUNTIF(S$8:S33,S33)-1)/1000</f>
        <v>0.65600000000000003</v>
      </c>
      <c r="AI33" s="14">
        <f t="shared" si="11"/>
        <v>0</v>
      </c>
      <c r="AK33" s="14">
        <f t="shared" si="12"/>
        <v>0</v>
      </c>
    </row>
    <row r="34" spans="2:37" x14ac:dyDescent="0.25">
      <c r="B34">
        <f t="shared" si="5"/>
        <v>27</v>
      </c>
      <c r="C34">
        <f>MATCH(B34,'Stocastic Model Raw Data'!$B$2:$B$1001,0)</f>
        <v>450</v>
      </c>
      <c r="D34" s="14" cm="1">
        <f t="array" ref="D34">INDEX('Stocastic Model Raw Data'!$G$2:$G$1001,$C34,0)</f>
        <v>212042590</v>
      </c>
      <c r="E34" s="14" cm="1">
        <f t="array" ref="E34">INDEX('Stocastic Model Raw Data'!$C$2:$C$1001,$C34,0)</f>
        <v>82537021.8322649</v>
      </c>
      <c r="F34" s="14" cm="1">
        <f t="array" ref="F34">INDEX('Stocastic Model Raw Data'!$H$2:$H$1001,$C34,0)</f>
        <v>40424217.546703301</v>
      </c>
      <c r="G34" s="14">
        <f t="shared" si="1"/>
        <v>42112804.285561599</v>
      </c>
      <c r="H34" s="14" cm="1">
        <f t="array" ref="H34">INDEX('Stocastic Model Raw Data'!$D$2:$D$1001,$C34,0)</f>
        <v>2348458517.17662</v>
      </c>
      <c r="I34" s="14" cm="1">
        <f t="array" ref="I34">INDEX('Stocastic Model Raw Data'!$I$2:$I$1001,$C34,0)</f>
        <v>986157677.467466</v>
      </c>
      <c r="J34" s="14">
        <f t="shared" si="2"/>
        <v>1362300839.7091541</v>
      </c>
      <c r="K34" s="14" cm="1">
        <f t="array" ref="K34">INDEX('Stocastic Model Raw Data'!$E$2:$E$1001,$C34,0)</f>
        <v>167588165.075317</v>
      </c>
      <c r="L34" s="14" cm="1">
        <f t="array" ref="L34">INDEX('Stocastic Model Raw Data'!$J$2:$J$1001,$C34,0)</f>
        <v>74092193.201209396</v>
      </c>
      <c r="M34" s="14">
        <f t="shared" si="3"/>
        <v>93495971.874107599</v>
      </c>
      <c r="N34" s="14">
        <f t="shared" si="6"/>
        <v>2516046682.2519369</v>
      </c>
      <c r="O34" s="14">
        <f t="shared" si="7"/>
        <v>1060249870.6686754</v>
      </c>
      <c r="P34" s="14">
        <f t="shared" si="4"/>
        <v>1455796811.5832615</v>
      </c>
      <c r="Q34" s="3">
        <f t="shared" si="8"/>
        <v>2516046682.2519369</v>
      </c>
      <c r="R34" s="3">
        <f t="shared" si="9"/>
        <v>1272292460.6686754</v>
      </c>
      <c r="S34" s="3">
        <f t="shared" si="10"/>
        <v>1243754221.5832615</v>
      </c>
      <c r="T34" s="21">
        <f>(RANK(E34,E$8:E$1007,1)+COUNTIF(E$8:E34,E34)-1)/1000</f>
        <v>0.46300000000000002</v>
      </c>
      <c r="U34" s="21">
        <f>(RANK(F34,F$8:F$1007,1)+COUNTIF(F$8:F34,F34)-1)/1000</f>
        <v>0.47899999999999998</v>
      </c>
      <c r="V34" s="21">
        <f>(RANK(G34,G$8:G$1007,1)+COUNTIF(G$8:G34,G34)-1)/1000</f>
        <v>0.45200000000000001</v>
      </c>
      <c r="W34" s="21">
        <f>(RANK(H34,H$8:H$1007,1)+COUNTIF(H$8:H34,H34)-1)/1000</f>
        <v>0.45400000000000001</v>
      </c>
      <c r="X34" s="21">
        <f>(RANK(I34,I$8:I$1007,1)+COUNTIF(I$8:I34,I34)-1)/1000</f>
        <v>0.46500000000000002</v>
      </c>
      <c r="Y34" s="21">
        <f>(RANK(J34,J$8:J$1007,1)+COUNTIF(J$8:J34,J34)-1)/1000</f>
        <v>0.45</v>
      </c>
      <c r="Z34" s="21">
        <f>(RANK(K34,K$8:K$1007,1)+COUNTIF(K$8:K34,K34)-1)/1000</f>
        <v>0.376</v>
      </c>
      <c r="AA34" s="21">
        <f>(RANK(L34,L$8:L$1007,1)+COUNTIF(L$8:L34,L34)-1)/1000</f>
        <v>0.373</v>
      </c>
      <c r="AB34" s="21">
        <f>(RANK(M34,M$8:M$1007,1)+COUNTIF(M$8:M34,M34)-1)/1000</f>
        <v>0.377</v>
      </c>
      <c r="AC34" s="21">
        <f>(RANK(N34,N$8:N$1007,1)+COUNTIF(N$8:N34,N34)-1)/1000</f>
        <v>0.45</v>
      </c>
      <c r="AD34" s="21">
        <f>(RANK(O34,O$8:O$1007,1)+COUNTIF(O$8:O34,O34)-1)/1000</f>
        <v>0.46100000000000002</v>
      </c>
      <c r="AE34" s="21">
        <f>(RANK(P34,P$8:P$1007,1)+COUNTIF(P$8:P34,P34)-1)/1000</f>
        <v>0.441</v>
      </c>
      <c r="AF34" s="21">
        <f>(RANK(Q34,Q$8:Q$1007,1)+COUNTIF(Q$8:Q34,Q34)-1)/1000</f>
        <v>0.45</v>
      </c>
      <c r="AG34" s="21">
        <f>(RANK(R34,R$8:R$1007,1)+COUNTIF(R$8:R34,R34)-1)/1000</f>
        <v>0.46100000000000002</v>
      </c>
      <c r="AH34" s="21">
        <f>(RANK(S34,S$8:S$1007,1)+COUNTIF(S$8:S34,S34)-1)/1000</f>
        <v>0.441</v>
      </c>
      <c r="AI34" s="14">
        <f t="shared" si="11"/>
        <v>0</v>
      </c>
      <c r="AK34" s="14">
        <f t="shared" si="12"/>
        <v>0</v>
      </c>
    </row>
    <row r="35" spans="2:37" x14ac:dyDescent="0.25">
      <c r="B35">
        <f t="shared" si="5"/>
        <v>28</v>
      </c>
      <c r="C35">
        <f>MATCH(B35,'Stocastic Model Raw Data'!$B$2:$B$1001,0)</f>
        <v>960</v>
      </c>
      <c r="D35" s="14" cm="1">
        <f t="array" ref="D35">INDEX('Stocastic Model Raw Data'!$G$2:$G$1001,$C35,0)</f>
        <v>212042590</v>
      </c>
      <c r="E35" s="14" cm="1">
        <f t="array" ref="E35">INDEX('Stocastic Model Raw Data'!$C$2:$C$1001,$C35,0)</f>
        <v>112884086.931491</v>
      </c>
      <c r="F35" s="14" cm="1">
        <f t="array" ref="F35">INDEX('Stocastic Model Raw Data'!$H$2:$H$1001,$C35,0)</f>
        <v>55737133.777244799</v>
      </c>
      <c r="G35" s="14">
        <f t="shared" si="1"/>
        <v>57146953.154246204</v>
      </c>
      <c r="H35" s="14" cm="1">
        <f t="array" ref="H35">INDEX('Stocastic Model Raw Data'!$D$2:$D$1001,$C35,0)</f>
        <v>3131808579.4308701</v>
      </c>
      <c r="I35" s="14" cm="1">
        <f t="array" ref="I35">INDEX('Stocastic Model Raw Data'!$I$2:$I$1001,$C35,0)</f>
        <v>1319064846.6106801</v>
      </c>
      <c r="J35" s="14">
        <f t="shared" si="2"/>
        <v>1812743732.82019</v>
      </c>
      <c r="K35" s="14" cm="1">
        <f t="array" ref="K35">INDEX('Stocastic Model Raw Data'!$E$2:$E$1001,$C35,0)</f>
        <v>226213929.65420601</v>
      </c>
      <c r="L35" s="14" cm="1">
        <f t="array" ref="L35">INDEX('Stocastic Model Raw Data'!$J$2:$J$1001,$C35,0)</f>
        <v>102541554.392998</v>
      </c>
      <c r="M35" s="14">
        <f t="shared" si="3"/>
        <v>123672375.26120801</v>
      </c>
      <c r="N35" s="14">
        <f t="shared" si="6"/>
        <v>3358022509.0850759</v>
      </c>
      <c r="O35" s="14">
        <f t="shared" si="7"/>
        <v>1421606401.0036781</v>
      </c>
      <c r="P35" s="14">
        <f t="shared" si="4"/>
        <v>1936416108.0813978</v>
      </c>
      <c r="Q35" s="3">
        <f t="shared" si="8"/>
        <v>3358022509.0850759</v>
      </c>
      <c r="R35" s="3">
        <f t="shared" si="9"/>
        <v>1633648991.0036781</v>
      </c>
      <c r="S35" s="3">
        <f t="shared" si="10"/>
        <v>1724373518.0813978</v>
      </c>
      <c r="T35" s="21">
        <f>(RANK(E35,E$8:E$1007,1)+COUNTIF(E$8:E35,E35)-1)/1000</f>
        <v>0.93100000000000005</v>
      </c>
      <c r="U35" s="21">
        <f>(RANK(F35,F$8:F$1007,1)+COUNTIF(F$8:F35,F35)-1)/1000</f>
        <v>0.92500000000000004</v>
      </c>
      <c r="V35" s="21">
        <f>(RANK(G35,G$8:G$1007,1)+COUNTIF(G$8:G35,G35)-1)/1000</f>
        <v>0.93700000000000006</v>
      </c>
      <c r="W35" s="21">
        <f>(RANK(H35,H$8:H$1007,1)+COUNTIF(H$8:H35,H35)-1)/1000</f>
        <v>0.96699999999999997</v>
      </c>
      <c r="X35" s="21">
        <f>(RANK(I35,I$8:I$1007,1)+COUNTIF(I$8:I35,I35)-1)/1000</f>
        <v>0.96499999999999997</v>
      </c>
      <c r="Y35" s="21">
        <f>(RANK(J35,J$8:J$1007,1)+COUNTIF(J$8:J35,J35)-1)/1000</f>
        <v>0.96699999999999997</v>
      </c>
      <c r="Z35" s="21">
        <f>(RANK(K35,K$8:K$1007,1)+COUNTIF(K$8:K35,K35)-1)/1000</f>
        <v>0.82799999999999996</v>
      </c>
      <c r="AA35" s="21">
        <f>(RANK(L35,L$8:L$1007,1)+COUNTIF(L$8:L35,L35)-1)/1000</f>
        <v>0.85099999999999998</v>
      </c>
      <c r="AB35" s="21">
        <f>(RANK(M35,M$8:M$1007,1)+COUNTIF(M$8:M35,M35)-1)/1000</f>
        <v>0.81</v>
      </c>
      <c r="AC35" s="21">
        <f>(RANK(N35,N$8:N$1007,1)+COUNTIF(N$8:N35,N35)-1)/1000</f>
        <v>0.96</v>
      </c>
      <c r="AD35" s="21">
        <f>(RANK(O35,O$8:O$1007,1)+COUNTIF(O$8:O35,O35)-1)/1000</f>
        <v>0.95799999999999996</v>
      </c>
      <c r="AE35" s="21">
        <f>(RANK(P35,P$8:P$1007,1)+COUNTIF(P$8:P35,P35)-1)/1000</f>
        <v>0.96199999999999997</v>
      </c>
      <c r="AF35" s="21">
        <f>(RANK(Q35,Q$8:Q$1007,1)+COUNTIF(Q$8:Q35,Q35)-1)/1000</f>
        <v>0.96</v>
      </c>
      <c r="AG35" s="21">
        <f>(RANK(R35,R$8:R$1007,1)+COUNTIF(R$8:R35,R35)-1)/1000</f>
        <v>0.95799999999999996</v>
      </c>
      <c r="AH35" s="21">
        <f>(RANK(S35,S$8:S$1007,1)+COUNTIF(S$8:S35,S35)-1)/1000</f>
        <v>0.96199999999999997</v>
      </c>
      <c r="AI35" s="14">
        <f t="shared" si="11"/>
        <v>0</v>
      </c>
      <c r="AK35" s="14">
        <f t="shared" si="12"/>
        <v>0</v>
      </c>
    </row>
    <row r="36" spans="2:37" x14ac:dyDescent="0.25">
      <c r="B36">
        <f t="shared" si="5"/>
        <v>29</v>
      </c>
      <c r="C36">
        <f>MATCH(B36,'Stocastic Model Raw Data'!$B$2:$B$1001,0)</f>
        <v>629</v>
      </c>
      <c r="D36" s="14" cm="1">
        <f t="array" ref="D36">INDEX('Stocastic Model Raw Data'!$G$2:$G$1001,$C36,0)</f>
        <v>212042590</v>
      </c>
      <c r="E36" s="14" cm="1">
        <f t="array" ref="E36">INDEX('Stocastic Model Raw Data'!$C$2:$C$1001,$C36,0)</f>
        <v>98651686.576148406</v>
      </c>
      <c r="F36" s="14" cm="1">
        <f t="array" ref="F36">INDEX('Stocastic Model Raw Data'!$H$2:$H$1001,$C36,0)</f>
        <v>49334745.773221403</v>
      </c>
      <c r="G36" s="14">
        <f t="shared" si="1"/>
        <v>49316940.802927002</v>
      </c>
      <c r="H36" s="14" cm="1">
        <f t="array" ref="H36">INDEX('Stocastic Model Raw Data'!$D$2:$D$1001,$C36,0)</f>
        <v>2499514551.1107302</v>
      </c>
      <c r="I36" s="14" cm="1">
        <f t="array" ref="I36">INDEX('Stocastic Model Raw Data'!$I$2:$I$1001,$C36,0)</f>
        <v>1061183910.61172</v>
      </c>
      <c r="J36" s="14">
        <f t="shared" si="2"/>
        <v>1438330640.4990101</v>
      </c>
      <c r="K36" s="14" cm="1">
        <f t="array" ref="K36">INDEX('Stocastic Model Raw Data'!$E$2:$E$1001,$C36,0)</f>
        <v>221582181.49018601</v>
      </c>
      <c r="L36" s="14" cm="1">
        <f t="array" ref="L36">INDEX('Stocastic Model Raw Data'!$J$2:$J$1001,$C36,0)</f>
        <v>96298377.611214295</v>
      </c>
      <c r="M36" s="14">
        <f t="shared" si="3"/>
        <v>125283803.87897171</v>
      </c>
      <c r="N36" s="14">
        <f t="shared" si="6"/>
        <v>2721096732.6009164</v>
      </c>
      <c r="O36" s="14">
        <f t="shared" si="7"/>
        <v>1157482288.2229342</v>
      </c>
      <c r="P36" s="14">
        <f t="shared" si="4"/>
        <v>1563614444.3779821</v>
      </c>
      <c r="Q36" s="3">
        <f t="shared" si="8"/>
        <v>2721096732.6009164</v>
      </c>
      <c r="R36" s="3">
        <f t="shared" si="9"/>
        <v>1369524878.2229342</v>
      </c>
      <c r="S36" s="3">
        <f t="shared" si="10"/>
        <v>1351571854.3779821</v>
      </c>
      <c r="T36" s="21">
        <f>(RANK(E36,E$8:E$1007,1)+COUNTIF(E$8:E36,E36)-1)/1000</f>
        <v>0.77200000000000002</v>
      </c>
      <c r="U36" s="21">
        <f>(RANK(F36,F$8:F$1007,1)+COUNTIF(F$8:F36,F36)-1)/1000</f>
        <v>0.78800000000000003</v>
      </c>
      <c r="V36" s="21">
        <f>(RANK(G36,G$8:G$1007,1)+COUNTIF(G$8:G36,G36)-1)/1000</f>
        <v>0.754</v>
      </c>
      <c r="W36" s="21">
        <f>(RANK(H36,H$8:H$1007,1)+COUNTIF(H$8:H36,H36)-1)/1000</f>
        <v>0.60299999999999998</v>
      </c>
      <c r="X36" s="21">
        <f>(RANK(I36,I$8:I$1007,1)+COUNTIF(I$8:I36,I36)-1)/1000</f>
        <v>0.63900000000000001</v>
      </c>
      <c r="Y36" s="21">
        <f>(RANK(J36,J$8:J$1007,1)+COUNTIF(J$8:J36,J36)-1)/1000</f>
        <v>0.57299999999999995</v>
      </c>
      <c r="Z36" s="21">
        <f>(RANK(K36,K$8:K$1007,1)+COUNTIF(K$8:K36,K36)-1)/1000</f>
        <v>0.80800000000000005</v>
      </c>
      <c r="AA36" s="21">
        <f>(RANK(L36,L$8:L$1007,1)+COUNTIF(L$8:L36,L36)-1)/1000</f>
        <v>0.78500000000000003</v>
      </c>
      <c r="AB36" s="21">
        <f>(RANK(M36,M$8:M$1007,1)+COUNTIF(M$8:M36,M36)-1)/1000</f>
        <v>0.82499999999999996</v>
      </c>
      <c r="AC36" s="21">
        <f>(RANK(N36,N$8:N$1007,1)+COUNTIF(N$8:N36,N36)-1)/1000</f>
        <v>0.629</v>
      </c>
      <c r="AD36" s="21">
        <f>(RANK(O36,O$8:O$1007,1)+COUNTIF(O$8:O36,O36)-1)/1000</f>
        <v>0.65100000000000002</v>
      </c>
      <c r="AE36" s="21">
        <f>(RANK(P36,P$8:P$1007,1)+COUNTIF(P$8:P36,P36)-1)/1000</f>
        <v>0.60699999999999998</v>
      </c>
      <c r="AF36" s="21">
        <f>(RANK(Q36,Q$8:Q$1007,1)+COUNTIF(Q$8:Q36,Q36)-1)/1000</f>
        <v>0.629</v>
      </c>
      <c r="AG36" s="21">
        <f>(RANK(R36,R$8:R$1007,1)+COUNTIF(R$8:R36,R36)-1)/1000</f>
        <v>0.65100000000000002</v>
      </c>
      <c r="AH36" s="21">
        <f>(RANK(S36,S$8:S$1007,1)+COUNTIF(S$8:S36,S36)-1)/1000</f>
        <v>0.60699999999999998</v>
      </c>
      <c r="AI36" s="14">
        <f t="shared" si="11"/>
        <v>0</v>
      </c>
      <c r="AK36" s="14">
        <f t="shared" si="12"/>
        <v>0</v>
      </c>
    </row>
    <row r="37" spans="2:37" x14ac:dyDescent="0.25">
      <c r="B37">
        <f t="shared" si="5"/>
        <v>30</v>
      </c>
      <c r="C37">
        <f>MATCH(B37,'Stocastic Model Raw Data'!$B$2:$B$1001,0)</f>
        <v>177</v>
      </c>
      <c r="D37" s="14" cm="1">
        <f t="array" ref="D37">INDEX('Stocastic Model Raw Data'!$G$2:$G$1001,$C37,0)</f>
        <v>212042590</v>
      </c>
      <c r="E37" s="14" cm="1">
        <f t="array" ref="E37">INDEX('Stocastic Model Raw Data'!$C$2:$C$1001,$C37,0)</f>
        <v>69801902.437850103</v>
      </c>
      <c r="F37" s="14" cm="1">
        <f t="array" ref="F37">INDEX('Stocastic Model Raw Data'!$H$2:$H$1001,$C37,0)</f>
        <v>33860058.1449228</v>
      </c>
      <c r="G37" s="14">
        <f t="shared" si="1"/>
        <v>35941844.292927302</v>
      </c>
      <c r="H37" s="14" cm="1">
        <f t="array" ref="H37">INDEX('Stocastic Model Raw Data'!$D$2:$D$1001,$C37,0)</f>
        <v>2040525346.35431</v>
      </c>
      <c r="I37" s="14" cm="1">
        <f t="array" ref="I37">INDEX('Stocastic Model Raw Data'!$I$2:$I$1001,$C37,0)</f>
        <v>849363693.39765298</v>
      </c>
      <c r="J37" s="14">
        <f t="shared" si="2"/>
        <v>1191161652.9566569</v>
      </c>
      <c r="K37" s="14" cm="1">
        <f t="array" ref="K37">INDEX('Stocastic Model Raw Data'!$E$2:$E$1001,$C37,0)</f>
        <v>143891133.062103</v>
      </c>
      <c r="L37" s="14" cm="1">
        <f t="array" ref="L37">INDEX('Stocastic Model Raw Data'!$J$2:$J$1001,$C37,0)</f>
        <v>65391546.294073902</v>
      </c>
      <c r="M37" s="14">
        <f t="shared" si="3"/>
        <v>78499586.768029094</v>
      </c>
      <c r="N37" s="14">
        <f t="shared" si="6"/>
        <v>2184416479.4164128</v>
      </c>
      <c r="O37" s="14">
        <f t="shared" si="7"/>
        <v>914755239.69172692</v>
      </c>
      <c r="P37" s="14">
        <f t="shared" si="4"/>
        <v>1269661239.7246859</v>
      </c>
      <c r="Q37" s="3">
        <f t="shared" si="8"/>
        <v>2184416479.4164128</v>
      </c>
      <c r="R37" s="3">
        <f t="shared" si="9"/>
        <v>1126797829.6917269</v>
      </c>
      <c r="S37" s="3">
        <f t="shared" si="10"/>
        <v>1057618649.7246859</v>
      </c>
      <c r="T37" s="21">
        <f>(RANK(E37,E$8:E$1007,1)+COUNTIF(E$8:E37,E37)-1)/1000</f>
        <v>0.186</v>
      </c>
      <c r="U37" s="21">
        <f>(RANK(F37,F$8:F$1007,1)+COUNTIF(F$8:F37,F37)-1)/1000</f>
        <v>0.192</v>
      </c>
      <c r="V37" s="21">
        <f>(RANK(G37,G$8:G$1007,1)+COUNTIF(G$8:G37,G37)-1)/1000</f>
        <v>0.17299999999999999</v>
      </c>
      <c r="W37" s="21">
        <f>(RANK(H37,H$8:H$1007,1)+COUNTIF(H$8:H37,H37)-1)/1000</f>
        <v>0.17899999999999999</v>
      </c>
      <c r="X37" s="21">
        <f>(RANK(I37,I$8:I$1007,1)+COUNTIF(I$8:I37,I37)-1)/1000</f>
        <v>0.182</v>
      </c>
      <c r="Y37" s="21">
        <f>(RANK(J37,J$8:J$1007,1)+COUNTIF(J$8:J37,J37)-1)/1000</f>
        <v>0.17799999999999999</v>
      </c>
      <c r="Z37" s="21">
        <f>(RANK(K37,K$8:K$1007,1)+COUNTIF(K$8:K37,K37)-1)/1000</f>
        <v>0.157</v>
      </c>
      <c r="AA37" s="21">
        <f>(RANK(L37,L$8:L$1007,1)+COUNTIF(L$8:L37,L37)-1)/1000</f>
        <v>0.189</v>
      </c>
      <c r="AB37" s="21">
        <f>(RANK(M37,M$8:M$1007,1)+COUNTIF(M$8:M37,M37)-1)/1000</f>
        <v>0.13300000000000001</v>
      </c>
      <c r="AC37" s="21">
        <f>(RANK(N37,N$8:N$1007,1)+COUNTIF(N$8:N37,N37)-1)/1000</f>
        <v>0.17699999999999999</v>
      </c>
      <c r="AD37" s="21">
        <f>(RANK(O37,O$8:O$1007,1)+COUNTIF(O$8:O37,O37)-1)/1000</f>
        <v>0.18099999999999999</v>
      </c>
      <c r="AE37" s="21">
        <f>(RANK(P37,P$8:P$1007,1)+COUNTIF(P$8:P37,P37)-1)/1000</f>
        <v>0.17199999999999999</v>
      </c>
      <c r="AF37" s="21">
        <f>(RANK(Q37,Q$8:Q$1007,1)+COUNTIF(Q$8:Q37,Q37)-1)/1000</f>
        <v>0.17699999999999999</v>
      </c>
      <c r="AG37" s="21">
        <f>(RANK(R37,R$8:R$1007,1)+COUNTIF(R$8:R37,R37)-1)/1000</f>
        <v>0.18099999999999999</v>
      </c>
      <c r="AH37" s="21">
        <f>(RANK(S37,S$8:S$1007,1)+COUNTIF(S$8:S37,S37)-1)/1000</f>
        <v>0.17199999999999999</v>
      </c>
      <c r="AI37" s="14">
        <f t="shared" si="11"/>
        <v>0</v>
      </c>
      <c r="AK37" s="14">
        <f t="shared" si="12"/>
        <v>0</v>
      </c>
    </row>
    <row r="38" spans="2:37" x14ac:dyDescent="0.25">
      <c r="B38">
        <f t="shared" si="5"/>
        <v>31</v>
      </c>
      <c r="C38">
        <f>MATCH(B38,'Stocastic Model Raw Data'!$B$2:$B$1001,0)</f>
        <v>95</v>
      </c>
      <c r="D38" s="14" cm="1">
        <f t="array" ref="D38">INDEX('Stocastic Model Raw Data'!$G$2:$G$1001,$C38,0)</f>
        <v>212042590</v>
      </c>
      <c r="E38" s="14" cm="1">
        <f t="array" ref="E38">INDEX('Stocastic Model Raw Data'!$C$2:$C$1001,$C38,0)</f>
        <v>65511937.093925901</v>
      </c>
      <c r="F38" s="14" cm="1">
        <f t="array" ref="F38">INDEX('Stocastic Model Raw Data'!$H$2:$H$1001,$C38,0)</f>
        <v>31984739.746159598</v>
      </c>
      <c r="G38" s="14">
        <f t="shared" si="1"/>
        <v>33527197.347766303</v>
      </c>
      <c r="H38" s="14" cm="1">
        <f t="array" ref="H38">INDEX('Stocastic Model Raw Data'!$D$2:$D$1001,$C38,0)</f>
        <v>1873141380.3758099</v>
      </c>
      <c r="I38" s="14" cm="1">
        <f t="array" ref="I38">INDEX('Stocastic Model Raw Data'!$I$2:$I$1001,$C38,0)</f>
        <v>782147360.19476497</v>
      </c>
      <c r="J38" s="14">
        <f t="shared" si="2"/>
        <v>1090994020.1810451</v>
      </c>
      <c r="K38" s="14" cm="1">
        <f t="array" ref="K38">INDEX('Stocastic Model Raw Data'!$E$2:$E$1001,$C38,0)</f>
        <v>141590077.46291399</v>
      </c>
      <c r="L38" s="14" cm="1">
        <f t="array" ref="L38">INDEX('Stocastic Model Raw Data'!$J$2:$J$1001,$C38,0)</f>
        <v>60921783.549882703</v>
      </c>
      <c r="M38" s="14">
        <f t="shared" si="3"/>
        <v>80668293.91303128</v>
      </c>
      <c r="N38" s="14">
        <f t="shared" si="6"/>
        <v>2014731457.8387239</v>
      </c>
      <c r="O38" s="14">
        <f t="shared" si="7"/>
        <v>843069143.74464762</v>
      </c>
      <c r="P38" s="14">
        <f t="shared" si="4"/>
        <v>1171662314.0940762</v>
      </c>
      <c r="Q38" s="3">
        <f t="shared" si="8"/>
        <v>2014731457.8387239</v>
      </c>
      <c r="R38" s="3">
        <f t="shared" si="9"/>
        <v>1055111733.7446476</v>
      </c>
      <c r="S38" s="3">
        <f t="shared" si="10"/>
        <v>959619724.09407628</v>
      </c>
      <c r="T38" s="21">
        <f>(RANK(E38,E$8:E$1007,1)+COUNTIF(E$8:E38,E38)-1)/1000</f>
        <v>0.107</v>
      </c>
      <c r="U38" s="21">
        <f>(RANK(F38,F$8:F$1007,1)+COUNTIF(F$8:F38,F38)-1)/1000</f>
        <v>0.123</v>
      </c>
      <c r="V38" s="21">
        <f>(RANK(G38,G$8:G$1007,1)+COUNTIF(G$8:G38,G38)-1)/1000</f>
        <v>9.6000000000000002E-2</v>
      </c>
      <c r="W38" s="21">
        <f>(RANK(H38,H$8:H$1007,1)+COUNTIF(H$8:H38,H38)-1)/1000</f>
        <v>9.2999999999999999E-2</v>
      </c>
      <c r="X38" s="21">
        <f>(RANK(I38,I$8:I$1007,1)+COUNTIF(I$8:I38,I38)-1)/1000</f>
        <v>9.8000000000000004E-2</v>
      </c>
      <c r="Y38" s="21">
        <f>(RANK(J38,J$8:J$1007,1)+COUNTIF(J$8:J38,J38)-1)/1000</f>
        <v>0.09</v>
      </c>
      <c r="Z38" s="21">
        <f>(RANK(K38,K$8:K$1007,1)+COUNTIF(K$8:K38,K38)-1)/1000</f>
        <v>0.14000000000000001</v>
      </c>
      <c r="AA38" s="21">
        <f>(RANK(L38,L$8:L$1007,1)+COUNTIF(L$8:L38,L38)-1)/1000</f>
        <v>0.125</v>
      </c>
      <c r="AB38" s="21">
        <f>(RANK(M38,M$8:M$1007,1)+COUNTIF(M$8:M38,M38)-1)/1000</f>
        <v>0.156</v>
      </c>
      <c r="AC38" s="21">
        <f>(RANK(N38,N$8:N$1007,1)+COUNTIF(N$8:N38,N38)-1)/1000</f>
        <v>9.5000000000000001E-2</v>
      </c>
      <c r="AD38" s="21">
        <f>(RANK(O38,O$8:O$1007,1)+COUNTIF(O$8:O38,O38)-1)/1000</f>
        <v>9.8000000000000004E-2</v>
      </c>
      <c r="AE38" s="21">
        <f>(RANK(P38,P$8:P$1007,1)+COUNTIF(P$8:P38,P38)-1)/1000</f>
        <v>9.0999999999999998E-2</v>
      </c>
      <c r="AF38" s="21">
        <f>(RANK(Q38,Q$8:Q$1007,1)+COUNTIF(Q$8:Q38,Q38)-1)/1000</f>
        <v>9.5000000000000001E-2</v>
      </c>
      <c r="AG38" s="21">
        <f>(RANK(R38,R$8:R$1007,1)+COUNTIF(R$8:R38,R38)-1)/1000</f>
        <v>9.8000000000000004E-2</v>
      </c>
      <c r="AH38" s="21">
        <f>(RANK(S38,S$8:S$1007,1)+COUNTIF(S$8:S38,S38)-1)/1000</f>
        <v>9.0999999999999998E-2</v>
      </c>
      <c r="AI38" s="14">
        <f t="shared" si="11"/>
        <v>0</v>
      </c>
      <c r="AK38" s="14">
        <f t="shared" si="12"/>
        <v>0</v>
      </c>
    </row>
    <row r="39" spans="2:37" x14ac:dyDescent="0.25">
      <c r="B39">
        <f t="shared" si="5"/>
        <v>32</v>
      </c>
      <c r="C39">
        <f>MATCH(B39,'Stocastic Model Raw Data'!$B$2:$B$1001,0)</f>
        <v>997</v>
      </c>
      <c r="D39" s="14" cm="1">
        <f t="array" ref="D39">INDEX('Stocastic Model Raw Data'!$G$2:$G$1001,$C39,0)</f>
        <v>212042590</v>
      </c>
      <c r="E39" s="14" cm="1">
        <f t="array" ref="E39">INDEX('Stocastic Model Raw Data'!$C$2:$C$1001,$C39,0)</f>
        <v>133431398.93832199</v>
      </c>
      <c r="F39" s="14" cm="1">
        <f t="array" ref="F39">INDEX('Stocastic Model Raw Data'!$H$2:$H$1001,$C39,0)</f>
        <v>66441698.2886483</v>
      </c>
      <c r="G39" s="14">
        <f t="shared" si="1"/>
        <v>66989700.649673693</v>
      </c>
      <c r="H39" s="14" cm="1">
        <f t="array" ref="H39">INDEX('Stocastic Model Raw Data'!$D$2:$D$1001,$C39,0)</f>
        <v>3483265104.3927102</v>
      </c>
      <c r="I39" s="14" cm="1">
        <f t="array" ref="I39">INDEX('Stocastic Model Raw Data'!$I$2:$I$1001,$C39,0)</f>
        <v>1474369030.8310299</v>
      </c>
      <c r="J39" s="14">
        <f t="shared" si="2"/>
        <v>2008896073.5616803</v>
      </c>
      <c r="K39" s="14" cm="1">
        <f t="array" ref="K39">INDEX('Stocastic Model Raw Data'!$E$2:$E$1001,$C39,0)</f>
        <v>309595060.01103199</v>
      </c>
      <c r="L39" s="14" cm="1">
        <f t="array" ref="L39">INDEX('Stocastic Model Raw Data'!$J$2:$J$1001,$C39,0)</f>
        <v>137537734.92711201</v>
      </c>
      <c r="M39" s="14">
        <f t="shared" si="3"/>
        <v>172057325.08391997</v>
      </c>
      <c r="N39" s="14">
        <f t="shared" si="6"/>
        <v>3792860164.4037423</v>
      </c>
      <c r="O39" s="14">
        <f t="shared" si="7"/>
        <v>1611906765.758142</v>
      </c>
      <c r="P39" s="14">
        <f t="shared" si="4"/>
        <v>2180953398.6456003</v>
      </c>
      <c r="Q39" s="3">
        <f t="shared" si="8"/>
        <v>3792860164.4037423</v>
      </c>
      <c r="R39" s="3">
        <f t="shared" si="9"/>
        <v>1823949355.758142</v>
      </c>
      <c r="S39" s="3">
        <f t="shared" si="10"/>
        <v>1968910808.6456003</v>
      </c>
      <c r="T39" s="21">
        <f>(RANK(E39,E$8:E$1007,1)+COUNTIF(E$8:E39,E39)-1)/1000</f>
        <v>0.998</v>
      </c>
      <c r="U39" s="21">
        <f>(RANK(F39,F$8:F$1007,1)+COUNTIF(F$8:F39,F39)-1)/1000</f>
        <v>0.998</v>
      </c>
      <c r="V39" s="21">
        <f>(RANK(G39,G$8:G$1007,1)+COUNTIF(G$8:G39,G39)-1)/1000</f>
        <v>0.998</v>
      </c>
      <c r="W39" s="21">
        <f>(RANK(H39,H$8:H$1007,1)+COUNTIF(H$8:H39,H39)-1)/1000</f>
        <v>0.997</v>
      </c>
      <c r="X39" s="21">
        <f>(RANK(I39,I$8:I$1007,1)+COUNTIF(I$8:I39,I39)-1)/1000</f>
        <v>0.997</v>
      </c>
      <c r="Y39" s="21">
        <f>(RANK(J39,J$8:J$1007,1)+COUNTIF(J$8:J39,J39)-1)/1000</f>
        <v>0.997</v>
      </c>
      <c r="Z39" s="21">
        <f>(RANK(K39,K$8:K$1007,1)+COUNTIF(K$8:K39,K39)-1)/1000</f>
        <v>0.998</v>
      </c>
      <c r="AA39" s="21">
        <f>(RANK(L39,L$8:L$1007,1)+COUNTIF(L$8:L39,L39)-1)/1000</f>
        <v>0.998</v>
      </c>
      <c r="AB39" s="21">
        <f>(RANK(M39,M$8:M$1007,1)+COUNTIF(M$8:M39,M39)-1)/1000</f>
        <v>0.999</v>
      </c>
      <c r="AC39" s="21">
        <f>(RANK(N39,N$8:N$1007,1)+COUNTIF(N$8:N39,N39)-1)/1000</f>
        <v>0.997</v>
      </c>
      <c r="AD39" s="21">
        <f>(RANK(O39,O$8:O$1007,1)+COUNTIF(O$8:O39,O39)-1)/1000</f>
        <v>0.997</v>
      </c>
      <c r="AE39" s="21">
        <f>(RANK(P39,P$8:P$1007,1)+COUNTIF(P$8:P39,P39)-1)/1000</f>
        <v>0.997</v>
      </c>
      <c r="AF39" s="21">
        <f>(RANK(Q39,Q$8:Q$1007,1)+COUNTIF(Q$8:Q39,Q39)-1)/1000</f>
        <v>0.997</v>
      </c>
      <c r="AG39" s="21">
        <f>(RANK(R39,R$8:R$1007,1)+COUNTIF(R$8:R39,R39)-1)/1000</f>
        <v>0.997</v>
      </c>
      <c r="AH39" s="21">
        <f>(RANK(S39,S$8:S$1007,1)+COUNTIF(S$8:S39,S39)-1)/1000</f>
        <v>0.997</v>
      </c>
      <c r="AI39" s="14">
        <f t="shared" si="11"/>
        <v>0</v>
      </c>
      <c r="AK39" s="14">
        <f t="shared" si="12"/>
        <v>0</v>
      </c>
    </row>
    <row r="40" spans="2:37" x14ac:dyDescent="0.25">
      <c r="B40">
        <f t="shared" si="5"/>
        <v>33</v>
      </c>
      <c r="C40">
        <f>MATCH(B40,'Stocastic Model Raw Data'!$B$2:$B$1001,0)</f>
        <v>531</v>
      </c>
      <c r="D40" s="14" cm="1">
        <f t="array" ref="D40">INDEX('Stocastic Model Raw Data'!$G$2:$G$1001,$C40,0)</f>
        <v>212042590</v>
      </c>
      <c r="E40" s="14" cm="1">
        <f t="array" ref="E40">INDEX('Stocastic Model Raw Data'!$C$2:$C$1001,$C40,0)</f>
        <v>83870713.221880704</v>
      </c>
      <c r="F40" s="14" cm="1">
        <f t="array" ref="F40">INDEX('Stocastic Model Raw Data'!$H$2:$H$1001,$C40,0)</f>
        <v>40730473.091888703</v>
      </c>
      <c r="G40" s="14">
        <f t="shared" si="1"/>
        <v>43140240.129992001</v>
      </c>
      <c r="H40" s="14" cm="1">
        <f t="array" ref="H40">INDEX('Stocastic Model Raw Data'!$D$2:$D$1001,$C40,0)</f>
        <v>2429108330.3738899</v>
      </c>
      <c r="I40" s="14" cm="1">
        <f t="array" ref="I40">INDEX('Stocastic Model Raw Data'!$I$2:$I$1001,$C40,0)</f>
        <v>1012090781.12124</v>
      </c>
      <c r="J40" s="14">
        <f t="shared" si="2"/>
        <v>1417017549.2526498</v>
      </c>
      <c r="K40" s="14" cm="1">
        <f t="array" ref="K40">INDEX('Stocastic Model Raw Data'!$E$2:$E$1001,$C40,0)</f>
        <v>180603744.761098</v>
      </c>
      <c r="L40" s="14" cm="1">
        <f t="array" ref="L40">INDEX('Stocastic Model Raw Data'!$J$2:$J$1001,$C40,0)</f>
        <v>79660937.227643803</v>
      </c>
      <c r="M40" s="14">
        <f t="shared" si="3"/>
        <v>100942807.53345419</v>
      </c>
      <c r="N40" s="14">
        <f t="shared" si="6"/>
        <v>2609712075.1349878</v>
      </c>
      <c r="O40" s="14">
        <f t="shared" si="7"/>
        <v>1091751718.3488839</v>
      </c>
      <c r="P40" s="14">
        <f t="shared" si="4"/>
        <v>1517960356.786104</v>
      </c>
      <c r="Q40" s="3">
        <f t="shared" si="8"/>
        <v>2609712075.1349878</v>
      </c>
      <c r="R40" s="3">
        <f t="shared" si="9"/>
        <v>1303794308.3488839</v>
      </c>
      <c r="S40" s="3">
        <f t="shared" si="10"/>
        <v>1305917766.786104</v>
      </c>
      <c r="T40" s="21">
        <f>(RANK(E40,E$8:E$1007,1)+COUNTIF(E$8:E40,E40)-1)/1000</f>
        <v>0.48799999999999999</v>
      </c>
      <c r="U40" s="21">
        <f>(RANK(F40,F$8:F$1007,1)+COUNTIF(F$8:F40,F40)-1)/1000</f>
        <v>0.48499999999999999</v>
      </c>
      <c r="V40" s="21">
        <f>(RANK(G40,G$8:G$1007,1)+COUNTIF(G$8:G40,G40)-1)/1000</f>
        <v>0.49099999999999999</v>
      </c>
      <c r="W40" s="21">
        <f>(RANK(H40,H$8:H$1007,1)+COUNTIF(H$8:H40,H40)-1)/1000</f>
        <v>0.53800000000000003</v>
      </c>
      <c r="X40" s="21">
        <f>(RANK(I40,I$8:I$1007,1)+COUNTIF(I$8:I40,I40)-1)/1000</f>
        <v>0.53300000000000003</v>
      </c>
      <c r="Y40" s="21">
        <f>(RANK(J40,J$8:J$1007,1)+COUNTIF(J$8:J40,J40)-1)/1000</f>
        <v>0.53900000000000003</v>
      </c>
      <c r="Z40" s="21">
        <f>(RANK(K40,K$8:K$1007,1)+COUNTIF(K$8:K40,K40)-1)/1000</f>
        <v>0.503</v>
      </c>
      <c r="AA40" s="21">
        <f>(RANK(L40,L$8:L$1007,1)+COUNTIF(L$8:L40,L40)-1)/1000</f>
        <v>0.496</v>
      </c>
      <c r="AB40" s="21">
        <f>(RANK(M40,M$8:M$1007,1)+COUNTIF(M$8:M40,M40)-1)/1000</f>
        <v>0.51900000000000002</v>
      </c>
      <c r="AC40" s="21">
        <f>(RANK(N40,N$8:N$1007,1)+COUNTIF(N$8:N40,N40)-1)/1000</f>
        <v>0.53100000000000003</v>
      </c>
      <c r="AD40" s="21">
        <f>(RANK(O40,O$8:O$1007,1)+COUNTIF(O$8:O40,O40)-1)/1000</f>
        <v>0.51900000000000002</v>
      </c>
      <c r="AE40" s="21">
        <f>(RANK(P40,P$8:P$1007,1)+COUNTIF(P$8:P40,P40)-1)/1000</f>
        <v>0.53600000000000003</v>
      </c>
      <c r="AF40" s="21">
        <f>(RANK(Q40,Q$8:Q$1007,1)+COUNTIF(Q$8:Q40,Q40)-1)/1000</f>
        <v>0.53100000000000003</v>
      </c>
      <c r="AG40" s="21">
        <f>(RANK(R40,R$8:R$1007,1)+COUNTIF(R$8:R40,R40)-1)/1000</f>
        <v>0.51900000000000002</v>
      </c>
      <c r="AH40" s="21">
        <f>(RANK(S40,S$8:S$1007,1)+COUNTIF(S$8:S40,S40)-1)/1000</f>
        <v>0.53600000000000003</v>
      </c>
      <c r="AI40" s="14">
        <f t="shared" si="11"/>
        <v>0</v>
      </c>
      <c r="AK40" s="14">
        <f t="shared" si="12"/>
        <v>0</v>
      </c>
    </row>
    <row r="41" spans="2:37" x14ac:dyDescent="0.25">
      <c r="B41">
        <f t="shared" si="5"/>
        <v>34</v>
      </c>
      <c r="C41">
        <f>MATCH(B41,'Stocastic Model Raw Data'!$B$2:$B$1001,0)</f>
        <v>364</v>
      </c>
      <c r="D41" s="14" cm="1">
        <f t="array" ref="D41">INDEX('Stocastic Model Raw Data'!$G$2:$G$1001,$C41,0)</f>
        <v>212042590</v>
      </c>
      <c r="E41" s="14" cm="1">
        <f t="array" ref="E41">INDEX('Stocastic Model Raw Data'!$C$2:$C$1001,$C41,0)</f>
        <v>80016015.457709804</v>
      </c>
      <c r="F41" s="14" cm="1">
        <f t="array" ref="F41">INDEX('Stocastic Model Raw Data'!$H$2:$H$1001,$C41,0)</f>
        <v>38994771.016995102</v>
      </c>
      <c r="G41" s="14">
        <f t="shared" si="1"/>
        <v>41021244.440714702</v>
      </c>
      <c r="H41" s="14" cm="1">
        <f t="array" ref="H41">INDEX('Stocastic Model Raw Data'!$D$2:$D$1001,$C41,0)</f>
        <v>2238524289.7255602</v>
      </c>
      <c r="I41" s="14" cm="1">
        <f t="array" ref="I41">INDEX('Stocastic Model Raw Data'!$I$2:$I$1001,$C41,0)</f>
        <v>931288449.11364698</v>
      </c>
      <c r="J41" s="14">
        <f t="shared" si="2"/>
        <v>1307235840.6119132</v>
      </c>
      <c r="K41" s="14" cm="1">
        <f t="array" ref="K41">INDEX('Stocastic Model Raw Data'!$E$2:$E$1001,$C41,0)</f>
        <v>178720948.852723</v>
      </c>
      <c r="L41" s="14" cm="1">
        <f t="array" ref="L41">INDEX('Stocastic Model Raw Data'!$J$2:$J$1001,$C41,0)</f>
        <v>79918727.768720105</v>
      </c>
      <c r="M41" s="14">
        <f t="shared" si="3"/>
        <v>98802221.084002897</v>
      </c>
      <c r="N41" s="14">
        <f t="shared" si="6"/>
        <v>2417245238.5782833</v>
      </c>
      <c r="O41" s="14">
        <f t="shared" si="7"/>
        <v>1011207176.8823671</v>
      </c>
      <c r="P41" s="14">
        <f t="shared" si="4"/>
        <v>1406038061.6959162</v>
      </c>
      <c r="Q41" s="3">
        <f t="shared" si="8"/>
        <v>2417245238.5782833</v>
      </c>
      <c r="R41" s="3">
        <f t="shared" si="9"/>
        <v>1223249766.8823671</v>
      </c>
      <c r="S41" s="3">
        <f t="shared" si="10"/>
        <v>1193995471.6959162</v>
      </c>
      <c r="T41" s="21">
        <f>(RANK(E41,E$8:E$1007,1)+COUNTIF(E$8:E41,E41)-1)/1000</f>
        <v>0.40600000000000003</v>
      </c>
      <c r="U41" s="21">
        <f>(RANK(F41,F$8:F$1007,1)+COUNTIF(F$8:F41,F41)-1)/1000</f>
        <v>0.41199999999999998</v>
      </c>
      <c r="V41" s="21">
        <f>(RANK(G41,G$8:G$1007,1)+COUNTIF(G$8:G41,G41)-1)/1000</f>
        <v>0.39900000000000002</v>
      </c>
      <c r="W41" s="21">
        <f>(RANK(H41,H$8:H$1007,1)+COUNTIF(H$8:H41,H41)-1)/1000</f>
        <v>0.35099999999999998</v>
      </c>
      <c r="X41" s="21">
        <f>(RANK(I41,I$8:I$1007,1)+COUNTIF(I$8:I41,I41)-1)/1000</f>
        <v>0.35599999999999998</v>
      </c>
      <c r="Y41" s="21">
        <f>(RANK(J41,J$8:J$1007,1)+COUNTIF(J$8:J41,J41)-1)/1000</f>
        <v>0.35299999999999998</v>
      </c>
      <c r="Z41" s="21">
        <f>(RANK(K41,K$8:K$1007,1)+COUNTIF(K$8:K41,K41)-1)/1000</f>
        <v>0.48799999999999999</v>
      </c>
      <c r="AA41" s="21">
        <f>(RANK(L41,L$8:L$1007,1)+COUNTIF(L$8:L41,L41)-1)/1000</f>
        <v>0.504</v>
      </c>
      <c r="AB41" s="21">
        <f>(RANK(M41,M$8:M$1007,1)+COUNTIF(M$8:M41,M41)-1)/1000</f>
        <v>0.47799999999999998</v>
      </c>
      <c r="AC41" s="21">
        <f>(RANK(N41,N$8:N$1007,1)+COUNTIF(N$8:N41,N41)-1)/1000</f>
        <v>0.36399999999999999</v>
      </c>
      <c r="AD41" s="21">
        <f>(RANK(O41,O$8:O$1007,1)+COUNTIF(O$8:O41,O41)-1)/1000</f>
        <v>0.36899999999999999</v>
      </c>
      <c r="AE41" s="21">
        <f>(RANK(P41,P$8:P$1007,1)+COUNTIF(P$8:P41,P41)-1)/1000</f>
        <v>0.36</v>
      </c>
      <c r="AF41" s="21">
        <f>(RANK(Q41,Q$8:Q$1007,1)+COUNTIF(Q$8:Q41,Q41)-1)/1000</f>
        <v>0.36399999999999999</v>
      </c>
      <c r="AG41" s="21">
        <f>(RANK(R41,R$8:R$1007,1)+COUNTIF(R$8:R41,R41)-1)/1000</f>
        <v>0.36899999999999999</v>
      </c>
      <c r="AH41" s="21">
        <f>(RANK(S41,S$8:S$1007,1)+COUNTIF(S$8:S41,S41)-1)/1000</f>
        <v>0.36</v>
      </c>
      <c r="AI41" s="14">
        <f t="shared" si="11"/>
        <v>0</v>
      </c>
      <c r="AK41" s="14">
        <f t="shared" si="12"/>
        <v>0</v>
      </c>
    </row>
    <row r="42" spans="2:37" x14ac:dyDescent="0.25">
      <c r="B42">
        <f t="shared" si="5"/>
        <v>35</v>
      </c>
      <c r="C42">
        <f>MATCH(B42,'Stocastic Model Raw Data'!$B$2:$B$1001,0)</f>
        <v>593</v>
      </c>
      <c r="D42" s="14" cm="1">
        <f t="array" ref="D42">INDEX('Stocastic Model Raw Data'!$G$2:$G$1001,$C42,0)</f>
        <v>212042590</v>
      </c>
      <c r="E42" s="14" cm="1">
        <f t="array" ref="E42">INDEX('Stocastic Model Raw Data'!$C$2:$C$1001,$C42,0)</f>
        <v>89897573.882864103</v>
      </c>
      <c r="F42" s="14" cm="1">
        <f t="array" ref="F42">INDEX('Stocastic Model Raw Data'!$H$2:$H$1001,$C42,0)</f>
        <v>44057732.323083602</v>
      </c>
      <c r="G42" s="14">
        <f t="shared" si="1"/>
        <v>45839841.559780501</v>
      </c>
      <c r="H42" s="14" cm="1">
        <f t="array" ref="H42">INDEX('Stocastic Model Raw Data'!$D$2:$D$1001,$C42,0)</f>
        <v>2484842441.96732</v>
      </c>
      <c r="I42" s="14" cm="1">
        <f t="array" ref="I42">INDEX('Stocastic Model Raw Data'!$I$2:$I$1001,$C42,0)</f>
        <v>1041684674.46143</v>
      </c>
      <c r="J42" s="14">
        <f t="shared" si="2"/>
        <v>1443157767.5058899</v>
      </c>
      <c r="K42" s="14" cm="1">
        <f t="array" ref="K42">INDEX('Stocastic Model Raw Data'!$E$2:$E$1001,$C42,0)</f>
        <v>195861993.61978599</v>
      </c>
      <c r="L42" s="14" cm="1">
        <f t="array" ref="L42">INDEX('Stocastic Model Raw Data'!$J$2:$J$1001,$C42,0)</f>
        <v>86243178.911085397</v>
      </c>
      <c r="M42" s="14">
        <f t="shared" si="3"/>
        <v>109618814.7087006</v>
      </c>
      <c r="N42" s="14">
        <f t="shared" si="6"/>
        <v>2680704435.5871058</v>
      </c>
      <c r="O42" s="14">
        <f t="shared" si="7"/>
        <v>1127927853.3725154</v>
      </c>
      <c r="P42" s="14">
        <f t="shared" si="4"/>
        <v>1552776582.2145903</v>
      </c>
      <c r="Q42" s="3">
        <f t="shared" si="8"/>
        <v>2680704435.5871058</v>
      </c>
      <c r="R42" s="3">
        <f t="shared" si="9"/>
        <v>1339970443.3725154</v>
      </c>
      <c r="S42" s="3">
        <f t="shared" si="10"/>
        <v>1340733992.2145903</v>
      </c>
      <c r="T42" s="21">
        <f>(RANK(E42,E$8:E$1007,1)+COUNTIF(E$8:E42,E42)-1)/1000</f>
        <v>0.61699999999999999</v>
      </c>
      <c r="U42" s="21">
        <f>(RANK(F42,F$8:F$1007,1)+COUNTIF(F$8:F42,F42)-1)/1000</f>
        <v>0.61599999999999999</v>
      </c>
      <c r="V42" s="21">
        <f>(RANK(G42,G$8:G$1007,1)+COUNTIF(G$8:G42,G42)-1)/1000</f>
        <v>0.61899999999999999</v>
      </c>
      <c r="W42" s="21">
        <f>(RANK(H42,H$8:H$1007,1)+COUNTIF(H$8:H42,H42)-1)/1000</f>
        <v>0.58699999999999997</v>
      </c>
      <c r="X42" s="21">
        <f>(RANK(I42,I$8:I$1007,1)+COUNTIF(I$8:I42,I42)-1)/1000</f>
        <v>0.59199999999999997</v>
      </c>
      <c r="Y42" s="21">
        <f>(RANK(J42,J$8:J$1007,1)+COUNTIF(J$8:J42,J42)-1)/1000</f>
        <v>0.58199999999999996</v>
      </c>
      <c r="Z42" s="21">
        <f>(RANK(K42,K$8:K$1007,1)+COUNTIF(K$8:K42,K42)-1)/1000</f>
        <v>0.64600000000000002</v>
      </c>
      <c r="AA42" s="21">
        <f>(RANK(L42,L$8:L$1007,1)+COUNTIF(L$8:L42,L42)-1)/1000</f>
        <v>0.63100000000000001</v>
      </c>
      <c r="AB42" s="21">
        <f>(RANK(M42,M$8:M$1007,1)+COUNTIF(M$8:M42,M42)-1)/1000</f>
        <v>0.66900000000000004</v>
      </c>
      <c r="AC42" s="21">
        <f>(RANK(N42,N$8:N$1007,1)+COUNTIF(N$8:N42,N42)-1)/1000</f>
        <v>0.59299999999999997</v>
      </c>
      <c r="AD42" s="21">
        <f>(RANK(O42,O$8:O$1007,1)+COUNTIF(O$8:O42,O42)-1)/1000</f>
        <v>0.59299999999999997</v>
      </c>
      <c r="AE42" s="21">
        <f>(RANK(P42,P$8:P$1007,1)+COUNTIF(P$8:P42,P42)-1)/1000</f>
        <v>0.58699999999999997</v>
      </c>
      <c r="AF42" s="21">
        <f>(RANK(Q42,Q$8:Q$1007,1)+COUNTIF(Q$8:Q42,Q42)-1)/1000</f>
        <v>0.59299999999999997</v>
      </c>
      <c r="AG42" s="21">
        <f>(RANK(R42,R$8:R$1007,1)+COUNTIF(R$8:R42,R42)-1)/1000</f>
        <v>0.59299999999999997</v>
      </c>
      <c r="AH42" s="21">
        <f>(RANK(S42,S$8:S$1007,1)+COUNTIF(S$8:S42,S42)-1)/1000</f>
        <v>0.58699999999999997</v>
      </c>
      <c r="AI42" s="14">
        <f t="shared" si="11"/>
        <v>0</v>
      </c>
      <c r="AK42" s="14">
        <f t="shared" si="12"/>
        <v>0</v>
      </c>
    </row>
    <row r="43" spans="2:37" x14ac:dyDescent="0.25">
      <c r="B43">
        <f t="shared" si="5"/>
        <v>36</v>
      </c>
      <c r="C43">
        <f>MATCH(B43,'Stocastic Model Raw Data'!$B$2:$B$1001,0)</f>
        <v>947</v>
      </c>
      <c r="D43" s="14" cm="1">
        <f t="array" ref="D43">INDEX('Stocastic Model Raw Data'!$G$2:$G$1001,$C43,0)</f>
        <v>212042590</v>
      </c>
      <c r="E43" s="14" cm="1">
        <f t="array" ref="E43">INDEX('Stocastic Model Raw Data'!$C$2:$C$1001,$C43,0)</f>
        <v>117337771.628897</v>
      </c>
      <c r="F43" s="14" cm="1">
        <f t="array" ref="F43">INDEX('Stocastic Model Raw Data'!$H$2:$H$1001,$C43,0)</f>
        <v>58441785.093348898</v>
      </c>
      <c r="G43" s="14">
        <f t="shared" si="1"/>
        <v>58895986.535548098</v>
      </c>
      <c r="H43" s="14" cm="1">
        <f t="array" ref="H43">INDEX('Stocastic Model Raw Data'!$D$2:$D$1001,$C43,0)</f>
        <v>3037327145.6529698</v>
      </c>
      <c r="I43" s="14" cm="1">
        <f t="array" ref="I43">INDEX('Stocastic Model Raw Data'!$I$2:$I$1001,$C43,0)</f>
        <v>1288586991.00985</v>
      </c>
      <c r="J43" s="14">
        <f t="shared" si="2"/>
        <v>1748740154.6431198</v>
      </c>
      <c r="K43" s="14" cm="1">
        <f t="array" ref="K43">INDEX('Stocastic Model Raw Data'!$E$2:$E$1001,$C43,0)</f>
        <v>270260310.56068999</v>
      </c>
      <c r="L43" s="14" cm="1">
        <f t="array" ref="L43">INDEX('Stocastic Model Raw Data'!$J$2:$J$1001,$C43,0)</f>
        <v>119235951.308162</v>
      </c>
      <c r="M43" s="14">
        <f t="shared" si="3"/>
        <v>151024359.25252798</v>
      </c>
      <c r="N43" s="14">
        <f t="shared" si="6"/>
        <v>3307587456.2136598</v>
      </c>
      <c r="O43" s="14">
        <f t="shared" si="7"/>
        <v>1407822942.318012</v>
      </c>
      <c r="P43" s="14">
        <f t="shared" si="4"/>
        <v>1899764513.8956478</v>
      </c>
      <c r="Q43" s="3">
        <f t="shared" si="8"/>
        <v>3307587456.2136598</v>
      </c>
      <c r="R43" s="3">
        <f t="shared" si="9"/>
        <v>1619865532.318012</v>
      </c>
      <c r="S43" s="3">
        <f t="shared" si="10"/>
        <v>1687721923.8956478</v>
      </c>
      <c r="T43" s="21">
        <f>(RANK(E43,E$8:E$1007,1)+COUNTIF(E$8:E43,E43)-1)/1000</f>
        <v>0.96099999999999997</v>
      </c>
      <c r="U43" s="21">
        <f>(RANK(F43,F$8:F$1007,1)+COUNTIF(F$8:F43,F43)-1)/1000</f>
        <v>0.96299999999999997</v>
      </c>
      <c r="V43" s="21">
        <f>(RANK(G43,G$8:G$1007,1)+COUNTIF(G$8:G43,G43)-1)/1000</f>
        <v>0.96099999999999997</v>
      </c>
      <c r="W43" s="21">
        <f>(RANK(H43,H$8:H$1007,1)+COUNTIF(H$8:H43,H43)-1)/1000</f>
        <v>0.94499999999999995</v>
      </c>
      <c r="X43" s="21">
        <f>(RANK(I43,I$8:I$1007,1)+COUNTIF(I$8:I43,I43)-1)/1000</f>
        <v>0.94599999999999995</v>
      </c>
      <c r="Y43" s="21">
        <f>(RANK(J43,J$8:J$1007,1)+COUNTIF(J$8:J43,J43)-1)/1000</f>
        <v>0.94199999999999995</v>
      </c>
      <c r="Z43" s="21">
        <f>(RANK(K43,K$8:K$1007,1)+COUNTIF(K$8:K43,K43)-1)/1000</f>
        <v>0.97099999999999997</v>
      </c>
      <c r="AA43" s="21">
        <f>(RANK(L43,L$8:L$1007,1)+COUNTIF(L$8:L43,L43)-1)/1000</f>
        <v>0.96</v>
      </c>
      <c r="AB43" s="21">
        <f>(RANK(M43,M$8:M$1007,1)+COUNTIF(M$8:M43,M43)-1)/1000</f>
        <v>0.97</v>
      </c>
      <c r="AC43" s="21">
        <f>(RANK(N43,N$8:N$1007,1)+COUNTIF(N$8:N43,N43)-1)/1000</f>
        <v>0.94699999999999995</v>
      </c>
      <c r="AD43" s="21">
        <f>(RANK(O43,O$8:O$1007,1)+COUNTIF(O$8:O43,O43)-1)/1000</f>
        <v>0.95</v>
      </c>
      <c r="AE43" s="21">
        <f>(RANK(P43,P$8:P$1007,1)+COUNTIF(P$8:P43,P43)-1)/1000</f>
        <v>0.94699999999999995</v>
      </c>
      <c r="AF43" s="21">
        <f>(RANK(Q43,Q$8:Q$1007,1)+COUNTIF(Q$8:Q43,Q43)-1)/1000</f>
        <v>0.94699999999999995</v>
      </c>
      <c r="AG43" s="21">
        <f>(RANK(R43,R$8:R$1007,1)+COUNTIF(R$8:R43,R43)-1)/1000</f>
        <v>0.95</v>
      </c>
      <c r="AH43" s="21">
        <f>(RANK(S43,S$8:S$1007,1)+COUNTIF(S$8:S43,S43)-1)/1000</f>
        <v>0.94699999999999995</v>
      </c>
      <c r="AI43" s="14">
        <f t="shared" si="11"/>
        <v>0</v>
      </c>
      <c r="AK43" s="14">
        <f t="shared" si="12"/>
        <v>0</v>
      </c>
    </row>
    <row r="44" spans="2:37" x14ac:dyDescent="0.25">
      <c r="B44">
        <f t="shared" si="5"/>
        <v>37</v>
      </c>
      <c r="C44">
        <f>MATCH(B44,'Stocastic Model Raw Data'!$B$2:$B$1001,0)</f>
        <v>717</v>
      </c>
      <c r="D44" s="14" cm="1">
        <f t="array" ref="D44">INDEX('Stocastic Model Raw Data'!$G$2:$G$1001,$C44,0)</f>
        <v>212042590</v>
      </c>
      <c r="E44" s="14" cm="1">
        <f t="array" ref="E44">INDEX('Stocastic Model Raw Data'!$C$2:$C$1001,$C44,0)</f>
        <v>95825563.892959297</v>
      </c>
      <c r="F44" s="14" cm="1">
        <f t="array" ref="F44">INDEX('Stocastic Model Raw Data'!$H$2:$H$1001,$C44,0)</f>
        <v>47500837.1685578</v>
      </c>
      <c r="G44" s="14">
        <f t="shared" si="1"/>
        <v>48324726.724401496</v>
      </c>
      <c r="H44" s="14" cm="1">
        <f t="array" ref="H44">INDEX('Stocastic Model Raw Data'!$D$2:$D$1001,$C44,0)</f>
        <v>2636913651.7308002</v>
      </c>
      <c r="I44" s="14" cm="1">
        <f t="array" ref="I44">INDEX('Stocastic Model Raw Data'!$I$2:$I$1001,$C44,0)</f>
        <v>1113433612.5004799</v>
      </c>
      <c r="J44" s="14">
        <f t="shared" si="2"/>
        <v>1523480039.2303202</v>
      </c>
      <c r="K44" s="14" cm="1">
        <f t="array" ref="K44">INDEX('Stocastic Model Raw Data'!$E$2:$E$1001,$C44,0)</f>
        <v>195905981.37980399</v>
      </c>
      <c r="L44" s="14" cm="1">
        <f t="array" ref="L44">INDEX('Stocastic Model Raw Data'!$J$2:$J$1001,$C44,0)</f>
        <v>87427357.753417403</v>
      </c>
      <c r="M44" s="14">
        <f t="shared" si="3"/>
        <v>108478623.62638658</v>
      </c>
      <c r="N44" s="14">
        <f t="shared" si="6"/>
        <v>2832819633.1106043</v>
      </c>
      <c r="O44" s="14">
        <f t="shared" si="7"/>
        <v>1200860970.2538974</v>
      </c>
      <c r="P44" s="14">
        <f t="shared" si="4"/>
        <v>1631958662.8567069</v>
      </c>
      <c r="Q44" s="3">
        <f t="shared" si="8"/>
        <v>2832819633.1106043</v>
      </c>
      <c r="R44" s="3">
        <f t="shared" si="9"/>
        <v>1412903560.2538974</v>
      </c>
      <c r="S44" s="3">
        <f t="shared" si="10"/>
        <v>1419916072.8567069</v>
      </c>
      <c r="T44" s="21">
        <f>(RANK(E44,E$8:E$1007,1)+COUNTIF(E$8:E44,E44)-1)/1000</f>
        <v>0.72799999999999998</v>
      </c>
      <c r="U44" s="21">
        <f>(RANK(F44,F$8:F$1007,1)+COUNTIF(F$8:F44,F44)-1)/1000</f>
        <v>0.73699999999999999</v>
      </c>
      <c r="V44" s="21">
        <f>(RANK(G44,G$8:G$1007,1)+COUNTIF(G$8:G44,G44)-1)/1000</f>
        <v>0.71299999999999997</v>
      </c>
      <c r="W44" s="21">
        <f>(RANK(H44,H$8:H$1007,1)+COUNTIF(H$8:H44,H44)-1)/1000</f>
        <v>0.72299999999999998</v>
      </c>
      <c r="X44" s="21">
        <f>(RANK(I44,I$8:I$1007,1)+COUNTIF(I$8:I44,I44)-1)/1000</f>
        <v>0.73399999999999999</v>
      </c>
      <c r="Y44" s="21">
        <f>(RANK(J44,J$8:J$1007,1)+COUNTIF(J$8:J44,J44)-1)/1000</f>
        <v>0.71299999999999997</v>
      </c>
      <c r="Z44" s="21">
        <f>(RANK(K44,K$8:K$1007,1)+COUNTIF(K$8:K44,K44)-1)/1000</f>
        <v>0.64800000000000002</v>
      </c>
      <c r="AA44" s="21">
        <f>(RANK(L44,L$8:L$1007,1)+COUNTIF(L$8:L44,L44)-1)/1000</f>
        <v>0.65</v>
      </c>
      <c r="AB44" s="21">
        <f>(RANK(M44,M$8:M$1007,1)+COUNTIF(M$8:M44,M44)-1)/1000</f>
        <v>0.65700000000000003</v>
      </c>
      <c r="AC44" s="21">
        <f>(RANK(N44,N$8:N$1007,1)+COUNTIF(N$8:N44,N44)-1)/1000</f>
        <v>0.71699999999999997</v>
      </c>
      <c r="AD44" s="21">
        <f>(RANK(O44,O$8:O$1007,1)+COUNTIF(O$8:O44,O44)-1)/1000</f>
        <v>0.72499999999999998</v>
      </c>
      <c r="AE44" s="21">
        <f>(RANK(P44,P$8:P$1007,1)+COUNTIF(P$8:P44,P44)-1)/1000</f>
        <v>0.70499999999999996</v>
      </c>
      <c r="AF44" s="21">
        <f>(RANK(Q44,Q$8:Q$1007,1)+COUNTIF(Q$8:Q44,Q44)-1)/1000</f>
        <v>0.71699999999999997</v>
      </c>
      <c r="AG44" s="21">
        <f>(RANK(R44,R$8:R$1007,1)+COUNTIF(R$8:R44,R44)-1)/1000</f>
        <v>0.72499999999999998</v>
      </c>
      <c r="AH44" s="21">
        <f>(RANK(S44,S$8:S$1007,1)+COUNTIF(S$8:S44,S44)-1)/1000</f>
        <v>0.70499999999999996</v>
      </c>
      <c r="AI44" s="14">
        <f t="shared" si="11"/>
        <v>0</v>
      </c>
      <c r="AK44" s="14">
        <f t="shared" si="12"/>
        <v>0</v>
      </c>
    </row>
    <row r="45" spans="2:37" x14ac:dyDescent="0.25">
      <c r="B45">
        <f t="shared" si="5"/>
        <v>38</v>
      </c>
      <c r="C45">
        <f>MATCH(B45,'Stocastic Model Raw Data'!$B$2:$B$1001,0)</f>
        <v>139</v>
      </c>
      <c r="D45" s="14" cm="1">
        <f t="array" ref="D45">INDEX('Stocastic Model Raw Data'!$G$2:$G$1001,$C45,0)</f>
        <v>212042590</v>
      </c>
      <c r="E45" s="14" cm="1">
        <f t="array" ref="E45">INDEX('Stocastic Model Raw Data'!$C$2:$C$1001,$C45,0)</f>
        <v>64451290.816201597</v>
      </c>
      <c r="F45" s="14" cm="1">
        <f t="array" ref="F45">INDEX('Stocastic Model Raw Data'!$H$2:$H$1001,$C45,0)</f>
        <v>30563629.647367898</v>
      </c>
      <c r="G45" s="14">
        <f t="shared" si="1"/>
        <v>33887661.168833703</v>
      </c>
      <c r="H45" s="14" cm="1">
        <f t="array" ref="H45">INDEX('Stocastic Model Raw Data'!$D$2:$D$1001,$C45,0)</f>
        <v>1987272695.6187501</v>
      </c>
      <c r="I45" s="14" cm="1">
        <f t="array" ref="I45">INDEX('Stocastic Model Raw Data'!$I$2:$I$1001,$C45,0)</f>
        <v>814063825.62278795</v>
      </c>
      <c r="J45" s="14">
        <f t="shared" si="2"/>
        <v>1173208869.9959621</v>
      </c>
      <c r="K45" s="14" cm="1">
        <f t="array" ref="K45">INDEX('Stocastic Model Raw Data'!$E$2:$E$1001,$C45,0)</f>
        <v>139542460.59402099</v>
      </c>
      <c r="L45" s="14" cm="1">
        <f t="array" ref="L45">INDEX('Stocastic Model Raw Data'!$J$2:$J$1001,$C45,0)</f>
        <v>62408609.051372498</v>
      </c>
      <c r="M45" s="14">
        <f t="shared" si="3"/>
        <v>77133851.542648494</v>
      </c>
      <c r="N45" s="14">
        <f t="shared" si="6"/>
        <v>2126815156.2127712</v>
      </c>
      <c r="O45" s="14">
        <f t="shared" si="7"/>
        <v>876472434.67416048</v>
      </c>
      <c r="P45" s="14">
        <f t="shared" si="4"/>
        <v>1250342721.5386107</v>
      </c>
      <c r="Q45" s="3">
        <f t="shared" si="8"/>
        <v>2126815156.2127712</v>
      </c>
      <c r="R45" s="3">
        <f t="shared" si="9"/>
        <v>1088515024.6741605</v>
      </c>
      <c r="S45" s="3">
        <f t="shared" si="10"/>
        <v>1038300131.5386107</v>
      </c>
      <c r="T45" s="21">
        <f>(RANK(E45,E$8:E$1007,1)+COUNTIF(E$8:E45,E45)-1)/1000</f>
        <v>9.5000000000000001E-2</v>
      </c>
      <c r="U45" s="21">
        <f>(RANK(F45,F$8:F$1007,1)+COUNTIF(F$8:F45,F45)-1)/1000</f>
        <v>0.08</v>
      </c>
      <c r="V45" s="21">
        <f>(RANK(G45,G$8:G$1007,1)+COUNTIF(G$8:G45,G45)-1)/1000</f>
        <v>0.10100000000000001</v>
      </c>
      <c r="W45" s="21">
        <f>(RANK(H45,H$8:H$1007,1)+COUNTIF(H$8:H45,H45)-1)/1000</f>
        <v>0.14099999999999999</v>
      </c>
      <c r="X45" s="21">
        <f>(RANK(I45,I$8:I$1007,1)+COUNTIF(I$8:I45,I45)-1)/1000</f>
        <v>0.129</v>
      </c>
      <c r="Y45" s="21">
        <f>(RANK(J45,J$8:J$1007,1)+COUNTIF(J$8:J45,J45)-1)/1000</f>
        <v>0.156</v>
      </c>
      <c r="Z45" s="21">
        <f>(RANK(K45,K$8:K$1007,1)+COUNTIF(K$8:K45,K45)-1)/1000</f>
        <v>0.127</v>
      </c>
      <c r="AA45" s="21">
        <f>(RANK(L45,L$8:L$1007,1)+COUNTIF(L$8:L45,L45)-1)/1000</f>
        <v>0.14599999999999999</v>
      </c>
      <c r="AB45" s="21">
        <f>(RANK(M45,M$8:M$1007,1)+COUNTIF(M$8:M45,M45)-1)/1000</f>
        <v>0.114</v>
      </c>
      <c r="AC45" s="21">
        <f>(RANK(N45,N$8:N$1007,1)+COUNTIF(N$8:N45,N45)-1)/1000</f>
        <v>0.13900000000000001</v>
      </c>
      <c r="AD45" s="21">
        <f>(RANK(O45,O$8:O$1007,1)+COUNTIF(O$8:O45,O45)-1)/1000</f>
        <v>0.13</v>
      </c>
      <c r="AE45" s="21">
        <f>(RANK(P45,P$8:P$1007,1)+COUNTIF(P$8:P45,P45)-1)/1000</f>
        <v>0.14599999999999999</v>
      </c>
      <c r="AF45" s="21">
        <f>(RANK(Q45,Q$8:Q$1007,1)+COUNTIF(Q$8:Q45,Q45)-1)/1000</f>
        <v>0.13900000000000001</v>
      </c>
      <c r="AG45" s="21">
        <f>(RANK(R45,R$8:R$1007,1)+COUNTIF(R$8:R45,R45)-1)/1000</f>
        <v>0.13</v>
      </c>
      <c r="AH45" s="21">
        <f>(RANK(S45,S$8:S$1007,1)+COUNTIF(S$8:S45,S45)-1)/1000</f>
        <v>0.14599999999999999</v>
      </c>
      <c r="AI45" s="14">
        <f t="shared" si="11"/>
        <v>0</v>
      </c>
      <c r="AK45" s="14">
        <f t="shared" si="12"/>
        <v>0</v>
      </c>
    </row>
    <row r="46" spans="2:37" x14ac:dyDescent="0.25">
      <c r="B46">
        <f t="shared" si="5"/>
        <v>39</v>
      </c>
      <c r="C46">
        <f>MATCH(B46,'Stocastic Model Raw Data'!$B$2:$B$1001,0)</f>
        <v>633</v>
      </c>
      <c r="D46" s="14" cm="1">
        <f t="array" ref="D46">INDEX('Stocastic Model Raw Data'!$G$2:$G$1001,$C46,0)</f>
        <v>212042590</v>
      </c>
      <c r="E46" s="14" cm="1">
        <f t="array" ref="E46">INDEX('Stocastic Model Raw Data'!$C$2:$C$1001,$C46,0)</f>
        <v>91010743.882257402</v>
      </c>
      <c r="F46" s="14" cm="1">
        <f t="array" ref="F46">INDEX('Stocastic Model Raw Data'!$H$2:$H$1001,$C46,0)</f>
        <v>44964476.050705902</v>
      </c>
      <c r="G46" s="14">
        <f t="shared" si="1"/>
        <v>46046267.8315515</v>
      </c>
      <c r="H46" s="14" cm="1">
        <f t="array" ref="H46">INDEX('Stocastic Model Raw Data'!$D$2:$D$1001,$C46,0)</f>
        <v>2544473123.11689</v>
      </c>
      <c r="I46" s="14" cm="1">
        <f t="array" ref="I46">INDEX('Stocastic Model Raw Data'!$I$2:$I$1001,$C46,0)</f>
        <v>1070134297.7047</v>
      </c>
      <c r="J46" s="14">
        <f t="shared" si="2"/>
        <v>1474338825.41219</v>
      </c>
      <c r="K46" s="14" cm="1">
        <f t="array" ref="K46">INDEX('Stocastic Model Raw Data'!$E$2:$E$1001,$C46,0)</f>
        <v>178225570.99079701</v>
      </c>
      <c r="L46" s="14" cm="1">
        <f t="array" ref="L46">INDEX('Stocastic Model Raw Data'!$J$2:$J$1001,$C46,0)</f>
        <v>80290830.307446897</v>
      </c>
      <c r="M46" s="14">
        <f t="shared" si="3"/>
        <v>97934740.683350116</v>
      </c>
      <c r="N46" s="14">
        <f t="shared" si="6"/>
        <v>2722698694.107687</v>
      </c>
      <c r="O46" s="14">
        <f t="shared" si="7"/>
        <v>1150425128.0121469</v>
      </c>
      <c r="P46" s="14">
        <f t="shared" si="4"/>
        <v>1572273566.09554</v>
      </c>
      <c r="Q46" s="3">
        <f t="shared" si="8"/>
        <v>2722698694.107687</v>
      </c>
      <c r="R46" s="3">
        <f t="shared" si="9"/>
        <v>1362467718.0121469</v>
      </c>
      <c r="S46" s="3">
        <f t="shared" si="10"/>
        <v>1360230976.09554</v>
      </c>
      <c r="T46" s="21">
        <f>(RANK(E46,E$8:E$1007,1)+COUNTIF(E$8:E46,E46)-1)/1000</f>
        <v>0.64400000000000002</v>
      </c>
      <c r="U46" s="21">
        <f>(RANK(F46,F$8:F$1007,1)+COUNTIF(F$8:F46,F46)-1)/1000</f>
        <v>0.65600000000000003</v>
      </c>
      <c r="V46" s="21">
        <f>(RANK(G46,G$8:G$1007,1)+COUNTIF(G$8:G46,G46)-1)/1000</f>
        <v>0.626</v>
      </c>
      <c r="W46" s="21">
        <f>(RANK(H46,H$8:H$1007,1)+COUNTIF(H$8:H46,H46)-1)/1000</f>
        <v>0.64600000000000002</v>
      </c>
      <c r="X46" s="21">
        <f>(RANK(I46,I$8:I$1007,1)+COUNTIF(I$8:I46,I46)-1)/1000</f>
        <v>0.65400000000000003</v>
      </c>
      <c r="Y46" s="21">
        <f>(RANK(J46,J$8:J$1007,1)+COUNTIF(J$8:J46,J46)-1)/1000</f>
        <v>0.63900000000000001</v>
      </c>
      <c r="Z46" s="21">
        <f>(RANK(K46,K$8:K$1007,1)+COUNTIF(K$8:K46,K46)-1)/1000</f>
        <v>0.48199999999999998</v>
      </c>
      <c r="AA46" s="21">
        <f>(RANK(L46,L$8:L$1007,1)+COUNTIF(L$8:L46,L46)-1)/1000</f>
        <v>0.51300000000000001</v>
      </c>
      <c r="AB46" s="21">
        <f>(RANK(M46,M$8:M$1007,1)+COUNTIF(M$8:M46,M46)-1)/1000</f>
        <v>0.45800000000000002</v>
      </c>
      <c r="AC46" s="21">
        <f>(RANK(N46,N$8:N$1007,1)+COUNTIF(N$8:N46,N46)-1)/1000</f>
        <v>0.63300000000000001</v>
      </c>
      <c r="AD46" s="21">
        <f>(RANK(O46,O$8:O$1007,1)+COUNTIF(O$8:O46,O46)-1)/1000</f>
        <v>0.63400000000000001</v>
      </c>
      <c r="AE46" s="21">
        <f>(RANK(P46,P$8:P$1007,1)+COUNTIF(P$8:P46,P46)-1)/1000</f>
        <v>0.625</v>
      </c>
      <c r="AF46" s="21">
        <f>(RANK(Q46,Q$8:Q$1007,1)+COUNTIF(Q$8:Q46,Q46)-1)/1000</f>
        <v>0.63300000000000001</v>
      </c>
      <c r="AG46" s="21">
        <f>(RANK(R46,R$8:R$1007,1)+COUNTIF(R$8:R46,R46)-1)/1000</f>
        <v>0.63400000000000001</v>
      </c>
      <c r="AH46" s="21">
        <f>(RANK(S46,S$8:S$1007,1)+COUNTIF(S$8:S46,S46)-1)/1000</f>
        <v>0.625</v>
      </c>
      <c r="AI46" s="14">
        <f t="shared" si="11"/>
        <v>0</v>
      </c>
      <c r="AK46" s="14">
        <f t="shared" si="12"/>
        <v>0</v>
      </c>
    </row>
    <row r="47" spans="2:37" x14ac:dyDescent="0.25">
      <c r="B47">
        <f t="shared" si="5"/>
        <v>40</v>
      </c>
      <c r="C47">
        <f>MATCH(B47,'Stocastic Model Raw Data'!$B$2:$B$1001,0)</f>
        <v>185</v>
      </c>
      <c r="D47" s="14" cm="1">
        <f t="array" ref="D47">INDEX('Stocastic Model Raw Data'!$G$2:$G$1001,$C47,0)</f>
        <v>212042590</v>
      </c>
      <c r="E47" s="14" cm="1">
        <f t="array" ref="E47">INDEX('Stocastic Model Raw Data'!$C$2:$C$1001,$C47,0)</f>
        <v>68364017.457853198</v>
      </c>
      <c r="F47" s="14" cm="1">
        <f t="array" ref="F47">INDEX('Stocastic Model Raw Data'!$H$2:$H$1001,$C47,0)</f>
        <v>32650492.946667999</v>
      </c>
      <c r="G47" s="14">
        <f t="shared" si="1"/>
        <v>35713524.511185199</v>
      </c>
      <c r="H47" s="14" cm="1">
        <f t="array" ref="H47">INDEX('Stocastic Model Raw Data'!$D$2:$D$1001,$C47,0)</f>
        <v>2056497386.25896</v>
      </c>
      <c r="I47" s="14" cm="1">
        <f t="array" ref="I47">INDEX('Stocastic Model Raw Data'!$I$2:$I$1001,$C47,0)</f>
        <v>847740486.67776203</v>
      </c>
      <c r="J47" s="14">
        <f t="shared" si="2"/>
        <v>1208756899.581198</v>
      </c>
      <c r="K47" s="14" cm="1">
        <f t="array" ref="K47">INDEX('Stocastic Model Raw Data'!$E$2:$E$1001,$C47,0)</f>
        <v>142767095.66148201</v>
      </c>
      <c r="L47" s="14" cm="1">
        <f t="array" ref="L47">INDEX('Stocastic Model Raw Data'!$J$2:$J$1001,$C47,0)</f>
        <v>62569679.118279599</v>
      </c>
      <c r="M47" s="14">
        <f t="shared" si="3"/>
        <v>80197416.5432024</v>
      </c>
      <c r="N47" s="14">
        <f t="shared" si="6"/>
        <v>2199264481.9204421</v>
      </c>
      <c r="O47" s="14">
        <f t="shared" si="7"/>
        <v>910310165.79604161</v>
      </c>
      <c r="P47" s="14">
        <f t="shared" si="4"/>
        <v>1288954316.1244006</v>
      </c>
      <c r="Q47" s="3">
        <f t="shared" si="8"/>
        <v>2199264481.9204421</v>
      </c>
      <c r="R47" s="3">
        <f t="shared" si="9"/>
        <v>1122352755.7960415</v>
      </c>
      <c r="S47" s="3">
        <f t="shared" si="10"/>
        <v>1076911726.1244006</v>
      </c>
      <c r="T47" s="21">
        <f>(RANK(E47,E$8:E$1007,1)+COUNTIF(E$8:E47,E47)-1)/1000</f>
        <v>0.161</v>
      </c>
      <c r="U47" s="21">
        <f>(RANK(F47,F$8:F$1007,1)+COUNTIF(F$8:F47,F47)-1)/1000</f>
        <v>0.14899999999999999</v>
      </c>
      <c r="V47" s="21">
        <f>(RANK(G47,G$8:G$1007,1)+COUNTIF(G$8:G47,G47)-1)/1000</f>
        <v>0.16600000000000001</v>
      </c>
      <c r="W47" s="21">
        <f>(RANK(H47,H$8:H$1007,1)+COUNTIF(H$8:H47,H47)-1)/1000</f>
        <v>0.19</v>
      </c>
      <c r="X47" s="21">
        <f>(RANK(I47,I$8:I$1007,1)+COUNTIF(I$8:I47,I47)-1)/1000</f>
        <v>0.18099999999999999</v>
      </c>
      <c r="Y47" s="21">
        <f>(RANK(J47,J$8:J$1007,1)+COUNTIF(J$8:J47,J47)-1)/1000</f>
        <v>0.19900000000000001</v>
      </c>
      <c r="Z47" s="21">
        <f>(RANK(K47,K$8:K$1007,1)+COUNTIF(K$8:K47,K47)-1)/1000</f>
        <v>0.14699999999999999</v>
      </c>
      <c r="AA47" s="21">
        <f>(RANK(L47,L$8:L$1007,1)+COUNTIF(L$8:L47,L47)-1)/1000</f>
        <v>0.153</v>
      </c>
      <c r="AB47" s="21">
        <f>(RANK(M47,M$8:M$1007,1)+COUNTIF(M$8:M47,M47)-1)/1000</f>
        <v>0.151</v>
      </c>
      <c r="AC47" s="21">
        <f>(RANK(N47,N$8:N$1007,1)+COUNTIF(N$8:N47,N47)-1)/1000</f>
        <v>0.185</v>
      </c>
      <c r="AD47" s="21">
        <f>(RANK(O47,O$8:O$1007,1)+COUNTIF(O$8:O47,O47)-1)/1000</f>
        <v>0.17499999999999999</v>
      </c>
      <c r="AE47" s="21">
        <f>(RANK(P47,P$8:P$1007,1)+COUNTIF(P$8:P47,P47)-1)/1000</f>
        <v>0.192</v>
      </c>
      <c r="AF47" s="21">
        <f>(RANK(Q47,Q$8:Q$1007,1)+COUNTIF(Q$8:Q47,Q47)-1)/1000</f>
        <v>0.185</v>
      </c>
      <c r="AG47" s="21">
        <f>(RANK(R47,R$8:R$1007,1)+COUNTIF(R$8:R47,R47)-1)/1000</f>
        <v>0.17499999999999999</v>
      </c>
      <c r="AH47" s="21">
        <f>(RANK(S47,S$8:S$1007,1)+COUNTIF(S$8:S47,S47)-1)/1000</f>
        <v>0.192</v>
      </c>
      <c r="AI47" s="14">
        <f t="shared" si="11"/>
        <v>0</v>
      </c>
      <c r="AK47" s="14">
        <f t="shared" si="12"/>
        <v>0</v>
      </c>
    </row>
    <row r="48" spans="2:37" x14ac:dyDescent="0.25">
      <c r="B48">
        <f t="shared" si="5"/>
        <v>41</v>
      </c>
      <c r="C48">
        <f>MATCH(B48,'Stocastic Model Raw Data'!$B$2:$B$1001,0)</f>
        <v>632</v>
      </c>
      <c r="D48" s="14" cm="1">
        <f t="array" ref="D48">INDEX('Stocastic Model Raw Data'!$G$2:$G$1001,$C48,0)</f>
        <v>212042590</v>
      </c>
      <c r="E48" s="14" cm="1">
        <f t="array" ref="E48">INDEX('Stocastic Model Raw Data'!$C$2:$C$1001,$C48,0)</f>
        <v>97811168.876028195</v>
      </c>
      <c r="F48" s="14" cm="1">
        <f t="array" ref="F48">INDEX('Stocastic Model Raw Data'!$H$2:$H$1001,$C48,0)</f>
        <v>48907667.244322903</v>
      </c>
      <c r="G48" s="14">
        <f t="shared" si="1"/>
        <v>48903501.631705292</v>
      </c>
      <c r="H48" s="14" cm="1">
        <f t="array" ref="H48">INDEX('Stocastic Model Raw Data'!$D$2:$D$1001,$C48,0)</f>
        <v>2505118016.2495799</v>
      </c>
      <c r="I48" s="14" cm="1">
        <f t="array" ref="I48">INDEX('Stocastic Model Raw Data'!$I$2:$I$1001,$C48,0)</f>
        <v>1061220887.32651</v>
      </c>
      <c r="J48" s="14">
        <f t="shared" si="2"/>
        <v>1443897128.92307</v>
      </c>
      <c r="K48" s="14" cm="1">
        <f t="array" ref="K48">INDEX('Stocastic Model Raw Data'!$E$2:$E$1001,$C48,0)</f>
        <v>217313760.74172699</v>
      </c>
      <c r="L48" s="14" cm="1">
        <f t="array" ref="L48">INDEX('Stocastic Model Raw Data'!$J$2:$J$1001,$C48,0)</f>
        <v>97818177.027415395</v>
      </c>
      <c r="M48" s="14">
        <f t="shared" si="3"/>
        <v>119495583.7143116</v>
      </c>
      <c r="N48" s="14">
        <f t="shared" si="6"/>
        <v>2722431776.9913068</v>
      </c>
      <c r="O48" s="14">
        <f t="shared" si="7"/>
        <v>1159039064.3539252</v>
      </c>
      <c r="P48" s="14">
        <f t="shared" si="4"/>
        <v>1563392712.6373816</v>
      </c>
      <c r="Q48" s="3">
        <f t="shared" si="8"/>
        <v>2722431776.9913068</v>
      </c>
      <c r="R48" s="3">
        <f t="shared" si="9"/>
        <v>1371081654.3539252</v>
      </c>
      <c r="S48" s="3">
        <f t="shared" si="10"/>
        <v>1351350122.6373816</v>
      </c>
      <c r="T48" s="21">
        <f>(RANK(E48,E$8:E$1007,1)+COUNTIF(E$8:E48,E48)-1)/1000</f>
        <v>0.76100000000000001</v>
      </c>
      <c r="U48" s="21">
        <f>(RANK(F48,F$8:F$1007,1)+COUNTIF(F$8:F48,F48)-1)/1000</f>
        <v>0.78100000000000003</v>
      </c>
      <c r="V48" s="21">
        <f>(RANK(G48,G$8:G$1007,1)+COUNTIF(G$8:G48,G48)-1)/1000</f>
        <v>0.73799999999999999</v>
      </c>
      <c r="W48" s="21">
        <f>(RANK(H48,H$8:H$1007,1)+COUNTIF(H$8:H48,H48)-1)/1000</f>
        <v>0.60899999999999999</v>
      </c>
      <c r="X48" s="21">
        <f>(RANK(I48,I$8:I$1007,1)+COUNTIF(I$8:I48,I48)-1)/1000</f>
        <v>0.64</v>
      </c>
      <c r="Y48" s="21">
        <f>(RANK(J48,J$8:J$1007,1)+COUNTIF(J$8:J48,J48)-1)/1000</f>
        <v>0.58399999999999996</v>
      </c>
      <c r="Z48" s="21">
        <f>(RANK(K48,K$8:K$1007,1)+COUNTIF(K$8:K48,K48)-1)/1000</f>
        <v>0.79200000000000004</v>
      </c>
      <c r="AA48" s="21">
        <f>(RANK(L48,L$8:L$1007,1)+COUNTIF(L$8:L48,L48)-1)/1000</f>
        <v>0.80500000000000005</v>
      </c>
      <c r="AB48" s="21">
        <f>(RANK(M48,M$8:M$1007,1)+COUNTIF(M$8:M48,M48)-1)/1000</f>
        <v>0.78</v>
      </c>
      <c r="AC48" s="21">
        <f>(RANK(N48,N$8:N$1007,1)+COUNTIF(N$8:N48,N48)-1)/1000</f>
        <v>0.63200000000000001</v>
      </c>
      <c r="AD48" s="21">
        <f>(RANK(O48,O$8:O$1007,1)+COUNTIF(O$8:O48,O48)-1)/1000</f>
        <v>0.65900000000000003</v>
      </c>
      <c r="AE48" s="21">
        <f>(RANK(P48,P$8:P$1007,1)+COUNTIF(P$8:P48,P48)-1)/1000</f>
        <v>0.60599999999999998</v>
      </c>
      <c r="AF48" s="21">
        <f>(RANK(Q48,Q$8:Q$1007,1)+COUNTIF(Q$8:Q48,Q48)-1)/1000</f>
        <v>0.63200000000000001</v>
      </c>
      <c r="AG48" s="21">
        <f>(RANK(R48,R$8:R$1007,1)+COUNTIF(R$8:R48,R48)-1)/1000</f>
        <v>0.65900000000000003</v>
      </c>
      <c r="AH48" s="21">
        <f>(RANK(S48,S$8:S$1007,1)+COUNTIF(S$8:S48,S48)-1)/1000</f>
        <v>0.60599999999999998</v>
      </c>
      <c r="AI48" s="14">
        <f t="shared" si="11"/>
        <v>0</v>
      </c>
      <c r="AK48" s="14">
        <f t="shared" si="12"/>
        <v>0</v>
      </c>
    </row>
    <row r="49" spans="2:37" x14ac:dyDescent="0.25">
      <c r="B49">
        <f t="shared" si="5"/>
        <v>42</v>
      </c>
      <c r="C49">
        <f>MATCH(B49,'Stocastic Model Raw Data'!$B$2:$B$1001,0)</f>
        <v>930</v>
      </c>
      <c r="D49" s="14" cm="1">
        <f t="array" ref="D49">INDEX('Stocastic Model Raw Data'!$G$2:$G$1001,$C49,0)</f>
        <v>212042590</v>
      </c>
      <c r="E49" s="14" cm="1">
        <f t="array" ref="E49">INDEX('Stocastic Model Raw Data'!$C$2:$C$1001,$C49,0)</f>
        <v>112853351.236085</v>
      </c>
      <c r="F49" s="14" cm="1">
        <f t="array" ref="F49">INDEX('Stocastic Model Raw Data'!$H$2:$H$1001,$C49,0)</f>
        <v>56136481.575903401</v>
      </c>
      <c r="G49" s="14">
        <f t="shared" si="1"/>
        <v>56716869.660181597</v>
      </c>
      <c r="H49" s="14" cm="1">
        <f t="array" ref="H49">INDEX('Stocastic Model Raw Data'!$D$2:$D$1001,$C49,0)</f>
        <v>2969343932.13939</v>
      </c>
      <c r="I49" s="14" cm="1">
        <f t="array" ref="I49">INDEX('Stocastic Model Raw Data'!$I$2:$I$1001,$C49,0)</f>
        <v>1249600289.2888</v>
      </c>
      <c r="J49" s="14">
        <f t="shared" si="2"/>
        <v>1719743642.85059</v>
      </c>
      <c r="K49" s="14" cm="1">
        <f t="array" ref="K49">INDEX('Stocastic Model Raw Data'!$E$2:$E$1001,$C49,0)</f>
        <v>265628419.453877</v>
      </c>
      <c r="L49" s="14" cm="1">
        <f t="array" ref="L49">INDEX('Stocastic Model Raw Data'!$J$2:$J$1001,$C49,0)</f>
        <v>120243683.802542</v>
      </c>
      <c r="M49" s="14">
        <f t="shared" si="3"/>
        <v>145384735.651335</v>
      </c>
      <c r="N49" s="14">
        <f t="shared" si="6"/>
        <v>3234972351.593267</v>
      </c>
      <c r="O49" s="14">
        <f t="shared" si="7"/>
        <v>1369843973.091342</v>
      </c>
      <c r="P49" s="14">
        <f t="shared" si="4"/>
        <v>1865128378.501925</v>
      </c>
      <c r="Q49" s="3">
        <f t="shared" si="8"/>
        <v>3234972351.593267</v>
      </c>
      <c r="R49" s="3">
        <f t="shared" si="9"/>
        <v>1581886563.091342</v>
      </c>
      <c r="S49" s="3">
        <f t="shared" si="10"/>
        <v>1653085788.501925</v>
      </c>
      <c r="T49" s="21">
        <f>(RANK(E49,E$8:E$1007,1)+COUNTIF(E$8:E49,E49)-1)/1000</f>
        <v>0.92900000000000005</v>
      </c>
      <c r="U49" s="21">
        <f>(RANK(F49,F$8:F$1007,1)+COUNTIF(F$8:F49,F49)-1)/1000</f>
        <v>0.93300000000000005</v>
      </c>
      <c r="V49" s="21">
        <f>(RANK(G49,G$8:G$1007,1)+COUNTIF(G$8:G49,G49)-1)/1000</f>
        <v>0.92600000000000005</v>
      </c>
      <c r="W49" s="21">
        <f>(RANK(H49,H$8:H$1007,1)+COUNTIF(H$8:H49,H49)-1)/1000</f>
        <v>0.92200000000000004</v>
      </c>
      <c r="X49" s="21">
        <f>(RANK(I49,I$8:I$1007,1)+COUNTIF(I$8:I49,I49)-1)/1000</f>
        <v>0.91600000000000004</v>
      </c>
      <c r="Y49" s="21">
        <f>(RANK(J49,J$8:J$1007,1)+COUNTIF(J$8:J49,J49)-1)/1000</f>
        <v>0.92400000000000004</v>
      </c>
      <c r="Z49" s="21">
        <f>(RANK(K49,K$8:K$1007,1)+COUNTIF(K$8:K49,K49)-1)/1000</f>
        <v>0.95599999999999996</v>
      </c>
      <c r="AA49" s="21">
        <f>(RANK(L49,L$8:L$1007,1)+COUNTIF(L$8:L49,L49)-1)/1000</f>
        <v>0.97</v>
      </c>
      <c r="AB49" s="21">
        <f>(RANK(M49,M$8:M$1007,1)+COUNTIF(M$8:M49,M49)-1)/1000</f>
        <v>0.94599999999999995</v>
      </c>
      <c r="AC49" s="21">
        <f>(RANK(N49,N$8:N$1007,1)+COUNTIF(N$8:N49,N49)-1)/1000</f>
        <v>0.93</v>
      </c>
      <c r="AD49" s="21">
        <f>(RANK(O49,O$8:O$1007,1)+COUNTIF(O$8:O49,O49)-1)/1000</f>
        <v>0.92800000000000005</v>
      </c>
      <c r="AE49" s="21">
        <f>(RANK(P49,P$8:P$1007,1)+COUNTIF(P$8:P49,P49)-1)/1000</f>
        <v>0.93100000000000005</v>
      </c>
      <c r="AF49" s="21">
        <f>(RANK(Q49,Q$8:Q$1007,1)+COUNTIF(Q$8:Q49,Q49)-1)/1000</f>
        <v>0.93</v>
      </c>
      <c r="AG49" s="21">
        <f>(RANK(R49,R$8:R$1007,1)+COUNTIF(R$8:R49,R49)-1)/1000</f>
        <v>0.92800000000000005</v>
      </c>
      <c r="AH49" s="21">
        <f>(RANK(S49,S$8:S$1007,1)+COUNTIF(S$8:S49,S49)-1)/1000</f>
        <v>0.93100000000000005</v>
      </c>
      <c r="AI49" s="14">
        <f t="shared" si="11"/>
        <v>0</v>
      </c>
      <c r="AK49" s="14">
        <f t="shared" si="12"/>
        <v>0</v>
      </c>
    </row>
    <row r="50" spans="2:37" x14ac:dyDescent="0.25">
      <c r="B50">
        <f t="shared" si="5"/>
        <v>43</v>
      </c>
      <c r="C50">
        <f>MATCH(B50,'Stocastic Model Raw Data'!$B$2:$B$1001,0)</f>
        <v>543</v>
      </c>
      <c r="D50" s="14" cm="1">
        <f t="array" ref="D50">INDEX('Stocastic Model Raw Data'!$G$2:$G$1001,$C50,0)</f>
        <v>212042590</v>
      </c>
      <c r="E50" s="14" cm="1">
        <f t="array" ref="E50">INDEX('Stocastic Model Raw Data'!$C$2:$C$1001,$C50,0)</f>
        <v>84837953.1800818</v>
      </c>
      <c r="F50" s="14" cm="1">
        <f t="array" ref="F50">INDEX('Stocastic Model Raw Data'!$H$2:$H$1001,$C50,0)</f>
        <v>41262902.983650498</v>
      </c>
      <c r="G50" s="14">
        <f t="shared" si="1"/>
        <v>43575050.196431302</v>
      </c>
      <c r="H50" s="14" cm="1">
        <f t="array" ref="H50">INDEX('Stocastic Model Raw Data'!$D$2:$D$1001,$C50,0)</f>
        <v>2442382585.1697302</v>
      </c>
      <c r="I50" s="14" cm="1">
        <f t="array" ref="I50">INDEX('Stocastic Model Raw Data'!$I$2:$I$1001,$C50,0)</f>
        <v>1021341587.6196899</v>
      </c>
      <c r="J50" s="14">
        <f t="shared" si="2"/>
        <v>1421040997.5500402</v>
      </c>
      <c r="K50" s="14" cm="1">
        <f t="array" ref="K50">INDEX('Stocastic Model Raw Data'!$E$2:$E$1001,$C50,0)</f>
        <v>180806494.48212001</v>
      </c>
      <c r="L50" s="14" cm="1">
        <f t="array" ref="L50">INDEX('Stocastic Model Raw Data'!$J$2:$J$1001,$C50,0)</f>
        <v>80144402.469794095</v>
      </c>
      <c r="M50" s="14">
        <f t="shared" si="3"/>
        <v>100662092.01232591</v>
      </c>
      <c r="N50" s="14">
        <f t="shared" si="6"/>
        <v>2623189079.6518502</v>
      </c>
      <c r="O50" s="14">
        <f t="shared" si="7"/>
        <v>1101485990.089484</v>
      </c>
      <c r="P50" s="14">
        <f t="shared" si="4"/>
        <v>1521703089.5623662</v>
      </c>
      <c r="Q50" s="3">
        <f t="shared" si="8"/>
        <v>2623189079.6518502</v>
      </c>
      <c r="R50" s="3">
        <f t="shared" si="9"/>
        <v>1313528580.089484</v>
      </c>
      <c r="S50" s="3">
        <f t="shared" si="10"/>
        <v>1309660499.5623662</v>
      </c>
      <c r="T50" s="21">
        <f>(RANK(E50,E$8:E$1007,1)+COUNTIF(E$8:E50,E50)-1)/1000</f>
        <v>0.50900000000000001</v>
      </c>
      <c r="U50" s="21">
        <f>(RANK(F50,F$8:F$1007,1)+COUNTIF(F$8:F50,F50)-1)/1000</f>
        <v>0.504</v>
      </c>
      <c r="V50" s="21">
        <f>(RANK(G50,G$8:G$1007,1)+COUNTIF(G$8:G50,G50)-1)/1000</f>
        <v>0.51200000000000001</v>
      </c>
      <c r="W50" s="21">
        <f>(RANK(H50,H$8:H$1007,1)+COUNTIF(H$8:H50,H50)-1)/1000</f>
        <v>0.54800000000000004</v>
      </c>
      <c r="X50" s="21">
        <f>(RANK(I50,I$8:I$1007,1)+COUNTIF(I$8:I50,I50)-1)/1000</f>
        <v>0.55700000000000005</v>
      </c>
      <c r="Y50" s="21">
        <f>(RANK(J50,J$8:J$1007,1)+COUNTIF(J$8:J50,J50)-1)/1000</f>
        <v>0.54400000000000004</v>
      </c>
      <c r="Z50" s="21">
        <f>(RANK(K50,K$8:K$1007,1)+COUNTIF(K$8:K50,K50)-1)/1000</f>
        <v>0.50600000000000001</v>
      </c>
      <c r="AA50" s="21">
        <f>(RANK(L50,L$8:L$1007,1)+COUNTIF(L$8:L50,L50)-1)/1000</f>
        <v>0.50900000000000001</v>
      </c>
      <c r="AB50" s="21">
        <f>(RANK(M50,M$8:M$1007,1)+COUNTIF(M$8:M50,M50)-1)/1000</f>
        <v>0.51500000000000001</v>
      </c>
      <c r="AC50" s="21">
        <f>(RANK(N50,N$8:N$1007,1)+COUNTIF(N$8:N50,N50)-1)/1000</f>
        <v>0.54300000000000004</v>
      </c>
      <c r="AD50" s="21">
        <f>(RANK(O50,O$8:O$1007,1)+COUNTIF(O$8:O50,O50)-1)/1000</f>
        <v>0.54900000000000004</v>
      </c>
      <c r="AE50" s="21">
        <f>(RANK(P50,P$8:P$1007,1)+COUNTIF(P$8:P50,P50)-1)/1000</f>
        <v>0.53900000000000003</v>
      </c>
      <c r="AF50" s="21">
        <f>(RANK(Q50,Q$8:Q$1007,1)+COUNTIF(Q$8:Q50,Q50)-1)/1000</f>
        <v>0.54300000000000004</v>
      </c>
      <c r="AG50" s="21">
        <f>(RANK(R50,R$8:R$1007,1)+COUNTIF(R$8:R50,R50)-1)/1000</f>
        <v>0.54900000000000004</v>
      </c>
      <c r="AH50" s="21">
        <f>(RANK(S50,S$8:S$1007,1)+COUNTIF(S$8:S50,S50)-1)/1000</f>
        <v>0.53900000000000003</v>
      </c>
      <c r="AI50" s="14">
        <f t="shared" si="11"/>
        <v>0</v>
      </c>
      <c r="AK50" s="14">
        <f t="shared" si="12"/>
        <v>0</v>
      </c>
    </row>
    <row r="51" spans="2:37" x14ac:dyDescent="0.25">
      <c r="B51">
        <f t="shared" si="5"/>
        <v>44</v>
      </c>
      <c r="C51">
        <f>MATCH(B51,'Stocastic Model Raw Data'!$B$2:$B$1001,0)</f>
        <v>353</v>
      </c>
      <c r="D51" s="14" cm="1">
        <f t="array" ref="D51">INDEX('Stocastic Model Raw Data'!$G$2:$G$1001,$C51,0)</f>
        <v>212042590</v>
      </c>
      <c r="E51" s="14" cm="1">
        <f t="array" ref="E51">INDEX('Stocastic Model Raw Data'!$C$2:$C$1001,$C51,0)</f>
        <v>82441364.448986396</v>
      </c>
      <c r="F51" s="14" cm="1">
        <f t="array" ref="F51">INDEX('Stocastic Model Raw Data'!$H$2:$H$1001,$C51,0)</f>
        <v>40722879.1776416</v>
      </c>
      <c r="G51" s="14">
        <f t="shared" si="1"/>
        <v>41718485.271344796</v>
      </c>
      <c r="H51" s="14" cm="1">
        <f t="array" ref="H51">INDEX('Stocastic Model Raw Data'!$D$2:$D$1001,$C51,0)</f>
        <v>2221467342.1897502</v>
      </c>
      <c r="I51" s="14" cm="1">
        <f t="array" ref="I51">INDEX('Stocastic Model Raw Data'!$I$2:$I$1001,$C51,0)</f>
        <v>937107671.319906</v>
      </c>
      <c r="J51" s="14">
        <f t="shared" si="2"/>
        <v>1284359670.8698442</v>
      </c>
      <c r="K51" s="14" cm="1">
        <f t="array" ref="K51">INDEX('Stocastic Model Raw Data'!$E$2:$E$1001,$C51,0)</f>
        <v>186355982.85372299</v>
      </c>
      <c r="L51" s="14" cm="1">
        <f t="array" ref="L51">INDEX('Stocastic Model Raw Data'!$J$2:$J$1001,$C51,0)</f>
        <v>79659419.830028504</v>
      </c>
      <c r="M51" s="14">
        <f t="shared" si="3"/>
        <v>106696563.02369449</v>
      </c>
      <c r="N51" s="14">
        <f t="shared" si="6"/>
        <v>2407823325.0434732</v>
      </c>
      <c r="O51" s="14">
        <f t="shared" si="7"/>
        <v>1016767091.1499345</v>
      </c>
      <c r="P51" s="14">
        <f t="shared" si="4"/>
        <v>1391056233.8935387</v>
      </c>
      <c r="Q51" s="3">
        <f t="shared" si="8"/>
        <v>2407823325.0434732</v>
      </c>
      <c r="R51" s="3">
        <f t="shared" si="9"/>
        <v>1228809681.1499345</v>
      </c>
      <c r="S51" s="3">
        <f t="shared" si="10"/>
        <v>1179013643.8935387</v>
      </c>
      <c r="T51" s="21">
        <f>(RANK(E51,E$8:E$1007,1)+COUNTIF(E$8:E51,E51)-1)/1000</f>
        <v>0.46100000000000002</v>
      </c>
      <c r="U51" s="21">
        <f>(RANK(F51,F$8:F$1007,1)+COUNTIF(F$8:F51,F51)-1)/1000</f>
        <v>0.48399999999999999</v>
      </c>
      <c r="V51" s="21">
        <f>(RANK(G51,G$8:G$1007,1)+COUNTIF(G$8:G51,G51)-1)/1000</f>
        <v>0.42799999999999999</v>
      </c>
      <c r="W51" s="21">
        <f>(RANK(H51,H$8:H$1007,1)+COUNTIF(H$8:H51,H51)-1)/1000</f>
        <v>0.33900000000000002</v>
      </c>
      <c r="X51" s="21">
        <f>(RANK(I51,I$8:I$1007,1)+COUNTIF(I$8:I51,I51)-1)/1000</f>
        <v>0.36899999999999999</v>
      </c>
      <c r="Y51" s="21">
        <f>(RANK(J51,J$8:J$1007,1)+COUNTIF(J$8:J51,J51)-1)/1000</f>
        <v>0.318</v>
      </c>
      <c r="Z51" s="21">
        <f>(RANK(K51,K$8:K$1007,1)+COUNTIF(K$8:K51,K51)-1)/1000</f>
        <v>0.56799999999999995</v>
      </c>
      <c r="AA51" s="21">
        <f>(RANK(L51,L$8:L$1007,1)+COUNTIF(L$8:L51,L51)-1)/1000</f>
        <v>0.495</v>
      </c>
      <c r="AB51" s="21">
        <f>(RANK(M51,M$8:M$1007,1)+COUNTIF(M$8:M51,M51)-1)/1000</f>
        <v>0.626</v>
      </c>
      <c r="AC51" s="21">
        <f>(RANK(N51,N$8:N$1007,1)+COUNTIF(N$8:N51,N51)-1)/1000</f>
        <v>0.35299999999999998</v>
      </c>
      <c r="AD51" s="21">
        <f>(RANK(O51,O$8:O$1007,1)+COUNTIF(O$8:O51,O51)-1)/1000</f>
        <v>0.378</v>
      </c>
      <c r="AE51" s="21">
        <f>(RANK(P51,P$8:P$1007,1)+COUNTIF(P$8:P51,P51)-1)/1000</f>
        <v>0.33700000000000002</v>
      </c>
      <c r="AF51" s="21">
        <f>(RANK(Q51,Q$8:Q$1007,1)+COUNTIF(Q$8:Q51,Q51)-1)/1000</f>
        <v>0.35299999999999998</v>
      </c>
      <c r="AG51" s="21">
        <f>(RANK(R51,R$8:R$1007,1)+COUNTIF(R$8:R51,R51)-1)/1000</f>
        <v>0.378</v>
      </c>
      <c r="AH51" s="21">
        <f>(RANK(S51,S$8:S$1007,1)+COUNTIF(S$8:S51,S51)-1)/1000</f>
        <v>0.33700000000000002</v>
      </c>
      <c r="AI51" s="14">
        <f t="shared" si="11"/>
        <v>0</v>
      </c>
      <c r="AK51" s="14">
        <f t="shared" si="12"/>
        <v>0</v>
      </c>
    </row>
    <row r="52" spans="2:37" x14ac:dyDescent="0.25">
      <c r="B52">
        <f t="shared" si="5"/>
        <v>45</v>
      </c>
      <c r="C52">
        <f>MATCH(B52,'Stocastic Model Raw Data'!$B$2:$B$1001,0)</f>
        <v>70</v>
      </c>
      <c r="D52" s="14" cm="1">
        <f t="array" ref="D52">INDEX('Stocastic Model Raw Data'!$G$2:$G$1001,$C52,0)</f>
        <v>212042590</v>
      </c>
      <c r="E52" s="14" cm="1">
        <f t="array" ref="E52">INDEX('Stocastic Model Raw Data'!$C$2:$C$1001,$C52,0)</f>
        <v>62464961.680766903</v>
      </c>
      <c r="F52" s="14" cm="1">
        <f t="array" ref="F52">INDEX('Stocastic Model Raw Data'!$H$2:$H$1001,$C52,0)</f>
        <v>30052587.483543001</v>
      </c>
      <c r="G52" s="14">
        <f t="shared" si="1"/>
        <v>32412374.197223902</v>
      </c>
      <c r="H52" s="14" cm="1">
        <f t="array" ref="H52">INDEX('Stocastic Model Raw Data'!$D$2:$D$1001,$C52,0)</f>
        <v>1821968837.1596601</v>
      </c>
      <c r="I52" s="14" cm="1">
        <f t="array" ref="I52">INDEX('Stocastic Model Raw Data'!$I$2:$I$1001,$C52,0)</f>
        <v>754968402.32602501</v>
      </c>
      <c r="J52" s="14">
        <f t="shared" si="2"/>
        <v>1067000434.8336351</v>
      </c>
      <c r="K52" s="14" cm="1">
        <f t="array" ref="K52">INDEX('Stocastic Model Raw Data'!$E$2:$E$1001,$C52,0)</f>
        <v>128493291.972911</v>
      </c>
      <c r="L52" s="14" cm="1">
        <f t="array" ref="L52">INDEX('Stocastic Model Raw Data'!$J$2:$J$1001,$C52,0)</f>
        <v>54044171.994001299</v>
      </c>
      <c r="M52" s="14">
        <f t="shared" si="3"/>
        <v>74449119.978909701</v>
      </c>
      <c r="N52" s="14">
        <f t="shared" si="6"/>
        <v>1950462129.1325712</v>
      </c>
      <c r="O52" s="14">
        <f t="shared" si="7"/>
        <v>809012574.32002628</v>
      </c>
      <c r="P52" s="14">
        <f t="shared" si="4"/>
        <v>1141449554.8125448</v>
      </c>
      <c r="Q52" s="3">
        <f t="shared" si="8"/>
        <v>1950462129.1325712</v>
      </c>
      <c r="R52" s="3">
        <f t="shared" si="9"/>
        <v>1021055164.3200263</v>
      </c>
      <c r="S52" s="3">
        <f t="shared" si="10"/>
        <v>929406964.81254494</v>
      </c>
      <c r="T52" s="21">
        <f>(RANK(E52,E$8:E$1007,1)+COUNTIF(E$8:E52,E52)-1)/1000</f>
        <v>7.1999999999999995E-2</v>
      </c>
      <c r="U52" s="21">
        <f>(RANK(F52,F$8:F$1007,1)+COUNTIF(F$8:F52,F52)-1)/1000</f>
        <v>7.2999999999999995E-2</v>
      </c>
      <c r="V52" s="21">
        <f>(RANK(G52,G$8:G$1007,1)+COUNTIF(G$8:G52,G52)-1)/1000</f>
        <v>7.9000000000000001E-2</v>
      </c>
      <c r="W52" s="21">
        <f>(RANK(H52,H$8:H$1007,1)+COUNTIF(H$8:H52,H52)-1)/1000</f>
        <v>7.0000000000000007E-2</v>
      </c>
      <c r="X52" s="21">
        <f>(RANK(I52,I$8:I$1007,1)+COUNTIF(I$8:I52,I52)-1)/1000</f>
        <v>7.1999999999999995E-2</v>
      </c>
      <c r="Y52" s="21">
        <f>(RANK(J52,J$8:J$1007,1)+COUNTIF(J$8:J52,J52)-1)/1000</f>
        <v>7.5999999999999998E-2</v>
      </c>
      <c r="Z52" s="21">
        <f>(RANK(K52,K$8:K$1007,1)+COUNTIF(K$8:K52,K52)-1)/1000</f>
        <v>6.8000000000000005E-2</v>
      </c>
      <c r="AA52" s="21">
        <f>(RANK(L52,L$8:L$1007,1)+COUNTIF(L$8:L52,L52)-1)/1000</f>
        <v>5.7000000000000002E-2</v>
      </c>
      <c r="AB52" s="21">
        <f>(RANK(M52,M$8:M$1007,1)+COUNTIF(M$8:M52,M52)-1)/1000</f>
        <v>8.2000000000000003E-2</v>
      </c>
      <c r="AC52" s="21">
        <f>(RANK(N52,N$8:N$1007,1)+COUNTIF(N$8:N52,N52)-1)/1000</f>
        <v>7.0000000000000007E-2</v>
      </c>
      <c r="AD52" s="21">
        <f>(RANK(O52,O$8:O$1007,1)+COUNTIF(O$8:O52,O52)-1)/1000</f>
        <v>7.0999999999999994E-2</v>
      </c>
      <c r="AE52" s="21">
        <f>(RANK(P52,P$8:P$1007,1)+COUNTIF(P$8:P52,P52)-1)/1000</f>
        <v>7.0999999999999994E-2</v>
      </c>
      <c r="AF52" s="21">
        <f>(RANK(Q52,Q$8:Q$1007,1)+COUNTIF(Q$8:Q52,Q52)-1)/1000</f>
        <v>7.0000000000000007E-2</v>
      </c>
      <c r="AG52" s="21">
        <f>(RANK(R52,R$8:R$1007,1)+COUNTIF(R$8:R52,R52)-1)/1000</f>
        <v>7.0999999999999994E-2</v>
      </c>
      <c r="AH52" s="21">
        <f>(RANK(S52,S$8:S$1007,1)+COUNTIF(S$8:S52,S52)-1)/1000</f>
        <v>7.0999999999999994E-2</v>
      </c>
      <c r="AI52" s="14">
        <f t="shared" si="11"/>
        <v>0</v>
      </c>
      <c r="AK52" s="14">
        <f t="shared" si="12"/>
        <v>0</v>
      </c>
    </row>
    <row r="53" spans="2:37" x14ac:dyDescent="0.25">
      <c r="B53">
        <f t="shared" si="5"/>
        <v>46</v>
      </c>
      <c r="C53">
        <f>MATCH(B53,'Stocastic Model Raw Data'!$B$2:$B$1001,0)</f>
        <v>134</v>
      </c>
      <c r="D53" s="14" cm="1">
        <f t="array" ref="D53">INDEX('Stocastic Model Raw Data'!$G$2:$G$1001,$C53,0)</f>
        <v>212042590</v>
      </c>
      <c r="E53" s="14" cm="1">
        <f t="array" ref="E53">INDEX('Stocastic Model Raw Data'!$C$2:$C$1001,$C53,0)</f>
        <v>68990407.0603403</v>
      </c>
      <c r="F53" s="14" cm="1">
        <f t="array" ref="F53">INDEX('Stocastic Model Raw Data'!$H$2:$H$1001,$C53,0)</f>
        <v>33560010.148746997</v>
      </c>
      <c r="G53" s="14">
        <f t="shared" si="1"/>
        <v>35430396.911593303</v>
      </c>
      <c r="H53" s="14" cm="1">
        <f t="array" ref="H53">INDEX('Stocastic Model Raw Data'!$D$2:$D$1001,$C53,0)</f>
        <v>1971111467.7035201</v>
      </c>
      <c r="I53" s="14" cm="1">
        <f t="array" ref="I53">INDEX('Stocastic Model Raw Data'!$I$2:$I$1001,$C53,0)</f>
        <v>823063525.56939495</v>
      </c>
      <c r="J53" s="14">
        <f t="shared" si="2"/>
        <v>1148047942.1341252</v>
      </c>
      <c r="K53" s="14" cm="1">
        <f t="array" ref="K53">INDEX('Stocastic Model Raw Data'!$E$2:$E$1001,$C53,0)</f>
        <v>144941030.76165599</v>
      </c>
      <c r="L53" s="14" cm="1">
        <f t="array" ref="L53">INDEX('Stocastic Model Raw Data'!$J$2:$J$1001,$C53,0)</f>
        <v>62655844.122915603</v>
      </c>
      <c r="M53" s="14">
        <f t="shared" si="3"/>
        <v>82285186.638740391</v>
      </c>
      <c r="N53" s="14">
        <f t="shared" si="6"/>
        <v>2116052498.4651761</v>
      </c>
      <c r="O53" s="14">
        <f t="shared" si="7"/>
        <v>885719369.69231057</v>
      </c>
      <c r="P53" s="14">
        <f t="shared" si="4"/>
        <v>1230333128.7728655</v>
      </c>
      <c r="Q53" s="3">
        <f t="shared" si="8"/>
        <v>2116052498.4651761</v>
      </c>
      <c r="R53" s="3">
        <f t="shared" si="9"/>
        <v>1097761959.6923106</v>
      </c>
      <c r="S53" s="3">
        <f t="shared" si="10"/>
        <v>1018290538.7728655</v>
      </c>
      <c r="T53" s="21">
        <f>(RANK(E53,E$8:E$1007,1)+COUNTIF(E$8:E53,E53)-1)/1000</f>
        <v>0.17299999999999999</v>
      </c>
      <c r="U53" s="21">
        <f>(RANK(F53,F$8:F$1007,1)+COUNTIF(F$8:F53,F53)-1)/1000</f>
        <v>0.182</v>
      </c>
      <c r="V53" s="21">
        <f>(RANK(G53,G$8:G$1007,1)+COUNTIF(G$8:G53,G53)-1)/1000</f>
        <v>0.161</v>
      </c>
      <c r="W53" s="21">
        <f>(RANK(H53,H$8:H$1007,1)+COUNTIF(H$8:H53,H53)-1)/1000</f>
        <v>0.13300000000000001</v>
      </c>
      <c r="X53" s="21">
        <f>(RANK(I53,I$8:I$1007,1)+COUNTIF(I$8:I53,I53)-1)/1000</f>
        <v>0.14099999999999999</v>
      </c>
      <c r="Y53" s="21">
        <f>(RANK(J53,J$8:J$1007,1)+COUNTIF(J$8:J53,J53)-1)/1000</f>
        <v>0.127</v>
      </c>
      <c r="Z53" s="21">
        <f>(RANK(K53,K$8:K$1007,1)+COUNTIF(K$8:K53,K53)-1)/1000</f>
        <v>0.16500000000000001</v>
      </c>
      <c r="AA53" s="21">
        <f>(RANK(L53,L$8:L$1007,1)+COUNTIF(L$8:L53,L53)-1)/1000</f>
        <v>0.156</v>
      </c>
      <c r="AB53" s="21">
        <f>(RANK(M53,M$8:M$1007,1)+COUNTIF(M$8:M53,M53)-1)/1000</f>
        <v>0.182</v>
      </c>
      <c r="AC53" s="21">
        <f>(RANK(N53,N$8:N$1007,1)+COUNTIF(N$8:N53,N53)-1)/1000</f>
        <v>0.13400000000000001</v>
      </c>
      <c r="AD53" s="21">
        <f>(RANK(O53,O$8:O$1007,1)+COUNTIF(O$8:O53,O53)-1)/1000</f>
        <v>0.14199999999999999</v>
      </c>
      <c r="AE53" s="21">
        <f>(RANK(P53,P$8:P$1007,1)+COUNTIF(P$8:P53,P53)-1)/1000</f>
        <v>0.13</v>
      </c>
      <c r="AF53" s="21">
        <f>(RANK(Q53,Q$8:Q$1007,1)+COUNTIF(Q$8:Q53,Q53)-1)/1000</f>
        <v>0.13400000000000001</v>
      </c>
      <c r="AG53" s="21">
        <f>(RANK(R53,R$8:R$1007,1)+COUNTIF(R$8:R53,R53)-1)/1000</f>
        <v>0.14199999999999999</v>
      </c>
      <c r="AH53" s="21">
        <f>(RANK(S53,S$8:S$1007,1)+COUNTIF(S$8:S53,S53)-1)/1000</f>
        <v>0.13</v>
      </c>
      <c r="AI53" s="14">
        <f t="shared" si="11"/>
        <v>0</v>
      </c>
      <c r="AK53" s="14">
        <f t="shared" si="12"/>
        <v>0</v>
      </c>
    </row>
    <row r="54" spans="2:37" x14ac:dyDescent="0.25">
      <c r="B54">
        <f t="shared" si="5"/>
        <v>47</v>
      </c>
      <c r="C54">
        <f>MATCH(B54,'Stocastic Model Raw Data'!$B$2:$B$1001,0)</f>
        <v>183</v>
      </c>
      <c r="D54" s="14" cm="1">
        <f t="array" ref="D54">INDEX('Stocastic Model Raw Data'!$G$2:$G$1001,$C54,0)</f>
        <v>212042590</v>
      </c>
      <c r="E54" s="14" cm="1">
        <f t="array" ref="E54">INDEX('Stocastic Model Raw Data'!$C$2:$C$1001,$C54,0)</f>
        <v>69051931.159210503</v>
      </c>
      <c r="F54" s="14" cm="1">
        <f t="array" ref="F54">INDEX('Stocastic Model Raw Data'!$H$2:$H$1001,$C54,0)</f>
        <v>33089421.581801899</v>
      </c>
      <c r="G54" s="14">
        <f t="shared" si="1"/>
        <v>35962509.577408604</v>
      </c>
      <c r="H54" s="14" cm="1">
        <f t="array" ref="H54">INDEX('Stocastic Model Raw Data'!$D$2:$D$1001,$C54,0)</f>
        <v>2051532898.2042</v>
      </c>
      <c r="I54" s="14" cm="1">
        <f t="array" ref="I54">INDEX('Stocastic Model Raw Data'!$I$2:$I$1001,$C54,0)</f>
        <v>850284501.10034502</v>
      </c>
      <c r="J54" s="14">
        <f t="shared" si="2"/>
        <v>1201248397.1038551</v>
      </c>
      <c r="K54" s="14" cm="1">
        <f t="array" ref="K54">INDEX('Stocastic Model Raw Data'!$E$2:$E$1001,$C54,0)</f>
        <v>143576236.60930201</v>
      </c>
      <c r="L54" s="14" cm="1">
        <f t="array" ref="L54">INDEX('Stocastic Model Raw Data'!$J$2:$J$1001,$C54,0)</f>
        <v>60846612.841150299</v>
      </c>
      <c r="M54" s="14">
        <f t="shared" si="3"/>
        <v>82729623.768151715</v>
      </c>
      <c r="N54" s="14">
        <f t="shared" si="6"/>
        <v>2195109134.8135018</v>
      </c>
      <c r="O54" s="14">
        <f t="shared" si="7"/>
        <v>911131113.9414953</v>
      </c>
      <c r="P54" s="14">
        <f t="shared" si="4"/>
        <v>1283978020.8720064</v>
      </c>
      <c r="Q54" s="3">
        <f t="shared" si="8"/>
        <v>2195109134.8135018</v>
      </c>
      <c r="R54" s="3">
        <f t="shared" si="9"/>
        <v>1123173703.9414954</v>
      </c>
      <c r="S54" s="3">
        <f t="shared" si="10"/>
        <v>1071935430.8720064</v>
      </c>
      <c r="T54" s="21">
        <f>(RANK(E54,E$8:E$1007,1)+COUNTIF(E$8:E54,E54)-1)/1000</f>
        <v>0.17399999999999999</v>
      </c>
      <c r="U54" s="21">
        <f>(RANK(F54,F$8:F$1007,1)+COUNTIF(F$8:F54,F54)-1)/1000</f>
        <v>0.16800000000000001</v>
      </c>
      <c r="V54" s="21">
        <f>(RANK(G54,G$8:G$1007,1)+COUNTIF(G$8:G54,G54)-1)/1000</f>
        <v>0.17399999999999999</v>
      </c>
      <c r="W54" s="21">
        <f>(RANK(H54,H$8:H$1007,1)+COUNTIF(H$8:H54,H54)-1)/1000</f>
        <v>0.184</v>
      </c>
      <c r="X54" s="21">
        <f>(RANK(I54,I$8:I$1007,1)+COUNTIF(I$8:I54,I54)-1)/1000</f>
        <v>0.184</v>
      </c>
      <c r="Y54" s="21">
        <f>(RANK(J54,J$8:J$1007,1)+COUNTIF(J$8:J54,J54)-1)/1000</f>
        <v>0.189</v>
      </c>
      <c r="Z54" s="21">
        <f>(RANK(K54,K$8:K$1007,1)+COUNTIF(K$8:K54,K54)-1)/1000</f>
        <v>0.154</v>
      </c>
      <c r="AA54" s="21">
        <f>(RANK(L54,L$8:L$1007,1)+COUNTIF(L$8:L54,L54)-1)/1000</f>
        <v>0.122</v>
      </c>
      <c r="AB54" s="21">
        <f>(RANK(M54,M$8:M$1007,1)+COUNTIF(M$8:M54,M54)-1)/1000</f>
        <v>0.189</v>
      </c>
      <c r="AC54" s="21">
        <f>(RANK(N54,N$8:N$1007,1)+COUNTIF(N$8:N54,N54)-1)/1000</f>
        <v>0.183</v>
      </c>
      <c r="AD54" s="21">
        <f>(RANK(O54,O$8:O$1007,1)+COUNTIF(O$8:O54,O54)-1)/1000</f>
        <v>0.17599999999999999</v>
      </c>
      <c r="AE54" s="21">
        <f>(RANK(P54,P$8:P$1007,1)+COUNTIF(P$8:P54,P54)-1)/1000</f>
        <v>0.187</v>
      </c>
      <c r="AF54" s="21">
        <f>(RANK(Q54,Q$8:Q$1007,1)+COUNTIF(Q$8:Q54,Q54)-1)/1000</f>
        <v>0.183</v>
      </c>
      <c r="AG54" s="21">
        <f>(RANK(R54,R$8:R$1007,1)+COUNTIF(R$8:R54,R54)-1)/1000</f>
        <v>0.17599999999999999</v>
      </c>
      <c r="AH54" s="21">
        <f>(RANK(S54,S$8:S$1007,1)+COUNTIF(S$8:S54,S54)-1)/1000</f>
        <v>0.187</v>
      </c>
      <c r="AI54" s="14">
        <f t="shared" si="11"/>
        <v>0</v>
      </c>
      <c r="AK54" s="14">
        <f t="shared" si="12"/>
        <v>0</v>
      </c>
    </row>
    <row r="55" spans="2:37" x14ac:dyDescent="0.25">
      <c r="B55">
        <f t="shared" si="5"/>
        <v>48</v>
      </c>
      <c r="C55">
        <f>MATCH(B55,'Stocastic Model Raw Data'!$B$2:$B$1001,0)</f>
        <v>966</v>
      </c>
      <c r="D55" s="14" cm="1">
        <f t="array" ref="D55">INDEX('Stocastic Model Raw Data'!$G$2:$G$1001,$C55,0)</f>
        <v>212042590</v>
      </c>
      <c r="E55" s="14" cm="1">
        <f t="array" ref="E55">INDEX('Stocastic Model Raw Data'!$C$2:$C$1001,$C55,0)</f>
        <v>120978816.453611</v>
      </c>
      <c r="F55" s="14" cm="1">
        <f t="array" ref="F55">INDEX('Stocastic Model Raw Data'!$H$2:$H$1001,$C55,0)</f>
        <v>60396368.489069298</v>
      </c>
      <c r="G55" s="14">
        <f t="shared" si="1"/>
        <v>60582447.964541703</v>
      </c>
      <c r="H55" s="14" cm="1">
        <f t="array" ref="H55">INDEX('Stocastic Model Raw Data'!$D$2:$D$1001,$C55,0)</f>
        <v>3118745888.8386302</v>
      </c>
      <c r="I55" s="14" cm="1">
        <f t="array" ref="I55">INDEX('Stocastic Model Raw Data'!$I$2:$I$1001,$C55,0)</f>
        <v>1326557232.94437</v>
      </c>
      <c r="J55" s="14">
        <f t="shared" si="2"/>
        <v>1792188655.8942602</v>
      </c>
      <c r="K55" s="14" cm="1">
        <f t="array" ref="K55">INDEX('Stocastic Model Raw Data'!$E$2:$E$1001,$C55,0)</f>
        <v>267503505.754583</v>
      </c>
      <c r="L55" s="14" cm="1">
        <f t="array" ref="L55">INDEX('Stocastic Model Raw Data'!$J$2:$J$1001,$C55,0)</f>
        <v>118528825.866862</v>
      </c>
      <c r="M55" s="14">
        <f t="shared" si="3"/>
        <v>148974679.887721</v>
      </c>
      <c r="N55" s="14">
        <f t="shared" si="6"/>
        <v>3386249394.5932131</v>
      </c>
      <c r="O55" s="14">
        <f t="shared" si="7"/>
        <v>1445086058.8112321</v>
      </c>
      <c r="P55" s="14">
        <f t="shared" si="4"/>
        <v>1941163335.781981</v>
      </c>
      <c r="Q55" s="3">
        <f t="shared" si="8"/>
        <v>3386249394.5932131</v>
      </c>
      <c r="R55" s="3">
        <f t="shared" si="9"/>
        <v>1657128648.8112321</v>
      </c>
      <c r="S55" s="3">
        <f t="shared" si="10"/>
        <v>1729120745.781981</v>
      </c>
      <c r="T55" s="21">
        <f>(RANK(E55,E$8:E$1007,1)+COUNTIF(E$8:E55,E55)-1)/1000</f>
        <v>0.97699999999999998</v>
      </c>
      <c r="U55" s="21">
        <f>(RANK(F55,F$8:F$1007,1)+COUNTIF(F$8:F55,F55)-1)/1000</f>
        <v>0.97799999999999998</v>
      </c>
      <c r="V55" s="21">
        <f>(RANK(G55,G$8:G$1007,1)+COUNTIF(G$8:G55,G55)-1)/1000</f>
        <v>0.97499999999999998</v>
      </c>
      <c r="W55" s="21">
        <f>(RANK(H55,H$8:H$1007,1)+COUNTIF(H$8:H55,H55)-1)/1000</f>
        <v>0.96299999999999997</v>
      </c>
      <c r="X55" s="21">
        <f>(RANK(I55,I$8:I$1007,1)+COUNTIF(I$8:I55,I55)-1)/1000</f>
        <v>0.96799999999999997</v>
      </c>
      <c r="Y55" s="21">
        <f>(RANK(J55,J$8:J$1007,1)+COUNTIF(J$8:J55,J55)-1)/1000</f>
        <v>0.96</v>
      </c>
      <c r="Z55" s="21">
        <f>(RANK(K55,K$8:K$1007,1)+COUNTIF(K$8:K55,K55)-1)/1000</f>
        <v>0.96399999999999997</v>
      </c>
      <c r="AA55" s="21">
        <f>(RANK(L55,L$8:L$1007,1)+COUNTIF(L$8:L55,L55)-1)/1000</f>
        <v>0.95699999999999996</v>
      </c>
      <c r="AB55" s="21">
        <f>(RANK(M55,M$8:M$1007,1)+COUNTIF(M$8:M55,M55)-1)/1000</f>
        <v>0.96299999999999997</v>
      </c>
      <c r="AC55" s="21">
        <f>(RANK(N55,N$8:N$1007,1)+COUNTIF(N$8:N55,N55)-1)/1000</f>
        <v>0.96599999999999997</v>
      </c>
      <c r="AD55" s="21">
        <f>(RANK(O55,O$8:O$1007,1)+COUNTIF(O$8:O55,O55)-1)/1000</f>
        <v>0.96899999999999997</v>
      </c>
      <c r="AE55" s="21">
        <f>(RANK(P55,P$8:P$1007,1)+COUNTIF(P$8:P55,P55)-1)/1000</f>
        <v>0.96499999999999997</v>
      </c>
      <c r="AF55" s="21">
        <f>(RANK(Q55,Q$8:Q$1007,1)+COUNTIF(Q$8:Q55,Q55)-1)/1000</f>
        <v>0.96599999999999997</v>
      </c>
      <c r="AG55" s="21">
        <f>(RANK(R55,R$8:R$1007,1)+COUNTIF(R$8:R55,R55)-1)/1000</f>
        <v>0.96899999999999997</v>
      </c>
      <c r="AH55" s="21">
        <f>(RANK(S55,S$8:S$1007,1)+COUNTIF(S$8:S55,S55)-1)/1000</f>
        <v>0.96499999999999997</v>
      </c>
      <c r="AI55" s="14">
        <f t="shared" si="11"/>
        <v>0</v>
      </c>
      <c r="AK55" s="14">
        <f t="shared" si="12"/>
        <v>0</v>
      </c>
    </row>
    <row r="56" spans="2:37" x14ac:dyDescent="0.25">
      <c r="B56">
        <f t="shared" si="5"/>
        <v>49</v>
      </c>
      <c r="C56">
        <f>MATCH(B56,'Stocastic Model Raw Data'!$B$2:$B$1001,0)</f>
        <v>491</v>
      </c>
      <c r="D56" s="14" cm="1">
        <f t="array" ref="D56">INDEX('Stocastic Model Raw Data'!$G$2:$G$1001,$C56,0)</f>
        <v>212042590</v>
      </c>
      <c r="E56" s="14" cm="1">
        <f t="array" ref="E56">INDEX('Stocastic Model Raw Data'!$C$2:$C$1001,$C56,0)</f>
        <v>93478171.573729694</v>
      </c>
      <c r="F56" s="14" cm="1">
        <f t="array" ref="F56">INDEX('Stocastic Model Raw Data'!$H$2:$H$1001,$C56,0)</f>
        <v>46902739.537712097</v>
      </c>
      <c r="G56" s="14">
        <f t="shared" si="1"/>
        <v>46575432.036017597</v>
      </c>
      <c r="H56" s="14" cm="1">
        <f t="array" ref="H56">INDEX('Stocastic Model Raw Data'!$D$2:$D$1001,$C56,0)</f>
        <v>2353630573.6787801</v>
      </c>
      <c r="I56" s="14" cm="1">
        <f t="array" ref="I56">INDEX('Stocastic Model Raw Data'!$I$2:$I$1001,$C56,0)</f>
        <v>1000003962.05524</v>
      </c>
      <c r="J56" s="14">
        <f t="shared" si="2"/>
        <v>1353626611.6235399</v>
      </c>
      <c r="K56" s="14" cm="1">
        <f t="array" ref="K56">INDEX('Stocastic Model Raw Data'!$E$2:$E$1001,$C56,0)</f>
        <v>213286948.57018399</v>
      </c>
      <c r="L56" s="14" cm="1">
        <f t="array" ref="L56">INDEX('Stocastic Model Raw Data'!$J$2:$J$1001,$C56,0)</f>
        <v>93319214.874225795</v>
      </c>
      <c r="M56" s="14">
        <f t="shared" si="3"/>
        <v>119967733.6959582</v>
      </c>
      <c r="N56" s="14">
        <f t="shared" si="6"/>
        <v>2566917522.2489643</v>
      </c>
      <c r="O56" s="14">
        <f t="shared" si="7"/>
        <v>1093323176.9294658</v>
      </c>
      <c r="P56" s="14">
        <f t="shared" si="4"/>
        <v>1473594345.3194985</v>
      </c>
      <c r="Q56" s="3">
        <f t="shared" si="8"/>
        <v>2566917522.2489643</v>
      </c>
      <c r="R56" s="3">
        <f t="shared" si="9"/>
        <v>1305365766.9294658</v>
      </c>
      <c r="S56" s="3">
        <f t="shared" si="10"/>
        <v>1261551755.3194985</v>
      </c>
      <c r="T56" s="21">
        <f>(RANK(E56,E$8:E$1007,1)+COUNTIF(E$8:E56,E56)-1)/1000</f>
        <v>0.68700000000000006</v>
      </c>
      <c r="U56" s="21">
        <f>(RANK(F56,F$8:F$1007,1)+COUNTIF(F$8:F56,F56)-1)/1000</f>
        <v>0.71199999999999997</v>
      </c>
      <c r="V56" s="21">
        <f>(RANK(G56,G$8:G$1007,1)+COUNTIF(G$8:G56,G56)-1)/1000</f>
        <v>0.64800000000000002</v>
      </c>
      <c r="W56" s="21">
        <f>(RANK(H56,H$8:H$1007,1)+COUNTIF(H$8:H56,H56)-1)/1000</f>
        <v>0.46</v>
      </c>
      <c r="X56" s="21">
        <f>(RANK(I56,I$8:I$1007,1)+COUNTIF(I$8:I56,I56)-1)/1000</f>
        <v>0.504</v>
      </c>
      <c r="Y56" s="21">
        <f>(RANK(J56,J$8:J$1007,1)+COUNTIF(J$8:J56,J56)-1)/1000</f>
        <v>0.43</v>
      </c>
      <c r="Z56" s="21">
        <f>(RANK(K56,K$8:K$1007,1)+COUNTIF(K$8:K56,K56)-1)/1000</f>
        <v>0.77300000000000002</v>
      </c>
      <c r="AA56" s="21">
        <f>(RANK(L56,L$8:L$1007,1)+COUNTIF(L$8:L56,L56)-1)/1000</f>
        <v>0.74399999999999999</v>
      </c>
      <c r="AB56" s="21">
        <f>(RANK(M56,M$8:M$1007,1)+COUNTIF(M$8:M56,M56)-1)/1000</f>
        <v>0.78300000000000003</v>
      </c>
      <c r="AC56" s="21">
        <f>(RANK(N56,N$8:N$1007,1)+COUNTIF(N$8:N56,N56)-1)/1000</f>
        <v>0.49099999999999999</v>
      </c>
      <c r="AD56" s="21">
        <f>(RANK(O56,O$8:O$1007,1)+COUNTIF(O$8:O56,O56)-1)/1000</f>
        <v>0.52400000000000002</v>
      </c>
      <c r="AE56" s="21">
        <f>(RANK(P56,P$8:P$1007,1)+COUNTIF(P$8:P56,P56)-1)/1000</f>
        <v>0.46500000000000002</v>
      </c>
      <c r="AF56" s="21">
        <f>(RANK(Q56,Q$8:Q$1007,1)+COUNTIF(Q$8:Q56,Q56)-1)/1000</f>
        <v>0.49099999999999999</v>
      </c>
      <c r="AG56" s="21">
        <f>(RANK(R56,R$8:R$1007,1)+COUNTIF(R$8:R56,R56)-1)/1000</f>
        <v>0.52400000000000002</v>
      </c>
      <c r="AH56" s="21">
        <f>(RANK(S56,S$8:S$1007,1)+COUNTIF(S$8:S56,S56)-1)/1000</f>
        <v>0.46500000000000002</v>
      </c>
      <c r="AI56" s="14">
        <f t="shared" si="11"/>
        <v>0</v>
      </c>
      <c r="AK56" s="14">
        <f t="shared" si="12"/>
        <v>0</v>
      </c>
    </row>
    <row r="57" spans="2:37" x14ac:dyDescent="0.25">
      <c r="B57">
        <f t="shared" si="5"/>
        <v>50</v>
      </c>
      <c r="C57">
        <f>MATCH(B57,'Stocastic Model Raw Data'!$B$2:$B$1001,0)</f>
        <v>539</v>
      </c>
      <c r="D57" s="14" cm="1">
        <f t="array" ref="D57">INDEX('Stocastic Model Raw Data'!$G$2:$G$1001,$C57,0)</f>
        <v>212042590</v>
      </c>
      <c r="E57" s="14" cm="1">
        <f t="array" ref="E57">INDEX('Stocastic Model Raw Data'!$C$2:$C$1001,$C57,0)</f>
        <v>88466757.312639996</v>
      </c>
      <c r="F57" s="14" cm="1">
        <f t="array" ref="F57">INDEX('Stocastic Model Raw Data'!$H$2:$H$1001,$C57,0)</f>
        <v>43804349.492727101</v>
      </c>
      <c r="G57" s="14">
        <f t="shared" si="1"/>
        <v>44662407.819912896</v>
      </c>
      <c r="H57" s="14" cm="1">
        <f t="array" ref="H57">INDEX('Stocastic Model Raw Data'!$D$2:$D$1001,$C57,0)</f>
        <v>2443234499.6804399</v>
      </c>
      <c r="I57" s="14" cm="1">
        <f t="array" ref="I57">INDEX('Stocastic Model Raw Data'!$I$2:$I$1001,$C57,0)</f>
        <v>1028794371.94433</v>
      </c>
      <c r="J57" s="14">
        <f t="shared" si="2"/>
        <v>1414440127.73611</v>
      </c>
      <c r="K57" s="14" cm="1">
        <f t="array" ref="K57">INDEX('Stocastic Model Raw Data'!$E$2:$E$1001,$C57,0)</f>
        <v>178290782.753052</v>
      </c>
      <c r="L57" s="14" cm="1">
        <f t="array" ref="L57">INDEX('Stocastic Model Raw Data'!$J$2:$J$1001,$C57,0)</f>
        <v>78945324.389814302</v>
      </c>
      <c r="M57" s="14">
        <f t="shared" si="3"/>
        <v>99345458.363237694</v>
      </c>
      <c r="N57" s="14">
        <f t="shared" si="6"/>
        <v>2621525282.4334917</v>
      </c>
      <c r="O57" s="14">
        <f t="shared" si="7"/>
        <v>1107739696.3341444</v>
      </c>
      <c r="P57" s="14">
        <f t="shared" si="4"/>
        <v>1513785586.0993474</v>
      </c>
      <c r="Q57" s="3">
        <f t="shared" si="8"/>
        <v>2621525282.4334917</v>
      </c>
      <c r="R57" s="3">
        <f t="shared" si="9"/>
        <v>1319782286.3341444</v>
      </c>
      <c r="S57" s="3">
        <f t="shared" si="10"/>
        <v>1301742996.0993474</v>
      </c>
      <c r="T57" s="21">
        <f>(RANK(E57,E$8:E$1007,1)+COUNTIF(E$8:E57,E57)-1)/1000</f>
        <v>0.58899999999999997</v>
      </c>
      <c r="U57" s="21">
        <f>(RANK(F57,F$8:F$1007,1)+COUNTIF(F$8:F57,F57)-1)/1000</f>
        <v>0.60799999999999998</v>
      </c>
      <c r="V57" s="21">
        <f>(RANK(G57,G$8:G$1007,1)+COUNTIF(G$8:G57,G57)-1)/1000</f>
        <v>0.56299999999999994</v>
      </c>
      <c r="W57" s="21">
        <f>(RANK(H57,H$8:H$1007,1)+COUNTIF(H$8:H57,H57)-1)/1000</f>
        <v>0.54900000000000004</v>
      </c>
      <c r="X57" s="21">
        <f>(RANK(I57,I$8:I$1007,1)+COUNTIF(I$8:I57,I57)-1)/1000</f>
        <v>0.56999999999999995</v>
      </c>
      <c r="Y57" s="21">
        <f>(RANK(J57,J$8:J$1007,1)+COUNTIF(J$8:J57,J57)-1)/1000</f>
        <v>0.53100000000000003</v>
      </c>
      <c r="Z57" s="21">
        <f>(RANK(K57,K$8:K$1007,1)+COUNTIF(K$8:K57,K57)-1)/1000</f>
        <v>0.48299999999999998</v>
      </c>
      <c r="AA57" s="21">
        <f>(RANK(L57,L$8:L$1007,1)+COUNTIF(L$8:L57,L57)-1)/1000</f>
        <v>0.47599999999999998</v>
      </c>
      <c r="AB57" s="21">
        <f>(RANK(M57,M$8:M$1007,1)+COUNTIF(M$8:M57,M57)-1)/1000</f>
        <v>0.495</v>
      </c>
      <c r="AC57" s="21">
        <f>(RANK(N57,N$8:N$1007,1)+COUNTIF(N$8:N57,N57)-1)/1000</f>
        <v>0.53900000000000003</v>
      </c>
      <c r="AD57" s="21">
        <f>(RANK(O57,O$8:O$1007,1)+COUNTIF(O$8:O57,O57)-1)/1000</f>
        <v>0.56499999999999995</v>
      </c>
      <c r="AE57" s="21">
        <f>(RANK(P57,P$8:P$1007,1)+COUNTIF(P$8:P57,P57)-1)/1000</f>
        <v>0.53100000000000003</v>
      </c>
      <c r="AF57" s="21">
        <f>(RANK(Q57,Q$8:Q$1007,1)+COUNTIF(Q$8:Q57,Q57)-1)/1000</f>
        <v>0.53900000000000003</v>
      </c>
      <c r="AG57" s="21">
        <f>(RANK(R57,R$8:R$1007,1)+COUNTIF(R$8:R57,R57)-1)/1000</f>
        <v>0.56499999999999995</v>
      </c>
      <c r="AH57" s="21">
        <f>(RANK(S57,S$8:S$1007,1)+COUNTIF(S$8:S57,S57)-1)/1000</f>
        <v>0.53100000000000003</v>
      </c>
      <c r="AI57" s="14">
        <f t="shared" si="11"/>
        <v>0</v>
      </c>
      <c r="AK57" s="14">
        <f t="shared" si="12"/>
        <v>0</v>
      </c>
    </row>
    <row r="58" spans="2:37" x14ac:dyDescent="0.25">
      <c r="B58">
        <f t="shared" si="5"/>
        <v>51</v>
      </c>
      <c r="C58">
        <f>MATCH(B58,'Stocastic Model Raw Data'!$B$2:$B$1001,0)</f>
        <v>642</v>
      </c>
      <c r="D58" s="14" cm="1">
        <f t="array" ref="D58">INDEX('Stocastic Model Raw Data'!$G$2:$G$1001,$C58,0)</f>
        <v>212042590</v>
      </c>
      <c r="E58" s="14" cm="1">
        <f t="array" ref="E58">INDEX('Stocastic Model Raw Data'!$C$2:$C$1001,$C58,0)</f>
        <v>92110802.065139994</v>
      </c>
      <c r="F58" s="14" cm="1">
        <f t="array" ref="F58">INDEX('Stocastic Model Raw Data'!$H$2:$H$1001,$C58,0)</f>
        <v>45659707.530824602</v>
      </c>
      <c r="G58" s="14">
        <f t="shared" si="1"/>
        <v>46451094.534315392</v>
      </c>
      <c r="H58" s="14" cm="1">
        <f t="array" ref="H58">INDEX('Stocastic Model Raw Data'!$D$2:$D$1001,$C58,0)</f>
        <v>2547328639.9866199</v>
      </c>
      <c r="I58" s="14" cm="1">
        <f t="array" ref="I58">INDEX('Stocastic Model Raw Data'!$I$2:$I$1001,$C58,0)</f>
        <v>1075087325.38517</v>
      </c>
      <c r="J58" s="14">
        <f t="shared" si="2"/>
        <v>1472241314.60145</v>
      </c>
      <c r="K58" s="14" cm="1">
        <f t="array" ref="K58">INDEX('Stocastic Model Raw Data'!$E$2:$E$1001,$C58,0)</f>
        <v>187947115.10586801</v>
      </c>
      <c r="L58" s="14" cm="1">
        <f t="array" ref="L58">INDEX('Stocastic Model Raw Data'!$J$2:$J$1001,$C58,0)</f>
        <v>84043386.367110103</v>
      </c>
      <c r="M58" s="14">
        <f t="shared" si="3"/>
        <v>103903728.73875791</v>
      </c>
      <c r="N58" s="14">
        <f t="shared" si="6"/>
        <v>2735275755.0924878</v>
      </c>
      <c r="O58" s="14">
        <f t="shared" si="7"/>
        <v>1159130711.75228</v>
      </c>
      <c r="P58" s="14">
        <f t="shared" si="4"/>
        <v>1576145043.3402078</v>
      </c>
      <c r="Q58" s="3">
        <f t="shared" si="8"/>
        <v>2735275755.0924878</v>
      </c>
      <c r="R58" s="3">
        <f t="shared" si="9"/>
        <v>1371173301.75228</v>
      </c>
      <c r="S58" s="3">
        <f t="shared" si="10"/>
        <v>1364102453.3402078</v>
      </c>
      <c r="T58" s="21">
        <f>(RANK(E58,E$8:E$1007,1)+COUNTIF(E$8:E58,E58)-1)/1000</f>
        <v>0.66500000000000004</v>
      </c>
      <c r="U58" s="21">
        <f>(RANK(F58,F$8:F$1007,1)+COUNTIF(F$8:F58,F58)-1)/1000</f>
        <v>0.67900000000000005</v>
      </c>
      <c r="V58" s="21">
        <f>(RANK(G58,G$8:G$1007,1)+COUNTIF(G$8:G58,G58)-1)/1000</f>
        <v>0.64600000000000002</v>
      </c>
      <c r="W58" s="21">
        <f>(RANK(H58,H$8:H$1007,1)+COUNTIF(H$8:H58,H58)-1)/1000</f>
        <v>0.65</v>
      </c>
      <c r="X58" s="21">
        <f>(RANK(I58,I$8:I$1007,1)+COUNTIF(I$8:I58,I58)-1)/1000</f>
        <v>0.66500000000000004</v>
      </c>
      <c r="Y58" s="21">
        <f>(RANK(J58,J$8:J$1007,1)+COUNTIF(J$8:J58,J58)-1)/1000</f>
        <v>0.63400000000000001</v>
      </c>
      <c r="Z58" s="21">
        <f>(RANK(K58,K$8:K$1007,1)+COUNTIF(K$8:K58,K58)-1)/1000</f>
        <v>0.58099999999999996</v>
      </c>
      <c r="AA58" s="21">
        <f>(RANK(L58,L$8:L$1007,1)+COUNTIF(L$8:L58,L58)-1)/1000</f>
        <v>0.59</v>
      </c>
      <c r="AB58" s="21">
        <f>(RANK(M58,M$8:M$1007,1)+COUNTIF(M$8:M58,M58)-1)/1000</f>
        <v>0.56999999999999995</v>
      </c>
      <c r="AC58" s="21">
        <f>(RANK(N58,N$8:N$1007,1)+COUNTIF(N$8:N58,N58)-1)/1000</f>
        <v>0.64200000000000002</v>
      </c>
      <c r="AD58" s="21">
        <f>(RANK(O58,O$8:O$1007,1)+COUNTIF(O$8:O58,O58)-1)/1000</f>
        <v>0.66</v>
      </c>
      <c r="AE58" s="21">
        <f>(RANK(P58,P$8:P$1007,1)+COUNTIF(P$8:P58,P58)-1)/1000</f>
        <v>0.627</v>
      </c>
      <c r="AF58" s="21">
        <f>(RANK(Q58,Q$8:Q$1007,1)+COUNTIF(Q$8:Q58,Q58)-1)/1000</f>
        <v>0.64200000000000002</v>
      </c>
      <c r="AG58" s="21">
        <f>(RANK(R58,R$8:R$1007,1)+COUNTIF(R$8:R58,R58)-1)/1000</f>
        <v>0.66</v>
      </c>
      <c r="AH58" s="21">
        <f>(RANK(S58,S$8:S$1007,1)+COUNTIF(S$8:S58,S58)-1)/1000</f>
        <v>0.627</v>
      </c>
      <c r="AI58" s="14">
        <f t="shared" si="11"/>
        <v>0</v>
      </c>
      <c r="AK58" s="14">
        <f t="shared" si="12"/>
        <v>0</v>
      </c>
    </row>
    <row r="59" spans="2:37" x14ac:dyDescent="0.25">
      <c r="B59">
        <f t="shared" si="5"/>
        <v>52</v>
      </c>
      <c r="C59">
        <f>MATCH(B59,'Stocastic Model Raw Data'!$B$2:$B$1001,0)</f>
        <v>449</v>
      </c>
      <c r="D59" s="14" cm="1">
        <f t="array" ref="D59">INDEX('Stocastic Model Raw Data'!$G$2:$G$1001,$C59,0)</f>
        <v>212042590</v>
      </c>
      <c r="E59" s="14" cm="1">
        <f t="array" ref="E59">INDEX('Stocastic Model Raw Data'!$C$2:$C$1001,$C59,0)</f>
        <v>77335009.926490799</v>
      </c>
      <c r="F59" s="14" cm="1">
        <f t="array" ref="F59">INDEX('Stocastic Model Raw Data'!$H$2:$H$1001,$C59,0)</f>
        <v>36898797.537875302</v>
      </c>
      <c r="G59" s="14">
        <f t="shared" si="1"/>
        <v>40436212.388615496</v>
      </c>
      <c r="H59" s="14" cm="1">
        <f t="array" ref="H59">INDEX('Stocastic Model Raw Data'!$D$2:$D$1001,$C59,0)</f>
        <v>2337962486.4253201</v>
      </c>
      <c r="I59" s="14" cm="1">
        <f t="array" ref="I59">INDEX('Stocastic Model Raw Data'!$I$2:$I$1001,$C59,0)</f>
        <v>960684464.12599099</v>
      </c>
      <c r="J59" s="14">
        <f t="shared" si="2"/>
        <v>1377278022.2993293</v>
      </c>
      <c r="K59" s="14" cm="1">
        <f t="array" ref="K59">INDEX('Stocastic Model Raw Data'!$E$2:$E$1001,$C59,0)</f>
        <v>174986518.980959</v>
      </c>
      <c r="L59" s="14" cm="1">
        <f t="array" ref="L59">INDEX('Stocastic Model Raw Data'!$J$2:$J$1001,$C59,0)</f>
        <v>79085349.1923614</v>
      </c>
      <c r="M59" s="14">
        <f t="shared" si="3"/>
        <v>95901169.788597599</v>
      </c>
      <c r="N59" s="14">
        <f t="shared" si="6"/>
        <v>2512949005.4062791</v>
      </c>
      <c r="O59" s="14">
        <f t="shared" si="7"/>
        <v>1039769813.3183523</v>
      </c>
      <c r="P59" s="14">
        <f t="shared" si="4"/>
        <v>1473179192.0879269</v>
      </c>
      <c r="Q59" s="3">
        <f t="shared" si="8"/>
        <v>2512949005.4062791</v>
      </c>
      <c r="R59" s="3">
        <f t="shared" si="9"/>
        <v>1251812403.3183522</v>
      </c>
      <c r="S59" s="3">
        <f t="shared" si="10"/>
        <v>1261136602.0879269</v>
      </c>
      <c r="T59" s="21">
        <f>(RANK(E59,E$8:E$1007,1)+COUNTIF(E$8:E59,E59)-1)/1000</f>
        <v>0.35</v>
      </c>
      <c r="U59" s="21">
        <f>(RANK(F59,F$8:F$1007,1)+COUNTIF(F$8:F59,F59)-1)/1000</f>
        <v>0.316</v>
      </c>
      <c r="V59" s="21">
        <f>(RANK(G59,G$8:G$1007,1)+COUNTIF(G$8:G59,G59)-1)/1000</f>
        <v>0.376</v>
      </c>
      <c r="W59" s="21">
        <f>(RANK(H59,H$8:H$1007,1)+COUNTIF(H$8:H59,H59)-1)/1000</f>
        <v>0.44700000000000001</v>
      </c>
      <c r="X59" s="21">
        <f>(RANK(I59,I$8:I$1007,1)+COUNTIF(I$8:I59,I59)-1)/1000</f>
        <v>0.41899999999999998</v>
      </c>
      <c r="Y59" s="21">
        <f>(RANK(J59,J$8:J$1007,1)+COUNTIF(J$8:J59,J59)-1)/1000</f>
        <v>0.47599999999999998</v>
      </c>
      <c r="Z59" s="21">
        <f>(RANK(K59,K$8:K$1007,1)+COUNTIF(K$8:K59,K59)-1)/1000</f>
        <v>0.442</v>
      </c>
      <c r="AA59" s="21">
        <f>(RANK(L59,L$8:L$1007,1)+COUNTIF(L$8:L59,L59)-1)/1000</f>
        <v>0.48099999999999998</v>
      </c>
      <c r="AB59" s="21">
        <f>(RANK(M59,M$8:M$1007,1)+COUNTIF(M$8:M59,M59)-1)/1000</f>
        <v>0.41399999999999998</v>
      </c>
      <c r="AC59" s="21">
        <f>(RANK(N59,N$8:N$1007,1)+COUNTIF(N$8:N59,N59)-1)/1000</f>
        <v>0.44900000000000001</v>
      </c>
      <c r="AD59" s="21">
        <f>(RANK(O59,O$8:O$1007,1)+COUNTIF(O$8:O59,O59)-1)/1000</f>
        <v>0.42499999999999999</v>
      </c>
      <c r="AE59" s="21">
        <f>(RANK(P59,P$8:P$1007,1)+COUNTIF(P$8:P59,P59)-1)/1000</f>
        <v>0.46400000000000002</v>
      </c>
      <c r="AF59" s="21">
        <f>(RANK(Q59,Q$8:Q$1007,1)+COUNTIF(Q$8:Q59,Q59)-1)/1000</f>
        <v>0.44900000000000001</v>
      </c>
      <c r="AG59" s="21">
        <f>(RANK(R59,R$8:R$1007,1)+COUNTIF(R$8:R59,R59)-1)/1000</f>
        <v>0.42499999999999999</v>
      </c>
      <c r="AH59" s="21">
        <f>(RANK(S59,S$8:S$1007,1)+COUNTIF(S$8:S59,S59)-1)/1000</f>
        <v>0.46400000000000002</v>
      </c>
      <c r="AI59" s="14">
        <f t="shared" si="11"/>
        <v>0</v>
      </c>
      <c r="AK59" s="14">
        <f t="shared" si="12"/>
        <v>0</v>
      </c>
    </row>
    <row r="60" spans="2:37" x14ac:dyDescent="0.25">
      <c r="B60">
        <f t="shared" si="5"/>
        <v>53</v>
      </c>
      <c r="C60">
        <f>MATCH(B60,'Stocastic Model Raw Data'!$B$2:$B$1001,0)</f>
        <v>777</v>
      </c>
      <c r="D60" s="14" cm="1">
        <f t="array" ref="D60">INDEX('Stocastic Model Raw Data'!$G$2:$G$1001,$C60,0)</f>
        <v>212042590</v>
      </c>
      <c r="E60" s="14" cm="1">
        <f t="array" ref="E60">INDEX('Stocastic Model Raw Data'!$C$2:$C$1001,$C60,0)</f>
        <v>91853093.623060897</v>
      </c>
      <c r="F60" s="14" cm="1">
        <f t="array" ref="F60">INDEX('Stocastic Model Raw Data'!$H$2:$H$1001,$C60,0)</f>
        <v>44092687.708903998</v>
      </c>
      <c r="G60" s="14">
        <f t="shared" si="1"/>
        <v>47760405.914156899</v>
      </c>
      <c r="H60" s="14" cm="1">
        <f t="array" ref="H60">INDEX('Stocastic Model Raw Data'!$D$2:$D$1001,$C60,0)</f>
        <v>2735755036.0013499</v>
      </c>
      <c r="I60" s="14" cm="1">
        <f t="array" ref="I60">INDEX('Stocastic Model Raw Data'!$I$2:$I$1001,$C60,0)</f>
        <v>1132222522.06341</v>
      </c>
      <c r="J60" s="14">
        <f t="shared" si="2"/>
        <v>1603532513.9379399</v>
      </c>
      <c r="K60" s="14" cm="1">
        <f t="array" ref="K60">INDEX('Stocastic Model Raw Data'!$E$2:$E$1001,$C60,0)</f>
        <v>194096940.84389099</v>
      </c>
      <c r="L60" s="14" cm="1">
        <f t="array" ref="L60">INDEX('Stocastic Model Raw Data'!$J$2:$J$1001,$C60,0)</f>
        <v>87773766.161878794</v>
      </c>
      <c r="M60" s="14">
        <f t="shared" si="3"/>
        <v>106323174.6820122</v>
      </c>
      <c r="N60" s="14">
        <f t="shared" si="6"/>
        <v>2929851976.8452411</v>
      </c>
      <c r="O60" s="14">
        <f t="shared" si="7"/>
        <v>1219996288.2252889</v>
      </c>
      <c r="P60" s="14">
        <f t="shared" si="4"/>
        <v>1709855688.6199522</v>
      </c>
      <c r="Q60" s="3">
        <f t="shared" si="8"/>
        <v>2929851976.8452411</v>
      </c>
      <c r="R60" s="3">
        <f t="shared" si="9"/>
        <v>1432038878.2252889</v>
      </c>
      <c r="S60" s="3">
        <f t="shared" si="10"/>
        <v>1497813098.6199522</v>
      </c>
      <c r="T60" s="21">
        <f>(RANK(E60,E$8:E$1007,1)+COUNTIF(E$8:E60,E60)-1)/1000</f>
        <v>0.66</v>
      </c>
      <c r="U60" s="21">
        <f>(RANK(F60,F$8:F$1007,1)+COUNTIF(F$8:F60,F60)-1)/1000</f>
        <v>0.62</v>
      </c>
      <c r="V60" s="21">
        <f>(RANK(G60,G$8:G$1007,1)+COUNTIF(G$8:G60,G60)-1)/1000</f>
        <v>0.69299999999999995</v>
      </c>
      <c r="W60" s="21">
        <f>(RANK(H60,H$8:H$1007,1)+COUNTIF(H$8:H60,H60)-1)/1000</f>
        <v>0.79200000000000004</v>
      </c>
      <c r="X60" s="21">
        <f>(RANK(I60,I$8:I$1007,1)+COUNTIF(I$8:I60,I60)-1)/1000</f>
        <v>0.75900000000000001</v>
      </c>
      <c r="Y60" s="21">
        <f>(RANK(J60,J$8:J$1007,1)+COUNTIF(J$8:J60,J60)-1)/1000</f>
        <v>0.81499999999999995</v>
      </c>
      <c r="Z60" s="21">
        <f>(RANK(K60,K$8:K$1007,1)+COUNTIF(K$8:K60,K60)-1)/1000</f>
        <v>0.63500000000000001</v>
      </c>
      <c r="AA60" s="21">
        <f>(RANK(L60,L$8:L$1007,1)+COUNTIF(L$8:L60,L60)-1)/1000</f>
        <v>0.65500000000000003</v>
      </c>
      <c r="AB60" s="21">
        <f>(RANK(M60,M$8:M$1007,1)+COUNTIF(M$8:M60,M60)-1)/1000</f>
        <v>0.61299999999999999</v>
      </c>
      <c r="AC60" s="21">
        <f>(RANK(N60,N$8:N$1007,1)+COUNTIF(N$8:N60,N60)-1)/1000</f>
        <v>0.77700000000000002</v>
      </c>
      <c r="AD60" s="21">
        <f>(RANK(O60,O$8:O$1007,1)+COUNTIF(O$8:O60,O60)-1)/1000</f>
        <v>0.752</v>
      </c>
      <c r="AE60" s="21">
        <f>(RANK(P60,P$8:P$1007,1)+COUNTIF(P$8:P60,P60)-1)/1000</f>
        <v>0.79400000000000004</v>
      </c>
      <c r="AF60" s="21">
        <f>(RANK(Q60,Q$8:Q$1007,1)+COUNTIF(Q$8:Q60,Q60)-1)/1000</f>
        <v>0.77700000000000002</v>
      </c>
      <c r="AG60" s="21">
        <f>(RANK(R60,R$8:R$1007,1)+COUNTIF(R$8:R60,R60)-1)/1000</f>
        <v>0.752</v>
      </c>
      <c r="AH60" s="21">
        <f>(RANK(S60,S$8:S$1007,1)+COUNTIF(S$8:S60,S60)-1)/1000</f>
        <v>0.79400000000000004</v>
      </c>
      <c r="AI60" s="14">
        <f t="shared" si="11"/>
        <v>0</v>
      </c>
      <c r="AK60" s="14">
        <f t="shared" si="12"/>
        <v>0</v>
      </c>
    </row>
    <row r="61" spans="2:37" x14ac:dyDescent="0.25">
      <c r="B61">
        <f t="shared" si="5"/>
        <v>54</v>
      </c>
      <c r="C61">
        <f>MATCH(B61,'Stocastic Model Raw Data'!$B$2:$B$1001,0)</f>
        <v>913</v>
      </c>
      <c r="D61" s="14" cm="1">
        <f t="array" ref="D61">INDEX('Stocastic Model Raw Data'!$G$2:$G$1001,$C61,0)</f>
        <v>212042590</v>
      </c>
      <c r="E61" s="14" cm="1">
        <f t="array" ref="E61">INDEX('Stocastic Model Raw Data'!$C$2:$C$1001,$C61,0)</f>
        <v>107390173.597461</v>
      </c>
      <c r="F61" s="14" cm="1">
        <f t="array" ref="F61">INDEX('Stocastic Model Raw Data'!$H$2:$H$1001,$C61,0)</f>
        <v>53157413.667758003</v>
      </c>
      <c r="G61" s="14">
        <f t="shared" si="1"/>
        <v>54232759.929702997</v>
      </c>
      <c r="H61" s="14" cm="1">
        <f t="array" ref="H61">INDEX('Stocastic Model Raw Data'!$D$2:$D$1001,$C61,0)</f>
        <v>2968775739.8295002</v>
      </c>
      <c r="I61" s="14" cm="1">
        <f t="array" ref="I61">INDEX('Stocastic Model Raw Data'!$I$2:$I$1001,$C61,0)</f>
        <v>1252305499.4081099</v>
      </c>
      <c r="J61" s="14">
        <f t="shared" si="2"/>
        <v>1716470240.4213903</v>
      </c>
      <c r="K61" s="14" cm="1">
        <f t="array" ref="K61">INDEX('Stocastic Model Raw Data'!$E$2:$E$1001,$C61,0)</f>
        <v>219519452.49278501</v>
      </c>
      <c r="L61" s="14" cm="1">
        <f t="array" ref="L61">INDEX('Stocastic Model Raw Data'!$J$2:$J$1001,$C61,0)</f>
        <v>99530927.517433405</v>
      </c>
      <c r="M61" s="14">
        <f t="shared" si="3"/>
        <v>119988524.9753516</v>
      </c>
      <c r="N61" s="14">
        <f t="shared" si="6"/>
        <v>3188295192.3222852</v>
      </c>
      <c r="O61" s="14">
        <f t="shared" si="7"/>
        <v>1351836426.9255433</v>
      </c>
      <c r="P61" s="14">
        <f t="shared" si="4"/>
        <v>1836458765.3967419</v>
      </c>
      <c r="Q61" s="3">
        <f t="shared" si="8"/>
        <v>3188295192.3222852</v>
      </c>
      <c r="R61" s="3">
        <f t="shared" si="9"/>
        <v>1563879016.9255433</v>
      </c>
      <c r="S61" s="3">
        <f t="shared" si="10"/>
        <v>1624416175.3967419</v>
      </c>
      <c r="T61" s="21">
        <f>(RANK(E61,E$8:E$1007,1)+COUNTIF(E$8:E61,E61)-1)/1000</f>
        <v>0.88400000000000001</v>
      </c>
      <c r="U61" s="21">
        <f>(RANK(F61,F$8:F$1007,1)+COUNTIF(F$8:F61,F61)-1)/1000</f>
        <v>0.876</v>
      </c>
      <c r="V61" s="21">
        <f>(RANK(G61,G$8:G$1007,1)+COUNTIF(G$8:G61,G61)-1)/1000</f>
        <v>0.89</v>
      </c>
      <c r="W61" s="21">
        <f>(RANK(H61,H$8:H$1007,1)+COUNTIF(H$8:H61,H61)-1)/1000</f>
        <v>0.92100000000000004</v>
      </c>
      <c r="X61" s="21">
        <f>(RANK(I61,I$8:I$1007,1)+COUNTIF(I$8:I61,I61)-1)/1000</f>
        <v>0.92200000000000004</v>
      </c>
      <c r="Y61" s="21">
        <f>(RANK(J61,J$8:J$1007,1)+COUNTIF(J$8:J61,J61)-1)/1000</f>
        <v>0.92100000000000004</v>
      </c>
      <c r="Z61" s="21">
        <f>(RANK(K61,K$8:K$1007,1)+COUNTIF(K$8:K61,K61)-1)/1000</f>
        <v>0.80200000000000005</v>
      </c>
      <c r="AA61" s="21">
        <f>(RANK(L61,L$8:L$1007,1)+COUNTIF(L$8:L61,L61)-1)/1000</f>
        <v>0.82199999999999995</v>
      </c>
      <c r="AB61" s="21">
        <f>(RANK(M61,M$8:M$1007,1)+COUNTIF(M$8:M61,M61)-1)/1000</f>
        <v>0.78400000000000003</v>
      </c>
      <c r="AC61" s="21">
        <f>(RANK(N61,N$8:N$1007,1)+COUNTIF(N$8:N61,N61)-1)/1000</f>
        <v>0.91300000000000003</v>
      </c>
      <c r="AD61" s="21">
        <f>(RANK(O61,O$8:O$1007,1)+COUNTIF(O$8:O61,O61)-1)/1000</f>
        <v>0.91300000000000003</v>
      </c>
      <c r="AE61" s="21">
        <f>(RANK(P61,P$8:P$1007,1)+COUNTIF(P$8:P61,P61)-1)/1000</f>
        <v>0.91100000000000003</v>
      </c>
      <c r="AF61" s="21">
        <f>(RANK(Q61,Q$8:Q$1007,1)+COUNTIF(Q$8:Q61,Q61)-1)/1000</f>
        <v>0.91300000000000003</v>
      </c>
      <c r="AG61" s="21">
        <f>(RANK(R61,R$8:R$1007,1)+COUNTIF(R$8:R61,R61)-1)/1000</f>
        <v>0.91300000000000003</v>
      </c>
      <c r="AH61" s="21">
        <f>(RANK(S61,S$8:S$1007,1)+COUNTIF(S$8:S61,S61)-1)/1000</f>
        <v>0.91100000000000003</v>
      </c>
      <c r="AI61" s="14">
        <f t="shared" si="11"/>
        <v>0</v>
      </c>
      <c r="AK61" s="14">
        <f t="shared" si="12"/>
        <v>0</v>
      </c>
    </row>
    <row r="62" spans="2:37" x14ac:dyDescent="0.25">
      <c r="B62">
        <f t="shared" si="5"/>
        <v>55</v>
      </c>
      <c r="C62">
        <f>MATCH(B62,'Stocastic Model Raw Data'!$B$2:$B$1001,0)</f>
        <v>962</v>
      </c>
      <c r="D62" s="14" cm="1">
        <f t="array" ref="D62">INDEX('Stocastic Model Raw Data'!$G$2:$G$1001,$C62,0)</f>
        <v>212042590</v>
      </c>
      <c r="E62" s="14" cm="1">
        <f t="array" ref="E62">INDEX('Stocastic Model Raw Data'!$C$2:$C$1001,$C62,0)</f>
        <v>118667829.162791</v>
      </c>
      <c r="F62" s="14" cm="1">
        <f t="array" ref="F62">INDEX('Stocastic Model Raw Data'!$H$2:$H$1001,$C62,0)</f>
        <v>59028310.733263001</v>
      </c>
      <c r="G62" s="14">
        <f t="shared" si="1"/>
        <v>59639518.429527998</v>
      </c>
      <c r="H62" s="14" cm="1">
        <f t="array" ref="H62">INDEX('Stocastic Model Raw Data'!$D$2:$D$1001,$C62,0)</f>
        <v>3082661051.4776702</v>
      </c>
      <c r="I62" s="14" cm="1">
        <f t="array" ref="I62">INDEX('Stocastic Model Raw Data'!$I$2:$I$1001,$C62,0)</f>
        <v>1301041402.83236</v>
      </c>
      <c r="J62" s="14">
        <f t="shared" si="2"/>
        <v>1781619648.6453102</v>
      </c>
      <c r="K62" s="14" cm="1">
        <f t="array" ref="K62">INDEX('Stocastic Model Raw Data'!$E$2:$E$1001,$C62,0)</f>
        <v>278692753.91250998</v>
      </c>
      <c r="L62" s="14" cm="1">
        <f t="array" ref="L62">INDEX('Stocastic Model Raw Data'!$J$2:$J$1001,$C62,0)</f>
        <v>124747077.58566301</v>
      </c>
      <c r="M62" s="14">
        <f t="shared" si="3"/>
        <v>153945676.32684696</v>
      </c>
      <c r="N62" s="14">
        <f t="shared" si="6"/>
        <v>3361353805.3901801</v>
      </c>
      <c r="O62" s="14">
        <f t="shared" si="7"/>
        <v>1425788480.4180231</v>
      </c>
      <c r="P62" s="14">
        <f t="shared" si="4"/>
        <v>1935565324.972157</v>
      </c>
      <c r="Q62" s="3">
        <f t="shared" si="8"/>
        <v>3361353805.3901801</v>
      </c>
      <c r="R62" s="3">
        <f t="shared" si="9"/>
        <v>1637831070.4180231</v>
      </c>
      <c r="S62" s="3">
        <f t="shared" si="10"/>
        <v>1723522734.972157</v>
      </c>
      <c r="T62" s="21">
        <f>(RANK(E62,E$8:E$1007,1)+COUNTIF(E$8:E62,E62)-1)/1000</f>
        <v>0.96899999999999997</v>
      </c>
      <c r="U62" s="21">
        <f>(RANK(F62,F$8:F$1007,1)+COUNTIF(F$8:F62,F62)-1)/1000</f>
        <v>0.97</v>
      </c>
      <c r="V62" s="21">
        <f>(RANK(G62,G$8:G$1007,1)+COUNTIF(G$8:G62,G62)-1)/1000</f>
        <v>0.96799999999999997</v>
      </c>
      <c r="W62" s="21">
        <f>(RANK(H62,H$8:H$1007,1)+COUNTIF(H$8:H62,H62)-1)/1000</f>
        <v>0.95299999999999996</v>
      </c>
      <c r="X62" s="21">
        <f>(RANK(I62,I$8:I$1007,1)+COUNTIF(I$8:I62,I62)-1)/1000</f>
        <v>0.95399999999999996</v>
      </c>
      <c r="Y62" s="21">
        <f>(RANK(J62,J$8:J$1007,1)+COUNTIF(J$8:J62,J62)-1)/1000</f>
        <v>0.95399999999999996</v>
      </c>
      <c r="Z62" s="21">
        <f>(RANK(K62,K$8:K$1007,1)+COUNTIF(K$8:K62,K62)-1)/1000</f>
        <v>0.97799999999999998</v>
      </c>
      <c r="AA62" s="21">
        <f>(RANK(L62,L$8:L$1007,1)+COUNTIF(L$8:L62,L62)-1)/1000</f>
        <v>0.98099999999999998</v>
      </c>
      <c r="AB62" s="21">
        <f>(RANK(M62,M$8:M$1007,1)+COUNTIF(M$8:M62,M62)-1)/1000</f>
        <v>0.97699999999999998</v>
      </c>
      <c r="AC62" s="21">
        <f>(RANK(N62,N$8:N$1007,1)+COUNTIF(N$8:N62,N62)-1)/1000</f>
        <v>0.96199999999999997</v>
      </c>
      <c r="AD62" s="21">
        <f>(RANK(O62,O$8:O$1007,1)+COUNTIF(O$8:O62,O62)-1)/1000</f>
        <v>0.96099999999999997</v>
      </c>
      <c r="AE62" s="21">
        <f>(RANK(P62,P$8:P$1007,1)+COUNTIF(P$8:P62,P62)-1)/1000</f>
        <v>0.96099999999999997</v>
      </c>
      <c r="AF62" s="21">
        <f>(RANK(Q62,Q$8:Q$1007,1)+COUNTIF(Q$8:Q62,Q62)-1)/1000</f>
        <v>0.96199999999999997</v>
      </c>
      <c r="AG62" s="21">
        <f>(RANK(R62,R$8:R$1007,1)+COUNTIF(R$8:R62,R62)-1)/1000</f>
        <v>0.96099999999999997</v>
      </c>
      <c r="AH62" s="21">
        <f>(RANK(S62,S$8:S$1007,1)+COUNTIF(S$8:S62,S62)-1)/1000</f>
        <v>0.96099999999999997</v>
      </c>
      <c r="AI62" s="14">
        <f t="shared" si="11"/>
        <v>0</v>
      </c>
      <c r="AK62" s="14">
        <f t="shared" si="12"/>
        <v>0</v>
      </c>
    </row>
    <row r="63" spans="2:37" x14ac:dyDescent="0.25">
      <c r="B63">
        <f t="shared" si="5"/>
        <v>56</v>
      </c>
      <c r="C63">
        <f>MATCH(B63,'Stocastic Model Raw Data'!$B$2:$B$1001,0)</f>
        <v>532</v>
      </c>
      <c r="D63" s="14" cm="1">
        <f t="array" ref="D63">INDEX('Stocastic Model Raw Data'!$G$2:$G$1001,$C63,0)</f>
        <v>212042590</v>
      </c>
      <c r="E63" s="14" cm="1">
        <f t="array" ref="E63">INDEX('Stocastic Model Raw Data'!$C$2:$C$1001,$C63,0)</f>
        <v>81216641.413015395</v>
      </c>
      <c r="F63" s="14" cm="1">
        <f t="array" ref="F63">INDEX('Stocastic Model Raw Data'!$H$2:$H$1001,$C63,0)</f>
        <v>38880726.376392297</v>
      </c>
      <c r="G63" s="14">
        <f t="shared" si="1"/>
        <v>42335915.036623098</v>
      </c>
      <c r="H63" s="14" cm="1">
        <f t="array" ref="H63">INDEX('Stocastic Model Raw Data'!$D$2:$D$1001,$C63,0)</f>
        <v>2436255132.68433</v>
      </c>
      <c r="I63" s="14" cm="1">
        <f t="array" ref="I63">INDEX('Stocastic Model Raw Data'!$I$2:$I$1001,$C63,0)</f>
        <v>1002611916.4224499</v>
      </c>
      <c r="J63" s="14">
        <f t="shared" si="2"/>
        <v>1433643216.2618799</v>
      </c>
      <c r="K63" s="14" cm="1">
        <f t="array" ref="K63">INDEX('Stocastic Model Raw Data'!$E$2:$E$1001,$C63,0)</f>
        <v>175292197.22909701</v>
      </c>
      <c r="L63" s="14" cm="1">
        <f t="array" ref="L63">INDEX('Stocastic Model Raw Data'!$J$2:$J$1001,$C63,0)</f>
        <v>79731484.892031804</v>
      </c>
      <c r="M63" s="14">
        <f t="shared" si="3"/>
        <v>95560712.337065205</v>
      </c>
      <c r="N63" s="14">
        <f t="shared" si="6"/>
        <v>2611547329.9134269</v>
      </c>
      <c r="O63" s="14">
        <f t="shared" si="7"/>
        <v>1082343401.3144817</v>
      </c>
      <c r="P63" s="14">
        <f t="shared" si="4"/>
        <v>1529203928.5989451</v>
      </c>
      <c r="Q63" s="3">
        <f t="shared" si="8"/>
        <v>2611547329.9134269</v>
      </c>
      <c r="R63" s="3">
        <f t="shared" si="9"/>
        <v>1294385991.3144817</v>
      </c>
      <c r="S63" s="3">
        <f t="shared" si="10"/>
        <v>1317161338.5989451</v>
      </c>
      <c r="T63" s="21">
        <f>(RANK(E63,E$8:E$1007,1)+COUNTIF(E$8:E63,E63)-1)/1000</f>
        <v>0.43099999999999999</v>
      </c>
      <c r="U63" s="21">
        <f>(RANK(F63,F$8:F$1007,1)+COUNTIF(F$8:F63,F63)-1)/1000</f>
        <v>0.40799999999999997</v>
      </c>
      <c r="V63" s="21">
        <f>(RANK(G63,G$8:G$1007,1)+COUNTIF(G$8:G63,G63)-1)/1000</f>
        <v>0.46500000000000002</v>
      </c>
      <c r="W63" s="21">
        <f>(RANK(H63,H$8:H$1007,1)+COUNTIF(H$8:H63,H63)-1)/1000</f>
        <v>0.54400000000000004</v>
      </c>
      <c r="X63" s="21">
        <f>(RANK(I63,I$8:I$1007,1)+COUNTIF(I$8:I63,I63)-1)/1000</f>
        <v>0.51</v>
      </c>
      <c r="Y63" s="21">
        <f>(RANK(J63,J$8:J$1007,1)+COUNTIF(J$8:J63,J63)-1)/1000</f>
        <v>0.56299999999999994</v>
      </c>
      <c r="Z63" s="21">
        <f>(RANK(K63,K$8:K$1007,1)+COUNTIF(K$8:K63,K63)-1)/1000</f>
        <v>0.44700000000000001</v>
      </c>
      <c r="AA63" s="21">
        <f>(RANK(L63,L$8:L$1007,1)+COUNTIF(L$8:L63,L63)-1)/1000</f>
        <v>0.498</v>
      </c>
      <c r="AB63" s="21">
        <f>(RANK(M63,M$8:M$1007,1)+COUNTIF(M$8:M63,M63)-1)/1000</f>
        <v>0.40699999999999997</v>
      </c>
      <c r="AC63" s="21">
        <f>(RANK(N63,N$8:N$1007,1)+COUNTIF(N$8:N63,N63)-1)/1000</f>
        <v>0.53200000000000003</v>
      </c>
      <c r="AD63" s="21">
        <f>(RANK(O63,O$8:O$1007,1)+COUNTIF(O$8:O63,O63)-1)/1000</f>
        <v>0.503</v>
      </c>
      <c r="AE63" s="21">
        <f>(RANK(P63,P$8:P$1007,1)+COUNTIF(P$8:P63,P63)-1)/1000</f>
        <v>0.55400000000000005</v>
      </c>
      <c r="AF63" s="21">
        <f>(RANK(Q63,Q$8:Q$1007,1)+COUNTIF(Q$8:Q63,Q63)-1)/1000</f>
        <v>0.53200000000000003</v>
      </c>
      <c r="AG63" s="21">
        <f>(RANK(R63,R$8:R$1007,1)+COUNTIF(R$8:R63,R63)-1)/1000</f>
        <v>0.503</v>
      </c>
      <c r="AH63" s="21">
        <f>(RANK(S63,S$8:S$1007,1)+COUNTIF(S$8:S63,S63)-1)/1000</f>
        <v>0.55400000000000005</v>
      </c>
      <c r="AI63" s="14">
        <f t="shared" si="11"/>
        <v>0</v>
      </c>
      <c r="AK63" s="14">
        <f t="shared" si="12"/>
        <v>0</v>
      </c>
    </row>
    <row r="64" spans="2:37" x14ac:dyDescent="0.25">
      <c r="B64">
        <f t="shared" si="5"/>
        <v>57</v>
      </c>
      <c r="C64">
        <f>MATCH(B64,'Stocastic Model Raw Data'!$B$2:$B$1001,0)</f>
        <v>156</v>
      </c>
      <c r="D64" s="14" cm="1">
        <f t="array" ref="D64">INDEX('Stocastic Model Raw Data'!$G$2:$G$1001,$C64,0)</f>
        <v>212042590</v>
      </c>
      <c r="E64" s="14" cm="1">
        <f t="array" ref="E64">INDEX('Stocastic Model Raw Data'!$C$2:$C$1001,$C64,0)</f>
        <v>64962487.153375797</v>
      </c>
      <c r="F64" s="14" cm="1">
        <f t="array" ref="F64">INDEX('Stocastic Model Raw Data'!$H$2:$H$1001,$C64,0)</f>
        <v>30728228.334656101</v>
      </c>
      <c r="G64" s="14">
        <f t="shared" si="1"/>
        <v>34234258.8187197</v>
      </c>
      <c r="H64" s="14" cm="1">
        <f t="array" ref="H64">INDEX('Stocastic Model Raw Data'!$D$2:$D$1001,$C64,0)</f>
        <v>2014573558.8471799</v>
      </c>
      <c r="I64" s="14" cm="1">
        <f t="array" ref="I64">INDEX('Stocastic Model Raw Data'!$I$2:$I$1001,$C64,0)</f>
        <v>823546451.65641499</v>
      </c>
      <c r="J64" s="14">
        <f t="shared" si="2"/>
        <v>1191027107.1907649</v>
      </c>
      <c r="K64" s="14" cm="1">
        <f t="array" ref="K64">INDEX('Stocastic Model Raw Data'!$E$2:$E$1001,$C64,0)</f>
        <v>142154981.08939299</v>
      </c>
      <c r="L64" s="14" cm="1">
        <f t="array" ref="L64">INDEX('Stocastic Model Raw Data'!$J$2:$J$1001,$C64,0)</f>
        <v>62900339.991644703</v>
      </c>
      <c r="M64" s="14">
        <f t="shared" si="3"/>
        <v>79254641.09774828</v>
      </c>
      <c r="N64" s="14">
        <f t="shared" si="6"/>
        <v>2156728539.936573</v>
      </c>
      <c r="O64" s="14">
        <f t="shared" si="7"/>
        <v>886446791.64805973</v>
      </c>
      <c r="P64" s="14">
        <f t="shared" si="4"/>
        <v>1270281748.2885132</v>
      </c>
      <c r="Q64" s="3">
        <f t="shared" si="8"/>
        <v>2156728539.936573</v>
      </c>
      <c r="R64" s="3">
        <f t="shared" si="9"/>
        <v>1098489381.6480598</v>
      </c>
      <c r="S64" s="3">
        <f t="shared" si="10"/>
        <v>1058239158.2885132</v>
      </c>
      <c r="T64" s="21">
        <f>(RANK(E64,E$8:E$1007,1)+COUNTIF(E$8:E64,E64)-1)/1000</f>
        <v>0.10199999999999999</v>
      </c>
      <c r="U64" s="21">
        <f>(RANK(F64,F$8:F$1007,1)+COUNTIF(F$8:F64,F64)-1)/1000</f>
        <v>8.5000000000000006E-2</v>
      </c>
      <c r="V64" s="21">
        <f>(RANK(G64,G$8:G$1007,1)+COUNTIF(G$8:G64,G64)-1)/1000</f>
        <v>0.11600000000000001</v>
      </c>
      <c r="W64" s="21">
        <f>(RANK(H64,H$8:H$1007,1)+COUNTIF(H$8:H64,H64)-1)/1000</f>
        <v>0.161</v>
      </c>
      <c r="X64" s="21">
        <f>(RANK(I64,I$8:I$1007,1)+COUNTIF(I$8:I64,I64)-1)/1000</f>
        <v>0.14199999999999999</v>
      </c>
      <c r="Y64" s="21">
        <f>(RANK(J64,J$8:J$1007,1)+COUNTIF(J$8:J64,J64)-1)/1000</f>
        <v>0.17699999999999999</v>
      </c>
      <c r="Z64" s="21">
        <f>(RANK(K64,K$8:K$1007,1)+COUNTIF(K$8:K64,K64)-1)/1000</f>
        <v>0.14199999999999999</v>
      </c>
      <c r="AA64" s="21">
        <f>(RANK(L64,L$8:L$1007,1)+COUNTIF(L$8:L64,L64)-1)/1000</f>
        <v>0.161</v>
      </c>
      <c r="AB64" s="21">
        <f>(RANK(M64,M$8:M$1007,1)+COUNTIF(M$8:M64,M64)-1)/1000</f>
        <v>0.14199999999999999</v>
      </c>
      <c r="AC64" s="21">
        <f>(RANK(N64,N$8:N$1007,1)+COUNTIF(N$8:N64,N64)-1)/1000</f>
        <v>0.156</v>
      </c>
      <c r="AD64" s="21">
        <f>(RANK(O64,O$8:O$1007,1)+COUNTIF(O$8:O64,O64)-1)/1000</f>
        <v>0.14399999999999999</v>
      </c>
      <c r="AE64" s="21">
        <f>(RANK(P64,P$8:P$1007,1)+COUNTIF(P$8:P64,P64)-1)/1000</f>
        <v>0.17299999999999999</v>
      </c>
      <c r="AF64" s="21">
        <f>(RANK(Q64,Q$8:Q$1007,1)+COUNTIF(Q$8:Q64,Q64)-1)/1000</f>
        <v>0.156</v>
      </c>
      <c r="AG64" s="21">
        <f>(RANK(R64,R$8:R$1007,1)+COUNTIF(R$8:R64,R64)-1)/1000</f>
        <v>0.14399999999999999</v>
      </c>
      <c r="AH64" s="21">
        <f>(RANK(S64,S$8:S$1007,1)+COUNTIF(S$8:S64,S64)-1)/1000</f>
        <v>0.17299999999999999</v>
      </c>
      <c r="AI64" s="14">
        <f t="shared" si="11"/>
        <v>0</v>
      </c>
      <c r="AK64" s="14">
        <f t="shared" si="12"/>
        <v>0</v>
      </c>
    </row>
    <row r="65" spans="2:37" x14ac:dyDescent="0.25">
      <c r="B65">
        <f t="shared" si="5"/>
        <v>58</v>
      </c>
      <c r="C65">
        <f>MATCH(B65,'Stocastic Model Raw Data'!$B$2:$B$1001,0)</f>
        <v>739</v>
      </c>
      <c r="D65" s="14" cm="1">
        <f t="array" ref="D65">INDEX('Stocastic Model Raw Data'!$G$2:$G$1001,$C65,0)</f>
        <v>212042590</v>
      </c>
      <c r="E65" s="14" cm="1">
        <f t="array" ref="E65">INDEX('Stocastic Model Raw Data'!$C$2:$C$1001,$C65,0)</f>
        <v>90430178.016549602</v>
      </c>
      <c r="F65" s="14" cm="1">
        <f t="array" ref="F65">INDEX('Stocastic Model Raw Data'!$H$2:$H$1001,$C65,0)</f>
        <v>43412022.976610497</v>
      </c>
      <c r="G65" s="14">
        <f t="shared" si="1"/>
        <v>47018155.039939106</v>
      </c>
      <c r="H65" s="14" cm="1">
        <f t="array" ref="H65">INDEX('Stocastic Model Raw Data'!$D$2:$D$1001,$C65,0)</f>
        <v>2679026510.2842698</v>
      </c>
      <c r="I65" s="14" cm="1">
        <f t="array" ref="I65">INDEX('Stocastic Model Raw Data'!$I$2:$I$1001,$C65,0)</f>
        <v>1106948900.7439699</v>
      </c>
      <c r="J65" s="14">
        <f t="shared" si="2"/>
        <v>1572077609.5402999</v>
      </c>
      <c r="K65" s="14" cm="1">
        <f t="array" ref="K65">INDEX('Stocastic Model Raw Data'!$E$2:$E$1001,$C65,0)</f>
        <v>191100283.609763</v>
      </c>
      <c r="L65" s="14" cm="1">
        <f t="array" ref="L65">INDEX('Stocastic Model Raw Data'!$J$2:$J$1001,$C65,0)</f>
        <v>86550593.1633863</v>
      </c>
      <c r="M65" s="14">
        <f t="shared" si="3"/>
        <v>104549690.4463767</v>
      </c>
      <c r="N65" s="14">
        <f t="shared" si="6"/>
        <v>2870126793.894033</v>
      </c>
      <c r="O65" s="14">
        <f t="shared" si="7"/>
        <v>1193499493.9073563</v>
      </c>
      <c r="P65" s="14">
        <f t="shared" si="4"/>
        <v>1676627299.9866767</v>
      </c>
      <c r="Q65" s="3">
        <f t="shared" si="8"/>
        <v>2870126793.894033</v>
      </c>
      <c r="R65" s="3">
        <f t="shared" si="9"/>
        <v>1405542083.9073563</v>
      </c>
      <c r="S65" s="3">
        <f t="shared" si="10"/>
        <v>1464584709.9866767</v>
      </c>
      <c r="T65" s="21">
        <f>(RANK(E65,E$8:E$1007,1)+COUNTIF(E$8:E65,E65)-1)/1000</f>
        <v>0.63100000000000001</v>
      </c>
      <c r="U65" s="21">
        <f>(RANK(F65,F$8:F$1007,1)+COUNTIF(F$8:F65,F65)-1)/1000</f>
        <v>0.59299999999999997</v>
      </c>
      <c r="V65" s="21">
        <f>(RANK(G65,G$8:G$1007,1)+COUNTIF(G$8:G65,G65)-1)/1000</f>
        <v>0.66800000000000004</v>
      </c>
      <c r="W65" s="21">
        <f>(RANK(H65,H$8:H$1007,1)+COUNTIF(H$8:H65,H65)-1)/1000</f>
        <v>0.75</v>
      </c>
      <c r="X65" s="21">
        <f>(RANK(I65,I$8:I$1007,1)+COUNTIF(I$8:I65,I65)-1)/1000</f>
        <v>0.72299999999999998</v>
      </c>
      <c r="Y65" s="21">
        <f>(RANK(J65,J$8:J$1007,1)+COUNTIF(J$8:J65,J65)-1)/1000</f>
        <v>0.76900000000000002</v>
      </c>
      <c r="Z65" s="21">
        <f>(RANK(K65,K$8:K$1007,1)+COUNTIF(K$8:K65,K65)-1)/1000</f>
        <v>0.62</v>
      </c>
      <c r="AA65" s="21">
        <f>(RANK(L65,L$8:L$1007,1)+COUNTIF(L$8:L65,L65)-1)/1000</f>
        <v>0.63500000000000001</v>
      </c>
      <c r="AB65" s="21">
        <f>(RANK(M65,M$8:M$1007,1)+COUNTIF(M$8:M65,M65)-1)/1000</f>
        <v>0.58199999999999996</v>
      </c>
      <c r="AC65" s="21">
        <f>(RANK(N65,N$8:N$1007,1)+COUNTIF(N$8:N65,N65)-1)/1000</f>
        <v>0.73899999999999999</v>
      </c>
      <c r="AD65" s="21">
        <f>(RANK(O65,O$8:O$1007,1)+COUNTIF(O$8:O65,O65)-1)/1000</f>
        <v>0.71699999999999997</v>
      </c>
      <c r="AE65" s="21">
        <f>(RANK(P65,P$8:P$1007,1)+COUNTIF(P$8:P65,P65)-1)/1000</f>
        <v>0.755</v>
      </c>
      <c r="AF65" s="21">
        <f>(RANK(Q65,Q$8:Q$1007,1)+COUNTIF(Q$8:Q65,Q65)-1)/1000</f>
        <v>0.73899999999999999</v>
      </c>
      <c r="AG65" s="21">
        <f>(RANK(R65,R$8:R$1007,1)+COUNTIF(R$8:R65,R65)-1)/1000</f>
        <v>0.71699999999999997</v>
      </c>
      <c r="AH65" s="21">
        <f>(RANK(S65,S$8:S$1007,1)+COUNTIF(S$8:S65,S65)-1)/1000</f>
        <v>0.755</v>
      </c>
      <c r="AI65" s="14">
        <f t="shared" si="11"/>
        <v>0</v>
      </c>
      <c r="AK65" s="14">
        <f t="shared" si="12"/>
        <v>0</v>
      </c>
    </row>
    <row r="66" spans="2:37" x14ac:dyDescent="0.25">
      <c r="B66">
        <f t="shared" si="5"/>
        <v>59</v>
      </c>
      <c r="C66">
        <f>MATCH(B66,'Stocastic Model Raw Data'!$B$2:$B$1001,0)</f>
        <v>354</v>
      </c>
      <c r="D66" s="14" cm="1">
        <f t="array" ref="D66">INDEX('Stocastic Model Raw Data'!$G$2:$G$1001,$C66,0)</f>
        <v>212042590</v>
      </c>
      <c r="E66" s="14" cm="1">
        <f t="array" ref="E66">INDEX('Stocastic Model Raw Data'!$C$2:$C$1001,$C66,0)</f>
        <v>77021779.8552019</v>
      </c>
      <c r="F66" s="14" cm="1">
        <f t="array" ref="F66">INDEX('Stocastic Model Raw Data'!$H$2:$H$1001,$C66,0)</f>
        <v>37270981.470791698</v>
      </c>
      <c r="G66" s="14">
        <f t="shared" si="1"/>
        <v>39750798.384410203</v>
      </c>
      <c r="H66" s="14" cm="1">
        <f t="array" ref="H66">INDEX('Stocastic Model Raw Data'!$D$2:$D$1001,$C66,0)</f>
        <v>2255314193.3691902</v>
      </c>
      <c r="I66" s="14" cm="1">
        <f t="array" ref="I66">INDEX('Stocastic Model Raw Data'!$I$2:$I$1001,$C66,0)</f>
        <v>936880811.03954995</v>
      </c>
      <c r="J66" s="14">
        <f t="shared" si="2"/>
        <v>1318433382.3296404</v>
      </c>
      <c r="K66" s="14" cm="1">
        <f t="array" ref="K66">INDEX('Stocastic Model Raw Data'!$E$2:$E$1001,$C66,0)</f>
        <v>152632847.47883499</v>
      </c>
      <c r="L66" s="14" cm="1">
        <f t="array" ref="L66">INDEX('Stocastic Model Raw Data'!$J$2:$J$1001,$C66,0)</f>
        <v>68382330.032664001</v>
      </c>
      <c r="M66" s="14">
        <f t="shared" si="3"/>
        <v>84250517.446170986</v>
      </c>
      <c r="N66" s="14">
        <f t="shared" si="6"/>
        <v>2407947040.8480253</v>
      </c>
      <c r="O66" s="14">
        <f t="shared" si="7"/>
        <v>1005263141.0722139</v>
      </c>
      <c r="P66" s="14">
        <f t="shared" si="4"/>
        <v>1402683899.7758114</v>
      </c>
      <c r="Q66" s="3">
        <f t="shared" si="8"/>
        <v>2407947040.8480253</v>
      </c>
      <c r="R66" s="3">
        <f t="shared" si="9"/>
        <v>1217305731.0722139</v>
      </c>
      <c r="S66" s="3">
        <f t="shared" si="10"/>
        <v>1190641309.7758114</v>
      </c>
      <c r="T66" s="21">
        <f>(RANK(E66,E$8:E$1007,1)+COUNTIF(E$8:E66,E66)-1)/1000</f>
        <v>0.33800000000000002</v>
      </c>
      <c r="U66" s="21">
        <f>(RANK(F66,F$8:F$1007,1)+COUNTIF(F$8:F66,F66)-1)/1000</f>
        <v>0.33200000000000002</v>
      </c>
      <c r="V66" s="21">
        <f>(RANK(G66,G$8:G$1007,1)+COUNTIF(G$8:G66,G66)-1)/1000</f>
        <v>0.33700000000000002</v>
      </c>
      <c r="W66" s="21">
        <f>(RANK(H66,H$8:H$1007,1)+COUNTIF(H$8:H66,H66)-1)/1000</f>
        <v>0.36599999999999999</v>
      </c>
      <c r="X66" s="21">
        <f>(RANK(I66,I$8:I$1007,1)+COUNTIF(I$8:I66,I66)-1)/1000</f>
        <v>0.36799999999999999</v>
      </c>
      <c r="Y66" s="21">
        <f>(RANK(J66,J$8:J$1007,1)+COUNTIF(J$8:J66,J66)-1)/1000</f>
        <v>0.373</v>
      </c>
      <c r="Z66" s="21">
        <f>(RANK(K66,K$8:K$1007,1)+COUNTIF(K$8:K66,K66)-1)/1000</f>
        <v>0.221</v>
      </c>
      <c r="AA66" s="21">
        <f>(RANK(L66,L$8:L$1007,1)+COUNTIF(L$8:L66,L66)-1)/1000</f>
        <v>0.25</v>
      </c>
      <c r="AB66" s="21">
        <f>(RANK(M66,M$8:M$1007,1)+COUNTIF(M$8:M66,M66)-1)/1000</f>
        <v>0.215</v>
      </c>
      <c r="AC66" s="21">
        <f>(RANK(N66,N$8:N$1007,1)+COUNTIF(N$8:N66,N66)-1)/1000</f>
        <v>0.35399999999999998</v>
      </c>
      <c r="AD66" s="21">
        <f>(RANK(O66,O$8:O$1007,1)+COUNTIF(O$8:O66,O66)-1)/1000</f>
        <v>0.35599999999999998</v>
      </c>
      <c r="AE66" s="21">
        <f>(RANK(P66,P$8:P$1007,1)+COUNTIF(P$8:P66,P66)-1)/1000</f>
        <v>0.35599999999999998</v>
      </c>
      <c r="AF66" s="21">
        <f>(RANK(Q66,Q$8:Q$1007,1)+COUNTIF(Q$8:Q66,Q66)-1)/1000</f>
        <v>0.35399999999999998</v>
      </c>
      <c r="AG66" s="21">
        <f>(RANK(R66,R$8:R$1007,1)+COUNTIF(R$8:R66,R66)-1)/1000</f>
        <v>0.35599999999999998</v>
      </c>
      <c r="AH66" s="21">
        <f>(RANK(S66,S$8:S$1007,1)+COUNTIF(S$8:S66,S66)-1)/1000</f>
        <v>0.35599999999999998</v>
      </c>
      <c r="AI66" s="14">
        <f t="shared" si="11"/>
        <v>0</v>
      </c>
      <c r="AK66" s="14">
        <f t="shared" si="12"/>
        <v>0</v>
      </c>
    </row>
    <row r="67" spans="2:37" x14ac:dyDescent="0.25">
      <c r="B67">
        <f t="shared" si="5"/>
        <v>60</v>
      </c>
      <c r="C67">
        <f>MATCH(B67,'Stocastic Model Raw Data'!$B$2:$B$1001,0)</f>
        <v>778</v>
      </c>
      <c r="D67" s="14" cm="1">
        <f t="array" ref="D67">INDEX('Stocastic Model Raw Data'!$G$2:$G$1001,$C67,0)</f>
        <v>212042590</v>
      </c>
      <c r="E67" s="14" cm="1">
        <f t="array" ref="E67">INDEX('Stocastic Model Raw Data'!$C$2:$C$1001,$C67,0)</f>
        <v>104519681.57946999</v>
      </c>
      <c r="F67" s="14" cm="1">
        <f t="array" ref="F67">INDEX('Stocastic Model Raw Data'!$H$2:$H$1001,$C67,0)</f>
        <v>52123472.024847001</v>
      </c>
      <c r="G67" s="14">
        <f t="shared" si="1"/>
        <v>52396209.554622993</v>
      </c>
      <c r="H67" s="14" cm="1">
        <f t="array" ref="H67">INDEX('Stocastic Model Raw Data'!$D$2:$D$1001,$C67,0)</f>
        <v>2693769270.23945</v>
      </c>
      <c r="I67" s="14" cm="1">
        <f t="array" ref="I67">INDEX('Stocastic Model Raw Data'!$I$2:$I$1001,$C67,0)</f>
        <v>1141458324.8635001</v>
      </c>
      <c r="J67" s="14">
        <f t="shared" si="2"/>
        <v>1552310945.3759499</v>
      </c>
      <c r="K67" s="14" cm="1">
        <f t="array" ref="K67">INDEX('Stocastic Model Raw Data'!$E$2:$E$1001,$C67,0)</f>
        <v>236120350.47749099</v>
      </c>
      <c r="L67" s="14" cm="1">
        <f t="array" ref="L67">INDEX('Stocastic Model Raw Data'!$J$2:$J$1001,$C67,0)</f>
        <v>105684736.94777501</v>
      </c>
      <c r="M67" s="14">
        <f t="shared" si="3"/>
        <v>130435613.52971599</v>
      </c>
      <c r="N67" s="14">
        <f t="shared" si="6"/>
        <v>2929889620.7169409</v>
      </c>
      <c r="O67" s="14">
        <f t="shared" si="7"/>
        <v>1247143061.811275</v>
      </c>
      <c r="P67" s="14">
        <f t="shared" si="4"/>
        <v>1682746558.9056659</v>
      </c>
      <c r="Q67" s="3">
        <f t="shared" si="8"/>
        <v>2929889620.7169409</v>
      </c>
      <c r="R67" s="3">
        <f t="shared" si="9"/>
        <v>1459185651.811275</v>
      </c>
      <c r="S67" s="3">
        <f t="shared" si="10"/>
        <v>1470703968.9056659</v>
      </c>
      <c r="T67" s="21">
        <f>(RANK(E67,E$8:E$1007,1)+COUNTIF(E$8:E67,E67)-1)/1000</f>
        <v>0.84899999999999998</v>
      </c>
      <c r="U67" s="21">
        <f>(RANK(F67,F$8:F$1007,1)+COUNTIF(F$8:F67,F67)-1)/1000</f>
        <v>0.85599999999999998</v>
      </c>
      <c r="V67" s="21">
        <f>(RANK(G67,G$8:G$1007,1)+COUNTIF(G$8:G67,G67)-1)/1000</f>
        <v>0.83899999999999997</v>
      </c>
      <c r="W67" s="21">
        <f>(RANK(H67,H$8:H$1007,1)+COUNTIF(H$8:H67,H67)-1)/1000</f>
        <v>0.75700000000000001</v>
      </c>
      <c r="X67" s="21">
        <f>(RANK(I67,I$8:I$1007,1)+COUNTIF(I$8:I67,I67)-1)/1000</f>
        <v>0.77800000000000002</v>
      </c>
      <c r="Y67" s="21">
        <f>(RANK(J67,J$8:J$1007,1)+COUNTIF(J$8:J67,J67)-1)/1000</f>
        <v>0.749</v>
      </c>
      <c r="Z67" s="21">
        <f>(RANK(K67,K$8:K$1007,1)+COUNTIF(K$8:K67,K67)-1)/1000</f>
        <v>0.872</v>
      </c>
      <c r="AA67" s="21">
        <f>(RANK(L67,L$8:L$1007,1)+COUNTIF(L$8:L67,L67)-1)/1000</f>
        <v>0.88100000000000001</v>
      </c>
      <c r="AB67" s="21">
        <f>(RANK(M67,M$8:M$1007,1)+COUNTIF(M$8:M67,M67)-1)/1000</f>
        <v>0.86299999999999999</v>
      </c>
      <c r="AC67" s="21">
        <f>(RANK(N67,N$8:N$1007,1)+COUNTIF(N$8:N67,N67)-1)/1000</f>
        <v>0.77800000000000002</v>
      </c>
      <c r="AD67" s="21">
        <f>(RANK(O67,O$8:O$1007,1)+COUNTIF(O$8:O67,O67)-1)/1000</f>
        <v>0.79700000000000004</v>
      </c>
      <c r="AE67" s="21">
        <f>(RANK(P67,P$8:P$1007,1)+COUNTIF(P$8:P67,P67)-1)/1000</f>
        <v>0.76100000000000001</v>
      </c>
      <c r="AF67" s="21">
        <f>(RANK(Q67,Q$8:Q$1007,1)+COUNTIF(Q$8:Q67,Q67)-1)/1000</f>
        <v>0.77800000000000002</v>
      </c>
      <c r="AG67" s="21">
        <f>(RANK(R67,R$8:R$1007,1)+COUNTIF(R$8:R67,R67)-1)/1000</f>
        <v>0.79700000000000004</v>
      </c>
      <c r="AH67" s="21">
        <f>(RANK(S67,S$8:S$1007,1)+COUNTIF(S$8:S67,S67)-1)/1000</f>
        <v>0.76100000000000001</v>
      </c>
      <c r="AI67" s="14">
        <f t="shared" si="11"/>
        <v>0</v>
      </c>
      <c r="AK67" s="14">
        <f t="shared" si="12"/>
        <v>0</v>
      </c>
    </row>
    <row r="68" spans="2:37" x14ac:dyDescent="0.25">
      <c r="B68">
        <f t="shared" si="5"/>
        <v>61</v>
      </c>
      <c r="C68">
        <f>MATCH(B68,'Stocastic Model Raw Data'!$B$2:$B$1001,0)</f>
        <v>41</v>
      </c>
      <c r="D68" s="14" cm="1">
        <f t="array" ref="D68">INDEX('Stocastic Model Raw Data'!$G$2:$G$1001,$C68,0)</f>
        <v>212042590</v>
      </c>
      <c r="E68" s="14" cm="1">
        <f t="array" ref="E68">INDEX('Stocastic Model Raw Data'!$C$2:$C$1001,$C68,0)</f>
        <v>61176261.933958098</v>
      </c>
      <c r="F68" s="14" cm="1">
        <f t="array" ref="F68">INDEX('Stocastic Model Raw Data'!$H$2:$H$1001,$C68,0)</f>
        <v>29882535.3871965</v>
      </c>
      <c r="G68" s="14">
        <f t="shared" si="1"/>
        <v>31293726.546761598</v>
      </c>
      <c r="H68" s="14" cm="1">
        <f t="array" ref="H68">INDEX('Stocastic Model Raw Data'!$D$2:$D$1001,$C68,0)</f>
        <v>1741039755.5987201</v>
      </c>
      <c r="I68" s="14" cm="1">
        <f t="array" ref="I68">INDEX('Stocastic Model Raw Data'!$I$2:$I$1001,$C68,0)</f>
        <v>727216364.614151</v>
      </c>
      <c r="J68" s="14">
        <f t="shared" si="2"/>
        <v>1013823390.9845691</v>
      </c>
      <c r="K68" s="14" cm="1">
        <f t="array" ref="K68">INDEX('Stocastic Model Raw Data'!$E$2:$E$1001,$C68,0)</f>
        <v>126712925.22569799</v>
      </c>
      <c r="L68" s="14" cm="1">
        <f t="array" ref="L68">INDEX('Stocastic Model Raw Data'!$J$2:$J$1001,$C68,0)</f>
        <v>54203074.490261503</v>
      </c>
      <c r="M68" s="14">
        <f t="shared" si="3"/>
        <v>72509850.735436499</v>
      </c>
      <c r="N68" s="14">
        <f t="shared" si="6"/>
        <v>1867752680.8244181</v>
      </c>
      <c r="O68" s="14">
        <f t="shared" si="7"/>
        <v>781419439.10441256</v>
      </c>
      <c r="P68" s="14">
        <f t="shared" si="4"/>
        <v>1086333241.7200055</v>
      </c>
      <c r="Q68" s="3">
        <f t="shared" si="8"/>
        <v>1867752680.8244181</v>
      </c>
      <c r="R68" s="3">
        <f t="shared" si="9"/>
        <v>993462029.10441256</v>
      </c>
      <c r="S68" s="3">
        <f t="shared" si="10"/>
        <v>874290651.72000551</v>
      </c>
      <c r="T68" s="21">
        <f>(RANK(E68,E$8:E$1007,1)+COUNTIF(E$8:E68,E68)-1)/1000</f>
        <v>6.0999999999999999E-2</v>
      </c>
      <c r="U68" s="21">
        <f>(RANK(F68,F$8:F$1007,1)+COUNTIF(F$8:F68,F68)-1)/1000</f>
        <v>6.9000000000000006E-2</v>
      </c>
      <c r="V68" s="21">
        <f>(RANK(G68,G$8:G$1007,1)+COUNTIF(G$8:G68,G68)-1)/1000</f>
        <v>5.0999999999999997E-2</v>
      </c>
      <c r="W68" s="21">
        <f>(RANK(H68,H$8:H$1007,1)+COUNTIF(H$8:H68,H68)-1)/1000</f>
        <v>4.2000000000000003E-2</v>
      </c>
      <c r="X68" s="21">
        <f>(RANK(I68,I$8:I$1007,1)+COUNTIF(I$8:I68,I68)-1)/1000</f>
        <v>4.3999999999999997E-2</v>
      </c>
      <c r="Y68" s="21">
        <f>(RANK(J68,J$8:J$1007,1)+COUNTIF(J$8:J68,J68)-1)/1000</f>
        <v>3.7999999999999999E-2</v>
      </c>
      <c r="Z68" s="21">
        <f>(RANK(K68,K$8:K$1007,1)+COUNTIF(K$8:K68,K68)-1)/1000</f>
        <v>6.2E-2</v>
      </c>
      <c r="AA68" s="21">
        <f>(RANK(L68,L$8:L$1007,1)+COUNTIF(L$8:L68,L68)-1)/1000</f>
        <v>5.8999999999999997E-2</v>
      </c>
      <c r="AB68" s="21">
        <f>(RANK(M68,M$8:M$1007,1)+COUNTIF(M$8:M68,M68)-1)/1000</f>
        <v>6.7000000000000004E-2</v>
      </c>
      <c r="AC68" s="21">
        <f>(RANK(N68,N$8:N$1007,1)+COUNTIF(N$8:N68,N68)-1)/1000</f>
        <v>4.1000000000000002E-2</v>
      </c>
      <c r="AD68" s="21">
        <f>(RANK(O68,O$8:O$1007,1)+COUNTIF(O$8:O68,O68)-1)/1000</f>
        <v>4.3999999999999997E-2</v>
      </c>
      <c r="AE68" s="21">
        <f>(RANK(P68,P$8:P$1007,1)+COUNTIF(P$8:P68,P68)-1)/1000</f>
        <v>3.9E-2</v>
      </c>
      <c r="AF68" s="21">
        <f>(RANK(Q68,Q$8:Q$1007,1)+COUNTIF(Q$8:Q68,Q68)-1)/1000</f>
        <v>4.1000000000000002E-2</v>
      </c>
      <c r="AG68" s="21">
        <f>(RANK(R68,R$8:R$1007,1)+COUNTIF(R$8:R68,R68)-1)/1000</f>
        <v>4.3999999999999997E-2</v>
      </c>
      <c r="AH68" s="21">
        <f>(RANK(S68,S$8:S$1007,1)+COUNTIF(S$8:S68,S68)-1)/1000</f>
        <v>3.9E-2</v>
      </c>
      <c r="AI68" s="14">
        <f t="shared" si="11"/>
        <v>0</v>
      </c>
      <c r="AK68" s="14">
        <f t="shared" si="12"/>
        <v>0</v>
      </c>
    </row>
    <row r="69" spans="2:37" x14ac:dyDescent="0.25">
      <c r="B69">
        <f t="shared" si="5"/>
        <v>62</v>
      </c>
      <c r="C69">
        <f>MATCH(B69,'Stocastic Model Raw Data'!$B$2:$B$1001,0)</f>
        <v>61</v>
      </c>
      <c r="D69" s="14" cm="1">
        <f t="array" ref="D69">INDEX('Stocastic Model Raw Data'!$G$2:$G$1001,$C69,0)</f>
        <v>212042590</v>
      </c>
      <c r="E69" s="14" cm="1">
        <f t="array" ref="E69">INDEX('Stocastic Model Raw Data'!$C$2:$C$1001,$C69,0)</f>
        <v>58583368.4471559</v>
      </c>
      <c r="F69" s="14" cm="1">
        <f t="array" ref="F69">INDEX('Stocastic Model Raw Data'!$H$2:$H$1001,$C69,0)</f>
        <v>27788685.881718099</v>
      </c>
      <c r="G69" s="14">
        <f t="shared" si="1"/>
        <v>30794682.565437801</v>
      </c>
      <c r="H69" s="14" cm="1">
        <f t="array" ref="H69">INDEX('Stocastic Model Raw Data'!$D$2:$D$1001,$C69,0)</f>
        <v>1797328258.11182</v>
      </c>
      <c r="I69" s="14" cm="1">
        <f t="array" ref="I69">INDEX('Stocastic Model Raw Data'!$I$2:$I$1001,$C69,0)</f>
        <v>736644448.34368801</v>
      </c>
      <c r="J69" s="14">
        <f t="shared" si="2"/>
        <v>1060683809.768132</v>
      </c>
      <c r="K69" s="14" cm="1">
        <f t="array" ref="K69">INDEX('Stocastic Model Raw Data'!$E$2:$E$1001,$C69,0)</f>
        <v>123356808.830569</v>
      </c>
      <c r="L69" s="14" cm="1">
        <f t="array" ref="L69">INDEX('Stocastic Model Raw Data'!$J$2:$J$1001,$C69,0)</f>
        <v>52670407.591150597</v>
      </c>
      <c r="M69" s="14">
        <f t="shared" si="3"/>
        <v>70686401.239418402</v>
      </c>
      <c r="N69" s="14">
        <f t="shared" si="6"/>
        <v>1920685066.942389</v>
      </c>
      <c r="O69" s="14">
        <f t="shared" si="7"/>
        <v>789314855.93483865</v>
      </c>
      <c r="P69" s="14">
        <f t="shared" si="4"/>
        <v>1131370211.0075502</v>
      </c>
      <c r="Q69" s="3">
        <f t="shared" si="8"/>
        <v>1920685066.942389</v>
      </c>
      <c r="R69" s="3">
        <f t="shared" si="9"/>
        <v>1001357445.9348387</v>
      </c>
      <c r="S69" s="3">
        <f t="shared" si="10"/>
        <v>919327621.00755036</v>
      </c>
      <c r="T69" s="21">
        <f>(RANK(E69,E$8:E$1007,1)+COUNTIF(E$8:E69,E69)-1)/1000</f>
        <v>3.3000000000000002E-2</v>
      </c>
      <c r="U69" s="21">
        <f>(RANK(F69,F$8:F$1007,1)+COUNTIF(F$8:F69,F69)-1)/1000</f>
        <v>3.1E-2</v>
      </c>
      <c r="V69" s="21">
        <f>(RANK(G69,G$8:G$1007,1)+COUNTIF(G$8:G69,G69)-1)/1000</f>
        <v>4.1000000000000002E-2</v>
      </c>
      <c r="W69" s="21">
        <f>(RANK(H69,H$8:H$1007,1)+COUNTIF(H$8:H69,H69)-1)/1000</f>
        <v>6.2E-2</v>
      </c>
      <c r="X69" s="21">
        <f>(RANK(I69,I$8:I$1007,1)+COUNTIF(I$8:I69,I69)-1)/1000</f>
        <v>5.8999999999999997E-2</v>
      </c>
      <c r="Y69" s="21">
        <f>(RANK(J69,J$8:J$1007,1)+COUNTIF(J$8:J69,J69)-1)/1000</f>
        <v>6.9000000000000006E-2</v>
      </c>
      <c r="Z69" s="21">
        <f>(RANK(K69,K$8:K$1007,1)+COUNTIF(K$8:K69,K69)-1)/1000</f>
        <v>4.1000000000000002E-2</v>
      </c>
      <c r="AA69" s="21">
        <f>(RANK(L69,L$8:L$1007,1)+COUNTIF(L$8:L69,L69)-1)/1000</f>
        <v>0.04</v>
      </c>
      <c r="AB69" s="21">
        <f>(RANK(M69,M$8:M$1007,1)+COUNTIF(M$8:M69,M69)-1)/1000</f>
        <v>0.05</v>
      </c>
      <c r="AC69" s="21">
        <f>(RANK(N69,N$8:N$1007,1)+COUNTIF(N$8:N69,N69)-1)/1000</f>
        <v>6.0999999999999999E-2</v>
      </c>
      <c r="AD69" s="21">
        <f>(RANK(O69,O$8:O$1007,1)+COUNTIF(O$8:O69,O69)-1)/1000</f>
        <v>5.5E-2</v>
      </c>
      <c r="AE69" s="21">
        <f>(RANK(P69,P$8:P$1007,1)+COUNTIF(P$8:P69,P69)-1)/1000</f>
        <v>6.6000000000000003E-2</v>
      </c>
      <c r="AF69" s="21">
        <f>(RANK(Q69,Q$8:Q$1007,1)+COUNTIF(Q$8:Q69,Q69)-1)/1000</f>
        <v>6.0999999999999999E-2</v>
      </c>
      <c r="AG69" s="21">
        <f>(RANK(R69,R$8:R$1007,1)+COUNTIF(R$8:R69,R69)-1)/1000</f>
        <v>5.5E-2</v>
      </c>
      <c r="AH69" s="21">
        <f>(RANK(S69,S$8:S$1007,1)+COUNTIF(S$8:S69,S69)-1)/1000</f>
        <v>6.6000000000000003E-2</v>
      </c>
      <c r="AI69" s="14">
        <f t="shared" si="11"/>
        <v>0</v>
      </c>
      <c r="AK69" s="14">
        <f t="shared" si="12"/>
        <v>0</v>
      </c>
    </row>
    <row r="70" spans="2:37" x14ac:dyDescent="0.25">
      <c r="B70">
        <f t="shared" si="5"/>
        <v>63</v>
      </c>
      <c r="C70">
        <f>MATCH(B70,'Stocastic Model Raw Data'!$B$2:$B$1001,0)</f>
        <v>811</v>
      </c>
      <c r="D70" s="14" cm="1">
        <f t="array" ref="D70">INDEX('Stocastic Model Raw Data'!$G$2:$G$1001,$C70,0)</f>
        <v>212042590</v>
      </c>
      <c r="E70" s="14" cm="1">
        <f t="array" ref="E70">INDEX('Stocastic Model Raw Data'!$C$2:$C$1001,$C70,0)</f>
        <v>96571694.820626497</v>
      </c>
      <c r="F70" s="14" cm="1">
        <f t="array" ref="F70">INDEX('Stocastic Model Raw Data'!$H$2:$H$1001,$C70,0)</f>
        <v>46927838.3611219</v>
      </c>
      <c r="G70" s="14">
        <f t="shared" si="1"/>
        <v>49643856.459504597</v>
      </c>
      <c r="H70" s="14" cm="1">
        <f t="array" ref="H70">INDEX('Stocastic Model Raw Data'!$D$2:$D$1001,$C70,0)</f>
        <v>2790147774.9367499</v>
      </c>
      <c r="I70" s="14" cm="1">
        <f t="array" ref="I70">INDEX('Stocastic Model Raw Data'!$I$2:$I$1001,$C70,0)</f>
        <v>1162641612.5265801</v>
      </c>
      <c r="J70" s="14">
        <f t="shared" si="2"/>
        <v>1627506162.4101698</v>
      </c>
      <c r="K70" s="14" cm="1">
        <f t="array" ref="K70">INDEX('Stocastic Model Raw Data'!$E$2:$E$1001,$C70,0)</f>
        <v>195698927.33106199</v>
      </c>
      <c r="L70" s="14" cm="1">
        <f t="array" ref="L70">INDEX('Stocastic Model Raw Data'!$J$2:$J$1001,$C70,0)</f>
        <v>88481741.5511273</v>
      </c>
      <c r="M70" s="14">
        <f t="shared" si="3"/>
        <v>107217185.77993469</v>
      </c>
      <c r="N70" s="14">
        <f t="shared" si="6"/>
        <v>2985846702.2678118</v>
      </c>
      <c r="O70" s="14">
        <f t="shared" si="7"/>
        <v>1251123354.0777073</v>
      </c>
      <c r="P70" s="14">
        <f t="shared" si="4"/>
        <v>1734723348.1901045</v>
      </c>
      <c r="Q70" s="3">
        <f t="shared" si="8"/>
        <v>2985846702.2678118</v>
      </c>
      <c r="R70" s="3">
        <f t="shared" si="9"/>
        <v>1463165944.0777073</v>
      </c>
      <c r="S70" s="3">
        <f t="shared" si="10"/>
        <v>1522680758.1901045</v>
      </c>
      <c r="T70" s="21">
        <f>(RANK(E70,E$8:E$1007,1)+COUNTIF(E$8:E70,E70)-1)/1000</f>
        <v>0.73699999999999999</v>
      </c>
      <c r="U70" s="21">
        <f>(RANK(F70,F$8:F$1007,1)+COUNTIF(F$8:F70,F70)-1)/1000</f>
        <v>0.71399999999999997</v>
      </c>
      <c r="V70" s="21">
        <f>(RANK(G70,G$8:G$1007,1)+COUNTIF(G$8:G70,G70)-1)/1000</f>
        <v>0.76800000000000002</v>
      </c>
      <c r="W70" s="21">
        <f>(RANK(H70,H$8:H$1007,1)+COUNTIF(H$8:H70,H70)-1)/1000</f>
        <v>0.83299999999999996</v>
      </c>
      <c r="X70" s="21">
        <f>(RANK(I70,I$8:I$1007,1)+COUNTIF(I$8:I70,I70)-1)/1000</f>
        <v>0.81399999999999995</v>
      </c>
      <c r="Y70" s="21">
        <f>(RANK(J70,J$8:J$1007,1)+COUNTIF(J$8:J70,J70)-1)/1000</f>
        <v>0.84799999999999998</v>
      </c>
      <c r="Z70" s="21">
        <f>(RANK(K70,K$8:K$1007,1)+COUNTIF(K$8:K70,K70)-1)/1000</f>
        <v>0.64500000000000002</v>
      </c>
      <c r="AA70" s="21">
        <f>(RANK(L70,L$8:L$1007,1)+COUNTIF(L$8:L70,L70)-1)/1000</f>
        <v>0.66</v>
      </c>
      <c r="AB70" s="21">
        <f>(RANK(M70,M$8:M$1007,1)+COUNTIF(M$8:M70,M70)-1)/1000</f>
        <v>0.63400000000000001</v>
      </c>
      <c r="AC70" s="21">
        <f>(RANK(N70,N$8:N$1007,1)+COUNTIF(N$8:N70,N70)-1)/1000</f>
        <v>0.81100000000000005</v>
      </c>
      <c r="AD70" s="21">
        <f>(RANK(O70,O$8:O$1007,1)+COUNTIF(O$8:O70,O70)-1)/1000</f>
        <v>0.80400000000000005</v>
      </c>
      <c r="AE70" s="21">
        <f>(RANK(P70,P$8:P$1007,1)+COUNTIF(P$8:P70,P70)-1)/1000</f>
        <v>0.82299999999999995</v>
      </c>
      <c r="AF70" s="21">
        <f>(RANK(Q70,Q$8:Q$1007,1)+COUNTIF(Q$8:Q70,Q70)-1)/1000</f>
        <v>0.81100000000000005</v>
      </c>
      <c r="AG70" s="21">
        <f>(RANK(R70,R$8:R$1007,1)+COUNTIF(R$8:R70,R70)-1)/1000</f>
        <v>0.80400000000000005</v>
      </c>
      <c r="AH70" s="21">
        <f>(RANK(S70,S$8:S$1007,1)+COUNTIF(S$8:S70,S70)-1)/1000</f>
        <v>0.82299999999999995</v>
      </c>
      <c r="AI70" s="14">
        <f t="shared" si="11"/>
        <v>0</v>
      </c>
      <c r="AK70" s="14">
        <f t="shared" si="12"/>
        <v>0</v>
      </c>
    </row>
    <row r="71" spans="2:37" x14ac:dyDescent="0.25">
      <c r="B71">
        <f t="shared" si="5"/>
        <v>64</v>
      </c>
      <c r="C71">
        <f>MATCH(B71,'Stocastic Model Raw Data'!$B$2:$B$1001,0)</f>
        <v>875</v>
      </c>
      <c r="D71" s="14" cm="1">
        <f t="array" ref="D71">INDEX('Stocastic Model Raw Data'!$G$2:$G$1001,$C71,0)</f>
        <v>212042590</v>
      </c>
      <c r="E71" s="14" cm="1">
        <f t="array" ref="E71">INDEX('Stocastic Model Raw Data'!$C$2:$C$1001,$C71,0)</f>
        <v>103686460.063043</v>
      </c>
      <c r="F71" s="14" cm="1">
        <f t="array" ref="F71">INDEX('Stocastic Model Raw Data'!$H$2:$H$1001,$C71,0)</f>
        <v>51277510.4432697</v>
      </c>
      <c r="G71" s="14">
        <f t="shared" si="1"/>
        <v>52408949.619773299</v>
      </c>
      <c r="H71" s="14" cm="1">
        <f t="array" ref="H71">INDEX('Stocastic Model Raw Data'!$D$2:$D$1001,$C71,0)</f>
        <v>2878703872.9565301</v>
      </c>
      <c r="I71" s="14" cm="1">
        <f t="array" ref="I71">INDEX('Stocastic Model Raw Data'!$I$2:$I$1001,$C71,0)</f>
        <v>1212442586.3406501</v>
      </c>
      <c r="J71" s="14">
        <f t="shared" si="2"/>
        <v>1666261286.61588</v>
      </c>
      <c r="K71" s="14" cm="1">
        <f t="array" ref="K71">INDEX('Stocastic Model Raw Data'!$E$2:$E$1001,$C71,0)</f>
        <v>213307143.704119</v>
      </c>
      <c r="L71" s="14" cm="1">
        <f t="array" ref="L71">INDEX('Stocastic Model Raw Data'!$J$2:$J$1001,$C71,0)</f>
        <v>97509054.519989595</v>
      </c>
      <c r="M71" s="14">
        <f t="shared" si="3"/>
        <v>115798089.1841294</v>
      </c>
      <c r="N71" s="14">
        <f t="shared" si="6"/>
        <v>3092011016.6606493</v>
      </c>
      <c r="O71" s="14">
        <f t="shared" si="7"/>
        <v>1309951640.8606396</v>
      </c>
      <c r="P71" s="14">
        <f t="shared" si="4"/>
        <v>1782059375.8000097</v>
      </c>
      <c r="Q71" s="3">
        <f t="shared" si="8"/>
        <v>3092011016.6606493</v>
      </c>
      <c r="R71" s="3">
        <f t="shared" si="9"/>
        <v>1521994230.8606396</v>
      </c>
      <c r="S71" s="3">
        <f t="shared" si="10"/>
        <v>1570016785.8000097</v>
      </c>
      <c r="T71" s="21">
        <f>(RANK(E71,E$8:E$1007,1)+COUNTIF(E$8:E71,E71)-1)/1000</f>
        <v>0.84199999999999997</v>
      </c>
      <c r="U71" s="21">
        <f>(RANK(F71,F$8:F$1007,1)+COUNTIF(F$8:F71,F71)-1)/1000</f>
        <v>0.84099999999999997</v>
      </c>
      <c r="V71" s="21">
        <f>(RANK(G71,G$8:G$1007,1)+COUNTIF(G$8:G71,G71)-1)/1000</f>
        <v>0.84</v>
      </c>
      <c r="W71" s="21">
        <f>(RANK(H71,H$8:H$1007,1)+COUNTIF(H$8:H71,H71)-1)/1000</f>
        <v>0.879</v>
      </c>
      <c r="X71" s="21">
        <f>(RANK(I71,I$8:I$1007,1)+COUNTIF(I$8:I71,I71)-1)/1000</f>
        <v>0.88300000000000001</v>
      </c>
      <c r="Y71" s="21">
        <f>(RANK(J71,J$8:J$1007,1)+COUNTIF(J$8:J71,J71)-1)/1000</f>
        <v>0.878</v>
      </c>
      <c r="Z71" s="21">
        <f>(RANK(K71,K$8:K$1007,1)+COUNTIF(K$8:K71,K71)-1)/1000</f>
        <v>0.77500000000000002</v>
      </c>
      <c r="AA71" s="21">
        <f>(RANK(L71,L$8:L$1007,1)+COUNTIF(L$8:L71,L71)-1)/1000</f>
        <v>0.80100000000000005</v>
      </c>
      <c r="AB71" s="21">
        <f>(RANK(M71,M$8:M$1007,1)+COUNTIF(M$8:M71,M71)-1)/1000</f>
        <v>0.74</v>
      </c>
      <c r="AC71" s="21">
        <f>(RANK(N71,N$8:N$1007,1)+COUNTIF(N$8:N71,N71)-1)/1000</f>
        <v>0.875</v>
      </c>
      <c r="AD71" s="21">
        <f>(RANK(O71,O$8:O$1007,1)+COUNTIF(O$8:O71,O71)-1)/1000</f>
        <v>0.88</v>
      </c>
      <c r="AE71" s="21">
        <f>(RANK(P71,P$8:P$1007,1)+COUNTIF(P$8:P71,P71)-1)/1000</f>
        <v>0.87</v>
      </c>
      <c r="AF71" s="21">
        <f>(RANK(Q71,Q$8:Q$1007,1)+COUNTIF(Q$8:Q71,Q71)-1)/1000</f>
        <v>0.875</v>
      </c>
      <c r="AG71" s="21">
        <f>(RANK(R71,R$8:R$1007,1)+COUNTIF(R$8:R71,R71)-1)/1000</f>
        <v>0.88</v>
      </c>
      <c r="AH71" s="21">
        <f>(RANK(S71,S$8:S$1007,1)+COUNTIF(S$8:S71,S71)-1)/1000</f>
        <v>0.87</v>
      </c>
      <c r="AI71" s="14">
        <f t="shared" si="11"/>
        <v>0</v>
      </c>
      <c r="AK71" s="14">
        <f t="shared" si="12"/>
        <v>0</v>
      </c>
    </row>
    <row r="72" spans="2:37" x14ac:dyDescent="0.25">
      <c r="B72">
        <f t="shared" si="5"/>
        <v>65</v>
      </c>
      <c r="C72">
        <f>MATCH(B72,'Stocastic Model Raw Data'!$B$2:$B$1001,0)</f>
        <v>398</v>
      </c>
      <c r="D72" s="14" cm="1">
        <f t="array" ref="D72">INDEX('Stocastic Model Raw Data'!$G$2:$G$1001,$C72,0)</f>
        <v>212042590</v>
      </c>
      <c r="E72" s="14" cm="1">
        <f t="array" ref="E72">INDEX('Stocastic Model Raw Data'!$C$2:$C$1001,$C72,0)</f>
        <v>78379896.262241796</v>
      </c>
      <c r="F72" s="14" cm="1">
        <f t="array" ref="F72">INDEX('Stocastic Model Raw Data'!$H$2:$H$1001,$C72,0)</f>
        <v>37898340.666726798</v>
      </c>
      <c r="G72" s="14">
        <f t="shared" ref="G72:G135" si="13">E72-F72</f>
        <v>40481555.595514998</v>
      </c>
      <c r="H72" s="14" cm="1">
        <f t="array" ref="H72">INDEX('Stocastic Model Raw Data'!$D$2:$D$1001,$C72,0)</f>
        <v>2291376923.0657001</v>
      </c>
      <c r="I72" s="14" cm="1">
        <f t="array" ref="I72">INDEX('Stocastic Model Raw Data'!$I$2:$I$1001,$C72,0)</f>
        <v>951296607.82827795</v>
      </c>
      <c r="J72" s="14">
        <f t="shared" ref="J72:J135" si="14">H72-I72</f>
        <v>1340080315.237422</v>
      </c>
      <c r="K72" s="14" cm="1">
        <f t="array" ref="K72">INDEX('Stocastic Model Raw Data'!$E$2:$E$1001,$C72,0)</f>
        <v>157486587.59903401</v>
      </c>
      <c r="L72" s="14" cm="1">
        <f t="array" ref="L72">INDEX('Stocastic Model Raw Data'!$J$2:$J$1001,$C72,0)</f>
        <v>70085366.729393303</v>
      </c>
      <c r="M72" s="14">
        <f t="shared" ref="M72:M135" si="15">K72-L72</f>
        <v>87401220.869640708</v>
      </c>
      <c r="N72" s="14">
        <f t="shared" si="6"/>
        <v>2448863510.6647339</v>
      </c>
      <c r="O72" s="14">
        <f t="shared" si="7"/>
        <v>1021381974.5576713</v>
      </c>
      <c r="P72" s="14">
        <f t="shared" ref="P72:P135" si="16">N72-O72</f>
        <v>1427481536.1070626</v>
      </c>
      <c r="Q72" s="3">
        <f t="shared" si="8"/>
        <v>2448863510.6647339</v>
      </c>
      <c r="R72" s="3">
        <f t="shared" si="9"/>
        <v>1233424564.5576713</v>
      </c>
      <c r="S72" s="3">
        <f t="shared" ref="S72:S135" si="17">Q72-R72</f>
        <v>1215438946.1070626</v>
      </c>
      <c r="T72" s="21">
        <f>(RANK(E72,E$8:E$1007,1)+COUNTIF(E$8:E72,E72)-1)/1000</f>
        <v>0.373</v>
      </c>
      <c r="U72" s="21">
        <f>(RANK(F72,F$8:F$1007,1)+COUNTIF(F$8:F72,F72)-1)/1000</f>
        <v>0.36699999999999999</v>
      </c>
      <c r="V72" s="21">
        <f>(RANK(G72,G$8:G$1007,1)+COUNTIF(G$8:G72,G72)-1)/1000</f>
        <v>0.38</v>
      </c>
      <c r="W72" s="21">
        <f>(RANK(H72,H$8:H$1007,1)+COUNTIF(H$8:H72,H72)-1)/1000</f>
        <v>0.41199999999999998</v>
      </c>
      <c r="X72" s="21">
        <f>(RANK(I72,I$8:I$1007,1)+COUNTIF(I$8:I72,I72)-1)/1000</f>
        <v>0.40300000000000002</v>
      </c>
      <c r="Y72" s="21">
        <f>(RANK(J72,J$8:J$1007,1)+COUNTIF(J$8:J72,J72)-1)/1000</f>
        <v>0.41199999999999998</v>
      </c>
      <c r="Z72" s="21">
        <f>(RANK(K72,K$8:K$1007,1)+COUNTIF(K$8:K72,K72)-1)/1000</f>
        <v>0.27900000000000003</v>
      </c>
      <c r="AA72" s="21">
        <f>(RANK(L72,L$8:L$1007,1)+COUNTIF(L$8:L72,L72)-1)/1000</f>
        <v>0.28499999999999998</v>
      </c>
      <c r="AB72" s="21">
        <f>(RANK(M72,M$8:M$1007,1)+COUNTIF(M$8:M72,M72)-1)/1000</f>
        <v>0.27300000000000002</v>
      </c>
      <c r="AC72" s="21">
        <f>(RANK(N72,N$8:N$1007,1)+COUNTIF(N$8:N72,N72)-1)/1000</f>
        <v>0.39800000000000002</v>
      </c>
      <c r="AD72" s="21">
        <f>(RANK(O72,O$8:O$1007,1)+COUNTIF(O$8:O72,O72)-1)/1000</f>
        <v>0.38900000000000001</v>
      </c>
      <c r="AE72" s="21">
        <f>(RANK(P72,P$8:P$1007,1)+COUNTIF(P$8:P72,P72)-1)/1000</f>
        <v>0.40100000000000002</v>
      </c>
      <c r="AF72" s="21">
        <f>(RANK(Q72,Q$8:Q$1007,1)+COUNTIF(Q$8:Q72,Q72)-1)/1000</f>
        <v>0.39800000000000002</v>
      </c>
      <c r="AG72" s="21">
        <f>(RANK(R72,R$8:R$1007,1)+COUNTIF(R$8:R72,R72)-1)/1000</f>
        <v>0.38900000000000001</v>
      </c>
      <c r="AH72" s="21">
        <f>(RANK(S72,S$8:S$1007,1)+COUNTIF(S$8:S72,S72)-1)/1000</f>
        <v>0.40100000000000002</v>
      </c>
      <c r="AI72" s="14">
        <f t="shared" si="11"/>
        <v>0</v>
      </c>
      <c r="AK72" s="14">
        <f t="shared" si="12"/>
        <v>0</v>
      </c>
    </row>
    <row r="73" spans="2:37" x14ac:dyDescent="0.25">
      <c r="B73">
        <f t="shared" ref="B73:B136" si="18">B72+1</f>
        <v>66</v>
      </c>
      <c r="C73">
        <f>MATCH(B73,'Stocastic Model Raw Data'!$B$2:$B$1001,0)</f>
        <v>560</v>
      </c>
      <c r="D73" s="14" cm="1">
        <f t="array" ref="D73">INDEX('Stocastic Model Raw Data'!$G$2:$G$1001,$C73,0)</f>
        <v>212042590</v>
      </c>
      <c r="E73" s="14" cm="1">
        <f t="array" ref="E73">INDEX('Stocastic Model Raw Data'!$C$2:$C$1001,$C73,0)</f>
        <v>84712151.911256105</v>
      </c>
      <c r="F73" s="14" cm="1">
        <f t="array" ref="F73">INDEX('Stocastic Model Raw Data'!$H$2:$H$1001,$C73,0)</f>
        <v>40810265.253964797</v>
      </c>
      <c r="G73" s="14">
        <f t="shared" si="13"/>
        <v>43901886.657291308</v>
      </c>
      <c r="H73" s="14" cm="1">
        <f t="array" ref="H73">INDEX('Stocastic Model Raw Data'!$D$2:$D$1001,$C73,0)</f>
        <v>2479383501.4451098</v>
      </c>
      <c r="I73" s="14" cm="1">
        <f t="array" ref="I73">INDEX('Stocastic Model Raw Data'!$I$2:$I$1001,$C73,0)</f>
        <v>1031369644.28304</v>
      </c>
      <c r="J73" s="14">
        <f t="shared" si="14"/>
        <v>1448013857.1620698</v>
      </c>
      <c r="K73" s="14" cm="1">
        <f t="array" ref="K73">INDEX('Stocastic Model Raw Data'!$E$2:$E$1001,$C73,0)</f>
        <v>164222142.31560001</v>
      </c>
      <c r="L73" s="14" cm="1">
        <f t="array" ref="L73">INDEX('Stocastic Model Raw Data'!$J$2:$J$1001,$C73,0)</f>
        <v>72387377.644436106</v>
      </c>
      <c r="M73" s="14">
        <f t="shared" si="15"/>
        <v>91834764.671163902</v>
      </c>
      <c r="N73" s="14">
        <f t="shared" ref="N73:N136" si="19">H73+K73</f>
        <v>2643605643.7607098</v>
      </c>
      <c r="O73" s="14">
        <f t="shared" ref="O73:O136" si="20">I73+L73</f>
        <v>1103757021.9274762</v>
      </c>
      <c r="P73" s="14">
        <f t="shared" si="16"/>
        <v>1539848621.8332336</v>
      </c>
      <c r="Q73" s="3">
        <f t="shared" ref="Q73:Q136" si="21">N73</f>
        <v>2643605643.7607098</v>
      </c>
      <c r="R73" s="3">
        <f t="shared" ref="R73:R136" si="22">O73+D73</f>
        <v>1315799611.9274762</v>
      </c>
      <c r="S73" s="3">
        <f t="shared" si="17"/>
        <v>1327806031.8332336</v>
      </c>
      <c r="T73" s="21">
        <f>(RANK(E73,E$8:E$1007,1)+COUNTIF(E$8:E73,E73)-1)/1000</f>
        <v>0.505</v>
      </c>
      <c r="U73" s="21">
        <f>(RANK(F73,F$8:F$1007,1)+COUNTIF(F$8:F73,F73)-1)/1000</f>
        <v>0.48899999999999999</v>
      </c>
      <c r="V73" s="21">
        <f>(RANK(G73,G$8:G$1007,1)+COUNTIF(G$8:G73,G73)-1)/1000</f>
        <v>0.52600000000000002</v>
      </c>
      <c r="W73" s="21">
        <f>(RANK(H73,H$8:H$1007,1)+COUNTIF(H$8:H73,H73)-1)/1000</f>
        <v>0.58299999999999996</v>
      </c>
      <c r="X73" s="21">
        <f>(RANK(I73,I$8:I$1007,1)+COUNTIF(I$8:I73,I73)-1)/1000</f>
        <v>0.57399999999999995</v>
      </c>
      <c r="Y73" s="21">
        <f>(RANK(J73,J$8:J$1007,1)+COUNTIF(J$8:J73,J73)-1)/1000</f>
        <v>0.59</v>
      </c>
      <c r="Z73" s="21">
        <f>(RANK(K73,K$8:K$1007,1)+COUNTIF(K$8:K73,K73)-1)/1000</f>
        <v>0.35299999999999998</v>
      </c>
      <c r="AA73" s="21">
        <f>(RANK(L73,L$8:L$1007,1)+COUNTIF(L$8:L73,L73)-1)/1000</f>
        <v>0.33800000000000002</v>
      </c>
      <c r="AB73" s="21">
        <f>(RANK(M73,M$8:M$1007,1)+COUNTIF(M$8:M73,M73)-1)/1000</f>
        <v>0.34899999999999998</v>
      </c>
      <c r="AC73" s="21">
        <f>(RANK(N73,N$8:N$1007,1)+COUNTIF(N$8:N73,N73)-1)/1000</f>
        <v>0.56000000000000005</v>
      </c>
      <c r="AD73" s="21">
        <f>(RANK(O73,O$8:O$1007,1)+COUNTIF(O$8:O73,O73)-1)/1000</f>
        <v>0.55800000000000005</v>
      </c>
      <c r="AE73" s="21">
        <f>(RANK(P73,P$8:P$1007,1)+COUNTIF(P$8:P73,P73)-1)/1000</f>
        <v>0.56399999999999995</v>
      </c>
      <c r="AF73" s="21">
        <f>(RANK(Q73,Q$8:Q$1007,1)+COUNTIF(Q$8:Q73,Q73)-1)/1000</f>
        <v>0.56000000000000005</v>
      </c>
      <c r="AG73" s="21">
        <f>(RANK(R73,R$8:R$1007,1)+COUNTIF(R$8:R73,R73)-1)/1000</f>
        <v>0.55800000000000005</v>
      </c>
      <c r="AH73" s="21">
        <f>(RANK(S73,S$8:S$1007,1)+COUNTIF(S$8:S73,S73)-1)/1000</f>
        <v>0.56399999999999995</v>
      </c>
      <c r="AI73" s="14">
        <f t="shared" ref="AI73:AI136" si="23">J73+M73-P73</f>
        <v>0</v>
      </c>
      <c r="AK73" s="14">
        <f t="shared" ref="AK73:AK136" si="24">H73+K73-N73</f>
        <v>0</v>
      </c>
    </row>
    <row r="74" spans="2:37" x14ac:dyDescent="0.25">
      <c r="B74">
        <f t="shared" si="18"/>
        <v>67</v>
      </c>
      <c r="C74">
        <f>MATCH(B74,'Stocastic Model Raw Data'!$B$2:$B$1001,0)</f>
        <v>466</v>
      </c>
      <c r="D74" s="14" cm="1">
        <f t="array" ref="D74">INDEX('Stocastic Model Raw Data'!$G$2:$G$1001,$C74,0)</f>
        <v>212042590</v>
      </c>
      <c r="E74" s="14" cm="1">
        <f t="array" ref="E74">INDEX('Stocastic Model Raw Data'!$C$2:$C$1001,$C74,0)</f>
        <v>82050330.348808095</v>
      </c>
      <c r="F74" s="14" cm="1">
        <f t="array" ref="F74">INDEX('Stocastic Model Raw Data'!$H$2:$H$1001,$C74,0)</f>
        <v>39595768.6343887</v>
      </c>
      <c r="G74" s="14">
        <f t="shared" si="13"/>
        <v>42454561.714419395</v>
      </c>
      <c r="H74" s="14" cm="1">
        <f t="array" ref="H74">INDEX('Stocastic Model Raw Data'!$D$2:$D$1001,$C74,0)</f>
        <v>2382614233.43576</v>
      </c>
      <c r="I74" s="14" cm="1">
        <f t="array" ref="I74">INDEX('Stocastic Model Raw Data'!$I$2:$I$1001,$C74,0)</f>
        <v>992741081.44288504</v>
      </c>
      <c r="J74" s="14">
        <f t="shared" si="14"/>
        <v>1389873151.9928751</v>
      </c>
      <c r="K74" s="14" cm="1">
        <f t="array" ref="K74">INDEX('Stocastic Model Raw Data'!$E$2:$E$1001,$C74,0)</f>
        <v>157274244.038573</v>
      </c>
      <c r="L74" s="14" cm="1">
        <f t="array" ref="L74">INDEX('Stocastic Model Raw Data'!$J$2:$J$1001,$C74,0)</f>
        <v>67277802.914481804</v>
      </c>
      <c r="M74" s="14">
        <f t="shared" si="15"/>
        <v>89996441.124091193</v>
      </c>
      <c r="N74" s="14">
        <f t="shared" si="19"/>
        <v>2539888477.4743328</v>
      </c>
      <c r="O74" s="14">
        <f t="shared" si="20"/>
        <v>1060018884.3573668</v>
      </c>
      <c r="P74" s="14">
        <f t="shared" si="16"/>
        <v>1479869593.116966</v>
      </c>
      <c r="Q74" s="3">
        <f t="shared" si="21"/>
        <v>2539888477.4743328</v>
      </c>
      <c r="R74" s="3">
        <f t="shared" si="22"/>
        <v>1272061474.3573668</v>
      </c>
      <c r="S74" s="3">
        <f t="shared" si="17"/>
        <v>1267827003.116966</v>
      </c>
      <c r="T74" s="21">
        <f>(RANK(E74,E$8:E$1007,1)+COUNTIF(E$8:E74,E74)-1)/1000</f>
        <v>0.45400000000000001</v>
      </c>
      <c r="U74" s="21">
        <f>(RANK(F74,F$8:F$1007,1)+COUNTIF(F$8:F74,F74)-1)/1000</f>
        <v>0.435</v>
      </c>
      <c r="V74" s="21">
        <f>(RANK(G74,G$8:G$1007,1)+COUNTIF(G$8:G74,G74)-1)/1000</f>
        <v>0.46800000000000003</v>
      </c>
      <c r="W74" s="21">
        <f>(RANK(H74,H$8:H$1007,1)+COUNTIF(H$8:H74,H74)-1)/1000</f>
        <v>0.49099999999999999</v>
      </c>
      <c r="X74" s="21">
        <f>(RANK(I74,I$8:I$1007,1)+COUNTIF(I$8:I74,I74)-1)/1000</f>
        <v>0.48299999999999998</v>
      </c>
      <c r="Y74" s="21">
        <f>(RANK(J74,J$8:J$1007,1)+COUNTIF(J$8:J74,J74)-1)/1000</f>
        <v>0.497</v>
      </c>
      <c r="Z74" s="21">
        <f>(RANK(K74,K$8:K$1007,1)+COUNTIF(K$8:K74,K74)-1)/1000</f>
        <v>0.27700000000000002</v>
      </c>
      <c r="AA74" s="21">
        <f>(RANK(L74,L$8:L$1007,1)+COUNTIF(L$8:L74,L74)-1)/1000</f>
        <v>0.222</v>
      </c>
      <c r="AB74" s="21">
        <f>(RANK(M74,M$8:M$1007,1)+COUNTIF(M$8:M74,M74)-1)/1000</f>
        <v>0.32600000000000001</v>
      </c>
      <c r="AC74" s="21">
        <f>(RANK(N74,N$8:N$1007,1)+COUNTIF(N$8:N74,N74)-1)/1000</f>
        <v>0.46600000000000003</v>
      </c>
      <c r="AD74" s="21">
        <f>(RANK(O74,O$8:O$1007,1)+COUNTIF(O$8:O74,O74)-1)/1000</f>
        <v>0.46</v>
      </c>
      <c r="AE74" s="21">
        <f>(RANK(P74,P$8:P$1007,1)+COUNTIF(P$8:P74,P74)-1)/1000</f>
        <v>0.47399999999999998</v>
      </c>
      <c r="AF74" s="21">
        <f>(RANK(Q74,Q$8:Q$1007,1)+COUNTIF(Q$8:Q74,Q74)-1)/1000</f>
        <v>0.46600000000000003</v>
      </c>
      <c r="AG74" s="21">
        <f>(RANK(R74,R$8:R$1007,1)+COUNTIF(R$8:R74,R74)-1)/1000</f>
        <v>0.46</v>
      </c>
      <c r="AH74" s="21">
        <f>(RANK(S74,S$8:S$1007,1)+COUNTIF(S$8:S74,S74)-1)/1000</f>
        <v>0.47399999999999998</v>
      </c>
      <c r="AI74" s="14">
        <f t="shared" si="23"/>
        <v>0</v>
      </c>
      <c r="AK74" s="14">
        <f t="shared" si="24"/>
        <v>0</v>
      </c>
    </row>
    <row r="75" spans="2:37" x14ac:dyDescent="0.25">
      <c r="B75">
        <f t="shared" si="18"/>
        <v>68</v>
      </c>
      <c r="C75">
        <f>MATCH(B75,'Stocastic Model Raw Data'!$B$2:$B$1001,0)</f>
        <v>546</v>
      </c>
      <c r="D75" s="14" cm="1">
        <f t="array" ref="D75">INDEX('Stocastic Model Raw Data'!$G$2:$G$1001,$C75,0)</f>
        <v>212042590</v>
      </c>
      <c r="E75" s="14" cm="1">
        <f t="array" ref="E75">INDEX('Stocastic Model Raw Data'!$C$2:$C$1001,$C75,0)</f>
        <v>91435505.895425707</v>
      </c>
      <c r="F75" s="14" cm="1">
        <f t="array" ref="F75">INDEX('Stocastic Model Raw Data'!$H$2:$H$1001,$C75,0)</f>
        <v>45641432.3449108</v>
      </c>
      <c r="G75" s="14">
        <f t="shared" si="13"/>
        <v>45794073.550514907</v>
      </c>
      <c r="H75" s="14" cm="1">
        <f t="array" ref="H75">INDEX('Stocastic Model Raw Data'!$D$2:$D$1001,$C75,0)</f>
        <v>2439420007.40762</v>
      </c>
      <c r="I75" s="14" cm="1">
        <f t="array" ref="I75">INDEX('Stocastic Model Raw Data'!$I$2:$I$1001,$C75,0)</f>
        <v>1039041733.57622</v>
      </c>
      <c r="J75" s="14">
        <f t="shared" si="14"/>
        <v>1400378273.8313999</v>
      </c>
      <c r="K75" s="14" cm="1">
        <f t="array" ref="K75">INDEX('Stocastic Model Raw Data'!$E$2:$E$1001,$C75,0)</f>
        <v>186183081.49250099</v>
      </c>
      <c r="L75" s="14" cm="1">
        <f t="array" ref="L75">INDEX('Stocastic Model Raw Data'!$J$2:$J$1001,$C75,0)</f>
        <v>79365653.109661803</v>
      </c>
      <c r="M75" s="14">
        <f t="shared" si="15"/>
        <v>106817428.38283919</v>
      </c>
      <c r="N75" s="14">
        <f t="shared" si="19"/>
        <v>2625603088.9001207</v>
      </c>
      <c r="O75" s="14">
        <f t="shared" si="20"/>
        <v>1118407386.6858819</v>
      </c>
      <c r="P75" s="14">
        <f t="shared" si="16"/>
        <v>1507195702.2142389</v>
      </c>
      <c r="Q75" s="3">
        <f t="shared" si="21"/>
        <v>2625603088.9001207</v>
      </c>
      <c r="R75" s="3">
        <f t="shared" si="22"/>
        <v>1330449976.6858819</v>
      </c>
      <c r="S75" s="3">
        <f t="shared" si="17"/>
        <v>1295153112.2142389</v>
      </c>
      <c r="T75" s="21">
        <f>(RANK(E75,E$8:E$1007,1)+COUNTIF(E$8:E75,E75)-1)/1000</f>
        <v>0.65200000000000002</v>
      </c>
      <c r="U75" s="21">
        <f>(RANK(F75,F$8:F$1007,1)+COUNTIF(F$8:F75,F75)-1)/1000</f>
        <v>0.67800000000000005</v>
      </c>
      <c r="V75" s="21">
        <f>(RANK(G75,G$8:G$1007,1)+COUNTIF(G$8:G75,G75)-1)/1000</f>
        <v>0.61799999999999999</v>
      </c>
      <c r="W75" s="21">
        <f>(RANK(H75,H$8:H$1007,1)+COUNTIF(H$8:H75,H75)-1)/1000</f>
        <v>0.54700000000000004</v>
      </c>
      <c r="X75" s="21">
        <f>(RANK(I75,I$8:I$1007,1)+COUNTIF(I$8:I75,I75)-1)/1000</f>
        <v>0.58499999999999996</v>
      </c>
      <c r="Y75" s="21">
        <f>(RANK(J75,J$8:J$1007,1)+COUNTIF(J$8:J75,J75)-1)/1000</f>
        <v>0.51</v>
      </c>
      <c r="Z75" s="21">
        <f>(RANK(K75,K$8:K$1007,1)+COUNTIF(K$8:K75,K75)-1)/1000</f>
        <v>0.56699999999999995</v>
      </c>
      <c r="AA75" s="21">
        <f>(RANK(L75,L$8:L$1007,1)+COUNTIF(L$8:L75,L75)-1)/1000</f>
        <v>0.48799999999999999</v>
      </c>
      <c r="AB75" s="21">
        <f>(RANK(M75,M$8:M$1007,1)+COUNTIF(M$8:M75,M75)-1)/1000</f>
        <v>0.627</v>
      </c>
      <c r="AC75" s="21">
        <f>(RANK(N75,N$8:N$1007,1)+COUNTIF(N$8:N75,N75)-1)/1000</f>
        <v>0.54600000000000004</v>
      </c>
      <c r="AD75" s="21">
        <f>(RANK(O75,O$8:O$1007,1)+COUNTIF(O$8:O75,O75)-1)/1000</f>
        <v>0.57999999999999996</v>
      </c>
      <c r="AE75" s="21">
        <f>(RANK(P75,P$8:P$1007,1)+COUNTIF(P$8:P75,P75)-1)/1000</f>
        <v>0.52500000000000002</v>
      </c>
      <c r="AF75" s="21">
        <f>(RANK(Q75,Q$8:Q$1007,1)+COUNTIF(Q$8:Q75,Q75)-1)/1000</f>
        <v>0.54600000000000004</v>
      </c>
      <c r="AG75" s="21">
        <f>(RANK(R75,R$8:R$1007,1)+COUNTIF(R$8:R75,R75)-1)/1000</f>
        <v>0.57999999999999996</v>
      </c>
      <c r="AH75" s="21">
        <f>(RANK(S75,S$8:S$1007,1)+COUNTIF(S$8:S75,S75)-1)/1000</f>
        <v>0.52500000000000002</v>
      </c>
      <c r="AI75" s="14">
        <f t="shared" si="23"/>
        <v>0</v>
      </c>
      <c r="AK75" s="14">
        <f t="shared" si="24"/>
        <v>0</v>
      </c>
    </row>
    <row r="76" spans="2:37" x14ac:dyDescent="0.25">
      <c r="B76">
        <f t="shared" si="18"/>
        <v>69</v>
      </c>
      <c r="C76">
        <f>MATCH(B76,'Stocastic Model Raw Data'!$B$2:$B$1001,0)</f>
        <v>402</v>
      </c>
      <c r="D76" s="14" cm="1">
        <f t="array" ref="D76">INDEX('Stocastic Model Raw Data'!$G$2:$G$1001,$C76,0)</f>
        <v>212042590</v>
      </c>
      <c r="E76" s="14" cm="1">
        <f t="array" ref="E76">INDEX('Stocastic Model Raw Data'!$C$2:$C$1001,$C76,0)</f>
        <v>82004313.472546399</v>
      </c>
      <c r="F76" s="14" cm="1">
        <f t="array" ref="F76">INDEX('Stocastic Model Raw Data'!$H$2:$H$1001,$C76,0)</f>
        <v>40211845.197465502</v>
      </c>
      <c r="G76" s="14">
        <f t="shared" si="13"/>
        <v>41792468.275080897</v>
      </c>
      <c r="H76" s="14" cm="1">
        <f t="array" ref="H76">INDEX('Stocastic Model Raw Data'!$D$2:$D$1001,$C76,0)</f>
        <v>2265328416.57653</v>
      </c>
      <c r="I76" s="14" cm="1">
        <f t="array" ref="I76">INDEX('Stocastic Model Raw Data'!$I$2:$I$1001,$C76,0)</f>
        <v>947257385.61151397</v>
      </c>
      <c r="J76" s="14">
        <f t="shared" si="14"/>
        <v>1318071030.9650159</v>
      </c>
      <c r="K76" s="14" cm="1">
        <f t="array" ref="K76">INDEX('Stocastic Model Raw Data'!$E$2:$E$1001,$C76,0)</f>
        <v>189628345.83106801</v>
      </c>
      <c r="L76" s="14" cm="1">
        <f t="array" ref="L76">INDEX('Stocastic Model Raw Data'!$J$2:$J$1001,$C76,0)</f>
        <v>84038060.314878106</v>
      </c>
      <c r="M76" s="14">
        <f t="shared" si="15"/>
        <v>105590285.5161899</v>
      </c>
      <c r="N76" s="14">
        <f t="shared" si="19"/>
        <v>2454956762.407598</v>
      </c>
      <c r="O76" s="14">
        <f t="shared" si="20"/>
        <v>1031295445.9263921</v>
      </c>
      <c r="P76" s="14">
        <f t="shared" si="16"/>
        <v>1423661316.4812059</v>
      </c>
      <c r="Q76" s="3">
        <f t="shared" si="21"/>
        <v>2454956762.407598</v>
      </c>
      <c r="R76" s="3">
        <f t="shared" si="22"/>
        <v>1243338035.9263921</v>
      </c>
      <c r="S76" s="3">
        <f t="shared" si="17"/>
        <v>1211618726.4812059</v>
      </c>
      <c r="T76" s="21">
        <f>(RANK(E76,E$8:E$1007,1)+COUNTIF(E$8:E76,E76)-1)/1000</f>
        <v>0.45300000000000001</v>
      </c>
      <c r="U76" s="21">
        <f>(RANK(F76,F$8:F$1007,1)+COUNTIF(F$8:F76,F76)-1)/1000</f>
        <v>0.47</v>
      </c>
      <c r="V76" s="21">
        <f>(RANK(G76,G$8:G$1007,1)+COUNTIF(G$8:G76,G76)-1)/1000</f>
        <v>0.434</v>
      </c>
      <c r="W76" s="21">
        <f>(RANK(H76,H$8:H$1007,1)+COUNTIF(H$8:H76,H76)-1)/1000</f>
        <v>0.38200000000000001</v>
      </c>
      <c r="X76" s="21">
        <f>(RANK(I76,I$8:I$1007,1)+COUNTIF(I$8:I76,I76)-1)/1000</f>
        <v>0.39300000000000002</v>
      </c>
      <c r="Y76" s="21">
        <f>(RANK(J76,J$8:J$1007,1)+COUNTIF(J$8:J76,J76)-1)/1000</f>
        <v>0.372</v>
      </c>
      <c r="Z76" s="21">
        <f>(RANK(K76,K$8:K$1007,1)+COUNTIF(K$8:K76,K76)-1)/1000</f>
        <v>0.60499999999999998</v>
      </c>
      <c r="AA76" s="21">
        <f>(RANK(L76,L$8:L$1007,1)+COUNTIF(L$8:L76,L76)-1)/1000</f>
        <v>0.58899999999999997</v>
      </c>
      <c r="AB76" s="21">
        <f>(RANK(M76,M$8:M$1007,1)+COUNTIF(M$8:M76,M76)-1)/1000</f>
        <v>0.59799999999999998</v>
      </c>
      <c r="AC76" s="21">
        <f>(RANK(N76,N$8:N$1007,1)+COUNTIF(N$8:N76,N76)-1)/1000</f>
        <v>0.40200000000000002</v>
      </c>
      <c r="AD76" s="21">
        <f>(RANK(O76,O$8:O$1007,1)+COUNTIF(O$8:O76,O76)-1)/1000</f>
        <v>0.41099999999999998</v>
      </c>
      <c r="AE76" s="21">
        <f>(RANK(P76,P$8:P$1007,1)+COUNTIF(P$8:P76,P76)-1)/1000</f>
        <v>0.39100000000000001</v>
      </c>
      <c r="AF76" s="21">
        <f>(RANK(Q76,Q$8:Q$1007,1)+COUNTIF(Q$8:Q76,Q76)-1)/1000</f>
        <v>0.40200000000000002</v>
      </c>
      <c r="AG76" s="21">
        <f>(RANK(R76,R$8:R$1007,1)+COUNTIF(R$8:R76,R76)-1)/1000</f>
        <v>0.41099999999999998</v>
      </c>
      <c r="AH76" s="21">
        <f>(RANK(S76,S$8:S$1007,1)+COUNTIF(S$8:S76,S76)-1)/1000</f>
        <v>0.39100000000000001</v>
      </c>
      <c r="AI76" s="14">
        <f t="shared" si="23"/>
        <v>0</v>
      </c>
      <c r="AK76" s="14">
        <f t="shared" si="24"/>
        <v>0</v>
      </c>
    </row>
    <row r="77" spans="2:37" x14ac:dyDescent="0.25">
      <c r="B77">
        <f t="shared" si="18"/>
        <v>70</v>
      </c>
      <c r="C77">
        <f>MATCH(B77,'Stocastic Model Raw Data'!$B$2:$B$1001,0)</f>
        <v>618</v>
      </c>
      <c r="D77" s="14" cm="1">
        <f t="array" ref="D77">INDEX('Stocastic Model Raw Data'!$G$2:$G$1001,$C77,0)</f>
        <v>212042590</v>
      </c>
      <c r="E77" s="14" cm="1">
        <f t="array" ref="E77">INDEX('Stocastic Model Raw Data'!$C$2:$C$1001,$C77,0)</f>
        <v>88261674.603094995</v>
      </c>
      <c r="F77" s="14" cm="1">
        <f t="array" ref="F77">INDEX('Stocastic Model Raw Data'!$H$2:$H$1001,$C77,0)</f>
        <v>42871392.093076698</v>
      </c>
      <c r="G77" s="14">
        <f t="shared" si="13"/>
        <v>45390282.510018297</v>
      </c>
      <c r="H77" s="14" cm="1">
        <f t="array" ref="H77">INDEX('Stocastic Model Raw Data'!$D$2:$D$1001,$C77,0)</f>
        <v>2514096441.1751499</v>
      </c>
      <c r="I77" s="14" cm="1">
        <f t="array" ref="I77">INDEX('Stocastic Model Raw Data'!$I$2:$I$1001,$C77,0)</f>
        <v>1040338962.41811</v>
      </c>
      <c r="J77" s="14">
        <f t="shared" si="14"/>
        <v>1473757478.75704</v>
      </c>
      <c r="K77" s="14" cm="1">
        <f t="array" ref="K77">INDEX('Stocastic Model Raw Data'!$E$2:$E$1001,$C77,0)</f>
        <v>199516021.41475099</v>
      </c>
      <c r="L77" s="14" cm="1">
        <f t="array" ref="L77">INDEX('Stocastic Model Raw Data'!$J$2:$J$1001,$C77,0)</f>
        <v>91067473.877568603</v>
      </c>
      <c r="M77" s="14">
        <f t="shared" si="15"/>
        <v>108448547.53718239</v>
      </c>
      <c r="N77" s="14">
        <f t="shared" si="19"/>
        <v>2713612462.589901</v>
      </c>
      <c r="O77" s="14">
        <f t="shared" si="20"/>
        <v>1131406436.2956786</v>
      </c>
      <c r="P77" s="14">
        <f t="shared" si="16"/>
        <v>1582206026.2942224</v>
      </c>
      <c r="Q77" s="3">
        <f t="shared" si="21"/>
        <v>2713612462.589901</v>
      </c>
      <c r="R77" s="3">
        <f t="shared" si="22"/>
        <v>1343449026.2956786</v>
      </c>
      <c r="S77" s="3">
        <f t="shared" si="17"/>
        <v>1370163436.2942224</v>
      </c>
      <c r="T77" s="21">
        <f>(RANK(E77,E$8:E$1007,1)+COUNTIF(E$8:E77,E77)-1)/1000</f>
        <v>0.57899999999999996</v>
      </c>
      <c r="U77" s="21">
        <f>(RANK(F77,F$8:F$1007,1)+COUNTIF(F$8:F77,F77)-1)/1000</f>
        <v>0.56899999999999995</v>
      </c>
      <c r="V77" s="21">
        <f>(RANK(G77,G$8:G$1007,1)+COUNTIF(G$8:G77,G77)-1)/1000</f>
        <v>0.59799999999999998</v>
      </c>
      <c r="W77" s="21">
        <f>(RANK(H77,H$8:H$1007,1)+COUNTIF(H$8:H77,H77)-1)/1000</f>
        <v>0.61599999999999999</v>
      </c>
      <c r="X77" s="21">
        <f>(RANK(I77,I$8:I$1007,1)+COUNTIF(I$8:I77,I77)-1)/1000</f>
        <v>0.58899999999999997</v>
      </c>
      <c r="Y77" s="21">
        <f>(RANK(J77,J$8:J$1007,1)+COUNTIF(J$8:J77,J77)-1)/1000</f>
        <v>0.63800000000000001</v>
      </c>
      <c r="Z77" s="21">
        <f>(RANK(K77,K$8:K$1007,1)+COUNTIF(K$8:K77,K77)-1)/1000</f>
        <v>0.67700000000000005</v>
      </c>
      <c r="AA77" s="21">
        <f>(RANK(L77,L$8:L$1007,1)+COUNTIF(L$8:L77,L77)-1)/1000</f>
        <v>0.70399999999999996</v>
      </c>
      <c r="AB77" s="21">
        <f>(RANK(M77,M$8:M$1007,1)+COUNTIF(M$8:M77,M77)-1)/1000</f>
        <v>0.65600000000000003</v>
      </c>
      <c r="AC77" s="21">
        <f>(RANK(N77,N$8:N$1007,1)+COUNTIF(N$8:N77,N77)-1)/1000</f>
        <v>0.61799999999999999</v>
      </c>
      <c r="AD77" s="21">
        <f>(RANK(O77,O$8:O$1007,1)+COUNTIF(O$8:O77,O77)-1)/1000</f>
        <v>0.60399999999999998</v>
      </c>
      <c r="AE77" s="21">
        <f>(RANK(P77,P$8:P$1007,1)+COUNTIF(P$8:P77,P77)-1)/1000</f>
        <v>0.63700000000000001</v>
      </c>
      <c r="AF77" s="21">
        <f>(RANK(Q77,Q$8:Q$1007,1)+COUNTIF(Q$8:Q77,Q77)-1)/1000</f>
        <v>0.61799999999999999</v>
      </c>
      <c r="AG77" s="21">
        <f>(RANK(R77,R$8:R$1007,1)+COUNTIF(R$8:R77,R77)-1)/1000</f>
        <v>0.60399999999999998</v>
      </c>
      <c r="AH77" s="21">
        <f>(RANK(S77,S$8:S$1007,1)+COUNTIF(S$8:S77,S77)-1)/1000</f>
        <v>0.63700000000000001</v>
      </c>
      <c r="AI77" s="14">
        <f t="shared" si="23"/>
        <v>0</v>
      </c>
      <c r="AK77" s="14">
        <f t="shared" si="24"/>
        <v>0</v>
      </c>
    </row>
    <row r="78" spans="2:37" x14ac:dyDescent="0.25">
      <c r="B78">
        <f t="shared" si="18"/>
        <v>71</v>
      </c>
      <c r="C78">
        <f>MATCH(B78,'Stocastic Model Raw Data'!$B$2:$B$1001,0)</f>
        <v>145</v>
      </c>
      <c r="D78" s="14" cm="1">
        <f t="array" ref="D78">INDEX('Stocastic Model Raw Data'!$G$2:$G$1001,$C78,0)</f>
        <v>212042590</v>
      </c>
      <c r="E78" s="14" cm="1">
        <f t="array" ref="E78">INDEX('Stocastic Model Raw Data'!$C$2:$C$1001,$C78,0)</f>
        <v>73891272.485530898</v>
      </c>
      <c r="F78" s="14" cm="1">
        <f t="array" ref="F78">INDEX('Stocastic Model Raw Data'!$H$2:$H$1001,$C78,0)</f>
        <v>37003688.160155497</v>
      </c>
      <c r="G78" s="14">
        <f t="shared" si="13"/>
        <v>36887584.3253754</v>
      </c>
      <c r="H78" s="14" cm="1">
        <f t="array" ref="H78">INDEX('Stocastic Model Raw Data'!$D$2:$D$1001,$C78,0)</f>
        <v>1981363660.4008901</v>
      </c>
      <c r="I78" s="14" cm="1">
        <f t="array" ref="I78">INDEX('Stocastic Model Raw Data'!$I$2:$I$1001,$C78,0)</f>
        <v>841523175.272717</v>
      </c>
      <c r="J78" s="14">
        <f t="shared" si="14"/>
        <v>1139840485.1281731</v>
      </c>
      <c r="K78" s="14" cm="1">
        <f t="array" ref="K78">INDEX('Stocastic Model Raw Data'!$E$2:$E$1001,$C78,0)</f>
        <v>153639671.64643699</v>
      </c>
      <c r="L78" s="14" cm="1">
        <f t="array" ref="L78">INDEX('Stocastic Model Raw Data'!$J$2:$J$1001,$C78,0)</f>
        <v>66722088.291413397</v>
      </c>
      <c r="M78" s="14">
        <f t="shared" si="15"/>
        <v>86917583.355023593</v>
      </c>
      <c r="N78" s="14">
        <f t="shared" si="19"/>
        <v>2135003332.047327</v>
      </c>
      <c r="O78" s="14">
        <f t="shared" si="20"/>
        <v>908245263.56413043</v>
      </c>
      <c r="P78" s="14">
        <f t="shared" si="16"/>
        <v>1226758068.4831967</v>
      </c>
      <c r="Q78" s="3">
        <f t="shared" si="21"/>
        <v>2135003332.047327</v>
      </c>
      <c r="R78" s="3">
        <f t="shared" si="22"/>
        <v>1120287853.5641303</v>
      </c>
      <c r="S78" s="3">
        <f t="shared" si="17"/>
        <v>1014715478.4831967</v>
      </c>
      <c r="T78" s="21">
        <f>(RANK(E78,E$8:E$1007,1)+COUNTIF(E$8:E78,E78)-1)/1000</f>
        <v>0.26100000000000001</v>
      </c>
      <c r="U78" s="21">
        <f>(RANK(F78,F$8:F$1007,1)+COUNTIF(F$8:F78,F78)-1)/1000</f>
        <v>0.317</v>
      </c>
      <c r="V78" s="21">
        <f>(RANK(G78,G$8:G$1007,1)+COUNTIF(G$8:G78,G78)-1)/1000</f>
        <v>0.20699999999999999</v>
      </c>
      <c r="W78" s="21">
        <f>(RANK(H78,H$8:H$1007,1)+COUNTIF(H$8:H78,H78)-1)/1000</f>
        <v>0.13700000000000001</v>
      </c>
      <c r="X78" s="21">
        <f>(RANK(I78,I$8:I$1007,1)+COUNTIF(I$8:I78,I78)-1)/1000</f>
        <v>0.17100000000000001</v>
      </c>
      <c r="Y78" s="21">
        <f>(RANK(J78,J$8:J$1007,1)+COUNTIF(J$8:J78,J78)-1)/1000</f>
        <v>0.124</v>
      </c>
      <c r="Z78" s="21">
        <f>(RANK(K78,K$8:K$1007,1)+COUNTIF(K$8:K78,K78)-1)/1000</f>
        <v>0.23499999999999999</v>
      </c>
      <c r="AA78" s="21">
        <f>(RANK(L78,L$8:L$1007,1)+COUNTIF(L$8:L78,L78)-1)/1000</f>
        <v>0.20799999999999999</v>
      </c>
      <c r="AB78" s="21">
        <f>(RANK(M78,M$8:M$1007,1)+COUNTIF(M$8:M78,M78)-1)/1000</f>
        <v>0.26500000000000001</v>
      </c>
      <c r="AC78" s="21">
        <f>(RANK(N78,N$8:N$1007,1)+COUNTIF(N$8:N78,N78)-1)/1000</f>
        <v>0.14499999999999999</v>
      </c>
      <c r="AD78" s="21">
        <f>(RANK(O78,O$8:O$1007,1)+COUNTIF(O$8:O78,O78)-1)/1000</f>
        <v>0.17199999999999999</v>
      </c>
      <c r="AE78" s="21">
        <f>(RANK(P78,P$8:P$1007,1)+COUNTIF(P$8:P78,P78)-1)/1000</f>
        <v>0.125</v>
      </c>
      <c r="AF78" s="21">
        <f>(RANK(Q78,Q$8:Q$1007,1)+COUNTIF(Q$8:Q78,Q78)-1)/1000</f>
        <v>0.14499999999999999</v>
      </c>
      <c r="AG78" s="21">
        <f>(RANK(R78,R$8:R$1007,1)+COUNTIF(R$8:R78,R78)-1)/1000</f>
        <v>0.17199999999999999</v>
      </c>
      <c r="AH78" s="21">
        <f>(RANK(S78,S$8:S$1007,1)+COUNTIF(S$8:S78,S78)-1)/1000</f>
        <v>0.125</v>
      </c>
      <c r="AI78" s="14">
        <f t="shared" si="23"/>
        <v>0</v>
      </c>
      <c r="AK78" s="14">
        <f t="shared" si="24"/>
        <v>0</v>
      </c>
    </row>
    <row r="79" spans="2:37" x14ac:dyDescent="0.25">
      <c r="B79">
        <f t="shared" si="18"/>
        <v>72</v>
      </c>
      <c r="C79">
        <f>MATCH(B79,'Stocastic Model Raw Data'!$B$2:$B$1001,0)</f>
        <v>907</v>
      </c>
      <c r="D79" s="14" cm="1">
        <f t="array" ref="D79">INDEX('Stocastic Model Raw Data'!$G$2:$G$1001,$C79,0)</f>
        <v>212042590</v>
      </c>
      <c r="E79" s="14" cm="1">
        <f t="array" ref="E79">INDEX('Stocastic Model Raw Data'!$C$2:$C$1001,$C79,0)</f>
        <v>107459227.251463</v>
      </c>
      <c r="F79" s="14" cm="1">
        <f t="array" ref="F79">INDEX('Stocastic Model Raw Data'!$H$2:$H$1001,$C79,0)</f>
        <v>53193516.435367197</v>
      </c>
      <c r="G79" s="14">
        <f t="shared" si="13"/>
        <v>54265710.816095799</v>
      </c>
      <c r="H79" s="14" cm="1">
        <f t="array" ref="H79">INDEX('Stocastic Model Raw Data'!$D$2:$D$1001,$C79,0)</f>
        <v>2958061673.0974798</v>
      </c>
      <c r="I79" s="14" cm="1">
        <f t="array" ref="I79">INDEX('Stocastic Model Raw Data'!$I$2:$I$1001,$C79,0)</f>
        <v>1251096494.10343</v>
      </c>
      <c r="J79" s="14">
        <f t="shared" si="14"/>
        <v>1706965178.9940498</v>
      </c>
      <c r="K79" s="14" cm="1">
        <f t="array" ref="K79">INDEX('Stocastic Model Raw Data'!$E$2:$E$1001,$C79,0)</f>
        <v>211198948.71719199</v>
      </c>
      <c r="L79" s="14" cm="1">
        <f t="array" ref="L79">INDEX('Stocastic Model Raw Data'!$J$2:$J$1001,$C79,0)</f>
        <v>92196086.693896607</v>
      </c>
      <c r="M79" s="14">
        <f t="shared" si="15"/>
        <v>119002862.02329539</v>
      </c>
      <c r="N79" s="14">
        <f t="shared" si="19"/>
        <v>3169260621.814672</v>
      </c>
      <c r="O79" s="14">
        <f t="shared" si="20"/>
        <v>1343292580.7973266</v>
      </c>
      <c r="P79" s="14">
        <f t="shared" si="16"/>
        <v>1825968041.0173454</v>
      </c>
      <c r="Q79" s="3">
        <f t="shared" si="21"/>
        <v>3169260621.814672</v>
      </c>
      <c r="R79" s="3">
        <f t="shared" si="22"/>
        <v>1555335170.7973266</v>
      </c>
      <c r="S79" s="3">
        <f t="shared" si="17"/>
        <v>1613925451.0173454</v>
      </c>
      <c r="T79" s="21">
        <f>(RANK(E79,E$8:E$1007,1)+COUNTIF(E$8:E79,E79)-1)/1000</f>
        <v>0.88500000000000001</v>
      </c>
      <c r="U79" s="21">
        <f>(RANK(F79,F$8:F$1007,1)+COUNTIF(F$8:F79,F79)-1)/1000</f>
        <v>0.879</v>
      </c>
      <c r="V79" s="21">
        <f>(RANK(G79,G$8:G$1007,1)+COUNTIF(G$8:G79,G79)-1)/1000</f>
        <v>0.89200000000000002</v>
      </c>
      <c r="W79" s="21">
        <f>(RANK(H79,H$8:H$1007,1)+COUNTIF(H$8:H79,H79)-1)/1000</f>
        <v>0.91500000000000004</v>
      </c>
      <c r="X79" s="21">
        <f>(RANK(I79,I$8:I$1007,1)+COUNTIF(I$8:I79,I79)-1)/1000</f>
        <v>0.91900000000000004</v>
      </c>
      <c r="Y79" s="21">
        <f>(RANK(J79,J$8:J$1007,1)+COUNTIF(J$8:J79,J79)-1)/1000</f>
        <v>0.91300000000000003</v>
      </c>
      <c r="Z79" s="21">
        <f>(RANK(K79,K$8:K$1007,1)+COUNTIF(K$8:K79,K79)-1)/1000</f>
        <v>0.755</v>
      </c>
      <c r="AA79" s="21">
        <f>(RANK(L79,L$8:L$1007,1)+COUNTIF(L$8:L79,L79)-1)/1000</f>
        <v>0.72599999999999998</v>
      </c>
      <c r="AB79" s="21">
        <f>(RANK(M79,M$8:M$1007,1)+COUNTIF(M$8:M79,M79)-1)/1000</f>
        <v>0.77700000000000002</v>
      </c>
      <c r="AC79" s="21">
        <f>(RANK(N79,N$8:N$1007,1)+COUNTIF(N$8:N79,N79)-1)/1000</f>
        <v>0.90700000000000003</v>
      </c>
      <c r="AD79" s="21">
        <f>(RANK(O79,O$8:O$1007,1)+COUNTIF(O$8:O79,O79)-1)/1000</f>
        <v>0.90900000000000003</v>
      </c>
      <c r="AE79" s="21">
        <f>(RANK(P79,P$8:P$1007,1)+COUNTIF(P$8:P79,P79)-1)/1000</f>
        <v>0.90500000000000003</v>
      </c>
      <c r="AF79" s="21">
        <f>(RANK(Q79,Q$8:Q$1007,1)+COUNTIF(Q$8:Q79,Q79)-1)/1000</f>
        <v>0.90700000000000003</v>
      </c>
      <c r="AG79" s="21">
        <f>(RANK(R79,R$8:R$1007,1)+COUNTIF(R$8:R79,R79)-1)/1000</f>
        <v>0.90900000000000003</v>
      </c>
      <c r="AH79" s="21">
        <f>(RANK(S79,S$8:S$1007,1)+COUNTIF(S$8:S79,S79)-1)/1000</f>
        <v>0.90500000000000003</v>
      </c>
      <c r="AI79" s="14">
        <f t="shared" si="23"/>
        <v>0</v>
      </c>
      <c r="AK79" s="14">
        <f t="shared" si="24"/>
        <v>0</v>
      </c>
    </row>
    <row r="80" spans="2:37" x14ac:dyDescent="0.25">
      <c r="B80">
        <f t="shared" si="18"/>
        <v>73</v>
      </c>
      <c r="C80">
        <f>MATCH(B80,'Stocastic Model Raw Data'!$B$2:$B$1001,0)</f>
        <v>9</v>
      </c>
      <c r="D80" s="14" cm="1">
        <f t="array" ref="D80">INDEX('Stocastic Model Raw Data'!$G$2:$G$1001,$C80,0)</f>
        <v>212042590</v>
      </c>
      <c r="E80" s="14" cm="1">
        <f t="array" ref="E80">INDEX('Stocastic Model Raw Data'!$C$2:$C$1001,$C80,0)</f>
        <v>54002932.777877703</v>
      </c>
      <c r="F80" s="14" cm="1">
        <f t="array" ref="F80">INDEX('Stocastic Model Raw Data'!$H$2:$H$1001,$C80,0)</f>
        <v>26444707.796734001</v>
      </c>
      <c r="G80" s="14">
        <f t="shared" si="13"/>
        <v>27558224.981143702</v>
      </c>
      <c r="H80" s="14" cm="1">
        <f t="array" ref="H80">INDEX('Stocastic Model Raw Data'!$D$2:$D$1001,$C80,0)</f>
        <v>1551610655.62903</v>
      </c>
      <c r="I80" s="14" cm="1">
        <f t="array" ref="I80">INDEX('Stocastic Model Raw Data'!$I$2:$I$1001,$C80,0)</f>
        <v>647115582.76970994</v>
      </c>
      <c r="J80" s="14">
        <f t="shared" si="14"/>
        <v>904495072.85932004</v>
      </c>
      <c r="K80" s="14" cm="1">
        <f t="array" ref="K80">INDEX('Stocastic Model Raw Data'!$E$2:$E$1001,$C80,0)</f>
        <v>114439277.173182</v>
      </c>
      <c r="L80" s="14" cm="1">
        <f t="array" ref="L80">INDEX('Stocastic Model Raw Data'!$J$2:$J$1001,$C80,0)</f>
        <v>49547889.915095299</v>
      </c>
      <c r="M80" s="14">
        <f t="shared" si="15"/>
        <v>64891387.258086696</v>
      </c>
      <c r="N80" s="14">
        <f t="shared" si="19"/>
        <v>1666049932.802212</v>
      </c>
      <c r="O80" s="14">
        <f t="shared" si="20"/>
        <v>696663472.68480527</v>
      </c>
      <c r="P80" s="14">
        <f t="shared" si="16"/>
        <v>969386460.11740673</v>
      </c>
      <c r="Q80" s="3">
        <f t="shared" si="21"/>
        <v>1666049932.802212</v>
      </c>
      <c r="R80" s="3">
        <f t="shared" si="22"/>
        <v>908706062.68480527</v>
      </c>
      <c r="S80" s="3">
        <f t="shared" si="17"/>
        <v>757343870.11740673</v>
      </c>
      <c r="T80" s="21">
        <f>(RANK(E80,E$8:E$1007,1)+COUNTIF(E$8:E80,E80)-1)/1000</f>
        <v>1.2E-2</v>
      </c>
      <c r="U80" s="21">
        <f>(RANK(F80,F$8:F$1007,1)+COUNTIF(F$8:F80,F80)-1)/1000</f>
        <v>0.02</v>
      </c>
      <c r="V80" s="21">
        <f>(RANK(G80,G$8:G$1007,1)+COUNTIF(G$8:G80,G80)-1)/1000</f>
        <v>8.9999999999999993E-3</v>
      </c>
      <c r="W80" s="21">
        <f>(RANK(H80,H$8:H$1007,1)+COUNTIF(H$8:H80,H80)-1)/1000</f>
        <v>8.0000000000000002E-3</v>
      </c>
      <c r="X80" s="21">
        <f>(RANK(I80,I$8:I$1007,1)+COUNTIF(I$8:I80,I80)-1)/1000</f>
        <v>8.9999999999999993E-3</v>
      </c>
      <c r="Y80" s="21">
        <f>(RANK(J80,J$8:J$1007,1)+COUNTIF(J$8:J80,J80)-1)/1000</f>
        <v>6.0000000000000001E-3</v>
      </c>
      <c r="Z80" s="21">
        <f>(RANK(K80,K$8:K$1007,1)+COUNTIF(K$8:K80,K80)-1)/1000</f>
        <v>1.4999999999999999E-2</v>
      </c>
      <c r="AA80" s="21">
        <f>(RANK(L80,L$8:L$1007,1)+COUNTIF(L$8:L80,L80)-1)/1000</f>
        <v>1.9E-2</v>
      </c>
      <c r="AB80" s="21">
        <f>(RANK(M80,M$8:M$1007,1)+COUNTIF(M$8:M80,M80)-1)/1000</f>
        <v>1.4999999999999999E-2</v>
      </c>
      <c r="AC80" s="21">
        <f>(RANK(N80,N$8:N$1007,1)+COUNTIF(N$8:N80,N80)-1)/1000</f>
        <v>8.9999999999999993E-3</v>
      </c>
      <c r="AD80" s="21">
        <f>(RANK(O80,O$8:O$1007,1)+COUNTIF(O$8:O80,O80)-1)/1000</f>
        <v>0.01</v>
      </c>
      <c r="AE80" s="21">
        <f>(RANK(P80,P$8:P$1007,1)+COUNTIF(P$8:P80,P80)-1)/1000</f>
        <v>7.0000000000000001E-3</v>
      </c>
      <c r="AF80" s="21">
        <f>(RANK(Q80,Q$8:Q$1007,1)+COUNTIF(Q$8:Q80,Q80)-1)/1000</f>
        <v>8.9999999999999993E-3</v>
      </c>
      <c r="AG80" s="21">
        <f>(RANK(R80,R$8:R$1007,1)+COUNTIF(R$8:R80,R80)-1)/1000</f>
        <v>0.01</v>
      </c>
      <c r="AH80" s="21">
        <f>(RANK(S80,S$8:S$1007,1)+COUNTIF(S$8:S80,S80)-1)/1000</f>
        <v>7.0000000000000001E-3</v>
      </c>
      <c r="AI80" s="14">
        <f t="shared" si="23"/>
        <v>0</v>
      </c>
      <c r="AK80" s="14">
        <f t="shared" si="24"/>
        <v>0</v>
      </c>
    </row>
    <row r="81" spans="2:37" x14ac:dyDescent="0.25">
      <c r="B81">
        <f t="shared" si="18"/>
        <v>74</v>
      </c>
      <c r="C81">
        <f>MATCH(B81,'Stocastic Model Raw Data'!$B$2:$B$1001,0)</f>
        <v>309</v>
      </c>
      <c r="D81" s="14" cm="1">
        <f t="array" ref="D81">INDEX('Stocastic Model Raw Data'!$G$2:$G$1001,$C81,0)</f>
        <v>212042590</v>
      </c>
      <c r="E81" s="14" cm="1">
        <f t="array" ref="E81">INDEX('Stocastic Model Raw Data'!$C$2:$C$1001,$C81,0)</f>
        <v>80442625.231455207</v>
      </c>
      <c r="F81" s="14" cm="1">
        <f t="array" ref="F81">INDEX('Stocastic Model Raw Data'!$H$2:$H$1001,$C81,0)</f>
        <v>40066870.126283899</v>
      </c>
      <c r="G81" s="14">
        <f t="shared" si="13"/>
        <v>40375755.105171308</v>
      </c>
      <c r="H81" s="14" cm="1">
        <f t="array" ref="H81">INDEX('Stocastic Model Raw Data'!$D$2:$D$1001,$C81,0)</f>
        <v>2191729072.5711899</v>
      </c>
      <c r="I81" s="14" cm="1">
        <f t="array" ref="I81">INDEX('Stocastic Model Raw Data'!$I$2:$I$1001,$C81,0)</f>
        <v>926750895.44424903</v>
      </c>
      <c r="J81" s="14">
        <f t="shared" si="14"/>
        <v>1264978177.1269407</v>
      </c>
      <c r="K81" s="14" cm="1">
        <f t="array" ref="K81">INDEX('Stocastic Model Raw Data'!$E$2:$E$1001,$C81,0)</f>
        <v>168930948.709604</v>
      </c>
      <c r="L81" s="14" cm="1">
        <f t="array" ref="L81">INDEX('Stocastic Model Raw Data'!$J$2:$J$1001,$C81,0)</f>
        <v>72888149.644876599</v>
      </c>
      <c r="M81" s="14">
        <f t="shared" si="15"/>
        <v>96042799.064727396</v>
      </c>
      <c r="N81" s="14">
        <f t="shared" si="19"/>
        <v>2360660021.2807937</v>
      </c>
      <c r="O81" s="14">
        <f t="shared" si="20"/>
        <v>999639045.08912563</v>
      </c>
      <c r="P81" s="14">
        <f t="shared" si="16"/>
        <v>1361020976.191668</v>
      </c>
      <c r="Q81" s="3">
        <f t="shared" si="21"/>
        <v>2360660021.2807937</v>
      </c>
      <c r="R81" s="3">
        <f t="shared" si="22"/>
        <v>1211681635.0891256</v>
      </c>
      <c r="S81" s="3">
        <f t="shared" si="17"/>
        <v>1148978386.191668</v>
      </c>
      <c r="T81" s="21">
        <f>(RANK(E81,E$8:E$1007,1)+COUNTIF(E$8:E81,E81)-1)/1000</f>
        <v>0.41499999999999998</v>
      </c>
      <c r="U81" s="21">
        <f>(RANK(F81,F$8:F$1007,1)+COUNTIF(F$8:F81,F81)-1)/1000</f>
        <v>0.46200000000000002</v>
      </c>
      <c r="V81" s="21">
        <f>(RANK(G81,G$8:G$1007,1)+COUNTIF(G$8:G81,G81)-1)/1000</f>
        <v>0.371</v>
      </c>
      <c r="W81" s="21">
        <f>(RANK(H81,H$8:H$1007,1)+COUNTIF(H$8:H81,H81)-1)/1000</f>
        <v>0.307</v>
      </c>
      <c r="X81" s="21">
        <f>(RANK(I81,I$8:I$1007,1)+COUNTIF(I$8:I81,I81)-1)/1000</f>
        <v>0.34100000000000003</v>
      </c>
      <c r="Y81" s="21">
        <f>(RANK(J81,J$8:J$1007,1)+COUNTIF(J$8:J81,J81)-1)/1000</f>
        <v>0.27700000000000002</v>
      </c>
      <c r="Z81" s="21">
        <f>(RANK(K81,K$8:K$1007,1)+COUNTIF(K$8:K81,K81)-1)/1000</f>
        <v>0.38800000000000001</v>
      </c>
      <c r="AA81" s="21">
        <f>(RANK(L81,L$8:L$1007,1)+COUNTIF(L$8:L81,L81)-1)/1000</f>
        <v>0.34799999999999998</v>
      </c>
      <c r="AB81" s="21">
        <f>(RANK(M81,M$8:M$1007,1)+COUNTIF(M$8:M81,M81)-1)/1000</f>
        <v>0.41799999999999998</v>
      </c>
      <c r="AC81" s="21">
        <f>(RANK(N81,N$8:N$1007,1)+COUNTIF(N$8:N81,N81)-1)/1000</f>
        <v>0.309</v>
      </c>
      <c r="AD81" s="21">
        <f>(RANK(O81,O$8:O$1007,1)+COUNTIF(O$8:O81,O81)-1)/1000</f>
        <v>0.34</v>
      </c>
      <c r="AE81" s="21">
        <f>(RANK(P81,P$8:P$1007,1)+COUNTIF(P$8:P81,P81)-1)/1000</f>
        <v>0.29199999999999998</v>
      </c>
      <c r="AF81" s="21">
        <f>(RANK(Q81,Q$8:Q$1007,1)+COUNTIF(Q$8:Q81,Q81)-1)/1000</f>
        <v>0.309</v>
      </c>
      <c r="AG81" s="21">
        <f>(RANK(R81,R$8:R$1007,1)+COUNTIF(R$8:R81,R81)-1)/1000</f>
        <v>0.34</v>
      </c>
      <c r="AH81" s="21">
        <f>(RANK(S81,S$8:S$1007,1)+COUNTIF(S$8:S81,S81)-1)/1000</f>
        <v>0.29199999999999998</v>
      </c>
      <c r="AI81" s="14">
        <f t="shared" si="23"/>
        <v>0</v>
      </c>
      <c r="AK81" s="14">
        <f t="shared" si="24"/>
        <v>0</v>
      </c>
    </row>
    <row r="82" spans="2:37" x14ac:dyDescent="0.25">
      <c r="B82">
        <f t="shared" si="18"/>
        <v>75</v>
      </c>
      <c r="C82">
        <f>MATCH(B82,'Stocastic Model Raw Data'!$B$2:$B$1001,0)</f>
        <v>851</v>
      </c>
      <c r="D82" s="14" cm="1">
        <f t="array" ref="D82">INDEX('Stocastic Model Raw Data'!$G$2:$G$1001,$C82,0)</f>
        <v>212042590</v>
      </c>
      <c r="E82" s="14" cm="1">
        <f t="array" ref="E82">INDEX('Stocastic Model Raw Data'!$C$2:$C$1001,$C82,0)</f>
        <v>101621442.817223</v>
      </c>
      <c r="F82" s="14" cm="1">
        <f t="array" ref="F82">INDEX('Stocastic Model Raw Data'!$H$2:$H$1001,$C82,0)</f>
        <v>50193868.476775199</v>
      </c>
      <c r="G82" s="14">
        <f t="shared" si="13"/>
        <v>51427574.340447798</v>
      </c>
      <c r="H82" s="14" cm="1">
        <f t="array" ref="H82">INDEX('Stocastic Model Raw Data'!$D$2:$D$1001,$C82,0)</f>
        <v>2836439783.52496</v>
      </c>
      <c r="I82" s="14" cm="1">
        <f t="array" ref="I82">INDEX('Stocastic Model Raw Data'!$I$2:$I$1001,$C82,0)</f>
        <v>1193726199.1212101</v>
      </c>
      <c r="J82" s="14">
        <f t="shared" si="14"/>
        <v>1642713584.4037499</v>
      </c>
      <c r="K82" s="14" cm="1">
        <f t="array" ref="K82">INDEX('Stocastic Model Raw Data'!$E$2:$E$1001,$C82,0)</f>
        <v>213726882.673738</v>
      </c>
      <c r="L82" s="14" cm="1">
        <f t="array" ref="L82">INDEX('Stocastic Model Raw Data'!$J$2:$J$1001,$C82,0)</f>
        <v>94752134.620567799</v>
      </c>
      <c r="M82" s="14">
        <f t="shared" si="15"/>
        <v>118974748.0531702</v>
      </c>
      <c r="N82" s="14">
        <f t="shared" si="19"/>
        <v>3050166666.198698</v>
      </c>
      <c r="O82" s="14">
        <f t="shared" si="20"/>
        <v>1288478333.7417779</v>
      </c>
      <c r="P82" s="14">
        <f t="shared" si="16"/>
        <v>1761688332.4569201</v>
      </c>
      <c r="Q82" s="3">
        <f t="shared" si="21"/>
        <v>3050166666.198698</v>
      </c>
      <c r="R82" s="3">
        <f t="shared" si="22"/>
        <v>1500520923.7417779</v>
      </c>
      <c r="S82" s="3">
        <f t="shared" si="17"/>
        <v>1549645742.4569201</v>
      </c>
      <c r="T82" s="21">
        <f>(RANK(E82,E$8:E$1007,1)+COUNTIF(E$8:E82,E82)-1)/1000</f>
        <v>0.81499999999999995</v>
      </c>
      <c r="U82" s="21">
        <f>(RANK(F82,F$8:F$1007,1)+COUNTIF(F$8:F82,F82)-1)/1000</f>
        <v>0.81399999999999995</v>
      </c>
      <c r="V82" s="21">
        <f>(RANK(G82,G$8:G$1007,1)+COUNTIF(G$8:G82,G82)-1)/1000</f>
        <v>0.81200000000000006</v>
      </c>
      <c r="W82" s="21">
        <f>(RANK(H82,H$8:H$1007,1)+COUNTIF(H$8:H82,H82)-1)/1000</f>
        <v>0.86399999999999999</v>
      </c>
      <c r="X82" s="21">
        <f>(RANK(I82,I$8:I$1007,1)+COUNTIF(I$8:I82,I82)-1)/1000</f>
        <v>0.85799999999999998</v>
      </c>
      <c r="Y82" s="21">
        <f>(RANK(J82,J$8:J$1007,1)+COUNTIF(J$8:J82,J82)-1)/1000</f>
        <v>0.85899999999999999</v>
      </c>
      <c r="Z82" s="21">
        <f>(RANK(K82,K$8:K$1007,1)+COUNTIF(K$8:K82,K82)-1)/1000</f>
        <v>0.77800000000000002</v>
      </c>
      <c r="AA82" s="21">
        <f>(RANK(L82,L$8:L$1007,1)+COUNTIF(L$8:L82,L82)-1)/1000</f>
        <v>0.76700000000000002</v>
      </c>
      <c r="AB82" s="21">
        <f>(RANK(M82,M$8:M$1007,1)+COUNTIF(M$8:M82,M82)-1)/1000</f>
        <v>0.77600000000000002</v>
      </c>
      <c r="AC82" s="21">
        <f>(RANK(N82,N$8:N$1007,1)+COUNTIF(N$8:N82,N82)-1)/1000</f>
        <v>0.85099999999999998</v>
      </c>
      <c r="AD82" s="21">
        <f>(RANK(O82,O$8:O$1007,1)+COUNTIF(O$8:O82,O82)-1)/1000</f>
        <v>0.84699999999999998</v>
      </c>
      <c r="AE82" s="21">
        <f>(RANK(P82,P$8:P$1007,1)+COUNTIF(P$8:P82,P82)-1)/1000</f>
        <v>0.85799999999999998</v>
      </c>
      <c r="AF82" s="21">
        <f>(RANK(Q82,Q$8:Q$1007,1)+COUNTIF(Q$8:Q82,Q82)-1)/1000</f>
        <v>0.85099999999999998</v>
      </c>
      <c r="AG82" s="21">
        <f>(RANK(R82,R$8:R$1007,1)+COUNTIF(R$8:R82,R82)-1)/1000</f>
        <v>0.84699999999999998</v>
      </c>
      <c r="AH82" s="21">
        <f>(RANK(S82,S$8:S$1007,1)+COUNTIF(S$8:S82,S82)-1)/1000</f>
        <v>0.85799999999999998</v>
      </c>
      <c r="AI82" s="14">
        <f t="shared" si="23"/>
        <v>0</v>
      </c>
      <c r="AK82" s="14">
        <f t="shared" si="24"/>
        <v>0</v>
      </c>
    </row>
    <row r="83" spans="2:37" x14ac:dyDescent="0.25">
      <c r="B83">
        <f t="shared" si="18"/>
        <v>76</v>
      </c>
      <c r="C83">
        <f>MATCH(B83,'Stocastic Model Raw Data'!$B$2:$B$1001,0)</f>
        <v>75</v>
      </c>
      <c r="D83" s="14" cm="1">
        <f t="array" ref="D83">INDEX('Stocastic Model Raw Data'!$G$2:$G$1001,$C83,0)</f>
        <v>212042590</v>
      </c>
      <c r="E83" s="14" cm="1">
        <f t="array" ref="E83">INDEX('Stocastic Model Raw Data'!$C$2:$C$1001,$C83,0)</f>
        <v>62255809.273505099</v>
      </c>
      <c r="F83" s="14" cm="1">
        <f t="array" ref="F83">INDEX('Stocastic Model Raw Data'!$H$2:$H$1001,$C83,0)</f>
        <v>29892336.2497072</v>
      </c>
      <c r="G83" s="14">
        <f t="shared" si="13"/>
        <v>32363473.023797899</v>
      </c>
      <c r="H83" s="14" cm="1">
        <f t="array" ref="H83">INDEX('Stocastic Model Raw Data'!$D$2:$D$1001,$C83,0)</f>
        <v>1842405720.0546701</v>
      </c>
      <c r="I83" s="14" cm="1">
        <f t="array" ref="I83">INDEX('Stocastic Model Raw Data'!$I$2:$I$1001,$C83,0)</f>
        <v>760381830.49248195</v>
      </c>
      <c r="J83" s="14">
        <f t="shared" si="14"/>
        <v>1082023889.5621881</v>
      </c>
      <c r="K83" s="14" cm="1">
        <f t="array" ref="K83">INDEX('Stocastic Model Raw Data'!$E$2:$E$1001,$C83,0)</f>
        <v>118189097.92818201</v>
      </c>
      <c r="L83" s="14" cm="1">
        <f t="array" ref="L83">INDEX('Stocastic Model Raw Data'!$J$2:$J$1001,$C83,0)</f>
        <v>50390193.1248013</v>
      </c>
      <c r="M83" s="14">
        <f t="shared" si="15"/>
        <v>67798904.803380698</v>
      </c>
      <c r="N83" s="14">
        <f t="shared" si="19"/>
        <v>1960594817.982852</v>
      </c>
      <c r="O83" s="14">
        <f t="shared" si="20"/>
        <v>810772023.61728323</v>
      </c>
      <c r="P83" s="14">
        <f t="shared" si="16"/>
        <v>1149822794.3655686</v>
      </c>
      <c r="Q83" s="3">
        <f t="shared" si="21"/>
        <v>1960594817.982852</v>
      </c>
      <c r="R83" s="3">
        <f t="shared" si="22"/>
        <v>1022814613.6172832</v>
      </c>
      <c r="S83" s="3">
        <f t="shared" si="17"/>
        <v>937780204.36556876</v>
      </c>
      <c r="T83" s="21">
        <f>(RANK(E83,E$8:E$1007,1)+COUNTIF(E$8:E83,E83)-1)/1000</f>
        <v>6.9000000000000006E-2</v>
      </c>
      <c r="U83" s="21">
        <f>(RANK(F83,F$8:F$1007,1)+COUNTIF(F$8:F83,F83)-1)/1000</f>
        <v>7.0000000000000007E-2</v>
      </c>
      <c r="V83" s="21">
        <f>(RANK(G83,G$8:G$1007,1)+COUNTIF(G$8:G83,G83)-1)/1000</f>
        <v>7.5999999999999998E-2</v>
      </c>
      <c r="W83" s="21">
        <f>(RANK(H83,H$8:H$1007,1)+COUNTIF(H$8:H83,H83)-1)/1000</f>
        <v>8.4000000000000005E-2</v>
      </c>
      <c r="X83" s="21">
        <f>(RANK(I83,I$8:I$1007,1)+COUNTIF(I$8:I83,I83)-1)/1000</f>
        <v>7.6999999999999999E-2</v>
      </c>
      <c r="Y83" s="21">
        <f>(RANK(J83,J$8:J$1007,1)+COUNTIF(J$8:J83,J83)-1)/1000</f>
        <v>8.3000000000000004E-2</v>
      </c>
      <c r="Z83" s="21">
        <f>(RANK(K83,K$8:K$1007,1)+COUNTIF(K$8:K83,K83)-1)/1000</f>
        <v>2.7E-2</v>
      </c>
      <c r="AA83" s="21">
        <f>(RANK(L83,L$8:L$1007,1)+COUNTIF(L$8:L83,L83)-1)/1000</f>
        <v>2.5000000000000001E-2</v>
      </c>
      <c r="AB83" s="21">
        <f>(RANK(M83,M$8:M$1007,1)+COUNTIF(M$8:M83,M83)-1)/1000</f>
        <v>0.03</v>
      </c>
      <c r="AC83" s="21">
        <f>(RANK(N83,N$8:N$1007,1)+COUNTIF(N$8:N83,N83)-1)/1000</f>
        <v>7.4999999999999997E-2</v>
      </c>
      <c r="AD83" s="21">
        <f>(RANK(O83,O$8:O$1007,1)+COUNTIF(O$8:O83,O83)-1)/1000</f>
        <v>7.2999999999999995E-2</v>
      </c>
      <c r="AE83" s="21">
        <f>(RANK(P83,P$8:P$1007,1)+COUNTIF(P$8:P83,P83)-1)/1000</f>
        <v>7.9000000000000001E-2</v>
      </c>
      <c r="AF83" s="21">
        <f>(RANK(Q83,Q$8:Q$1007,1)+COUNTIF(Q$8:Q83,Q83)-1)/1000</f>
        <v>7.4999999999999997E-2</v>
      </c>
      <c r="AG83" s="21">
        <f>(RANK(R83,R$8:R$1007,1)+COUNTIF(R$8:R83,R83)-1)/1000</f>
        <v>7.2999999999999995E-2</v>
      </c>
      <c r="AH83" s="21">
        <f>(RANK(S83,S$8:S$1007,1)+COUNTIF(S$8:S83,S83)-1)/1000</f>
        <v>7.9000000000000001E-2</v>
      </c>
      <c r="AI83" s="14">
        <f t="shared" si="23"/>
        <v>0</v>
      </c>
      <c r="AK83" s="14">
        <f t="shared" si="24"/>
        <v>0</v>
      </c>
    </row>
    <row r="84" spans="2:37" x14ac:dyDescent="0.25">
      <c r="B84">
        <f t="shared" si="18"/>
        <v>77</v>
      </c>
      <c r="C84">
        <f>MATCH(B84,'Stocastic Model Raw Data'!$B$2:$B$1001,0)</f>
        <v>925</v>
      </c>
      <c r="D84" s="14" cm="1">
        <f t="array" ref="D84">INDEX('Stocastic Model Raw Data'!$G$2:$G$1001,$C84,0)</f>
        <v>212042590</v>
      </c>
      <c r="E84" s="14" cm="1">
        <f t="array" ref="E84">INDEX('Stocastic Model Raw Data'!$C$2:$C$1001,$C84,0)</f>
        <v>109110760.95770299</v>
      </c>
      <c r="F84" s="14" cm="1">
        <f t="array" ref="F84">INDEX('Stocastic Model Raw Data'!$H$2:$H$1001,$C84,0)</f>
        <v>53975786.339326799</v>
      </c>
      <c r="G84" s="14">
        <f t="shared" si="13"/>
        <v>55134974.618376195</v>
      </c>
      <c r="H84" s="14" cm="1">
        <f t="array" ref="H84">INDEX('Stocastic Model Raw Data'!$D$2:$D$1001,$C84,0)</f>
        <v>3009292775.4885602</v>
      </c>
      <c r="I84" s="14" cm="1">
        <f t="array" ref="I84">INDEX('Stocastic Model Raw Data'!$I$2:$I$1001,$C84,0)</f>
        <v>1272515747.92643</v>
      </c>
      <c r="J84" s="14">
        <f t="shared" si="14"/>
        <v>1736777027.5621302</v>
      </c>
      <c r="K84" s="14" cm="1">
        <f t="array" ref="K84">INDEX('Stocastic Model Raw Data'!$E$2:$E$1001,$C84,0)</f>
        <v>210853956.22404501</v>
      </c>
      <c r="L84" s="14" cm="1">
        <f t="array" ref="L84">INDEX('Stocastic Model Raw Data'!$J$2:$J$1001,$C84,0)</f>
        <v>93281499.434504703</v>
      </c>
      <c r="M84" s="14">
        <f t="shared" si="15"/>
        <v>117572456.78954031</v>
      </c>
      <c r="N84" s="14">
        <f t="shared" si="19"/>
        <v>3220146731.712605</v>
      </c>
      <c r="O84" s="14">
        <f t="shared" si="20"/>
        <v>1365797247.3609347</v>
      </c>
      <c r="P84" s="14">
        <f t="shared" si="16"/>
        <v>1854349484.3516703</v>
      </c>
      <c r="Q84" s="3">
        <f t="shared" si="21"/>
        <v>3220146731.712605</v>
      </c>
      <c r="R84" s="3">
        <f t="shared" si="22"/>
        <v>1577839837.3609347</v>
      </c>
      <c r="S84" s="3">
        <f t="shared" si="17"/>
        <v>1642306894.3516703</v>
      </c>
      <c r="T84" s="21">
        <f>(RANK(E84,E$8:E$1007,1)+COUNTIF(E$8:E84,E84)-1)/1000</f>
        <v>0.90300000000000002</v>
      </c>
      <c r="U84" s="21">
        <f>(RANK(F84,F$8:F$1007,1)+COUNTIF(F$8:F84,F84)-1)/1000</f>
        <v>0.89400000000000002</v>
      </c>
      <c r="V84" s="21">
        <f>(RANK(G84,G$8:G$1007,1)+COUNTIF(G$8:G84,G84)-1)/1000</f>
        <v>0.90300000000000002</v>
      </c>
      <c r="W84" s="21">
        <f>(RANK(H84,H$8:H$1007,1)+COUNTIF(H$8:H84,H84)-1)/1000</f>
        <v>0.93500000000000005</v>
      </c>
      <c r="X84" s="21">
        <f>(RANK(I84,I$8:I$1007,1)+COUNTIF(I$8:I84,I84)-1)/1000</f>
        <v>0.93600000000000005</v>
      </c>
      <c r="Y84" s="21">
        <f>(RANK(J84,J$8:J$1007,1)+COUNTIF(J$8:J84,J84)-1)/1000</f>
        <v>0.93600000000000005</v>
      </c>
      <c r="Z84" s="21">
        <f>(RANK(K84,K$8:K$1007,1)+COUNTIF(K$8:K84,K84)-1)/1000</f>
        <v>0.752</v>
      </c>
      <c r="AA84" s="21">
        <f>(RANK(L84,L$8:L$1007,1)+COUNTIF(L$8:L84,L84)-1)/1000</f>
        <v>0.74299999999999999</v>
      </c>
      <c r="AB84" s="21">
        <f>(RANK(M84,M$8:M$1007,1)+COUNTIF(M$8:M84,M84)-1)/1000</f>
        <v>0.75800000000000001</v>
      </c>
      <c r="AC84" s="21">
        <f>(RANK(N84,N$8:N$1007,1)+COUNTIF(N$8:N84,N84)-1)/1000</f>
        <v>0.92500000000000004</v>
      </c>
      <c r="AD84" s="21">
        <f>(RANK(O84,O$8:O$1007,1)+COUNTIF(O$8:O84,O84)-1)/1000</f>
        <v>0.92300000000000004</v>
      </c>
      <c r="AE84" s="21">
        <f>(RANK(P84,P$8:P$1007,1)+COUNTIF(P$8:P84,P84)-1)/1000</f>
        <v>0.92400000000000004</v>
      </c>
      <c r="AF84" s="21">
        <f>(RANK(Q84,Q$8:Q$1007,1)+COUNTIF(Q$8:Q84,Q84)-1)/1000</f>
        <v>0.92500000000000004</v>
      </c>
      <c r="AG84" s="21">
        <f>(RANK(R84,R$8:R$1007,1)+COUNTIF(R$8:R84,R84)-1)/1000</f>
        <v>0.92300000000000004</v>
      </c>
      <c r="AH84" s="21">
        <f>(RANK(S84,S$8:S$1007,1)+COUNTIF(S$8:S84,S84)-1)/1000</f>
        <v>0.92400000000000004</v>
      </c>
      <c r="AI84" s="14">
        <f t="shared" si="23"/>
        <v>0</v>
      </c>
      <c r="AK84" s="14">
        <f t="shared" si="24"/>
        <v>0</v>
      </c>
    </row>
    <row r="85" spans="2:37" x14ac:dyDescent="0.25">
      <c r="B85">
        <f t="shared" si="18"/>
        <v>78</v>
      </c>
      <c r="C85">
        <f>MATCH(B85,'Stocastic Model Raw Data'!$B$2:$B$1001,0)</f>
        <v>116</v>
      </c>
      <c r="D85" s="14" cm="1">
        <f t="array" ref="D85">INDEX('Stocastic Model Raw Data'!$G$2:$G$1001,$C85,0)</f>
        <v>212042590</v>
      </c>
      <c r="E85" s="14" cm="1">
        <f t="array" ref="E85">INDEX('Stocastic Model Raw Data'!$C$2:$C$1001,$C85,0)</f>
        <v>65893956.410659298</v>
      </c>
      <c r="F85" s="14" cm="1">
        <f t="array" ref="F85">INDEX('Stocastic Model Raw Data'!$H$2:$H$1001,$C85,0)</f>
        <v>31658073.4694364</v>
      </c>
      <c r="G85" s="14">
        <f t="shared" si="13"/>
        <v>34235882.941222899</v>
      </c>
      <c r="H85" s="14" cm="1">
        <f t="array" ref="H85">INDEX('Stocastic Model Raw Data'!$D$2:$D$1001,$C85,0)</f>
        <v>1933946147.8239601</v>
      </c>
      <c r="I85" s="14" cm="1">
        <f t="array" ref="I85">INDEX('Stocastic Model Raw Data'!$I$2:$I$1001,$C85,0)</f>
        <v>803321479.84466004</v>
      </c>
      <c r="J85" s="14">
        <f t="shared" si="14"/>
        <v>1130624667.9793</v>
      </c>
      <c r="K85" s="14" cm="1">
        <f t="array" ref="K85">INDEX('Stocastic Model Raw Data'!$E$2:$E$1001,$C85,0)</f>
        <v>138782733.322436</v>
      </c>
      <c r="L85" s="14" cm="1">
        <f t="array" ref="L85">INDEX('Stocastic Model Raw Data'!$J$2:$J$1001,$C85,0)</f>
        <v>57918842.331216097</v>
      </c>
      <c r="M85" s="14">
        <f t="shared" si="15"/>
        <v>80863890.991219908</v>
      </c>
      <c r="N85" s="14">
        <f t="shared" si="19"/>
        <v>2072728881.1463962</v>
      </c>
      <c r="O85" s="14">
        <f t="shared" si="20"/>
        <v>861240322.17587614</v>
      </c>
      <c r="P85" s="14">
        <f t="shared" si="16"/>
        <v>1211488558.97052</v>
      </c>
      <c r="Q85" s="3">
        <f t="shared" si="21"/>
        <v>2072728881.1463962</v>
      </c>
      <c r="R85" s="3">
        <f t="shared" si="22"/>
        <v>1073282912.1758761</v>
      </c>
      <c r="S85" s="3">
        <f t="shared" si="17"/>
        <v>999445968.97052002</v>
      </c>
      <c r="T85" s="21">
        <f>(RANK(E85,E$8:E$1007,1)+COUNTIF(E$8:E85,E85)-1)/1000</f>
        <v>0.11</v>
      </c>
      <c r="U85" s="21">
        <f>(RANK(F85,F$8:F$1007,1)+COUNTIF(F$8:F85,F85)-1)/1000</f>
        <v>0.11600000000000001</v>
      </c>
      <c r="V85" s="21">
        <f>(RANK(G85,G$8:G$1007,1)+COUNTIF(G$8:G85,G85)-1)/1000</f>
        <v>0.11700000000000001</v>
      </c>
      <c r="W85" s="21">
        <f>(RANK(H85,H$8:H$1007,1)+COUNTIF(H$8:H85,H85)-1)/1000</f>
        <v>0.11700000000000001</v>
      </c>
      <c r="X85" s="21">
        <f>(RANK(I85,I$8:I$1007,1)+COUNTIF(I$8:I85,I85)-1)/1000</f>
        <v>0.11700000000000001</v>
      </c>
      <c r="Y85" s="21">
        <f>(RANK(J85,J$8:J$1007,1)+COUNTIF(J$8:J85,J85)-1)/1000</f>
        <v>0.115</v>
      </c>
      <c r="Z85" s="21">
        <f>(RANK(K85,K$8:K$1007,1)+COUNTIF(K$8:K85,K85)-1)/1000</f>
        <v>0.121</v>
      </c>
      <c r="AA85" s="21">
        <f>(RANK(L85,L$8:L$1007,1)+COUNTIF(L$8:L85,L85)-1)/1000</f>
        <v>9.4E-2</v>
      </c>
      <c r="AB85" s="21">
        <f>(RANK(M85,M$8:M$1007,1)+COUNTIF(M$8:M85,M85)-1)/1000</f>
        <v>0.159</v>
      </c>
      <c r="AC85" s="21">
        <f>(RANK(N85,N$8:N$1007,1)+COUNTIF(N$8:N85,N85)-1)/1000</f>
        <v>0.11600000000000001</v>
      </c>
      <c r="AD85" s="21">
        <f>(RANK(O85,O$8:O$1007,1)+COUNTIF(O$8:O85,O85)-1)/1000</f>
        <v>0.115</v>
      </c>
      <c r="AE85" s="21">
        <f>(RANK(P85,P$8:P$1007,1)+COUNTIF(P$8:P85,P85)-1)/1000</f>
        <v>0.12</v>
      </c>
      <c r="AF85" s="21">
        <f>(RANK(Q85,Q$8:Q$1007,1)+COUNTIF(Q$8:Q85,Q85)-1)/1000</f>
        <v>0.11600000000000001</v>
      </c>
      <c r="AG85" s="21">
        <f>(RANK(R85,R$8:R$1007,1)+COUNTIF(R$8:R85,R85)-1)/1000</f>
        <v>0.115</v>
      </c>
      <c r="AH85" s="21">
        <f>(RANK(S85,S$8:S$1007,1)+COUNTIF(S$8:S85,S85)-1)/1000</f>
        <v>0.12</v>
      </c>
      <c r="AI85" s="14">
        <f t="shared" si="23"/>
        <v>0</v>
      </c>
      <c r="AK85" s="14">
        <f t="shared" si="24"/>
        <v>0</v>
      </c>
    </row>
    <row r="86" spans="2:37" x14ac:dyDescent="0.25">
      <c r="B86">
        <f t="shared" si="18"/>
        <v>79</v>
      </c>
      <c r="C86">
        <f>MATCH(B86,'Stocastic Model Raw Data'!$B$2:$B$1001,0)</f>
        <v>724</v>
      </c>
      <c r="D86" s="14" cm="1">
        <f t="array" ref="D86">INDEX('Stocastic Model Raw Data'!$G$2:$G$1001,$C86,0)</f>
        <v>212042590</v>
      </c>
      <c r="E86" s="14" cm="1">
        <f t="array" ref="E86">INDEX('Stocastic Model Raw Data'!$C$2:$C$1001,$C86,0)</f>
        <v>88583150.517812997</v>
      </c>
      <c r="F86" s="14" cm="1">
        <f t="array" ref="F86">INDEX('Stocastic Model Raw Data'!$H$2:$H$1001,$C86,0)</f>
        <v>42338476.9816043</v>
      </c>
      <c r="G86" s="14">
        <f t="shared" si="13"/>
        <v>46244673.536208697</v>
      </c>
      <c r="H86" s="14" cm="1">
        <f t="array" ref="H86">INDEX('Stocastic Model Raw Data'!$D$2:$D$1001,$C86,0)</f>
        <v>2657934031.69345</v>
      </c>
      <c r="I86" s="14" cm="1">
        <f t="array" ref="I86">INDEX('Stocastic Model Raw Data'!$I$2:$I$1001,$C86,0)</f>
        <v>1094483522.72175</v>
      </c>
      <c r="J86" s="14">
        <f t="shared" si="14"/>
        <v>1563450508.9717</v>
      </c>
      <c r="K86" s="14" cm="1">
        <f t="array" ref="K86">INDEX('Stocastic Model Raw Data'!$E$2:$E$1001,$C86,0)</f>
        <v>183141434.12342599</v>
      </c>
      <c r="L86" s="14" cm="1">
        <f t="array" ref="L86">INDEX('Stocastic Model Raw Data'!$J$2:$J$1001,$C86,0)</f>
        <v>83451790.434675902</v>
      </c>
      <c r="M86" s="14">
        <f t="shared" si="15"/>
        <v>99689643.688750088</v>
      </c>
      <c r="N86" s="14">
        <f t="shared" si="19"/>
        <v>2841075465.8168759</v>
      </c>
      <c r="O86" s="14">
        <f t="shared" si="20"/>
        <v>1177935313.156426</v>
      </c>
      <c r="P86" s="14">
        <f t="shared" si="16"/>
        <v>1663140152.66045</v>
      </c>
      <c r="Q86" s="3">
        <f t="shared" si="21"/>
        <v>2841075465.8168759</v>
      </c>
      <c r="R86" s="3">
        <f t="shared" si="22"/>
        <v>1389977903.156426</v>
      </c>
      <c r="S86" s="3">
        <f t="shared" si="17"/>
        <v>1451097562.66045</v>
      </c>
      <c r="T86" s="21">
        <f>(RANK(E86,E$8:E$1007,1)+COUNTIF(E$8:E86,E86)-1)/1000</f>
        <v>0.59399999999999997</v>
      </c>
      <c r="U86" s="21">
        <f>(RANK(F86,F$8:F$1007,1)+COUNTIF(F$8:F86,F86)-1)/1000</f>
        <v>0.55400000000000005</v>
      </c>
      <c r="V86" s="21">
        <f>(RANK(G86,G$8:G$1007,1)+COUNTIF(G$8:G86,G86)-1)/1000</f>
        <v>0.63900000000000001</v>
      </c>
      <c r="W86" s="21">
        <f>(RANK(H86,H$8:H$1007,1)+COUNTIF(H$8:H86,H86)-1)/1000</f>
        <v>0.74</v>
      </c>
      <c r="X86" s="21">
        <f>(RANK(I86,I$8:I$1007,1)+COUNTIF(I$8:I86,I86)-1)/1000</f>
        <v>0.70299999999999996</v>
      </c>
      <c r="Y86" s="21">
        <f>(RANK(J86,J$8:J$1007,1)+COUNTIF(J$8:J86,J86)-1)/1000</f>
        <v>0.75800000000000001</v>
      </c>
      <c r="Z86" s="21">
        <f>(RANK(K86,K$8:K$1007,1)+COUNTIF(K$8:K86,K86)-1)/1000</f>
        <v>0.53300000000000003</v>
      </c>
      <c r="AA86" s="21">
        <f>(RANK(L86,L$8:L$1007,1)+COUNTIF(L$8:L86,L86)-1)/1000</f>
        <v>0.57799999999999996</v>
      </c>
      <c r="AB86" s="21">
        <f>(RANK(M86,M$8:M$1007,1)+COUNTIF(M$8:M86,M86)-1)/1000</f>
        <v>0.499</v>
      </c>
      <c r="AC86" s="21">
        <f>(RANK(N86,N$8:N$1007,1)+COUNTIF(N$8:N86,N86)-1)/1000</f>
        <v>0.72399999999999998</v>
      </c>
      <c r="AD86" s="21">
        <f>(RANK(O86,O$8:O$1007,1)+COUNTIF(O$8:O86,O86)-1)/1000</f>
        <v>0.69299999999999995</v>
      </c>
      <c r="AE86" s="21">
        <f>(RANK(P86,P$8:P$1007,1)+COUNTIF(P$8:P86,P86)-1)/1000</f>
        <v>0.746</v>
      </c>
      <c r="AF86" s="21">
        <f>(RANK(Q86,Q$8:Q$1007,1)+COUNTIF(Q$8:Q86,Q86)-1)/1000</f>
        <v>0.72399999999999998</v>
      </c>
      <c r="AG86" s="21">
        <f>(RANK(R86,R$8:R$1007,1)+COUNTIF(R$8:R86,R86)-1)/1000</f>
        <v>0.69299999999999995</v>
      </c>
      <c r="AH86" s="21">
        <f>(RANK(S86,S$8:S$1007,1)+COUNTIF(S$8:S86,S86)-1)/1000</f>
        <v>0.746</v>
      </c>
      <c r="AI86" s="14">
        <f t="shared" si="23"/>
        <v>0</v>
      </c>
      <c r="AK86" s="14">
        <f t="shared" si="24"/>
        <v>0</v>
      </c>
    </row>
    <row r="87" spans="2:37" x14ac:dyDescent="0.25">
      <c r="B87">
        <f t="shared" si="18"/>
        <v>80</v>
      </c>
      <c r="C87">
        <f>MATCH(B87,'Stocastic Model Raw Data'!$B$2:$B$1001,0)</f>
        <v>305</v>
      </c>
      <c r="D87" s="14" cm="1">
        <f t="array" ref="D87">INDEX('Stocastic Model Raw Data'!$G$2:$G$1001,$C87,0)</f>
        <v>212042590</v>
      </c>
      <c r="E87" s="14" cm="1">
        <f t="array" ref="E87">INDEX('Stocastic Model Raw Data'!$C$2:$C$1001,$C87,0)</f>
        <v>76352444.162017897</v>
      </c>
      <c r="F87" s="14" cm="1">
        <f t="array" ref="F87">INDEX('Stocastic Model Raw Data'!$H$2:$H$1001,$C87,0)</f>
        <v>36861751.637966901</v>
      </c>
      <c r="G87" s="14">
        <f t="shared" si="13"/>
        <v>39490692.524050996</v>
      </c>
      <c r="H87" s="14" cm="1">
        <f t="array" ref="H87">INDEX('Stocastic Model Raw Data'!$D$2:$D$1001,$C87,0)</f>
        <v>2205364051.7246799</v>
      </c>
      <c r="I87" s="14" cm="1">
        <f t="array" ref="I87">INDEX('Stocastic Model Raw Data'!$I$2:$I$1001,$C87,0)</f>
        <v>917993879.83008206</v>
      </c>
      <c r="J87" s="14">
        <f t="shared" si="14"/>
        <v>1287370171.894598</v>
      </c>
      <c r="K87" s="14" cm="1">
        <f t="array" ref="K87">INDEX('Stocastic Model Raw Data'!$E$2:$E$1001,$C87,0)</f>
        <v>150699561.101964</v>
      </c>
      <c r="L87" s="14" cm="1">
        <f t="array" ref="L87">INDEX('Stocastic Model Raw Data'!$J$2:$J$1001,$C87,0)</f>
        <v>62989982.386477403</v>
      </c>
      <c r="M87" s="14">
        <f t="shared" si="15"/>
        <v>87709578.715486586</v>
      </c>
      <c r="N87" s="14">
        <f t="shared" si="19"/>
        <v>2356063612.8266439</v>
      </c>
      <c r="O87" s="14">
        <f t="shared" si="20"/>
        <v>980983862.21655941</v>
      </c>
      <c r="P87" s="14">
        <f t="shared" si="16"/>
        <v>1375079750.6100845</v>
      </c>
      <c r="Q87" s="3">
        <f t="shared" si="21"/>
        <v>2356063612.8266439</v>
      </c>
      <c r="R87" s="3">
        <f t="shared" si="22"/>
        <v>1193026452.2165594</v>
      </c>
      <c r="S87" s="3">
        <f t="shared" si="17"/>
        <v>1163037160.6100845</v>
      </c>
      <c r="T87" s="21">
        <f>(RANK(E87,E$8:E$1007,1)+COUNTIF(E$8:E87,E87)-1)/1000</f>
        <v>0.318</v>
      </c>
      <c r="U87" s="21">
        <f>(RANK(F87,F$8:F$1007,1)+COUNTIF(F$8:F87,F87)-1)/1000</f>
        <v>0.313</v>
      </c>
      <c r="V87" s="21">
        <f>(RANK(G87,G$8:G$1007,1)+COUNTIF(G$8:G87,G87)-1)/1000</f>
        <v>0.32500000000000001</v>
      </c>
      <c r="W87" s="21">
        <f>(RANK(H87,H$8:H$1007,1)+COUNTIF(H$8:H87,H87)-1)/1000</f>
        <v>0.32</v>
      </c>
      <c r="X87" s="21">
        <f>(RANK(I87,I$8:I$1007,1)+COUNTIF(I$8:I87,I87)-1)/1000</f>
        <v>0.318</v>
      </c>
      <c r="Y87" s="21">
        <f>(RANK(J87,J$8:J$1007,1)+COUNTIF(J$8:J87,J87)-1)/1000</f>
        <v>0.32500000000000001</v>
      </c>
      <c r="Z87" s="21">
        <f>(RANK(K87,K$8:K$1007,1)+COUNTIF(K$8:K87,K87)-1)/1000</f>
        <v>0.19800000000000001</v>
      </c>
      <c r="AA87" s="21">
        <f>(RANK(L87,L$8:L$1007,1)+COUNTIF(L$8:L87,L87)-1)/1000</f>
        <v>0.16200000000000001</v>
      </c>
      <c r="AB87" s="21">
        <f>(RANK(M87,M$8:M$1007,1)+COUNTIF(M$8:M87,M87)-1)/1000</f>
        <v>0.27900000000000003</v>
      </c>
      <c r="AC87" s="21">
        <f>(RANK(N87,N$8:N$1007,1)+COUNTIF(N$8:N87,N87)-1)/1000</f>
        <v>0.30499999999999999</v>
      </c>
      <c r="AD87" s="21">
        <f>(RANK(O87,O$8:O$1007,1)+COUNTIF(O$8:O87,O87)-1)/1000</f>
        <v>0.3</v>
      </c>
      <c r="AE87" s="21">
        <f>(RANK(P87,P$8:P$1007,1)+COUNTIF(P$8:P87,P87)-1)/1000</f>
        <v>0.312</v>
      </c>
      <c r="AF87" s="21">
        <f>(RANK(Q87,Q$8:Q$1007,1)+COUNTIF(Q$8:Q87,Q87)-1)/1000</f>
        <v>0.30499999999999999</v>
      </c>
      <c r="AG87" s="21">
        <f>(RANK(R87,R$8:R$1007,1)+COUNTIF(R$8:R87,R87)-1)/1000</f>
        <v>0.3</v>
      </c>
      <c r="AH87" s="21">
        <f>(RANK(S87,S$8:S$1007,1)+COUNTIF(S$8:S87,S87)-1)/1000</f>
        <v>0.312</v>
      </c>
      <c r="AI87" s="14">
        <f t="shared" si="23"/>
        <v>0</v>
      </c>
      <c r="AK87" s="14">
        <f t="shared" si="24"/>
        <v>0</v>
      </c>
    </row>
    <row r="88" spans="2:37" x14ac:dyDescent="0.25">
      <c r="B88">
        <f t="shared" si="18"/>
        <v>81</v>
      </c>
      <c r="C88">
        <f>MATCH(B88,'Stocastic Model Raw Data'!$B$2:$B$1001,0)</f>
        <v>736</v>
      </c>
      <c r="D88" s="14" cm="1">
        <f t="array" ref="D88">INDEX('Stocastic Model Raw Data'!$G$2:$G$1001,$C88,0)</f>
        <v>212042590</v>
      </c>
      <c r="E88" s="14" cm="1">
        <f t="array" ref="E88">INDEX('Stocastic Model Raw Data'!$C$2:$C$1001,$C88,0)</f>
        <v>94811623.964165702</v>
      </c>
      <c r="F88" s="14" cm="1">
        <f t="array" ref="F88">INDEX('Stocastic Model Raw Data'!$H$2:$H$1001,$C88,0)</f>
        <v>46337325.992108397</v>
      </c>
      <c r="G88" s="14">
        <f t="shared" si="13"/>
        <v>48474297.972057305</v>
      </c>
      <c r="H88" s="14" cm="1">
        <f t="array" ref="H88">INDEX('Stocastic Model Raw Data'!$D$2:$D$1001,$C88,0)</f>
        <v>2643024287.1805801</v>
      </c>
      <c r="I88" s="14" cm="1">
        <f t="array" ref="I88">INDEX('Stocastic Model Raw Data'!$I$2:$I$1001,$C88,0)</f>
        <v>1103725587.0775399</v>
      </c>
      <c r="J88" s="14">
        <f t="shared" si="14"/>
        <v>1539298700.1030402</v>
      </c>
      <c r="K88" s="14" cm="1">
        <f t="array" ref="K88">INDEX('Stocastic Model Raw Data'!$E$2:$E$1001,$C88,0)</f>
        <v>217632502.91421801</v>
      </c>
      <c r="L88" s="14" cm="1">
        <f t="array" ref="L88">INDEX('Stocastic Model Raw Data'!$J$2:$J$1001,$C88,0)</f>
        <v>99384114.977742299</v>
      </c>
      <c r="M88" s="14">
        <f t="shared" si="15"/>
        <v>118248387.93647571</v>
      </c>
      <c r="N88" s="14">
        <f t="shared" si="19"/>
        <v>2860656790.0947981</v>
      </c>
      <c r="O88" s="14">
        <f t="shared" si="20"/>
        <v>1203109702.0552821</v>
      </c>
      <c r="P88" s="14">
        <f t="shared" si="16"/>
        <v>1657547088.039516</v>
      </c>
      <c r="Q88" s="3">
        <f t="shared" si="21"/>
        <v>2860656790.0947981</v>
      </c>
      <c r="R88" s="3">
        <f t="shared" si="22"/>
        <v>1415152292.0552821</v>
      </c>
      <c r="S88" s="3">
        <f t="shared" si="17"/>
        <v>1445504498.039516</v>
      </c>
      <c r="T88" s="21">
        <f>(RANK(E88,E$8:E$1007,1)+COUNTIF(E$8:E88,E88)-1)/1000</f>
        <v>0.70899999999999996</v>
      </c>
      <c r="U88" s="21">
        <f>(RANK(F88,F$8:F$1007,1)+COUNTIF(F$8:F88,F88)-1)/1000</f>
        <v>0.69699999999999995</v>
      </c>
      <c r="V88" s="21">
        <f>(RANK(G88,G$8:G$1007,1)+COUNTIF(G$8:G88,G88)-1)/1000</f>
        <v>0.72</v>
      </c>
      <c r="W88" s="21">
        <f>(RANK(H88,H$8:H$1007,1)+COUNTIF(H$8:H88,H88)-1)/1000</f>
        <v>0.73099999999999998</v>
      </c>
      <c r="X88" s="21">
        <f>(RANK(I88,I$8:I$1007,1)+COUNTIF(I$8:I88,I88)-1)/1000</f>
        <v>0.71699999999999997</v>
      </c>
      <c r="Y88" s="21">
        <f>(RANK(J88,J$8:J$1007,1)+COUNTIF(J$8:J88,J88)-1)/1000</f>
        <v>0.73699999999999999</v>
      </c>
      <c r="Z88" s="21">
        <f>(RANK(K88,K$8:K$1007,1)+COUNTIF(K$8:K88,K88)-1)/1000</f>
        <v>0.79300000000000004</v>
      </c>
      <c r="AA88" s="21">
        <f>(RANK(L88,L$8:L$1007,1)+COUNTIF(L$8:L88,L88)-1)/1000</f>
        <v>0.81899999999999995</v>
      </c>
      <c r="AB88" s="21">
        <f>(RANK(M88,M$8:M$1007,1)+COUNTIF(M$8:M88,M88)-1)/1000</f>
        <v>0.76400000000000001</v>
      </c>
      <c r="AC88" s="21">
        <f>(RANK(N88,N$8:N$1007,1)+COUNTIF(N$8:N88,N88)-1)/1000</f>
        <v>0.73599999999999999</v>
      </c>
      <c r="AD88" s="21">
        <f>(RANK(O88,O$8:O$1007,1)+COUNTIF(O$8:O88,O88)-1)/1000</f>
        <v>0.73199999999999998</v>
      </c>
      <c r="AE88" s="21">
        <f>(RANK(P88,P$8:P$1007,1)+COUNTIF(P$8:P88,P88)-1)/1000</f>
        <v>0.73899999999999999</v>
      </c>
      <c r="AF88" s="21">
        <f>(RANK(Q88,Q$8:Q$1007,1)+COUNTIF(Q$8:Q88,Q88)-1)/1000</f>
        <v>0.73599999999999999</v>
      </c>
      <c r="AG88" s="21">
        <f>(RANK(R88,R$8:R$1007,1)+COUNTIF(R$8:R88,R88)-1)/1000</f>
        <v>0.73199999999999998</v>
      </c>
      <c r="AH88" s="21">
        <f>(RANK(S88,S$8:S$1007,1)+COUNTIF(S$8:S88,S88)-1)/1000</f>
        <v>0.73899999999999999</v>
      </c>
      <c r="AI88" s="14">
        <f t="shared" si="23"/>
        <v>0</v>
      </c>
      <c r="AK88" s="14">
        <f t="shared" si="24"/>
        <v>0</v>
      </c>
    </row>
    <row r="89" spans="2:37" x14ac:dyDescent="0.25">
      <c r="B89">
        <f t="shared" si="18"/>
        <v>82</v>
      </c>
      <c r="C89">
        <f>MATCH(B89,'Stocastic Model Raw Data'!$B$2:$B$1001,0)</f>
        <v>282</v>
      </c>
      <c r="D89" s="14" cm="1">
        <f t="array" ref="D89">INDEX('Stocastic Model Raw Data'!$G$2:$G$1001,$C89,0)</f>
        <v>212042590</v>
      </c>
      <c r="E89" s="14" cm="1">
        <f t="array" ref="E89">INDEX('Stocastic Model Raw Data'!$C$2:$C$1001,$C89,0)</f>
        <v>71652283.9637205</v>
      </c>
      <c r="F89" s="14" cm="1">
        <f t="array" ref="F89">INDEX('Stocastic Model Raw Data'!$H$2:$H$1001,$C89,0)</f>
        <v>34004009.265297398</v>
      </c>
      <c r="G89" s="14">
        <f t="shared" si="13"/>
        <v>37648274.698423102</v>
      </c>
      <c r="H89" s="14" cm="1">
        <f t="array" ref="H89">INDEX('Stocastic Model Raw Data'!$D$2:$D$1001,$C89,0)</f>
        <v>2171665195.8867302</v>
      </c>
      <c r="I89" s="14" cm="1">
        <f t="array" ref="I89">INDEX('Stocastic Model Raw Data'!$I$2:$I$1001,$C89,0)</f>
        <v>892212987.03286004</v>
      </c>
      <c r="J89" s="14">
        <f t="shared" si="14"/>
        <v>1279452208.8538702</v>
      </c>
      <c r="K89" s="14" cm="1">
        <f t="array" ref="K89">INDEX('Stocastic Model Raw Data'!$E$2:$E$1001,$C89,0)</f>
        <v>155992241.64561301</v>
      </c>
      <c r="L89" s="14" cm="1">
        <f t="array" ref="L89">INDEX('Stocastic Model Raw Data'!$J$2:$J$1001,$C89,0)</f>
        <v>67324812.445803404</v>
      </c>
      <c r="M89" s="14">
        <f t="shared" si="15"/>
        <v>88667429.199809611</v>
      </c>
      <c r="N89" s="14">
        <f t="shared" si="19"/>
        <v>2327657437.5323434</v>
      </c>
      <c r="O89" s="14">
        <f t="shared" si="20"/>
        <v>959537799.47866344</v>
      </c>
      <c r="P89" s="14">
        <f t="shared" si="16"/>
        <v>1368119638.0536799</v>
      </c>
      <c r="Q89" s="3">
        <f t="shared" si="21"/>
        <v>2327657437.5323434</v>
      </c>
      <c r="R89" s="3">
        <f t="shared" si="22"/>
        <v>1171580389.4786634</v>
      </c>
      <c r="S89" s="3">
        <f t="shared" si="17"/>
        <v>1156077048.0536799</v>
      </c>
      <c r="T89" s="21">
        <f>(RANK(E89,E$8:E$1007,1)+COUNTIF(E$8:E89,E89)-1)/1000</f>
        <v>0.21299999999999999</v>
      </c>
      <c r="U89" s="21">
        <f>(RANK(F89,F$8:F$1007,1)+COUNTIF(F$8:F89,F89)-1)/1000</f>
        <v>0.20100000000000001</v>
      </c>
      <c r="V89" s="21">
        <f>(RANK(G89,G$8:G$1007,1)+COUNTIF(G$8:G89,G89)-1)/1000</f>
        <v>0.23499999999999999</v>
      </c>
      <c r="W89" s="21">
        <f>(RANK(H89,H$8:H$1007,1)+COUNTIF(H$8:H89,H89)-1)/1000</f>
        <v>0.28699999999999998</v>
      </c>
      <c r="X89" s="21">
        <f>(RANK(I89,I$8:I$1007,1)+COUNTIF(I$8:I89,I89)-1)/1000</f>
        <v>0.26200000000000001</v>
      </c>
      <c r="Y89" s="21">
        <f>(RANK(J89,J$8:J$1007,1)+COUNTIF(J$8:J89,J89)-1)/1000</f>
        <v>0.311</v>
      </c>
      <c r="Z89" s="21">
        <f>(RANK(K89,K$8:K$1007,1)+COUNTIF(K$8:K89,K89)-1)/1000</f>
        <v>0.26100000000000001</v>
      </c>
      <c r="AA89" s="21">
        <f>(RANK(L89,L$8:L$1007,1)+COUNTIF(L$8:L89,L89)-1)/1000</f>
        <v>0.223</v>
      </c>
      <c r="AB89" s="21">
        <f>(RANK(M89,M$8:M$1007,1)+COUNTIF(M$8:M89,M89)-1)/1000</f>
        <v>0.3</v>
      </c>
      <c r="AC89" s="21">
        <f>(RANK(N89,N$8:N$1007,1)+COUNTIF(N$8:N89,N89)-1)/1000</f>
        <v>0.28199999999999997</v>
      </c>
      <c r="AD89" s="21">
        <f>(RANK(O89,O$8:O$1007,1)+COUNTIF(O$8:O89,O89)-1)/1000</f>
        <v>0.255</v>
      </c>
      <c r="AE89" s="21">
        <f>(RANK(P89,P$8:P$1007,1)+COUNTIF(P$8:P89,P89)-1)/1000</f>
        <v>0.30399999999999999</v>
      </c>
      <c r="AF89" s="21">
        <f>(RANK(Q89,Q$8:Q$1007,1)+COUNTIF(Q$8:Q89,Q89)-1)/1000</f>
        <v>0.28199999999999997</v>
      </c>
      <c r="AG89" s="21">
        <f>(RANK(R89,R$8:R$1007,1)+COUNTIF(R$8:R89,R89)-1)/1000</f>
        <v>0.255</v>
      </c>
      <c r="AH89" s="21">
        <f>(RANK(S89,S$8:S$1007,1)+COUNTIF(S$8:S89,S89)-1)/1000</f>
        <v>0.30399999999999999</v>
      </c>
      <c r="AI89" s="14">
        <f t="shared" si="23"/>
        <v>0</v>
      </c>
      <c r="AK89" s="14">
        <f t="shared" si="24"/>
        <v>0</v>
      </c>
    </row>
    <row r="90" spans="2:37" x14ac:dyDescent="0.25">
      <c r="B90">
        <f t="shared" si="18"/>
        <v>83</v>
      </c>
      <c r="C90">
        <f>MATCH(B90,'Stocastic Model Raw Data'!$B$2:$B$1001,0)</f>
        <v>729</v>
      </c>
      <c r="D90" s="14" cm="1">
        <f t="array" ref="D90">INDEX('Stocastic Model Raw Data'!$G$2:$G$1001,$C90,0)</f>
        <v>212042590</v>
      </c>
      <c r="E90" s="14" cm="1">
        <f t="array" ref="E90">INDEX('Stocastic Model Raw Data'!$C$2:$C$1001,$C90,0)</f>
        <v>101520000.33996101</v>
      </c>
      <c r="F90" s="14" cm="1">
        <f t="array" ref="F90">INDEX('Stocastic Model Raw Data'!$H$2:$H$1001,$C90,0)</f>
        <v>50695160.451858498</v>
      </c>
      <c r="G90" s="14">
        <f t="shared" si="13"/>
        <v>50824839.888102509</v>
      </c>
      <c r="H90" s="14" cm="1">
        <f t="array" ref="H90">INDEX('Stocastic Model Raw Data'!$D$2:$D$1001,$C90,0)</f>
        <v>2608442434.7748098</v>
      </c>
      <c r="I90" s="14" cm="1">
        <f t="array" ref="I90">INDEX('Stocastic Model Raw Data'!$I$2:$I$1001,$C90,0)</f>
        <v>1103675460.32127</v>
      </c>
      <c r="J90" s="14">
        <f t="shared" si="14"/>
        <v>1504766974.4535398</v>
      </c>
      <c r="K90" s="14" cm="1">
        <f t="array" ref="K90">INDEX('Stocastic Model Raw Data'!$E$2:$E$1001,$C90,0)</f>
        <v>242827534.53492501</v>
      </c>
      <c r="L90" s="14" cm="1">
        <f t="array" ref="L90">INDEX('Stocastic Model Raw Data'!$J$2:$J$1001,$C90,0)</f>
        <v>107008968.70731001</v>
      </c>
      <c r="M90" s="14">
        <f t="shared" si="15"/>
        <v>135818565.82761502</v>
      </c>
      <c r="N90" s="14">
        <f t="shared" si="19"/>
        <v>2851269969.3097348</v>
      </c>
      <c r="O90" s="14">
        <f t="shared" si="20"/>
        <v>1210684429.02858</v>
      </c>
      <c r="P90" s="14">
        <f t="shared" si="16"/>
        <v>1640585540.2811549</v>
      </c>
      <c r="Q90" s="3">
        <f t="shared" si="21"/>
        <v>2851269969.3097348</v>
      </c>
      <c r="R90" s="3">
        <f t="shared" si="22"/>
        <v>1422727019.02858</v>
      </c>
      <c r="S90" s="3">
        <f t="shared" si="17"/>
        <v>1428542950.2811549</v>
      </c>
      <c r="T90" s="21">
        <f>(RANK(E90,E$8:E$1007,1)+COUNTIF(E$8:E90,E90)-1)/1000</f>
        <v>0.81399999999999995</v>
      </c>
      <c r="U90" s="21">
        <f>(RANK(F90,F$8:F$1007,1)+COUNTIF(F$8:F90,F90)-1)/1000</f>
        <v>0.82499999999999996</v>
      </c>
      <c r="V90" s="21">
        <f>(RANK(G90,G$8:G$1007,1)+COUNTIF(G$8:G90,G90)-1)/1000</f>
        <v>0.79500000000000004</v>
      </c>
      <c r="W90" s="21">
        <f>(RANK(H90,H$8:H$1007,1)+COUNTIF(H$8:H90,H90)-1)/1000</f>
        <v>0.70099999999999996</v>
      </c>
      <c r="X90" s="21">
        <f>(RANK(I90,I$8:I$1007,1)+COUNTIF(I$8:I90,I90)-1)/1000</f>
        <v>0.71599999999999997</v>
      </c>
      <c r="Y90" s="21">
        <f>(RANK(J90,J$8:J$1007,1)+COUNTIF(J$8:J90,J90)-1)/1000</f>
        <v>0.68200000000000005</v>
      </c>
      <c r="Z90" s="21">
        <f>(RANK(K90,K$8:K$1007,1)+COUNTIF(K$8:K90,K90)-1)/1000</f>
        <v>0.89300000000000002</v>
      </c>
      <c r="AA90" s="21">
        <f>(RANK(L90,L$8:L$1007,1)+COUNTIF(L$8:L90,L90)-1)/1000</f>
        <v>0.89300000000000002</v>
      </c>
      <c r="AB90" s="21">
        <f>(RANK(M90,M$8:M$1007,1)+COUNTIF(M$8:M90,M90)-1)/1000</f>
        <v>0.89300000000000002</v>
      </c>
      <c r="AC90" s="21">
        <f>(RANK(N90,N$8:N$1007,1)+COUNTIF(N$8:N90,N90)-1)/1000</f>
        <v>0.72899999999999998</v>
      </c>
      <c r="AD90" s="21">
        <f>(RANK(O90,O$8:O$1007,1)+COUNTIF(O$8:O90,O90)-1)/1000</f>
        <v>0.74</v>
      </c>
      <c r="AE90" s="21">
        <f>(RANK(P90,P$8:P$1007,1)+COUNTIF(P$8:P90,P90)-1)/1000</f>
        <v>0.72099999999999997</v>
      </c>
      <c r="AF90" s="21">
        <f>(RANK(Q90,Q$8:Q$1007,1)+COUNTIF(Q$8:Q90,Q90)-1)/1000</f>
        <v>0.72899999999999998</v>
      </c>
      <c r="AG90" s="21">
        <f>(RANK(R90,R$8:R$1007,1)+COUNTIF(R$8:R90,R90)-1)/1000</f>
        <v>0.74</v>
      </c>
      <c r="AH90" s="21">
        <f>(RANK(S90,S$8:S$1007,1)+COUNTIF(S$8:S90,S90)-1)/1000</f>
        <v>0.72099999999999997</v>
      </c>
      <c r="AI90" s="14">
        <f t="shared" si="23"/>
        <v>0</v>
      </c>
      <c r="AK90" s="14">
        <f t="shared" si="24"/>
        <v>0</v>
      </c>
    </row>
    <row r="91" spans="2:37" x14ac:dyDescent="0.25">
      <c r="B91">
        <f t="shared" si="18"/>
        <v>84</v>
      </c>
      <c r="C91">
        <f>MATCH(B91,'Stocastic Model Raw Data'!$B$2:$B$1001,0)</f>
        <v>957</v>
      </c>
      <c r="D91" s="14" cm="1">
        <f t="array" ref="D91">INDEX('Stocastic Model Raw Data'!$G$2:$G$1001,$C91,0)</f>
        <v>212042590</v>
      </c>
      <c r="E91" s="14" cm="1">
        <f t="array" ref="E91">INDEX('Stocastic Model Raw Data'!$C$2:$C$1001,$C91,0)</f>
        <v>112870733.225208</v>
      </c>
      <c r="F91" s="14" cm="1">
        <f t="array" ref="F91">INDEX('Stocastic Model Raw Data'!$H$2:$H$1001,$C91,0)</f>
        <v>55850422.209751204</v>
      </c>
      <c r="G91" s="14">
        <f t="shared" si="13"/>
        <v>57020311.015456796</v>
      </c>
      <c r="H91" s="14" cm="1">
        <f t="array" ref="H91">INDEX('Stocastic Model Raw Data'!$D$2:$D$1001,$C91,0)</f>
        <v>3108208131.4070201</v>
      </c>
      <c r="I91" s="14" cm="1">
        <f t="array" ref="I91">INDEX('Stocastic Model Raw Data'!$I$2:$I$1001,$C91,0)</f>
        <v>1311298528.18906</v>
      </c>
      <c r="J91" s="14">
        <f t="shared" si="14"/>
        <v>1796909603.2179601</v>
      </c>
      <c r="K91" s="14" cm="1">
        <f t="array" ref="K91">INDEX('Stocastic Model Raw Data'!$E$2:$E$1001,$C91,0)</f>
        <v>243757186.62644401</v>
      </c>
      <c r="L91" s="14" cm="1">
        <f t="array" ref="L91">INDEX('Stocastic Model Raw Data'!$J$2:$J$1001,$C91,0)</f>
        <v>109357483.596515</v>
      </c>
      <c r="M91" s="14">
        <f t="shared" si="15"/>
        <v>134399703.02992901</v>
      </c>
      <c r="N91" s="14">
        <f t="shared" si="19"/>
        <v>3351965318.033464</v>
      </c>
      <c r="O91" s="14">
        <f t="shared" si="20"/>
        <v>1420656011.7855749</v>
      </c>
      <c r="P91" s="14">
        <f t="shared" si="16"/>
        <v>1931309306.247889</v>
      </c>
      <c r="Q91" s="3">
        <f t="shared" si="21"/>
        <v>3351965318.033464</v>
      </c>
      <c r="R91" s="3">
        <f t="shared" si="22"/>
        <v>1632698601.7855749</v>
      </c>
      <c r="S91" s="3">
        <f t="shared" si="17"/>
        <v>1719266716.247889</v>
      </c>
      <c r="T91" s="21">
        <f>(RANK(E91,E$8:E$1007,1)+COUNTIF(E$8:E91,E91)-1)/1000</f>
        <v>0.93</v>
      </c>
      <c r="U91" s="21">
        <f>(RANK(F91,F$8:F$1007,1)+COUNTIF(F$8:F91,F91)-1)/1000</f>
        <v>0.92700000000000005</v>
      </c>
      <c r="V91" s="21">
        <f>(RANK(G91,G$8:G$1007,1)+COUNTIF(G$8:G91,G91)-1)/1000</f>
        <v>0.93300000000000005</v>
      </c>
      <c r="W91" s="21">
        <f>(RANK(H91,H$8:H$1007,1)+COUNTIF(H$8:H91,H91)-1)/1000</f>
        <v>0.95899999999999996</v>
      </c>
      <c r="X91" s="21">
        <f>(RANK(I91,I$8:I$1007,1)+COUNTIF(I$8:I91,I91)-1)/1000</f>
        <v>0.96</v>
      </c>
      <c r="Y91" s="21">
        <f>(RANK(J91,J$8:J$1007,1)+COUNTIF(J$8:J91,J91)-1)/1000</f>
        <v>0.96099999999999997</v>
      </c>
      <c r="Z91" s="21">
        <f>(RANK(K91,K$8:K$1007,1)+COUNTIF(K$8:K91,K91)-1)/1000</f>
        <v>0.89500000000000002</v>
      </c>
      <c r="AA91" s="21">
        <f>(RANK(L91,L$8:L$1007,1)+COUNTIF(L$8:L91,L91)-1)/1000</f>
        <v>0.90900000000000003</v>
      </c>
      <c r="AB91" s="21">
        <f>(RANK(M91,M$8:M$1007,1)+COUNTIF(M$8:M91,M91)-1)/1000</f>
        <v>0.88300000000000001</v>
      </c>
      <c r="AC91" s="21">
        <f>(RANK(N91,N$8:N$1007,1)+COUNTIF(N$8:N91,N91)-1)/1000</f>
        <v>0.95699999999999996</v>
      </c>
      <c r="AD91" s="21">
        <f>(RANK(O91,O$8:O$1007,1)+COUNTIF(O$8:O91,O91)-1)/1000</f>
        <v>0.95699999999999996</v>
      </c>
      <c r="AE91" s="21">
        <f>(RANK(P91,P$8:P$1007,1)+COUNTIF(P$8:P91,P91)-1)/1000</f>
        <v>0.95699999999999996</v>
      </c>
      <c r="AF91" s="21">
        <f>(RANK(Q91,Q$8:Q$1007,1)+COUNTIF(Q$8:Q91,Q91)-1)/1000</f>
        <v>0.95699999999999996</v>
      </c>
      <c r="AG91" s="21">
        <f>(RANK(R91,R$8:R$1007,1)+COUNTIF(R$8:R91,R91)-1)/1000</f>
        <v>0.95699999999999996</v>
      </c>
      <c r="AH91" s="21">
        <f>(RANK(S91,S$8:S$1007,1)+COUNTIF(S$8:S91,S91)-1)/1000</f>
        <v>0.95699999999999996</v>
      </c>
      <c r="AI91" s="14">
        <f t="shared" si="23"/>
        <v>0</v>
      </c>
      <c r="AK91" s="14">
        <f t="shared" si="24"/>
        <v>0</v>
      </c>
    </row>
    <row r="92" spans="2:37" x14ac:dyDescent="0.25">
      <c r="B92">
        <f t="shared" si="18"/>
        <v>85</v>
      </c>
      <c r="C92">
        <f>MATCH(B92,'Stocastic Model Raw Data'!$B$2:$B$1001,0)</f>
        <v>691</v>
      </c>
      <c r="D92" s="14" cm="1">
        <f t="array" ref="D92">INDEX('Stocastic Model Raw Data'!$G$2:$G$1001,$C92,0)</f>
        <v>212042590</v>
      </c>
      <c r="E92" s="14" cm="1">
        <f t="array" ref="E92">INDEX('Stocastic Model Raw Data'!$C$2:$C$1001,$C92,0)</f>
        <v>90300914.324011102</v>
      </c>
      <c r="F92" s="14" cm="1">
        <f t="array" ref="F92">INDEX('Stocastic Model Raw Data'!$H$2:$H$1001,$C92,0)</f>
        <v>44064279.587380901</v>
      </c>
      <c r="G92" s="14">
        <f t="shared" si="13"/>
        <v>46236634.736630201</v>
      </c>
      <c r="H92" s="14" cm="1">
        <f t="array" ref="H92">INDEX('Stocastic Model Raw Data'!$D$2:$D$1001,$C92,0)</f>
        <v>2598450024.0763898</v>
      </c>
      <c r="I92" s="14" cm="1">
        <f t="array" ref="I92">INDEX('Stocastic Model Raw Data'!$I$2:$I$1001,$C92,0)</f>
        <v>1087826134.6405201</v>
      </c>
      <c r="J92" s="14">
        <f t="shared" si="14"/>
        <v>1510623889.4358697</v>
      </c>
      <c r="K92" s="14" cm="1">
        <f t="array" ref="K92">INDEX('Stocastic Model Raw Data'!$E$2:$E$1001,$C92,0)</f>
        <v>193107043.88270301</v>
      </c>
      <c r="L92" s="14" cm="1">
        <f t="array" ref="L92">INDEX('Stocastic Model Raw Data'!$J$2:$J$1001,$C92,0)</f>
        <v>85406265.821236596</v>
      </c>
      <c r="M92" s="14">
        <f t="shared" si="15"/>
        <v>107700778.06146641</v>
      </c>
      <c r="N92" s="14">
        <f t="shared" si="19"/>
        <v>2791557067.9590926</v>
      </c>
      <c r="O92" s="14">
        <f t="shared" si="20"/>
        <v>1173232400.4617567</v>
      </c>
      <c r="P92" s="14">
        <f t="shared" si="16"/>
        <v>1618324667.4973359</v>
      </c>
      <c r="Q92" s="3">
        <f t="shared" si="21"/>
        <v>2791557067.9590926</v>
      </c>
      <c r="R92" s="3">
        <f t="shared" si="22"/>
        <v>1385274990.4617567</v>
      </c>
      <c r="S92" s="3">
        <f t="shared" si="17"/>
        <v>1406282077.4973359</v>
      </c>
      <c r="T92" s="21">
        <f>(RANK(E92,E$8:E$1007,1)+COUNTIF(E$8:E92,E92)-1)/1000</f>
        <v>0.626</v>
      </c>
      <c r="U92" s="21">
        <f>(RANK(F92,F$8:F$1007,1)+COUNTIF(F$8:F92,F92)-1)/1000</f>
        <v>0.61699999999999999</v>
      </c>
      <c r="V92" s="21">
        <f>(RANK(G92,G$8:G$1007,1)+COUNTIF(G$8:G92,G92)-1)/1000</f>
        <v>0.63700000000000001</v>
      </c>
      <c r="W92" s="21">
        <f>(RANK(H92,H$8:H$1007,1)+COUNTIF(H$8:H92,H92)-1)/1000</f>
        <v>0.68899999999999995</v>
      </c>
      <c r="X92" s="21">
        <f>(RANK(I92,I$8:I$1007,1)+COUNTIF(I$8:I92,I92)-1)/1000</f>
        <v>0.69199999999999995</v>
      </c>
      <c r="Y92" s="21">
        <f>(RANK(J92,J$8:J$1007,1)+COUNTIF(J$8:J92,J92)-1)/1000</f>
        <v>0.68899999999999995</v>
      </c>
      <c r="Z92" s="21">
        <f>(RANK(K92,K$8:K$1007,1)+COUNTIF(K$8:K92,K92)-1)/1000</f>
        <v>0.63100000000000001</v>
      </c>
      <c r="AA92" s="21">
        <f>(RANK(L92,L$8:L$1007,1)+COUNTIF(L$8:L92,L92)-1)/1000</f>
        <v>0.621</v>
      </c>
      <c r="AB92" s="21">
        <f>(RANK(M92,M$8:M$1007,1)+COUNTIF(M$8:M92,M92)-1)/1000</f>
        <v>0.64300000000000002</v>
      </c>
      <c r="AC92" s="21">
        <f>(RANK(N92,N$8:N$1007,1)+COUNTIF(N$8:N92,N92)-1)/1000</f>
        <v>0.69099999999999995</v>
      </c>
      <c r="AD92" s="21">
        <f>(RANK(O92,O$8:O$1007,1)+COUNTIF(O$8:O92,O92)-1)/1000</f>
        <v>0.69</v>
      </c>
      <c r="AE92" s="21">
        <f>(RANK(P92,P$8:P$1007,1)+COUNTIF(P$8:P92,P92)-1)/1000</f>
        <v>0.69</v>
      </c>
      <c r="AF92" s="21">
        <f>(RANK(Q92,Q$8:Q$1007,1)+COUNTIF(Q$8:Q92,Q92)-1)/1000</f>
        <v>0.69099999999999995</v>
      </c>
      <c r="AG92" s="21">
        <f>(RANK(R92,R$8:R$1007,1)+COUNTIF(R$8:R92,R92)-1)/1000</f>
        <v>0.69</v>
      </c>
      <c r="AH92" s="21">
        <f>(RANK(S92,S$8:S$1007,1)+COUNTIF(S$8:S92,S92)-1)/1000</f>
        <v>0.69</v>
      </c>
      <c r="AI92" s="14">
        <f t="shared" si="23"/>
        <v>0</v>
      </c>
      <c r="AK92" s="14">
        <f t="shared" si="24"/>
        <v>0</v>
      </c>
    </row>
    <row r="93" spans="2:37" x14ac:dyDescent="0.25">
      <c r="B93">
        <f t="shared" si="18"/>
        <v>86</v>
      </c>
      <c r="C93">
        <f>MATCH(B93,'Stocastic Model Raw Data'!$B$2:$B$1001,0)</f>
        <v>96</v>
      </c>
      <c r="D93" s="14" cm="1">
        <f t="array" ref="D93">INDEX('Stocastic Model Raw Data'!$G$2:$G$1001,$C93,0)</f>
        <v>212042590</v>
      </c>
      <c r="E93" s="14" cm="1">
        <f t="array" ref="E93">INDEX('Stocastic Model Raw Data'!$C$2:$C$1001,$C93,0)</f>
        <v>60893717.567216001</v>
      </c>
      <c r="F93" s="14" cm="1">
        <f t="array" ref="F93">INDEX('Stocastic Model Raw Data'!$H$2:$H$1001,$C93,0)</f>
        <v>28837251.448247898</v>
      </c>
      <c r="G93" s="14">
        <f t="shared" si="13"/>
        <v>32056466.118968103</v>
      </c>
      <c r="H93" s="14" cm="1">
        <f t="array" ref="H93">INDEX('Stocastic Model Raw Data'!$D$2:$D$1001,$C93,0)</f>
        <v>1892603661.64991</v>
      </c>
      <c r="I93" s="14" cm="1">
        <f t="array" ref="I93">INDEX('Stocastic Model Raw Data'!$I$2:$I$1001,$C93,0)</f>
        <v>774621816.88158596</v>
      </c>
      <c r="J93" s="14">
        <f t="shared" si="14"/>
        <v>1117981844.7683239</v>
      </c>
      <c r="K93" s="14" cm="1">
        <f t="array" ref="K93">INDEX('Stocastic Model Raw Data'!$E$2:$E$1001,$C93,0)</f>
        <v>123425328.659435</v>
      </c>
      <c r="L93" s="14" cm="1">
        <f t="array" ref="L93">INDEX('Stocastic Model Raw Data'!$J$2:$J$1001,$C93,0)</f>
        <v>56655930.207277499</v>
      </c>
      <c r="M93" s="14">
        <f t="shared" si="15"/>
        <v>66769398.452157505</v>
      </c>
      <c r="N93" s="14">
        <f t="shared" si="19"/>
        <v>2016028990.309345</v>
      </c>
      <c r="O93" s="14">
        <f t="shared" si="20"/>
        <v>831277747.08886349</v>
      </c>
      <c r="P93" s="14">
        <f t="shared" si="16"/>
        <v>1184751243.2204814</v>
      </c>
      <c r="Q93" s="3">
        <f t="shared" si="21"/>
        <v>2016028990.309345</v>
      </c>
      <c r="R93" s="3">
        <f t="shared" si="22"/>
        <v>1043320337.0888635</v>
      </c>
      <c r="S93" s="3">
        <f t="shared" si="17"/>
        <v>972708653.22048151</v>
      </c>
      <c r="T93" s="21">
        <f>(RANK(E93,E$8:E$1007,1)+COUNTIF(E$8:E93,E93)-1)/1000</f>
        <v>5.7000000000000002E-2</v>
      </c>
      <c r="U93" s="21">
        <f>(RANK(F93,F$8:F$1007,1)+COUNTIF(F$8:F93,F93)-1)/1000</f>
        <v>4.5999999999999999E-2</v>
      </c>
      <c r="V93" s="21">
        <f>(RANK(G93,G$8:G$1007,1)+COUNTIF(G$8:G93,G93)-1)/1000</f>
        <v>6.9000000000000006E-2</v>
      </c>
      <c r="W93" s="21">
        <f>(RANK(H93,H$8:H$1007,1)+COUNTIF(H$8:H93,H93)-1)/1000</f>
        <v>0.1</v>
      </c>
      <c r="X93" s="21">
        <f>(RANK(I93,I$8:I$1007,1)+COUNTIF(I$8:I93,I93)-1)/1000</f>
        <v>9.2999999999999999E-2</v>
      </c>
      <c r="Y93" s="21">
        <f>(RANK(J93,J$8:J$1007,1)+COUNTIF(J$8:J93,J93)-1)/1000</f>
        <v>0.109</v>
      </c>
      <c r="Z93" s="21">
        <f>(RANK(K93,K$8:K$1007,1)+COUNTIF(K$8:K93,K93)-1)/1000</f>
        <v>4.2000000000000003E-2</v>
      </c>
      <c r="AA93" s="21">
        <f>(RANK(L93,L$8:L$1007,1)+COUNTIF(L$8:L93,L93)-1)/1000</f>
        <v>8.1000000000000003E-2</v>
      </c>
      <c r="AB93" s="21">
        <f>(RANK(M93,M$8:M$1007,1)+COUNTIF(M$8:M93,M93)-1)/1000</f>
        <v>2.4E-2</v>
      </c>
      <c r="AC93" s="21">
        <f>(RANK(N93,N$8:N$1007,1)+COUNTIF(N$8:N93,N93)-1)/1000</f>
        <v>9.6000000000000002E-2</v>
      </c>
      <c r="AD93" s="21">
        <f>(RANK(O93,O$8:O$1007,1)+COUNTIF(O$8:O93,O93)-1)/1000</f>
        <v>0.09</v>
      </c>
      <c r="AE93" s="21">
        <f>(RANK(P93,P$8:P$1007,1)+COUNTIF(P$8:P93,P93)-1)/1000</f>
        <v>9.8000000000000004E-2</v>
      </c>
      <c r="AF93" s="21">
        <f>(RANK(Q93,Q$8:Q$1007,1)+COUNTIF(Q$8:Q93,Q93)-1)/1000</f>
        <v>9.6000000000000002E-2</v>
      </c>
      <c r="AG93" s="21">
        <f>(RANK(R93,R$8:R$1007,1)+COUNTIF(R$8:R93,R93)-1)/1000</f>
        <v>0.09</v>
      </c>
      <c r="AH93" s="21">
        <f>(RANK(S93,S$8:S$1007,1)+COUNTIF(S$8:S93,S93)-1)/1000</f>
        <v>9.8000000000000004E-2</v>
      </c>
      <c r="AI93" s="14">
        <f t="shared" si="23"/>
        <v>0</v>
      </c>
      <c r="AK93" s="14">
        <f t="shared" si="24"/>
        <v>0</v>
      </c>
    </row>
    <row r="94" spans="2:37" x14ac:dyDescent="0.25">
      <c r="B94">
        <f t="shared" si="18"/>
        <v>87</v>
      </c>
      <c r="C94">
        <f>MATCH(B94,'Stocastic Model Raw Data'!$B$2:$B$1001,0)</f>
        <v>726</v>
      </c>
      <c r="D94" s="14" cm="1">
        <f t="array" ref="D94">INDEX('Stocastic Model Raw Data'!$G$2:$G$1001,$C94,0)</f>
        <v>212042590</v>
      </c>
      <c r="E94" s="14" cm="1">
        <f t="array" ref="E94">INDEX('Stocastic Model Raw Data'!$C$2:$C$1001,$C94,0)</f>
        <v>94942654.753799498</v>
      </c>
      <c r="F94" s="14" cm="1">
        <f t="array" ref="F94">INDEX('Stocastic Model Raw Data'!$H$2:$H$1001,$C94,0)</f>
        <v>46438107.8446614</v>
      </c>
      <c r="G94" s="14">
        <f t="shared" si="13"/>
        <v>48504546.909138098</v>
      </c>
      <c r="H94" s="14" cm="1">
        <f t="array" ref="H94">INDEX('Stocastic Model Raw Data'!$D$2:$D$1001,$C94,0)</f>
        <v>2630860020.7002001</v>
      </c>
      <c r="I94" s="14" cm="1">
        <f t="array" ref="I94">INDEX('Stocastic Model Raw Data'!$I$2:$I$1001,$C94,0)</f>
        <v>1101536558.9786201</v>
      </c>
      <c r="J94" s="14">
        <f t="shared" si="14"/>
        <v>1529323461.72158</v>
      </c>
      <c r="K94" s="14" cm="1">
        <f t="array" ref="K94">INDEX('Stocastic Model Raw Data'!$E$2:$E$1001,$C94,0)</f>
        <v>211399178.60755399</v>
      </c>
      <c r="L94" s="14" cm="1">
        <f t="array" ref="L94">INDEX('Stocastic Model Raw Data'!$J$2:$J$1001,$C94,0)</f>
        <v>92562019.161494493</v>
      </c>
      <c r="M94" s="14">
        <f t="shared" si="15"/>
        <v>118837159.4460595</v>
      </c>
      <c r="N94" s="14">
        <f t="shared" si="19"/>
        <v>2842259199.307754</v>
      </c>
      <c r="O94" s="14">
        <f t="shared" si="20"/>
        <v>1194098578.1401145</v>
      </c>
      <c r="P94" s="14">
        <f t="shared" si="16"/>
        <v>1648160621.1676395</v>
      </c>
      <c r="Q94" s="3">
        <f t="shared" si="21"/>
        <v>2842259199.307754</v>
      </c>
      <c r="R94" s="3">
        <f t="shared" si="22"/>
        <v>1406141168.1401145</v>
      </c>
      <c r="S94" s="3">
        <f t="shared" si="17"/>
        <v>1436118031.1676395</v>
      </c>
      <c r="T94" s="21">
        <f>(RANK(E94,E$8:E$1007,1)+COUNTIF(E$8:E94,E94)-1)/1000</f>
        <v>0.71099999999999997</v>
      </c>
      <c r="U94" s="21">
        <f>(RANK(F94,F$8:F$1007,1)+COUNTIF(F$8:F94,F94)-1)/1000</f>
        <v>0.7</v>
      </c>
      <c r="V94" s="21">
        <f>(RANK(G94,G$8:G$1007,1)+COUNTIF(G$8:G94,G94)-1)/1000</f>
        <v>0.72399999999999998</v>
      </c>
      <c r="W94" s="21">
        <f>(RANK(H94,H$8:H$1007,1)+COUNTIF(H$8:H94,H94)-1)/1000</f>
        <v>0.71799999999999997</v>
      </c>
      <c r="X94" s="21">
        <f>(RANK(I94,I$8:I$1007,1)+COUNTIF(I$8:I94,I94)-1)/1000</f>
        <v>0.71099999999999997</v>
      </c>
      <c r="Y94" s="21">
        <f>(RANK(J94,J$8:J$1007,1)+COUNTIF(J$8:J94,J94)-1)/1000</f>
        <v>0.72199999999999998</v>
      </c>
      <c r="Z94" s="21">
        <f>(RANK(K94,K$8:K$1007,1)+COUNTIF(K$8:K94,K94)-1)/1000</f>
        <v>0.75800000000000001</v>
      </c>
      <c r="AA94" s="21">
        <f>(RANK(L94,L$8:L$1007,1)+COUNTIF(L$8:L94,L94)-1)/1000</f>
        <v>0.73199999999999998</v>
      </c>
      <c r="AB94" s="21">
        <f>(RANK(M94,M$8:M$1007,1)+COUNTIF(M$8:M94,M94)-1)/1000</f>
        <v>0.77500000000000002</v>
      </c>
      <c r="AC94" s="21">
        <f>(RANK(N94,N$8:N$1007,1)+COUNTIF(N$8:N94,N94)-1)/1000</f>
        <v>0.72599999999999998</v>
      </c>
      <c r="AD94" s="21">
        <f>(RANK(O94,O$8:O$1007,1)+COUNTIF(O$8:O94,O94)-1)/1000</f>
        <v>0.71799999999999997</v>
      </c>
      <c r="AE94" s="21">
        <f>(RANK(P94,P$8:P$1007,1)+COUNTIF(P$8:P94,P94)-1)/1000</f>
        <v>0.73</v>
      </c>
      <c r="AF94" s="21">
        <f>(RANK(Q94,Q$8:Q$1007,1)+COUNTIF(Q$8:Q94,Q94)-1)/1000</f>
        <v>0.72599999999999998</v>
      </c>
      <c r="AG94" s="21">
        <f>(RANK(R94,R$8:R$1007,1)+COUNTIF(R$8:R94,R94)-1)/1000</f>
        <v>0.71799999999999997</v>
      </c>
      <c r="AH94" s="21">
        <f>(RANK(S94,S$8:S$1007,1)+COUNTIF(S$8:S94,S94)-1)/1000</f>
        <v>0.73</v>
      </c>
      <c r="AI94" s="14">
        <f t="shared" si="23"/>
        <v>0</v>
      </c>
      <c r="AK94" s="14">
        <f t="shared" si="24"/>
        <v>0</v>
      </c>
    </row>
    <row r="95" spans="2:37" x14ac:dyDescent="0.25">
      <c r="B95">
        <f t="shared" si="18"/>
        <v>88</v>
      </c>
      <c r="C95">
        <f>MATCH(B95,'Stocastic Model Raw Data'!$B$2:$B$1001,0)</f>
        <v>624</v>
      </c>
      <c r="D95" s="14" cm="1">
        <f t="array" ref="D95">INDEX('Stocastic Model Raw Data'!$G$2:$G$1001,$C95,0)</f>
        <v>212042590</v>
      </c>
      <c r="E95" s="14" cm="1">
        <f t="array" ref="E95">INDEX('Stocastic Model Raw Data'!$C$2:$C$1001,$C95,0)</f>
        <v>98714374.850919098</v>
      </c>
      <c r="F95" s="14" cm="1">
        <f t="array" ref="F95">INDEX('Stocastic Model Raw Data'!$H$2:$H$1001,$C95,0)</f>
        <v>49575833.538342297</v>
      </c>
      <c r="G95" s="14">
        <f t="shared" si="13"/>
        <v>49138541.312576801</v>
      </c>
      <c r="H95" s="14" cm="1">
        <f t="array" ref="H95">INDEX('Stocastic Model Raw Data'!$D$2:$D$1001,$C95,0)</f>
        <v>2479195304.6653099</v>
      </c>
      <c r="I95" s="14" cm="1">
        <f t="array" ref="I95">INDEX('Stocastic Model Raw Data'!$I$2:$I$1001,$C95,0)</f>
        <v>1054006287.68792</v>
      </c>
      <c r="J95" s="14">
        <f t="shared" si="14"/>
        <v>1425189016.9773898</v>
      </c>
      <c r="K95" s="14" cm="1">
        <f t="array" ref="K95">INDEX('Stocastic Model Raw Data'!$E$2:$E$1001,$C95,0)</f>
        <v>239719005.19485101</v>
      </c>
      <c r="L95" s="14" cm="1">
        <f t="array" ref="L95">INDEX('Stocastic Model Raw Data'!$J$2:$J$1001,$C95,0)</f>
        <v>102453315.90755101</v>
      </c>
      <c r="M95" s="14">
        <f t="shared" si="15"/>
        <v>137265689.28729999</v>
      </c>
      <c r="N95" s="14">
        <f t="shared" si="19"/>
        <v>2718914309.8601608</v>
      </c>
      <c r="O95" s="14">
        <f t="shared" si="20"/>
        <v>1156459603.5954709</v>
      </c>
      <c r="P95" s="14">
        <f t="shared" si="16"/>
        <v>1562454706.2646899</v>
      </c>
      <c r="Q95" s="3">
        <f t="shared" si="21"/>
        <v>2718914309.8601608</v>
      </c>
      <c r="R95" s="3">
        <f t="shared" si="22"/>
        <v>1368502193.5954709</v>
      </c>
      <c r="S95" s="3">
        <f t="shared" si="17"/>
        <v>1350412116.2646899</v>
      </c>
      <c r="T95" s="21">
        <f>(RANK(E95,E$8:E$1007,1)+COUNTIF(E$8:E95,E95)-1)/1000</f>
        <v>0.77600000000000002</v>
      </c>
      <c r="U95" s="21">
        <f>(RANK(F95,F$8:F$1007,1)+COUNTIF(F$8:F95,F95)-1)/1000</f>
        <v>0.79600000000000004</v>
      </c>
      <c r="V95" s="21">
        <f>(RANK(G95,G$8:G$1007,1)+COUNTIF(G$8:G95,G95)-1)/1000</f>
        <v>0.745</v>
      </c>
      <c r="W95" s="21">
        <f>(RANK(H95,H$8:H$1007,1)+COUNTIF(H$8:H95,H95)-1)/1000</f>
        <v>0.58199999999999996</v>
      </c>
      <c r="X95" s="21">
        <f>(RANK(I95,I$8:I$1007,1)+COUNTIF(I$8:I95,I95)-1)/1000</f>
        <v>0.621</v>
      </c>
      <c r="Y95" s="21">
        <f>(RANK(J95,J$8:J$1007,1)+COUNTIF(J$8:J95,J95)-1)/1000</f>
        <v>0.55100000000000005</v>
      </c>
      <c r="Z95" s="21">
        <f>(RANK(K95,K$8:K$1007,1)+COUNTIF(K$8:K95,K95)-1)/1000</f>
        <v>0.88300000000000001</v>
      </c>
      <c r="AA95" s="21">
        <f>(RANK(L95,L$8:L$1007,1)+COUNTIF(L$8:L95,L95)-1)/1000</f>
        <v>0.84699999999999998</v>
      </c>
      <c r="AB95" s="21">
        <f>(RANK(M95,M$8:M$1007,1)+COUNTIF(M$8:M95,M95)-1)/1000</f>
        <v>0.90100000000000002</v>
      </c>
      <c r="AC95" s="21">
        <f>(RANK(N95,N$8:N$1007,1)+COUNTIF(N$8:N95,N95)-1)/1000</f>
        <v>0.624</v>
      </c>
      <c r="AD95" s="21">
        <f>(RANK(O95,O$8:O$1007,1)+COUNTIF(O$8:O95,O95)-1)/1000</f>
        <v>0.64800000000000002</v>
      </c>
      <c r="AE95" s="21">
        <f>(RANK(P95,P$8:P$1007,1)+COUNTIF(P$8:P95,P95)-1)/1000</f>
        <v>0.60499999999999998</v>
      </c>
      <c r="AF95" s="21">
        <f>(RANK(Q95,Q$8:Q$1007,1)+COUNTIF(Q$8:Q95,Q95)-1)/1000</f>
        <v>0.624</v>
      </c>
      <c r="AG95" s="21">
        <f>(RANK(R95,R$8:R$1007,1)+COUNTIF(R$8:R95,R95)-1)/1000</f>
        <v>0.64800000000000002</v>
      </c>
      <c r="AH95" s="21">
        <f>(RANK(S95,S$8:S$1007,1)+COUNTIF(S$8:S95,S95)-1)/1000</f>
        <v>0.60499999999999998</v>
      </c>
      <c r="AI95" s="14">
        <f t="shared" si="23"/>
        <v>0</v>
      </c>
      <c r="AK95" s="14">
        <f t="shared" si="24"/>
        <v>0</v>
      </c>
    </row>
    <row r="96" spans="2:37" x14ac:dyDescent="0.25">
      <c r="B96">
        <f t="shared" si="18"/>
        <v>89</v>
      </c>
      <c r="C96">
        <f>MATCH(B96,'Stocastic Model Raw Data'!$B$2:$B$1001,0)</f>
        <v>118</v>
      </c>
      <c r="D96" s="14" cm="1">
        <f t="array" ref="D96">INDEX('Stocastic Model Raw Data'!$G$2:$G$1001,$C96,0)</f>
        <v>212042590</v>
      </c>
      <c r="E96" s="14" cm="1">
        <f t="array" ref="E96">INDEX('Stocastic Model Raw Data'!$C$2:$C$1001,$C96,0)</f>
        <v>66028530.8162736</v>
      </c>
      <c r="F96" s="14" cm="1">
        <f t="array" ref="F96">INDEX('Stocastic Model Raw Data'!$H$2:$H$1001,$C96,0)</f>
        <v>32038893.0946142</v>
      </c>
      <c r="G96" s="14">
        <f t="shared" si="13"/>
        <v>33989637.7216594</v>
      </c>
      <c r="H96" s="14" cm="1">
        <f t="array" ref="H96">INDEX('Stocastic Model Raw Data'!$D$2:$D$1001,$C96,0)</f>
        <v>1940159506.9130599</v>
      </c>
      <c r="I96" s="14" cm="1">
        <f t="array" ref="I96">INDEX('Stocastic Model Raw Data'!$I$2:$I$1001,$C96,0)</f>
        <v>804610526.17685103</v>
      </c>
      <c r="J96" s="14">
        <f t="shared" si="14"/>
        <v>1135548980.7362089</v>
      </c>
      <c r="K96" s="14" cm="1">
        <f t="array" ref="K96">INDEX('Stocastic Model Raw Data'!$E$2:$E$1001,$C96,0)</f>
        <v>134041982.56860299</v>
      </c>
      <c r="L96" s="14" cm="1">
        <f t="array" ref="L96">INDEX('Stocastic Model Raw Data'!$J$2:$J$1001,$C96,0)</f>
        <v>60312184.096658602</v>
      </c>
      <c r="M96" s="14">
        <f t="shared" si="15"/>
        <v>73729798.471944392</v>
      </c>
      <c r="N96" s="14">
        <f t="shared" si="19"/>
        <v>2074201489.481663</v>
      </c>
      <c r="O96" s="14">
        <f t="shared" si="20"/>
        <v>864922710.27350962</v>
      </c>
      <c r="P96" s="14">
        <f t="shared" si="16"/>
        <v>1209278779.2081532</v>
      </c>
      <c r="Q96" s="3">
        <f t="shared" si="21"/>
        <v>2074201489.481663</v>
      </c>
      <c r="R96" s="3">
        <f t="shared" si="22"/>
        <v>1076965300.2735095</v>
      </c>
      <c r="S96" s="3">
        <f t="shared" si="17"/>
        <v>997236189.20815349</v>
      </c>
      <c r="T96" s="21">
        <f>(RANK(E96,E$8:E$1007,1)+COUNTIF(E$8:E96,E96)-1)/1000</f>
        <v>0.114</v>
      </c>
      <c r="U96" s="21">
        <f>(RANK(F96,F$8:F$1007,1)+COUNTIF(F$8:F96,F96)-1)/1000</f>
        <v>0.125</v>
      </c>
      <c r="V96" s="21">
        <f>(RANK(G96,G$8:G$1007,1)+COUNTIF(G$8:G96,G96)-1)/1000</f>
        <v>0.106</v>
      </c>
      <c r="W96" s="21">
        <f>(RANK(H96,H$8:H$1007,1)+COUNTIF(H$8:H96,H96)-1)/1000</f>
        <v>0.11899999999999999</v>
      </c>
      <c r="X96" s="21">
        <f>(RANK(I96,I$8:I$1007,1)+COUNTIF(I$8:I96,I96)-1)/1000</f>
        <v>0.11899999999999999</v>
      </c>
      <c r="Y96" s="21">
        <f>(RANK(J96,J$8:J$1007,1)+COUNTIF(J$8:J96,J96)-1)/1000</f>
        <v>0.121</v>
      </c>
      <c r="Z96" s="21">
        <f>(RANK(K96,K$8:K$1007,1)+COUNTIF(K$8:K96,K96)-1)/1000</f>
        <v>9.6000000000000002E-2</v>
      </c>
      <c r="AA96" s="21">
        <f>(RANK(L96,L$8:L$1007,1)+COUNTIF(L$8:L96,L96)-1)/1000</f>
        <v>0.11899999999999999</v>
      </c>
      <c r="AB96" s="21">
        <f>(RANK(M96,M$8:M$1007,1)+COUNTIF(M$8:M96,M96)-1)/1000</f>
        <v>7.4999999999999997E-2</v>
      </c>
      <c r="AC96" s="21">
        <f>(RANK(N96,N$8:N$1007,1)+COUNTIF(N$8:N96,N96)-1)/1000</f>
        <v>0.11799999999999999</v>
      </c>
      <c r="AD96" s="21">
        <f>(RANK(O96,O$8:O$1007,1)+COUNTIF(O$8:O96,O96)-1)/1000</f>
        <v>0.11799999999999999</v>
      </c>
      <c r="AE96" s="21">
        <f>(RANK(P96,P$8:P$1007,1)+COUNTIF(P$8:P96,P96)-1)/1000</f>
        <v>0.11700000000000001</v>
      </c>
      <c r="AF96" s="21">
        <f>(RANK(Q96,Q$8:Q$1007,1)+COUNTIF(Q$8:Q96,Q96)-1)/1000</f>
        <v>0.11799999999999999</v>
      </c>
      <c r="AG96" s="21">
        <f>(RANK(R96,R$8:R$1007,1)+COUNTIF(R$8:R96,R96)-1)/1000</f>
        <v>0.11799999999999999</v>
      </c>
      <c r="AH96" s="21">
        <f>(RANK(S96,S$8:S$1007,1)+COUNTIF(S$8:S96,S96)-1)/1000</f>
        <v>0.11700000000000001</v>
      </c>
      <c r="AI96" s="14">
        <f t="shared" si="23"/>
        <v>0</v>
      </c>
      <c r="AK96" s="14">
        <f t="shared" si="24"/>
        <v>0</v>
      </c>
    </row>
    <row r="97" spans="2:37" x14ac:dyDescent="0.25">
      <c r="B97">
        <f t="shared" si="18"/>
        <v>90</v>
      </c>
      <c r="C97">
        <f>MATCH(B97,'Stocastic Model Raw Data'!$B$2:$B$1001,0)</f>
        <v>233</v>
      </c>
      <c r="D97" s="14" cm="1">
        <f t="array" ref="D97">INDEX('Stocastic Model Raw Data'!$G$2:$G$1001,$C97,0)</f>
        <v>212042590</v>
      </c>
      <c r="E97" s="14" cm="1">
        <f t="array" ref="E97">INDEX('Stocastic Model Raw Data'!$C$2:$C$1001,$C97,0)</f>
        <v>68650298.211474493</v>
      </c>
      <c r="F97" s="14" cm="1">
        <f t="array" ref="F97">INDEX('Stocastic Model Raw Data'!$H$2:$H$1001,$C97,0)</f>
        <v>32666555.514468301</v>
      </c>
      <c r="G97" s="14">
        <f t="shared" si="13"/>
        <v>35983742.697006196</v>
      </c>
      <c r="H97" s="14" cm="1">
        <f t="array" ref="H97">INDEX('Stocastic Model Raw Data'!$D$2:$D$1001,$C97,0)</f>
        <v>2111062521.1996901</v>
      </c>
      <c r="I97" s="14" cm="1">
        <f t="array" ref="I97">INDEX('Stocastic Model Raw Data'!$I$2:$I$1001,$C97,0)</f>
        <v>863333723.70165896</v>
      </c>
      <c r="J97" s="14">
        <f t="shared" si="14"/>
        <v>1247728797.4980311</v>
      </c>
      <c r="K97" s="14" cm="1">
        <f t="array" ref="K97">INDEX('Stocastic Model Raw Data'!$E$2:$E$1001,$C97,0)</f>
        <v>148882484.167036</v>
      </c>
      <c r="L97" s="14" cm="1">
        <f t="array" ref="L97">INDEX('Stocastic Model Raw Data'!$J$2:$J$1001,$C97,0)</f>
        <v>68846582.767578706</v>
      </c>
      <c r="M97" s="14">
        <f t="shared" si="15"/>
        <v>80035901.399457291</v>
      </c>
      <c r="N97" s="14">
        <f t="shared" si="19"/>
        <v>2259945005.3667259</v>
      </c>
      <c r="O97" s="14">
        <f t="shared" si="20"/>
        <v>932180306.46923769</v>
      </c>
      <c r="P97" s="14">
        <f t="shared" si="16"/>
        <v>1327764698.8974881</v>
      </c>
      <c r="Q97" s="3">
        <f t="shared" si="21"/>
        <v>2259945005.3667259</v>
      </c>
      <c r="R97" s="3">
        <f t="shared" si="22"/>
        <v>1144222896.4692378</v>
      </c>
      <c r="S97" s="3">
        <f t="shared" si="17"/>
        <v>1115722108.8974881</v>
      </c>
      <c r="T97" s="21">
        <f>(RANK(E97,E$8:E$1007,1)+COUNTIF(E$8:E97,E97)-1)/1000</f>
        <v>0.16700000000000001</v>
      </c>
      <c r="U97" s="21">
        <f>(RANK(F97,F$8:F$1007,1)+COUNTIF(F$8:F97,F97)-1)/1000</f>
        <v>0.15</v>
      </c>
      <c r="V97" s="21">
        <f>(RANK(G97,G$8:G$1007,1)+COUNTIF(G$8:G97,G97)-1)/1000</f>
        <v>0.17499999999999999</v>
      </c>
      <c r="W97" s="21">
        <f>(RANK(H97,H$8:H$1007,1)+COUNTIF(H$8:H97,H97)-1)/1000</f>
        <v>0.23400000000000001</v>
      </c>
      <c r="X97" s="21">
        <f>(RANK(I97,I$8:I$1007,1)+COUNTIF(I$8:I97,I97)-1)/1000</f>
        <v>0.215</v>
      </c>
      <c r="Y97" s="21">
        <f>(RANK(J97,J$8:J$1007,1)+COUNTIF(J$8:J97,J97)-1)/1000</f>
        <v>0.248</v>
      </c>
      <c r="Z97" s="21">
        <f>(RANK(K97,K$8:K$1007,1)+COUNTIF(K$8:K97,K97)-1)/1000</f>
        <v>0.186</v>
      </c>
      <c r="AA97" s="21">
        <f>(RANK(L97,L$8:L$1007,1)+COUNTIF(L$8:L97,L97)-1)/1000</f>
        <v>0.25800000000000001</v>
      </c>
      <c r="AB97" s="21">
        <f>(RANK(M97,M$8:M$1007,1)+COUNTIF(M$8:M97,M97)-1)/1000</f>
        <v>0.14699999999999999</v>
      </c>
      <c r="AC97" s="21">
        <f>(RANK(N97,N$8:N$1007,1)+COUNTIF(N$8:N97,N97)-1)/1000</f>
        <v>0.23300000000000001</v>
      </c>
      <c r="AD97" s="21">
        <f>(RANK(O97,O$8:O$1007,1)+COUNTIF(O$8:O97,O97)-1)/1000</f>
        <v>0.216</v>
      </c>
      <c r="AE97" s="21">
        <f>(RANK(P97,P$8:P$1007,1)+COUNTIF(P$8:P97,P97)-1)/1000</f>
        <v>0.23899999999999999</v>
      </c>
      <c r="AF97" s="21">
        <f>(RANK(Q97,Q$8:Q$1007,1)+COUNTIF(Q$8:Q97,Q97)-1)/1000</f>
        <v>0.23300000000000001</v>
      </c>
      <c r="AG97" s="21">
        <f>(RANK(R97,R$8:R$1007,1)+COUNTIF(R$8:R97,R97)-1)/1000</f>
        <v>0.216</v>
      </c>
      <c r="AH97" s="21">
        <f>(RANK(S97,S$8:S$1007,1)+COUNTIF(S$8:S97,S97)-1)/1000</f>
        <v>0.23899999999999999</v>
      </c>
      <c r="AI97" s="14">
        <f t="shared" si="23"/>
        <v>0</v>
      </c>
      <c r="AK97" s="14">
        <f t="shared" si="24"/>
        <v>0</v>
      </c>
    </row>
    <row r="98" spans="2:37" x14ac:dyDescent="0.25">
      <c r="B98">
        <f t="shared" si="18"/>
        <v>91</v>
      </c>
      <c r="C98">
        <f>MATCH(B98,'Stocastic Model Raw Data'!$B$2:$B$1001,0)</f>
        <v>967</v>
      </c>
      <c r="D98" s="14" cm="1">
        <f t="array" ref="D98">INDEX('Stocastic Model Raw Data'!$G$2:$G$1001,$C98,0)</f>
        <v>212042590</v>
      </c>
      <c r="E98" s="14" cm="1">
        <f t="array" ref="E98">INDEX('Stocastic Model Raw Data'!$C$2:$C$1001,$C98,0)</f>
        <v>121969559.059728</v>
      </c>
      <c r="F98" s="14" cm="1">
        <f t="array" ref="F98">INDEX('Stocastic Model Raw Data'!$H$2:$H$1001,$C98,0)</f>
        <v>60932319.068665698</v>
      </c>
      <c r="G98" s="14">
        <f t="shared" si="13"/>
        <v>61037239.991062298</v>
      </c>
      <c r="H98" s="14" cm="1">
        <f t="array" ref="H98">INDEX('Stocastic Model Raw Data'!$D$2:$D$1001,$C98,0)</f>
        <v>3114420806.5451002</v>
      </c>
      <c r="I98" s="14" cm="1">
        <f t="array" ref="I98">INDEX('Stocastic Model Raw Data'!$I$2:$I$1001,$C98,0)</f>
        <v>1326048820.2756801</v>
      </c>
      <c r="J98" s="14">
        <f t="shared" si="14"/>
        <v>1788371986.2694201</v>
      </c>
      <c r="K98" s="14" cm="1">
        <f t="array" ref="K98">INDEX('Stocastic Model Raw Data'!$E$2:$E$1001,$C98,0)</f>
        <v>279139038.51116699</v>
      </c>
      <c r="L98" s="14" cm="1">
        <f t="array" ref="L98">INDEX('Stocastic Model Raw Data'!$J$2:$J$1001,$C98,0)</f>
        <v>119284703.88425601</v>
      </c>
      <c r="M98" s="14">
        <f t="shared" si="15"/>
        <v>159854334.62691098</v>
      </c>
      <c r="N98" s="14">
        <f t="shared" si="19"/>
        <v>3393559845.0562673</v>
      </c>
      <c r="O98" s="14">
        <f t="shared" si="20"/>
        <v>1445333524.159936</v>
      </c>
      <c r="P98" s="14">
        <f t="shared" si="16"/>
        <v>1948226320.8963313</v>
      </c>
      <c r="Q98" s="3">
        <f t="shared" si="21"/>
        <v>3393559845.0562673</v>
      </c>
      <c r="R98" s="3">
        <f t="shared" si="22"/>
        <v>1657376114.159936</v>
      </c>
      <c r="S98" s="3">
        <f t="shared" si="17"/>
        <v>1736183730.8963313</v>
      </c>
      <c r="T98" s="21">
        <f>(RANK(E98,E$8:E$1007,1)+COUNTIF(E$8:E98,E98)-1)/1000</f>
        <v>0.98099999999999998</v>
      </c>
      <c r="U98" s="21">
        <f>(RANK(F98,F$8:F$1007,1)+COUNTIF(F$8:F98,F98)-1)/1000</f>
        <v>0.98199999999999998</v>
      </c>
      <c r="V98" s="21">
        <f>(RANK(G98,G$8:G$1007,1)+COUNTIF(G$8:G98,G98)-1)/1000</f>
        <v>0.98099999999999998</v>
      </c>
      <c r="W98" s="21">
        <f>(RANK(H98,H$8:H$1007,1)+COUNTIF(H$8:H98,H98)-1)/1000</f>
        <v>0.96099999999999997</v>
      </c>
      <c r="X98" s="21">
        <f>(RANK(I98,I$8:I$1007,1)+COUNTIF(I$8:I98,I98)-1)/1000</f>
        <v>0.96699999999999997</v>
      </c>
      <c r="Y98" s="21">
        <f>(RANK(J98,J$8:J$1007,1)+COUNTIF(J$8:J98,J98)-1)/1000</f>
        <v>0.95799999999999996</v>
      </c>
      <c r="Z98" s="21">
        <f>(RANK(K98,K$8:K$1007,1)+COUNTIF(K$8:K98,K98)-1)/1000</f>
        <v>0.98</v>
      </c>
      <c r="AA98" s="21">
        <f>(RANK(L98,L$8:L$1007,1)+COUNTIF(L$8:L98,L98)-1)/1000</f>
        <v>0.96099999999999997</v>
      </c>
      <c r="AB98" s="21">
        <f>(RANK(M98,M$8:M$1007,1)+COUNTIF(M$8:M98,M98)-1)/1000</f>
        <v>0.98699999999999999</v>
      </c>
      <c r="AC98" s="21">
        <f>(RANK(N98,N$8:N$1007,1)+COUNTIF(N$8:N98,N98)-1)/1000</f>
        <v>0.96699999999999997</v>
      </c>
      <c r="AD98" s="21">
        <f>(RANK(O98,O$8:O$1007,1)+COUNTIF(O$8:O98,O98)-1)/1000</f>
        <v>0.97</v>
      </c>
      <c r="AE98" s="21">
        <f>(RANK(P98,P$8:P$1007,1)+COUNTIF(P$8:P98,P98)-1)/1000</f>
        <v>0.96599999999999997</v>
      </c>
      <c r="AF98" s="21">
        <f>(RANK(Q98,Q$8:Q$1007,1)+COUNTIF(Q$8:Q98,Q98)-1)/1000</f>
        <v>0.96699999999999997</v>
      </c>
      <c r="AG98" s="21">
        <f>(RANK(R98,R$8:R$1007,1)+COUNTIF(R$8:R98,R98)-1)/1000</f>
        <v>0.97</v>
      </c>
      <c r="AH98" s="21">
        <f>(RANK(S98,S$8:S$1007,1)+COUNTIF(S$8:S98,S98)-1)/1000</f>
        <v>0.96599999999999997</v>
      </c>
      <c r="AI98" s="14">
        <f t="shared" si="23"/>
        <v>0</v>
      </c>
      <c r="AK98" s="14">
        <f t="shared" si="24"/>
        <v>0</v>
      </c>
    </row>
    <row r="99" spans="2:37" x14ac:dyDescent="0.25">
      <c r="B99">
        <f t="shared" si="18"/>
        <v>92</v>
      </c>
      <c r="C99">
        <f>MATCH(B99,'Stocastic Model Raw Data'!$B$2:$B$1001,0)</f>
        <v>180</v>
      </c>
      <c r="D99" s="14" cm="1">
        <f t="array" ref="D99">INDEX('Stocastic Model Raw Data'!$G$2:$G$1001,$C99,0)</f>
        <v>212042590</v>
      </c>
      <c r="E99" s="14" cm="1">
        <f t="array" ref="E99">INDEX('Stocastic Model Raw Data'!$C$2:$C$1001,$C99,0)</f>
        <v>72397164.621066198</v>
      </c>
      <c r="F99" s="14" cm="1">
        <f t="array" ref="F99">INDEX('Stocastic Model Raw Data'!$H$2:$H$1001,$C99,0)</f>
        <v>35495572.127623498</v>
      </c>
      <c r="G99" s="14">
        <f t="shared" si="13"/>
        <v>36901592.493442699</v>
      </c>
      <c r="H99" s="14" cm="1">
        <f t="array" ref="H99">INDEX('Stocastic Model Raw Data'!$D$2:$D$1001,$C99,0)</f>
        <v>2016613444.9632599</v>
      </c>
      <c r="I99" s="14" cm="1">
        <f t="array" ref="I99">INDEX('Stocastic Model Raw Data'!$I$2:$I$1001,$C99,0)</f>
        <v>838295710.13315701</v>
      </c>
      <c r="J99" s="14">
        <f t="shared" si="14"/>
        <v>1178317734.8301029</v>
      </c>
      <c r="K99" s="14" cm="1">
        <f t="array" ref="K99">INDEX('Stocastic Model Raw Data'!$E$2:$E$1001,$C99,0)</f>
        <v>172573822.53932101</v>
      </c>
      <c r="L99" s="14" cm="1">
        <f t="array" ref="L99">INDEX('Stocastic Model Raw Data'!$J$2:$J$1001,$C99,0)</f>
        <v>80160180.390022501</v>
      </c>
      <c r="M99" s="14">
        <f t="shared" si="15"/>
        <v>92413642.149298504</v>
      </c>
      <c r="N99" s="14">
        <f t="shared" si="19"/>
        <v>2189187267.5025811</v>
      </c>
      <c r="O99" s="14">
        <f t="shared" si="20"/>
        <v>918455890.52317953</v>
      </c>
      <c r="P99" s="14">
        <f t="shared" si="16"/>
        <v>1270731376.9794016</v>
      </c>
      <c r="Q99" s="3">
        <f t="shared" si="21"/>
        <v>2189187267.5025811</v>
      </c>
      <c r="R99" s="3">
        <f t="shared" si="22"/>
        <v>1130498480.5231795</v>
      </c>
      <c r="S99" s="3">
        <f t="shared" si="17"/>
        <v>1058688786.9794016</v>
      </c>
      <c r="T99" s="21">
        <f>(RANK(E99,E$8:E$1007,1)+COUNTIF(E$8:E99,E99)-1)/1000</f>
        <v>0.221</v>
      </c>
      <c r="U99" s="21">
        <f>(RANK(F99,F$8:F$1007,1)+COUNTIF(F$8:F99,F99)-1)/1000</f>
        <v>0.249</v>
      </c>
      <c r="V99" s="21">
        <f>(RANK(G99,G$8:G$1007,1)+COUNTIF(G$8:G99,G99)-1)/1000</f>
        <v>0.20899999999999999</v>
      </c>
      <c r="W99" s="21">
        <f>(RANK(H99,H$8:H$1007,1)+COUNTIF(H$8:H99,H99)-1)/1000</f>
        <v>0.16300000000000001</v>
      </c>
      <c r="X99" s="21">
        <f>(RANK(I99,I$8:I$1007,1)+COUNTIF(I$8:I99,I99)-1)/1000</f>
        <v>0.16800000000000001</v>
      </c>
      <c r="Y99" s="21">
        <f>(RANK(J99,J$8:J$1007,1)+COUNTIF(J$8:J99,J99)-1)/1000</f>
        <v>0.16300000000000001</v>
      </c>
      <c r="Z99" s="21">
        <f>(RANK(K99,K$8:K$1007,1)+COUNTIF(K$8:K99,K99)-1)/1000</f>
        <v>0.41599999999999998</v>
      </c>
      <c r="AA99" s="21">
        <f>(RANK(L99,L$8:L$1007,1)+COUNTIF(L$8:L99,L99)-1)/1000</f>
        <v>0.51100000000000001</v>
      </c>
      <c r="AB99" s="21">
        <f>(RANK(M99,M$8:M$1007,1)+COUNTIF(M$8:M99,M99)-1)/1000</f>
        <v>0.36099999999999999</v>
      </c>
      <c r="AC99" s="21">
        <f>(RANK(N99,N$8:N$1007,1)+COUNTIF(N$8:N99,N99)-1)/1000</f>
        <v>0.18</v>
      </c>
      <c r="AD99" s="21">
        <f>(RANK(O99,O$8:O$1007,1)+COUNTIF(O$8:O99,O99)-1)/1000</f>
        <v>0.189</v>
      </c>
      <c r="AE99" s="21">
        <f>(RANK(P99,P$8:P$1007,1)+COUNTIF(P$8:P99,P99)-1)/1000</f>
        <v>0.17399999999999999</v>
      </c>
      <c r="AF99" s="21">
        <f>(RANK(Q99,Q$8:Q$1007,1)+COUNTIF(Q$8:Q99,Q99)-1)/1000</f>
        <v>0.18</v>
      </c>
      <c r="AG99" s="21">
        <f>(RANK(R99,R$8:R$1007,1)+COUNTIF(R$8:R99,R99)-1)/1000</f>
        <v>0.189</v>
      </c>
      <c r="AH99" s="21">
        <f>(RANK(S99,S$8:S$1007,1)+COUNTIF(S$8:S99,S99)-1)/1000</f>
        <v>0.17399999999999999</v>
      </c>
      <c r="AI99" s="14">
        <f t="shared" si="23"/>
        <v>0</v>
      </c>
      <c r="AK99" s="14">
        <f t="shared" si="24"/>
        <v>0</v>
      </c>
    </row>
    <row r="100" spans="2:37" x14ac:dyDescent="0.25">
      <c r="B100">
        <f t="shared" si="18"/>
        <v>93</v>
      </c>
      <c r="C100">
        <f>MATCH(B100,'Stocastic Model Raw Data'!$B$2:$B$1001,0)</f>
        <v>419</v>
      </c>
      <c r="D100" s="14" cm="1">
        <f t="array" ref="D100">INDEX('Stocastic Model Raw Data'!$G$2:$G$1001,$C100,0)</f>
        <v>212042590</v>
      </c>
      <c r="E100" s="14" cm="1">
        <f t="array" ref="E100">INDEX('Stocastic Model Raw Data'!$C$2:$C$1001,$C100,0)</f>
        <v>90521988.091390401</v>
      </c>
      <c r="F100" s="14" cm="1">
        <f t="array" ref="F100">INDEX('Stocastic Model Raw Data'!$H$2:$H$1001,$C100,0)</f>
        <v>45478375.339388199</v>
      </c>
      <c r="G100" s="14">
        <f t="shared" si="13"/>
        <v>45043612.752002202</v>
      </c>
      <c r="H100" s="14" cm="1">
        <f t="array" ref="H100">INDEX('Stocastic Model Raw Data'!$D$2:$D$1001,$C100,0)</f>
        <v>2271036299.84342</v>
      </c>
      <c r="I100" s="14" cm="1">
        <f t="array" ref="I100">INDEX('Stocastic Model Raw Data'!$I$2:$I$1001,$C100,0)</f>
        <v>964094984.14124095</v>
      </c>
      <c r="J100" s="14">
        <f t="shared" si="14"/>
        <v>1306941315.702179</v>
      </c>
      <c r="K100" s="14" cm="1">
        <f t="array" ref="K100">INDEX('Stocastic Model Raw Data'!$E$2:$E$1001,$C100,0)</f>
        <v>208474616.31366399</v>
      </c>
      <c r="L100" s="14" cm="1">
        <f t="array" ref="L100">INDEX('Stocastic Model Raw Data'!$J$2:$J$1001,$C100,0)</f>
        <v>90205747.307769299</v>
      </c>
      <c r="M100" s="14">
        <f t="shared" si="15"/>
        <v>118268869.00589469</v>
      </c>
      <c r="N100" s="14">
        <f t="shared" si="19"/>
        <v>2479510916.157084</v>
      </c>
      <c r="O100" s="14">
        <f t="shared" si="20"/>
        <v>1054300731.4490103</v>
      </c>
      <c r="P100" s="14">
        <f t="shared" si="16"/>
        <v>1425210184.7080736</v>
      </c>
      <c r="Q100" s="3">
        <f t="shared" si="21"/>
        <v>2479510916.157084</v>
      </c>
      <c r="R100" s="3">
        <f t="shared" si="22"/>
        <v>1266343321.4490104</v>
      </c>
      <c r="S100" s="3">
        <f t="shared" si="17"/>
        <v>1213167594.7080736</v>
      </c>
      <c r="T100" s="21">
        <f>(RANK(E100,E$8:E$1007,1)+COUNTIF(E$8:E100,E100)-1)/1000</f>
        <v>0.63400000000000001</v>
      </c>
      <c r="U100" s="21">
        <f>(RANK(F100,F$8:F$1007,1)+COUNTIF(F$8:F100,F100)-1)/1000</f>
        <v>0.67100000000000004</v>
      </c>
      <c r="V100" s="21">
        <f>(RANK(G100,G$8:G$1007,1)+COUNTIF(G$8:G100,G100)-1)/1000</f>
        <v>0.57999999999999996</v>
      </c>
      <c r="W100" s="21">
        <f>(RANK(H100,H$8:H$1007,1)+COUNTIF(H$8:H100,H100)-1)/1000</f>
        <v>0.38500000000000001</v>
      </c>
      <c r="X100" s="21">
        <f>(RANK(I100,I$8:I$1007,1)+COUNTIF(I$8:I100,I100)-1)/1000</f>
        <v>0.42599999999999999</v>
      </c>
      <c r="Y100" s="21">
        <f>(RANK(J100,J$8:J$1007,1)+COUNTIF(J$8:J100,J100)-1)/1000</f>
        <v>0.35199999999999998</v>
      </c>
      <c r="Z100" s="21">
        <f>(RANK(K100,K$8:K$1007,1)+COUNTIF(K$8:K100,K100)-1)/1000</f>
        <v>0.73699999999999999</v>
      </c>
      <c r="AA100" s="21">
        <f>(RANK(L100,L$8:L$1007,1)+COUNTIF(L$8:L100,L100)-1)/1000</f>
        <v>0.68600000000000005</v>
      </c>
      <c r="AB100" s="21">
        <f>(RANK(M100,M$8:M$1007,1)+COUNTIF(M$8:M100,M100)-1)/1000</f>
        <v>0.76600000000000001</v>
      </c>
      <c r="AC100" s="21">
        <f>(RANK(N100,N$8:N$1007,1)+COUNTIF(N$8:N100,N100)-1)/1000</f>
        <v>0.41899999999999998</v>
      </c>
      <c r="AD100" s="21">
        <f>(RANK(O100,O$8:O$1007,1)+COUNTIF(O$8:O100,O100)-1)/1000</f>
        <v>0.44900000000000001</v>
      </c>
      <c r="AE100" s="21">
        <f>(RANK(P100,P$8:P$1007,1)+COUNTIF(P$8:P100,P100)-1)/1000</f>
        <v>0.39400000000000002</v>
      </c>
      <c r="AF100" s="21">
        <f>(RANK(Q100,Q$8:Q$1007,1)+COUNTIF(Q$8:Q100,Q100)-1)/1000</f>
        <v>0.41899999999999998</v>
      </c>
      <c r="AG100" s="21">
        <f>(RANK(R100,R$8:R$1007,1)+COUNTIF(R$8:R100,R100)-1)/1000</f>
        <v>0.44900000000000001</v>
      </c>
      <c r="AH100" s="21">
        <f>(RANK(S100,S$8:S$1007,1)+COUNTIF(S$8:S100,S100)-1)/1000</f>
        <v>0.39400000000000002</v>
      </c>
      <c r="AI100" s="14">
        <f t="shared" si="23"/>
        <v>0</v>
      </c>
      <c r="AK100" s="14">
        <f t="shared" si="24"/>
        <v>0</v>
      </c>
    </row>
    <row r="101" spans="2:37" x14ac:dyDescent="0.25">
      <c r="B101">
        <f t="shared" si="18"/>
        <v>94</v>
      </c>
      <c r="C101">
        <f>MATCH(B101,'Stocastic Model Raw Data'!$B$2:$B$1001,0)</f>
        <v>175</v>
      </c>
      <c r="D101" s="14" cm="1">
        <f t="array" ref="D101">INDEX('Stocastic Model Raw Data'!$G$2:$G$1001,$C101,0)</f>
        <v>212042590</v>
      </c>
      <c r="E101" s="14" cm="1">
        <f t="array" ref="E101">INDEX('Stocastic Model Raw Data'!$C$2:$C$1001,$C101,0)</f>
        <v>66387842.106544599</v>
      </c>
      <c r="F101" s="14" cm="1">
        <f t="array" ref="F101">INDEX('Stocastic Model Raw Data'!$H$2:$H$1001,$C101,0)</f>
        <v>31550628.5813821</v>
      </c>
      <c r="G101" s="14">
        <f t="shared" si="13"/>
        <v>34837213.525162503</v>
      </c>
      <c r="H101" s="14" cm="1">
        <f t="array" ref="H101">INDEX('Stocastic Model Raw Data'!$D$2:$D$1001,$C101,0)</f>
        <v>2042579213.2320099</v>
      </c>
      <c r="I101" s="14" cm="1">
        <f t="array" ref="I101">INDEX('Stocastic Model Raw Data'!$I$2:$I$1001,$C101,0)</f>
        <v>837217431.69885802</v>
      </c>
      <c r="J101" s="14">
        <f t="shared" si="14"/>
        <v>1205361781.5331519</v>
      </c>
      <c r="K101" s="14" cm="1">
        <f t="array" ref="K101">INDEX('Stocastic Model Raw Data'!$E$2:$E$1001,$C101,0)</f>
        <v>140174412.33877701</v>
      </c>
      <c r="L101" s="14" cm="1">
        <f t="array" ref="L101">INDEX('Stocastic Model Raw Data'!$J$2:$J$1001,$C101,0)</f>
        <v>61746225.843861803</v>
      </c>
      <c r="M101" s="14">
        <f t="shared" si="15"/>
        <v>78428186.494915202</v>
      </c>
      <c r="N101" s="14">
        <f t="shared" si="19"/>
        <v>2182753625.570787</v>
      </c>
      <c r="O101" s="14">
        <f t="shared" si="20"/>
        <v>898963657.54271984</v>
      </c>
      <c r="P101" s="14">
        <f t="shared" si="16"/>
        <v>1283789968.0280671</v>
      </c>
      <c r="Q101" s="3">
        <f t="shared" si="21"/>
        <v>2182753625.570787</v>
      </c>
      <c r="R101" s="3">
        <f t="shared" si="22"/>
        <v>1111006247.5427198</v>
      </c>
      <c r="S101" s="3">
        <f t="shared" si="17"/>
        <v>1071747378.0280671</v>
      </c>
      <c r="T101" s="21">
        <f>(RANK(E101,E$8:E$1007,1)+COUNTIF(E$8:E101,E101)-1)/1000</f>
        <v>0.11799999999999999</v>
      </c>
      <c r="U101" s="21">
        <f>(RANK(F101,F$8:F$1007,1)+COUNTIF(F$8:F101,F101)-1)/1000</f>
        <v>0.113</v>
      </c>
      <c r="V101" s="21">
        <f>(RANK(G101,G$8:G$1007,1)+COUNTIF(G$8:G101,G101)-1)/1000</f>
        <v>0.14000000000000001</v>
      </c>
      <c r="W101" s="21">
        <f>(RANK(H101,H$8:H$1007,1)+COUNTIF(H$8:H101,H101)-1)/1000</f>
        <v>0.18</v>
      </c>
      <c r="X101" s="21">
        <f>(RANK(I101,I$8:I$1007,1)+COUNTIF(I$8:I101,I101)-1)/1000</f>
        <v>0.16500000000000001</v>
      </c>
      <c r="Y101" s="21">
        <f>(RANK(J101,J$8:J$1007,1)+COUNTIF(J$8:J101,J101)-1)/1000</f>
        <v>0.193</v>
      </c>
      <c r="Z101" s="21">
        <f>(RANK(K101,K$8:K$1007,1)+COUNTIF(K$8:K101,K101)-1)/1000</f>
        <v>0.13</v>
      </c>
      <c r="AA101" s="21">
        <f>(RANK(L101,L$8:L$1007,1)+COUNTIF(L$8:L101,L101)-1)/1000</f>
        <v>0.13400000000000001</v>
      </c>
      <c r="AB101" s="21">
        <f>(RANK(M101,M$8:M$1007,1)+COUNTIF(M$8:M101,M101)-1)/1000</f>
        <v>0.13</v>
      </c>
      <c r="AC101" s="21">
        <f>(RANK(N101,N$8:N$1007,1)+COUNTIF(N$8:N101,N101)-1)/1000</f>
        <v>0.17499999999999999</v>
      </c>
      <c r="AD101" s="21">
        <f>(RANK(O101,O$8:O$1007,1)+COUNTIF(O$8:O101,O101)-1)/1000</f>
        <v>0.157</v>
      </c>
      <c r="AE101" s="21">
        <f>(RANK(P101,P$8:P$1007,1)+COUNTIF(P$8:P101,P101)-1)/1000</f>
        <v>0.186</v>
      </c>
      <c r="AF101" s="21">
        <f>(RANK(Q101,Q$8:Q$1007,1)+COUNTIF(Q$8:Q101,Q101)-1)/1000</f>
        <v>0.17499999999999999</v>
      </c>
      <c r="AG101" s="21">
        <f>(RANK(R101,R$8:R$1007,1)+COUNTIF(R$8:R101,R101)-1)/1000</f>
        <v>0.157</v>
      </c>
      <c r="AH101" s="21">
        <f>(RANK(S101,S$8:S$1007,1)+COUNTIF(S$8:S101,S101)-1)/1000</f>
        <v>0.186</v>
      </c>
      <c r="AI101" s="14">
        <f t="shared" si="23"/>
        <v>0</v>
      </c>
      <c r="AK101" s="14">
        <f t="shared" si="24"/>
        <v>0</v>
      </c>
    </row>
    <row r="102" spans="2:37" x14ac:dyDescent="0.25">
      <c r="B102">
        <f t="shared" si="18"/>
        <v>95</v>
      </c>
      <c r="C102">
        <f>MATCH(B102,'Stocastic Model Raw Data'!$B$2:$B$1001,0)</f>
        <v>847</v>
      </c>
      <c r="D102" s="14" cm="1">
        <f t="array" ref="D102">INDEX('Stocastic Model Raw Data'!$G$2:$G$1001,$C102,0)</f>
        <v>212042590</v>
      </c>
      <c r="E102" s="14" cm="1">
        <f t="array" ref="E102">INDEX('Stocastic Model Raw Data'!$C$2:$C$1001,$C102,0)</f>
        <v>104561999.095575</v>
      </c>
      <c r="F102" s="14" cm="1">
        <f t="array" ref="F102">INDEX('Stocastic Model Raw Data'!$H$2:$H$1001,$C102,0)</f>
        <v>52022168.800085902</v>
      </c>
      <c r="G102" s="14">
        <f t="shared" si="13"/>
        <v>52539830.295489103</v>
      </c>
      <c r="H102" s="14" cm="1">
        <f t="array" ref="H102">INDEX('Stocastic Model Raw Data'!$D$2:$D$1001,$C102,0)</f>
        <v>2829703599.6511798</v>
      </c>
      <c r="I102" s="14" cm="1">
        <f t="array" ref="I102">INDEX('Stocastic Model Raw Data'!$I$2:$I$1001,$C102,0)</f>
        <v>1202025358.81194</v>
      </c>
      <c r="J102" s="14">
        <f t="shared" si="14"/>
        <v>1627678240.8392398</v>
      </c>
      <c r="K102" s="14" cm="1">
        <f t="array" ref="K102">INDEX('Stocastic Model Raw Data'!$E$2:$E$1001,$C102,0)</f>
        <v>212608401.720999</v>
      </c>
      <c r="L102" s="14" cm="1">
        <f t="array" ref="L102">INDEX('Stocastic Model Raw Data'!$J$2:$J$1001,$C102,0)</f>
        <v>90649897.559854999</v>
      </c>
      <c r="M102" s="14">
        <f t="shared" si="15"/>
        <v>121958504.161144</v>
      </c>
      <c r="N102" s="14">
        <f t="shared" si="19"/>
        <v>3042312001.372179</v>
      </c>
      <c r="O102" s="14">
        <f t="shared" si="20"/>
        <v>1292675256.3717949</v>
      </c>
      <c r="P102" s="14">
        <f t="shared" si="16"/>
        <v>1749636745.0003841</v>
      </c>
      <c r="Q102" s="3">
        <f t="shared" si="21"/>
        <v>3042312001.372179</v>
      </c>
      <c r="R102" s="3">
        <f t="shared" si="22"/>
        <v>1504717846.3717949</v>
      </c>
      <c r="S102" s="3">
        <f t="shared" si="17"/>
        <v>1537594155.0003841</v>
      </c>
      <c r="T102" s="21">
        <f>(RANK(E102,E$8:E$1007,1)+COUNTIF(E$8:E102,E102)-1)/1000</f>
        <v>0.85299999999999998</v>
      </c>
      <c r="U102" s="21">
        <f>(RANK(F102,F$8:F$1007,1)+COUNTIF(F$8:F102,F102)-1)/1000</f>
        <v>0.85299999999999998</v>
      </c>
      <c r="V102" s="21">
        <f>(RANK(G102,G$8:G$1007,1)+COUNTIF(G$8:G102,G102)-1)/1000</f>
        <v>0.84599999999999997</v>
      </c>
      <c r="W102" s="21">
        <f>(RANK(H102,H$8:H$1007,1)+COUNTIF(H$8:H102,H102)-1)/1000</f>
        <v>0.86</v>
      </c>
      <c r="X102" s="21">
        <f>(RANK(I102,I$8:I$1007,1)+COUNTIF(I$8:I102,I102)-1)/1000</f>
        <v>0.86899999999999999</v>
      </c>
      <c r="Y102" s="21">
        <f>(RANK(J102,J$8:J$1007,1)+COUNTIF(J$8:J102,J102)-1)/1000</f>
        <v>0.84899999999999998</v>
      </c>
      <c r="Z102" s="21">
        <f>(RANK(K102,K$8:K$1007,1)+COUNTIF(K$8:K102,K102)-1)/1000</f>
        <v>0.77</v>
      </c>
      <c r="AA102" s="21">
        <f>(RANK(L102,L$8:L$1007,1)+COUNTIF(L$8:L102,L102)-1)/1000</f>
        <v>0.69299999999999995</v>
      </c>
      <c r="AB102" s="21">
        <f>(RANK(M102,M$8:M$1007,1)+COUNTIF(M$8:M102,M102)-1)/1000</f>
        <v>0.8</v>
      </c>
      <c r="AC102" s="21">
        <f>(RANK(N102,N$8:N$1007,1)+COUNTIF(N$8:N102,N102)-1)/1000</f>
        <v>0.84699999999999998</v>
      </c>
      <c r="AD102" s="21">
        <f>(RANK(O102,O$8:O$1007,1)+COUNTIF(O$8:O102,O102)-1)/1000</f>
        <v>0.85499999999999998</v>
      </c>
      <c r="AE102" s="21">
        <f>(RANK(P102,P$8:P$1007,1)+COUNTIF(P$8:P102,P102)-1)/1000</f>
        <v>0.83699999999999997</v>
      </c>
      <c r="AF102" s="21">
        <f>(RANK(Q102,Q$8:Q$1007,1)+COUNTIF(Q$8:Q102,Q102)-1)/1000</f>
        <v>0.84699999999999998</v>
      </c>
      <c r="AG102" s="21">
        <f>(RANK(R102,R$8:R$1007,1)+COUNTIF(R$8:R102,R102)-1)/1000</f>
        <v>0.85499999999999998</v>
      </c>
      <c r="AH102" s="21">
        <f>(RANK(S102,S$8:S$1007,1)+COUNTIF(S$8:S102,S102)-1)/1000</f>
        <v>0.83699999999999997</v>
      </c>
      <c r="AI102" s="14">
        <f t="shared" si="23"/>
        <v>0</v>
      </c>
      <c r="AK102" s="14">
        <f t="shared" si="24"/>
        <v>0</v>
      </c>
    </row>
    <row r="103" spans="2:37" x14ac:dyDescent="0.25">
      <c r="B103">
        <f t="shared" si="18"/>
        <v>96</v>
      </c>
      <c r="C103">
        <f>MATCH(B103,'Stocastic Model Raw Data'!$B$2:$B$1001,0)</f>
        <v>550</v>
      </c>
      <c r="D103" s="14" cm="1">
        <f t="array" ref="D103">INDEX('Stocastic Model Raw Data'!$G$2:$G$1001,$C103,0)</f>
        <v>212042590</v>
      </c>
      <c r="E103" s="14" cm="1">
        <f t="array" ref="E103">INDEX('Stocastic Model Raw Data'!$C$2:$C$1001,$C103,0)</f>
        <v>83114599.193750799</v>
      </c>
      <c r="F103" s="14" cm="1">
        <f t="array" ref="F103">INDEX('Stocastic Model Raw Data'!$H$2:$H$1001,$C103,0)</f>
        <v>40169327.202185899</v>
      </c>
      <c r="G103" s="14">
        <f t="shared" si="13"/>
        <v>42945271.9915649</v>
      </c>
      <c r="H103" s="14" cm="1">
        <f t="array" ref="H103">INDEX('Stocastic Model Raw Data'!$D$2:$D$1001,$C103,0)</f>
        <v>2444972700.71733</v>
      </c>
      <c r="I103" s="14" cm="1">
        <f t="array" ref="I103">INDEX('Stocastic Model Raw Data'!$I$2:$I$1001,$C103,0)</f>
        <v>1011013334.85594</v>
      </c>
      <c r="J103" s="14">
        <f t="shared" si="14"/>
        <v>1433959365.8613901</v>
      </c>
      <c r="K103" s="14" cm="1">
        <f t="array" ref="K103">INDEX('Stocastic Model Raw Data'!$E$2:$E$1001,$C103,0)</f>
        <v>182904785.03383401</v>
      </c>
      <c r="L103" s="14" cm="1">
        <f t="array" ref="L103">INDEX('Stocastic Model Raw Data'!$J$2:$J$1001,$C103,0)</f>
        <v>83611540.640789002</v>
      </c>
      <c r="M103" s="14">
        <f t="shared" si="15"/>
        <v>99293244.393045008</v>
      </c>
      <c r="N103" s="14">
        <f t="shared" si="19"/>
        <v>2627877485.751164</v>
      </c>
      <c r="O103" s="14">
        <f t="shared" si="20"/>
        <v>1094624875.4967289</v>
      </c>
      <c r="P103" s="14">
        <f t="shared" si="16"/>
        <v>1533252610.2544351</v>
      </c>
      <c r="Q103" s="3">
        <f t="shared" si="21"/>
        <v>2627877485.751164</v>
      </c>
      <c r="R103" s="3">
        <f t="shared" si="22"/>
        <v>1306667465.4967289</v>
      </c>
      <c r="S103" s="3">
        <f t="shared" si="17"/>
        <v>1321210020.2544351</v>
      </c>
      <c r="T103" s="21">
        <f>(RANK(E103,E$8:E$1007,1)+COUNTIF(E$8:E103,E103)-1)/1000</f>
        <v>0.47599999999999998</v>
      </c>
      <c r="U103" s="21">
        <f>(RANK(F103,F$8:F$1007,1)+COUNTIF(F$8:F103,F103)-1)/1000</f>
        <v>0.46899999999999997</v>
      </c>
      <c r="V103" s="21">
        <f>(RANK(G103,G$8:G$1007,1)+COUNTIF(G$8:G103,G103)-1)/1000</f>
        <v>0.48499999999999999</v>
      </c>
      <c r="W103" s="21">
        <f>(RANK(H103,H$8:H$1007,1)+COUNTIF(H$8:H103,H103)-1)/1000</f>
        <v>0.55300000000000005</v>
      </c>
      <c r="X103" s="21">
        <f>(RANK(I103,I$8:I$1007,1)+COUNTIF(I$8:I103,I103)-1)/1000</f>
        <v>0.53100000000000003</v>
      </c>
      <c r="Y103" s="21">
        <f>(RANK(J103,J$8:J$1007,1)+COUNTIF(J$8:J103,J103)-1)/1000</f>
        <v>0.56399999999999995</v>
      </c>
      <c r="Z103" s="21">
        <f>(RANK(K103,K$8:K$1007,1)+COUNTIF(K$8:K103,K103)-1)/1000</f>
        <v>0.52700000000000002</v>
      </c>
      <c r="AA103" s="21">
        <f>(RANK(L103,L$8:L$1007,1)+COUNTIF(L$8:L103,L103)-1)/1000</f>
        <v>0.58199999999999996</v>
      </c>
      <c r="AB103" s="21">
        <f>(RANK(M103,M$8:M$1007,1)+COUNTIF(M$8:M103,M103)-1)/1000</f>
        <v>0.49099999999999999</v>
      </c>
      <c r="AC103" s="21">
        <f>(RANK(N103,N$8:N$1007,1)+COUNTIF(N$8:N103,N103)-1)/1000</f>
        <v>0.55000000000000004</v>
      </c>
      <c r="AD103" s="21">
        <f>(RANK(O103,O$8:O$1007,1)+COUNTIF(O$8:O103,O103)-1)/1000</f>
        <v>0.52700000000000002</v>
      </c>
      <c r="AE103" s="21">
        <f>(RANK(P103,P$8:P$1007,1)+COUNTIF(P$8:P103,P103)-1)/1000</f>
        <v>0.55900000000000005</v>
      </c>
      <c r="AF103" s="21">
        <f>(RANK(Q103,Q$8:Q$1007,1)+COUNTIF(Q$8:Q103,Q103)-1)/1000</f>
        <v>0.55000000000000004</v>
      </c>
      <c r="AG103" s="21">
        <f>(RANK(R103,R$8:R$1007,1)+COUNTIF(R$8:R103,R103)-1)/1000</f>
        <v>0.52700000000000002</v>
      </c>
      <c r="AH103" s="21">
        <f>(RANK(S103,S$8:S$1007,1)+COUNTIF(S$8:S103,S103)-1)/1000</f>
        <v>0.55900000000000005</v>
      </c>
      <c r="AI103" s="14">
        <f t="shared" si="23"/>
        <v>0</v>
      </c>
      <c r="AK103" s="14">
        <f t="shared" si="24"/>
        <v>0</v>
      </c>
    </row>
    <row r="104" spans="2:37" x14ac:dyDescent="0.25">
      <c r="B104">
        <f t="shared" si="18"/>
        <v>97</v>
      </c>
      <c r="C104">
        <f>MATCH(B104,'Stocastic Model Raw Data'!$B$2:$B$1001,0)</f>
        <v>220</v>
      </c>
      <c r="D104" s="14" cm="1">
        <f t="array" ref="D104">INDEX('Stocastic Model Raw Data'!$G$2:$G$1001,$C104,0)</f>
        <v>212042590</v>
      </c>
      <c r="E104" s="14" cm="1">
        <f t="array" ref="E104">INDEX('Stocastic Model Raw Data'!$C$2:$C$1001,$C104,0)</f>
        <v>72684386.896220997</v>
      </c>
      <c r="F104" s="14" cm="1">
        <f t="array" ref="F104">INDEX('Stocastic Model Raw Data'!$H$2:$H$1001,$C104,0)</f>
        <v>35435757.944410898</v>
      </c>
      <c r="G104" s="14">
        <f t="shared" si="13"/>
        <v>37248628.951810099</v>
      </c>
      <c r="H104" s="14" cm="1">
        <f t="array" ref="H104">INDEX('Stocastic Model Raw Data'!$D$2:$D$1001,$C104,0)</f>
        <v>2083130259.16484</v>
      </c>
      <c r="I104" s="14" cm="1">
        <f t="array" ref="I104">INDEX('Stocastic Model Raw Data'!$I$2:$I$1001,$C104,0)</f>
        <v>869266985.69492805</v>
      </c>
      <c r="J104" s="14">
        <f t="shared" si="14"/>
        <v>1213863273.4699121</v>
      </c>
      <c r="K104" s="14" cm="1">
        <f t="array" ref="K104">INDEX('Stocastic Model Raw Data'!$E$2:$E$1001,$C104,0)</f>
        <v>158609331.88462299</v>
      </c>
      <c r="L104" s="14" cm="1">
        <f t="array" ref="L104">INDEX('Stocastic Model Raw Data'!$J$2:$J$1001,$C104,0)</f>
        <v>67912631.043947294</v>
      </c>
      <c r="M104" s="14">
        <f t="shared" si="15"/>
        <v>90696700.840675697</v>
      </c>
      <c r="N104" s="14">
        <f t="shared" si="19"/>
        <v>2241739591.0494628</v>
      </c>
      <c r="O104" s="14">
        <f t="shared" si="20"/>
        <v>937179616.73887539</v>
      </c>
      <c r="P104" s="14">
        <f t="shared" si="16"/>
        <v>1304559974.3105874</v>
      </c>
      <c r="Q104" s="3">
        <f t="shared" si="21"/>
        <v>2241739591.0494628</v>
      </c>
      <c r="R104" s="3">
        <f t="shared" si="22"/>
        <v>1149222206.7388754</v>
      </c>
      <c r="S104" s="3">
        <f t="shared" si="17"/>
        <v>1092517384.3105874</v>
      </c>
      <c r="T104" s="21">
        <f>(RANK(E104,E$8:E$1007,1)+COUNTIF(E$8:E104,E104)-1)/1000</f>
        <v>0.22700000000000001</v>
      </c>
      <c r="U104" s="21">
        <f>(RANK(F104,F$8:F$1007,1)+COUNTIF(F$8:F104,F104)-1)/1000</f>
        <v>0.246</v>
      </c>
      <c r="V104" s="21">
        <f>(RANK(G104,G$8:G$1007,1)+COUNTIF(G$8:G104,G104)-1)/1000</f>
        <v>0.219</v>
      </c>
      <c r="W104" s="21">
        <f>(RANK(H104,H$8:H$1007,1)+COUNTIF(H$8:H104,H104)-1)/1000</f>
        <v>0.217</v>
      </c>
      <c r="X104" s="21">
        <f>(RANK(I104,I$8:I$1007,1)+COUNTIF(I$8:I104,I104)-1)/1000</f>
        <v>0.22500000000000001</v>
      </c>
      <c r="Y104" s="21">
        <f>(RANK(J104,J$8:J$1007,1)+COUNTIF(J$8:J104,J104)-1)/1000</f>
        <v>0.20699999999999999</v>
      </c>
      <c r="Z104" s="21">
        <f>(RANK(K104,K$8:K$1007,1)+COUNTIF(K$8:K104,K104)-1)/1000</f>
        <v>0.29899999999999999</v>
      </c>
      <c r="AA104" s="21">
        <f>(RANK(L104,L$8:L$1007,1)+COUNTIF(L$8:L104,L104)-1)/1000</f>
        <v>0.23899999999999999</v>
      </c>
      <c r="AB104" s="21">
        <f>(RANK(M104,M$8:M$1007,1)+COUNTIF(M$8:M104,M104)-1)/1000</f>
        <v>0.33400000000000002</v>
      </c>
      <c r="AC104" s="21">
        <f>(RANK(N104,N$8:N$1007,1)+COUNTIF(N$8:N104,N104)-1)/1000</f>
        <v>0.22</v>
      </c>
      <c r="AD104" s="21">
        <f>(RANK(O104,O$8:O$1007,1)+COUNTIF(O$8:O104,O104)-1)/1000</f>
        <v>0.222</v>
      </c>
      <c r="AE104" s="21">
        <f>(RANK(P104,P$8:P$1007,1)+COUNTIF(P$8:P104,P104)-1)/1000</f>
        <v>0.21299999999999999</v>
      </c>
      <c r="AF104" s="21">
        <f>(RANK(Q104,Q$8:Q$1007,1)+COUNTIF(Q$8:Q104,Q104)-1)/1000</f>
        <v>0.22</v>
      </c>
      <c r="AG104" s="21">
        <f>(RANK(R104,R$8:R$1007,1)+COUNTIF(R$8:R104,R104)-1)/1000</f>
        <v>0.222</v>
      </c>
      <c r="AH104" s="21">
        <f>(RANK(S104,S$8:S$1007,1)+COUNTIF(S$8:S104,S104)-1)/1000</f>
        <v>0.21299999999999999</v>
      </c>
      <c r="AI104" s="14">
        <f t="shared" si="23"/>
        <v>0</v>
      </c>
      <c r="AK104" s="14">
        <f t="shared" si="24"/>
        <v>0</v>
      </c>
    </row>
    <row r="105" spans="2:37" x14ac:dyDescent="0.25">
      <c r="B105">
        <f t="shared" si="18"/>
        <v>98</v>
      </c>
      <c r="C105">
        <f>MATCH(B105,'Stocastic Model Raw Data'!$B$2:$B$1001,0)</f>
        <v>613</v>
      </c>
      <c r="D105" s="14" cm="1">
        <f t="array" ref="D105">INDEX('Stocastic Model Raw Data'!$G$2:$G$1001,$C105,0)</f>
        <v>212042590</v>
      </c>
      <c r="E105" s="14" cm="1">
        <f t="array" ref="E105">INDEX('Stocastic Model Raw Data'!$C$2:$C$1001,$C105,0)</f>
        <v>85778822.034767002</v>
      </c>
      <c r="F105" s="14" cm="1">
        <f t="array" ref="F105">INDEX('Stocastic Model Raw Data'!$H$2:$H$1001,$C105,0)</f>
        <v>41451122.482669599</v>
      </c>
      <c r="G105" s="14">
        <f t="shared" si="13"/>
        <v>44327699.552097403</v>
      </c>
      <c r="H105" s="14" cm="1">
        <f t="array" ref="H105">INDEX('Stocastic Model Raw Data'!$D$2:$D$1001,$C105,0)</f>
        <v>2524929740.41255</v>
      </c>
      <c r="I105" s="14" cm="1">
        <f t="array" ref="I105">INDEX('Stocastic Model Raw Data'!$I$2:$I$1001,$C105,0)</f>
        <v>1045859673.8991801</v>
      </c>
      <c r="J105" s="14">
        <f t="shared" si="14"/>
        <v>1479070066.51337</v>
      </c>
      <c r="K105" s="14" cm="1">
        <f t="array" ref="K105">INDEX('Stocastic Model Raw Data'!$E$2:$E$1001,$C105,0)</f>
        <v>182377742.82705101</v>
      </c>
      <c r="L105" s="14" cm="1">
        <f t="array" ref="L105">INDEX('Stocastic Model Raw Data'!$J$2:$J$1001,$C105,0)</f>
        <v>83416866.233514994</v>
      </c>
      <c r="M105" s="14">
        <f t="shared" si="15"/>
        <v>98960876.593536019</v>
      </c>
      <c r="N105" s="14">
        <f t="shared" si="19"/>
        <v>2707307483.2396011</v>
      </c>
      <c r="O105" s="14">
        <f t="shared" si="20"/>
        <v>1129276540.132695</v>
      </c>
      <c r="P105" s="14">
        <f t="shared" si="16"/>
        <v>1578030943.1069062</v>
      </c>
      <c r="Q105" s="3">
        <f t="shared" si="21"/>
        <v>2707307483.2396011</v>
      </c>
      <c r="R105" s="3">
        <f t="shared" si="22"/>
        <v>1341319130.132695</v>
      </c>
      <c r="S105" s="3">
        <f t="shared" si="17"/>
        <v>1365988353.1069062</v>
      </c>
      <c r="T105" s="21">
        <f>(RANK(E105,E$8:E$1007,1)+COUNTIF(E$8:E105,E105)-1)/1000</f>
        <v>0.52500000000000002</v>
      </c>
      <c r="U105" s="21">
        <f>(RANK(F105,F$8:F$1007,1)+COUNTIF(F$8:F105,F105)-1)/1000</f>
        <v>0.51300000000000001</v>
      </c>
      <c r="V105" s="21">
        <f>(RANK(G105,G$8:G$1007,1)+COUNTIF(G$8:G105,G105)-1)/1000</f>
        <v>0.55100000000000005</v>
      </c>
      <c r="W105" s="21">
        <f>(RANK(H105,H$8:H$1007,1)+COUNTIF(H$8:H105,H105)-1)/1000</f>
        <v>0.629</v>
      </c>
      <c r="X105" s="21">
        <f>(RANK(I105,I$8:I$1007,1)+COUNTIF(I$8:I105,I105)-1)/1000</f>
        <v>0.60099999999999998</v>
      </c>
      <c r="Y105" s="21">
        <f>(RANK(J105,J$8:J$1007,1)+COUNTIF(J$8:J105,J105)-1)/1000</f>
        <v>0.64500000000000002</v>
      </c>
      <c r="Z105" s="21">
        <f>(RANK(K105,K$8:K$1007,1)+COUNTIF(K$8:K105,K105)-1)/1000</f>
        <v>0.52</v>
      </c>
      <c r="AA105" s="21">
        <f>(RANK(L105,L$8:L$1007,1)+COUNTIF(L$8:L105,L105)-1)/1000</f>
        <v>0.57699999999999996</v>
      </c>
      <c r="AB105" s="21">
        <f>(RANK(M105,M$8:M$1007,1)+COUNTIF(M$8:M105,M105)-1)/1000</f>
        <v>0.48099999999999998</v>
      </c>
      <c r="AC105" s="21">
        <f>(RANK(N105,N$8:N$1007,1)+COUNTIF(N$8:N105,N105)-1)/1000</f>
        <v>0.61299999999999999</v>
      </c>
      <c r="AD105" s="21">
        <f>(RANK(O105,O$8:O$1007,1)+COUNTIF(O$8:O105,O105)-1)/1000</f>
        <v>0.59799999999999998</v>
      </c>
      <c r="AE105" s="21">
        <f>(RANK(P105,P$8:P$1007,1)+COUNTIF(P$8:P105,P105)-1)/1000</f>
        <v>0.63100000000000001</v>
      </c>
      <c r="AF105" s="21">
        <f>(RANK(Q105,Q$8:Q$1007,1)+COUNTIF(Q$8:Q105,Q105)-1)/1000</f>
        <v>0.61299999999999999</v>
      </c>
      <c r="AG105" s="21">
        <f>(RANK(R105,R$8:R$1007,1)+COUNTIF(R$8:R105,R105)-1)/1000</f>
        <v>0.59799999999999998</v>
      </c>
      <c r="AH105" s="21">
        <f>(RANK(S105,S$8:S$1007,1)+COUNTIF(S$8:S105,S105)-1)/1000</f>
        <v>0.63100000000000001</v>
      </c>
      <c r="AI105" s="14">
        <f t="shared" si="23"/>
        <v>0</v>
      </c>
      <c r="AK105" s="14">
        <f t="shared" si="24"/>
        <v>0</v>
      </c>
    </row>
    <row r="106" spans="2:37" x14ac:dyDescent="0.25">
      <c r="B106">
        <f t="shared" si="18"/>
        <v>99</v>
      </c>
      <c r="C106">
        <f>MATCH(B106,'Stocastic Model Raw Data'!$B$2:$B$1001,0)</f>
        <v>826</v>
      </c>
      <c r="D106" s="14" cm="1">
        <f t="array" ref="D106">INDEX('Stocastic Model Raw Data'!$G$2:$G$1001,$C106,0)</f>
        <v>212042590</v>
      </c>
      <c r="E106" s="14" cm="1">
        <f t="array" ref="E106">INDEX('Stocastic Model Raw Data'!$C$2:$C$1001,$C106,0)</f>
        <v>100587876.95754001</v>
      </c>
      <c r="F106" s="14" cm="1">
        <f t="array" ref="F106">INDEX('Stocastic Model Raw Data'!$H$2:$H$1001,$C106,0)</f>
        <v>49322385.758396201</v>
      </c>
      <c r="G106" s="14">
        <f t="shared" si="13"/>
        <v>51265491.199143805</v>
      </c>
      <c r="H106" s="14" cm="1">
        <f t="array" ref="H106">INDEX('Stocastic Model Raw Data'!$D$2:$D$1001,$C106,0)</f>
        <v>2773195696.8675699</v>
      </c>
      <c r="I106" s="14" cm="1">
        <f t="array" ref="I106">INDEX('Stocastic Model Raw Data'!$I$2:$I$1001,$C106,0)</f>
        <v>1160615251.0364399</v>
      </c>
      <c r="J106" s="14">
        <f t="shared" si="14"/>
        <v>1612580445.83113</v>
      </c>
      <c r="K106" s="14" cm="1">
        <f t="array" ref="K106">INDEX('Stocastic Model Raw Data'!$E$2:$E$1001,$C106,0)</f>
        <v>236525941.056234</v>
      </c>
      <c r="L106" s="14" cm="1">
        <f t="array" ref="L106">INDEX('Stocastic Model Raw Data'!$J$2:$J$1001,$C106,0)</f>
        <v>105467595.286098</v>
      </c>
      <c r="M106" s="14">
        <f t="shared" si="15"/>
        <v>131058345.770136</v>
      </c>
      <c r="N106" s="14">
        <f t="shared" si="19"/>
        <v>3009721637.9238038</v>
      </c>
      <c r="O106" s="14">
        <f t="shared" si="20"/>
        <v>1266082846.3225379</v>
      </c>
      <c r="P106" s="14">
        <f t="shared" si="16"/>
        <v>1743638791.6012659</v>
      </c>
      <c r="Q106" s="3">
        <f t="shared" si="21"/>
        <v>3009721637.9238038</v>
      </c>
      <c r="R106" s="3">
        <f t="shared" si="22"/>
        <v>1478125436.3225379</v>
      </c>
      <c r="S106" s="3">
        <f t="shared" si="17"/>
        <v>1531596201.6012659</v>
      </c>
      <c r="T106" s="21">
        <f>(RANK(E106,E$8:E$1007,1)+COUNTIF(E$8:E106,E106)-1)/1000</f>
        <v>0.80200000000000005</v>
      </c>
      <c r="U106" s="21">
        <f>(RANK(F106,F$8:F$1007,1)+COUNTIF(F$8:F106,F106)-1)/1000</f>
        <v>0.78600000000000003</v>
      </c>
      <c r="V106" s="21">
        <f>(RANK(G106,G$8:G$1007,1)+COUNTIF(G$8:G106,G106)-1)/1000</f>
        <v>0.80700000000000005</v>
      </c>
      <c r="W106" s="21">
        <f>(RANK(H106,H$8:H$1007,1)+COUNTIF(H$8:H106,H106)-1)/1000</f>
        <v>0.81699999999999995</v>
      </c>
      <c r="X106" s="21">
        <f>(RANK(I106,I$8:I$1007,1)+COUNTIF(I$8:I106,I106)-1)/1000</f>
        <v>0.81100000000000005</v>
      </c>
      <c r="Y106" s="21">
        <f>(RANK(J106,J$8:J$1007,1)+COUNTIF(J$8:J106,J106)-1)/1000</f>
        <v>0.82399999999999995</v>
      </c>
      <c r="Z106" s="21">
        <f>(RANK(K106,K$8:K$1007,1)+COUNTIF(K$8:K106,K106)-1)/1000</f>
        <v>0.874</v>
      </c>
      <c r="AA106" s="21">
        <f>(RANK(L106,L$8:L$1007,1)+COUNTIF(L$8:L106,L106)-1)/1000</f>
        <v>0.879</v>
      </c>
      <c r="AB106" s="21">
        <f>(RANK(M106,M$8:M$1007,1)+COUNTIF(M$8:M106,M106)-1)/1000</f>
        <v>0.86699999999999999</v>
      </c>
      <c r="AC106" s="21">
        <f>(RANK(N106,N$8:N$1007,1)+COUNTIF(N$8:N106,N106)-1)/1000</f>
        <v>0.82599999999999996</v>
      </c>
      <c r="AD106" s="21">
        <f>(RANK(O106,O$8:O$1007,1)+COUNTIF(O$8:O106,O106)-1)/1000</f>
        <v>0.81699999999999995</v>
      </c>
      <c r="AE106" s="21">
        <f>(RANK(P106,P$8:P$1007,1)+COUNTIF(P$8:P106,P106)-1)/1000</f>
        <v>0.83099999999999996</v>
      </c>
      <c r="AF106" s="21">
        <f>(RANK(Q106,Q$8:Q$1007,1)+COUNTIF(Q$8:Q106,Q106)-1)/1000</f>
        <v>0.82599999999999996</v>
      </c>
      <c r="AG106" s="21">
        <f>(RANK(R106,R$8:R$1007,1)+COUNTIF(R$8:R106,R106)-1)/1000</f>
        <v>0.81699999999999995</v>
      </c>
      <c r="AH106" s="21">
        <f>(RANK(S106,S$8:S$1007,1)+COUNTIF(S$8:S106,S106)-1)/1000</f>
        <v>0.83099999999999996</v>
      </c>
      <c r="AI106" s="14">
        <f t="shared" si="23"/>
        <v>0</v>
      </c>
      <c r="AK106" s="14">
        <f t="shared" si="24"/>
        <v>0</v>
      </c>
    </row>
    <row r="107" spans="2:37" x14ac:dyDescent="0.25">
      <c r="B107">
        <f t="shared" si="18"/>
        <v>100</v>
      </c>
      <c r="C107">
        <f>MATCH(B107,'Stocastic Model Raw Data'!$B$2:$B$1001,0)</f>
        <v>52</v>
      </c>
      <c r="D107" s="14" cm="1">
        <f t="array" ref="D107">INDEX('Stocastic Model Raw Data'!$G$2:$G$1001,$C107,0)</f>
        <v>212042590</v>
      </c>
      <c r="E107" s="14" cm="1">
        <f t="array" ref="E107">INDEX('Stocastic Model Raw Data'!$C$2:$C$1001,$C107,0)</f>
        <v>60233788.675315902</v>
      </c>
      <c r="F107" s="14" cm="1">
        <f t="array" ref="F107">INDEX('Stocastic Model Raw Data'!$H$2:$H$1001,$C107,0)</f>
        <v>28909874.4675586</v>
      </c>
      <c r="G107" s="14">
        <f t="shared" si="13"/>
        <v>31323914.207757302</v>
      </c>
      <c r="H107" s="14" cm="1">
        <f t="array" ref="H107">INDEX('Stocastic Model Raw Data'!$D$2:$D$1001,$C107,0)</f>
        <v>1773768277.5498099</v>
      </c>
      <c r="I107" s="14" cm="1">
        <f t="array" ref="I107">INDEX('Stocastic Model Raw Data'!$I$2:$I$1001,$C107,0)</f>
        <v>735853254.36239696</v>
      </c>
      <c r="J107" s="14">
        <f t="shared" si="14"/>
        <v>1037915023.187413</v>
      </c>
      <c r="K107" s="14" cm="1">
        <f t="array" ref="K107">INDEX('Stocastic Model Raw Data'!$E$2:$E$1001,$C107,0)</f>
        <v>126204675.69265001</v>
      </c>
      <c r="L107" s="14" cm="1">
        <f t="array" ref="L107">INDEX('Stocastic Model Raw Data'!$J$2:$J$1001,$C107,0)</f>
        <v>52934674.520708703</v>
      </c>
      <c r="M107" s="14">
        <f t="shared" si="15"/>
        <v>73270001.17194131</v>
      </c>
      <c r="N107" s="14">
        <f t="shared" si="19"/>
        <v>1899972953.24246</v>
      </c>
      <c r="O107" s="14">
        <f t="shared" si="20"/>
        <v>788787928.88310564</v>
      </c>
      <c r="P107" s="14">
        <f t="shared" si="16"/>
        <v>1111185024.3593545</v>
      </c>
      <c r="Q107" s="3">
        <f t="shared" si="21"/>
        <v>1899972953.24246</v>
      </c>
      <c r="R107" s="3">
        <f t="shared" si="22"/>
        <v>1000830518.8831056</v>
      </c>
      <c r="S107" s="3">
        <f t="shared" si="17"/>
        <v>899142434.35935438</v>
      </c>
      <c r="T107" s="21">
        <f>(RANK(E107,E$8:E$1007,1)+COUNTIF(E$8:E107,E107)-1)/1000</f>
        <v>5.0999999999999997E-2</v>
      </c>
      <c r="U107" s="21">
        <f>(RANK(F107,F$8:F$1007,1)+COUNTIF(F$8:F107,F107)-1)/1000</f>
        <v>4.8000000000000001E-2</v>
      </c>
      <c r="V107" s="21">
        <f>(RANK(G107,G$8:G$1007,1)+COUNTIF(G$8:G107,G107)-1)/1000</f>
        <v>5.1999999999999998E-2</v>
      </c>
      <c r="W107" s="21">
        <f>(RANK(H107,H$8:H$1007,1)+COUNTIF(H$8:H107,H107)-1)/1000</f>
        <v>5.1999999999999998E-2</v>
      </c>
      <c r="X107" s="21">
        <f>(RANK(I107,I$8:I$1007,1)+COUNTIF(I$8:I107,I107)-1)/1000</f>
        <v>5.6000000000000001E-2</v>
      </c>
      <c r="Y107" s="21">
        <f>(RANK(J107,J$8:J$1007,1)+COUNTIF(J$8:J107,J107)-1)/1000</f>
        <v>0.05</v>
      </c>
      <c r="Z107" s="21">
        <f>(RANK(K107,K$8:K$1007,1)+COUNTIF(K$8:K107,K107)-1)/1000</f>
        <v>6.0999999999999999E-2</v>
      </c>
      <c r="AA107" s="21">
        <f>(RANK(L107,L$8:L$1007,1)+COUNTIF(L$8:L107,L107)-1)/1000</f>
        <v>4.3999999999999997E-2</v>
      </c>
      <c r="AB107" s="21">
        <f>(RANK(M107,M$8:M$1007,1)+COUNTIF(M$8:M107,M107)-1)/1000</f>
        <v>7.1999999999999995E-2</v>
      </c>
      <c r="AC107" s="21">
        <f>(RANK(N107,N$8:N$1007,1)+COUNTIF(N$8:N107,N107)-1)/1000</f>
        <v>5.1999999999999998E-2</v>
      </c>
      <c r="AD107" s="21">
        <f>(RANK(O107,O$8:O$1007,1)+COUNTIF(O$8:O107,O107)-1)/1000</f>
        <v>5.2999999999999999E-2</v>
      </c>
      <c r="AE107" s="21">
        <f>(RANK(P107,P$8:P$1007,1)+COUNTIF(P$8:P107,P107)-1)/1000</f>
        <v>5.0999999999999997E-2</v>
      </c>
      <c r="AF107" s="21">
        <f>(RANK(Q107,Q$8:Q$1007,1)+COUNTIF(Q$8:Q107,Q107)-1)/1000</f>
        <v>5.1999999999999998E-2</v>
      </c>
      <c r="AG107" s="21">
        <f>(RANK(R107,R$8:R$1007,1)+COUNTIF(R$8:R107,R107)-1)/1000</f>
        <v>5.2999999999999999E-2</v>
      </c>
      <c r="AH107" s="21">
        <f>(RANK(S107,S$8:S$1007,1)+COUNTIF(S$8:S107,S107)-1)/1000</f>
        <v>5.0999999999999997E-2</v>
      </c>
      <c r="AI107" s="14">
        <f t="shared" si="23"/>
        <v>0</v>
      </c>
      <c r="AK107" s="14">
        <f t="shared" si="24"/>
        <v>0</v>
      </c>
    </row>
    <row r="108" spans="2:37" x14ac:dyDescent="0.25">
      <c r="B108">
        <f t="shared" si="18"/>
        <v>101</v>
      </c>
      <c r="C108">
        <f>MATCH(B108,'Stocastic Model Raw Data'!$B$2:$B$1001,0)</f>
        <v>961</v>
      </c>
      <c r="D108" s="14" cm="1">
        <f t="array" ref="D108">INDEX('Stocastic Model Raw Data'!$G$2:$G$1001,$C108,0)</f>
        <v>212042590</v>
      </c>
      <c r="E108" s="14" cm="1">
        <f t="array" ref="E108">INDEX('Stocastic Model Raw Data'!$C$2:$C$1001,$C108,0)</f>
        <v>117693384.91677</v>
      </c>
      <c r="F108" s="14" cm="1">
        <f t="array" ref="F108">INDEX('Stocastic Model Raw Data'!$H$2:$H$1001,$C108,0)</f>
        <v>58321854.770615898</v>
      </c>
      <c r="G108" s="14">
        <f t="shared" si="13"/>
        <v>59371530.146154098</v>
      </c>
      <c r="H108" s="14" cm="1">
        <f t="array" ref="H108">INDEX('Stocastic Model Raw Data'!$D$2:$D$1001,$C108,0)</f>
        <v>3089160448.0545101</v>
      </c>
      <c r="I108" s="14" cm="1">
        <f t="array" ref="I108">INDEX('Stocastic Model Raw Data'!$I$2:$I$1001,$C108,0)</f>
        <v>1300561190.27232</v>
      </c>
      <c r="J108" s="14">
        <f t="shared" si="14"/>
        <v>1788599257.7821901</v>
      </c>
      <c r="K108" s="14" cm="1">
        <f t="array" ref="K108">INDEX('Stocastic Model Raw Data'!$E$2:$E$1001,$C108,0)</f>
        <v>270257871.556862</v>
      </c>
      <c r="L108" s="14" cm="1">
        <f t="array" ref="L108">INDEX('Stocastic Model Raw Data'!$J$2:$J$1001,$C108,0)</f>
        <v>121912957.35068201</v>
      </c>
      <c r="M108" s="14">
        <f t="shared" si="15"/>
        <v>148344914.20617998</v>
      </c>
      <c r="N108" s="14">
        <f t="shared" si="19"/>
        <v>3359418319.611372</v>
      </c>
      <c r="O108" s="14">
        <f t="shared" si="20"/>
        <v>1422474147.6230021</v>
      </c>
      <c r="P108" s="14">
        <f t="shared" si="16"/>
        <v>1936944171.9883699</v>
      </c>
      <c r="Q108" s="3">
        <f t="shared" si="21"/>
        <v>3359418319.611372</v>
      </c>
      <c r="R108" s="3">
        <f t="shared" si="22"/>
        <v>1634516737.6230021</v>
      </c>
      <c r="S108" s="3">
        <f t="shared" si="17"/>
        <v>1724901581.9883699</v>
      </c>
      <c r="T108" s="21">
        <f>(RANK(E108,E$8:E$1007,1)+COUNTIF(E$8:E108,E108)-1)/1000</f>
        <v>0.96499999999999997</v>
      </c>
      <c r="U108" s="21">
        <f>(RANK(F108,F$8:F$1007,1)+COUNTIF(F$8:F108,F108)-1)/1000</f>
        <v>0.96099999999999997</v>
      </c>
      <c r="V108" s="21">
        <f>(RANK(G108,G$8:G$1007,1)+COUNTIF(G$8:G108,G108)-1)/1000</f>
        <v>0.96399999999999997</v>
      </c>
      <c r="W108" s="21">
        <f>(RANK(H108,H$8:H$1007,1)+COUNTIF(H$8:H108,H108)-1)/1000</f>
        <v>0.95499999999999996</v>
      </c>
      <c r="X108" s="21">
        <f>(RANK(I108,I$8:I$1007,1)+COUNTIF(I$8:I108,I108)-1)/1000</f>
        <v>0.95299999999999996</v>
      </c>
      <c r="Y108" s="21">
        <f>(RANK(J108,J$8:J$1007,1)+COUNTIF(J$8:J108,J108)-1)/1000</f>
        <v>0.95899999999999996</v>
      </c>
      <c r="Z108" s="21">
        <f>(RANK(K108,K$8:K$1007,1)+COUNTIF(K$8:K108,K108)-1)/1000</f>
        <v>0.97</v>
      </c>
      <c r="AA108" s="21">
        <f>(RANK(L108,L$8:L$1007,1)+COUNTIF(L$8:L108,L108)-1)/1000</f>
        <v>0.97699999999999998</v>
      </c>
      <c r="AB108" s="21">
        <f>(RANK(M108,M$8:M$1007,1)+COUNTIF(M$8:M108,M108)-1)/1000</f>
        <v>0.95899999999999996</v>
      </c>
      <c r="AC108" s="21">
        <f>(RANK(N108,N$8:N$1007,1)+COUNTIF(N$8:N108,N108)-1)/1000</f>
        <v>0.96099999999999997</v>
      </c>
      <c r="AD108" s="21">
        <f>(RANK(O108,O$8:O$1007,1)+COUNTIF(O$8:O108,O108)-1)/1000</f>
        <v>0.95899999999999996</v>
      </c>
      <c r="AE108" s="21">
        <f>(RANK(P108,P$8:P$1007,1)+COUNTIF(P$8:P108,P108)-1)/1000</f>
        <v>0.96299999999999997</v>
      </c>
      <c r="AF108" s="21">
        <f>(RANK(Q108,Q$8:Q$1007,1)+COUNTIF(Q$8:Q108,Q108)-1)/1000</f>
        <v>0.96099999999999997</v>
      </c>
      <c r="AG108" s="21">
        <f>(RANK(R108,R$8:R$1007,1)+COUNTIF(R$8:R108,R108)-1)/1000</f>
        <v>0.95899999999999996</v>
      </c>
      <c r="AH108" s="21">
        <f>(RANK(S108,S$8:S$1007,1)+COUNTIF(S$8:S108,S108)-1)/1000</f>
        <v>0.96299999999999997</v>
      </c>
      <c r="AI108" s="14">
        <f t="shared" si="23"/>
        <v>0</v>
      </c>
      <c r="AK108" s="14">
        <f t="shared" si="24"/>
        <v>0</v>
      </c>
    </row>
    <row r="109" spans="2:37" x14ac:dyDescent="0.25">
      <c r="B109">
        <f t="shared" si="18"/>
        <v>102</v>
      </c>
      <c r="C109">
        <f>MATCH(B109,'Stocastic Model Raw Data'!$B$2:$B$1001,0)</f>
        <v>104</v>
      </c>
      <c r="D109" s="14" cm="1">
        <f t="array" ref="D109">INDEX('Stocastic Model Raw Data'!$G$2:$G$1001,$C109,0)</f>
        <v>212042590</v>
      </c>
      <c r="E109" s="14" cm="1">
        <f t="array" ref="E109">INDEX('Stocastic Model Raw Data'!$C$2:$C$1001,$C109,0)</f>
        <v>65245322.035585597</v>
      </c>
      <c r="F109" s="14" cm="1">
        <f t="array" ref="F109">INDEX('Stocastic Model Raw Data'!$H$2:$H$1001,$C109,0)</f>
        <v>31493419.806307301</v>
      </c>
      <c r="G109" s="14">
        <f t="shared" si="13"/>
        <v>33751902.229278296</v>
      </c>
      <c r="H109" s="14" cm="1">
        <f t="array" ref="H109">INDEX('Stocastic Model Raw Data'!$D$2:$D$1001,$C109,0)</f>
        <v>1908539180.0146999</v>
      </c>
      <c r="I109" s="14" cm="1">
        <f t="array" ref="I109">INDEX('Stocastic Model Raw Data'!$I$2:$I$1001,$C109,0)</f>
        <v>794650202.31394899</v>
      </c>
      <c r="J109" s="14">
        <f t="shared" si="14"/>
        <v>1113888977.7007508</v>
      </c>
      <c r="K109" s="14" cm="1">
        <f t="array" ref="K109">INDEX('Stocastic Model Raw Data'!$E$2:$E$1001,$C109,0)</f>
        <v>132285223.868532</v>
      </c>
      <c r="L109" s="14" cm="1">
        <f t="array" ref="L109">INDEX('Stocastic Model Raw Data'!$J$2:$J$1001,$C109,0)</f>
        <v>55911787.068720601</v>
      </c>
      <c r="M109" s="14">
        <f t="shared" si="15"/>
        <v>76373436.799811393</v>
      </c>
      <c r="N109" s="14">
        <f t="shared" si="19"/>
        <v>2040824403.8832319</v>
      </c>
      <c r="O109" s="14">
        <f t="shared" si="20"/>
        <v>850561989.38266957</v>
      </c>
      <c r="P109" s="14">
        <f t="shared" si="16"/>
        <v>1190262414.5005622</v>
      </c>
      <c r="Q109" s="3">
        <f t="shared" si="21"/>
        <v>2040824403.8832319</v>
      </c>
      <c r="R109" s="3">
        <f t="shared" si="22"/>
        <v>1062604579.3826696</v>
      </c>
      <c r="S109" s="3">
        <f t="shared" si="17"/>
        <v>978219824.50056231</v>
      </c>
      <c r="T109" s="21">
        <f>(RANK(E109,E$8:E$1007,1)+COUNTIF(E$8:E109,E109)-1)/1000</f>
        <v>0.104</v>
      </c>
      <c r="U109" s="21">
        <f>(RANK(F109,F$8:F$1007,1)+COUNTIF(F$8:F109,F109)-1)/1000</f>
        <v>0.109</v>
      </c>
      <c r="V109" s="21">
        <f>(RANK(G109,G$8:G$1007,1)+COUNTIF(G$8:G109,G109)-1)/1000</f>
        <v>9.8000000000000004E-2</v>
      </c>
      <c r="W109" s="21">
        <f>(RANK(H109,H$8:H$1007,1)+COUNTIF(H$8:H109,H109)-1)/1000</f>
        <v>0.106</v>
      </c>
      <c r="X109" s="21">
        <f>(RANK(I109,I$8:I$1007,1)+COUNTIF(I$8:I109,I109)-1)/1000</f>
        <v>0.11</v>
      </c>
      <c r="Y109" s="21">
        <f>(RANK(J109,J$8:J$1007,1)+COUNTIF(J$8:J109,J109)-1)/1000</f>
        <v>0.105</v>
      </c>
      <c r="Z109" s="21">
        <f>(RANK(K109,K$8:K$1007,1)+COUNTIF(K$8:K109,K109)-1)/1000</f>
        <v>8.5000000000000006E-2</v>
      </c>
      <c r="AA109" s="21">
        <f>(RANK(L109,L$8:L$1007,1)+COUNTIF(L$8:L109,L109)-1)/1000</f>
        <v>7.2999999999999995E-2</v>
      </c>
      <c r="AB109" s="21">
        <f>(RANK(M109,M$8:M$1007,1)+COUNTIF(M$8:M109,M109)-1)/1000</f>
        <v>0.106</v>
      </c>
      <c r="AC109" s="21">
        <f>(RANK(N109,N$8:N$1007,1)+COUNTIF(N$8:N109,N109)-1)/1000</f>
        <v>0.104</v>
      </c>
      <c r="AD109" s="21">
        <f>(RANK(O109,O$8:O$1007,1)+COUNTIF(O$8:O109,O109)-1)/1000</f>
        <v>0.106</v>
      </c>
      <c r="AE109" s="21">
        <f>(RANK(P109,P$8:P$1007,1)+COUNTIF(P$8:P109,P109)-1)/1000</f>
        <v>0.104</v>
      </c>
      <c r="AF109" s="21">
        <f>(RANK(Q109,Q$8:Q$1007,1)+COUNTIF(Q$8:Q109,Q109)-1)/1000</f>
        <v>0.104</v>
      </c>
      <c r="AG109" s="21">
        <f>(RANK(R109,R$8:R$1007,1)+COUNTIF(R$8:R109,R109)-1)/1000</f>
        <v>0.106</v>
      </c>
      <c r="AH109" s="21">
        <f>(RANK(S109,S$8:S$1007,1)+COUNTIF(S$8:S109,S109)-1)/1000</f>
        <v>0.104</v>
      </c>
      <c r="AI109" s="14">
        <f t="shared" si="23"/>
        <v>0</v>
      </c>
      <c r="AK109" s="14">
        <f t="shared" si="24"/>
        <v>0</v>
      </c>
    </row>
    <row r="110" spans="2:37" x14ac:dyDescent="0.25">
      <c r="B110">
        <f t="shared" si="18"/>
        <v>103</v>
      </c>
      <c r="C110">
        <f>MATCH(B110,'Stocastic Model Raw Data'!$B$2:$B$1001,0)</f>
        <v>372</v>
      </c>
      <c r="D110" s="14" cm="1">
        <f t="array" ref="D110">INDEX('Stocastic Model Raw Data'!$G$2:$G$1001,$C110,0)</f>
        <v>212042590</v>
      </c>
      <c r="E110" s="14" cm="1">
        <f t="array" ref="E110">INDEX('Stocastic Model Raw Data'!$C$2:$C$1001,$C110,0)</f>
        <v>82852287.727123693</v>
      </c>
      <c r="F110" s="14" cm="1">
        <f t="array" ref="F110">INDEX('Stocastic Model Raw Data'!$H$2:$H$1001,$C110,0)</f>
        <v>40753221.415129296</v>
      </c>
      <c r="G110" s="14">
        <f t="shared" si="13"/>
        <v>42099066.311994396</v>
      </c>
      <c r="H110" s="14" cm="1">
        <f t="array" ref="H110">INDEX('Stocastic Model Raw Data'!$D$2:$D$1001,$C110,0)</f>
        <v>2251970678.6582499</v>
      </c>
      <c r="I110" s="14" cm="1">
        <f t="array" ref="I110">INDEX('Stocastic Model Raw Data'!$I$2:$I$1001,$C110,0)</f>
        <v>948031740.83392096</v>
      </c>
      <c r="J110" s="14">
        <f t="shared" si="14"/>
        <v>1303938937.8243289</v>
      </c>
      <c r="K110" s="14" cm="1">
        <f t="array" ref="K110">INDEX('Stocastic Model Raw Data'!$E$2:$E$1001,$C110,0)</f>
        <v>176789394.20274001</v>
      </c>
      <c r="L110" s="14" cm="1">
        <f t="array" ref="L110">INDEX('Stocastic Model Raw Data'!$J$2:$J$1001,$C110,0)</f>
        <v>76752189.990537703</v>
      </c>
      <c r="M110" s="14">
        <f t="shared" si="15"/>
        <v>100037204.21220231</v>
      </c>
      <c r="N110" s="14">
        <f t="shared" si="19"/>
        <v>2428760072.86099</v>
      </c>
      <c r="O110" s="14">
        <f t="shared" si="20"/>
        <v>1024783930.8244586</v>
      </c>
      <c r="P110" s="14">
        <f t="shared" si="16"/>
        <v>1403976142.0365314</v>
      </c>
      <c r="Q110" s="3">
        <f t="shared" si="21"/>
        <v>2428760072.86099</v>
      </c>
      <c r="R110" s="3">
        <f t="shared" si="22"/>
        <v>1236826520.8244586</v>
      </c>
      <c r="S110" s="3">
        <f t="shared" si="17"/>
        <v>1191933552.0365314</v>
      </c>
      <c r="T110" s="21">
        <f>(RANK(E110,E$8:E$1007,1)+COUNTIF(E$8:E110,E110)-1)/1000</f>
        <v>0.47199999999999998</v>
      </c>
      <c r="U110" s="21">
        <f>(RANK(F110,F$8:F$1007,1)+COUNTIF(F$8:F110,F110)-1)/1000</f>
        <v>0.48599999999999999</v>
      </c>
      <c r="V110" s="21">
        <f>(RANK(G110,G$8:G$1007,1)+COUNTIF(G$8:G110,G110)-1)/1000</f>
        <v>0.45100000000000001</v>
      </c>
      <c r="W110" s="21">
        <f>(RANK(H110,H$8:H$1007,1)+COUNTIF(H$8:H110,H110)-1)/1000</f>
        <v>0.36199999999999999</v>
      </c>
      <c r="X110" s="21">
        <f>(RANK(I110,I$8:I$1007,1)+COUNTIF(I$8:I110,I110)-1)/1000</f>
        <v>0.39500000000000002</v>
      </c>
      <c r="Y110" s="21">
        <f>(RANK(J110,J$8:J$1007,1)+COUNTIF(J$8:J110,J110)-1)/1000</f>
        <v>0.34200000000000003</v>
      </c>
      <c r="Z110" s="21">
        <f>(RANK(K110,K$8:K$1007,1)+COUNTIF(K$8:K110,K110)-1)/1000</f>
        <v>0.46700000000000003</v>
      </c>
      <c r="AA110" s="21">
        <f>(RANK(L110,L$8:L$1007,1)+COUNTIF(L$8:L110,L110)-1)/1000</f>
        <v>0.42099999999999999</v>
      </c>
      <c r="AB110" s="21">
        <f>(RANK(M110,M$8:M$1007,1)+COUNTIF(M$8:M110,M110)-1)/1000</f>
        <v>0.50700000000000001</v>
      </c>
      <c r="AC110" s="21">
        <f>(RANK(N110,N$8:N$1007,1)+COUNTIF(N$8:N110,N110)-1)/1000</f>
        <v>0.372</v>
      </c>
      <c r="AD110" s="21">
        <f>(RANK(O110,O$8:O$1007,1)+COUNTIF(O$8:O110,O110)-1)/1000</f>
        <v>0.4</v>
      </c>
      <c r="AE110" s="21">
        <f>(RANK(P110,P$8:P$1007,1)+COUNTIF(P$8:P110,P110)-1)/1000</f>
        <v>0.35699999999999998</v>
      </c>
      <c r="AF110" s="21">
        <f>(RANK(Q110,Q$8:Q$1007,1)+COUNTIF(Q$8:Q110,Q110)-1)/1000</f>
        <v>0.372</v>
      </c>
      <c r="AG110" s="21">
        <f>(RANK(R110,R$8:R$1007,1)+COUNTIF(R$8:R110,R110)-1)/1000</f>
        <v>0.4</v>
      </c>
      <c r="AH110" s="21">
        <f>(RANK(S110,S$8:S$1007,1)+COUNTIF(S$8:S110,S110)-1)/1000</f>
        <v>0.35699999999999998</v>
      </c>
      <c r="AI110" s="14">
        <f t="shared" si="23"/>
        <v>0</v>
      </c>
      <c r="AK110" s="14">
        <f t="shared" si="24"/>
        <v>0</v>
      </c>
    </row>
    <row r="111" spans="2:37" x14ac:dyDescent="0.25">
      <c r="B111">
        <f t="shared" si="18"/>
        <v>104</v>
      </c>
      <c r="C111">
        <f>MATCH(B111,'Stocastic Model Raw Data'!$B$2:$B$1001,0)</f>
        <v>12</v>
      </c>
      <c r="D111" s="14" cm="1">
        <f t="array" ref="D111">INDEX('Stocastic Model Raw Data'!$G$2:$G$1001,$C111,0)</f>
        <v>212042590</v>
      </c>
      <c r="E111" s="14" cm="1">
        <f t="array" ref="E111">INDEX('Stocastic Model Raw Data'!$C$2:$C$1001,$C111,0)</f>
        <v>54069430.448550597</v>
      </c>
      <c r="F111" s="14" cm="1">
        <f t="array" ref="F111">INDEX('Stocastic Model Raw Data'!$H$2:$H$1001,$C111,0)</f>
        <v>26022019.005018301</v>
      </c>
      <c r="G111" s="14">
        <f t="shared" si="13"/>
        <v>28047411.443532296</v>
      </c>
      <c r="H111" s="14" cm="1">
        <f t="array" ref="H111">INDEX('Stocastic Model Raw Data'!$D$2:$D$1001,$C111,0)</f>
        <v>1599509630.77369</v>
      </c>
      <c r="I111" s="14" cm="1">
        <f t="array" ref="I111">INDEX('Stocastic Model Raw Data'!$I$2:$I$1001,$C111,0)</f>
        <v>660268781.769835</v>
      </c>
      <c r="J111" s="14">
        <f t="shared" si="14"/>
        <v>939240849.00385499</v>
      </c>
      <c r="K111" s="14" cm="1">
        <f t="array" ref="K111">INDEX('Stocastic Model Raw Data'!$E$2:$E$1001,$C111,0)</f>
        <v>105385408.98278201</v>
      </c>
      <c r="L111" s="14" cm="1">
        <f t="array" ref="L111">INDEX('Stocastic Model Raw Data'!$J$2:$J$1001,$C111,0)</f>
        <v>45232444.422173098</v>
      </c>
      <c r="M111" s="14">
        <f t="shared" si="15"/>
        <v>60152964.560608909</v>
      </c>
      <c r="N111" s="14">
        <f t="shared" si="19"/>
        <v>1704895039.7564721</v>
      </c>
      <c r="O111" s="14">
        <f t="shared" si="20"/>
        <v>705501226.19200814</v>
      </c>
      <c r="P111" s="14">
        <f t="shared" si="16"/>
        <v>999393813.56446397</v>
      </c>
      <c r="Q111" s="3">
        <f t="shared" si="21"/>
        <v>1704895039.7564721</v>
      </c>
      <c r="R111" s="3">
        <f t="shared" si="22"/>
        <v>917543816.19200814</v>
      </c>
      <c r="S111" s="3">
        <f t="shared" si="17"/>
        <v>787351223.56446397</v>
      </c>
      <c r="T111" s="21">
        <f>(RANK(E111,E$8:E$1007,1)+COUNTIF(E$8:E111,E111)-1)/1000</f>
        <v>1.2999999999999999E-2</v>
      </c>
      <c r="U111" s="21">
        <f>(RANK(F111,F$8:F$1007,1)+COUNTIF(F$8:F111,F111)-1)/1000</f>
        <v>1.4E-2</v>
      </c>
      <c r="V111" s="21">
        <f>(RANK(G111,G$8:G$1007,1)+COUNTIF(G$8:G111,G111)-1)/1000</f>
        <v>1.2999999999999999E-2</v>
      </c>
      <c r="W111" s="21">
        <f>(RANK(H111,H$8:H$1007,1)+COUNTIF(H$8:H111,H111)-1)/1000</f>
        <v>1.2E-2</v>
      </c>
      <c r="X111" s="21">
        <f>(RANK(I111,I$8:I$1007,1)+COUNTIF(I$8:I111,I111)-1)/1000</f>
        <v>1.2999999999999999E-2</v>
      </c>
      <c r="Y111" s="21">
        <f>(RANK(J111,J$8:J$1007,1)+COUNTIF(J$8:J111,J111)-1)/1000</f>
        <v>1.2E-2</v>
      </c>
      <c r="Z111" s="21">
        <f>(RANK(K111,K$8:K$1007,1)+COUNTIF(K$8:K111,K111)-1)/1000</f>
        <v>6.0000000000000001E-3</v>
      </c>
      <c r="AA111" s="21">
        <f>(RANK(L111,L$8:L$1007,1)+COUNTIF(L$8:L111,L111)-1)/1000</f>
        <v>8.0000000000000002E-3</v>
      </c>
      <c r="AB111" s="21">
        <f>(RANK(M111,M$8:M$1007,1)+COUNTIF(M$8:M111,M111)-1)/1000</f>
        <v>4.0000000000000001E-3</v>
      </c>
      <c r="AC111" s="21">
        <f>(RANK(N111,N$8:N$1007,1)+COUNTIF(N$8:N111,N111)-1)/1000</f>
        <v>1.2E-2</v>
      </c>
      <c r="AD111" s="21">
        <f>(RANK(O111,O$8:O$1007,1)+COUNTIF(O$8:O111,O111)-1)/1000</f>
        <v>1.2E-2</v>
      </c>
      <c r="AE111" s="21">
        <f>(RANK(P111,P$8:P$1007,1)+COUNTIF(P$8:P111,P111)-1)/1000</f>
        <v>1.2E-2</v>
      </c>
      <c r="AF111" s="21">
        <f>(RANK(Q111,Q$8:Q$1007,1)+COUNTIF(Q$8:Q111,Q111)-1)/1000</f>
        <v>1.2E-2</v>
      </c>
      <c r="AG111" s="21">
        <f>(RANK(R111,R$8:R$1007,1)+COUNTIF(R$8:R111,R111)-1)/1000</f>
        <v>1.2E-2</v>
      </c>
      <c r="AH111" s="21">
        <f>(RANK(S111,S$8:S$1007,1)+COUNTIF(S$8:S111,S111)-1)/1000</f>
        <v>1.2E-2</v>
      </c>
      <c r="AI111" s="14">
        <f t="shared" si="23"/>
        <v>0</v>
      </c>
      <c r="AK111" s="14">
        <f t="shared" si="24"/>
        <v>0</v>
      </c>
    </row>
    <row r="112" spans="2:37" x14ac:dyDescent="0.25">
      <c r="B112">
        <f t="shared" si="18"/>
        <v>105</v>
      </c>
      <c r="C112">
        <f>MATCH(B112,'Stocastic Model Raw Data'!$B$2:$B$1001,0)</f>
        <v>434</v>
      </c>
      <c r="D112" s="14" cm="1">
        <f t="array" ref="D112">INDEX('Stocastic Model Raw Data'!$G$2:$G$1001,$C112,0)</f>
        <v>212042590</v>
      </c>
      <c r="E112" s="14" cm="1">
        <f t="array" ref="E112">INDEX('Stocastic Model Raw Data'!$C$2:$C$1001,$C112,0)</f>
        <v>81768968.854724497</v>
      </c>
      <c r="F112" s="14" cm="1">
        <f t="array" ref="F112">INDEX('Stocastic Model Raw Data'!$H$2:$H$1001,$C112,0)</f>
        <v>39855563.400811799</v>
      </c>
      <c r="G112" s="14">
        <f t="shared" si="13"/>
        <v>41913405.453912698</v>
      </c>
      <c r="H112" s="14" cm="1">
        <f t="array" ref="H112">INDEX('Stocastic Model Raw Data'!$D$2:$D$1001,$C112,0)</f>
        <v>2310816135.6357098</v>
      </c>
      <c r="I112" s="14" cm="1">
        <f t="array" ref="I112">INDEX('Stocastic Model Raw Data'!$I$2:$I$1001,$C112,0)</f>
        <v>958432234.05272198</v>
      </c>
      <c r="J112" s="14">
        <f t="shared" si="14"/>
        <v>1352383901.5829878</v>
      </c>
      <c r="K112" s="14" cm="1">
        <f t="array" ref="K112">INDEX('Stocastic Model Raw Data'!$E$2:$E$1001,$C112,0)</f>
        <v>186063161.94139501</v>
      </c>
      <c r="L112" s="14" cm="1">
        <f t="array" ref="L112">INDEX('Stocastic Model Raw Data'!$J$2:$J$1001,$C112,0)</f>
        <v>86764476.426484495</v>
      </c>
      <c r="M112" s="14">
        <f t="shared" si="15"/>
        <v>99298685.514910519</v>
      </c>
      <c r="N112" s="14">
        <f t="shared" si="19"/>
        <v>2496879297.5771046</v>
      </c>
      <c r="O112" s="14">
        <f t="shared" si="20"/>
        <v>1045196710.4792064</v>
      </c>
      <c r="P112" s="14">
        <f t="shared" si="16"/>
        <v>1451682587.097898</v>
      </c>
      <c r="Q112" s="3">
        <f t="shared" si="21"/>
        <v>2496879297.5771046</v>
      </c>
      <c r="R112" s="3">
        <f t="shared" si="22"/>
        <v>1257239300.4792066</v>
      </c>
      <c r="S112" s="3">
        <f t="shared" si="17"/>
        <v>1239639997.097898</v>
      </c>
      <c r="T112" s="21">
        <f>(RANK(E112,E$8:E$1007,1)+COUNTIF(E$8:E112,E112)-1)/1000</f>
        <v>0.44700000000000001</v>
      </c>
      <c r="U112" s="21">
        <f>(RANK(F112,F$8:F$1007,1)+COUNTIF(F$8:F112,F112)-1)/1000</f>
        <v>0.44600000000000001</v>
      </c>
      <c r="V112" s="21">
        <f>(RANK(G112,G$8:G$1007,1)+COUNTIF(G$8:G112,G112)-1)/1000</f>
        <v>0.443</v>
      </c>
      <c r="W112" s="21">
        <f>(RANK(H112,H$8:H$1007,1)+COUNTIF(H$8:H112,H112)-1)/1000</f>
        <v>0.42599999999999999</v>
      </c>
      <c r="X112" s="21">
        <f>(RANK(I112,I$8:I$1007,1)+COUNTIF(I$8:I112,I112)-1)/1000</f>
        <v>0.41599999999999998</v>
      </c>
      <c r="Y112" s="21">
        <f>(RANK(J112,J$8:J$1007,1)+COUNTIF(J$8:J112,J112)-1)/1000</f>
        <v>0.42899999999999999</v>
      </c>
      <c r="Z112" s="21">
        <f>(RANK(K112,K$8:K$1007,1)+COUNTIF(K$8:K112,K112)-1)/1000</f>
        <v>0.56399999999999995</v>
      </c>
      <c r="AA112" s="21">
        <f>(RANK(L112,L$8:L$1007,1)+COUNTIF(L$8:L112,L112)-1)/1000</f>
        <v>0.63900000000000001</v>
      </c>
      <c r="AB112" s="21">
        <f>(RANK(M112,M$8:M$1007,1)+COUNTIF(M$8:M112,M112)-1)/1000</f>
        <v>0.49199999999999999</v>
      </c>
      <c r="AC112" s="21">
        <f>(RANK(N112,N$8:N$1007,1)+COUNTIF(N$8:N112,N112)-1)/1000</f>
        <v>0.434</v>
      </c>
      <c r="AD112" s="21">
        <f>(RANK(O112,O$8:O$1007,1)+COUNTIF(O$8:O112,O112)-1)/1000</f>
        <v>0.435</v>
      </c>
      <c r="AE112" s="21">
        <f>(RANK(P112,P$8:P$1007,1)+COUNTIF(P$8:P112,P112)-1)/1000</f>
        <v>0.433</v>
      </c>
      <c r="AF112" s="21">
        <f>(RANK(Q112,Q$8:Q$1007,1)+COUNTIF(Q$8:Q112,Q112)-1)/1000</f>
        <v>0.434</v>
      </c>
      <c r="AG112" s="21">
        <f>(RANK(R112,R$8:R$1007,1)+COUNTIF(R$8:R112,R112)-1)/1000</f>
        <v>0.435</v>
      </c>
      <c r="AH112" s="21">
        <f>(RANK(S112,S$8:S$1007,1)+COUNTIF(S$8:S112,S112)-1)/1000</f>
        <v>0.433</v>
      </c>
      <c r="AI112" s="14">
        <f t="shared" si="23"/>
        <v>0</v>
      </c>
      <c r="AK112" s="14">
        <f t="shared" si="24"/>
        <v>0</v>
      </c>
    </row>
    <row r="113" spans="2:37" x14ac:dyDescent="0.25">
      <c r="B113">
        <f t="shared" si="18"/>
        <v>106</v>
      </c>
      <c r="C113">
        <f>MATCH(B113,'Stocastic Model Raw Data'!$B$2:$B$1001,0)</f>
        <v>489</v>
      </c>
      <c r="D113" s="14" cm="1">
        <f t="array" ref="D113">INDEX('Stocastic Model Raw Data'!$G$2:$G$1001,$C113,0)</f>
        <v>212042590</v>
      </c>
      <c r="E113" s="14" cm="1">
        <f t="array" ref="E113">INDEX('Stocastic Model Raw Data'!$C$2:$C$1001,$C113,0)</f>
        <v>79664423.087902397</v>
      </c>
      <c r="F113" s="14" cm="1">
        <f t="array" ref="F113">INDEX('Stocastic Model Raw Data'!$H$2:$H$1001,$C113,0)</f>
        <v>38065468.546011001</v>
      </c>
      <c r="G113" s="14">
        <f t="shared" si="13"/>
        <v>41598954.541891396</v>
      </c>
      <c r="H113" s="14" cm="1">
        <f t="array" ref="H113">INDEX('Stocastic Model Raw Data'!$D$2:$D$1001,$C113,0)</f>
        <v>2397790416.9165401</v>
      </c>
      <c r="I113" s="14" cm="1">
        <f t="array" ref="I113">INDEX('Stocastic Model Raw Data'!$I$2:$I$1001,$C113,0)</f>
        <v>984161758.07135797</v>
      </c>
      <c r="J113" s="14">
        <f t="shared" si="14"/>
        <v>1413628658.8451822</v>
      </c>
      <c r="K113" s="14" cm="1">
        <f t="array" ref="K113">INDEX('Stocastic Model Raw Data'!$E$2:$E$1001,$C113,0)</f>
        <v>164755374.41116601</v>
      </c>
      <c r="L113" s="14" cm="1">
        <f t="array" ref="L113">INDEX('Stocastic Model Raw Data'!$J$2:$J$1001,$C113,0)</f>
        <v>75176317.6470422</v>
      </c>
      <c r="M113" s="14">
        <f t="shared" si="15"/>
        <v>89579056.764123812</v>
      </c>
      <c r="N113" s="14">
        <f t="shared" si="19"/>
        <v>2562545791.3277063</v>
      </c>
      <c r="O113" s="14">
        <f t="shared" si="20"/>
        <v>1059338075.7184001</v>
      </c>
      <c r="P113" s="14">
        <f t="shared" si="16"/>
        <v>1503207715.6093063</v>
      </c>
      <c r="Q113" s="3">
        <f t="shared" si="21"/>
        <v>2562545791.3277063</v>
      </c>
      <c r="R113" s="3">
        <f t="shared" si="22"/>
        <v>1271380665.7184</v>
      </c>
      <c r="S113" s="3">
        <f t="shared" si="17"/>
        <v>1291165125.6093063</v>
      </c>
      <c r="T113" s="21">
        <f>(RANK(E113,E$8:E$1007,1)+COUNTIF(E$8:E113,E113)-1)/1000</f>
        <v>0.39800000000000002</v>
      </c>
      <c r="U113" s="21">
        <f>(RANK(F113,F$8:F$1007,1)+COUNTIF(F$8:F113,F113)-1)/1000</f>
        <v>0.377</v>
      </c>
      <c r="V113" s="21">
        <f>(RANK(G113,G$8:G$1007,1)+COUNTIF(G$8:G113,G113)-1)/1000</f>
        <v>0.42099999999999999</v>
      </c>
      <c r="W113" s="21">
        <f>(RANK(H113,H$8:H$1007,1)+COUNTIF(H$8:H113,H113)-1)/1000</f>
        <v>0.50600000000000001</v>
      </c>
      <c r="X113" s="21">
        <f>(RANK(I113,I$8:I$1007,1)+COUNTIF(I$8:I113,I113)-1)/1000</f>
        <v>0.46300000000000002</v>
      </c>
      <c r="Y113" s="21">
        <f>(RANK(J113,J$8:J$1007,1)+COUNTIF(J$8:J113,J113)-1)/1000</f>
        <v>0.53</v>
      </c>
      <c r="Z113" s="21">
        <f>(RANK(K113,K$8:K$1007,1)+COUNTIF(K$8:K113,K113)-1)/1000</f>
        <v>0.35899999999999999</v>
      </c>
      <c r="AA113" s="21">
        <f>(RANK(L113,L$8:L$1007,1)+COUNTIF(L$8:L113,L113)-1)/1000</f>
        <v>0.39300000000000002</v>
      </c>
      <c r="AB113" s="21">
        <f>(RANK(M113,M$8:M$1007,1)+COUNTIF(M$8:M113,M113)-1)/1000</f>
        <v>0.317</v>
      </c>
      <c r="AC113" s="21">
        <f>(RANK(N113,N$8:N$1007,1)+COUNTIF(N$8:N113,N113)-1)/1000</f>
        <v>0.48899999999999999</v>
      </c>
      <c r="AD113" s="21">
        <f>(RANK(O113,O$8:O$1007,1)+COUNTIF(O$8:O113,O113)-1)/1000</f>
        <v>0.45700000000000002</v>
      </c>
      <c r="AE113" s="21">
        <f>(RANK(P113,P$8:P$1007,1)+COUNTIF(P$8:P113,P113)-1)/1000</f>
        <v>0.51300000000000001</v>
      </c>
      <c r="AF113" s="21">
        <f>(RANK(Q113,Q$8:Q$1007,1)+COUNTIF(Q$8:Q113,Q113)-1)/1000</f>
        <v>0.48899999999999999</v>
      </c>
      <c r="AG113" s="21">
        <f>(RANK(R113,R$8:R$1007,1)+COUNTIF(R$8:R113,R113)-1)/1000</f>
        <v>0.45700000000000002</v>
      </c>
      <c r="AH113" s="21">
        <f>(RANK(S113,S$8:S$1007,1)+COUNTIF(S$8:S113,S113)-1)/1000</f>
        <v>0.51300000000000001</v>
      </c>
      <c r="AI113" s="14">
        <f t="shared" si="23"/>
        <v>0</v>
      </c>
      <c r="AK113" s="14">
        <f t="shared" si="24"/>
        <v>0</v>
      </c>
    </row>
    <row r="114" spans="2:37" x14ac:dyDescent="0.25">
      <c r="B114">
        <f t="shared" si="18"/>
        <v>107</v>
      </c>
      <c r="C114">
        <f>MATCH(B114,'Stocastic Model Raw Data'!$B$2:$B$1001,0)</f>
        <v>345</v>
      </c>
      <c r="D114" s="14" cm="1">
        <f t="array" ref="D114">INDEX('Stocastic Model Raw Data'!$G$2:$G$1001,$C114,0)</f>
        <v>212042590</v>
      </c>
      <c r="E114" s="14" cm="1">
        <f t="array" ref="E114">INDEX('Stocastic Model Raw Data'!$C$2:$C$1001,$C114,0)</f>
        <v>76564171.060467005</v>
      </c>
      <c r="F114" s="14" cm="1">
        <f t="array" ref="F114">INDEX('Stocastic Model Raw Data'!$H$2:$H$1001,$C114,0)</f>
        <v>37138565.621113203</v>
      </c>
      <c r="G114" s="14">
        <f t="shared" si="13"/>
        <v>39425605.439353801</v>
      </c>
      <c r="H114" s="14" cm="1">
        <f t="array" ref="H114">INDEX('Stocastic Model Raw Data'!$D$2:$D$1001,$C114,0)</f>
        <v>2234943916.8498402</v>
      </c>
      <c r="I114" s="14" cm="1">
        <f t="array" ref="I114">INDEX('Stocastic Model Raw Data'!$I$2:$I$1001,$C114,0)</f>
        <v>926714453.08880103</v>
      </c>
      <c r="J114" s="14">
        <f t="shared" si="14"/>
        <v>1308229463.7610393</v>
      </c>
      <c r="K114" s="14" cm="1">
        <f t="array" ref="K114">INDEX('Stocastic Model Raw Data'!$E$2:$E$1001,$C114,0)</f>
        <v>163069222.91185099</v>
      </c>
      <c r="L114" s="14" cm="1">
        <f t="array" ref="L114">INDEX('Stocastic Model Raw Data'!$J$2:$J$1001,$C114,0)</f>
        <v>75791744.360307798</v>
      </c>
      <c r="M114" s="14">
        <f t="shared" si="15"/>
        <v>87277478.551543191</v>
      </c>
      <c r="N114" s="14">
        <f t="shared" si="19"/>
        <v>2398013139.7616911</v>
      </c>
      <c r="O114" s="14">
        <f t="shared" si="20"/>
        <v>1002506197.4491088</v>
      </c>
      <c r="P114" s="14">
        <f t="shared" si="16"/>
        <v>1395506942.3125823</v>
      </c>
      <c r="Q114" s="3">
        <f t="shared" si="21"/>
        <v>2398013139.7616911</v>
      </c>
      <c r="R114" s="3">
        <f t="shared" si="22"/>
        <v>1214548787.4491088</v>
      </c>
      <c r="S114" s="3">
        <f t="shared" si="17"/>
        <v>1183464352.3125823</v>
      </c>
      <c r="T114" s="21">
        <f>(RANK(E114,E$8:E$1007,1)+COUNTIF(E$8:E114,E114)-1)/1000</f>
        <v>0.32600000000000001</v>
      </c>
      <c r="U114" s="21">
        <f>(RANK(F114,F$8:F$1007,1)+COUNTIF(F$8:F114,F114)-1)/1000</f>
        <v>0.32300000000000001</v>
      </c>
      <c r="V114" s="21">
        <f>(RANK(G114,G$8:G$1007,1)+COUNTIF(G$8:G114,G114)-1)/1000</f>
        <v>0.32100000000000001</v>
      </c>
      <c r="W114" s="21">
        <f>(RANK(H114,H$8:H$1007,1)+COUNTIF(H$8:H114,H114)-1)/1000</f>
        <v>0.34699999999999998</v>
      </c>
      <c r="X114" s="21">
        <f>(RANK(I114,I$8:I$1007,1)+COUNTIF(I$8:I114,I114)-1)/1000</f>
        <v>0.34</v>
      </c>
      <c r="Y114" s="21">
        <f>(RANK(J114,J$8:J$1007,1)+COUNTIF(J$8:J114,J114)-1)/1000</f>
        <v>0.35699999999999998</v>
      </c>
      <c r="Z114" s="21">
        <f>(RANK(K114,K$8:K$1007,1)+COUNTIF(K$8:K114,K114)-1)/1000</f>
        <v>0.34300000000000003</v>
      </c>
      <c r="AA114" s="21">
        <f>(RANK(L114,L$8:L$1007,1)+COUNTIF(L$8:L114,L114)-1)/1000</f>
        <v>0.40500000000000003</v>
      </c>
      <c r="AB114" s="21">
        <f>(RANK(M114,M$8:M$1007,1)+COUNTIF(M$8:M114,M114)-1)/1000</f>
        <v>0.27</v>
      </c>
      <c r="AC114" s="21">
        <f>(RANK(N114,N$8:N$1007,1)+COUNTIF(N$8:N114,N114)-1)/1000</f>
        <v>0.34499999999999997</v>
      </c>
      <c r="AD114" s="21">
        <f>(RANK(O114,O$8:O$1007,1)+COUNTIF(O$8:O114,O114)-1)/1000</f>
        <v>0.35</v>
      </c>
      <c r="AE114" s="21">
        <f>(RANK(P114,P$8:P$1007,1)+COUNTIF(P$8:P114,P114)-1)/1000</f>
        <v>0.34599999999999997</v>
      </c>
      <c r="AF114" s="21">
        <f>(RANK(Q114,Q$8:Q$1007,1)+COUNTIF(Q$8:Q114,Q114)-1)/1000</f>
        <v>0.34499999999999997</v>
      </c>
      <c r="AG114" s="21">
        <f>(RANK(R114,R$8:R$1007,1)+COUNTIF(R$8:R114,R114)-1)/1000</f>
        <v>0.35</v>
      </c>
      <c r="AH114" s="21">
        <f>(RANK(S114,S$8:S$1007,1)+COUNTIF(S$8:S114,S114)-1)/1000</f>
        <v>0.34599999999999997</v>
      </c>
      <c r="AI114" s="14">
        <f t="shared" si="23"/>
        <v>0</v>
      </c>
      <c r="AK114" s="14">
        <f t="shared" si="24"/>
        <v>0</v>
      </c>
    </row>
    <row r="115" spans="2:37" x14ac:dyDescent="0.25">
      <c r="B115">
        <f t="shared" si="18"/>
        <v>108</v>
      </c>
      <c r="C115">
        <f>MATCH(B115,'Stocastic Model Raw Data'!$B$2:$B$1001,0)</f>
        <v>972</v>
      </c>
      <c r="D115" s="14" cm="1">
        <f t="array" ref="D115">INDEX('Stocastic Model Raw Data'!$G$2:$G$1001,$C115,0)</f>
        <v>212042590</v>
      </c>
      <c r="E115" s="14" cm="1">
        <f t="array" ref="E115">INDEX('Stocastic Model Raw Data'!$C$2:$C$1001,$C115,0)</f>
        <v>114555759.180897</v>
      </c>
      <c r="F115" s="14" cm="1">
        <f t="array" ref="F115">INDEX('Stocastic Model Raw Data'!$H$2:$H$1001,$C115,0)</f>
        <v>56506983.903075099</v>
      </c>
      <c r="G115" s="14">
        <f t="shared" si="13"/>
        <v>58048775.277821898</v>
      </c>
      <c r="H115" s="14" cm="1">
        <f t="array" ref="H115">INDEX('Stocastic Model Raw Data'!$D$2:$D$1001,$C115,0)</f>
        <v>3189592341.7745099</v>
      </c>
      <c r="I115" s="14" cm="1">
        <f t="array" ref="I115">INDEX('Stocastic Model Raw Data'!$I$2:$I$1001,$C115,0)</f>
        <v>1343570044.7265201</v>
      </c>
      <c r="J115" s="14">
        <f t="shared" si="14"/>
        <v>1846022297.0479898</v>
      </c>
      <c r="K115" s="14" cm="1">
        <f t="array" ref="K115">INDEX('Stocastic Model Raw Data'!$E$2:$E$1001,$C115,0)</f>
        <v>233933354.978439</v>
      </c>
      <c r="L115" s="14" cm="1">
        <f t="array" ref="L115">INDEX('Stocastic Model Raw Data'!$J$2:$J$1001,$C115,0)</f>
        <v>106434954.464871</v>
      </c>
      <c r="M115" s="14">
        <f t="shared" si="15"/>
        <v>127498400.513568</v>
      </c>
      <c r="N115" s="14">
        <f t="shared" si="19"/>
        <v>3423525696.7529488</v>
      </c>
      <c r="O115" s="14">
        <f t="shared" si="20"/>
        <v>1450004999.191391</v>
      </c>
      <c r="P115" s="14">
        <f t="shared" si="16"/>
        <v>1973520697.5615578</v>
      </c>
      <c r="Q115" s="3">
        <f t="shared" si="21"/>
        <v>3423525696.7529488</v>
      </c>
      <c r="R115" s="3">
        <f t="shared" si="22"/>
        <v>1662047589.191391</v>
      </c>
      <c r="S115" s="3">
        <f t="shared" si="17"/>
        <v>1761478107.5615578</v>
      </c>
      <c r="T115" s="21">
        <f>(RANK(E115,E$8:E$1007,1)+COUNTIF(E$8:E115,E115)-1)/1000</f>
        <v>0.94099999999999995</v>
      </c>
      <c r="U115" s="21">
        <f>(RANK(F115,F$8:F$1007,1)+COUNTIF(F$8:F115,F115)-1)/1000</f>
        <v>0.93700000000000006</v>
      </c>
      <c r="V115" s="21">
        <f>(RANK(G115,G$8:G$1007,1)+COUNTIF(G$8:G115,G115)-1)/1000</f>
        <v>0.95</v>
      </c>
      <c r="W115" s="21">
        <f>(RANK(H115,H$8:H$1007,1)+COUNTIF(H$8:H115,H115)-1)/1000</f>
        <v>0.97499999999999998</v>
      </c>
      <c r="X115" s="21">
        <f>(RANK(I115,I$8:I$1007,1)+COUNTIF(I$8:I115,I115)-1)/1000</f>
        <v>0.97499999999999998</v>
      </c>
      <c r="Y115" s="21">
        <f>(RANK(J115,J$8:J$1007,1)+COUNTIF(J$8:J115,J115)-1)/1000</f>
        <v>0.97499999999999998</v>
      </c>
      <c r="Z115" s="21">
        <f>(RANK(K115,K$8:K$1007,1)+COUNTIF(K$8:K115,K115)-1)/1000</f>
        <v>0.86399999999999999</v>
      </c>
      <c r="AA115" s="21">
        <f>(RANK(L115,L$8:L$1007,1)+COUNTIF(L$8:L115,L115)-1)/1000</f>
        <v>0.89</v>
      </c>
      <c r="AB115" s="21">
        <f>(RANK(M115,M$8:M$1007,1)+COUNTIF(M$8:M115,M115)-1)/1000</f>
        <v>0.84499999999999997</v>
      </c>
      <c r="AC115" s="21">
        <f>(RANK(N115,N$8:N$1007,1)+COUNTIF(N$8:N115,N115)-1)/1000</f>
        <v>0.97199999999999998</v>
      </c>
      <c r="AD115" s="21">
        <f>(RANK(O115,O$8:O$1007,1)+COUNTIF(O$8:O115,O115)-1)/1000</f>
        <v>0.97099999999999997</v>
      </c>
      <c r="AE115" s="21">
        <f>(RANK(P115,P$8:P$1007,1)+COUNTIF(P$8:P115,P115)-1)/1000</f>
        <v>0.97199999999999998</v>
      </c>
      <c r="AF115" s="21">
        <f>(RANK(Q115,Q$8:Q$1007,1)+COUNTIF(Q$8:Q115,Q115)-1)/1000</f>
        <v>0.97199999999999998</v>
      </c>
      <c r="AG115" s="21">
        <f>(RANK(R115,R$8:R$1007,1)+COUNTIF(R$8:R115,R115)-1)/1000</f>
        <v>0.97099999999999997</v>
      </c>
      <c r="AH115" s="21">
        <f>(RANK(S115,S$8:S$1007,1)+COUNTIF(S$8:S115,S115)-1)/1000</f>
        <v>0.97199999999999998</v>
      </c>
      <c r="AI115" s="14">
        <f t="shared" si="23"/>
        <v>0</v>
      </c>
      <c r="AK115" s="14">
        <f t="shared" si="24"/>
        <v>0</v>
      </c>
    </row>
    <row r="116" spans="2:37" x14ac:dyDescent="0.25">
      <c r="B116">
        <f t="shared" si="18"/>
        <v>109</v>
      </c>
      <c r="C116">
        <f>MATCH(B116,'Stocastic Model Raw Data'!$B$2:$B$1001,0)</f>
        <v>752</v>
      </c>
      <c r="D116" s="14" cm="1">
        <f t="array" ref="D116">INDEX('Stocastic Model Raw Data'!$G$2:$G$1001,$C116,0)</f>
        <v>212042590</v>
      </c>
      <c r="E116" s="14" cm="1">
        <f t="array" ref="E116">INDEX('Stocastic Model Raw Data'!$C$2:$C$1001,$C116,0)</f>
        <v>92875405.171855807</v>
      </c>
      <c r="F116" s="14" cm="1">
        <f t="array" ref="F116">INDEX('Stocastic Model Raw Data'!$H$2:$H$1001,$C116,0)</f>
        <v>44844719.7451142</v>
      </c>
      <c r="G116" s="14">
        <f t="shared" si="13"/>
        <v>48030685.426741607</v>
      </c>
      <c r="H116" s="14" cm="1">
        <f t="array" ref="H116">INDEX('Stocastic Model Raw Data'!$D$2:$D$1001,$C116,0)</f>
        <v>2708030678.7363701</v>
      </c>
      <c r="I116" s="14" cm="1">
        <f t="array" ref="I116">INDEX('Stocastic Model Raw Data'!$I$2:$I$1001,$C116,0)</f>
        <v>1126859474.0889201</v>
      </c>
      <c r="J116" s="14">
        <f t="shared" si="14"/>
        <v>1581171204.64745</v>
      </c>
      <c r="K116" s="14" cm="1">
        <f t="array" ref="K116">INDEX('Stocastic Model Raw Data'!$E$2:$E$1001,$C116,0)</f>
        <v>188849095.086108</v>
      </c>
      <c r="L116" s="14" cm="1">
        <f t="array" ref="L116">INDEX('Stocastic Model Raw Data'!$J$2:$J$1001,$C116,0)</f>
        <v>81796563.225651294</v>
      </c>
      <c r="M116" s="14">
        <f t="shared" si="15"/>
        <v>107052531.86045671</v>
      </c>
      <c r="N116" s="14">
        <f t="shared" si="19"/>
        <v>2896879773.8224783</v>
      </c>
      <c r="O116" s="14">
        <f t="shared" si="20"/>
        <v>1208656037.3145714</v>
      </c>
      <c r="P116" s="14">
        <f t="shared" si="16"/>
        <v>1688223736.5079069</v>
      </c>
      <c r="Q116" s="3">
        <f t="shared" si="21"/>
        <v>2896879773.8224783</v>
      </c>
      <c r="R116" s="3">
        <f t="shared" si="22"/>
        <v>1420698627.3145714</v>
      </c>
      <c r="S116" s="3">
        <f t="shared" si="17"/>
        <v>1476181146.5079069</v>
      </c>
      <c r="T116" s="21">
        <f>(RANK(E116,E$8:E$1007,1)+COUNTIF(E$8:E116,E116)-1)/1000</f>
        <v>0.67800000000000005</v>
      </c>
      <c r="U116" s="21">
        <f>(RANK(F116,F$8:F$1007,1)+COUNTIF(F$8:F116,F116)-1)/1000</f>
        <v>0.65</v>
      </c>
      <c r="V116" s="21">
        <f>(RANK(G116,G$8:G$1007,1)+COUNTIF(G$8:G116,G116)-1)/1000</f>
        <v>0.70199999999999996</v>
      </c>
      <c r="W116" s="21">
        <f>(RANK(H116,H$8:H$1007,1)+COUNTIF(H$8:H116,H116)-1)/1000</f>
        <v>0.76500000000000001</v>
      </c>
      <c r="X116" s="21">
        <f>(RANK(I116,I$8:I$1007,1)+COUNTIF(I$8:I116,I116)-1)/1000</f>
        <v>0.751</v>
      </c>
      <c r="Y116" s="21">
        <f>(RANK(J116,J$8:J$1007,1)+COUNTIF(J$8:J116,J116)-1)/1000</f>
        <v>0.77300000000000002</v>
      </c>
      <c r="Z116" s="21">
        <f>(RANK(K116,K$8:K$1007,1)+COUNTIF(K$8:K116,K116)-1)/1000</f>
        <v>0.59699999999999998</v>
      </c>
      <c r="AA116" s="21">
        <f>(RANK(L116,L$8:L$1007,1)+COUNTIF(L$8:L116,L116)-1)/1000</f>
        <v>0.54700000000000004</v>
      </c>
      <c r="AB116" s="21">
        <f>(RANK(M116,M$8:M$1007,1)+COUNTIF(M$8:M116,M116)-1)/1000</f>
        <v>0.63100000000000001</v>
      </c>
      <c r="AC116" s="21">
        <f>(RANK(N116,N$8:N$1007,1)+COUNTIF(N$8:N116,N116)-1)/1000</f>
        <v>0.752</v>
      </c>
      <c r="AD116" s="21">
        <f>(RANK(O116,O$8:O$1007,1)+COUNTIF(O$8:O116,O116)-1)/1000</f>
        <v>0.73799999999999999</v>
      </c>
      <c r="AE116" s="21">
        <f>(RANK(P116,P$8:P$1007,1)+COUNTIF(P$8:P116,P116)-1)/1000</f>
        <v>0.76700000000000002</v>
      </c>
      <c r="AF116" s="21">
        <f>(RANK(Q116,Q$8:Q$1007,1)+COUNTIF(Q$8:Q116,Q116)-1)/1000</f>
        <v>0.752</v>
      </c>
      <c r="AG116" s="21">
        <f>(RANK(R116,R$8:R$1007,1)+COUNTIF(R$8:R116,R116)-1)/1000</f>
        <v>0.73799999999999999</v>
      </c>
      <c r="AH116" s="21">
        <f>(RANK(S116,S$8:S$1007,1)+COUNTIF(S$8:S116,S116)-1)/1000</f>
        <v>0.76700000000000002</v>
      </c>
      <c r="AI116" s="14">
        <f t="shared" si="23"/>
        <v>0</v>
      </c>
      <c r="AK116" s="14">
        <f t="shared" si="24"/>
        <v>0</v>
      </c>
    </row>
    <row r="117" spans="2:37" x14ac:dyDescent="0.25">
      <c r="B117">
        <f t="shared" si="18"/>
        <v>110</v>
      </c>
      <c r="C117">
        <f>MATCH(B117,'Stocastic Model Raw Data'!$B$2:$B$1001,0)</f>
        <v>369</v>
      </c>
      <c r="D117" s="14" cm="1">
        <f t="array" ref="D117">INDEX('Stocastic Model Raw Data'!$G$2:$G$1001,$C117,0)</f>
        <v>212042590</v>
      </c>
      <c r="E117" s="14" cm="1">
        <f t="array" ref="E117">INDEX('Stocastic Model Raw Data'!$C$2:$C$1001,$C117,0)</f>
        <v>84698514.496998593</v>
      </c>
      <c r="F117" s="14" cm="1">
        <f t="array" ref="F117">INDEX('Stocastic Model Raw Data'!$H$2:$H$1001,$C117,0)</f>
        <v>42522250.224844098</v>
      </c>
      <c r="G117" s="14">
        <f t="shared" si="13"/>
        <v>42176264.272154495</v>
      </c>
      <c r="H117" s="14" cm="1">
        <f t="array" ref="H117">INDEX('Stocastic Model Raw Data'!$D$2:$D$1001,$C117,0)</f>
        <v>2252319696.29599</v>
      </c>
      <c r="I117" s="14" cm="1">
        <f t="array" ref="I117">INDEX('Stocastic Model Raw Data'!$I$2:$I$1001,$C117,0)</f>
        <v>962310508.28065002</v>
      </c>
      <c r="J117" s="14">
        <f t="shared" si="14"/>
        <v>1290009188.0153399</v>
      </c>
      <c r="K117" s="14" cm="1">
        <f t="array" ref="K117">INDEX('Stocastic Model Raw Data'!$E$2:$E$1001,$C117,0)</f>
        <v>172932251.370435</v>
      </c>
      <c r="L117" s="14" cm="1">
        <f t="array" ref="L117">INDEX('Stocastic Model Raw Data'!$J$2:$J$1001,$C117,0)</f>
        <v>75559814.150300696</v>
      </c>
      <c r="M117" s="14">
        <f t="shared" si="15"/>
        <v>97372437.220134303</v>
      </c>
      <c r="N117" s="14">
        <f t="shared" si="19"/>
        <v>2425251947.6664248</v>
      </c>
      <c r="O117" s="14">
        <f t="shared" si="20"/>
        <v>1037870322.4309508</v>
      </c>
      <c r="P117" s="14">
        <f t="shared" si="16"/>
        <v>1387381625.2354741</v>
      </c>
      <c r="Q117" s="3">
        <f t="shared" si="21"/>
        <v>2425251947.6664248</v>
      </c>
      <c r="R117" s="3">
        <f t="shared" si="22"/>
        <v>1249912912.4309506</v>
      </c>
      <c r="S117" s="3">
        <f t="shared" si="17"/>
        <v>1175339035.2354741</v>
      </c>
      <c r="T117" s="21">
        <f>(RANK(E117,E$8:E$1007,1)+COUNTIF(E$8:E117,E117)-1)/1000</f>
        <v>0.504</v>
      </c>
      <c r="U117" s="21">
        <f>(RANK(F117,F$8:F$1007,1)+COUNTIF(F$8:F117,F117)-1)/1000</f>
        <v>0.56000000000000005</v>
      </c>
      <c r="V117" s="21">
        <f>(RANK(G117,G$8:G$1007,1)+COUNTIF(G$8:G117,G117)-1)/1000</f>
        <v>0.45900000000000002</v>
      </c>
      <c r="W117" s="21">
        <f>(RANK(H117,H$8:H$1007,1)+COUNTIF(H$8:H117,H117)-1)/1000</f>
        <v>0.36299999999999999</v>
      </c>
      <c r="X117" s="21">
        <f>(RANK(I117,I$8:I$1007,1)+COUNTIF(I$8:I117,I117)-1)/1000</f>
        <v>0.42</v>
      </c>
      <c r="Y117" s="21">
        <f>(RANK(J117,J$8:J$1007,1)+COUNTIF(J$8:J117,J117)-1)/1000</f>
        <v>0.32800000000000001</v>
      </c>
      <c r="Z117" s="21">
        <f>(RANK(K117,K$8:K$1007,1)+COUNTIF(K$8:K117,K117)-1)/1000</f>
        <v>0.42</v>
      </c>
      <c r="AA117" s="21">
        <f>(RANK(L117,L$8:L$1007,1)+COUNTIF(L$8:L117,L117)-1)/1000</f>
        <v>0.39800000000000002</v>
      </c>
      <c r="AB117" s="21">
        <f>(RANK(M117,M$8:M$1007,1)+COUNTIF(M$8:M117,M117)-1)/1000</f>
        <v>0.443</v>
      </c>
      <c r="AC117" s="21">
        <f>(RANK(N117,N$8:N$1007,1)+COUNTIF(N$8:N117,N117)-1)/1000</f>
        <v>0.36899999999999999</v>
      </c>
      <c r="AD117" s="21">
        <f>(RANK(O117,O$8:O$1007,1)+COUNTIF(O$8:O117,O117)-1)/1000</f>
        <v>0.42199999999999999</v>
      </c>
      <c r="AE117" s="21">
        <f>(RANK(P117,P$8:P$1007,1)+COUNTIF(P$8:P117,P117)-1)/1000</f>
        <v>0.33100000000000002</v>
      </c>
      <c r="AF117" s="21">
        <f>(RANK(Q117,Q$8:Q$1007,1)+COUNTIF(Q$8:Q117,Q117)-1)/1000</f>
        <v>0.36899999999999999</v>
      </c>
      <c r="AG117" s="21">
        <f>(RANK(R117,R$8:R$1007,1)+COUNTIF(R$8:R117,R117)-1)/1000</f>
        <v>0.42199999999999999</v>
      </c>
      <c r="AH117" s="21">
        <f>(RANK(S117,S$8:S$1007,1)+COUNTIF(S$8:S117,S117)-1)/1000</f>
        <v>0.33100000000000002</v>
      </c>
      <c r="AI117" s="14">
        <f t="shared" si="23"/>
        <v>0</v>
      </c>
      <c r="AK117" s="14">
        <f t="shared" si="24"/>
        <v>0</v>
      </c>
    </row>
    <row r="118" spans="2:37" x14ac:dyDescent="0.25">
      <c r="B118">
        <f t="shared" si="18"/>
        <v>111</v>
      </c>
      <c r="C118">
        <f>MATCH(B118,'Stocastic Model Raw Data'!$B$2:$B$1001,0)</f>
        <v>475</v>
      </c>
      <c r="D118" s="14" cm="1">
        <f t="array" ref="D118">INDEX('Stocastic Model Raw Data'!$G$2:$G$1001,$C118,0)</f>
        <v>212042590</v>
      </c>
      <c r="E118" s="14" cm="1">
        <f t="array" ref="E118">INDEX('Stocastic Model Raw Data'!$C$2:$C$1001,$C118,0)</f>
        <v>86762069.905090898</v>
      </c>
      <c r="F118" s="14" cm="1">
        <f t="array" ref="F118">INDEX('Stocastic Model Raw Data'!$H$2:$H$1001,$C118,0)</f>
        <v>43044648.546764702</v>
      </c>
      <c r="G118" s="14">
        <f t="shared" si="13"/>
        <v>43717421.358326197</v>
      </c>
      <c r="H118" s="14" cm="1">
        <f t="array" ref="H118">INDEX('Stocastic Model Raw Data'!$D$2:$D$1001,$C118,0)</f>
        <v>2370238511.83529</v>
      </c>
      <c r="I118" s="14" cm="1">
        <f t="array" ref="I118">INDEX('Stocastic Model Raw Data'!$I$2:$I$1001,$C118,0)</f>
        <v>1001388717.4996001</v>
      </c>
      <c r="J118" s="14">
        <f t="shared" si="14"/>
        <v>1368849794.33569</v>
      </c>
      <c r="K118" s="14" cm="1">
        <f t="array" ref="K118">INDEX('Stocastic Model Raw Data'!$E$2:$E$1001,$C118,0)</f>
        <v>179040358.791307</v>
      </c>
      <c r="L118" s="14" cm="1">
        <f t="array" ref="L118">INDEX('Stocastic Model Raw Data'!$J$2:$J$1001,$C118,0)</f>
        <v>77541554.303819105</v>
      </c>
      <c r="M118" s="14">
        <f t="shared" si="15"/>
        <v>101498804.4874879</v>
      </c>
      <c r="N118" s="14">
        <f t="shared" si="19"/>
        <v>2549278870.6265969</v>
      </c>
      <c r="O118" s="14">
        <f t="shared" si="20"/>
        <v>1078930271.8034191</v>
      </c>
      <c r="P118" s="14">
        <f t="shared" si="16"/>
        <v>1470348598.8231778</v>
      </c>
      <c r="Q118" s="3">
        <f t="shared" si="21"/>
        <v>2549278870.6265969</v>
      </c>
      <c r="R118" s="3">
        <f t="shared" si="22"/>
        <v>1290972861.8034191</v>
      </c>
      <c r="S118" s="3">
        <f t="shared" si="17"/>
        <v>1258306008.8231778</v>
      </c>
      <c r="T118" s="21">
        <f>(RANK(E118,E$8:E$1007,1)+COUNTIF(E$8:E118,E118)-1)/1000</f>
        <v>0.54600000000000004</v>
      </c>
      <c r="U118" s="21">
        <f>(RANK(F118,F$8:F$1007,1)+COUNTIF(F$8:F118,F118)-1)/1000</f>
        <v>0.57999999999999996</v>
      </c>
      <c r="V118" s="21">
        <f>(RANK(G118,G$8:G$1007,1)+COUNTIF(G$8:G118,G118)-1)/1000</f>
        <v>0.52</v>
      </c>
      <c r="W118" s="21">
        <f>(RANK(H118,H$8:H$1007,1)+COUNTIF(H$8:H118,H118)-1)/1000</f>
        <v>0.47799999999999998</v>
      </c>
      <c r="X118" s="21">
        <f>(RANK(I118,I$8:I$1007,1)+COUNTIF(I$8:I118,I118)-1)/1000</f>
        <v>0.50600000000000001</v>
      </c>
      <c r="Y118" s="21">
        <f>(RANK(J118,J$8:J$1007,1)+COUNTIF(J$8:J118,J118)-1)/1000</f>
        <v>0.45800000000000002</v>
      </c>
      <c r="Z118" s="21">
        <f>(RANK(K118,K$8:K$1007,1)+COUNTIF(K$8:K118,K118)-1)/1000</f>
        <v>0.49199999999999999</v>
      </c>
      <c r="AA118" s="21">
        <f>(RANK(L118,L$8:L$1007,1)+COUNTIF(L$8:L118,L118)-1)/1000</f>
        <v>0.44</v>
      </c>
      <c r="AB118" s="21">
        <f>(RANK(M118,M$8:M$1007,1)+COUNTIF(M$8:M118,M118)-1)/1000</f>
        <v>0.52900000000000003</v>
      </c>
      <c r="AC118" s="21">
        <f>(RANK(N118,N$8:N$1007,1)+COUNTIF(N$8:N118,N118)-1)/1000</f>
        <v>0.47499999999999998</v>
      </c>
      <c r="AD118" s="21">
        <f>(RANK(O118,O$8:O$1007,1)+COUNTIF(O$8:O118,O118)-1)/1000</f>
        <v>0.49399999999999999</v>
      </c>
      <c r="AE118" s="21">
        <f>(RANK(P118,P$8:P$1007,1)+COUNTIF(P$8:P118,P118)-1)/1000</f>
        <v>0.46100000000000002</v>
      </c>
      <c r="AF118" s="21">
        <f>(RANK(Q118,Q$8:Q$1007,1)+COUNTIF(Q$8:Q118,Q118)-1)/1000</f>
        <v>0.47499999999999998</v>
      </c>
      <c r="AG118" s="21">
        <f>(RANK(R118,R$8:R$1007,1)+COUNTIF(R$8:R118,R118)-1)/1000</f>
        <v>0.49399999999999999</v>
      </c>
      <c r="AH118" s="21">
        <f>(RANK(S118,S$8:S$1007,1)+COUNTIF(S$8:S118,S118)-1)/1000</f>
        <v>0.46100000000000002</v>
      </c>
      <c r="AI118" s="14">
        <f t="shared" si="23"/>
        <v>0</v>
      </c>
      <c r="AK118" s="14">
        <f t="shared" si="24"/>
        <v>0</v>
      </c>
    </row>
    <row r="119" spans="2:37" x14ac:dyDescent="0.25">
      <c r="B119">
        <f t="shared" si="18"/>
        <v>112</v>
      </c>
      <c r="C119">
        <f>MATCH(B119,'Stocastic Model Raw Data'!$B$2:$B$1001,0)</f>
        <v>19</v>
      </c>
      <c r="D119" s="14" cm="1">
        <f t="array" ref="D119">INDEX('Stocastic Model Raw Data'!$G$2:$G$1001,$C119,0)</f>
        <v>212042590</v>
      </c>
      <c r="E119" s="14" cm="1">
        <f t="array" ref="E119">INDEX('Stocastic Model Raw Data'!$C$2:$C$1001,$C119,0)</f>
        <v>54826610.568614699</v>
      </c>
      <c r="F119" s="14" cm="1">
        <f t="array" ref="F119">INDEX('Stocastic Model Raw Data'!$H$2:$H$1001,$C119,0)</f>
        <v>26031760.6869523</v>
      </c>
      <c r="G119" s="14">
        <f t="shared" si="13"/>
        <v>28794849.881662399</v>
      </c>
      <c r="H119" s="14" cm="1">
        <f t="array" ref="H119">INDEX('Stocastic Model Raw Data'!$D$2:$D$1001,$C119,0)</f>
        <v>1669131853.7458999</v>
      </c>
      <c r="I119" s="14" cm="1">
        <f t="array" ref="I119">INDEX('Stocastic Model Raw Data'!$I$2:$I$1001,$C119,0)</f>
        <v>684887942.07140303</v>
      </c>
      <c r="J119" s="14">
        <f t="shared" si="14"/>
        <v>984243911.67449689</v>
      </c>
      <c r="K119" s="14" cm="1">
        <f t="array" ref="K119">INDEX('Stocastic Model Raw Data'!$E$2:$E$1001,$C119,0)</f>
        <v>113075727.261207</v>
      </c>
      <c r="L119" s="14" cm="1">
        <f t="array" ref="L119">INDEX('Stocastic Model Raw Data'!$J$2:$J$1001,$C119,0)</f>
        <v>47973714.076494902</v>
      </c>
      <c r="M119" s="14">
        <f t="shared" si="15"/>
        <v>65102013.184712097</v>
      </c>
      <c r="N119" s="14">
        <f t="shared" si="19"/>
        <v>1782207581.007107</v>
      </c>
      <c r="O119" s="14">
        <f t="shared" si="20"/>
        <v>732861656.14789796</v>
      </c>
      <c r="P119" s="14">
        <f t="shared" si="16"/>
        <v>1049345924.8592091</v>
      </c>
      <c r="Q119" s="3">
        <f t="shared" si="21"/>
        <v>1782207581.007107</v>
      </c>
      <c r="R119" s="3">
        <f t="shared" si="22"/>
        <v>944904246.14789796</v>
      </c>
      <c r="S119" s="3">
        <f t="shared" si="17"/>
        <v>837303334.85920906</v>
      </c>
      <c r="T119" s="21">
        <f>(RANK(E119,E$8:E$1007,1)+COUNTIF(E$8:E119,E119)-1)/1000</f>
        <v>1.9E-2</v>
      </c>
      <c r="U119" s="21">
        <f>(RANK(F119,F$8:F$1007,1)+COUNTIF(F$8:F119,F119)-1)/1000</f>
        <v>1.4999999999999999E-2</v>
      </c>
      <c r="V119" s="21">
        <f>(RANK(G119,G$8:G$1007,1)+COUNTIF(G$8:G119,G119)-1)/1000</f>
        <v>1.9E-2</v>
      </c>
      <c r="W119" s="21">
        <f>(RANK(H119,H$8:H$1007,1)+COUNTIF(H$8:H119,H119)-1)/1000</f>
        <v>0.02</v>
      </c>
      <c r="X119" s="21">
        <f>(RANK(I119,I$8:I$1007,1)+COUNTIF(I$8:I119,I119)-1)/1000</f>
        <v>1.7000000000000001E-2</v>
      </c>
      <c r="Y119" s="21">
        <f>(RANK(J119,J$8:J$1007,1)+COUNTIF(J$8:J119,J119)-1)/1000</f>
        <v>2.3E-2</v>
      </c>
      <c r="Z119" s="21">
        <f>(RANK(K119,K$8:K$1007,1)+COUNTIF(K$8:K119,K119)-1)/1000</f>
        <v>1.4E-2</v>
      </c>
      <c r="AA119" s="21">
        <f>(RANK(L119,L$8:L$1007,1)+COUNTIF(L$8:L119,L119)-1)/1000</f>
        <v>1.0999999999999999E-2</v>
      </c>
      <c r="AB119" s="21">
        <f>(RANK(M119,M$8:M$1007,1)+COUNTIF(M$8:M119,M119)-1)/1000</f>
        <v>1.6E-2</v>
      </c>
      <c r="AC119" s="21">
        <f>(RANK(N119,N$8:N$1007,1)+COUNTIF(N$8:N119,N119)-1)/1000</f>
        <v>1.9E-2</v>
      </c>
      <c r="AD119" s="21">
        <f>(RANK(O119,O$8:O$1007,1)+COUNTIF(O$8:O119,O119)-1)/1000</f>
        <v>1.7000000000000001E-2</v>
      </c>
      <c r="AE119" s="21">
        <f>(RANK(P119,P$8:P$1007,1)+COUNTIF(P$8:P119,P119)-1)/1000</f>
        <v>2.1000000000000001E-2</v>
      </c>
      <c r="AF119" s="21">
        <f>(RANK(Q119,Q$8:Q$1007,1)+COUNTIF(Q$8:Q119,Q119)-1)/1000</f>
        <v>1.9E-2</v>
      </c>
      <c r="AG119" s="21">
        <f>(RANK(R119,R$8:R$1007,1)+COUNTIF(R$8:R119,R119)-1)/1000</f>
        <v>1.7000000000000001E-2</v>
      </c>
      <c r="AH119" s="21">
        <f>(RANK(S119,S$8:S$1007,1)+COUNTIF(S$8:S119,S119)-1)/1000</f>
        <v>2.1000000000000001E-2</v>
      </c>
      <c r="AI119" s="14">
        <f t="shared" si="23"/>
        <v>0</v>
      </c>
      <c r="AK119" s="14">
        <f t="shared" si="24"/>
        <v>0</v>
      </c>
    </row>
    <row r="120" spans="2:37" x14ac:dyDescent="0.25">
      <c r="B120">
        <f t="shared" si="18"/>
        <v>113</v>
      </c>
      <c r="C120">
        <f>MATCH(B120,'Stocastic Model Raw Data'!$B$2:$B$1001,0)</f>
        <v>939</v>
      </c>
      <c r="D120" s="14" cm="1">
        <f t="array" ref="D120">INDEX('Stocastic Model Raw Data'!$G$2:$G$1001,$C120,0)</f>
        <v>212042590</v>
      </c>
      <c r="E120" s="14" cm="1">
        <f t="array" ref="E120">INDEX('Stocastic Model Raw Data'!$C$2:$C$1001,$C120,0)</f>
        <v>117114181.229268</v>
      </c>
      <c r="F120" s="14" cm="1">
        <f t="array" ref="F120">INDEX('Stocastic Model Raw Data'!$H$2:$H$1001,$C120,0)</f>
        <v>58404404.618167199</v>
      </c>
      <c r="G120" s="14">
        <f t="shared" si="13"/>
        <v>58709776.6111008</v>
      </c>
      <c r="H120" s="14" cm="1">
        <f t="array" ref="H120">INDEX('Stocastic Model Raw Data'!$D$2:$D$1001,$C120,0)</f>
        <v>3024246100.2271199</v>
      </c>
      <c r="I120" s="14" cm="1">
        <f t="array" ref="I120">INDEX('Stocastic Model Raw Data'!$I$2:$I$1001,$C120,0)</f>
        <v>1284679376.6977999</v>
      </c>
      <c r="J120" s="14">
        <f t="shared" si="14"/>
        <v>1739566723.52932</v>
      </c>
      <c r="K120" s="14" cm="1">
        <f t="array" ref="K120">INDEX('Stocastic Model Raw Data'!$E$2:$E$1001,$C120,0)</f>
        <v>254311880.42310399</v>
      </c>
      <c r="L120" s="14" cm="1">
        <f t="array" ref="L120">INDEX('Stocastic Model Raw Data'!$J$2:$J$1001,$C120,0)</f>
        <v>112742636.312057</v>
      </c>
      <c r="M120" s="14">
        <f t="shared" si="15"/>
        <v>141569244.11104697</v>
      </c>
      <c r="N120" s="14">
        <f t="shared" si="19"/>
        <v>3278557980.6502237</v>
      </c>
      <c r="O120" s="14">
        <f t="shared" si="20"/>
        <v>1397422013.0098569</v>
      </c>
      <c r="P120" s="14">
        <f t="shared" si="16"/>
        <v>1881135967.6403668</v>
      </c>
      <c r="Q120" s="3">
        <f t="shared" si="21"/>
        <v>3278557980.6502237</v>
      </c>
      <c r="R120" s="3">
        <f t="shared" si="22"/>
        <v>1609464603.0098569</v>
      </c>
      <c r="S120" s="3">
        <f t="shared" si="17"/>
        <v>1669093377.6403668</v>
      </c>
      <c r="T120" s="21">
        <f>(RANK(E120,E$8:E$1007,1)+COUNTIF(E$8:E120,E120)-1)/1000</f>
        <v>0.96</v>
      </c>
      <c r="U120" s="21">
        <f>(RANK(F120,F$8:F$1007,1)+COUNTIF(F$8:F120,F120)-1)/1000</f>
        <v>0.96199999999999997</v>
      </c>
      <c r="V120" s="21">
        <f>(RANK(G120,G$8:G$1007,1)+COUNTIF(G$8:G120,G120)-1)/1000</f>
        <v>0.95799999999999996</v>
      </c>
      <c r="W120" s="21">
        <f>(RANK(H120,H$8:H$1007,1)+COUNTIF(H$8:H120,H120)-1)/1000</f>
        <v>0.94099999999999995</v>
      </c>
      <c r="X120" s="21">
        <f>(RANK(I120,I$8:I$1007,1)+COUNTIF(I$8:I120,I120)-1)/1000</f>
        <v>0.94299999999999995</v>
      </c>
      <c r="Y120" s="21">
        <f>(RANK(J120,J$8:J$1007,1)+COUNTIF(J$8:J120,J120)-1)/1000</f>
        <v>0.93799999999999994</v>
      </c>
      <c r="Z120" s="21">
        <f>(RANK(K120,K$8:K$1007,1)+COUNTIF(K$8:K120,K120)-1)/1000</f>
        <v>0.92900000000000005</v>
      </c>
      <c r="AA120" s="21">
        <f>(RANK(L120,L$8:L$1007,1)+COUNTIF(L$8:L120,L120)-1)/1000</f>
        <v>0.92500000000000004</v>
      </c>
      <c r="AB120" s="21">
        <f>(RANK(M120,M$8:M$1007,1)+COUNTIF(M$8:M120,M120)-1)/1000</f>
        <v>0.92800000000000005</v>
      </c>
      <c r="AC120" s="21">
        <f>(RANK(N120,N$8:N$1007,1)+COUNTIF(N$8:N120,N120)-1)/1000</f>
        <v>0.93899999999999995</v>
      </c>
      <c r="AD120" s="21">
        <f>(RANK(O120,O$8:O$1007,1)+COUNTIF(O$8:O120,O120)-1)/1000</f>
        <v>0.94299999999999995</v>
      </c>
      <c r="AE120" s="21">
        <f>(RANK(P120,P$8:P$1007,1)+COUNTIF(P$8:P120,P120)-1)/1000</f>
        <v>0.93899999999999995</v>
      </c>
      <c r="AF120" s="21">
        <f>(RANK(Q120,Q$8:Q$1007,1)+COUNTIF(Q$8:Q120,Q120)-1)/1000</f>
        <v>0.93899999999999995</v>
      </c>
      <c r="AG120" s="21">
        <f>(RANK(R120,R$8:R$1007,1)+COUNTIF(R$8:R120,R120)-1)/1000</f>
        <v>0.94299999999999995</v>
      </c>
      <c r="AH120" s="21">
        <f>(RANK(S120,S$8:S$1007,1)+COUNTIF(S$8:S120,S120)-1)/1000</f>
        <v>0.93899999999999995</v>
      </c>
      <c r="AI120" s="14">
        <f t="shared" si="23"/>
        <v>0</v>
      </c>
      <c r="AK120" s="14">
        <f t="shared" si="24"/>
        <v>0</v>
      </c>
    </row>
    <row r="121" spans="2:37" x14ac:dyDescent="0.25">
      <c r="B121">
        <f t="shared" si="18"/>
        <v>114</v>
      </c>
      <c r="C121">
        <f>MATCH(B121,'Stocastic Model Raw Data'!$B$2:$B$1001,0)</f>
        <v>22</v>
      </c>
      <c r="D121" s="14" cm="1">
        <f t="array" ref="D121">INDEX('Stocastic Model Raw Data'!$G$2:$G$1001,$C121,0)</f>
        <v>212042590</v>
      </c>
      <c r="E121" s="14" cm="1">
        <f t="array" ref="E121">INDEX('Stocastic Model Raw Data'!$C$2:$C$1001,$C121,0)</f>
        <v>55277450.050219402</v>
      </c>
      <c r="F121" s="14" cm="1">
        <f t="array" ref="F121">INDEX('Stocastic Model Raw Data'!$H$2:$H$1001,$C121,0)</f>
        <v>26254187.243501101</v>
      </c>
      <c r="G121" s="14">
        <f t="shared" si="13"/>
        <v>29023262.806718301</v>
      </c>
      <c r="H121" s="14" cm="1">
        <f t="array" ref="H121">INDEX('Stocastic Model Raw Data'!$D$2:$D$1001,$C121,0)</f>
        <v>1680091465.5387001</v>
      </c>
      <c r="I121" s="14" cm="1">
        <f t="array" ref="I121">INDEX('Stocastic Model Raw Data'!$I$2:$I$1001,$C121,0)</f>
        <v>689655072.96011698</v>
      </c>
      <c r="J121" s="14">
        <f t="shared" si="14"/>
        <v>990436392.57858312</v>
      </c>
      <c r="K121" s="14" cm="1">
        <f t="array" ref="K121">INDEX('Stocastic Model Raw Data'!$E$2:$E$1001,$C121,0)</f>
        <v>115120077.43886</v>
      </c>
      <c r="L121" s="14" cm="1">
        <f t="array" ref="L121">INDEX('Stocastic Model Raw Data'!$J$2:$J$1001,$C121,0)</f>
        <v>49292062.205885999</v>
      </c>
      <c r="M121" s="14">
        <f t="shared" si="15"/>
        <v>65828015.232974</v>
      </c>
      <c r="N121" s="14">
        <f t="shared" si="19"/>
        <v>1795211542.97756</v>
      </c>
      <c r="O121" s="14">
        <f t="shared" si="20"/>
        <v>738947135.16600299</v>
      </c>
      <c r="P121" s="14">
        <f t="shared" si="16"/>
        <v>1056264407.8115571</v>
      </c>
      <c r="Q121" s="3">
        <f t="shared" si="21"/>
        <v>1795211542.97756</v>
      </c>
      <c r="R121" s="3">
        <f t="shared" si="22"/>
        <v>950989725.16600299</v>
      </c>
      <c r="S121" s="3">
        <f t="shared" si="17"/>
        <v>844221817.81155705</v>
      </c>
      <c r="T121" s="21">
        <f>(RANK(E121,E$8:E$1007,1)+COUNTIF(E$8:E121,E121)-1)/1000</f>
        <v>2.1000000000000001E-2</v>
      </c>
      <c r="U121" s="21">
        <f>(RANK(F121,F$8:F$1007,1)+COUNTIF(F$8:F121,F121)-1)/1000</f>
        <v>1.9E-2</v>
      </c>
      <c r="V121" s="21">
        <f>(RANK(G121,G$8:G$1007,1)+COUNTIF(G$8:G121,G121)-1)/1000</f>
        <v>2.1000000000000001E-2</v>
      </c>
      <c r="W121" s="21">
        <f>(RANK(H121,H$8:H$1007,1)+COUNTIF(H$8:H121,H121)-1)/1000</f>
        <v>2.4E-2</v>
      </c>
      <c r="X121" s="21">
        <f>(RANK(I121,I$8:I$1007,1)+COUNTIF(I$8:I121,I121)-1)/1000</f>
        <v>2.1999999999999999E-2</v>
      </c>
      <c r="Y121" s="21">
        <f>(RANK(J121,J$8:J$1007,1)+COUNTIF(J$8:J121,J121)-1)/1000</f>
        <v>2.7E-2</v>
      </c>
      <c r="Z121" s="21">
        <f>(RANK(K121,K$8:K$1007,1)+COUNTIF(K$8:K121,K121)-1)/1000</f>
        <v>1.7000000000000001E-2</v>
      </c>
      <c r="AA121" s="21">
        <f>(RANK(L121,L$8:L$1007,1)+COUNTIF(L$8:L121,L121)-1)/1000</f>
        <v>1.7999999999999999E-2</v>
      </c>
      <c r="AB121" s="21">
        <f>(RANK(M121,M$8:M$1007,1)+COUNTIF(M$8:M121,M121)-1)/1000</f>
        <v>0.02</v>
      </c>
      <c r="AC121" s="21">
        <f>(RANK(N121,N$8:N$1007,1)+COUNTIF(N$8:N121,N121)-1)/1000</f>
        <v>2.1999999999999999E-2</v>
      </c>
      <c r="AD121" s="21">
        <f>(RANK(O121,O$8:O$1007,1)+COUNTIF(O$8:O121,O121)-1)/1000</f>
        <v>1.9E-2</v>
      </c>
      <c r="AE121" s="21">
        <f>(RANK(P121,P$8:P$1007,1)+COUNTIF(P$8:P121,P121)-1)/1000</f>
        <v>2.1999999999999999E-2</v>
      </c>
      <c r="AF121" s="21">
        <f>(RANK(Q121,Q$8:Q$1007,1)+COUNTIF(Q$8:Q121,Q121)-1)/1000</f>
        <v>2.1999999999999999E-2</v>
      </c>
      <c r="AG121" s="21">
        <f>(RANK(R121,R$8:R$1007,1)+COUNTIF(R$8:R121,R121)-1)/1000</f>
        <v>1.9E-2</v>
      </c>
      <c r="AH121" s="21">
        <f>(RANK(S121,S$8:S$1007,1)+COUNTIF(S$8:S121,S121)-1)/1000</f>
        <v>2.1999999999999999E-2</v>
      </c>
      <c r="AI121" s="14">
        <f t="shared" si="23"/>
        <v>0</v>
      </c>
      <c r="AK121" s="14">
        <f t="shared" si="24"/>
        <v>0</v>
      </c>
    </row>
    <row r="122" spans="2:37" x14ac:dyDescent="0.25">
      <c r="B122">
        <f t="shared" si="18"/>
        <v>115</v>
      </c>
      <c r="C122">
        <f>MATCH(B122,'Stocastic Model Raw Data'!$B$2:$B$1001,0)</f>
        <v>6</v>
      </c>
      <c r="D122" s="14" cm="1">
        <f t="array" ref="D122">INDEX('Stocastic Model Raw Data'!$G$2:$G$1001,$C122,0)</f>
        <v>212042590</v>
      </c>
      <c r="E122" s="14" cm="1">
        <f t="array" ref="E122">INDEX('Stocastic Model Raw Data'!$C$2:$C$1001,$C122,0)</f>
        <v>54256419.476738997</v>
      </c>
      <c r="F122" s="14" cm="1">
        <f t="array" ref="F122">INDEX('Stocastic Model Raw Data'!$H$2:$H$1001,$C122,0)</f>
        <v>26624222.4065671</v>
      </c>
      <c r="G122" s="14">
        <f t="shared" si="13"/>
        <v>27632197.070171896</v>
      </c>
      <c r="H122" s="14" cm="1">
        <f t="array" ref="H122">INDEX('Stocastic Model Raw Data'!$D$2:$D$1001,$C122,0)</f>
        <v>1530127615.0838301</v>
      </c>
      <c r="I122" s="14" cm="1">
        <f t="array" ref="I122">INDEX('Stocastic Model Raw Data'!$I$2:$I$1001,$C122,0)</f>
        <v>641247014.37681603</v>
      </c>
      <c r="J122" s="14">
        <f t="shared" si="14"/>
        <v>888880600.70701408</v>
      </c>
      <c r="K122" s="14" cm="1">
        <f t="array" ref="K122">INDEX('Stocastic Model Raw Data'!$E$2:$E$1001,$C122,0)</f>
        <v>112377945.527033</v>
      </c>
      <c r="L122" s="14" cm="1">
        <f t="array" ref="L122">INDEX('Stocastic Model Raw Data'!$J$2:$J$1001,$C122,0)</f>
        <v>48703230.652443901</v>
      </c>
      <c r="M122" s="14">
        <f t="shared" si="15"/>
        <v>63674714.8745891</v>
      </c>
      <c r="N122" s="14">
        <f t="shared" si="19"/>
        <v>1642505560.6108632</v>
      </c>
      <c r="O122" s="14">
        <f t="shared" si="20"/>
        <v>689950245.02925992</v>
      </c>
      <c r="P122" s="14">
        <f t="shared" si="16"/>
        <v>952555315.58160329</v>
      </c>
      <c r="Q122" s="3">
        <f t="shared" si="21"/>
        <v>1642505560.6108632</v>
      </c>
      <c r="R122" s="3">
        <f t="shared" si="22"/>
        <v>901992835.02925992</v>
      </c>
      <c r="S122" s="3">
        <f t="shared" si="17"/>
        <v>740512725.58160329</v>
      </c>
      <c r="T122" s="21">
        <f>(RANK(E122,E$8:E$1007,1)+COUNTIF(E$8:E122,E122)-1)/1000</f>
        <v>1.4999999999999999E-2</v>
      </c>
      <c r="U122" s="21">
        <f>(RANK(F122,F$8:F$1007,1)+COUNTIF(F$8:F122,F122)-1)/1000</f>
        <v>2.1000000000000001E-2</v>
      </c>
      <c r="V122" s="21">
        <f>(RANK(G122,G$8:G$1007,1)+COUNTIF(G$8:G122,G122)-1)/1000</f>
        <v>1.2E-2</v>
      </c>
      <c r="W122" s="21">
        <f>(RANK(H122,H$8:H$1007,1)+COUNTIF(H$8:H122,H122)-1)/1000</f>
        <v>4.0000000000000001E-3</v>
      </c>
      <c r="X122" s="21">
        <f>(RANK(I122,I$8:I$1007,1)+COUNTIF(I$8:I122,I122)-1)/1000</f>
        <v>8.0000000000000002E-3</v>
      </c>
      <c r="Y122" s="21">
        <f>(RANK(J122,J$8:J$1007,1)+COUNTIF(J$8:J122,J122)-1)/1000</f>
        <v>4.0000000000000001E-3</v>
      </c>
      <c r="Z122" s="21">
        <f>(RANK(K122,K$8:K$1007,1)+COUNTIF(K$8:K122,K122)-1)/1000</f>
        <v>1.2999999999999999E-2</v>
      </c>
      <c r="AA122" s="21">
        <f>(RANK(L122,L$8:L$1007,1)+COUNTIF(L$8:L122,L122)-1)/1000</f>
        <v>1.4E-2</v>
      </c>
      <c r="AB122" s="21">
        <f>(RANK(M122,M$8:M$1007,1)+COUNTIF(M$8:M122,M122)-1)/1000</f>
        <v>1.2999999999999999E-2</v>
      </c>
      <c r="AC122" s="21">
        <f>(RANK(N122,N$8:N$1007,1)+COUNTIF(N$8:N122,N122)-1)/1000</f>
        <v>6.0000000000000001E-3</v>
      </c>
      <c r="AD122" s="21">
        <f>(RANK(O122,O$8:O$1007,1)+COUNTIF(O$8:O122,O122)-1)/1000</f>
        <v>8.0000000000000002E-3</v>
      </c>
      <c r="AE122" s="21">
        <f>(RANK(P122,P$8:P$1007,1)+COUNTIF(P$8:P122,P122)-1)/1000</f>
        <v>4.0000000000000001E-3</v>
      </c>
      <c r="AF122" s="21">
        <f>(RANK(Q122,Q$8:Q$1007,1)+COUNTIF(Q$8:Q122,Q122)-1)/1000</f>
        <v>6.0000000000000001E-3</v>
      </c>
      <c r="AG122" s="21">
        <f>(RANK(R122,R$8:R$1007,1)+COUNTIF(R$8:R122,R122)-1)/1000</f>
        <v>8.0000000000000002E-3</v>
      </c>
      <c r="AH122" s="21">
        <f>(RANK(S122,S$8:S$1007,1)+COUNTIF(S$8:S122,S122)-1)/1000</f>
        <v>4.0000000000000001E-3</v>
      </c>
      <c r="AI122" s="14">
        <f t="shared" si="23"/>
        <v>0</v>
      </c>
      <c r="AK122" s="14">
        <f t="shared" si="24"/>
        <v>0</v>
      </c>
    </row>
    <row r="123" spans="2:37" x14ac:dyDescent="0.25">
      <c r="B123">
        <f t="shared" si="18"/>
        <v>116</v>
      </c>
      <c r="C123">
        <f>MATCH(B123,'Stocastic Model Raw Data'!$B$2:$B$1001,0)</f>
        <v>750</v>
      </c>
      <c r="D123" s="14" cm="1">
        <f t="array" ref="D123">INDEX('Stocastic Model Raw Data'!$G$2:$G$1001,$C123,0)</f>
        <v>212042590</v>
      </c>
      <c r="E123" s="14" cm="1">
        <f t="array" ref="E123">INDEX('Stocastic Model Raw Data'!$C$2:$C$1001,$C123,0)</f>
        <v>96010362.391606495</v>
      </c>
      <c r="F123" s="14" cm="1">
        <f t="array" ref="F123">INDEX('Stocastic Model Raw Data'!$H$2:$H$1001,$C123,0)</f>
        <v>47346853.4778779</v>
      </c>
      <c r="G123" s="14">
        <f t="shared" si="13"/>
        <v>48663508.913728595</v>
      </c>
      <c r="H123" s="14" cm="1">
        <f t="array" ref="H123">INDEX('Stocastic Model Raw Data'!$D$2:$D$1001,$C123,0)</f>
        <v>2699868257.3579602</v>
      </c>
      <c r="I123" s="14" cm="1">
        <f t="array" ref="I123">INDEX('Stocastic Model Raw Data'!$I$2:$I$1001,$C123,0)</f>
        <v>1130486480.8333299</v>
      </c>
      <c r="J123" s="14">
        <f t="shared" si="14"/>
        <v>1569381776.5246303</v>
      </c>
      <c r="K123" s="14" cm="1">
        <f t="array" ref="K123">INDEX('Stocastic Model Raw Data'!$E$2:$E$1001,$C123,0)</f>
        <v>196818026.145401</v>
      </c>
      <c r="L123" s="14" cm="1">
        <f t="array" ref="L123">INDEX('Stocastic Model Raw Data'!$J$2:$J$1001,$C123,0)</f>
        <v>90164968.626376405</v>
      </c>
      <c r="M123" s="14">
        <f t="shared" si="15"/>
        <v>106653057.5190246</v>
      </c>
      <c r="N123" s="14">
        <f t="shared" si="19"/>
        <v>2896686283.5033612</v>
      </c>
      <c r="O123" s="14">
        <f t="shared" si="20"/>
        <v>1220651449.4597063</v>
      </c>
      <c r="P123" s="14">
        <f t="shared" si="16"/>
        <v>1676034834.0436549</v>
      </c>
      <c r="Q123" s="3">
        <f t="shared" si="21"/>
        <v>2896686283.5033612</v>
      </c>
      <c r="R123" s="3">
        <f t="shared" si="22"/>
        <v>1432694039.4597063</v>
      </c>
      <c r="S123" s="3">
        <f t="shared" si="17"/>
        <v>1463992244.0436549</v>
      </c>
      <c r="T123" s="21">
        <f>(RANK(E123,E$8:E$1007,1)+COUNTIF(E$8:E123,E123)-1)/1000</f>
        <v>0.73399999999999999</v>
      </c>
      <c r="U123" s="21">
        <f>(RANK(F123,F$8:F$1007,1)+COUNTIF(F$8:F123,F123)-1)/1000</f>
        <v>0.73</v>
      </c>
      <c r="V123" s="21">
        <f>(RANK(G123,G$8:G$1007,1)+COUNTIF(G$8:G123,G123)-1)/1000</f>
        <v>0.73199999999999998</v>
      </c>
      <c r="W123" s="21">
        <f>(RANK(H123,H$8:H$1007,1)+COUNTIF(H$8:H123,H123)-1)/1000</f>
        <v>0.76</v>
      </c>
      <c r="X123" s="21">
        <f>(RANK(I123,I$8:I$1007,1)+COUNTIF(I$8:I123,I123)-1)/1000</f>
        <v>0.754</v>
      </c>
      <c r="Y123" s="21">
        <f>(RANK(J123,J$8:J$1007,1)+COUNTIF(J$8:J123,J123)-1)/1000</f>
        <v>0.76500000000000001</v>
      </c>
      <c r="Z123" s="21">
        <f>(RANK(K123,K$8:K$1007,1)+COUNTIF(K$8:K123,K123)-1)/1000</f>
        <v>0.65900000000000003</v>
      </c>
      <c r="AA123" s="21">
        <f>(RANK(L123,L$8:L$1007,1)+COUNTIF(L$8:L123,L123)-1)/1000</f>
        <v>0.68500000000000005</v>
      </c>
      <c r="AB123" s="21">
        <f>(RANK(M123,M$8:M$1007,1)+COUNTIF(M$8:M123,M123)-1)/1000</f>
        <v>0.623</v>
      </c>
      <c r="AC123" s="21">
        <f>(RANK(N123,N$8:N$1007,1)+COUNTIF(N$8:N123,N123)-1)/1000</f>
        <v>0.75</v>
      </c>
      <c r="AD123" s="21">
        <f>(RANK(O123,O$8:O$1007,1)+COUNTIF(O$8:O123,O123)-1)/1000</f>
        <v>0.753</v>
      </c>
      <c r="AE123" s="21">
        <f>(RANK(P123,P$8:P$1007,1)+COUNTIF(P$8:P123,P123)-1)/1000</f>
        <v>0.753</v>
      </c>
      <c r="AF123" s="21">
        <f>(RANK(Q123,Q$8:Q$1007,1)+COUNTIF(Q$8:Q123,Q123)-1)/1000</f>
        <v>0.75</v>
      </c>
      <c r="AG123" s="21">
        <f>(RANK(R123,R$8:R$1007,1)+COUNTIF(R$8:R123,R123)-1)/1000</f>
        <v>0.753</v>
      </c>
      <c r="AH123" s="21">
        <f>(RANK(S123,S$8:S$1007,1)+COUNTIF(S$8:S123,S123)-1)/1000</f>
        <v>0.753</v>
      </c>
      <c r="AI123" s="14">
        <f t="shared" si="23"/>
        <v>0</v>
      </c>
      <c r="AK123" s="14">
        <f t="shared" si="24"/>
        <v>0</v>
      </c>
    </row>
    <row r="124" spans="2:37" x14ac:dyDescent="0.25">
      <c r="B124">
        <f t="shared" si="18"/>
        <v>117</v>
      </c>
      <c r="C124">
        <f>MATCH(B124,'Stocastic Model Raw Data'!$B$2:$B$1001,0)</f>
        <v>439</v>
      </c>
      <c r="D124" s="14" cm="1">
        <f t="array" ref="D124">INDEX('Stocastic Model Raw Data'!$G$2:$G$1001,$C124,0)</f>
        <v>212042590</v>
      </c>
      <c r="E124" s="14" cm="1">
        <f t="array" ref="E124">INDEX('Stocastic Model Raw Data'!$C$2:$C$1001,$C124,0)</f>
        <v>91453381.3790517</v>
      </c>
      <c r="F124" s="14" cm="1">
        <f t="array" ref="F124">INDEX('Stocastic Model Raw Data'!$H$2:$H$1001,$C124,0)</f>
        <v>45974271.903290197</v>
      </c>
      <c r="G124" s="14">
        <f t="shared" si="13"/>
        <v>45479109.475761503</v>
      </c>
      <c r="H124" s="14" cm="1">
        <f t="array" ref="H124">INDEX('Stocastic Model Raw Data'!$D$2:$D$1001,$C124,0)</f>
        <v>2279030972.0910802</v>
      </c>
      <c r="I124" s="14" cm="1">
        <f t="array" ref="I124">INDEX('Stocastic Model Raw Data'!$I$2:$I$1001,$C124,0)</f>
        <v>969364276.91490197</v>
      </c>
      <c r="J124" s="14">
        <f t="shared" si="14"/>
        <v>1309666695.1761782</v>
      </c>
      <c r="K124" s="14" cm="1">
        <f t="array" ref="K124">INDEX('Stocastic Model Raw Data'!$E$2:$E$1001,$C124,0)</f>
        <v>222234727.01936799</v>
      </c>
      <c r="L124" s="14" cm="1">
        <f t="array" ref="L124">INDEX('Stocastic Model Raw Data'!$J$2:$J$1001,$C124,0)</f>
        <v>95456995.154703006</v>
      </c>
      <c r="M124" s="14">
        <f t="shared" si="15"/>
        <v>126777731.86466499</v>
      </c>
      <c r="N124" s="14">
        <f t="shared" si="19"/>
        <v>2501265699.1104484</v>
      </c>
      <c r="O124" s="14">
        <f t="shared" si="20"/>
        <v>1064821272.069605</v>
      </c>
      <c r="P124" s="14">
        <f t="shared" si="16"/>
        <v>1436444427.0408435</v>
      </c>
      <c r="Q124" s="3">
        <f t="shared" si="21"/>
        <v>2501265699.1104484</v>
      </c>
      <c r="R124" s="3">
        <f t="shared" si="22"/>
        <v>1276863862.0696049</v>
      </c>
      <c r="S124" s="3">
        <f t="shared" si="17"/>
        <v>1224401837.0408435</v>
      </c>
      <c r="T124" s="21">
        <f>(RANK(E124,E$8:E$1007,1)+COUNTIF(E$8:E124,E124)-1)/1000</f>
        <v>0.65300000000000002</v>
      </c>
      <c r="U124" s="21">
        <f>(RANK(F124,F$8:F$1007,1)+COUNTIF(F$8:F124,F124)-1)/1000</f>
        <v>0.68899999999999995</v>
      </c>
      <c r="V124" s="21">
        <f>(RANK(G124,G$8:G$1007,1)+COUNTIF(G$8:G124,G124)-1)/1000</f>
        <v>0.60399999999999998</v>
      </c>
      <c r="W124" s="21">
        <f>(RANK(H124,H$8:H$1007,1)+COUNTIF(H$8:H124,H124)-1)/1000</f>
        <v>0.39700000000000002</v>
      </c>
      <c r="X124" s="21">
        <f>(RANK(I124,I$8:I$1007,1)+COUNTIF(I$8:I124,I124)-1)/1000</f>
        <v>0.439</v>
      </c>
      <c r="Y124" s="21">
        <f>(RANK(J124,J$8:J$1007,1)+COUNTIF(J$8:J124,J124)-1)/1000</f>
        <v>0.36</v>
      </c>
      <c r="Z124" s="21">
        <f>(RANK(K124,K$8:K$1007,1)+COUNTIF(K$8:K124,K124)-1)/1000</f>
        <v>0.81</v>
      </c>
      <c r="AA124" s="21">
        <f>(RANK(L124,L$8:L$1007,1)+COUNTIF(L$8:L124,L124)-1)/1000</f>
        <v>0.77400000000000002</v>
      </c>
      <c r="AB124" s="21">
        <f>(RANK(M124,M$8:M$1007,1)+COUNTIF(M$8:M124,M124)-1)/1000</f>
        <v>0.83799999999999997</v>
      </c>
      <c r="AC124" s="21">
        <f>(RANK(N124,N$8:N$1007,1)+COUNTIF(N$8:N124,N124)-1)/1000</f>
        <v>0.439</v>
      </c>
      <c r="AD124" s="21">
        <f>(RANK(O124,O$8:O$1007,1)+COUNTIF(O$8:O124,O124)-1)/1000</f>
        <v>0.46899999999999997</v>
      </c>
      <c r="AE124" s="21">
        <f>(RANK(P124,P$8:P$1007,1)+COUNTIF(P$8:P124,P124)-1)/1000</f>
        <v>0.41499999999999998</v>
      </c>
      <c r="AF124" s="21">
        <f>(RANK(Q124,Q$8:Q$1007,1)+COUNTIF(Q$8:Q124,Q124)-1)/1000</f>
        <v>0.439</v>
      </c>
      <c r="AG124" s="21">
        <f>(RANK(R124,R$8:R$1007,1)+COUNTIF(R$8:R124,R124)-1)/1000</f>
        <v>0.46899999999999997</v>
      </c>
      <c r="AH124" s="21">
        <f>(RANK(S124,S$8:S$1007,1)+COUNTIF(S$8:S124,S124)-1)/1000</f>
        <v>0.41499999999999998</v>
      </c>
      <c r="AI124" s="14">
        <f t="shared" si="23"/>
        <v>0</v>
      </c>
      <c r="AK124" s="14">
        <f t="shared" si="24"/>
        <v>0</v>
      </c>
    </row>
    <row r="125" spans="2:37" x14ac:dyDescent="0.25">
      <c r="B125">
        <f t="shared" si="18"/>
        <v>118</v>
      </c>
      <c r="C125">
        <f>MATCH(B125,'Stocastic Model Raw Data'!$B$2:$B$1001,0)</f>
        <v>493</v>
      </c>
      <c r="D125" s="14" cm="1">
        <f t="array" ref="D125">INDEX('Stocastic Model Raw Data'!$G$2:$G$1001,$C125,0)</f>
        <v>212042590</v>
      </c>
      <c r="E125" s="14" cm="1">
        <f t="array" ref="E125">INDEX('Stocastic Model Raw Data'!$C$2:$C$1001,$C125,0)</f>
        <v>81598191.762393996</v>
      </c>
      <c r="F125" s="14" cm="1">
        <f t="array" ref="F125">INDEX('Stocastic Model Raw Data'!$H$2:$H$1001,$C125,0)</f>
        <v>39440951.355315901</v>
      </c>
      <c r="G125" s="14">
        <f t="shared" si="13"/>
        <v>42157240.407078095</v>
      </c>
      <c r="H125" s="14" cm="1">
        <f t="array" ref="H125">INDEX('Stocastic Model Raw Data'!$D$2:$D$1001,$C125,0)</f>
        <v>2397619907.2101898</v>
      </c>
      <c r="I125" s="14" cm="1">
        <f t="array" ref="I125">INDEX('Stocastic Model Raw Data'!$I$2:$I$1001,$C125,0)</f>
        <v>992132043.76480997</v>
      </c>
      <c r="J125" s="14">
        <f t="shared" si="14"/>
        <v>1405487863.4453797</v>
      </c>
      <c r="K125" s="14" cm="1">
        <f t="array" ref="K125">INDEX('Stocastic Model Raw Data'!$E$2:$E$1001,$C125,0)</f>
        <v>171189341.41441101</v>
      </c>
      <c r="L125" s="14" cm="1">
        <f t="array" ref="L125">INDEX('Stocastic Model Raw Data'!$J$2:$J$1001,$C125,0)</f>
        <v>78669768.226984799</v>
      </c>
      <c r="M125" s="14">
        <f t="shared" si="15"/>
        <v>92519573.187426209</v>
      </c>
      <c r="N125" s="14">
        <f t="shared" si="19"/>
        <v>2568809248.6246009</v>
      </c>
      <c r="O125" s="14">
        <f t="shared" si="20"/>
        <v>1070801811.9917948</v>
      </c>
      <c r="P125" s="14">
        <f t="shared" si="16"/>
        <v>1498007436.6328061</v>
      </c>
      <c r="Q125" s="3">
        <f t="shared" si="21"/>
        <v>2568809248.6246009</v>
      </c>
      <c r="R125" s="3">
        <f t="shared" si="22"/>
        <v>1282844401.9917948</v>
      </c>
      <c r="S125" s="3">
        <f t="shared" si="17"/>
        <v>1285964846.6328061</v>
      </c>
      <c r="T125" s="21">
        <f>(RANK(E125,E$8:E$1007,1)+COUNTIF(E$8:E125,E125)-1)/1000</f>
        <v>0.44</v>
      </c>
      <c r="U125" s="21">
        <f>(RANK(F125,F$8:F$1007,1)+COUNTIF(F$8:F125,F125)-1)/1000</f>
        <v>0.43</v>
      </c>
      <c r="V125" s="21">
        <f>(RANK(G125,G$8:G$1007,1)+COUNTIF(G$8:G125,G125)-1)/1000</f>
        <v>0.45500000000000002</v>
      </c>
      <c r="W125" s="21">
        <f>(RANK(H125,H$8:H$1007,1)+COUNTIF(H$8:H125,H125)-1)/1000</f>
        <v>0.505</v>
      </c>
      <c r="X125" s="21">
        <f>(RANK(I125,I$8:I$1007,1)+COUNTIF(I$8:I125,I125)-1)/1000</f>
        <v>0.48099999999999998</v>
      </c>
      <c r="Y125" s="21">
        <f>(RANK(J125,J$8:J$1007,1)+COUNTIF(J$8:J125,J125)-1)/1000</f>
        <v>0.51500000000000001</v>
      </c>
      <c r="Z125" s="21">
        <f>(RANK(K125,K$8:K$1007,1)+COUNTIF(K$8:K125,K125)-1)/1000</f>
        <v>0.40600000000000003</v>
      </c>
      <c r="AA125" s="21">
        <f>(RANK(L125,L$8:L$1007,1)+COUNTIF(L$8:L125,L125)-1)/1000</f>
        <v>0.47</v>
      </c>
      <c r="AB125" s="21">
        <f>(RANK(M125,M$8:M$1007,1)+COUNTIF(M$8:M125,M125)-1)/1000</f>
        <v>0.36499999999999999</v>
      </c>
      <c r="AC125" s="21">
        <f>(RANK(N125,N$8:N$1007,1)+COUNTIF(N$8:N125,N125)-1)/1000</f>
        <v>0.49299999999999999</v>
      </c>
      <c r="AD125" s="21">
        <f>(RANK(O125,O$8:O$1007,1)+COUNTIF(O$8:O125,O125)-1)/1000</f>
        <v>0.47799999999999998</v>
      </c>
      <c r="AE125" s="21">
        <f>(RANK(P125,P$8:P$1007,1)+COUNTIF(P$8:P125,P125)-1)/1000</f>
        <v>0.50600000000000001</v>
      </c>
      <c r="AF125" s="21">
        <f>(RANK(Q125,Q$8:Q$1007,1)+COUNTIF(Q$8:Q125,Q125)-1)/1000</f>
        <v>0.49299999999999999</v>
      </c>
      <c r="AG125" s="21">
        <f>(RANK(R125,R$8:R$1007,1)+COUNTIF(R$8:R125,R125)-1)/1000</f>
        <v>0.47799999999999998</v>
      </c>
      <c r="AH125" s="21">
        <f>(RANK(S125,S$8:S$1007,1)+COUNTIF(S$8:S125,S125)-1)/1000</f>
        <v>0.50600000000000001</v>
      </c>
      <c r="AI125" s="14">
        <f t="shared" si="23"/>
        <v>0</v>
      </c>
      <c r="AK125" s="14">
        <f t="shared" si="24"/>
        <v>0</v>
      </c>
    </row>
    <row r="126" spans="2:37" x14ac:dyDescent="0.25">
      <c r="B126">
        <f t="shared" si="18"/>
        <v>119</v>
      </c>
      <c r="C126">
        <f>MATCH(B126,'Stocastic Model Raw Data'!$B$2:$B$1001,0)</f>
        <v>480</v>
      </c>
      <c r="D126" s="14" cm="1">
        <f t="array" ref="D126">INDEX('Stocastic Model Raw Data'!$G$2:$G$1001,$C126,0)</f>
        <v>212042590</v>
      </c>
      <c r="E126" s="14" cm="1">
        <f t="array" ref="E126">INDEX('Stocastic Model Raw Data'!$C$2:$C$1001,$C126,0)</f>
        <v>78775285.511077002</v>
      </c>
      <c r="F126" s="14" cm="1">
        <f t="array" ref="F126">INDEX('Stocastic Model Raw Data'!$H$2:$H$1001,$C126,0)</f>
        <v>37624259.365466602</v>
      </c>
      <c r="G126" s="14">
        <f t="shared" si="13"/>
        <v>41151026.1456104</v>
      </c>
      <c r="H126" s="14" cm="1">
        <f t="array" ref="H126">INDEX('Stocastic Model Raw Data'!$D$2:$D$1001,$C126,0)</f>
        <v>2391709644.04422</v>
      </c>
      <c r="I126" s="14" cm="1">
        <f t="array" ref="I126">INDEX('Stocastic Model Raw Data'!$I$2:$I$1001,$C126,0)</f>
        <v>981430515.21228695</v>
      </c>
      <c r="J126" s="14">
        <f t="shared" si="14"/>
        <v>1410279128.831933</v>
      </c>
      <c r="K126" s="14" cm="1">
        <f t="array" ref="K126">INDEX('Stocastic Model Raw Data'!$E$2:$E$1001,$C126,0)</f>
        <v>160647391.07557699</v>
      </c>
      <c r="L126" s="14" cm="1">
        <f t="array" ref="L126">INDEX('Stocastic Model Raw Data'!$J$2:$J$1001,$C126,0)</f>
        <v>74095642.981722802</v>
      </c>
      <c r="M126" s="14">
        <f t="shared" si="15"/>
        <v>86551748.093854189</v>
      </c>
      <c r="N126" s="14">
        <f t="shared" si="19"/>
        <v>2552357035.1197968</v>
      </c>
      <c r="O126" s="14">
        <f t="shared" si="20"/>
        <v>1055526158.1940098</v>
      </c>
      <c r="P126" s="14">
        <f t="shared" si="16"/>
        <v>1496830876.925787</v>
      </c>
      <c r="Q126" s="3">
        <f t="shared" si="21"/>
        <v>2552357035.1197968</v>
      </c>
      <c r="R126" s="3">
        <f t="shared" si="22"/>
        <v>1267568748.1940098</v>
      </c>
      <c r="S126" s="3">
        <f t="shared" si="17"/>
        <v>1284788286.925787</v>
      </c>
      <c r="T126" s="21">
        <f>(RANK(E126,E$8:E$1007,1)+COUNTIF(E$8:E126,E126)-1)/1000</f>
        <v>0.38300000000000001</v>
      </c>
      <c r="U126" s="21">
        <f>(RANK(F126,F$8:F$1007,1)+COUNTIF(F$8:F126,F126)-1)/1000</f>
        <v>0.35199999999999998</v>
      </c>
      <c r="V126" s="21">
        <f>(RANK(G126,G$8:G$1007,1)+COUNTIF(G$8:G126,G126)-1)/1000</f>
        <v>0.40400000000000003</v>
      </c>
      <c r="W126" s="21">
        <f>(RANK(H126,H$8:H$1007,1)+COUNTIF(H$8:H126,H126)-1)/1000</f>
        <v>0.501</v>
      </c>
      <c r="X126" s="21">
        <f>(RANK(I126,I$8:I$1007,1)+COUNTIF(I$8:I126,I126)-1)/1000</f>
        <v>0.45900000000000002</v>
      </c>
      <c r="Y126" s="21">
        <f>(RANK(J126,J$8:J$1007,1)+COUNTIF(J$8:J126,J126)-1)/1000</f>
        <v>0.52600000000000002</v>
      </c>
      <c r="Z126" s="21">
        <f>(RANK(K126,K$8:K$1007,1)+COUNTIF(K$8:K126,K126)-1)/1000</f>
        <v>0.31900000000000001</v>
      </c>
      <c r="AA126" s="21">
        <f>(RANK(L126,L$8:L$1007,1)+COUNTIF(L$8:L126,L126)-1)/1000</f>
        <v>0.374</v>
      </c>
      <c r="AB126" s="21">
        <f>(RANK(M126,M$8:M$1007,1)+COUNTIF(M$8:M126,M126)-1)/1000</f>
        <v>0.25800000000000001</v>
      </c>
      <c r="AC126" s="21">
        <f>(RANK(N126,N$8:N$1007,1)+COUNTIF(N$8:N126,N126)-1)/1000</f>
        <v>0.48</v>
      </c>
      <c r="AD126" s="21">
        <f>(RANK(O126,O$8:O$1007,1)+COUNTIF(O$8:O126,O126)-1)/1000</f>
        <v>0.45100000000000001</v>
      </c>
      <c r="AE126" s="21">
        <f>(RANK(P126,P$8:P$1007,1)+COUNTIF(P$8:P126,P126)-1)/1000</f>
        <v>0.502</v>
      </c>
      <c r="AF126" s="21">
        <f>(RANK(Q126,Q$8:Q$1007,1)+COUNTIF(Q$8:Q126,Q126)-1)/1000</f>
        <v>0.48</v>
      </c>
      <c r="AG126" s="21">
        <f>(RANK(R126,R$8:R$1007,1)+COUNTIF(R$8:R126,R126)-1)/1000</f>
        <v>0.45100000000000001</v>
      </c>
      <c r="AH126" s="21">
        <f>(RANK(S126,S$8:S$1007,1)+COUNTIF(S$8:S126,S126)-1)/1000</f>
        <v>0.502</v>
      </c>
      <c r="AI126" s="14">
        <f t="shared" si="23"/>
        <v>0</v>
      </c>
      <c r="AK126" s="14">
        <f t="shared" si="24"/>
        <v>0</v>
      </c>
    </row>
    <row r="127" spans="2:37" x14ac:dyDescent="0.25">
      <c r="B127">
        <f t="shared" si="18"/>
        <v>120</v>
      </c>
      <c r="C127">
        <f>MATCH(B127,'Stocastic Model Raw Data'!$B$2:$B$1001,0)</f>
        <v>215</v>
      </c>
      <c r="D127" s="14" cm="1">
        <f t="array" ref="D127">INDEX('Stocastic Model Raw Data'!$G$2:$G$1001,$C127,0)</f>
        <v>212042590</v>
      </c>
      <c r="E127" s="14" cm="1">
        <f t="array" ref="E127">INDEX('Stocastic Model Raw Data'!$C$2:$C$1001,$C127,0)</f>
        <v>70842047.674095899</v>
      </c>
      <c r="F127" s="14" cm="1">
        <f t="array" ref="F127">INDEX('Stocastic Model Raw Data'!$H$2:$H$1001,$C127,0)</f>
        <v>34301663.172196001</v>
      </c>
      <c r="G127" s="14">
        <f t="shared" si="13"/>
        <v>36540384.501899898</v>
      </c>
      <c r="H127" s="14" cm="1">
        <f t="array" ref="H127">INDEX('Stocastic Model Raw Data'!$D$2:$D$1001,$C127,0)</f>
        <v>2084727177.3756101</v>
      </c>
      <c r="I127" s="14" cm="1">
        <f t="array" ref="I127">INDEX('Stocastic Model Raw Data'!$I$2:$I$1001,$C127,0)</f>
        <v>864179897.91416502</v>
      </c>
      <c r="J127" s="14">
        <f t="shared" si="14"/>
        <v>1220547279.4614451</v>
      </c>
      <c r="K127" s="14" cm="1">
        <f t="array" ref="K127">INDEX('Stocastic Model Raw Data'!$E$2:$E$1001,$C127,0)</f>
        <v>151836580.55116799</v>
      </c>
      <c r="L127" s="14" cm="1">
        <f t="array" ref="L127">INDEX('Stocastic Model Raw Data'!$J$2:$J$1001,$C127,0)</f>
        <v>67785047.376526698</v>
      </c>
      <c r="M127" s="14">
        <f t="shared" si="15"/>
        <v>84051533.174641296</v>
      </c>
      <c r="N127" s="14">
        <f t="shared" si="19"/>
        <v>2236563757.9267783</v>
      </c>
      <c r="O127" s="14">
        <f t="shared" si="20"/>
        <v>931964945.29069173</v>
      </c>
      <c r="P127" s="14">
        <f t="shared" si="16"/>
        <v>1304598812.6360865</v>
      </c>
      <c r="Q127" s="3">
        <f t="shared" si="21"/>
        <v>2236563757.9267783</v>
      </c>
      <c r="R127" s="3">
        <f t="shared" si="22"/>
        <v>1144007535.2906919</v>
      </c>
      <c r="S127" s="3">
        <f t="shared" si="17"/>
        <v>1092556222.6360865</v>
      </c>
      <c r="T127" s="21">
        <f>(RANK(E127,E$8:E$1007,1)+COUNTIF(E$8:E127,E127)-1)/1000</f>
        <v>0.20300000000000001</v>
      </c>
      <c r="U127" s="21">
        <f>(RANK(F127,F$8:F$1007,1)+COUNTIF(F$8:F127,F127)-1)/1000</f>
        <v>0.21</v>
      </c>
      <c r="V127" s="21">
        <f>(RANK(G127,G$8:G$1007,1)+COUNTIF(G$8:G127,G127)-1)/1000</f>
        <v>0.19400000000000001</v>
      </c>
      <c r="W127" s="21">
        <f>(RANK(H127,H$8:H$1007,1)+COUNTIF(H$8:H127,H127)-1)/1000</f>
        <v>0.218</v>
      </c>
      <c r="X127" s="21">
        <f>(RANK(I127,I$8:I$1007,1)+COUNTIF(I$8:I127,I127)-1)/1000</f>
        <v>0.218</v>
      </c>
      <c r="Y127" s="21">
        <f>(RANK(J127,J$8:J$1007,1)+COUNTIF(J$8:J127,J127)-1)/1000</f>
        <v>0.216</v>
      </c>
      <c r="Z127" s="21">
        <f>(RANK(K127,K$8:K$1007,1)+COUNTIF(K$8:K127,K127)-1)/1000</f>
        <v>0.20899999999999999</v>
      </c>
      <c r="AA127" s="21">
        <f>(RANK(L127,L$8:L$1007,1)+COUNTIF(L$8:L127,L127)-1)/1000</f>
        <v>0.23599999999999999</v>
      </c>
      <c r="AB127" s="21">
        <f>(RANK(M127,M$8:M$1007,1)+COUNTIF(M$8:M127,M127)-1)/1000</f>
        <v>0.21</v>
      </c>
      <c r="AC127" s="21">
        <f>(RANK(N127,N$8:N$1007,1)+COUNTIF(N$8:N127,N127)-1)/1000</f>
        <v>0.215</v>
      </c>
      <c r="AD127" s="21">
        <f>(RANK(O127,O$8:O$1007,1)+COUNTIF(O$8:O127,O127)-1)/1000</f>
        <v>0.21299999999999999</v>
      </c>
      <c r="AE127" s="21">
        <f>(RANK(P127,P$8:P$1007,1)+COUNTIF(P$8:P127,P127)-1)/1000</f>
        <v>0.214</v>
      </c>
      <c r="AF127" s="21">
        <f>(RANK(Q127,Q$8:Q$1007,1)+COUNTIF(Q$8:Q127,Q127)-1)/1000</f>
        <v>0.215</v>
      </c>
      <c r="AG127" s="21">
        <f>(RANK(R127,R$8:R$1007,1)+COUNTIF(R$8:R127,R127)-1)/1000</f>
        <v>0.21299999999999999</v>
      </c>
      <c r="AH127" s="21">
        <f>(RANK(S127,S$8:S$1007,1)+COUNTIF(S$8:S127,S127)-1)/1000</f>
        <v>0.214</v>
      </c>
      <c r="AI127" s="14">
        <f t="shared" si="23"/>
        <v>0</v>
      </c>
      <c r="AK127" s="14">
        <f t="shared" si="24"/>
        <v>0</v>
      </c>
    </row>
    <row r="128" spans="2:37" x14ac:dyDescent="0.25">
      <c r="B128">
        <f t="shared" si="18"/>
        <v>121</v>
      </c>
      <c r="C128">
        <f>MATCH(B128,'Stocastic Model Raw Data'!$B$2:$B$1001,0)</f>
        <v>266</v>
      </c>
      <c r="D128" s="14" cm="1">
        <f t="array" ref="D128">INDEX('Stocastic Model Raw Data'!$G$2:$G$1001,$C128,0)</f>
        <v>212042590</v>
      </c>
      <c r="E128" s="14" cm="1">
        <f t="array" ref="E128">INDEX('Stocastic Model Raw Data'!$C$2:$C$1001,$C128,0)</f>
        <v>74971443.536431</v>
      </c>
      <c r="F128" s="14" cm="1">
        <f t="array" ref="F128">INDEX('Stocastic Model Raw Data'!$H$2:$H$1001,$C128,0)</f>
        <v>36259572.414629698</v>
      </c>
      <c r="G128" s="14">
        <f t="shared" si="13"/>
        <v>38711871.121801302</v>
      </c>
      <c r="H128" s="14" cm="1">
        <f t="array" ref="H128">INDEX('Stocastic Model Raw Data'!$D$2:$D$1001,$C128,0)</f>
        <v>2162220935.1080499</v>
      </c>
      <c r="I128" s="14" cm="1">
        <f t="array" ref="I128">INDEX('Stocastic Model Raw Data'!$I$2:$I$1001,$C128,0)</f>
        <v>901422204.97152805</v>
      </c>
      <c r="J128" s="14">
        <f t="shared" si="14"/>
        <v>1260798730.1365218</v>
      </c>
      <c r="K128" s="14" cm="1">
        <f t="array" ref="K128">INDEX('Stocastic Model Raw Data'!$E$2:$E$1001,$C128,0)</f>
        <v>152230699.98492801</v>
      </c>
      <c r="L128" s="14" cm="1">
        <f t="array" ref="L128">INDEX('Stocastic Model Raw Data'!$J$2:$J$1001,$C128,0)</f>
        <v>63783693.343083397</v>
      </c>
      <c r="M128" s="14">
        <f t="shared" si="15"/>
        <v>88447006.641844615</v>
      </c>
      <c r="N128" s="14">
        <f t="shared" si="19"/>
        <v>2314451635.092978</v>
      </c>
      <c r="O128" s="14">
        <f t="shared" si="20"/>
        <v>965205898.31461143</v>
      </c>
      <c r="P128" s="14">
        <f t="shared" si="16"/>
        <v>1349245736.7783666</v>
      </c>
      <c r="Q128" s="3">
        <f t="shared" si="21"/>
        <v>2314451635.092978</v>
      </c>
      <c r="R128" s="3">
        <f t="shared" si="22"/>
        <v>1177248488.3146114</v>
      </c>
      <c r="S128" s="3">
        <f t="shared" si="17"/>
        <v>1137203146.7783666</v>
      </c>
      <c r="T128" s="21">
        <f>(RANK(E128,E$8:E$1007,1)+COUNTIF(E$8:E128,E128)-1)/1000</f>
        <v>0.28799999999999998</v>
      </c>
      <c r="U128" s="21">
        <f>(RANK(F128,F$8:F$1007,1)+COUNTIF(F$8:F128,F128)-1)/1000</f>
        <v>0.28599999999999998</v>
      </c>
      <c r="V128" s="21">
        <f>(RANK(G128,G$8:G$1007,1)+COUNTIF(G$8:G128,G128)-1)/1000</f>
        <v>0.28499999999999998</v>
      </c>
      <c r="W128" s="21">
        <f>(RANK(H128,H$8:H$1007,1)+COUNTIF(H$8:H128,H128)-1)/1000</f>
        <v>0.27200000000000002</v>
      </c>
      <c r="X128" s="21">
        <f>(RANK(I128,I$8:I$1007,1)+COUNTIF(I$8:I128,I128)-1)/1000</f>
        <v>0.28399999999999997</v>
      </c>
      <c r="Y128" s="21">
        <f>(RANK(J128,J$8:J$1007,1)+COUNTIF(J$8:J128,J128)-1)/1000</f>
        <v>0.27100000000000002</v>
      </c>
      <c r="Z128" s="21">
        <f>(RANK(K128,K$8:K$1007,1)+COUNTIF(K$8:K128,K128)-1)/1000</f>
        <v>0.219</v>
      </c>
      <c r="AA128" s="21">
        <f>(RANK(L128,L$8:L$1007,1)+COUNTIF(L$8:L128,L128)-1)/1000</f>
        <v>0.17100000000000001</v>
      </c>
      <c r="AB128" s="21">
        <f>(RANK(M128,M$8:M$1007,1)+COUNTIF(M$8:M128,M128)-1)/1000</f>
        <v>0.29599999999999999</v>
      </c>
      <c r="AC128" s="21">
        <f>(RANK(N128,N$8:N$1007,1)+COUNTIF(N$8:N128,N128)-1)/1000</f>
        <v>0.26600000000000001</v>
      </c>
      <c r="AD128" s="21">
        <f>(RANK(O128,O$8:O$1007,1)+COUNTIF(O$8:O128,O128)-1)/1000</f>
        <v>0.26600000000000001</v>
      </c>
      <c r="AE128" s="21">
        <f>(RANK(P128,P$8:P$1007,1)+COUNTIF(P$8:P128,P128)-1)/1000</f>
        <v>0.26700000000000002</v>
      </c>
      <c r="AF128" s="21">
        <f>(RANK(Q128,Q$8:Q$1007,1)+COUNTIF(Q$8:Q128,Q128)-1)/1000</f>
        <v>0.26600000000000001</v>
      </c>
      <c r="AG128" s="21">
        <f>(RANK(R128,R$8:R$1007,1)+COUNTIF(R$8:R128,R128)-1)/1000</f>
        <v>0.26600000000000001</v>
      </c>
      <c r="AH128" s="21">
        <f>(RANK(S128,S$8:S$1007,1)+COUNTIF(S$8:S128,S128)-1)/1000</f>
        <v>0.26700000000000002</v>
      </c>
      <c r="AI128" s="14">
        <f t="shared" si="23"/>
        <v>0</v>
      </c>
      <c r="AK128" s="14">
        <f t="shared" si="24"/>
        <v>0</v>
      </c>
    </row>
    <row r="129" spans="2:37" x14ac:dyDescent="0.25">
      <c r="B129">
        <f t="shared" si="18"/>
        <v>122</v>
      </c>
      <c r="C129">
        <f>MATCH(B129,'Stocastic Model Raw Data'!$B$2:$B$1001,0)</f>
        <v>576</v>
      </c>
      <c r="D129" s="14" cm="1">
        <f t="array" ref="D129">INDEX('Stocastic Model Raw Data'!$G$2:$G$1001,$C129,0)</f>
        <v>212042590</v>
      </c>
      <c r="E129" s="14" cm="1">
        <f t="array" ref="E129">INDEX('Stocastic Model Raw Data'!$C$2:$C$1001,$C129,0)</f>
        <v>82481981.158595905</v>
      </c>
      <c r="F129" s="14" cm="1">
        <f t="array" ref="F129">INDEX('Stocastic Model Raw Data'!$H$2:$H$1001,$C129,0)</f>
        <v>39622289.452731602</v>
      </c>
      <c r="G129" s="14">
        <f t="shared" si="13"/>
        <v>42859691.705864303</v>
      </c>
      <c r="H129" s="14" cm="1">
        <f t="array" ref="H129">INDEX('Stocastic Model Raw Data'!$D$2:$D$1001,$C129,0)</f>
        <v>2474509701.87818</v>
      </c>
      <c r="I129" s="14" cm="1">
        <f t="array" ref="I129">INDEX('Stocastic Model Raw Data'!$I$2:$I$1001,$C129,0)</f>
        <v>1018981421.7970901</v>
      </c>
      <c r="J129" s="14">
        <f t="shared" si="14"/>
        <v>1455528280.08109</v>
      </c>
      <c r="K129" s="14" cm="1">
        <f t="array" ref="K129">INDEX('Stocastic Model Raw Data'!$E$2:$E$1001,$C129,0)</f>
        <v>186080938.010344</v>
      </c>
      <c r="L129" s="14" cm="1">
        <f t="array" ref="L129">INDEX('Stocastic Model Raw Data'!$J$2:$J$1001,$C129,0)</f>
        <v>84136311.5060222</v>
      </c>
      <c r="M129" s="14">
        <f t="shared" si="15"/>
        <v>101944626.5043218</v>
      </c>
      <c r="N129" s="14">
        <f t="shared" si="19"/>
        <v>2660590639.8885241</v>
      </c>
      <c r="O129" s="14">
        <f t="shared" si="20"/>
        <v>1103117733.3031123</v>
      </c>
      <c r="P129" s="14">
        <f t="shared" si="16"/>
        <v>1557472906.5854118</v>
      </c>
      <c r="Q129" s="3">
        <f t="shared" si="21"/>
        <v>2660590639.8885241</v>
      </c>
      <c r="R129" s="3">
        <f t="shared" si="22"/>
        <v>1315160323.3031123</v>
      </c>
      <c r="S129" s="3">
        <f t="shared" si="17"/>
        <v>1345430316.5854118</v>
      </c>
      <c r="T129" s="21">
        <f>(RANK(E129,E$8:E$1007,1)+COUNTIF(E$8:E129,E129)-1)/1000</f>
        <v>0.46200000000000002</v>
      </c>
      <c r="U129" s="21">
        <f>(RANK(F129,F$8:F$1007,1)+COUNTIF(F$8:F129,F129)-1)/1000</f>
        <v>0.437</v>
      </c>
      <c r="V129" s="21">
        <f>(RANK(G129,G$8:G$1007,1)+COUNTIF(G$8:G129,G129)-1)/1000</f>
        <v>0.48299999999999998</v>
      </c>
      <c r="W129" s="21">
        <f>(RANK(H129,H$8:H$1007,1)+COUNTIF(H$8:H129,H129)-1)/1000</f>
        <v>0.57499999999999996</v>
      </c>
      <c r="X129" s="21">
        <f>(RANK(I129,I$8:I$1007,1)+COUNTIF(I$8:I129,I129)-1)/1000</f>
        <v>0.54600000000000004</v>
      </c>
      <c r="Y129" s="21">
        <f>(RANK(J129,J$8:J$1007,1)+COUNTIF(J$8:J129,J129)-1)/1000</f>
        <v>0.60699999999999998</v>
      </c>
      <c r="Z129" s="21">
        <f>(RANK(K129,K$8:K$1007,1)+COUNTIF(K$8:K129,K129)-1)/1000</f>
        <v>0.56499999999999995</v>
      </c>
      <c r="AA129" s="21">
        <f>(RANK(L129,L$8:L$1007,1)+COUNTIF(L$8:L129,L129)-1)/1000</f>
        <v>0.59299999999999997</v>
      </c>
      <c r="AB129" s="21">
        <f>(RANK(M129,M$8:M$1007,1)+COUNTIF(M$8:M129,M129)-1)/1000</f>
        <v>0.54100000000000004</v>
      </c>
      <c r="AC129" s="21">
        <f>(RANK(N129,N$8:N$1007,1)+COUNTIF(N$8:N129,N129)-1)/1000</f>
        <v>0.57599999999999996</v>
      </c>
      <c r="AD129" s="21">
        <f>(RANK(O129,O$8:O$1007,1)+COUNTIF(O$8:O129,O129)-1)/1000</f>
        <v>0.55600000000000005</v>
      </c>
      <c r="AE129" s="21">
        <f>(RANK(P129,P$8:P$1007,1)+COUNTIF(P$8:P129,P129)-1)/1000</f>
        <v>0.59499999999999997</v>
      </c>
      <c r="AF129" s="21">
        <f>(RANK(Q129,Q$8:Q$1007,1)+COUNTIF(Q$8:Q129,Q129)-1)/1000</f>
        <v>0.57599999999999996</v>
      </c>
      <c r="AG129" s="21">
        <f>(RANK(R129,R$8:R$1007,1)+COUNTIF(R$8:R129,R129)-1)/1000</f>
        <v>0.55600000000000005</v>
      </c>
      <c r="AH129" s="21">
        <f>(RANK(S129,S$8:S$1007,1)+COUNTIF(S$8:S129,S129)-1)/1000</f>
        <v>0.59499999999999997</v>
      </c>
      <c r="AI129" s="14">
        <f t="shared" si="23"/>
        <v>0</v>
      </c>
      <c r="AK129" s="14">
        <f t="shared" si="24"/>
        <v>0</v>
      </c>
    </row>
    <row r="130" spans="2:37" x14ac:dyDescent="0.25">
      <c r="B130">
        <f t="shared" si="18"/>
        <v>123</v>
      </c>
      <c r="C130">
        <f>MATCH(B130,'Stocastic Model Raw Data'!$B$2:$B$1001,0)</f>
        <v>151</v>
      </c>
      <c r="D130" s="14" cm="1">
        <f t="array" ref="D130">INDEX('Stocastic Model Raw Data'!$G$2:$G$1001,$C130,0)</f>
        <v>212042590</v>
      </c>
      <c r="E130" s="14" cm="1">
        <f t="array" ref="E130">INDEX('Stocastic Model Raw Data'!$C$2:$C$1001,$C130,0)</f>
        <v>64717257.169349402</v>
      </c>
      <c r="F130" s="14" cm="1">
        <f t="array" ref="F130">INDEX('Stocastic Model Raw Data'!$H$2:$H$1001,$C130,0)</f>
        <v>30661320.205467999</v>
      </c>
      <c r="G130" s="14">
        <f t="shared" si="13"/>
        <v>34055936.963881403</v>
      </c>
      <c r="H130" s="14" cm="1">
        <f t="array" ref="H130">INDEX('Stocastic Model Raw Data'!$D$2:$D$1001,$C130,0)</f>
        <v>2014064666.1495399</v>
      </c>
      <c r="I130" s="14" cm="1">
        <f t="array" ref="I130">INDEX('Stocastic Model Raw Data'!$I$2:$I$1001,$C130,0)</f>
        <v>820911011.874946</v>
      </c>
      <c r="J130" s="14">
        <f t="shared" si="14"/>
        <v>1193153654.2745938</v>
      </c>
      <c r="K130" s="14" cm="1">
        <f t="array" ref="K130">INDEX('Stocastic Model Raw Data'!$E$2:$E$1001,$C130,0)</f>
        <v>137235729.41615599</v>
      </c>
      <c r="L130" s="14" cm="1">
        <f t="array" ref="L130">INDEX('Stocastic Model Raw Data'!$J$2:$J$1001,$C130,0)</f>
        <v>64607437.521117203</v>
      </c>
      <c r="M130" s="14">
        <f t="shared" si="15"/>
        <v>72628291.895038784</v>
      </c>
      <c r="N130" s="14">
        <f t="shared" si="19"/>
        <v>2151300395.5656958</v>
      </c>
      <c r="O130" s="14">
        <f t="shared" si="20"/>
        <v>885518449.39606321</v>
      </c>
      <c r="P130" s="14">
        <f t="shared" si="16"/>
        <v>1265781946.1696324</v>
      </c>
      <c r="Q130" s="3">
        <f t="shared" si="21"/>
        <v>2151300395.5656958</v>
      </c>
      <c r="R130" s="3">
        <f t="shared" si="22"/>
        <v>1097561039.3960633</v>
      </c>
      <c r="S130" s="3">
        <f t="shared" si="17"/>
        <v>1053739356.1696324</v>
      </c>
      <c r="T130" s="21">
        <f>(RANK(E130,E$8:E$1007,1)+COUNTIF(E$8:E130,E130)-1)/1000</f>
        <v>0.1</v>
      </c>
      <c r="U130" s="21">
        <f>(RANK(F130,F$8:F$1007,1)+COUNTIF(F$8:F130,F130)-1)/1000</f>
        <v>8.3000000000000004E-2</v>
      </c>
      <c r="V130" s="21">
        <f>(RANK(G130,G$8:G$1007,1)+COUNTIF(G$8:G130,G130)-1)/1000</f>
        <v>0.11</v>
      </c>
      <c r="W130" s="21">
        <f>(RANK(H130,H$8:H$1007,1)+COUNTIF(H$8:H130,H130)-1)/1000</f>
        <v>0.158</v>
      </c>
      <c r="X130" s="21">
        <f>(RANK(I130,I$8:I$1007,1)+COUNTIF(I$8:I130,I130)-1)/1000</f>
        <v>0.13500000000000001</v>
      </c>
      <c r="Y130" s="21">
        <f>(RANK(J130,J$8:J$1007,1)+COUNTIF(J$8:J130,J130)-1)/1000</f>
        <v>0.182</v>
      </c>
      <c r="Z130" s="21">
        <f>(RANK(K130,K$8:K$1007,1)+COUNTIF(K$8:K130,K130)-1)/1000</f>
        <v>0.113</v>
      </c>
      <c r="AA130" s="21">
        <f>(RANK(L130,L$8:L$1007,1)+COUNTIF(L$8:L130,L130)-1)/1000</f>
        <v>0.17799999999999999</v>
      </c>
      <c r="AB130" s="21">
        <f>(RANK(M130,M$8:M$1007,1)+COUNTIF(M$8:M130,M130)-1)/1000</f>
        <v>6.9000000000000006E-2</v>
      </c>
      <c r="AC130" s="21">
        <f>(RANK(N130,N$8:N$1007,1)+COUNTIF(N$8:N130,N130)-1)/1000</f>
        <v>0.151</v>
      </c>
      <c r="AD130" s="21">
        <f>(RANK(O130,O$8:O$1007,1)+COUNTIF(O$8:O130,O130)-1)/1000</f>
        <v>0.14099999999999999</v>
      </c>
      <c r="AE130" s="21">
        <f>(RANK(P130,P$8:P$1007,1)+COUNTIF(P$8:P130,P130)-1)/1000</f>
        <v>0.16600000000000001</v>
      </c>
      <c r="AF130" s="21">
        <f>(RANK(Q130,Q$8:Q$1007,1)+COUNTIF(Q$8:Q130,Q130)-1)/1000</f>
        <v>0.151</v>
      </c>
      <c r="AG130" s="21">
        <f>(RANK(R130,R$8:R$1007,1)+COUNTIF(R$8:R130,R130)-1)/1000</f>
        <v>0.14099999999999999</v>
      </c>
      <c r="AH130" s="21">
        <f>(RANK(S130,S$8:S$1007,1)+COUNTIF(S$8:S130,S130)-1)/1000</f>
        <v>0.16600000000000001</v>
      </c>
      <c r="AI130" s="14">
        <f t="shared" si="23"/>
        <v>0</v>
      </c>
      <c r="AK130" s="14">
        <f t="shared" si="24"/>
        <v>0</v>
      </c>
    </row>
    <row r="131" spans="2:37" x14ac:dyDescent="0.25">
      <c r="B131">
        <f t="shared" si="18"/>
        <v>124</v>
      </c>
      <c r="C131">
        <f>MATCH(B131,'Stocastic Model Raw Data'!$B$2:$B$1001,0)</f>
        <v>759</v>
      </c>
      <c r="D131" s="14" cm="1">
        <f t="array" ref="D131">INDEX('Stocastic Model Raw Data'!$G$2:$G$1001,$C131,0)</f>
        <v>212042590</v>
      </c>
      <c r="E131" s="14" cm="1">
        <f t="array" ref="E131">INDEX('Stocastic Model Raw Data'!$C$2:$C$1001,$C131,0)</f>
        <v>91851853.623145193</v>
      </c>
      <c r="F131" s="14" cm="1">
        <f t="array" ref="F131">INDEX('Stocastic Model Raw Data'!$H$2:$H$1001,$C131,0)</f>
        <v>44088951.609584503</v>
      </c>
      <c r="G131" s="14">
        <f t="shared" si="13"/>
        <v>47762902.01356069</v>
      </c>
      <c r="H131" s="14" cm="1">
        <f t="array" ref="H131">INDEX('Stocastic Model Raw Data'!$D$2:$D$1001,$C131,0)</f>
        <v>2714464933.0486498</v>
      </c>
      <c r="I131" s="14" cm="1">
        <f t="array" ref="I131">INDEX('Stocastic Model Raw Data'!$I$2:$I$1001,$C131,0)</f>
        <v>1121416835.16746</v>
      </c>
      <c r="J131" s="14">
        <f t="shared" si="14"/>
        <v>1593048097.8811898</v>
      </c>
      <c r="K131" s="14" cm="1">
        <f t="array" ref="K131">INDEX('Stocastic Model Raw Data'!$E$2:$E$1001,$C131,0)</f>
        <v>190029231.112982</v>
      </c>
      <c r="L131" s="14" cm="1">
        <f t="array" ref="L131">INDEX('Stocastic Model Raw Data'!$J$2:$J$1001,$C131,0)</f>
        <v>85742370.898967803</v>
      </c>
      <c r="M131" s="14">
        <f t="shared" si="15"/>
        <v>104286860.2140142</v>
      </c>
      <c r="N131" s="14">
        <f t="shared" si="19"/>
        <v>2904494164.1616316</v>
      </c>
      <c r="O131" s="14">
        <f t="shared" si="20"/>
        <v>1207159206.0664277</v>
      </c>
      <c r="P131" s="14">
        <f t="shared" si="16"/>
        <v>1697334958.0952039</v>
      </c>
      <c r="Q131" s="3">
        <f t="shared" si="21"/>
        <v>2904494164.1616316</v>
      </c>
      <c r="R131" s="3">
        <f t="shared" si="22"/>
        <v>1419201796.0664277</v>
      </c>
      <c r="S131" s="3">
        <f t="shared" si="17"/>
        <v>1485292368.0952039</v>
      </c>
      <c r="T131" s="21">
        <f>(RANK(E131,E$8:E$1007,1)+COUNTIF(E$8:E131,E131)-1)/1000</f>
        <v>0.65900000000000003</v>
      </c>
      <c r="U131" s="21">
        <f>(RANK(F131,F$8:F$1007,1)+COUNTIF(F$8:F131,F131)-1)/1000</f>
        <v>0.61899999999999999</v>
      </c>
      <c r="V131" s="21">
        <f>(RANK(G131,G$8:G$1007,1)+COUNTIF(G$8:G131,G131)-1)/1000</f>
        <v>0.69399999999999995</v>
      </c>
      <c r="W131" s="21">
        <f>(RANK(H131,H$8:H$1007,1)+COUNTIF(H$8:H131,H131)-1)/1000</f>
        <v>0.77</v>
      </c>
      <c r="X131" s="21">
        <f>(RANK(I131,I$8:I$1007,1)+COUNTIF(I$8:I131,I131)-1)/1000</f>
        <v>0.745</v>
      </c>
      <c r="Y131" s="21">
        <f>(RANK(J131,J$8:J$1007,1)+COUNTIF(J$8:J131,J131)-1)/1000</f>
        <v>0.79800000000000004</v>
      </c>
      <c r="Z131" s="21">
        <f>(RANK(K131,K$8:K$1007,1)+COUNTIF(K$8:K131,K131)-1)/1000</f>
        <v>0.61299999999999999</v>
      </c>
      <c r="AA131" s="21">
        <f>(RANK(L131,L$8:L$1007,1)+COUNTIF(L$8:L131,L131)-1)/1000</f>
        <v>0.626</v>
      </c>
      <c r="AB131" s="21">
        <f>(RANK(M131,M$8:M$1007,1)+COUNTIF(M$8:M131,M131)-1)/1000</f>
        <v>0.57799999999999996</v>
      </c>
      <c r="AC131" s="21">
        <f>(RANK(N131,N$8:N$1007,1)+COUNTIF(N$8:N131,N131)-1)/1000</f>
        <v>0.75900000000000001</v>
      </c>
      <c r="AD131" s="21">
        <f>(RANK(O131,O$8:O$1007,1)+COUNTIF(O$8:O131,O131)-1)/1000</f>
        <v>0.73699999999999999</v>
      </c>
      <c r="AE131" s="21">
        <f>(RANK(P131,P$8:P$1007,1)+COUNTIF(P$8:P131,P131)-1)/1000</f>
        <v>0.77600000000000002</v>
      </c>
      <c r="AF131" s="21">
        <f>(RANK(Q131,Q$8:Q$1007,1)+COUNTIF(Q$8:Q131,Q131)-1)/1000</f>
        <v>0.75900000000000001</v>
      </c>
      <c r="AG131" s="21">
        <f>(RANK(R131,R$8:R$1007,1)+COUNTIF(R$8:R131,R131)-1)/1000</f>
        <v>0.73699999999999999</v>
      </c>
      <c r="AH131" s="21">
        <f>(RANK(S131,S$8:S$1007,1)+COUNTIF(S$8:S131,S131)-1)/1000</f>
        <v>0.77600000000000002</v>
      </c>
      <c r="AI131" s="14">
        <f t="shared" si="23"/>
        <v>0</v>
      </c>
      <c r="AK131" s="14">
        <f t="shared" si="24"/>
        <v>0</v>
      </c>
    </row>
    <row r="132" spans="2:37" x14ac:dyDescent="0.25">
      <c r="B132">
        <f t="shared" si="18"/>
        <v>125</v>
      </c>
      <c r="C132">
        <f>MATCH(B132,'Stocastic Model Raw Data'!$B$2:$B$1001,0)</f>
        <v>204</v>
      </c>
      <c r="D132" s="14" cm="1">
        <f t="array" ref="D132">INDEX('Stocastic Model Raw Data'!$G$2:$G$1001,$C132,0)</f>
        <v>212042590</v>
      </c>
      <c r="E132" s="14" cm="1">
        <f t="array" ref="E132">INDEX('Stocastic Model Raw Data'!$C$2:$C$1001,$C132,0)</f>
        <v>76938685.322027698</v>
      </c>
      <c r="F132" s="14" cm="1">
        <f t="array" ref="F132">INDEX('Stocastic Model Raw Data'!$H$2:$H$1001,$C132,0)</f>
        <v>38423505.681832798</v>
      </c>
      <c r="G132" s="14">
        <f t="shared" si="13"/>
        <v>38515179.6401949</v>
      </c>
      <c r="H132" s="14" cm="1">
        <f t="array" ref="H132">INDEX('Stocastic Model Raw Data'!$D$2:$D$1001,$C132,0)</f>
        <v>2070951500.6303599</v>
      </c>
      <c r="I132" s="14" cm="1">
        <f t="array" ref="I132">INDEX('Stocastic Model Raw Data'!$I$2:$I$1001,$C132,0)</f>
        <v>879331435.03041506</v>
      </c>
      <c r="J132" s="14">
        <f t="shared" si="14"/>
        <v>1191620065.5999448</v>
      </c>
      <c r="K132" s="14" cm="1">
        <f t="array" ref="K132">INDEX('Stocastic Model Raw Data'!$E$2:$E$1001,$C132,0)</f>
        <v>154781274.103302</v>
      </c>
      <c r="L132" s="14" cm="1">
        <f t="array" ref="L132">INDEX('Stocastic Model Raw Data'!$J$2:$J$1001,$C132,0)</f>
        <v>68150005.4776752</v>
      </c>
      <c r="M132" s="14">
        <f t="shared" si="15"/>
        <v>86631268.625626802</v>
      </c>
      <c r="N132" s="14">
        <f t="shared" si="19"/>
        <v>2225732774.7336617</v>
      </c>
      <c r="O132" s="14">
        <f t="shared" si="20"/>
        <v>947481440.50809026</v>
      </c>
      <c r="P132" s="14">
        <f t="shared" si="16"/>
        <v>1278251334.2255714</v>
      </c>
      <c r="Q132" s="3">
        <f t="shared" si="21"/>
        <v>2225732774.7336617</v>
      </c>
      <c r="R132" s="3">
        <f t="shared" si="22"/>
        <v>1159524030.5080903</v>
      </c>
      <c r="S132" s="3">
        <f t="shared" si="17"/>
        <v>1066208744.2255714</v>
      </c>
      <c r="T132" s="21">
        <f>(RANK(E132,E$8:E$1007,1)+COUNTIF(E$8:E132,E132)-1)/1000</f>
        <v>0.33500000000000002</v>
      </c>
      <c r="U132" s="21">
        <f>(RANK(F132,F$8:F$1007,1)+COUNTIF(F$8:F132,F132)-1)/1000</f>
        <v>0.39100000000000001</v>
      </c>
      <c r="V132" s="21">
        <f>(RANK(G132,G$8:G$1007,1)+COUNTIF(G$8:G132,G132)-1)/1000</f>
        <v>0.28000000000000003</v>
      </c>
      <c r="W132" s="21">
        <f>(RANK(H132,H$8:H$1007,1)+COUNTIF(H$8:H132,H132)-1)/1000</f>
        <v>0.20699999999999999</v>
      </c>
      <c r="X132" s="21">
        <f>(RANK(I132,I$8:I$1007,1)+COUNTIF(I$8:I132,I132)-1)/1000</f>
        <v>0.24</v>
      </c>
      <c r="Y132" s="21">
        <f>(RANK(J132,J$8:J$1007,1)+COUNTIF(J$8:J132,J132)-1)/1000</f>
        <v>0.17899999999999999</v>
      </c>
      <c r="Z132" s="21">
        <f>(RANK(K132,K$8:K$1007,1)+COUNTIF(K$8:K132,K132)-1)/1000</f>
        <v>0.252</v>
      </c>
      <c r="AA132" s="21">
        <f>(RANK(L132,L$8:L$1007,1)+COUNTIF(L$8:L132,L132)-1)/1000</f>
        <v>0.24399999999999999</v>
      </c>
      <c r="AB132" s="21">
        <f>(RANK(M132,M$8:M$1007,1)+COUNTIF(M$8:M132,M132)-1)/1000</f>
        <v>0.26100000000000001</v>
      </c>
      <c r="AC132" s="21">
        <f>(RANK(N132,N$8:N$1007,1)+COUNTIF(N$8:N132,N132)-1)/1000</f>
        <v>0.20399999999999999</v>
      </c>
      <c r="AD132" s="21">
        <f>(RANK(O132,O$8:O$1007,1)+COUNTIF(O$8:O132,O132)-1)/1000</f>
        <v>0.24</v>
      </c>
      <c r="AE132" s="21">
        <f>(RANK(P132,P$8:P$1007,1)+COUNTIF(P$8:P132,P132)-1)/1000</f>
        <v>0.17899999999999999</v>
      </c>
      <c r="AF132" s="21">
        <f>(RANK(Q132,Q$8:Q$1007,1)+COUNTIF(Q$8:Q132,Q132)-1)/1000</f>
        <v>0.20399999999999999</v>
      </c>
      <c r="AG132" s="21">
        <f>(RANK(R132,R$8:R$1007,1)+COUNTIF(R$8:R132,R132)-1)/1000</f>
        <v>0.24</v>
      </c>
      <c r="AH132" s="21">
        <f>(RANK(S132,S$8:S$1007,1)+COUNTIF(S$8:S132,S132)-1)/1000</f>
        <v>0.17899999999999999</v>
      </c>
      <c r="AI132" s="14">
        <f t="shared" si="23"/>
        <v>0</v>
      </c>
      <c r="AK132" s="14">
        <f t="shared" si="24"/>
        <v>0</v>
      </c>
    </row>
    <row r="133" spans="2:37" x14ac:dyDescent="0.25">
      <c r="B133">
        <f t="shared" si="18"/>
        <v>126</v>
      </c>
      <c r="C133">
        <f>MATCH(B133,'Stocastic Model Raw Data'!$B$2:$B$1001,0)</f>
        <v>603</v>
      </c>
      <c r="D133" s="14" cm="1">
        <f t="array" ref="D133">INDEX('Stocastic Model Raw Data'!$G$2:$G$1001,$C133,0)</f>
        <v>212042590</v>
      </c>
      <c r="E133" s="14" cm="1">
        <f t="array" ref="E133">INDEX('Stocastic Model Raw Data'!$C$2:$C$1001,$C133,0)</f>
        <v>90739039.590897098</v>
      </c>
      <c r="F133" s="14" cm="1">
        <f t="array" ref="F133">INDEX('Stocastic Model Raw Data'!$H$2:$H$1001,$C133,0)</f>
        <v>44945620.2692682</v>
      </c>
      <c r="G133" s="14">
        <f t="shared" si="13"/>
        <v>45793419.321628898</v>
      </c>
      <c r="H133" s="14" cm="1">
        <f t="array" ref="H133">INDEX('Stocastic Model Raw Data'!$D$2:$D$1001,$C133,0)</f>
        <v>2514752246.7125902</v>
      </c>
      <c r="I133" s="14" cm="1">
        <f t="array" ref="I133">INDEX('Stocastic Model Raw Data'!$I$2:$I$1001,$C133,0)</f>
        <v>1057770640.05213</v>
      </c>
      <c r="J133" s="14">
        <f t="shared" si="14"/>
        <v>1456981606.6604602</v>
      </c>
      <c r="K133" s="14" cm="1">
        <f t="array" ref="K133">INDEX('Stocastic Model Raw Data'!$E$2:$E$1001,$C133,0)</f>
        <v>182223033.06510401</v>
      </c>
      <c r="L133" s="14" cm="1">
        <f t="array" ref="L133">INDEX('Stocastic Model Raw Data'!$J$2:$J$1001,$C133,0)</f>
        <v>84995335.3865785</v>
      </c>
      <c r="M133" s="14">
        <f t="shared" si="15"/>
        <v>97227697.678525507</v>
      </c>
      <c r="N133" s="14">
        <f t="shared" si="19"/>
        <v>2696975279.7776942</v>
      </c>
      <c r="O133" s="14">
        <f t="shared" si="20"/>
        <v>1142765975.4387085</v>
      </c>
      <c r="P133" s="14">
        <f t="shared" si="16"/>
        <v>1554209304.3389857</v>
      </c>
      <c r="Q133" s="3">
        <f t="shared" si="21"/>
        <v>2696975279.7776942</v>
      </c>
      <c r="R133" s="3">
        <f t="shared" si="22"/>
        <v>1354808565.4387085</v>
      </c>
      <c r="S133" s="3">
        <f t="shared" si="17"/>
        <v>1342166714.3389857</v>
      </c>
      <c r="T133" s="21">
        <f>(RANK(E133,E$8:E$1007,1)+COUNTIF(E$8:E133,E133)-1)/1000</f>
        <v>0.64</v>
      </c>
      <c r="U133" s="21">
        <f>(RANK(F133,F$8:F$1007,1)+COUNTIF(F$8:F133,F133)-1)/1000</f>
        <v>0.65400000000000003</v>
      </c>
      <c r="V133" s="21">
        <f>(RANK(G133,G$8:G$1007,1)+COUNTIF(G$8:G133,G133)-1)/1000</f>
        <v>0.61699999999999999</v>
      </c>
      <c r="W133" s="21">
        <f>(RANK(H133,H$8:H$1007,1)+COUNTIF(H$8:H133,H133)-1)/1000</f>
        <v>0.61699999999999999</v>
      </c>
      <c r="X133" s="21">
        <f>(RANK(I133,I$8:I$1007,1)+COUNTIF(I$8:I133,I133)-1)/1000</f>
        <v>0.63100000000000001</v>
      </c>
      <c r="Y133" s="21">
        <f>(RANK(J133,J$8:J$1007,1)+COUNTIF(J$8:J133,J133)-1)/1000</f>
        <v>0.61</v>
      </c>
      <c r="Z133" s="21">
        <f>(RANK(K133,K$8:K$1007,1)+COUNTIF(K$8:K133,K133)-1)/1000</f>
        <v>0.51800000000000002</v>
      </c>
      <c r="AA133" s="21">
        <f>(RANK(L133,L$8:L$1007,1)+COUNTIF(L$8:L133,L133)-1)/1000</f>
        <v>0.61199999999999999</v>
      </c>
      <c r="AB133" s="21">
        <f>(RANK(M133,M$8:M$1007,1)+COUNTIF(M$8:M133,M133)-1)/1000</f>
        <v>0.44</v>
      </c>
      <c r="AC133" s="21">
        <f>(RANK(N133,N$8:N$1007,1)+COUNTIF(N$8:N133,N133)-1)/1000</f>
        <v>0.60299999999999998</v>
      </c>
      <c r="AD133" s="21">
        <f>(RANK(O133,O$8:O$1007,1)+COUNTIF(O$8:O133,O133)-1)/1000</f>
        <v>0.62</v>
      </c>
      <c r="AE133" s="21">
        <f>(RANK(P133,P$8:P$1007,1)+COUNTIF(P$8:P133,P133)-1)/1000</f>
        <v>0.59</v>
      </c>
      <c r="AF133" s="21">
        <f>(RANK(Q133,Q$8:Q$1007,1)+COUNTIF(Q$8:Q133,Q133)-1)/1000</f>
        <v>0.60299999999999998</v>
      </c>
      <c r="AG133" s="21">
        <f>(RANK(R133,R$8:R$1007,1)+COUNTIF(R$8:R133,R133)-1)/1000</f>
        <v>0.62</v>
      </c>
      <c r="AH133" s="21">
        <f>(RANK(S133,S$8:S$1007,1)+COUNTIF(S$8:S133,S133)-1)/1000</f>
        <v>0.59</v>
      </c>
      <c r="AI133" s="14">
        <f t="shared" si="23"/>
        <v>0</v>
      </c>
      <c r="AK133" s="14">
        <f t="shared" si="24"/>
        <v>0</v>
      </c>
    </row>
    <row r="134" spans="2:37" x14ac:dyDescent="0.25">
      <c r="B134">
        <f t="shared" si="18"/>
        <v>127</v>
      </c>
      <c r="C134">
        <f>MATCH(B134,'Stocastic Model Raw Data'!$B$2:$B$1001,0)</f>
        <v>147</v>
      </c>
      <c r="D134" s="14" cm="1">
        <f t="array" ref="D134">INDEX('Stocastic Model Raw Data'!$G$2:$G$1001,$C134,0)</f>
        <v>212042590</v>
      </c>
      <c r="E134" s="14" cm="1">
        <f t="array" ref="E134">INDEX('Stocastic Model Raw Data'!$C$2:$C$1001,$C134,0)</f>
        <v>66112539.593919501</v>
      </c>
      <c r="F134" s="14" cm="1">
        <f t="array" ref="F134">INDEX('Stocastic Model Raw Data'!$H$2:$H$1001,$C134,0)</f>
        <v>31352996.604390699</v>
      </c>
      <c r="G134" s="14">
        <f t="shared" si="13"/>
        <v>34759542.989528805</v>
      </c>
      <c r="H134" s="14" cm="1">
        <f t="array" ref="H134">INDEX('Stocastic Model Raw Data'!$D$2:$D$1001,$C134,0)</f>
        <v>2007269320.6817501</v>
      </c>
      <c r="I134" s="14" cm="1">
        <f t="array" ref="I134">INDEX('Stocastic Model Raw Data'!$I$2:$I$1001,$C134,0)</f>
        <v>825148456.46273601</v>
      </c>
      <c r="J134" s="14">
        <f t="shared" si="14"/>
        <v>1182120864.2190142</v>
      </c>
      <c r="K134" s="14" cm="1">
        <f t="array" ref="K134">INDEX('Stocastic Model Raw Data'!$E$2:$E$1001,$C134,0)</f>
        <v>132509046.30297901</v>
      </c>
      <c r="L134" s="14" cm="1">
        <f t="array" ref="L134">INDEX('Stocastic Model Raw Data'!$J$2:$J$1001,$C134,0)</f>
        <v>59536348.483156599</v>
      </c>
      <c r="M134" s="14">
        <f t="shared" si="15"/>
        <v>72972697.819822401</v>
      </c>
      <c r="N134" s="14">
        <f t="shared" si="19"/>
        <v>2139778366.9847291</v>
      </c>
      <c r="O134" s="14">
        <f t="shared" si="20"/>
        <v>884684804.94589257</v>
      </c>
      <c r="P134" s="14">
        <f t="shared" si="16"/>
        <v>1255093562.0388365</v>
      </c>
      <c r="Q134" s="3">
        <f t="shared" si="21"/>
        <v>2139778366.9847291</v>
      </c>
      <c r="R134" s="3">
        <f t="shared" si="22"/>
        <v>1096727394.9458926</v>
      </c>
      <c r="S134" s="3">
        <f t="shared" si="17"/>
        <v>1043050972.0388365</v>
      </c>
      <c r="T134" s="21">
        <f>(RANK(E134,E$8:E$1007,1)+COUNTIF(E$8:E134,E134)-1)/1000</f>
        <v>0.11700000000000001</v>
      </c>
      <c r="U134" s="21">
        <f>(RANK(F134,F$8:F$1007,1)+COUNTIF(F$8:F134,F134)-1)/1000</f>
        <v>0.104</v>
      </c>
      <c r="V134" s="21">
        <f>(RANK(G134,G$8:G$1007,1)+COUNTIF(G$8:G134,G134)-1)/1000</f>
        <v>0.13400000000000001</v>
      </c>
      <c r="W134" s="21">
        <f>(RANK(H134,H$8:H$1007,1)+COUNTIF(H$8:H134,H134)-1)/1000</f>
        <v>0.156</v>
      </c>
      <c r="X134" s="21">
        <f>(RANK(I134,I$8:I$1007,1)+COUNTIF(I$8:I134,I134)-1)/1000</f>
        <v>0.14499999999999999</v>
      </c>
      <c r="Y134" s="21">
        <f>(RANK(J134,J$8:J$1007,1)+COUNTIF(J$8:J134,J134)-1)/1000</f>
        <v>0.16700000000000001</v>
      </c>
      <c r="Z134" s="21">
        <f>(RANK(K134,K$8:K$1007,1)+COUNTIF(K$8:K134,K134)-1)/1000</f>
        <v>8.5999999999999993E-2</v>
      </c>
      <c r="AA134" s="21">
        <f>(RANK(L134,L$8:L$1007,1)+COUNTIF(L$8:L134,L134)-1)/1000</f>
        <v>0.111</v>
      </c>
      <c r="AB134" s="21">
        <f>(RANK(M134,M$8:M$1007,1)+COUNTIF(M$8:M134,M134)-1)/1000</f>
        <v>7.0999999999999994E-2</v>
      </c>
      <c r="AC134" s="21">
        <f>(RANK(N134,N$8:N$1007,1)+COUNTIF(N$8:N134,N134)-1)/1000</f>
        <v>0.14699999999999999</v>
      </c>
      <c r="AD134" s="21">
        <f>(RANK(O134,O$8:O$1007,1)+COUNTIF(O$8:O134,O134)-1)/1000</f>
        <v>0.13900000000000001</v>
      </c>
      <c r="AE134" s="21">
        <f>(RANK(P134,P$8:P$1007,1)+COUNTIF(P$8:P134,P134)-1)/1000</f>
        <v>0.152</v>
      </c>
      <c r="AF134" s="21">
        <f>(RANK(Q134,Q$8:Q$1007,1)+COUNTIF(Q$8:Q134,Q134)-1)/1000</f>
        <v>0.14699999999999999</v>
      </c>
      <c r="AG134" s="21">
        <f>(RANK(R134,R$8:R$1007,1)+COUNTIF(R$8:R134,R134)-1)/1000</f>
        <v>0.13900000000000001</v>
      </c>
      <c r="AH134" s="21">
        <f>(RANK(S134,S$8:S$1007,1)+COUNTIF(S$8:S134,S134)-1)/1000</f>
        <v>0.152</v>
      </c>
      <c r="AI134" s="14">
        <f t="shared" si="23"/>
        <v>0</v>
      </c>
      <c r="AK134" s="14">
        <f t="shared" si="24"/>
        <v>0</v>
      </c>
    </row>
    <row r="135" spans="2:37" x14ac:dyDescent="0.25">
      <c r="B135">
        <f t="shared" si="18"/>
        <v>128</v>
      </c>
      <c r="C135">
        <f>MATCH(B135,'Stocastic Model Raw Data'!$B$2:$B$1001,0)</f>
        <v>92</v>
      </c>
      <c r="D135" s="14" cm="1">
        <f t="array" ref="D135">INDEX('Stocastic Model Raw Data'!$G$2:$G$1001,$C135,0)</f>
        <v>212042590</v>
      </c>
      <c r="E135" s="14" cm="1">
        <f t="array" ref="E135">INDEX('Stocastic Model Raw Data'!$C$2:$C$1001,$C135,0)</f>
        <v>60090800.247703999</v>
      </c>
      <c r="F135" s="14" cm="1">
        <f t="array" ref="F135">INDEX('Stocastic Model Raw Data'!$H$2:$H$1001,$C135,0)</f>
        <v>28474152.215370201</v>
      </c>
      <c r="G135" s="14">
        <f t="shared" si="13"/>
        <v>31616648.032333799</v>
      </c>
      <c r="H135" s="14" cm="1">
        <f t="array" ref="H135">INDEX('Stocastic Model Raw Data'!$D$2:$D$1001,$C135,0)</f>
        <v>1870629256.1801901</v>
      </c>
      <c r="I135" s="14" cm="1">
        <f t="array" ref="I135">INDEX('Stocastic Model Raw Data'!$I$2:$I$1001,$C135,0)</f>
        <v>765029809.49592698</v>
      </c>
      <c r="J135" s="14">
        <f t="shared" si="14"/>
        <v>1105599446.6842632</v>
      </c>
      <c r="K135" s="14" cm="1">
        <f t="array" ref="K135">INDEX('Stocastic Model Raw Data'!$E$2:$E$1001,$C135,0)</f>
        <v>135002802.98658401</v>
      </c>
      <c r="L135" s="14" cm="1">
        <f t="array" ref="L135">INDEX('Stocastic Model Raw Data'!$J$2:$J$1001,$C135,0)</f>
        <v>59684832.212568097</v>
      </c>
      <c r="M135" s="14">
        <f t="shared" si="15"/>
        <v>75317970.774015903</v>
      </c>
      <c r="N135" s="14">
        <f t="shared" si="19"/>
        <v>2005632059.166774</v>
      </c>
      <c r="O135" s="14">
        <f t="shared" si="20"/>
        <v>824714641.70849502</v>
      </c>
      <c r="P135" s="14">
        <f t="shared" si="16"/>
        <v>1180917417.4582791</v>
      </c>
      <c r="Q135" s="3">
        <f t="shared" si="21"/>
        <v>2005632059.166774</v>
      </c>
      <c r="R135" s="3">
        <f t="shared" si="22"/>
        <v>1036757231.708495</v>
      </c>
      <c r="S135" s="3">
        <f t="shared" si="17"/>
        <v>968874827.45827901</v>
      </c>
      <c r="T135" s="21">
        <f>(RANK(E135,E$8:E$1007,1)+COUNTIF(E$8:E135,E135)-1)/1000</f>
        <v>4.9000000000000002E-2</v>
      </c>
      <c r="U135" s="21">
        <f>(RANK(F135,F$8:F$1007,1)+COUNTIF(F$8:F135,F135)-1)/1000</f>
        <v>4.1000000000000002E-2</v>
      </c>
      <c r="V135" s="21">
        <f>(RANK(G135,G$8:G$1007,1)+COUNTIF(G$8:G135,G135)-1)/1000</f>
        <v>5.8999999999999997E-2</v>
      </c>
      <c r="W135" s="21">
        <f>(RANK(H135,H$8:H$1007,1)+COUNTIF(H$8:H135,H135)-1)/1000</f>
        <v>9.0999999999999998E-2</v>
      </c>
      <c r="X135" s="21">
        <f>(RANK(I135,I$8:I$1007,1)+COUNTIF(I$8:I135,I135)-1)/1000</f>
        <v>8.2000000000000003E-2</v>
      </c>
      <c r="Y135" s="21">
        <f>(RANK(J135,J$8:J$1007,1)+COUNTIF(J$8:J135,J135)-1)/1000</f>
        <v>9.8000000000000004E-2</v>
      </c>
      <c r="Z135" s="21">
        <f>(RANK(K135,K$8:K$1007,1)+COUNTIF(K$8:K135,K135)-1)/1000</f>
        <v>0.10199999999999999</v>
      </c>
      <c r="AA135" s="21">
        <f>(RANK(L135,L$8:L$1007,1)+COUNTIF(L$8:L135,L135)-1)/1000</f>
        <v>0.113</v>
      </c>
      <c r="AB135" s="21">
        <f>(RANK(M135,M$8:M$1007,1)+COUNTIF(M$8:M135,M135)-1)/1000</f>
        <v>9.0999999999999998E-2</v>
      </c>
      <c r="AC135" s="21">
        <f>(RANK(N135,N$8:N$1007,1)+COUNTIF(N$8:N135,N135)-1)/1000</f>
        <v>9.1999999999999998E-2</v>
      </c>
      <c r="AD135" s="21">
        <f>(RANK(O135,O$8:O$1007,1)+COUNTIF(O$8:O135,O135)-1)/1000</f>
        <v>8.1000000000000003E-2</v>
      </c>
      <c r="AE135" s="21">
        <f>(RANK(P135,P$8:P$1007,1)+COUNTIF(P$8:P135,P135)-1)/1000</f>
        <v>9.6000000000000002E-2</v>
      </c>
      <c r="AF135" s="21">
        <f>(RANK(Q135,Q$8:Q$1007,1)+COUNTIF(Q$8:Q135,Q135)-1)/1000</f>
        <v>9.1999999999999998E-2</v>
      </c>
      <c r="AG135" s="21">
        <f>(RANK(R135,R$8:R$1007,1)+COUNTIF(R$8:R135,R135)-1)/1000</f>
        <v>8.1000000000000003E-2</v>
      </c>
      <c r="AH135" s="21">
        <f>(RANK(S135,S$8:S$1007,1)+COUNTIF(S$8:S135,S135)-1)/1000</f>
        <v>9.6000000000000002E-2</v>
      </c>
      <c r="AI135" s="14">
        <f t="shared" si="23"/>
        <v>0</v>
      </c>
      <c r="AK135" s="14">
        <f t="shared" si="24"/>
        <v>0</v>
      </c>
    </row>
    <row r="136" spans="2:37" x14ac:dyDescent="0.25">
      <c r="B136">
        <f t="shared" si="18"/>
        <v>129</v>
      </c>
      <c r="C136">
        <f>MATCH(B136,'Stocastic Model Raw Data'!$B$2:$B$1001,0)</f>
        <v>267</v>
      </c>
      <c r="D136" s="14" cm="1">
        <f t="array" ref="D136">INDEX('Stocastic Model Raw Data'!$G$2:$G$1001,$C136,0)</f>
        <v>212042590</v>
      </c>
      <c r="E136" s="14" cm="1">
        <f t="array" ref="E136">INDEX('Stocastic Model Raw Data'!$C$2:$C$1001,$C136,0)</f>
        <v>72464358.020762101</v>
      </c>
      <c r="F136" s="14" cm="1">
        <f t="array" ref="F136">INDEX('Stocastic Model Raw Data'!$H$2:$H$1001,$C136,0)</f>
        <v>34704532.062362596</v>
      </c>
      <c r="G136" s="14">
        <f t="shared" ref="G136:G199" si="25">E136-F136</f>
        <v>37759825.958399504</v>
      </c>
      <c r="H136" s="14" cm="1">
        <f t="array" ref="H136">INDEX('Stocastic Model Raw Data'!$D$2:$D$1001,$C136,0)</f>
        <v>2169379277.3505502</v>
      </c>
      <c r="I136" s="14" cm="1">
        <f t="array" ref="I136">INDEX('Stocastic Model Raw Data'!$I$2:$I$1001,$C136,0)</f>
        <v>894351494.46276104</v>
      </c>
      <c r="J136" s="14">
        <f t="shared" ref="J136:J199" si="26">H136-I136</f>
        <v>1275027782.8877892</v>
      </c>
      <c r="K136" s="14" cm="1">
        <f t="array" ref="K136">INDEX('Stocastic Model Raw Data'!$E$2:$E$1001,$C136,0)</f>
        <v>146188496.695629</v>
      </c>
      <c r="L136" s="14" cm="1">
        <f t="array" ref="L136">INDEX('Stocastic Model Raw Data'!$J$2:$J$1001,$C136,0)</f>
        <v>64953555.364503302</v>
      </c>
      <c r="M136" s="14">
        <f t="shared" ref="M136:M199" si="27">K136-L136</f>
        <v>81234941.331125706</v>
      </c>
      <c r="N136" s="14">
        <f t="shared" si="19"/>
        <v>2315567774.0461793</v>
      </c>
      <c r="O136" s="14">
        <f t="shared" si="20"/>
        <v>959305049.82726431</v>
      </c>
      <c r="P136" s="14">
        <f t="shared" ref="P136:P199" si="28">N136-O136</f>
        <v>1356262724.218915</v>
      </c>
      <c r="Q136" s="3">
        <f t="shared" si="21"/>
        <v>2315567774.0461793</v>
      </c>
      <c r="R136" s="3">
        <f t="shared" si="22"/>
        <v>1171347639.8272643</v>
      </c>
      <c r="S136" s="3">
        <f t="shared" ref="S136:S199" si="29">Q136-R136</f>
        <v>1144220134.218915</v>
      </c>
      <c r="T136" s="21">
        <f>(RANK(E136,E$8:E$1007,1)+COUNTIF(E$8:E136,E136)-1)/1000</f>
        <v>0.222</v>
      </c>
      <c r="U136" s="21">
        <f>(RANK(F136,F$8:F$1007,1)+COUNTIF(F$8:F136,F136)-1)/1000</f>
        <v>0.221</v>
      </c>
      <c r="V136" s="21">
        <f>(RANK(G136,G$8:G$1007,1)+COUNTIF(G$8:G136,G136)-1)/1000</f>
        <v>0.24199999999999999</v>
      </c>
      <c r="W136" s="21">
        <f>(RANK(H136,H$8:H$1007,1)+COUNTIF(H$8:H136,H136)-1)/1000</f>
        <v>0.28299999999999997</v>
      </c>
      <c r="X136" s="21">
        <f>(RANK(I136,I$8:I$1007,1)+COUNTIF(I$8:I136,I136)-1)/1000</f>
        <v>0.26500000000000001</v>
      </c>
      <c r="Y136" s="21">
        <f>(RANK(J136,J$8:J$1007,1)+COUNTIF(J$8:J136,J136)-1)/1000</f>
        <v>0.29899999999999999</v>
      </c>
      <c r="Z136" s="21">
        <f>(RANK(K136,K$8:K$1007,1)+COUNTIF(K$8:K136,K136)-1)/1000</f>
        <v>0.17399999999999999</v>
      </c>
      <c r="AA136" s="21">
        <f>(RANK(L136,L$8:L$1007,1)+COUNTIF(L$8:L136,L136)-1)/1000</f>
        <v>0.183</v>
      </c>
      <c r="AB136" s="21">
        <f>(RANK(M136,M$8:M$1007,1)+COUNTIF(M$8:M136,M136)-1)/1000</f>
        <v>0.16600000000000001</v>
      </c>
      <c r="AC136" s="21">
        <f>(RANK(N136,N$8:N$1007,1)+COUNTIF(N$8:N136,N136)-1)/1000</f>
        <v>0.26700000000000002</v>
      </c>
      <c r="AD136" s="21">
        <f>(RANK(O136,O$8:O$1007,1)+COUNTIF(O$8:O136,O136)-1)/1000</f>
        <v>0.254</v>
      </c>
      <c r="AE136" s="21">
        <f>(RANK(P136,P$8:P$1007,1)+COUNTIF(P$8:P136,P136)-1)/1000</f>
        <v>0.28000000000000003</v>
      </c>
      <c r="AF136" s="21">
        <f>(RANK(Q136,Q$8:Q$1007,1)+COUNTIF(Q$8:Q136,Q136)-1)/1000</f>
        <v>0.26700000000000002</v>
      </c>
      <c r="AG136" s="21">
        <f>(RANK(R136,R$8:R$1007,1)+COUNTIF(R$8:R136,R136)-1)/1000</f>
        <v>0.254</v>
      </c>
      <c r="AH136" s="21">
        <f>(RANK(S136,S$8:S$1007,1)+COUNTIF(S$8:S136,S136)-1)/1000</f>
        <v>0.28000000000000003</v>
      </c>
      <c r="AI136" s="14">
        <f t="shared" si="23"/>
        <v>0</v>
      </c>
      <c r="AK136" s="14">
        <f t="shared" si="24"/>
        <v>0</v>
      </c>
    </row>
    <row r="137" spans="2:37" x14ac:dyDescent="0.25">
      <c r="B137">
        <f t="shared" ref="B137:B200" si="30">B136+1</f>
        <v>130</v>
      </c>
      <c r="C137">
        <f>MATCH(B137,'Stocastic Model Raw Data'!$B$2:$B$1001,0)</f>
        <v>841</v>
      </c>
      <c r="D137" s="14" cm="1">
        <f t="array" ref="D137">INDEX('Stocastic Model Raw Data'!$G$2:$G$1001,$C137,0)</f>
        <v>212042590</v>
      </c>
      <c r="E137" s="14" cm="1">
        <f t="array" ref="E137">INDEX('Stocastic Model Raw Data'!$C$2:$C$1001,$C137,0)</f>
        <v>100993273.44232801</v>
      </c>
      <c r="F137" s="14" cm="1">
        <f t="array" ref="F137">INDEX('Stocastic Model Raw Data'!$H$2:$H$1001,$C137,0)</f>
        <v>49781285.4685537</v>
      </c>
      <c r="G137" s="14">
        <f t="shared" si="25"/>
        <v>51211987.973774306</v>
      </c>
      <c r="H137" s="14" cm="1">
        <f t="array" ref="H137">INDEX('Stocastic Model Raw Data'!$D$2:$D$1001,$C137,0)</f>
        <v>2823509475.8010201</v>
      </c>
      <c r="I137" s="14" cm="1">
        <f t="array" ref="I137">INDEX('Stocastic Model Raw Data'!$I$2:$I$1001,$C137,0)</f>
        <v>1183771871.4740601</v>
      </c>
      <c r="J137" s="14">
        <f t="shared" si="26"/>
        <v>1639737604.3269601</v>
      </c>
      <c r="K137" s="14" cm="1">
        <f t="array" ref="K137">INDEX('Stocastic Model Raw Data'!$E$2:$E$1001,$C137,0)</f>
        <v>209573368.099693</v>
      </c>
      <c r="L137" s="14" cm="1">
        <f t="array" ref="L137">INDEX('Stocastic Model Raw Data'!$J$2:$J$1001,$C137,0)</f>
        <v>95760960.935690403</v>
      </c>
      <c r="M137" s="14">
        <f t="shared" si="27"/>
        <v>113812407.1640026</v>
      </c>
      <c r="N137" s="14">
        <f t="shared" ref="N137:N200" si="31">H137+K137</f>
        <v>3033082843.900713</v>
      </c>
      <c r="O137" s="14">
        <f t="shared" ref="O137:O200" si="32">I137+L137</f>
        <v>1279532832.4097505</v>
      </c>
      <c r="P137" s="14">
        <f t="shared" si="28"/>
        <v>1753550011.4909625</v>
      </c>
      <c r="Q137" s="3">
        <f t="shared" ref="Q137:Q200" si="33">N137</f>
        <v>3033082843.900713</v>
      </c>
      <c r="R137" s="3">
        <f t="shared" ref="R137:R200" si="34">O137+D137</f>
        <v>1491575422.4097505</v>
      </c>
      <c r="S137" s="3">
        <f t="shared" si="29"/>
        <v>1541507421.4909625</v>
      </c>
      <c r="T137" s="21">
        <f>(RANK(E137,E$8:E$1007,1)+COUNTIF(E$8:E137,E137)-1)/1000</f>
        <v>0.80500000000000005</v>
      </c>
      <c r="U137" s="21">
        <f>(RANK(F137,F$8:F$1007,1)+COUNTIF(F$8:F137,F137)-1)/1000</f>
        <v>0.80300000000000005</v>
      </c>
      <c r="V137" s="21">
        <f>(RANK(G137,G$8:G$1007,1)+COUNTIF(G$8:G137,G137)-1)/1000</f>
        <v>0.80300000000000005</v>
      </c>
      <c r="W137" s="21">
        <f>(RANK(H137,H$8:H$1007,1)+COUNTIF(H$8:H137,H137)-1)/1000</f>
        <v>0.85399999999999998</v>
      </c>
      <c r="X137" s="21">
        <f>(RANK(I137,I$8:I$1007,1)+COUNTIF(I$8:I137,I137)-1)/1000</f>
        <v>0.84599999999999997</v>
      </c>
      <c r="Y137" s="21">
        <f>(RANK(J137,J$8:J$1007,1)+COUNTIF(J$8:J137,J137)-1)/1000</f>
        <v>0.85699999999999998</v>
      </c>
      <c r="Z137" s="21">
        <f>(RANK(K137,K$8:K$1007,1)+COUNTIF(K$8:K137,K137)-1)/1000</f>
        <v>0.74299999999999999</v>
      </c>
      <c r="AA137" s="21">
        <f>(RANK(L137,L$8:L$1007,1)+COUNTIF(L$8:L137,L137)-1)/1000</f>
        <v>0.77800000000000002</v>
      </c>
      <c r="AB137" s="21">
        <f>(RANK(M137,M$8:M$1007,1)+COUNTIF(M$8:M137,M137)-1)/1000</f>
        <v>0.71799999999999997</v>
      </c>
      <c r="AC137" s="21">
        <f>(RANK(N137,N$8:N$1007,1)+COUNTIF(N$8:N137,N137)-1)/1000</f>
        <v>0.84099999999999997</v>
      </c>
      <c r="AD137" s="21">
        <f>(RANK(O137,O$8:O$1007,1)+COUNTIF(O$8:O137,O137)-1)/1000</f>
        <v>0.83499999999999996</v>
      </c>
      <c r="AE137" s="21">
        <f>(RANK(P137,P$8:P$1007,1)+COUNTIF(P$8:P137,P137)-1)/1000</f>
        <v>0.84399999999999997</v>
      </c>
      <c r="AF137" s="21">
        <f>(RANK(Q137,Q$8:Q$1007,1)+COUNTIF(Q$8:Q137,Q137)-1)/1000</f>
        <v>0.84099999999999997</v>
      </c>
      <c r="AG137" s="21">
        <f>(RANK(R137,R$8:R$1007,1)+COUNTIF(R$8:R137,R137)-1)/1000</f>
        <v>0.83499999999999996</v>
      </c>
      <c r="AH137" s="21">
        <f>(RANK(S137,S$8:S$1007,1)+COUNTIF(S$8:S137,S137)-1)/1000</f>
        <v>0.84399999999999997</v>
      </c>
      <c r="AI137" s="14">
        <f t="shared" ref="AI137:AI200" si="35">J137+M137-P137</f>
        <v>0</v>
      </c>
      <c r="AK137" s="14">
        <f t="shared" ref="AK137:AK200" si="36">H137+K137-N137</f>
        <v>0</v>
      </c>
    </row>
    <row r="138" spans="2:37" x14ac:dyDescent="0.25">
      <c r="B138">
        <f t="shared" si="30"/>
        <v>131</v>
      </c>
      <c r="C138">
        <f>MATCH(B138,'Stocastic Model Raw Data'!$B$2:$B$1001,0)</f>
        <v>130</v>
      </c>
      <c r="D138" s="14" cm="1">
        <f t="array" ref="D138">INDEX('Stocastic Model Raw Data'!$G$2:$G$1001,$C138,0)</f>
        <v>212042590</v>
      </c>
      <c r="E138" s="14" cm="1">
        <f t="array" ref="E138">INDEX('Stocastic Model Raw Data'!$C$2:$C$1001,$C138,0)</f>
        <v>67528078.710404307</v>
      </c>
      <c r="F138" s="14" cm="1">
        <f t="array" ref="F138">INDEX('Stocastic Model Raw Data'!$H$2:$H$1001,$C138,0)</f>
        <v>32822868.020941101</v>
      </c>
      <c r="G138" s="14">
        <f t="shared" si="25"/>
        <v>34705210.689463206</v>
      </c>
      <c r="H138" s="14" cm="1">
        <f t="array" ref="H138">INDEX('Stocastic Model Raw Data'!$D$2:$D$1001,$C138,0)</f>
        <v>1968607164.91535</v>
      </c>
      <c r="I138" s="14" cm="1">
        <f t="array" ref="I138">INDEX('Stocastic Model Raw Data'!$I$2:$I$1001,$C138,0)</f>
        <v>817765401.46446002</v>
      </c>
      <c r="J138" s="14">
        <f t="shared" si="26"/>
        <v>1150841763.4508901</v>
      </c>
      <c r="K138" s="14" cm="1">
        <f t="array" ref="K138">INDEX('Stocastic Model Raw Data'!$E$2:$E$1001,$C138,0)</f>
        <v>139812792.16163799</v>
      </c>
      <c r="L138" s="14" cm="1">
        <f t="array" ref="L138">INDEX('Stocastic Model Raw Data'!$J$2:$J$1001,$C138,0)</f>
        <v>62295968.8863649</v>
      </c>
      <c r="M138" s="14">
        <f t="shared" si="27"/>
        <v>77516823.275273085</v>
      </c>
      <c r="N138" s="14">
        <f t="shared" si="31"/>
        <v>2108419957.076988</v>
      </c>
      <c r="O138" s="14">
        <f t="shared" si="32"/>
        <v>880061370.35082495</v>
      </c>
      <c r="P138" s="14">
        <f t="shared" si="28"/>
        <v>1228358586.7261629</v>
      </c>
      <c r="Q138" s="3">
        <f t="shared" si="33"/>
        <v>2108419957.076988</v>
      </c>
      <c r="R138" s="3">
        <f t="shared" si="34"/>
        <v>1092103960.3508248</v>
      </c>
      <c r="S138" s="3">
        <f t="shared" si="29"/>
        <v>1016315996.7261631</v>
      </c>
      <c r="T138" s="21">
        <f>(RANK(E138,E$8:E$1007,1)+COUNTIF(E$8:E138,E138)-1)/1000</f>
        <v>0.14399999999999999</v>
      </c>
      <c r="U138" s="21">
        <f>(RANK(F138,F$8:F$1007,1)+COUNTIF(F$8:F138,F138)-1)/1000</f>
        <v>0.157</v>
      </c>
      <c r="V138" s="21">
        <f>(RANK(G138,G$8:G$1007,1)+COUNTIF(G$8:G138,G138)-1)/1000</f>
        <v>0.128</v>
      </c>
      <c r="W138" s="21">
        <f>(RANK(H138,H$8:H$1007,1)+COUNTIF(H$8:H138,H138)-1)/1000</f>
        <v>0.13100000000000001</v>
      </c>
      <c r="X138" s="21">
        <f>(RANK(I138,I$8:I$1007,1)+COUNTIF(I$8:I138,I138)-1)/1000</f>
        <v>0.13300000000000001</v>
      </c>
      <c r="Y138" s="21">
        <f>(RANK(J138,J$8:J$1007,1)+COUNTIF(J$8:J138,J138)-1)/1000</f>
        <v>0.13100000000000001</v>
      </c>
      <c r="Z138" s="21">
        <f>(RANK(K138,K$8:K$1007,1)+COUNTIF(K$8:K138,K138)-1)/1000</f>
        <v>0.129</v>
      </c>
      <c r="AA138" s="21">
        <f>(RANK(L138,L$8:L$1007,1)+COUNTIF(L$8:L138,L138)-1)/1000</f>
        <v>0.14299999999999999</v>
      </c>
      <c r="AB138" s="21">
        <f>(RANK(M138,M$8:M$1007,1)+COUNTIF(M$8:M138,M138)-1)/1000</f>
        <v>0.122</v>
      </c>
      <c r="AC138" s="21">
        <f>(RANK(N138,N$8:N$1007,1)+COUNTIF(N$8:N138,N138)-1)/1000</f>
        <v>0.13</v>
      </c>
      <c r="AD138" s="21">
        <f>(RANK(O138,O$8:O$1007,1)+COUNTIF(O$8:O138,O138)-1)/1000</f>
        <v>0.13300000000000001</v>
      </c>
      <c r="AE138" s="21">
        <f>(RANK(P138,P$8:P$1007,1)+COUNTIF(P$8:P138,P138)-1)/1000</f>
        <v>0.128</v>
      </c>
      <c r="AF138" s="21">
        <f>(RANK(Q138,Q$8:Q$1007,1)+COUNTIF(Q$8:Q138,Q138)-1)/1000</f>
        <v>0.13</v>
      </c>
      <c r="AG138" s="21">
        <f>(RANK(R138,R$8:R$1007,1)+COUNTIF(R$8:R138,R138)-1)/1000</f>
        <v>0.13300000000000001</v>
      </c>
      <c r="AH138" s="21">
        <f>(RANK(S138,S$8:S$1007,1)+COUNTIF(S$8:S138,S138)-1)/1000</f>
        <v>0.128</v>
      </c>
      <c r="AI138" s="14">
        <f t="shared" si="35"/>
        <v>0</v>
      </c>
      <c r="AK138" s="14">
        <f t="shared" si="36"/>
        <v>0</v>
      </c>
    </row>
    <row r="139" spans="2:37" x14ac:dyDescent="0.25">
      <c r="B139">
        <f t="shared" si="30"/>
        <v>132</v>
      </c>
      <c r="C139">
        <f>MATCH(B139,'Stocastic Model Raw Data'!$B$2:$B$1001,0)</f>
        <v>582</v>
      </c>
      <c r="D139" s="14" cm="1">
        <f t="array" ref="D139">INDEX('Stocastic Model Raw Data'!$G$2:$G$1001,$C139,0)</f>
        <v>212042590</v>
      </c>
      <c r="E139" s="14" cm="1">
        <f t="array" ref="E139">INDEX('Stocastic Model Raw Data'!$C$2:$C$1001,$C139,0)</f>
        <v>86299105.792096302</v>
      </c>
      <c r="F139" s="14" cm="1">
        <f t="array" ref="F139">INDEX('Stocastic Model Raw Data'!$H$2:$H$1001,$C139,0)</f>
        <v>41877672.817687102</v>
      </c>
      <c r="G139" s="14">
        <f t="shared" si="25"/>
        <v>44421432.9744092</v>
      </c>
      <c r="H139" s="14" cm="1">
        <f t="array" ref="H139">INDEX('Stocastic Model Raw Data'!$D$2:$D$1001,$C139,0)</f>
        <v>2493083625.66395</v>
      </c>
      <c r="I139" s="14" cm="1">
        <f t="array" ref="I139">INDEX('Stocastic Model Raw Data'!$I$2:$I$1001,$C139,0)</f>
        <v>1039131904.81313</v>
      </c>
      <c r="J139" s="14">
        <f t="shared" si="26"/>
        <v>1453951720.8508201</v>
      </c>
      <c r="K139" s="14" cm="1">
        <f t="array" ref="K139">INDEX('Stocastic Model Raw Data'!$E$2:$E$1001,$C139,0)</f>
        <v>176374906.53847101</v>
      </c>
      <c r="L139" s="14" cm="1">
        <f t="array" ref="L139">INDEX('Stocastic Model Raw Data'!$J$2:$J$1001,$C139,0)</f>
        <v>77733207.792706907</v>
      </c>
      <c r="M139" s="14">
        <f t="shared" si="27"/>
        <v>98641698.745764107</v>
      </c>
      <c r="N139" s="14">
        <f t="shared" si="31"/>
        <v>2669458532.2024212</v>
      </c>
      <c r="O139" s="14">
        <f t="shared" si="32"/>
        <v>1116865112.6058369</v>
      </c>
      <c r="P139" s="14">
        <f t="shared" si="28"/>
        <v>1552593419.5965843</v>
      </c>
      <c r="Q139" s="3">
        <f t="shared" si="33"/>
        <v>2669458532.2024212</v>
      </c>
      <c r="R139" s="3">
        <f t="shared" si="34"/>
        <v>1328907702.6058369</v>
      </c>
      <c r="S139" s="3">
        <f t="shared" si="29"/>
        <v>1340550829.5965843</v>
      </c>
      <c r="T139" s="21">
        <f>(RANK(E139,E$8:E$1007,1)+COUNTIF(E$8:E139,E139)-1)/1000</f>
        <v>0.53500000000000003</v>
      </c>
      <c r="U139" s="21">
        <f>(RANK(F139,F$8:F$1007,1)+COUNTIF(F$8:F139,F139)-1)/1000</f>
        <v>0.52900000000000003</v>
      </c>
      <c r="V139" s="21">
        <f>(RANK(G139,G$8:G$1007,1)+COUNTIF(G$8:G139,G139)-1)/1000</f>
        <v>0.55500000000000005</v>
      </c>
      <c r="W139" s="21">
        <f>(RANK(H139,H$8:H$1007,1)+COUNTIF(H$8:H139,H139)-1)/1000</f>
        <v>0.59799999999999998</v>
      </c>
      <c r="X139" s="21">
        <f>(RANK(I139,I$8:I$1007,1)+COUNTIF(I$8:I139,I139)-1)/1000</f>
        <v>0.58599999999999997</v>
      </c>
      <c r="Y139" s="21">
        <f>(RANK(J139,J$8:J$1007,1)+COUNTIF(J$8:J139,J139)-1)/1000</f>
        <v>0.60499999999999998</v>
      </c>
      <c r="Z139" s="21">
        <f>(RANK(K139,K$8:K$1007,1)+COUNTIF(K$8:K139,K139)-1)/1000</f>
        <v>0.46400000000000002</v>
      </c>
      <c r="AA139" s="21">
        <f>(RANK(L139,L$8:L$1007,1)+COUNTIF(L$8:L139,L139)-1)/1000</f>
        <v>0.44600000000000001</v>
      </c>
      <c r="AB139" s="21">
        <f>(RANK(M139,M$8:M$1007,1)+COUNTIF(M$8:M139,M139)-1)/1000</f>
        <v>0.47399999999999998</v>
      </c>
      <c r="AC139" s="21">
        <f>(RANK(N139,N$8:N$1007,1)+COUNTIF(N$8:N139,N139)-1)/1000</f>
        <v>0.58199999999999996</v>
      </c>
      <c r="AD139" s="21">
        <f>(RANK(O139,O$8:O$1007,1)+COUNTIF(O$8:O139,O139)-1)/1000</f>
        <v>0.57799999999999996</v>
      </c>
      <c r="AE139" s="21">
        <f>(RANK(P139,P$8:P$1007,1)+COUNTIF(P$8:P139,P139)-1)/1000</f>
        <v>0.58599999999999997</v>
      </c>
      <c r="AF139" s="21">
        <f>(RANK(Q139,Q$8:Q$1007,1)+COUNTIF(Q$8:Q139,Q139)-1)/1000</f>
        <v>0.58199999999999996</v>
      </c>
      <c r="AG139" s="21">
        <f>(RANK(R139,R$8:R$1007,1)+COUNTIF(R$8:R139,R139)-1)/1000</f>
        <v>0.57799999999999996</v>
      </c>
      <c r="AH139" s="21">
        <f>(RANK(S139,S$8:S$1007,1)+COUNTIF(S$8:S139,S139)-1)/1000</f>
        <v>0.58599999999999997</v>
      </c>
      <c r="AI139" s="14">
        <f t="shared" si="35"/>
        <v>0</v>
      </c>
      <c r="AK139" s="14">
        <f t="shared" si="36"/>
        <v>0</v>
      </c>
    </row>
    <row r="140" spans="2:37" x14ac:dyDescent="0.25">
      <c r="B140">
        <f t="shared" si="30"/>
        <v>133</v>
      </c>
      <c r="C140">
        <f>MATCH(B140,'Stocastic Model Raw Data'!$B$2:$B$1001,0)</f>
        <v>614</v>
      </c>
      <c r="D140" s="14" cm="1">
        <f t="array" ref="D140">INDEX('Stocastic Model Raw Data'!$G$2:$G$1001,$C140,0)</f>
        <v>212042590</v>
      </c>
      <c r="E140" s="14" cm="1">
        <f t="array" ref="E140">INDEX('Stocastic Model Raw Data'!$C$2:$C$1001,$C140,0)</f>
        <v>90417121.505375296</v>
      </c>
      <c r="F140" s="14" cm="1">
        <f t="array" ref="F140">INDEX('Stocastic Model Raw Data'!$H$2:$H$1001,$C140,0)</f>
        <v>44259652.6071833</v>
      </c>
      <c r="G140" s="14">
        <f t="shared" si="25"/>
        <v>46157468.898191996</v>
      </c>
      <c r="H140" s="14" cm="1">
        <f t="array" ref="H140">INDEX('Stocastic Model Raw Data'!$D$2:$D$1001,$C140,0)</f>
        <v>2504738516.6918898</v>
      </c>
      <c r="I140" s="14" cm="1">
        <f t="array" ref="I140">INDEX('Stocastic Model Raw Data'!$I$2:$I$1001,$C140,0)</f>
        <v>1047141264.53897</v>
      </c>
      <c r="J140" s="14">
        <f t="shared" si="26"/>
        <v>1457597252.1529198</v>
      </c>
      <c r="K140" s="14" cm="1">
        <f t="array" ref="K140">INDEX('Stocastic Model Raw Data'!$E$2:$E$1001,$C140,0)</f>
        <v>204688199.187426</v>
      </c>
      <c r="L140" s="14" cm="1">
        <f t="array" ref="L140">INDEX('Stocastic Model Raw Data'!$J$2:$J$1001,$C140,0)</f>
        <v>93716597.130337998</v>
      </c>
      <c r="M140" s="14">
        <f t="shared" si="27"/>
        <v>110971602.057088</v>
      </c>
      <c r="N140" s="14">
        <f t="shared" si="31"/>
        <v>2709426715.8793159</v>
      </c>
      <c r="O140" s="14">
        <f t="shared" si="32"/>
        <v>1140857861.6693079</v>
      </c>
      <c r="P140" s="14">
        <f t="shared" si="28"/>
        <v>1568568854.2100079</v>
      </c>
      <c r="Q140" s="3">
        <f t="shared" si="33"/>
        <v>2709426715.8793159</v>
      </c>
      <c r="R140" s="3">
        <f t="shared" si="34"/>
        <v>1352900451.6693079</v>
      </c>
      <c r="S140" s="3">
        <f t="shared" si="29"/>
        <v>1356526264.2100079</v>
      </c>
      <c r="T140" s="21">
        <f>(RANK(E140,E$8:E$1007,1)+COUNTIF(E$8:E140,E140)-1)/1000</f>
        <v>0.63</v>
      </c>
      <c r="U140" s="21">
        <f>(RANK(F140,F$8:F$1007,1)+COUNTIF(F$8:F140,F140)-1)/1000</f>
        <v>0.627</v>
      </c>
      <c r="V140" s="21">
        <f>(RANK(G140,G$8:G$1007,1)+COUNTIF(G$8:G140,G140)-1)/1000</f>
        <v>0.63200000000000001</v>
      </c>
      <c r="W140" s="21">
        <f>(RANK(H140,H$8:H$1007,1)+COUNTIF(H$8:H140,H140)-1)/1000</f>
        <v>0.60799999999999998</v>
      </c>
      <c r="X140" s="21">
        <f>(RANK(I140,I$8:I$1007,1)+COUNTIF(I$8:I140,I140)-1)/1000</f>
        <v>0.60299999999999998</v>
      </c>
      <c r="Y140" s="21">
        <f>(RANK(J140,J$8:J$1007,1)+COUNTIF(J$8:J140,J140)-1)/1000</f>
        <v>0.61099999999999999</v>
      </c>
      <c r="Z140" s="21">
        <f>(RANK(K140,K$8:K$1007,1)+COUNTIF(K$8:K140,K140)-1)/1000</f>
        <v>0.71199999999999997</v>
      </c>
      <c r="AA140" s="21">
        <f>(RANK(L140,L$8:L$1007,1)+COUNTIF(L$8:L140,L140)-1)/1000</f>
        <v>0.751</v>
      </c>
      <c r="AB140" s="21">
        <f>(RANK(M140,M$8:M$1007,1)+COUNTIF(M$8:M140,M140)-1)/1000</f>
        <v>0.68200000000000005</v>
      </c>
      <c r="AC140" s="21">
        <f>(RANK(N140,N$8:N$1007,1)+COUNTIF(N$8:N140,N140)-1)/1000</f>
        <v>0.61399999999999999</v>
      </c>
      <c r="AD140" s="21">
        <f>(RANK(O140,O$8:O$1007,1)+COUNTIF(O$8:O140,O140)-1)/1000</f>
        <v>0.61799999999999999</v>
      </c>
      <c r="AE140" s="21">
        <f>(RANK(P140,P$8:P$1007,1)+COUNTIF(P$8:P140,P140)-1)/1000</f>
        <v>0.61799999999999999</v>
      </c>
      <c r="AF140" s="21">
        <f>(RANK(Q140,Q$8:Q$1007,1)+COUNTIF(Q$8:Q140,Q140)-1)/1000</f>
        <v>0.61399999999999999</v>
      </c>
      <c r="AG140" s="21">
        <f>(RANK(R140,R$8:R$1007,1)+COUNTIF(R$8:R140,R140)-1)/1000</f>
        <v>0.61799999999999999</v>
      </c>
      <c r="AH140" s="21">
        <f>(RANK(S140,S$8:S$1007,1)+COUNTIF(S$8:S140,S140)-1)/1000</f>
        <v>0.61799999999999999</v>
      </c>
      <c r="AI140" s="14">
        <f t="shared" si="35"/>
        <v>0</v>
      </c>
      <c r="AK140" s="14">
        <f t="shared" si="36"/>
        <v>0</v>
      </c>
    </row>
    <row r="141" spans="2:37" x14ac:dyDescent="0.25">
      <c r="B141">
        <f t="shared" si="30"/>
        <v>134</v>
      </c>
      <c r="C141">
        <f>MATCH(B141,'Stocastic Model Raw Data'!$B$2:$B$1001,0)</f>
        <v>46</v>
      </c>
      <c r="D141" s="14" cm="1">
        <f t="array" ref="D141">INDEX('Stocastic Model Raw Data'!$G$2:$G$1001,$C141,0)</f>
        <v>212042590</v>
      </c>
      <c r="E141" s="14" cm="1">
        <f t="array" ref="E141">INDEX('Stocastic Model Raw Data'!$C$2:$C$1001,$C141,0)</f>
        <v>62265707.091777399</v>
      </c>
      <c r="F141" s="14" cm="1">
        <f t="array" ref="F141">INDEX('Stocastic Model Raw Data'!$H$2:$H$1001,$C141,0)</f>
        <v>30408562.151860502</v>
      </c>
      <c r="G141" s="14">
        <f t="shared" si="25"/>
        <v>31857144.939916898</v>
      </c>
      <c r="H141" s="14" cm="1">
        <f t="array" ref="H141">INDEX('Stocastic Model Raw Data'!$D$2:$D$1001,$C141,0)</f>
        <v>1762555717.7518499</v>
      </c>
      <c r="I141" s="14" cm="1">
        <f t="array" ref="I141">INDEX('Stocastic Model Raw Data'!$I$2:$I$1001,$C141,0)</f>
        <v>737708338.07350194</v>
      </c>
      <c r="J141" s="14">
        <f t="shared" si="26"/>
        <v>1024847379.6783479</v>
      </c>
      <c r="K141" s="14" cm="1">
        <f t="array" ref="K141">INDEX('Stocastic Model Raw Data'!$E$2:$E$1001,$C141,0)</f>
        <v>123537270.272047</v>
      </c>
      <c r="L141" s="14" cm="1">
        <f t="array" ref="L141">INDEX('Stocastic Model Raw Data'!$J$2:$J$1001,$C141,0)</f>
        <v>53941608.294274099</v>
      </c>
      <c r="M141" s="14">
        <f t="shared" si="27"/>
        <v>69595661.977772892</v>
      </c>
      <c r="N141" s="14">
        <f t="shared" si="31"/>
        <v>1886092988.0238969</v>
      </c>
      <c r="O141" s="14">
        <f t="shared" si="32"/>
        <v>791649946.36777604</v>
      </c>
      <c r="P141" s="14">
        <f t="shared" si="28"/>
        <v>1094443041.6561208</v>
      </c>
      <c r="Q141" s="3">
        <f t="shared" si="33"/>
        <v>1886092988.0238969</v>
      </c>
      <c r="R141" s="3">
        <f t="shared" si="34"/>
        <v>1003692536.367776</v>
      </c>
      <c r="S141" s="3">
        <f t="shared" si="29"/>
        <v>882400451.6561209</v>
      </c>
      <c r="T141" s="21">
        <f>(RANK(E141,E$8:E$1007,1)+COUNTIF(E$8:E141,E141)-1)/1000</f>
        <v>7.0000000000000007E-2</v>
      </c>
      <c r="U141" s="21">
        <f>(RANK(F141,F$8:F$1007,1)+COUNTIF(F$8:F141,F141)-1)/1000</f>
        <v>7.5999999999999998E-2</v>
      </c>
      <c r="V141" s="21">
        <f>(RANK(G141,G$8:G$1007,1)+COUNTIF(G$8:G141,G141)-1)/1000</f>
        <v>6.5000000000000002E-2</v>
      </c>
      <c r="W141" s="21">
        <f>(RANK(H141,H$8:H$1007,1)+COUNTIF(H$8:H141,H141)-1)/1000</f>
        <v>4.5999999999999999E-2</v>
      </c>
      <c r="X141" s="21">
        <f>(RANK(I141,I$8:I$1007,1)+COUNTIF(I$8:I141,I141)-1)/1000</f>
        <v>6.0999999999999999E-2</v>
      </c>
      <c r="Y141" s="21">
        <f>(RANK(J141,J$8:J$1007,1)+COUNTIF(J$8:J141,J141)-1)/1000</f>
        <v>4.2999999999999997E-2</v>
      </c>
      <c r="Z141" s="21">
        <f>(RANK(K141,K$8:K$1007,1)+COUNTIF(K$8:K141,K141)-1)/1000</f>
        <v>4.3999999999999997E-2</v>
      </c>
      <c r="AA141" s="21">
        <f>(RANK(L141,L$8:L$1007,1)+COUNTIF(L$8:L141,L141)-1)/1000</f>
        <v>5.3999999999999999E-2</v>
      </c>
      <c r="AB141" s="21">
        <f>(RANK(M141,M$8:M$1007,1)+COUNTIF(M$8:M141,M141)-1)/1000</f>
        <v>3.9E-2</v>
      </c>
      <c r="AC141" s="21">
        <f>(RANK(N141,N$8:N$1007,1)+COUNTIF(N$8:N141,N141)-1)/1000</f>
        <v>4.5999999999999999E-2</v>
      </c>
      <c r="AD141" s="21">
        <f>(RANK(O141,O$8:O$1007,1)+COUNTIF(O$8:O141,O141)-1)/1000</f>
        <v>0.06</v>
      </c>
      <c r="AE141" s="21">
        <f>(RANK(P141,P$8:P$1007,1)+COUNTIF(P$8:P141,P141)-1)/1000</f>
        <v>4.2999999999999997E-2</v>
      </c>
      <c r="AF141" s="21">
        <f>(RANK(Q141,Q$8:Q$1007,1)+COUNTIF(Q$8:Q141,Q141)-1)/1000</f>
        <v>4.5999999999999999E-2</v>
      </c>
      <c r="AG141" s="21">
        <f>(RANK(R141,R$8:R$1007,1)+COUNTIF(R$8:R141,R141)-1)/1000</f>
        <v>0.06</v>
      </c>
      <c r="AH141" s="21">
        <f>(RANK(S141,S$8:S$1007,1)+COUNTIF(S$8:S141,S141)-1)/1000</f>
        <v>4.2999999999999997E-2</v>
      </c>
      <c r="AI141" s="14">
        <f t="shared" si="35"/>
        <v>0</v>
      </c>
      <c r="AK141" s="14">
        <f t="shared" si="36"/>
        <v>0</v>
      </c>
    </row>
    <row r="142" spans="2:37" x14ac:dyDescent="0.25">
      <c r="B142">
        <f t="shared" si="30"/>
        <v>135</v>
      </c>
      <c r="C142">
        <f>MATCH(B142,'Stocastic Model Raw Data'!$B$2:$B$1001,0)</f>
        <v>621</v>
      </c>
      <c r="D142" s="14" cm="1">
        <f t="array" ref="D142">INDEX('Stocastic Model Raw Data'!$G$2:$G$1001,$C142,0)</f>
        <v>212042590</v>
      </c>
      <c r="E142" s="14" cm="1">
        <f t="array" ref="E142">INDEX('Stocastic Model Raw Data'!$C$2:$C$1001,$C142,0)</f>
        <v>92661023.493581101</v>
      </c>
      <c r="F142" s="14" cm="1">
        <f t="array" ref="F142">INDEX('Stocastic Model Raw Data'!$H$2:$H$1001,$C142,0)</f>
        <v>45615837.820201598</v>
      </c>
      <c r="G142" s="14">
        <f t="shared" si="25"/>
        <v>47045185.673379503</v>
      </c>
      <c r="H142" s="14" cm="1">
        <f t="array" ref="H142">INDEX('Stocastic Model Raw Data'!$D$2:$D$1001,$C142,0)</f>
        <v>2506647824.01542</v>
      </c>
      <c r="I142" s="14" cm="1">
        <f t="array" ref="I142">INDEX('Stocastic Model Raw Data'!$I$2:$I$1001,$C142,0)</f>
        <v>1055763325.99261</v>
      </c>
      <c r="J142" s="14">
        <f t="shared" si="26"/>
        <v>1450884498.02281</v>
      </c>
      <c r="K142" s="14" cm="1">
        <f t="array" ref="K142">INDEX('Stocastic Model Raw Data'!$E$2:$E$1001,$C142,0)</f>
        <v>209968721.945465</v>
      </c>
      <c r="L142" s="14" cm="1">
        <f t="array" ref="L142">INDEX('Stocastic Model Raw Data'!$J$2:$J$1001,$C142,0)</f>
        <v>89351590.336001396</v>
      </c>
      <c r="M142" s="14">
        <f t="shared" si="27"/>
        <v>120617131.6094636</v>
      </c>
      <c r="N142" s="14">
        <f t="shared" si="31"/>
        <v>2716616545.960885</v>
      </c>
      <c r="O142" s="14">
        <f t="shared" si="32"/>
        <v>1145114916.3286114</v>
      </c>
      <c r="P142" s="14">
        <f t="shared" si="28"/>
        <v>1571501629.6322737</v>
      </c>
      <c r="Q142" s="3">
        <f t="shared" si="33"/>
        <v>2716616545.960885</v>
      </c>
      <c r="R142" s="3">
        <f t="shared" si="34"/>
        <v>1357157506.3286114</v>
      </c>
      <c r="S142" s="3">
        <f t="shared" si="29"/>
        <v>1359459039.6322737</v>
      </c>
      <c r="T142" s="21">
        <f>(RANK(E142,E$8:E$1007,1)+COUNTIF(E$8:E142,E142)-1)/1000</f>
        <v>0.67400000000000004</v>
      </c>
      <c r="U142" s="21">
        <f>(RANK(F142,F$8:F$1007,1)+COUNTIF(F$8:F142,F142)-1)/1000</f>
        <v>0.67700000000000005</v>
      </c>
      <c r="V142" s="21">
        <f>(RANK(G142,G$8:G$1007,1)+COUNTIF(G$8:G142,G142)-1)/1000</f>
        <v>0.67</v>
      </c>
      <c r="W142" s="21">
        <f>(RANK(H142,H$8:H$1007,1)+COUNTIF(H$8:H142,H142)-1)/1000</f>
        <v>0.61199999999999999</v>
      </c>
      <c r="X142" s="21">
        <f>(RANK(I142,I$8:I$1007,1)+COUNTIF(I$8:I142,I142)-1)/1000</f>
        <v>0.625</v>
      </c>
      <c r="Y142" s="21">
        <f>(RANK(J142,J$8:J$1007,1)+COUNTIF(J$8:J142,J142)-1)/1000</f>
        <v>0.59699999999999998</v>
      </c>
      <c r="Z142" s="21">
        <f>(RANK(K142,K$8:K$1007,1)+COUNTIF(K$8:K142,K142)-1)/1000</f>
        <v>0.748</v>
      </c>
      <c r="AA142" s="21">
        <f>(RANK(L142,L$8:L$1007,1)+COUNTIF(L$8:L142,L142)-1)/1000</f>
        <v>0.67100000000000004</v>
      </c>
      <c r="AB142" s="21">
        <f>(RANK(M142,M$8:M$1007,1)+COUNTIF(M$8:M142,M142)-1)/1000</f>
        <v>0.79</v>
      </c>
      <c r="AC142" s="21">
        <f>(RANK(N142,N$8:N$1007,1)+COUNTIF(N$8:N142,N142)-1)/1000</f>
        <v>0.621</v>
      </c>
      <c r="AD142" s="21">
        <f>(RANK(O142,O$8:O$1007,1)+COUNTIF(O$8:O142,O142)-1)/1000</f>
        <v>0.624</v>
      </c>
      <c r="AE142" s="21">
        <f>(RANK(P142,P$8:P$1007,1)+COUNTIF(P$8:P142,P142)-1)/1000</f>
        <v>0.623</v>
      </c>
      <c r="AF142" s="21">
        <f>(RANK(Q142,Q$8:Q$1007,1)+COUNTIF(Q$8:Q142,Q142)-1)/1000</f>
        <v>0.621</v>
      </c>
      <c r="AG142" s="21">
        <f>(RANK(R142,R$8:R$1007,1)+COUNTIF(R$8:R142,R142)-1)/1000</f>
        <v>0.624</v>
      </c>
      <c r="AH142" s="21">
        <f>(RANK(S142,S$8:S$1007,1)+COUNTIF(S$8:S142,S142)-1)/1000</f>
        <v>0.623</v>
      </c>
      <c r="AI142" s="14">
        <f t="shared" si="35"/>
        <v>0</v>
      </c>
      <c r="AK142" s="14">
        <f t="shared" si="36"/>
        <v>0</v>
      </c>
    </row>
    <row r="143" spans="2:37" x14ac:dyDescent="0.25">
      <c r="B143">
        <f t="shared" si="30"/>
        <v>136</v>
      </c>
      <c r="C143">
        <f>MATCH(B143,'Stocastic Model Raw Data'!$B$2:$B$1001,0)</f>
        <v>279</v>
      </c>
      <c r="D143" s="14" cm="1">
        <f t="array" ref="D143">INDEX('Stocastic Model Raw Data'!$G$2:$G$1001,$C143,0)</f>
        <v>212042590</v>
      </c>
      <c r="E143" s="14" cm="1">
        <f t="array" ref="E143">INDEX('Stocastic Model Raw Data'!$C$2:$C$1001,$C143,0)</f>
        <v>73335011.402236894</v>
      </c>
      <c r="F143" s="14" cm="1">
        <f t="array" ref="F143">INDEX('Stocastic Model Raw Data'!$H$2:$H$1001,$C143,0)</f>
        <v>35526650.859351397</v>
      </c>
      <c r="G143" s="14">
        <f t="shared" si="25"/>
        <v>37808360.542885497</v>
      </c>
      <c r="H143" s="14" cm="1">
        <f t="array" ref="H143">INDEX('Stocastic Model Raw Data'!$D$2:$D$1001,$C143,0)</f>
        <v>2168094446.6944299</v>
      </c>
      <c r="I143" s="14" cm="1">
        <f t="array" ref="I143">INDEX('Stocastic Model Raw Data'!$I$2:$I$1001,$C143,0)</f>
        <v>896196299.46992004</v>
      </c>
      <c r="J143" s="14">
        <f t="shared" si="26"/>
        <v>1271898147.2245097</v>
      </c>
      <c r="K143" s="14" cm="1">
        <f t="array" ref="K143">INDEX('Stocastic Model Raw Data'!$E$2:$E$1001,$C143,0)</f>
        <v>158350574.72523701</v>
      </c>
      <c r="L143" s="14" cm="1">
        <f t="array" ref="L143">INDEX('Stocastic Model Raw Data'!$J$2:$J$1001,$C143,0)</f>
        <v>74060083.709750295</v>
      </c>
      <c r="M143" s="14">
        <f t="shared" si="27"/>
        <v>84290491.015486717</v>
      </c>
      <c r="N143" s="14">
        <f t="shared" si="31"/>
        <v>2326445021.4196668</v>
      </c>
      <c r="O143" s="14">
        <f t="shared" si="32"/>
        <v>970256383.17967033</v>
      </c>
      <c r="P143" s="14">
        <f t="shared" si="28"/>
        <v>1356188638.2399964</v>
      </c>
      <c r="Q143" s="3">
        <f t="shared" si="33"/>
        <v>2326445021.4196668</v>
      </c>
      <c r="R143" s="3">
        <f t="shared" si="34"/>
        <v>1182298973.1796703</v>
      </c>
      <c r="S143" s="3">
        <f t="shared" si="29"/>
        <v>1144146048.2399964</v>
      </c>
      <c r="T143" s="21">
        <f>(RANK(E143,E$8:E$1007,1)+COUNTIF(E$8:E143,E143)-1)/1000</f>
        <v>0.24399999999999999</v>
      </c>
      <c r="U143" s="21">
        <f>(RANK(F143,F$8:F$1007,1)+COUNTIF(F$8:F143,F143)-1)/1000</f>
        <v>0.25</v>
      </c>
      <c r="V143" s="21">
        <f>(RANK(G143,G$8:G$1007,1)+COUNTIF(G$8:G143,G143)-1)/1000</f>
        <v>0.245</v>
      </c>
      <c r="W143" s="21">
        <f>(RANK(H143,H$8:H$1007,1)+COUNTIF(H$8:H143,H143)-1)/1000</f>
        <v>0.28199999999999997</v>
      </c>
      <c r="X143" s="21">
        <f>(RANK(I143,I$8:I$1007,1)+COUNTIF(I$8:I143,I143)-1)/1000</f>
        <v>0.26900000000000002</v>
      </c>
      <c r="Y143" s="21">
        <f>(RANK(J143,J$8:J$1007,1)+COUNTIF(J$8:J143,J143)-1)/1000</f>
        <v>0.29199999999999998</v>
      </c>
      <c r="Z143" s="21">
        <f>(RANK(K143,K$8:K$1007,1)+COUNTIF(K$8:K143,K143)-1)/1000</f>
        <v>0.29499999999999998</v>
      </c>
      <c r="AA143" s="21">
        <f>(RANK(L143,L$8:L$1007,1)+COUNTIF(L$8:L143,L143)-1)/1000</f>
        <v>0.372</v>
      </c>
      <c r="AB143" s="21">
        <f>(RANK(M143,M$8:M$1007,1)+COUNTIF(M$8:M143,M143)-1)/1000</f>
        <v>0.216</v>
      </c>
      <c r="AC143" s="21">
        <f>(RANK(N143,N$8:N$1007,1)+COUNTIF(N$8:N143,N143)-1)/1000</f>
        <v>0.27900000000000003</v>
      </c>
      <c r="AD143" s="21">
        <f>(RANK(O143,O$8:O$1007,1)+COUNTIF(O$8:O143,O143)-1)/1000</f>
        <v>0.28100000000000003</v>
      </c>
      <c r="AE143" s="21">
        <f>(RANK(P143,P$8:P$1007,1)+COUNTIF(P$8:P143,P143)-1)/1000</f>
        <v>0.27900000000000003</v>
      </c>
      <c r="AF143" s="21">
        <f>(RANK(Q143,Q$8:Q$1007,1)+COUNTIF(Q$8:Q143,Q143)-1)/1000</f>
        <v>0.27900000000000003</v>
      </c>
      <c r="AG143" s="21">
        <f>(RANK(R143,R$8:R$1007,1)+COUNTIF(R$8:R143,R143)-1)/1000</f>
        <v>0.28100000000000003</v>
      </c>
      <c r="AH143" s="21">
        <f>(RANK(S143,S$8:S$1007,1)+COUNTIF(S$8:S143,S143)-1)/1000</f>
        <v>0.27900000000000003</v>
      </c>
      <c r="AI143" s="14">
        <f t="shared" si="35"/>
        <v>0</v>
      </c>
      <c r="AK143" s="14">
        <f t="shared" si="36"/>
        <v>0</v>
      </c>
    </row>
    <row r="144" spans="2:37" x14ac:dyDescent="0.25">
      <c r="B144">
        <f t="shared" si="30"/>
        <v>137</v>
      </c>
      <c r="C144">
        <f>MATCH(B144,'Stocastic Model Raw Data'!$B$2:$B$1001,0)</f>
        <v>131</v>
      </c>
      <c r="D144" s="14" cm="1">
        <f t="array" ref="D144">INDEX('Stocastic Model Raw Data'!$G$2:$G$1001,$C144,0)</f>
        <v>212042590</v>
      </c>
      <c r="E144" s="14" cm="1">
        <f t="array" ref="E144">INDEX('Stocastic Model Raw Data'!$C$2:$C$1001,$C144,0)</f>
        <v>70984982.224646196</v>
      </c>
      <c r="F144" s="14" cm="1">
        <f t="array" ref="F144">INDEX('Stocastic Model Raw Data'!$H$2:$H$1001,$C144,0)</f>
        <v>34750370.214814998</v>
      </c>
      <c r="G144" s="14">
        <f t="shared" si="25"/>
        <v>36234612.009831198</v>
      </c>
      <c r="H144" s="14" cm="1">
        <f t="array" ref="H144">INDEX('Stocastic Model Raw Data'!$D$2:$D$1001,$C144,0)</f>
        <v>1946537606.67061</v>
      </c>
      <c r="I144" s="14" cm="1">
        <f t="array" ref="I144">INDEX('Stocastic Model Raw Data'!$I$2:$I$1001,$C144,0)</f>
        <v>812247528.67167997</v>
      </c>
      <c r="J144" s="14">
        <f t="shared" si="26"/>
        <v>1134290077.99893</v>
      </c>
      <c r="K144" s="14" cm="1">
        <f t="array" ref="K144">INDEX('Stocastic Model Raw Data'!$E$2:$E$1001,$C144,0)</f>
        <v>163025020.214634</v>
      </c>
      <c r="L144" s="14" cm="1">
        <f t="array" ref="L144">INDEX('Stocastic Model Raw Data'!$J$2:$J$1001,$C144,0)</f>
        <v>70348052.7587699</v>
      </c>
      <c r="M144" s="14">
        <f t="shared" si="27"/>
        <v>92676967.455864102</v>
      </c>
      <c r="N144" s="14">
        <f t="shared" si="31"/>
        <v>2109562626.8852439</v>
      </c>
      <c r="O144" s="14">
        <f t="shared" si="32"/>
        <v>882595581.43044984</v>
      </c>
      <c r="P144" s="14">
        <f t="shared" si="28"/>
        <v>1226967045.4547939</v>
      </c>
      <c r="Q144" s="3">
        <f t="shared" si="33"/>
        <v>2109562626.8852439</v>
      </c>
      <c r="R144" s="3">
        <f t="shared" si="34"/>
        <v>1094638171.43045</v>
      </c>
      <c r="S144" s="3">
        <f t="shared" si="29"/>
        <v>1014924455.4547939</v>
      </c>
      <c r="T144" s="21">
        <f>(RANK(E144,E$8:E$1007,1)+COUNTIF(E$8:E144,E144)-1)/1000</f>
        <v>0.20599999999999999</v>
      </c>
      <c r="U144" s="21">
        <f>(RANK(F144,F$8:F$1007,1)+COUNTIF(F$8:F144,F144)-1)/1000</f>
        <v>0.222</v>
      </c>
      <c r="V144" s="21">
        <f>(RANK(G144,G$8:G$1007,1)+COUNTIF(G$8:G144,G144)-1)/1000</f>
        <v>0.187</v>
      </c>
      <c r="W144" s="21">
        <f>(RANK(H144,H$8:H$1007,1)+COUNTIF(H$8:H144,H144)-1)/1000</f>
        <v>0.123</v>
      </c>
      <c r="X144" s="21">
        <f>(RANK(I144,I$8:I$1007,1)+COUNTIF(I$8:I144,I144)-1)/1000</f>
        <v>0.126</v>
      </c>
      <c r="Y144" s="21">
        <f>(RANK(J144,J$8:J$1007,1)+COUNTIF(J$8:J144,J144)-1)/1000</f>
        <v>0.11799999999999999</v>
      </c>
      <c r="Z144" s="21">
        <f>(RANK(K144,K$8:K$1007,1)+COUNTIF(K$8:K144,K144)-1)/1000</f>
        <v>0.34100000000000003</v>
      </c>
      <c r="AA144" s="21">
        <f>(RANK(L144,L$8:L$1007,1)+COUNTIF(L$8:L144,L144)-1)/1000</f>
        <v>0.29399999999999998</v>
      </c>
      <c r="AB144" s="21">
        <f>(RANK(M144,M$8:M$1007,1)+COUNTIF(M$8:M144,M144)-1)/1000</f>
        <v>0.36699999999999999</v>
      </c>
      <c r="AC144" s="21">
        <f>(RANK(N144,N$8:N$1007,1)+COUNTIF(N$8:N144,N144)-1)/1000</f>
        <v>0.13100000000000001</v>
      </c>
      <c r="AD144" s="21">
        <f>(RANK(O144,O$8:O$1007,1)+COUNTIF(O$8:O144,O144)-1)/1000</f>
        <v>0.13500000000000001</v>
      </c>
      <c r="AE144" s="21">
        <f>(RANK(P144,P$8:P$1007,1)+COUNTIF(P$8:P144,P144)-1)/1000</f>
        <v>0.126</v>
      </c>
      <c r="AF144" s="21">
        <f>(RANK(Q144,Q$8:Q$1007,1)+COUNTIF(Q$8:Q144,Q144)-1)/1000</f>
        <v>0.13100000000000001</v>
      </c>
      <c r="AG144" s="21">
        <f>(RANK(R144,R$8:R$1007,1)+COUNTIF(R$8:R144,R144)-1)/1000</f>
        <v>0.13500000000000001</v>
      </c>
      <c r="AH144" s="21">
        <f>(RANK(S144,S$8:S$1007,1)+COUNTIF(S$8:S144,S144)-1)/1000</f>
        <v>0.126</v>
      </c>
      <c r="AI144" s="14">
        <f t="shared" si="35"/>
        <v>0</v>
      </c>
      <c r="AK144" s="14">
        <f t="shared" si="36"/>
        <v>0</v>
      </c>
    </row>
    <row r="145" spans="2:37" x14ac:dyDescent="0.25">
      <c r="B145">
        <f t="shared" si="30"/>
        <v>138</v>
      </c>
      <c r="C145">
        <f>MATCH(B145,'Stocastic Model Raw Data'!$B$2:$B$1001,0)</f>
        <v>235</v>
      </c>
      <c r="D145" s="14" cm="1">
        <f t="array" ref="D145">INDEX('Stocastic Model Raw Data'!$G$2:$G$1001,$C145,0)</f>
        <v>212042590</v>
      </c>
      <c r="E145" s="14" cm="1">
        <f t="array" ref="E145">INDEX('Stocastic Model Raw Data'!$C$2:$C$1001,$C145,0)</f>
        <v>68767472.398735195</v>
      </c>
      <c r="F145" s="14" cm="1">
        <f t="array" ref="F145">INDEX('Stocastic Model Raw Data'!$H$2:$H$1001,$C145,0)</f>
        <v>32563458.0425505</v>
      </c>
      <c r="G145" s="14">
        <f t="shared" si="25"/>
        <v>36204014.356184691</v>
      </c>
      <c r="H145" s="14" cm="1">
        <f t="array" ref="H145">INDEX('Stocastic Model Raw Data'!$D$2:$D$1001,$C145,0)</f>
        <v>2118982290.9314301</v>
      </c>
      <c r="I145" s="14" cm="1">
        <f t="array" ref="I145">INDEX('Stocastic Model Raw Data'!$I$2:$I$1001,$C145,0)</f>
        <v>867064880.39996898</v>
      </c>
      <c r="J145" s="14">
        <f t="shared" si="26"/>
        <v>1251917410.5314612</v>
      </c>
      <c r="K145" s="14" cm="1">
        <f t="array" ref="K145">INDEX('Stocastic Model Raw Data'!$E$2:$E$1001,$C145,0)</f>
        <v>148389878.47302201</v>
      </c>
      <c r="L145" s="14" cm="1">
        <f t="array" ref="L145">INDEX('Stocastic Model Raw Data'!$J$2:$J$1001,$C145,0)</f>
        <v>64969105.711230703</v>
      </c>
      <c r="M145" s="14">
        <f t="shared" si="27"/>
        <v>83420772.761791319</v>
      </c>
      <c r="N145" s="14">
        <f t="shared" si="31"/>
        <v>2267372169.4044523</v>
      </c>
      <c r="O145" s="14">
        <f t="shared" si="32"/>
        <v>932033986.11119974</v>
      </c>
      <c r="P145" s="14">
        <f t="shared" si="28"/>
        <v>1335338183.2932525</v>
      </c>
      <c r="Q145" s="3">
        <f t="shared" si="33"/>
        <v>2267372169.4044523</v>
      </c>
      <c r="R145" s="3">
        <f t="shared" si="34"/>
        <v>1144076576.1111999</v>
      </c>
      <c r="S145" s="3">
        <f t="shared" si="29"/>
        <v>1123295593.2932525</v>
      </c>
      <c r="T145" s="21">
        <f>(RANK(E145,E$8:E$1007,1)+COUNTIF(E$8:E145,E145)-1)/1000</f>
        <v>0.16900000000000001</v>
      </c>
      <c r="U145" s="21">
        <f>(RANK(F145,F$8:F$1007,1)+COUNTIF(F$8:F145,F145)-1)/1000</f>
        <v>0.14699999999999999</v>
      </c>
      <c r="V145" s="21">
        <f>(RANK(G145,G$8:G$1007,1)+COUNTIF(G$8:G145,G145)-1)/1000</f>
        <v>0.185</v>
      </c>
      <c r="W145" s="21">
        <f>(RANK(H145,H$8:H$1007,1)+COUNTIF(H$8:H145,H145)-1)/1000</f>
        <v>0.24</v>
      </c>
      <c r="X145" s="21">
        <f>(RANK(I145,I$8:I$1007,1)+COUNTIF(I$8:I145,I145)-1)/1000</f>
        <v>0.223</v>
      </c>
      <c r="Y145" s="21">
        <f>(RANK(J145,J$8:J$1007,1)+COUNTIF(J$8:J145,J145)-1)/1000</f>
        <v>0.254</v>
      </c>
      <c r="Z145" s="21">
        <f>(RANK(K145,K$8:K$1007,1)+COUNTIF(K$8:K145,K145)-1)/1000</f>
        <v>0.185</v>
      </c>
      <c r="AA145" s="21">
        <f>(RANK(L145,L$8:L$1007,1)+COUNTIF(L$8:L145,L145)-1)/1000</f>
        <v>0.184</v>
      </c>
      <c r="AB145" s="21">
        <f>(RANK(M145,M$8:M$1007,1)+COUNTIF(M$8:M145,M145)-1)/1000</f>
        <v>0.19500000000000001</v>
      </c>
      <c r="AC145" s="21">
        <f>(RANK(N145,N$8:N$1007,1)+COUNTIF(N$8:N145,N145)-1)/1000</f>
        <v>0.23499999999999999</v>
      </c>
      <c r="AD145" s="21">
        <f>(RANK(O145,O$8:O$1007,1)+COUNTIF(O$8:O145,O145)-1)/1000</f>
        <v>0.214</v>
      </c>
      <c r="AE145" s="21">
        <f>(RANK(P145,P$8:P$1007,1)+COUNTIF(P$8:P145,P145)-1)/1000</f>
        <v>0.245</v>
      </c>
      <c r="AF145" s="21">
        <f>(RANK(Q145,Q$8:Q$1007,1)+COUNTIF(Q$8:Q145,Q145)-1)/1000</f>
        <v>0.23499999999999999</v>
      </c>
      <c r="AG145" s="21">
        <f>(RANK(R145,R$8:R$1007,1)+COUNTIF(R$8:R145,R145)-1)/1000</f>
        <v>0.214</v>
      </c>
      <c r="AH145" s="21">
        <f>(RANK(S145,S$8:S$1007,1)+COUNTIF(S$8:S145,S145)-1)/1000</f>
        <v>0.245</v>
      </c>
      <c r="AI145" s="14">
        <f t="shared" si="35"/>
        <v>0</v>
      </c>
      <c r="AK145" s="14">
        <f t="shared" si="36"/>
        <v>0</v>
      </c>
    </row>
    <row r="146" spans="2:37" x14ac:dyDescent="0.25">
      <c r="B146">
        <f t="shared" si="30"/>
        <v>139</v>
      </c>
      <c r="C146">
        <f>MATCH(B146,'Stocastic Model Raw Data'!$B$2:$B$1001,0)</f>
        <v>928</v>
      </c>
      <c r="D146" s="14" cm="1">
        <f t="array" ref="D146">INDEX('Stocastic Model Raw Data'!$G$2:$G$1001,$C146,0)</f>
        <v>212042590</v>
      </c>
      <c r="E146" s="14" cm="1">
        <f t="array" ref="E146">INDEX('Stocastic Model Raw Data'!$C$2:$C$1001,$C146,0)</f>
        <v>108464882.83258399</v>
      </c>
      <c r="F146" s="14" cm="1">
        <f t="array" ref="F146">INDEX('Stocastic Model Raw Data'!$H$2:$H$1001,$C146,0)</f>
        <v>53609725.364755303</v>
      </c>
      <c r="G146" s="14">
        <f t="shared" si="25"/>
        <v>54855157.467828691</v>
      </c>
      <c r="H146" s="14" cm="1">
        <f t="array" ref="H146">INDEX('Stocastic Model Raw Data'!$D$2:$D$1001,$C146,0)</f>
        <v>2994645166.4427099</v>
      </c>
      <c r="I146" s="14" cm="1">
        <f t="array" ref="I146">INDEX('Stocastic Model Raw Data'!$I$2:$I$1001,$C146,0)</f>
        <v>1260103006.0341201</v>
      </c>
      <c r="J146" s="14">
        <f t="shared" si="26"/>
        <v>1734542160.4085898</v>
      </c>
      <c r="K146" s="14" cm="1">
        <f t="array" ref="K146">INDEX('Stocastic Model Raw Data'!$E$2:$E$1001,$C146,0)</f>
        <v>230530493.30760899</v>
      </c>
      <c r="L146" s="14" cm="1">
        <f t="array" ref="L146">INDEX('Stocastic Model Raw Data'!$J$2:$J$1001,$C146,0)</f>
        <v>103001124.963745</v>
      </c>
      <c r="M146" s="14">
        <f t="shared" si="27"/>
        <v>127529368.34386399</v>
      </c>
      <c r="N146" s="14">
        <f t="shared" si="31"/>
        <v>3225175659.750319</v>
      </c>
      <c r="O146" s="14">
        <f t="shared" si="32"/>
        <v>1363104130.9978652</v>
      </c>
      <c r="P146" s="14">
        <f t="shared" si="28"/>
        <v>1862071528.7524538</v>
      </c>
      <c r="Q146" s="3">
        <f t="shared" si="33"/>
        <v>3225175659.750319</v>
      </c>
      <c r="R146" s="3">
        <f t="shared" si="34"/>
        <v>1575146720.9978652</v>
      </c>
      <c r="S146" s="3">
        <f t="shared" si="29"/>
        <v>1650028938.7524538</v>
      </c>
      <c r="T146" s="21">
        <f>(RANK(E146,E$8:E$1007,1)+COUNTIF(E$8:E146,E146)-1)/1000</f>
        <v>0.89600000000000002</v>
      </c>
      <c r="U146" s="21">
        <f>(RANK(F146,F$8:F$1007,1)+COUNTIF(F$8:F146,F146)-1)/1000</f>
        <v>0.88900000000000001</v>
      </c>
      <c r="V146" s="21">
        <f>(RANK(G146,G$8:G$1007,1)+COUNTIF(G$8:G146,G146)-1)/1000</f>
        <v>0.90100000000000002</v>
      </c>
      <c r="W146" s="21">
        <f>(RANK(H146,H$8:H$1007,1)+COUNTIF(H$8:H146,H146)-1)/1000</f>
        <v>0.93300000000000005</v>
      </c>
      <c r="X146" s="21">
        <f>(RANK(I146,I$8:I$1007,1)+COUNTIF(I$8:I146,I146)-1)/1000</f>
        <v>0.92900000000000005</v>
      </c>
      <c r="Y146" s="21">
        <f>(RANK(J146,J$8:J$1007,1)+COUNTIF(J$8:J146,J146)-1)/1000</f>
        <v>0.93400000000000005</v>
      </c>
      <c r="Z146" s="21">
        <f>(RANK(K146,K$8:K$1007,1)+COUNTIF(K$8:K146,K146)-1)/1000</f>
        <v>0.85099999999999998</v>
      </c>
      <c r="AA146" s="21">
        <f>(RANK(L146,L$8:L$1007,1)+COUNTIF(L$8:L146,L146)-1)/1000</f>
        <v>0.85899999999999999</v>
      </c>
      <c r="AB146" s="21">
        <f>(RANK(M146,M$8:M$1007,1)+COUNTIF(M$8:M146,M146)-1)/1000</f>
        <v>0.84699999999999998</v>
      </c>
      <c r="AC146" s="21">
        <f>(RANK(N146,N$8:N$1007,1)+COUNTIF(N$8:N146,N146)-1)/1000</f>
        <v>0.92800000000000005</v>
      </c>
      <c r="AD146" s="21">
        <f>(RANK(O146,O$8:O$1007,1)+COUNTIF(O$8:O146,O146)-1)/1000</f>
        <v>0.92100000000000004</v>
      </c>
      <c r="AE146" s="21">
        <f>(RANK(P146,P$8:P$1007,1)+COUNTIF(P$8:P146,P146)-1)/1000</f>
        <v>0.92900000000000005</v>
      </c>
      <c r="AF146" s="21">
        <f>(RANK(Q146,Q$8:Q$1007,1)+COUNTIF(Q$8:Q146,Q146)-1)/1000</f>
        <v>0.92800000000000005</v>
      </c>
      <c r="AG146" s="21">
        <f>(RANK(R146,R$8:R$1007,1)+COUNTIF(R$8:R146,R146)-1)/1000</f>
        <v>0.92100000000000004</v>
      </c>
      <c r="AH146" s="21">
        <f>(RANK(S146,S$8:S$1007,1)+COUNTIF(S$8:S146,S146)-1)/1000</f>
        <v>0.92900000000000005</v>
      </c>
      <c r="AI146" s="14">
        <f t="shared" si="35"/>
        <v>0</v>
      </c>
      <c r="AK146" s="14">
        <f t="shared" si="36"/>
        <v>0</v>
      </c>
    </row>
    <row r="147" spans="2:37" x14ac:dyDescent="0.25">
      <c r="B147">
        <f t="shared" si="30"/>
        <v>140</v>
      </c>
      <c r="C147">
        <f>MATCH(B147,'Stocastic Model Raw Data'!$B$2:$B$1001,0)</f>
        <v>314</v>
      </c>
      <c r="D147" s="14" cm="1">
        <f t="array" ref="D147">INDEX('Stocastic Model Raw Data'!$G$2:$G$1001,$C147,0)</f>
        <v>212042590</v>
      </c>
      <c r="E147" s="14" cm="1">
        <f t="array" ref="E147">INDEX('Stocastic Model Raw Data'!$C$2:$C$1001,$C147,0)</f>
        <v>86699941.720058605</v>
      </c>
      <c r="F147" s="14" cm="1">
        <f t="array" ref="F147">INDEX('Stocastic Model Raw Data'!$H$2:$H$1001,$C147,0)</f>
        <v>43713274.513663404</v>
      </c>
      <c r="G147" s="14">
        <f t="shared" si="25"/>
        <v>42986667.206395201</v>
      </c>
      <c r="H147" s="14" cm="1">
        <f t="array" ref="H147">INDEX('Stocastic Model Raw Data'!$D$2:$D$1001,$C147,0)</f>
        <v>2158012067.3060699</v>
      </c>
      <c r="I147" s="14" cm="1">
        <f t="array" ref="I147">INDEX('Stocastic Model Raw Data'!$I$2:$I$1001,$C147,0)</f>
        <v>918890542.49362695</v>
      </c>
      <c r="J147" s="14">
        <f t="shared" si="26"/>
        <v>1239121524.8124428</v>
      </c>
      <c r="K147" s="14" cm="1">
        <f t="array" ref="K147">INDEX('Stocastic Model Raw Data'!$E$2:$E$1001,$C147,0)</f>
        <v>206069112.73173401</v>
      </c>
      <c r="L147" s="14" cm="1">
        <f t="array" ref="L147">INDEX('Stocastic Model Raw Data'!$J$2:$J$1001,$C147,0)</f>
        <v>89887797.335859194</v>
      </c>
      <c r="M147" s="14">
        <f t="shared" si="27"/>
        <v>116181315.39587481</v>
      </c>
      <c r="N147" s="14">
        <f t="shared" si="31"/>
        <v>2364081180.0378036</v>
      </c>
      <c r="O147" s="14">
        <f t="shared" si="32"/>
        <v>1008778339.8294861</v>
      </c>
      <c r="P147" s="14">
        <f t="shared" si="28"/>
        <v>1355302840.2083175</v>
      </c>
      <c r="Q147" s="3">
        <f t="shared" si="33"/>
        <v>2364081180.0378036</v>
      </c>
      <c r="R147" s="3">
        <f t="shared" si="34"/>
        <v>1220820929.8294861</v>
      </c>
      <c r="S147" s="3">
        <f t="shared" si="29"/>
        <v>1143260250.2083175</v>
      </c>
      <c r="T147" s="21">
        <f>(RANK(E147,E$8:E$1007,1)+COUNTIF(E$8:E147,E147)-1)/1000</f>
        <v>0.54500000000000004</v>
      </c>
      <c r="U147" s="21">
        <f>(RANK(F147,F$8:F$1007,1)+COUNTIF(F$8:F147,F147)-1)/1000</f>
        <v>0.60399999999999998</v>
      </c>
      <c r="V147" s="21">
        <f>(RANK(G147,G$8:G$1007,1)+COUNTIF(G$8:G147,G147)-1)/1000</f>
        <v>0.48599999999999999</v>
      </c>
      <c r="W147" s="21">
        <f>(RANK(H147,H$8:H$1007,1)+COUNTIF(H$8:H147,H147)-1)/1000</f>
        <v>0.26700000000000002</v>
      </c>
      <c r="X147" s="21">
        <f>(RANK(I147,I$8:I$1007,1)+COUNTIF(I$8:I147,I147)-1)/1000</f>
        <v>0.32300000000000001</v>
      </c>
      <c r="Y147" s="21">
        <f>(RANK(J147,J$8:J$1007,1)+COUNTIF(J$8:J147,J147)-1)/1000</f>
        <v>0.24</v>
      </c>
      <c r="Z147" s="21">
        <f>(RANK(K147,K$8:K$1007,1)+COUNTIF(K$8:K147,K147)-1)/1000</f>
        <v>0.72199999999999998</v>
      </c>
      <c r="AA147" s="21">
        <f>(RANK(L147,L$8:L$1007,1)+COUNTIF(L$8:L147,L147)-1)/1000</f>
        <v>0.68</v>
      </c>
      <c r="AB147" s="21">
        <f>(RANK(M147,M$8:M$1007,1)+COUNTIF(M$8:M147,M147)-1)/1000</f>
        <v>0.746</v>
      </c>
      <c r="AC147" s="21">
        <f>(RANK(N147,N$8:N$1007,1)+COUNTIF(N$8:N147,N147)-1)/1000</f>
        <v>0.314</v>
      </c>
      <c r="AD147" s="21">
        <f>(RANK(O147,O$8:O$1007,1)+COUNTIF(O$8:O147,O147)-1)/1000</f>
        <v>0.36299999999999999</v>
      </c>
      <c r="AE147" s="21">
        <f>(RANK(P147,P$8:P$1007,1)+COUNTIF(P$8:P147,P147)-1)/1000</f>
        <v>0.27800000000000002</v>
      </c>
      <c r="AF147" s="21">
        <f>(RANK(Q147,Q$8:Q$1007,1)+COUNTIF(Q$8:Q147,Q147)-1)/1000</f>
        <v>0.314</v>
      </c>
      <c r="AG147" s="21">
        <f>(RANK(R147,R$8:R$1007,1)+COUNTIF(R$8:R147,R147)-1)/1000</f>
        <v>0.36299999999999999</v>
      </c>
      <c r="AH147" s="21">
        <f>(RANK(S147,S$8:S$1007,1)+COUNTIF(S$8:S147,S147)-1)/1000</f>
        <v>0.27800000000000002</v>
      </c>
      <c r="AI147" s="14">
        <f t="shared" si="35"/>
        <v>0</v>
      </c>
      <c r="AK147" s="14">
        <f t="shared" si="36"/>
        <v>0</v>
      </c>
    </row>
    <row r="148" spans="2:37" x14ac:dyDescent="0.25">
      <c r="B148">
        <f t="shared" si="30"/>
        <v>141</v>
      </c>
      <c r="C148">
        <f>MATCH(B148,'Stocastic Model Raw Data'!$B$2:$B$1001,0)</f>
        <v>921</v>
      </c>
      <c r="D148" s="14" cm="1">
        <f t="array" ref="D148">INDEX('Stocastic Model Raw Data'!$G$2:$G$1001,$C148,0)</f>
        <v>212042590</v>
      </c>
      <c r="E148" s="14" cm="1">
        <f t="array" ref="E148">INDEX('Stocastic Model Raw Data'!$C$2:$C$1001,$C148,0)</f>
        <v>113459274.55942699</v>
      </c>
      <c r="F148" s="14" cm="1">
        <f t="array" ref="F148">INDEX('Stocastic Model Raw Data'!$H$2:$H$1001,$C148,0)</f>
        <v>56596330.705247603</v>
      </c>
      <c r="G148" s="14">
        <f t="shared" si="25"/>
        <v>56862943.85417939</v>
      </c>
      <c r="H148" s="14" cm="1">
        <f t="array" ref="H148">INDEX('Stocastic Model Raw Data'!$D$2:$D$1001,$C148,0)</f>
        <v>2951257607.6862102</v>
      </c>
      <c r="I148" s="14" cm="1">
        <f t="array" ref="I148">INDEX('Stocastic Model Raw Data'!$I$2:$I$1001,$C148,0)</f>
        <v>1247621126.84708</v>
      </c>
      <c r="J148" s="14">
        <f t="shared" si="26"/>
        <v>1703636480.8391302</v>
      </c>
      <c r="K148" s="14" cm="1">
        <f t="array" ref="K148">INDEX('Stocastic Model Raw Data'!$E$2:$E$1001,$C148,0)</f>
        <v>263681673.58826301</v>
      </c>
      <c r="L148" s="14" cm="1">
        <f t="array" ref="L148">INDEX('Stocastic Model Raw Data'!$J$2:$J$1001,$C148,0)</f>
        <v>119623193.481699</v>
      </c>
      <c r="M148" s="14">
        <f t="shared" si="27"/>
        <v>144058480.10656399</v>
      </c>
      <c r="N148" s="14">
        <f t="shared" si="31"/>
        <v>3214939281.2744732</v>
      </c>
      <c r="O148" s="14">
        <f t="shared" si="32"/>
        <v>1367244320.328779</v>
      </c>
      <c r="P148" s="14">
        <f t="shared" si="28"/>
        <v>1847694960.9456942</v>
      </c>
      <c r="Q148" s="3">
        <f t="shared" si="33"/>
        <v>3214939281.2744732</v>
      </c>
      <c r="R148" s="3">
        <f t="shared" si="34"/>
        <v>1579286910.328779</v>
      </c>
      <c r="S148" s="3">
        <f t="shared" si="29"/>
        <v>1635652370.9456942</v>
      </c>
      <c r="T148" s="21">
        <f>(RANK(E148,E$8:E$1007,1)+COUNTIF(E$8:E148,E148)-1)/1000</f>
        <v>0.93700000000000006</v>
      </c>
      <c r="U148" s="21">
        <f>(RANK(F148,F$8:F$1007,1)+COUNTIF(F$8:F148,F148)-1)/1000</f>
        <v>0.94</v>
      </c>
      <c r="V148" s="21">
        <f>(RANK(G148,G$8:G$1007,1)+COUNTIF(G$8:G148,G148)-1)/1000</f>
        <v>0.93100000000000005</v>
      </c>
      <c r="W148" s="21">
        <f>(RANK(H148,H$8:H$1007,1)+COUNTIF(H$8:H148,H148)-1)/1000</f>
        <v>0.91100000000000003</v>
      </c>
      <c r="X148" s="21">
        <f>(RANK(I148,I$8:I$1007,1)+COUNTIF(I$8:I148,I148)-1)/1000</f>
        <v>0.91400000000000003</v>
      </c>
      <c r="Y148" s="21">
        <f>(RANK(J148,J$8:J$1007,1)+COUNTIF(J$8:J148,J148)-1)/1000</f>
        <v>0.91</v>
      </c>
      <c r="Z148" s="21">
        <f>(RANK(K148,K$8:K$1007,1)+COUNTIF(K$8:K148,K148)-1)/1000</f>
        <v>0.94799999999999995</v>
      </c>
      <c r="AA148" s="21">
        <f>(RANK(L148,L$8:L$1007,1)+COUNTIF(L$8:L148,L148)-1)/1000</f>
        <v>0.96399999999999997</v>
      </c>
      <c r="AB148" s="21">
        <f>(RANK(M148,M$8:M$1007,1)+COUNTIF(M$8:M148,M148)-1)/1000</f>
        <v>0.94099999999999995</v>
      </c>
      <c r="AC148" s="21">
        <f>(RANK(N148,N$8:N$1007,1)+COUNTIF(N$8:N148,N148)-1)/1000</f>
        <v>0.92100000000000004</v>
      </c>
      <c r="AD148" s="21">
        <f>(RANK(O148,O$8:O$1007,1)+COUNTIF(O$8:O148,O148)-1)/1000</f>
        <v>0.92500000000000004</v>
      </c>
      <c r="AE148" s="21">
        <f>(RANK(P148,P$8:P$1007,1)+COUNTIF(P$8:P148,P148)-1)/1000</f>
        <v>0.91800000000000004</v>
      </c>
      <c r="AF148" s="21">
        <f>(RANK(Q148,Q$8:Q$1007,1)+COUNTIF(Q$8:Q148,Q148)-1)/1000</f>
        <v>0.92100000000000004</v>
      </c>
      <c r="AG148" s="21">
        <f>(RANK(R148,R$8:R$1007,1)+COUNTIF(R$8:R148,R148)-1)/1000</f>
        <v>0.92500000000000004</v>
      </c>
      <c r="AH148" s="21">
        <f>(RANK(S148,S$8:S$1007,1)+COUNTIF(S$8:S148,S148)-1)/1000</f>
        <v>0.91800000000000004</v>
      </c>
      <c r="AI148" s="14">
        <f t="shared" si="35"/>
        <v>0</v>
      </c>
      <c r="AK148" s="14">
        <f t="shared" si="36"/>
        <v>0</v>
      </c>
    </row>
    <row r="149" spans="2:37" x14ac:dyDescent="0.25">
      <c r="B149">
        <f t="shared" si="30"/>
        <v>142</v>
      </c>
      <c r="C149">
        <f>MATCH(B149,'Stocastic Model Raw Data'!$B$2:$B$1001,0)</f>
        <v>774</v>
      </c>
      <c r="D149" s="14" cm="1">
        <f t="array" ref="D149">INDEX('Stocastic Model Raw Data'!$G$2:$G$1001,$C149,0)</f>
        <v>212042590</v>
      </c>
      <c r="E149" s="14" cm="1">
        <f t="array" ref="E149">INDEX('Stocastic Model Raw Data'!$C$2:$C$1001,$C149,0)</f>
        <v>97933974.887690902</v>
      </c>
      <c r="F149" s="14" cm="1">
        <f t="array" ref="F149">INDEX('Stocastic Model Raw Data'!$H$2:$H$1001,$C149,0)</f>
        <v>48325239.417229101</v>
      </c>
      <c r="G149" s="14">
        <f t="shared" si="25"/>
        <v>49608735.470461801</v>
      </c>
      <c r="H149" s="14" cm="1">
        <f t="array" ref="H149">INDEX('Stocastic Model Raw Data'!$D$2:$D$1001,$C149,0)</f>
        <v>2731740376.3488002</v>
      </c>
      <c r="I149" s="14" cm="1">
        <f t="array" ref="I149">INDEX('Stocastic Model Raw Data'!$I$2:$I$1001,$C149,0)</f>
        <v>1146599257.2263601</v>
      </c>
      <c r="J149" s="14">
        <f t="shared" si="26"/>
        <v>1585141119.1224401</v>
      </c>
      <c r="K149" s="14" cm="1">
        <f t="array" ref="K149">INDEX('Stocastic Model Raw Data'!$E$2:$E$1001,$C149,0)</f>
        <v>197444071.24104699</v>
      </c>
      <c r="L149" s="14" cm="1">
        <f t="array" ref="L149">INDEX('Stocastic Model Raw Data'!$J$2:$J$1001,$C149,0)</f>
        <v>90326690.867547601</v>
      </c>
      <c r="M149" s="14">
        <f t="shared" si="27"/>
        <v>107117380.37349939</v>
      </c>
      <c r="N149" s="14">
        <f t="shared" si="31"/>
        <v>2929184447.5898471</v>
      </c>
      <c r="O149" s="14">
        <f t="shared" si="32"/>
        <v>1236925948.0939076</v>
      </c>
      <c r="P149" s="14">
        <f t="shared" si="28"/>
        <v>1692258499.4959395</v>
      </c>
      <c r="Q149" s="3">
        <f t="shared" si="33"/>
        <v>2929184447.5898471</v>
      </c>
      <c r="R149" s="3">
        <f t="shared" si="34"/>
        <v>1448968538.0939076</v>
      </c>
      <c r="S149" s="3">
        <f t="shared" si="29"/>
        <v>1480215909.4959395</v>
      </c>
      <c r="T149" s="21">
        <f>(RANK(E149,E$8:E$1007,1)+COUNTIF(E$8:E149,E149)-1)/1000</f>
        <v>0.76200000000000001</v>
      </c>
      <c r="U149" s="21">
        <f>(RANK(F149,F$8:F$1007,1)+COUNTIF(F$8:F149,F149)-1)/1000</f>
        <v>0.76200000000000001</v>
      </c>
      <c r="V149" s="21">
        <f>(RANK(G149,G$8:G$1007,1)+COUNTIF(G$8:G149,G149)-1)/1000</f>
        <v>0.76300000000000001</v>
      </c>
      <c r="W149" s="21">
        <f>(RANK(H149,H$8:H$1007,1)+COUNTIF(H$8:H149,H149)-1)/1000</f>
        <v>0.78700000000000003</v>
      </c>
      <c r="X149" s="21">
        <f>(RANK(I149,I$8:I$1007,1)+COUNTIF(I$8:I149,I149)-1)/1000</f>
        <v>0.78900000000000003</v>
      </c>
      <c r="Y149" s="21">
        <f>(RANK(J149,J$8:J$1007,1)+COUNTIF(J$8:J149,J149)-1)/1000</f>
        <v>0.77900000000000003</v>
      </c>
      <c r="Z149" s="21">
        <f>(RANK(K149,K$8:K$1007,1)+COUNTIF(K$8:K149,K149)-1)/1000</f>
        <v>0.66700000000000004</v>
      </c>
      <c r="AA149" s="21">
        <f>(RANK(L149,L$8:L$1007,1)+COUNTIF(L$8:L149,L149)-1)/1000</f>
        <v>0.68799999999999994</v>
      </c>
      <c r="AB149" s="21">
        <f>(RANK(M149,M$8:M$1007,1)+COUNTIF(M$8:M149,M149)-1)/1000</f>
        <v>0.63200000000000001</v>
      </c>
      <c r="AC149" s="21">
        <f>(RANK(N149,N$8:N$1007,1)+COUNTIF(N$8:N149,N149)-1)/1000</f>
        <v>0.77400000000000002</v>
      </c>
      <c r="AD149" s="21">
        <f>(RANK(O149,O$8:O$1007,1)+COUNTIF(O$8:O149,O149)-1)/1000</f>
        <v>0.78100000000000003</v>
      </c>
      <c r="AE149" s="21">
        <f>(RANK(P149,P$8:P$1007,1)+COUNTIF(P$8:P149,P149)-1)/1000</f>
        <v>0.76900000000000002</v>
      </c>
      <c r="AF149" s="21">
        <f>(RANK(Q149,Q$8:Q$1007,1)+COUNTIF(Q$8:Q149,Q149)-1)/1000</f>
        <v>0.77400000000000002</v>
      </c>
      <c r="AG149" s="21">
        <f>(RANK(R149,R$8:R$1007,1)+COUNTIF(R$8:R149,R149)-1)/1000</f>
        <v>0.78100000000000003</v>
      </c>
      <c r="AH149" s="21">
        <f>(RANK(S149,S$8:S$1007,1)+COUNTIF(S$8:S149,S149)-1)/1000</f>
        <v>0.76900000000000002</v>
      </c>
      <c r="AI149" s="14">
        <f t="shared" si="35"/>
        <v>0</v>
      </c>
      <c r="AK149" s="14">
        <f t="shared" si="36"/>
        <v>0</v>
      </c>
    </row>
    <row r="150" spans="2:37" x14ac:dyDescent="0.25">
      <c r="B150">
        <f t="shared" si="30"/>
        <v>143</v>
      </c>
      <c r="C150">
        <f>MATCH(B150,'Stocastic Model Raw Data'!$B$2:$B$1001,0)</f>
        <v>954</v>
      </c>
      <c r="D150" s="14" cm="1">
        <f t="array" ref="D150">INDEX('Stocastic Model Raw Data'!$G$2:$G$1001,$C150,0)</f>
        <v>212042590</v>
      </c>
      <c r="E150" s="14" cm="1">
        <f t="array" ref="E150">INDEX('Stocastic Model Raw Data'!$C$2:$C$1001,$C150,0)</f>
        <v>112328919.852633</v>
      </c>
      <c r="F150" s="14" cm="1">
        <f t="array" ref="F150">INDEX('Stocastic Model Raw Data'!$H$2:$H$1001,$C150,0)</f>
        <v>55453980.167989902</v>
      </c>
      <c r="G150" s="14">
        <f t="shared" si="25"/>
        <v>56874939.684643097</v>
      </c>
      <c r="H150" s="14" cm="1">
        <f t="array" ref="H150">INDEX('Stocastic Model Raw Data'!$D$2:$D$1001,$C150,0)</f>
        <v>3117180217.81462</v>
      </c>
      <c r="I150" s="14" cm="1">
        <f t="array" ref="I150">INDEX('Stocastic Model Raw Data'!$I$2:$I$1001,$C150,0)</f>
        <v>1312693895.29544</v>
      </c>
      <c r="J150" s="14">
        <f t="shared" si="26"/>
        <v>1804486322.5191801</v>
      </c>
      <c r="K150" s="14" cm="1">
        <f t="array" ref="K150">INDEX('Stocastic Model Raw Data'!$E$2:$E$1001,$C150,0)</f>
        <v>225705132.614337</v>
      </c>
      <c r="L150" s="14" cm="1">
        <f t="array" ref="L150">INDEX('Stocastic Model Raw Data'!$J$2:$J$1001,$C150,0)</f>
        <v>101795396.244486</v>
      </c>
      <c r="M150" s="14">
        <f t="shared" si="27"/>
        <v>123909736.36985099</v>
      </c>
      <c r="N150" s="14">
        <f t="shared" si="31"/>
        <v>3342885350.428957</v>
      </c>
      <c r="O150" s="14">
        <f t="shared" si="32"/>
        <v>1414489291.5399261</v>
      </c>
      <c r="P150" s="14">
        <f t="shared" si="28"/>
        <v>1928396058.8890309</v>
      </c>
      <c r="Q150" s="3">
        <f t="shared" si="33"/>
        <v>3342885350.428957</v>
      </c>
      <c r="R150" s="3">
        <f t="shared" si="34"/>
        <v>1626531881.5399261</v>
      </c>
      <c r="S150" s="3">
        <f t="shared" si="29"/>
        <v>1716353468.8890309</v>
      </c>
      <c r="T150" s="21">
        <f>(RANK(E150,E$8:E$1007,1)+COUNTIF(E$8:E150,E150)-1)/1000</f>
        <v>0.92600000000000005</v>
      </c>
      <c r="U150" s="21">
        <f>(RANK(F150,F$8:F$1007,1)+COUNTIF(F$8:F150,F150)-1)/1000</f>
        <v>0.92100000000000004</v>
      </c>
      <c r="V150" s="21">
        <f>(RANK(G150,G$8:G$1007,1)+COUNTIF(G$8:G150,G150)-1)/1000</f>
        <v>0.93200000000000005</v>
      </c>
      <c r="W150" s="21">
        <f>(RANK(H150,H$8:H$1007,1)+COUNTIF(H$8:H150,H150)-1)/1000</f>
        <v>0.96199999999999997</v>
      </c>
      <c r="X150" s="21">
        <f>(RANK(I150,I$8:I$1007,1)+COUNTIF(I$8:I150,I150)-1)/1000</f>
        <v>0.96199999999999997</v>
      </c>
      <c r="Y150" s="21">
        <f>(RANK(J150,J$8:J$1007,1)+COUNTIF(J$8:J150,J150)-1)/1000</f>
        <v>0.96399999999999997</v>
      </c>
      <c r="Z150" s="21">
        <f>(RANK(K150,K$8:K$1007,1)+COUNTIF(K$8:K150,K150)-1)/1000</f>
        <v>0.82599999999999996</v>
      </c>
      <c r="AA150" s="21">
        <f>(RANK(L150,L$8:L$1007,1)+COUNTIF(L$8:L150,L150)-1)/1000</f>
        <v>0.84099999999999997</v>
      </c>
      <c r="AB150" s="21">
        <f>(RANK(M150,M$8:M$1007,1)+COUNTIF(M$8:M150,M150)-1)/1000</f>
        <v>0.81299999999999994</v>
      </c>
      <c r="AC150" s="21">
        <f>(RANK(N150,N$8:N$1007,1)+COUNTIF(N$8:N150,N150)-1)/1000</f>
        <v>0.95399999999999996</v>
      </c>
      <c r="AD150" s="21">
        <f>(RANK(O150,O$8:O$1007,1)+COUNTIF(O$8:O150,O150)-1)/1000</f>
        <v>0.95599999999999996</v>
      </c>
      <c r="AE150" s="21">
        <f>(RANK(P150,P$8:P$1007,1)+COUNTIF(P$8:P150,P150)-1)/1000</f>
        <v>0.95499999999999996</v>
      </c>
      <c r="AF150" s="21">
        <f>(RANK(Q150,Q$8:Q$1007,1)+COUNTIF(Q$8:Q150,Q150)-1)/1000</f>
        <v>0.95399999999999996</v>
      </c>
      <c r="AG150" s="21">
        <f>(RANK(R150,R$8:R$1007,1)+COUNTIF(R$8:R150,R150)-1)/1000</f>
        <v>0.95599999999999996</v>
      </c>
      <c r="AH150" s="21">
        <f>(RANK(S150,S$8:S$1007,1)+COUNTIF(S$8:S150,S150)-1)/1000</f>
        <v>0.95499999999999996</v>
      </c>
      <c r="AI150" s="14">
        <f t="shared" si="35"/>
        <v>0</v>
      </c>
      <c r="AK150" s="14">
        <f t="shared" si="36"/>
        <v>0</v>
      </c>
    </row>
    <row r="151" spans="2:37" x14ac:dyDescent="0.25">
      <c r="B151">
        <f t="shared" si="30"/>
        <v>144</v>
      </c>
      <c r="C151">
        <f>MATCH(B151,'Stocastic Model Raw Data'!$B$2:$B$1001,0)</f>
        <v>852</v>
      </c>
      <c r="D151" s="14" cm="1">
        <f t="array" ref="D151">INDEX('Stocastic Model Raw Data'!$G$2:$G$1001,$C151,0)</f>
        <v>212042590</v>
      </c>
      <c r="E151" s="14" cm="1">
        <f t="array" ref="E151">INDEX('Stocastic Model Raw Data'!$C$2:$C$1001,$C151,0)</f>
        <v>107202013.75058401</v>
      </c>
      <c r="F151" s="14" cm="1">
        <f t="array" ref="F151">INDEX('Stocastic Model Raw Data'!$H$2:$H$1001,$C151,0)</f>
        <v>53387369.127159998</v>
      </c>
      <c r="G151" s="14">
        <f t="shared" si="25"/>
        <v>53814644.623424008</v>
      </c>
      <c r="H151" s="14" cm="1">
        <f t="array" ref="H151">INDEX('Stocastic Model Raw Data'!$D$2:$D$1001,$C151,0)</f>
        <v>2797169587.25137</v>
      </c>
      <c r="I151" s="14" cm="1">
        <f t="array" ref="I151">INDEX('Stocastic Model Raw Data'!$I$2:$I$1001,$C151,0)</f>
        <v>1177582093.0479901</v>
      </c>
      <c r="J151" s="14">
        <f t="shared" si="26"/>
        <v>1619587494.2033799</v>
      </c>
      <c r="K151" s="14" cm="1">
        <f t="array" ref="K151">INDEX('Stocastic Model Raw Data'!$E$2:$E$1001,$C151,0)</f>
        <v>254318973.27076</v>
      </c>
      <c r="L151" s="14" cm="1">
        <f t="array" ref="L151">INDEX('Stocastic Model Raw Data'!$J$2:$J$1001,$C151,0)</f>
        <v>114866472.688457</v>
      </c>
      <c r="M151" s="14">
        <f t="shared" si="27"/>
        <v>139452500.58230299</v>
      </c>
      <c r="N151" s="14">
        <f t="shared" si="31"/>
        <v>3051488560.52213</v>
      </c>
      <c r="O151" s="14">
        <f t="shared" si="32"/>
        <v>1292448565.7364471</v>
      </c>
      <c r="P151" s="14">
        <f t="shared" si="28"/>
        <v>1759039994.7856829</v>
      </c>
      <c r="Q151" s="3">
        <f t="shared" si="33"/>
        <v>3051488560.52213</v>
      </c>
      <c r="R151" s="3">
        <f t="shared" si="34"/>
        <v>1504491155.7364471</v>
      </c>
      <c r="S151" s="3">
        <f t="shared" si="29"/>
        <v>1546997404.7856829</v>
      </c>
      <c r="T151" s="21">
        <f>(RANK(E151,E$8:E$1007,1)+COUNTIF(E$8:E151,E151)-1)/1000</f>
        <v>0.88100000000000001</v>
      </c>
      <c r="U151" s="21">
        <f>(RANK(F151,F$8:F$1007,1)+COUNTIF(F$8:F151,F151)-1)/1000</f>
        <v>0.88200000000000001</v>
      </c>
      <c r="V151" s="21">
        <f>(RANK(G151,G$8:G$1007,1)+COUNTIF(G$8:G151,G151)-1)/1000</f>
        <v>0.88100000000000001</v>
      </c>
      <c r="W151" s="21">
        <f>(RANK(H151,H$8:H$1007,1)+COUNTIF(H$8:H151,H151)-1)/1000</f>
        <v>0.83599999999999997</v>
      </c>
      <c r="X151" s="21">
        <f>(RANK(I151,I$8:I$1007,1)+COUNTIF(I$8:I151,I151)-1)/1000</f>
        <v>0.83599999999999997</v>
      </c>
      <c r="Y151" s="21">
        <f>(RANK(J151,J$8:J$1007,1)+COUNTIF(J$8:J151,J151)-1)/1000</f>
        <v>0.83599999999999997</v>
      </c>
      <c r="Z151" s="21">
        <f>(RANK(K151,K$8:K$1007,1)+COUNTIF(K$8:K151,K151)-1)/1000</f>
        <v>0.93</v>
      </c>
      <c r="AA151" s="21">
        <f>(RANK(L151,L$8:L$1007,1)+COUNTIF(L$8:L151,L151)-1)/1000</f>
        <v>0.93700000000000006</v>
      </c>
      <c r="AB151" s="21">
        <f>(RANK(M151,M$8:M$1007,1)+COUNTIF(M$8:M151,M151)-1)/1000</f>
        <v>0.91600000000000004</v>
      </c>
      <c r="AC151" s="21">
        <f>(RANK(N151,N$8:N$1007,1)+COUNTIF(N$8:N151,N151)-1)/1000</f>
        <v>0.85199999999999998</v>
      </c>
      <c r="AD151" s="21">
        <f>(RANK(O151,O$8:O$1007,1)+COUNTIF(O$8:O151,O151)-1)/1000</f>
        <v>0.85399999999999998</v>
      </c>
      <c r="AE151" s="21">
        <f>(RANK(P151,P$8:P$1007,1)+COUNTIF(P$8:P151,P151)-1)/1000</f>
        <v>0.85099999999999998</v>
      </c>
      <c r="AF151" s="21">
        <f>(RANK(Q151,Q$8:Q$1007,1)+COUNTIF(Q$8:Q151,Q151)-1)/1000</f>
        <v>0.85199999999999998</v>
      </c>
      <c r="AG151" s="21">
        <f>(RANK(R151,R$8:R$1007,1)+COUNTIF(R$8:R151,R151)-1)/1000</f>
        <v>0.85399999999999998</v>
      </c>
      <c r="AH151" s="21">
        <f>(RANK(S151,S$8:S$1007,1)+COUNTIF(S$8:S151,S151)-1)/1000</f>
        <v>0.85099999999999998</v>
      </c>
      <c r="AI151" s="14">
        <f t="shared" si="35"/>
        <v>0</v>
      </c>
      <c r="AK151" s="14">
        <f t="shared" si="36"/>
        <v>0</v>
      </c>
    </row>
    <row r="152" spans="2:37" x14ac:dyDescent="0.25">
      <c r="B152">
        <f t="shared" si="30"/>
        <v>145</v>
      </c>
      <c r="C152">
        <f>MATCH(B152,'Stocastic Model Raw Data'!$B$2:$B$1001,0)</f>
        <v>971</v>
      </c>
      <c r="D152" s="14" cm="1">
        <f t="array" ref="D152">INDEX('Stocastic Model Raw Data'!$G$2:$G$1001,$C152,0)</f>
        <v>212042590</v>
      </c>
      <c r="E152" s="14" cm="1">
        <f t="array" ref="E152">INDEX('Stocastic Model Raw Data'!$C$2:$C$1001,$C152,0)</f>
        <v>121543813.77620099</v>
      </c>
      <c r="F152" s="14" cm="1">
        <f t="array" ref="F152">INDEX('Stocastic Model Raw Data'!$H$2:$H$1001,$C152,0)</f>
        <v>60536540.897715703</v>
      </c>
      <c r="G152" s="14">
        <f t="shared" si="25"/>
        <v>61007272.878485292</v>
      </c>
      <c r="H152" s="14" cm="1">
        <f t="array" ref="H152">INDEX('Stocastic Model Raw Data'!$D$2:$D$1001,$C152,0)</f>
        <v>3152727152.2631798</v>
      </c>
      <c r="I152" s="14" cm="1">
        <f t="array" ref="I152">INDEX('Stocastic Model Raw Data'!$I$2:$I$1001,$C152,0)</f>
        <v>1337981041.5358601</v>
      </c>
      <c r="J152" s="14">
        <f t="shared" si="26"/>
        <v>1814746110.7273197</v>
      </c>
      <c r="K152" s="14" cm="1">
        <f t="array" ref="K152">INDEX('Stocastic Model Raw Data'!$E$2:$E$1001,$C152,0)</f>
        <v>266621069.852514</v>
      </c>
      <c r="L152" s="14" cm="1">
        <f t="array" ref="L152">INDEX('Stocastic Model Raw Data'!$J$2:$J$1001,$C152,0)</f>
        <v>117698911.793925</v>
      </c>
      <c r="M152" s="14">
        <f t="shared" si="27"/>
        <v>148922158.05858898</v>
      </c>
      <c r="N152" s="14">
        <f t="shared" si="31"/>
        <v>3419348222.1156936</v>
      </c>
      <c r="O152" s="14">
        <f t="shared" si="32"/>
        <v>1455679953.3297851</v>
      </c>
      <c r="P152" s="14">
        <f t="shared" si="28"/>
        <v>1963668268.7859085</v>
      </c>
      <c r="Q152" s="3">
        <f t="shared" si="33"/>
        <v>3419348222.1156936</v>
      </c>
      <c r="R152" s="3">
        <f t="shared" si="34"/>
        <v>1667722543.3297851</v>
      </c>
      <c r="S152" s="3">
        <f t="shared" si="29"/>
        <v>1751625678.7859085</v>
      </c>
      <c r="T152" s="21">
        <f>(RANK(E152,E$8:E$1007,1)+COUNTIF(E$8:E152,E152)-1)/1000</f>
        <v>0.98</v>
      </c>
      <c r="U152" s="21">
        <f>(RANK(F152,F$8:F$1007,1)+COUNTIF(F$8:F152,F152)-1)/1000</f>
        <v>0.98</v>
      </c>
      <c r="V152" s="21">
        <f>(RANK(G152,G$8:G$1007,1)+COUNTIF(G$8:G152,G152)-1)/1000</f>
        <v>0.98</v>
      </c>
      <c r="W152" s="21">
        <f>(RANK(H152,H$8:H$1007,1)+COUNTIF(H$8:H152,H152)-1)/1000</f>
        <v>0.97099999999999997</v>
      </c>
      <c r="X152" s="21">
        <f>(RANK(I152,I$8:I$1007,1)+COUNTIF(I$8:I152,I152)-1)/1000</f>
        <v>0.97399999999999998</v>
      </c>
      <c r="Y152" s="21">
        <f>(RANK(J152,J$8:J$1007,1)+COUNTIF(J$8:J152,J152)-1)/1000</f>
        <v>0.96899999999999997</v>
      </c>
      <c r="Z152" s="21">
        <f>(RANK(K152,K$8:K$1007,1)+COUNTIF(K$8:K152,K152)-1)/1000</f>
        <v>0.96099999999999997</v>
      </c>
      <c r="AA152" s="21">
        <f>(RANK(L152,L$8:L$1007,1)+COUNTIF(L$8:L152,L152)-1)/1000</f>
        <v>0.95499999999999996</v>
      </c>
      <c r="AB152" s="21">
        <f>(RANK(M152,M$8:M$1007,1)+COUNTIF(M$8:M152,M152)-1)/1000</f>
        <v>0.96199999999999997</v>
      </c>
      <c r="AC152" s="21">
        <f>(RANK(N152,N$8:N$1007,1)+COUNTIF(N$8:N152,N152)-1)/1000</f>
        <v>0.97099999999999997</v>
      </c>
      <c r="AD152" s="21">
        <f>(RANK(O152,O$8:O$1007,1)+COUNTIF(O$8:O152,O152)-1)/1000</f>
        <v>0.97399999999999998</v>
      </c>
      <c r="AE152" s="21">
        <f>(RANK(P152,P$8:P$1007,1)+COUNTIF(P$8:P152,P152)-1)/1000</f>
        <v>0.97</v>
      </c>
      <c r="AF152" s="21">
        <f>(RANK(Q152,Q$8:Q$1007,1)+COUNTIF(Q$8:Q152,Q152)-1)/1000</f>
        <v>0.97099999999999997</v>
      </c>
      <c r="AG152" s="21">
        <f>(RANK(R152,R$8:R$1007,1)+COUNTIF(R$8:R152,R152)-1)/1000</f>
        <v>0.97399999999999998</v>
      </c>
      <c r="AH152" s="21">
        <f>(RANK(S152,S$8:S$1007,1)+COUNTIF(S$8:S152,S152)-1)/1000</f>
        <v>0.97</v>
      </c>
      <c r="AI152" s="14">
        <f t="shared" si="35"/>
        <v>0</v>
      </c>
      <c r="AK152" s="14">
        <f t="shared" si="36"/>
        <v>0</v>
      </c>
    </row>
    <row r="153" spans="2:37" x14ac:dyDescent="0.25">
      <c r="B153">
        <f t="shared" si="30"/>
        <v>146</v>
      </c>
      <c r="C153">
        <f>MATCH(B153,'Stocastic Model Raw Data'!$B$2:$B$1001,0)</f>
        <v>514</v>
      </c>
      <c r="D153" s="14" cm="1">
        <f t="array" ref="D153">INDEX('Stocastic Model Raw Data'!$G$2:$G$1001,$C153,0)</f>
        <v>212042590</v>
      </c>
      <c r="E153" s="14" cm="1">
        <f t="array" ref="E153">INDEX('Stocastic Model Raw Data'!$C$2:$C$1001,$C153,0)</f>
        <v>86061936.938084304</v>
      </c>
      <c r="F153" s="14" cm="1">
        <f t="array" ref="F153">INDEX('Stocastic Model Raw Data'!$H$2:$H$1001,$C153,0)</f>
        <v>41889792.021311097</v>
      </c>
      <c r="G153" s="14">
        <f t="shared" si="25"/>
        <v>44172144.916773207</v>
      </c>
      <c r="H153" s="14" cm="1">
        <f t="array" ref="H153">INDEX('Stocastic Model Raw Data'!$D$2:$D$1001,$C153,0)</f>
        <v>2398196403.1630702</v>
      </c>
      <c r="I153" s="14" cm="1">
        <f t="array" ref="I153">INDEX('Stocastic Model Raw Data'!$I$2:$I$1001,$C153,0)</f>
        <v>999621560.70614195</v>
      </c>
      <c r="J153" s="14">
        <f t="shared" si="26"/>
        <v>1398574842.4569283</v>
      </c>
      <c r="K153" s="14" cm="1">
        <f t="array" ref="K153">INDEX('Stocastic Model Raw Data'!$E$2:$E$1001,$C153,0)</f>
        <v>189859117.64207301</v>
      </c>
      <c r="L153" s="14" cm="1">
        <f t="array" ref="L153">INDEX('Stocastic Model Raw Data'!$J$2:$J$1001,$C153,0)</f>
        <v>84259042.608288497</v>
      </c>
      <c r="M153" s="14">
        <f t="shared" si="27"/>
        <v>105600075.03378451</v>
      </c>
      <c r="N153" s="14">
        <f t="shared" si="31"/>
        <v>2588055520.8051434</v>
      </c>
      <c r="O153" s="14">
        <f t="shared" si="32"/>
        <v>1083880603.3144305</v>
      </c>
      <c r="P153" s="14">
        <f t="shared" si="28"/>
        <v>1504174917.4907129</v>
      </c>
      <c r="Q153" s="3">
        <f t="shared" si="33"/>
        <v>2588055520.8051434</v>
      </c>
      <c r="R153" s="3">
        <f t="shared" si="34"/>
        <v>1295923193.3144305</v>
      </c>
      <c r="S153" s="3">
        <f t="shared" si="29"/>
        <v>1292132327.4907129</v>
      </c>
      <c r="T153" s="21">
        <f>(RANK(E153,E$8:E$1007,1)+COUNTIF(E$8:E153,E153)-1)/1000</f>
        <v>0.53</v>
      </c>
      <c r="U153" s="21">
        <f>(RANK(F153,F$8:F$1007,1)+COUNTIF(F$8:F153,F153)-1)/1000</f>
        <v>0.53100000000000003</v>
      </c>
      <c r="V153" s="21">
        <f>(RANK(G153,G$8:G$1007,1)+COUNTIF(G$8:G153,G153)-1)/1000</f>
        <v>0.54</v>
      </c>
      <c r="W153" s="21">
        <f>(RANK(H153,H$8:H$1007,1)+COUNTIF(H$8:H153,H153)-1)/1000</f>
        <v>0.50700000000000001</v>
      </c>
      <c r="X153" s="21">
        <f>(RANK(I153,I$8:I$1007,1)+COUNTIF(I$8:I153,I153)-1)/1000</f>
        <v>0.503</v>
      </c>
      <c r="Y153" s="21">
        <f>(RANK(J153,J$8:J$1007,1)+COUNTIF(J$8:J153,J153)-1)/1000</f>
        <v>0.50700000000000001</v>
      </c>
      <c r="Z153" s="21">
        <f>(RANK(K153,K$8:K$1007,1)+COUNTIF(K$8:K153,K153)-1)/1000</f>
        <v>0.60899999999999999</v>
      </c>
      <c r="AA153" s="21">
        <f>(RANK(L153,L$8:L$1007,1)+COUNTIF(L$8:L153,L153)-1)/1000</f>
        <v>0.59699999999999998</v>
      </c>
      <c r="AB153" s="21">
        <f>(RANK(M153,M$8:M$1007,1)+COUNTIF(M$8:M153,M153)-1)/1000</f>
        <v>0.59899999999999998</v>
      </c>
      <c r="AC153" s="21">
        <f>(RANK(N153,N$8:N$1007,1)+COUNTIF(N$8:N153,N153)-1)/1000</f>
        <v>0.51400000000000001</v>
      </c>
      <c r="AD153" s="21">
        <f>(RANK(O153,O$8:O$1007,1)+COUNTIF(O$8:O153,O153)-1)/1000</f>
        <v>0.50700000000000001</v>
      </c>
      <c r="AE153" s="21">
        <f>(RANK(P153,P$8:P$1007,1)+COUNTIF(P$8:P153,P153)-1)/1000</f>
        <v>0.51500000000000001</v>
      </c>
      <c r="AF153" s="21">
        <f>(RANK(Q153,Q$8:Q$1007,1)+COUNTIF(Q$8:Q153,Q153)-1)/1000</f>
        <v>0.51400000000000001</v>
      </c>
      <c r="AG153" s="21">
        <f>(RANK(R153,R$8:R$1007,1)+COUNTIF(R$8:R153,R153)-1)/1000</f>
        <v>0.50700000000000001</v>
      </c>
      <c r="AH153" s="21">
        <f>(RANK(S153,S$8:S$1007,1)+COUNTIF(S$8:S153,S153)-1)/1000</f>
        <v>0.51500000000000001</v>
      </c>
      <c r="AI153" s="14">
        <f t="shared" si="35"/>
        <v>0</v>
      </c>
      <c r="AK153" s="14">
        <f t="shared" si="36"/>
        <v>0</v>
      </c>
    </row>
    <row r="154" spans="2:37" x14ac:dyDescent="0.25">
      <c r="B154">
        <f t="shared" si="30"/>
        <v>147</v>
      </c>
      <c r="C154">
        <f>MATCH(B154,'Stocastic Model Raw Data'!$B$2:$B$1001,0)</f>
        <v>787</v>
      </c>
      <c r="D154" s="14" cm="1">
        <f t="array" ref="D154">INDEX('Stocastic Model Raw Data'!$G$2:$G$1001,$C154,0)</f>
        <v>212042590</v>
      </c>
      <c r="E154" s="14" cm="1">
        <f t="array" ref="E154">INDEX('Stocastic Model Raw Data'!$C$2:$C$1001,$C154,0)</f>
        <v>97336272.988047004</v>
      </c>
      <c r="F154" s="14" cm="1">
        <f t="array" ref="F154">INDEX('Stocastic Model Raw Data'!$H$2:$H$1001,$C154,0)</f>
        <v>48008379.096602</v>
      </c>
      <c r="G154" s="14">
        <f t="shared" si="25"/>
        <v>49327893.891445003</v>
      </c>
      <c r="H154" s="14" cm="1">
        <f t="array" ref="H154">INDEX('Stocastic Model Raw Data'!$D$2:$D$1001,$C154,0)</f>
        <v>2731916717.3657598</v>
      </c>
      <c r="I154" s="14" cm="1">
        <f t="array" ref="I154">INDEX('Stocastic Model Raw Data'!$I$2:$I$1001,$C154,0)</f>
        <v>1145591085.4316299</v>
      </c>
      <c r="J154" s="14">
        <f t="shared" si="26"/>
        <v>1586325631.93413</v>
      </c>
      <c r="K154" s="14" cm="1">
        <f t="array" ref="K154">INDEX('Stocastic Model Raw Data'!$E$2:$E$1001,$C154,0)</f>
        <v>203117870.808956</v>
      </c>
      <c r="L154" s="14" cm="1">
        <f t="array" ref="L154">INDEX('Stocastic Model Raw Data'!$J$2:$J$1001,$C154,0)</f>
        <v>93387646.315832898</v>
      </c>
      <c r="M154" s="14">
        <f t="shared" si="27"/>
        <v>109730224.4931231</v>
      </c>
      <c r="N154" s="14">
        <f t="shared" si="31"/>
        <v>2935034588.174716</v>
      </c>
      <c r="O154" s="14">
        <f t="shared" si="32"/>
        <v>1238978731.7474627</v>
      </c>
      <c r="P154" s="14">
        <f t="shared" si="28"/>
        <v>1696055856.4272532</v>
      </c>
      <c r="Q154" s="3">
        <f t="shared" si="33"/>
        <v>2935034588.174716</v>
      </c>
      <c r="R154" s="3">
        <f t="shared" si="34"/>
        <v>1451021321.7474627</v>
      </c>
      <c r="S154" s="3">
        <f t="shared" si="29"/>
        <v>1484013266.4272532</v>
      </c>
      <c r="T154" s="21">
        <f>(RANK(E154,E$8:E$1007,1)+COUNTIF(E$8:E154,E154)-1)/1000</f>
        <v>0.753</v>
      </c>
      <c r="U154" s="21">
        <f>(RANK(F154,F$8:F$1007,1)+COUNTIF(F$8:F154,F154)-1)/1000</f>
        <v>0.753</v>
      </c>
      <c r="V154" s="21">
        <f>(RANK(G154,G$8:G$1007,1)+COUNTIF(G$8:G154,G154)-1)/1000</f>
        <v>0.75600000000000001</v>
      </c>
      <c r="W154" s="21">
        <f>(RANK(H154,H$8:H$1007,1)+COUNTIF(H$8:H154,H154)-1)/1000</f>
        <v>0.78800000000000003</v>
      </c>
      <c r="X154" s="21">
        <f>(RANK(I154,I$8:I$1007,1)+COUNTIF(I$8:I154,I154)-1)/1000</f>
        <v>0.78700000000000003</v>
      </c>
      <c r="Y154" s="21">
        <f>(RANK(J154,J$8:J$1007,1)+COUNTIF(J$8:J154,J154)-1)/1000</f>
        <v>0.78300000000000003</v>
      </c>
      <c r="Z154" s="21">
        <f>(RANK(K154,K$8:K$1007,1)+COUNTIF(K$8:K154,K154)-1)/1000</f>
        <v>0.7</v>
      </c>
      <c r="AA154" s="21">
        <f>(RANK(L154,L$8:L$1007,1)+COUNTIF(L$8:L154,L154)-1)/1000</f>
        <v>0.747</v>
      </c>
      <c r="AB154" s="21">
        <f>(RANK(M154,M$8:M$1007,1)+COUNTIF(M$8:M154,M154)-1)/1000</f>
        <v>0.67400000000000004</v>
      </c>
      <c r="AC154" s="21">
        <f>(RANK(N154,N$8:N$1007,1)+COUNTIF(N$8:N154,N154)-1)/1000</f>
        <v>0.78700000000000003</v>
      </c>
      <c r="AD154" s="21">
        <f>(RANK(O154,O$8:O$1007,1)+COUNTIF(O$8:O154,O154)-1)/1000</f>
        <v>0.78400000000000003</v>
      </c>
      <c r="AE154" s="21">
        <f>(RANK(P154,P$8:P$1007,1)+COUNTIF(P$8:P154,P154)-1)/1000</f>
        <v>0.77300000000000002</v>
      </c>
      <c r="AF154" s="21">
        <f>(RANK(Q154,Q$8:Q$1007,1)+COUNTIF(Q$8:Q154,Q154)-1)/1000</f>
        <v>0.78700000000000003</v>
      </c>
      <c r="AG154" s="21">
        <f>(RANK(R154,R$8:R$1007,1)+COUNTIF(R$8:R154,R154)-1)/1000</f>
        <v>0.78400000000000003</v>
      </c>
      <c r="AH154" s="21">
        <f>(RANK(S154,S$8:S$1007,1)+COUNTIF(S$8:S154,S154)-1)/1000</f>
        <v>0.77300000000000002</v>
      </c>
      <c r="AI154" s="14">
        <f t="shared" si="35"/>
        <v>0</v>
      </c>
      <c r="AK154" s="14">
        <f t="shared" si="36"/>
        <v>0</v>
      </c>
    </row>
    <row r="155" spans="2:37" x14ac:dyDescent="0.25">
      <c r="B155">
        <f t="shared" si="30"/>
        <v>148</v>
      </c>
      <c r="C155">
        <f>MATCH(B155,'Stocastic Model Raw Data'!$B$2:$B$1001,0)</f>
        <v>952</v>
      </c>
      <c r="D155" s="14" cm="1">
        <f t="array" ref="D155">INDEX('Stocastic Model Raw Data'!$G$2:$G$1001,$C155,0)</f>
        <v>212042590</v>
      </c>
      <c r="E155" s="14" cm="1">
        <f t="array" ref="E155">INDEX('Stocastic Model Raw Data'!$C$2:$C$1001,$C155,0)</f>
        <v>112582998.578438</v>
      </c>
      <c r="F155" s="14" cm="1">
        <f t="array" ref="F155">INDEX('Stocastic Model Raw Data'!$H$2:$H$1001,$C155,0)</f>
        <v>55835086.977691002</v>
      </c>
      <c r="G155" s="14">
        <f t="shared" si="25"/>
        <v>56747911.600746997</v>
      </c>
      <c r="H155" s="14" cm="1">
        <f t="array" ref="H155">INDEX('Stocastic Model Raw Data'!$D$2:$D$1001,$C155,0)</f>
        <v>3079414164.8666</v>
      </c>
      <c r="I155" s="14" cm="1">
        <f t="array" ref="I155">INDEX('Stocastic Model Raw Data'!$I$2:$I$1001,$C155,0)</f>
        <v>1304335730.74805</v>
      </c>
      <c r="J155" s="14">
        <f t="shared" si="26"/>
        <v>1775078434.1185501</v>
      </c>
      <c r="K155" s="14" cm="1">
        <f t="array" ref="K155">INDEX('Stocastic Model Raw Data'!$E$2:$E$1001,$C155,0)</f>
        <v>240813236.03197801</v>
      </c>
      <c r="L155" s="14" cm="1">
        <f t="array" ref="L155">INDEX('Stocastic Model Raw Data'!$J$2:$J$1001,$C155,0)</f>
        <v>105151937.86558101</v>
      </c>
      <c r="M155" s="14">
        <f t="shared" si="27"/>
        <v>135661298.16639701</v>
      </c>
      <c r="N155" s="14">
        <f t="shared" si="31"/>
        <v>3320227400.8985782</v>
      </c>
      <c r="O155" s="14">
        <f t="shared" si="32"/>
        <v>1409487668.613631</v>
      </c>
      <c r="P155" s="14">
        <f t="shared" si="28"/>
        <v>1910739732.2849472</v>
      </c>
      <c r="Q155" s="3">
        <f t="shared" si="33"/>
        <v>3320227400.8985782</v>
      </c>
      <c r="R155" s="3">
        <f t="shared" si="34"/>
        <v>1621530258.613631</v>
      </c>
      <c r="S155" s="3">
        <f t="shared" si="29"/>
        <v>1698697142.2849472</v>
      </c>
      <c r="T155" s="21">
        <f>(RANK(E155,E$8:E$1007,1)+COUNTIF(E$8:E155,E155)-1)/1000</f>
        <v>0.92800000000000005</v>
      </c>
      <c r="U155" s="21">
        <f>(RANK(F155,F$8:F$1007,1)+COUNTIF(F$8:F155,F155)-1)/1000</f>
        <v>0.92600000000000005</v>
      </c>
      <c r="V155" s="21">
        <f>(RANK(G155,G$8:G$1007,1)+COUNTIF(G$8:G155,G155)-1)/1000</f>
        <v>0.92700000000000005</v>
      </c>
      <c r="W155" s="21">
        <f>(RANK(H155,H$8:H$1007,1)+COUNTIF(H$8:H155,H155)-1)/1000</f>
        <v>0.95099999999999996</v>
      </c>
      <c r="X155" s="21">
        <f>(RANK(I155,I$8:I$1007,1)+COUNTIF(I$8:I155,I155)-1)/1000</f>
        <v>0.95599999999999996</v>
      </c>
      <c r="Y155" s="21">
        <f>(RANK(J155,J$8:J$1007,1)+COUNTIF(J$8:J155,J155)-1)/1000</f>
        <v>0.95099999999999996</v>
      </c>
      <c r="Z155" s="21">
        <f>(RANK(K155,K$8:K$1007,1)+COUNTIF(K$8:K155,K155)-1)/1000</f>
        <v>0.88700000000000001</v>
      </c>
      <c r="AA155" s="21">
        <f>(RANK(L155,L$8:L$1007,1)+COUNTIF(L$8:L155,L155)-1)/1000</f>
        <v>0.876</v>
      </c>
      <c r="AB155" s="21">
        <f>(RANK(M155,M$8:M$1007,1)+COUNTIF(M$8:M155,M155)-1)/1000</f>
        <v>0.89200000000000002</v>
      </c>
      <c r="AC155" s="21">
        <f>(RANK(N155,N$8:N$1007,1)+COUNTIF(N$8:N155,N155)-1)/1000</f>
        <v>0.95199999999999996</v>
      </c>
      <c r="AD155" s="21">
        <f>(RANK(O155,O$8:O$1007,1)+COUNTIF(O$8:O155,O155)-1)/1000</f>
        <v>0.95299999999999996</v>
      </c>
      <c r="AE155" s="21">
        <f>(RANK(P155,P$8:P$1007,1)+COUNTIF(P$8:P155,P155)-1)/1000</f>
        <v>0.95</v>
      </c>
      <c r="AF155" s="21">
        <f>(RANK(Q155,Q$8:Q$1007,1)+COUNTIF(Q$8:Q155,Q155)-1)/1000</f>
        <v>0.95199999999999996</v>
      </c>
      <c r="AG155" s="21">
        <f>(RANK(R155,R$8:R$1007,1)+COUNTIF(R$8:R155,R155)-1)/1000</f>
        <v>0.95299999999999996</v>
      </c>
      <c r="AH155" s="21">
        <f>(RANK(S155,S$8:S$1007,1)+COUNTIF(S$8:S155,S155)-1)/1000</f>
        <v>0.95</v>
      </c>
      <c r="AI155" s="14">
        <f t="shared" si="35"/>
        <v>0</v>
      </c>
      <c r="AK155" s="14">
        <f t="shared" si="36"/>
        <v>0</v>
      </c>
    </row>
    <row r="156" spans="2:37" x14ac:dyDescent="0.25">
      <c r="B156">
        <f t="shared" si="30"/>
        <v>149</v>
      </c>
      <c r="C156">
        <f>MATCH(B156,'Stocastic Model Raw Data'!$B$2:$B$1001,0)</f>
        <v>958</v>
      </c>
      <c r="D156" s="14" cm="1">
        <f t="array" ref="D156">INDEX('Stocastic Model Raw Data'!$G$2:$G$1001,$C156,0)</f>
        <v>212042590</v>
      </c>
      <c r="E156" s="14" cm="1">
        <f t="array" ref="E156">INDEX('Stocastic Model Raw Data'!$C$2:$C$1001,$C156,0)</f>
        <v>119365206.227126</v>
      </c>
      <c r="F156" s="14" cm="1">
        <f t="array" ref="F156">INDEX('Stocastic Model Raw Data'!$H$2:$H$1001,$C156,0)</f>
        <v>59452582.846597701</v>
      </c>
      <c r="G156" s="14">
        <f t="shared" si="25"/>
        <v>59912623.380528301</v>
      </c>
      <c r="H156" s="14" cm="1">
        <f t="array" ref="H156">INDEX('Stocastic Model Raw Data'!$D$2:$D$1001,$C156,0)</f>
        <v>3089613976.7639799</v>
      </c>
      <c r="I156" s="14" cm="1">
        <f t="array" ref="I156">INDEX('Stocastic Model Raw Data'!$I$2:$I$1001,$C156,0)</f>
        <v>1310585581.69631</v>
      </c>
      <c r="J156" s="14">
        <f t="shared" si="26"/>
        <v>1779028395.0676699</v>
      </c>
      <c r="K156" s="14" cm="1">
        <f t="array" ref="K156">INDEX('Stocastic Model Raw Data'!$E$2:$E$1001,$C156,0)</f>
        <v>263293400.28186601</v>
      </c>
      <c r="L156" s="14" cm="1">
        <f t="array" ref="L156">INDEX('Stocastic Model Raw Data'!$J$2:$J$1001,$C156,0)</f>
        <v>115887583.724916</v>
      </c>
      <c r="M156" s="14">
        <f t="shared" si="27"/>
        <v>147405816.55695003</v>
      </c>
      <c r="N156" s="14">
        <f t="shared" si="31"/>
        <v>3352907377.045846</v>
      </c>
      <c r="O156" s="14">
        <f t="shared" si="32"/>
        <v>1426473165.421226</v>
      </c>
      <c r="P156" s="14">
        <f t="shared" si="28"/>
        <v>1926434211.62462</v>
      </c>
      <c r="Q156" s="3">
        <f t="shared" si="33"/>
        <v>3352907377.045846</v>
      </c>
      <c r="R156" s="3">
        <f t="shared" si="34"/>
        <v>1638515755.421226</v>
      </c>
      <c r="S156" s="3">
        <f t="shared" si="29"/>
        <v>1714391621.62462</v>
      </c>
      <c r="T156" s="21">
        <f>(RANK(E156,E$8:E$1007,1)+COUNTIF(E$8:E156,E156)-1)/1000</f>
        <v>0.97299999999999998</v>
      </c>
      <c r="U156" s="21">
        <f>(RANK(F156,F$8:F$1007,1)+COUNTIF(F$8:F156,F156)-1)/1000</f>
        <v>0.97199999999999998</v>
      </c>
      <c r="V156" s="21">
        <f>(RANK(G156,G$8:G$1007,1)+COUNTIF(G$8:G156,G156)-1)/1000</f>
        <v>0.97099999999999997</v>
      </c>
      <c r="W156" s="21">
        <f>(RANK(H156,H$8:H$1007,1)+COUNTIF(H$8:H156,H156)-1)/1000</f>
        <v>0.95599999999999996</v>
      </c>
      <c r="X156" s="21">
        <f>(RANK(I156,I$8:I$1007,1)+COUNTIF(I$8:I156,I156)-1)/1000</f>
        <v>0.95899999999999996</v>
      </c>
      <c r="Y156" s="21">
        <f>(RANK(J156,J$8:J$1007,1)+COUNTIF(J$8:J156,J156)-1)/1000</f>
        <v>0.95199999999999996</v>
      </c>
      <c r="Z156" s="21">
        <f>(RANK(K156,K$8:K$1007,1)+COUNTIF(K$8:K156,K156)-1)/1000</f>
        <v>0.94599999999999995</v>
      </c>
      <c r="AA156" s="21">
        <f>(RANK(L156,L$8:L$1007,1)+COUNTIF(L$8:L156,L156)-1)/1000</f>
        <v>0.94099999999999995</v>
      </c>
      <c r="AB156" s="21">
        <f>(RANK(M156,M$8:M$1007,1)+COUNTIF(M$8:M156,M156)-1)/1000</f>
        <v>0.95599999999999996</v>
      </c>
      <c r="AC156" s="21">
        <f>(RANK(N156,N$8:N$1007,1)+COUNTIF(N$8:N156,N156)-1)/1000</f>
        <v>0.95799999999999996</v>
      </c>
      <c r="AD156" s="21">
        <f>(RANK(O156,O$8:O$1007,1)+COUNTIF(O$8:O156,O156)-1)/1000</f>
        <v>0.96199999999999997</v>
      </c>
      <c r="AE156" s="21">
        <f>(RANK(P156,P$8:P$1007,1)+COUNTIF(P$8:P156,P156)-1)/1000</f>
        <v>0.95399999999999996</v>
      </c>
      <c r="AF156" s="21">
        <f>(RANK(Q156,Q$8:Q$1007,1)+COUNTIF(Q$8:Q156,Q156)-1)/1000</f>
        <v>0.95799999999999996</v>
      </c>
      <c r="AG156" s="21">
        <f>(RANK(R156,R$8:R$1007,1)+COUNTIF(R$8:R156,R156)-1)/1000</f>
        <v>0.96199999999999997</v>
      </c>
      <c r="AH156" s="21">
        <f>(RANK(S156,S$8:S$1007,1)+COUNTIF(S$8:S156,S156)-1)/1000</f>
        <v>0.95399999999999996</v>
      </c>
      <c r="AI156" s="14">
        <f t="shared" si="35"/>
        <v>0</v>
      </c>
      <c r="AK156" s="14">
        <f t="shared" si="36"/>
        <v>0</v>
      </c>
    </row>
    <row r="157" spans="2:37" x14ac:dyDescent="0.25">
      <c r="B157">
        <f t="shared" si="30"/>
        <v>150</v>
      </c>
      <c r="C157">
        <f>MATCH(B157,'Stocastic Model Raw Data'!$B$2:$B$1001,0)</f>
        <v>872</v>
      </c>
      <c r="D157" s="14" cm="1">
        <f t="array" ref="D157">INDEX('Stocastic Model Raw Data'!$G$2:$G$1001,$C157,0)</f>
        <v>212042590</v>
      </c>
      <c r="E157" s="14" cm="1">
        <f t="array" ref="E157">INDEX('Stocastic Model Raw Data'!$C$2:$C$1001,$C157,0)</f>
        <v>103263231.518848</v>
      </c>
      <c r="F157" s="14" cm="1">
        <f t="array" ref="F157">INDEX('Stocastic Model Raw Data'!$H$2:$H$1001,$C157,0)</f>
        <v>50784235.278445803</v>
      </c>
      <c r="G157" s="14">
        <f t="shared" si="25"/>
        <v>52478996.240402199</v>
      </c>
      <c r="H157" s="14" cm="1">
        <f t="array" ref="H157">INDEX('Stocastic Model Raw Data'!$D$2:$D$1001,$C157,0)</f>
        <v>2877118577.2754698</v>
      </c>
      <c r="I157" s="14" cm="1">
        <f t="array" ref="I157">INDEX('Stocastic Model Raw Data'!$I$2:$I$1001,$C157,0)</f>
        <v>1209981964.30725</v>
      </c>
      <c r="J157" s="14">
        <f t="shared" si="26"/>
        <v>1667136612.9682198</v>
      </c>
      <c r="K157" s="14" cm="1">
        <f t="array" ref="K157">INDEX('Stocastic Model Raw Data'!$E$2:$E$1001,$C157,0)</f>
        <v>207777534.763724</v>
      </c>
      <c r="L157" s="14" cm="1">
        <f t="array" ref="L157">INDEX('Stocastic Model Raw Data'!$J$2:$J$1001,$C157,0)</f>
        <v>91669324.468347996</v>
      </c>
      <c r="M157" s="14">
        <f t="shared" si="27"/>
        <v>116108210.295376</v>
      </c>
      <c r="N157" s="14">
        <f t="shared" si="31"/>
        <v>3084896112.0391936</v>
      </c>
      <c r="O157" s="14">
        <f t="shared" si="32"/>
        <v>1301651288.775598</v>
      </c>
      <c r="P157" s="14">
        <f t="shared" si="28"/>
        <v>1783244823.2635956</v>
      </c>
      <c r="Q157" s="3">
        <f t="shared" si="33"/>
        <v>3084896112.0391936</v>
      </c>
      <c r="R157" s="3">
        <f t="shared" si="34"/>
        <v>1513693878.775598</v>
      </c>
      <c r="S157" s="3">
        <f t="shared" si="29"/>
        <v>1571202233.2635956</v>
      </c>
      <c r="T157" s="21">
        <f>(RANK(E157,E$8:E$1007,1)+COUNTIF(E$8:E157,E157)-1)/1000</f>
        <v>0.83199999999999996</v>
      </c>
      <c r="U157" s="21">
        <f>(RANK(F157,F$8:F$1007,1)+COUNTIF(F$8:F157,F157)-1)/1000</f>
        <v>0.82699999999999996</v>
      </c>
      <c r="V157" s="21">
        <f>(RANK(G157,G$8:G$1007,1)+COUNTIF(G$8:G157,G157)-1)/1000</f>
        <v>0.84199999999999997</v>
      </c>
      <c r="W157" s="21">
        <f>(RANK(H157,H$8:H$1007,1)+COUNTIF(H$8:H157,H157)-1)/1000</f>
        <v>0.877</v>
      </c>
      <c r="X157" s="21">
        <f>(RANK(I157,I$8:I$1007,1)+COUNTIF(I$8:I157,I157)-1)/1000</f>
        <v>0.88</v>
      </c>
      <c r="Y157" s="21">
        <f>(RANK(J157,J$8:J$1007,1)+COUNTIF(J$8:J157,J157)-1)/1000</f>
        <v>0.88</v>
      </c>
      <c r="Z157" s="21">
        <f>(RANK(K157,K$8:K$1007,1)+COUNTIF(K$8:K157,K157)-1)/1000</f>
        <v>0.73499999999999999</v>
      </c>
      <c r="AA157" s="21">
        <f>(RANK(L157,L$8:L$1007,1)+COUNTIF(L$8:L157,L157)-1)/1000</f>
        <v>0.71599999999999997</v>
      </c>
      <c r="AB157" s="21">
        <f>(RANK(M157,M$8:M$1007,1)+COUNTIF(M$8:M157,M157)-1)/1000</f>
        <v>0.74399999999999999</v>
      </c>
      <c r="AC157" s="21">
        <f>(RANK(N157,N$8:N$1007,1)+COUNTIF(N$8:N157,N157)-1)/1000</f>
        <v>0.872</v>
      </c>
      <c r="AD157" s="21">
        <f>(RANK(O157,O$8:O$1007,1)+COUNTIF(O$8:O157,O157)-1)/1000</f>
        <v>0.86799999999999999</v>
      </c>
      <c r="AE157" s="21">
        <f>(RANK(P157,P$8:P$1007,1)+COUNTIF(P$8:P157,P157)-1)/1000</f>
        <v>0.871</v>
      </c>
      <c r="AF157" s="21">
        <f>(RANK(Q157,Q$8:Q$1007,1)+COUNTIF(Q$8:Q157,Q157)-1)/1000</f>
        <v>0.872</v>
      </c>
      <c r="AG157" s="21">
        <f>(RANK(R157,R$8:R$1007,1)+COUNTIF(R$8:R157,R157)-1)/1000</f>
        <v>0.86799999999999999</v>
      </c>
      <c r="AH157" s="21">
        <f>(RANK(S157,S$8:S$1007,1)+COUNTIF(S$8:S157,S157)-1)/1000</f>
        <v>0.871</v>
      </c>
      <c r="AI157" s="14">
        <f t="shared" si="35"/>
        <v>0</v>
      </c>
      <c r="AK157" s="14">
        <f t="shared" si="36"/>
        <v>0</v>
      </c>
    </row>
    <row r="158" spans="2:37" x14ac:dyDescent="0.25">
      <c r="B158">
        <f t="shared" si="30"/>
        <v>151</v>
      </c>
      <c r="C158">
        <f>MATCH(B158,'Stocastic Model Raw Data'!$B$2:$B$1001,0)</f>
        <v>647</v>
      </c>
      <c r="D158" s="14" cm="1">
        <f t="array" ref="D158">INDEX('Stocastic Model Raw Data'!$G$2:$G$1001,$C158,0)</f>
        <v>212042590</v>
      </c>
      <c r="E158" s="14" cm="1">
        <f t="array" ref="E158">INDEX('Stocastic Model Raw Data'!$C$2:$C$1001,$C158,0)</f>
        <v>88483601.009094194</v>
      </c>
      <c r="F158" s="14" cm="1">
        <f t="array" ref="F158">INDEX('Stocastic Model Raw Data'!$H$2:$H$1001,$C158,0)</f>
        <v>43062983.072175696</v>
      </c>
      <c r="G158" s="14">
        <f t="shared" si="25"/>
        <v>45420617.936918497</v>
      </c>
      <c r="H158" s="14" cm="1">
        <f t="array" ref="H158">INDEX('Stocastic Model Raw Data'!$D$2:$D$1001,$C158,0)</f>
        <v>2556982403.9276199</v>
      </c>
      <c r="I158" s="14" cm="1">
        <f t="array" ref="I158">INDEX('Stocastic Model Raw Data'!$I$2:$I$1001,$C158,0)</f>
        <v>1066116990.05145</v>
      </c>
      <c r="J158" s="14">
        <f t="shared" si="26"/>
        <v>1490865413.8761699</v>
      </c>
      <c r="K158" s="14" cm="1">
        <f t="array" ref="K158">INDEX('Stocastic Model Raw Data'!$E$2:$E$1001,$C158,0)</f>
        <v>181565445.015452</v>
      </c>
      <c r="L158" s="14" cm="1">
        <f t="array" ref="L158">INDEX('Stocastic Model Raw Data'!$J$2:$J$1001,$C158,0)</f>
        <v>83012495.3275038</v>
      </c>
      <c r="M158" s="14">
        <f t="shared" si="27"/>
        <v>98552949.687948197</v>
      </c>
      <c r="N158" s="14">
        <f t="shared" si="31"/>
        <v>2738547848.9430718</v>
      </c>
      <c r="O158" s="14">
        <f t="shared" si="32"/>
        <v>1149129485.3789539</v>
      </c>
      <c r="P158" s="14">
        <f t="shared" si="28"/>
        <v>1589418363.5641179</v>
      </c>
      <c r="Q158" s="3">
        <f t="shared" si="33"/>
        <v>2738547848.9430718</v>
      </c>
      <c r="R158" s="3">
        <f t="shared" si="34"/>
        <v>1361172075.3789539</v>
      </c>
      <c r="S158" s="3">
        <f t="shared" si="29"/>
        <v>1377375773.5641179</v>
      </c>
      <c r="T158" s="21">
        <f>(RANK(E158,E$8:E$1007,1)+COUNTIF(E$8:E158,E158)-1)/1000</f>
        <v>0.59199999999999997</v>
      </c>
      <c r="U158" s="21">
        <f>(RANK(F158,F$8:F$1007,1)+COUNTIF(F$8:F158,F158)-1)/1000</f>
        <v>0.58399999999999996</v>
      </c>
      <c r="V158" s="21">
        <f>(RANK(G158,G$8:G$1007,1)+COUNTIF(G$8:G158,G158)-1)/1000</f>
        <v>0.59899999999999998</v>
      </c>
      <c r="W158" s="21">
        <f>(RANK(H158,H$8:H$1007,1)+COUNTIF(H$8:H158,H158)-1)/1000</f>
        <v>0.65900000000000003</v>
      </c>
      <c r="X158" s="21">
        <f>(RANK(I158,I$8:I$1007,1)+COUNTIF(I$8:I158,I158)-1)/1000</f>
        <v>0.64700000000000002</v>
      </c>
      <c r="Y158" s="21">
        <f>(RANK(J158,J$8:J$1007,1)+COUNTIF(J$8:J158,J158)-1)/1000</f>
        <v>0.66400000000000003</v>
      </c>
      <c r="Z158" s="21">
        <f>(RANK(K158,K$8:K$1007,1)+COUNTIF(K$8:K158,K158)-1)/1000</f>
        <v>0.51400000000000001</v>
      </c>
      <c r="AA158" s="21">
        <f>(RANK(L158,L$8:L$1007,1)+COUNTIF(L$8:L158,L158)-1)/1000</f>
        <v>0.56899999999999995</v>
      </c>
      <c r="AB158" s="21">
        <f>(RANK(M158,M$8:M$1007,1)+COUNTIF(M$8:M158,M158)-1)/1000</f>
        <v>0.47099999999999997</v>
      </c>
      <c r="AC158" s="21">
        <f>(RANK(N158,N$8:N$1007,1)+COUNTIF(N$8:N158,N158)-1)/1000</f>
        <v>0.64700000000000002</v>
      </c>
      <c r="AD158" s="21">
        <f>(RANK(O158,O$8:O$1007,1)+COUNTIF(O$8:O158,O158)-1)/1000</f>
        <v>0.63100000000000001</v>
      </c>
      <c r="AE158" s="21">
        <f>(RANK(P158,P$8:P$1007,1)+COUNTIF(P$8:P158,P158)-1)/1000</f>
        <v>0.65100000000000002</v>
      </c>
      <c r="AF158" s="21">
        <f>(RANK(Q158,Q$8:Q$1007,1)+COUNTIF(Q$8:Q158,Q158)-1)/1000</f>
        <v>0.64700000000000002</v>
      </c>
      <c r="AG158" s="21">
        <f>(RANK(R158,R$8:R$1007,1)+COUNTIF(R$8:R158,R158)-1)/1000</f>
        <v>0.63100000000000001</v>
      </c>
      <c r="AH158" s="21">
        <f>(RANK(S158,S$8:S$1007,1)+COUNTIF(S$8:S158,S158)-1)/1000</f>
        <v>0.65100000000000002</v>
      </c>
      <c r="AI158" s="14">
        <f t="shared" si="35"/>
        <v>0</v>
      </c>
      <c r="AK158" s="14">
        <f t="shared" si="36"/>
        <v>0</v>
      </c>
    </row>
    <row r="159" spans="2:37" x14ac:dyDescent="0.25">
      <c r="B159">
        <f t="shared" si="30"/>
        <v>152</v>
      </c>
      <c r="C159">
        <f>MATCH(B159,'Stocastic Model Raw Data'!$B$2:$B$1001,0)</f>
        <v>383</v>
      </c>
      <c r="D159" s="14" cm="1">
        <f t="array" ref="D159">INDEX('Stocastic Model Raw Data'!$G$2:$G$1001,$C159,0)</f>
        <v>212042590</v>
      </c>
      <c r="E159" s="14" cm="1">
        <f t="array" ref="E159">INDEX('Stocastic Model Raw Data'!$C$2:$C$1001,$C159,0)</f>
        <v>81272252.383197397</v>
      </c>
      <c r="F159" s="14" cm="1">
        <f t="array" ref="F159">INDEX('Stocastic Model Raw Data'!$H$2:$H$1001,$C159,0)</f>
        <v>39639125.697410703</v>
      </c>
      <c r="G159" s="14">
        <f t="shared" si="25"/>
        <v>41633126.685786694</v>
      </c>
      <c r="H159" s="14" cm="1">
        <f t="array" ref="H159">INDEX('Stocastic Model Raw Data'!$D$2:$D$1001,$C159,0)</f>
        <v>2256576540.0584402</v>
      </c>
      <c r="I159" s="14" cm="1">
        <f t="array" ref="I159">INDEX('Stocastic Model Raw Data'!$I$2:$I$1001,$C159,0)</f>
        <v>941640212.25138903</v>
      </c>
      <c r="J159" s="14">
        <f t="shared" si="26"/>
        <v>1314936327.8070512</v>
      </c>
      <c r="K159" s="14" cm="1">
        <f t="array" ref="K159">INDEX('Stocastic Model Raw Data'!$E$2:$E$1001,$C159,0)</f>
        <v>179071910.79069301</v>
      </c>
      <c r="L159" s="14" cm="1">
        <f t="array" ref="L159">INDEX('Stocastic Model Raw Data'!$J$2:$J$1001,$C159,0)</f>
        <v>80503800.453927293</v>
      </c>
      <c r="M159" s="14">
        <f t="shared" si="27"/>
        <v>98568110.336765721</v>
      </c>
      <c r="N159" s="14">
        <f t="shared" si="31"/>
        <v>2435648450.849133</v>
      </c>
      <c r="O159" s="14">
        <f t="shared" si="32"/>
        <v>1022144012.7053163</v>
      </c>
      <c r="P159" s="14">
        <f t="shared" si="28"/>
        <v>1413504438.1438167</v>
      </c>
      <c r="Q159" s="3">
        <f t="shared" si="33"/>
        <v>2435648450.849133</v>
      </c>
      <c r="R159" s="3">
        <f t="shared" si="34"/>
        <v>1234186602.7053163</v>
      </c>
      <c r="S159" s="3">
        <f t="shared" si="29"/>
        <v>1201461848.1438167</v>
      </c>
      <c r="T159" s="21">
        <f>(RANK(E159,E$8:E$1007,1)+COUNTIF(E$8:E159,E159)-1)/1000</f>
        <v>0.432</v>
      </c>
      <c r="U159" s="21">
        <f>(RANK(F159,F$8:F$1007,1)+COUNTIF(F$8:F159,F159)-1)/1000</f>
        <v>0.438</v>
      </c>
      <c r="V159" s="21">
        <f>(RANK(G159,G$8:G$1007,1)+COUNTIF(G$8:G159,G159)-1)/1000</f>
        <v>0.42199999999999999</v>
      </c>
      <c r="W159" s="21">
        <f>(RANK(H159,H$8:H$1007,1)+COUNTIF(H$8:H159,H159)-1)/1000</f>
        <v>0.37</v>
      </c>
      <c r="X159" s="21">
        <f>(RANK(I159,I$8:I$1007,1)+COUNTIF(I$8:I159,I159)-1)/1000</f>
        <v>0.376</v>
      </c>
      <c r="Y159" s="21">
        <f>(RANK(J159,J$8:J$1007,1)+COUNTIF(J$8:J159,J159)-1)/1000</f>
        <v>0.37</v>
      </c>
      <c r="Z159" s="21">
        <f>(RANK(K159,K$8:K$1007,1)+COUNTIF(K$8:K159,K159)-1)/1000</f>
        <v>0.49299999999999999</v>
      </c>
      <c r="AA159" s="21">
        <f>(RANK(L159,L$8:L$1007,1)+COUNTIF(L$8:L159,L159)-1)/1000</f>
        <v>0.51600000000000001</v>
      </c>
      <c r="AB159" s="21">
        <f>(RANK(M159,M$8:M$1007,1)+COUNTIF(M$8:M159,M159)-1)/1000</f>
        <v>0.47299999999999998</v>
      </c>
      <c r="AC159" s="21">
        <f>(RANK(N159,N$8:N$1007,1)+COUNTIF(N$8:N159,N159)-1)/1000</f>
        <v>0.38300000000000001</v>
      </c>
      <c r="AD159" s="21">
        <f>(RANK(O159,O$8:O$1007,1)+COUNTIF(O$8:O159,O159)-1)/1000</f>
        <v>0.39200000000000002</v>
      </c>
      <c r="AE159" s="21">
        <f>(RANK(P159,P$8:P$1007,1)+COUNTIF(P$8:P159,P159)-1)/1000</f>
        <v>0.371</v>
      </c>
      <c r="AF159" s="21">
        <f>(RANK(Q159,Q$8:Q$1007,1)+COUNTIF(Q$8:Q159,Q159)-1)/1000</f>
        <v>0.38300000000000001</v>
      </c>
      <c r="AG159" s="21">
        <f>(RANK(R159,R$8:R$1007,1)+COUNTIF(R$8:R159,R159)-1)/1000</f>
        <v>0.39200000000000002</v>
      </c>
      <c r="AH159" s="21">
        <f>(RANK(S159,S$8:S$1007,1)+COUNTIF(S$8:S159,S159)-1)/1000</f>
        <v>0.371</v>
      </c>
      <c r="AI159" s="14">
        <f t="shared" si="35"/>
        <v>0</v>
      </c>
      <c r="AK159" s="14">
        <f t="shared" si="36"/>
        <v>0</v>
      </c>
    </row>
    <row r="160" spans="2:37" x14ac:dyDescent="0.25">
      <c r="B160">
        <f t="shared" si="30"/>
        <v>153</v>
      </c>
      <c r="C160">
        <f>MATCH(B160,'Stocastic Model Raw Data'!$B$2:$B$1001,0)</f>
        <v>490</v>
      </c>
      <c r="D160" s="14" cm="1">
        <f t="array" ref="D160">INDEX('Stocastic Model Raw Data'!$G$2:$G$1001,$C160,0)</f>
        <v>212042590</v>
      </c>
      <c r="E160" s="14" cm="1">
        <f t="array" ref="E160">INDEX('Stocastic Model Raw Data'!$C$2:$C$1001,$C160,0)</f>
        <v>86780459.814416304</v>
      </c>
      <c r="F160" s="14" cm="1">
        <f t="array" ref="F160">INDEX('Stocastic Model Raw Data'!$H$2:$H$1001,$C160,0)</f>
        <v>43057436.4977239</v>
      </c>
      <c r="G160" s="14">
        <f t="shared" si="25"/>
        <v>43723023.316692404</v>
      </c>
      <c r="H160" s="14" cm="1">
        <f t="array" ref="H160">INDEX('Stocastic Model Raw Data'!$D$2:$D$1001,$C160,0)</f>
        <v>2380763302.58641</v>
      </c>
      <c r="I160" s="14" cm="1">
        <f t="array" ref="I160">INDEX('Stocastic Model Raw Data'!$I$2:$I$1001,$C160,0)</f>
        <v>1004758656.3351099</v>
      </c>
      <c r="J160" s="14">
        <f t="shared" si="26"/>
        <v>1376004646.2513001</v>
      </c>
      <c r="K160" s="14" cm="1">
        <f t="array" ref="K160">INDEX('Stocastic Model Raw Data'!$E$2:$E$1001,$C160,0)</f>
        <v>184181792.770827</v>
      </c>
      <c r="L160" s="14" cm="1">
        <f t="array" ref="L160">INDEX('Stocastic Model Raw Data'!$J$2:$J$1001,$C160,0)</f>
        <v>81068554.245411307</v>
      </c>
      <c r="M160" s="14">
        <f t="shared" si="27"/>
        <v>103113238.52541569</v>
      </c>
      <c r="N160" s="14">
        <f t="shared" si="31"/>
        <v>2564945095.3572369</v>
      </c>
      <c r="O160" s="14">
        <f t="shared" si="32"/>
        <v>1085827210.5805213</v>
      </c>
      <c r="P160" s="14">
        <f t="shared" si="28"/>
        <v>1479117884.7767155</v>
      </c>
      <c r="Q160" s="3">
        <f t="shared" si="33"/>
        <v>2564945095.3572369</v>
      </c>
      <c r="R160" s="3">
        <f t="shared" si="34"/>
        <v>1297869800.5805213</v>
      </c>
      <c r="S160" s="3">
        <f t="shared" si="29"/>
        <v>1267075294.7767155</v>
      </c>
      <c r="T160" s="21">
        <f>(RANK(E160,E$8:E$1007,1)+COUNTIF(E$8:E160,E160)-1)/1000</f>
        <v>0.54800000000000004</v>
      </c>
      <c r="U160" s="21">
        <f>(RANK(F160,F$8:F$1007,1)+COUNTIF(F$8:F160,F160)-1)/1000</f>
        <v>0.58199999999999996</v>
      </c>
      <c r="V160" s="21">
        <f>(RANK(G160,G$8:G$1007,1)+COUNTIF(G$8:G160,G160)-1)/1000</f>
        <v>0.52100000000000002</v>
      </c>
      <c r="W160" s="21">
        <f>(RANK(H160,H$8:H$1007,1)+COUNTIF(H$8:H160,H160)-1)/1000</f>
        <v>0.48599999999999999</v>
      </c>
      <c r="X160" s="21">
        <f>(RANK(I160,I$8:I$1007,1)+COUNTIF(I$8:I160,I160)-1)/1000</f>
        <v>0.51600000000000001</v>
      </c>
      <c r="Y160" s="21">
        <f>(RANK(J160,J$8:J$1007,1)+COUNTIF(J$8:J160,J160)-1)/1000</f>
        <v>0.47199999999999998</v>
      </c>
      <c r="Z160" s="21">
        <f>(RANK(K160,K$8:K$1007,1)+COUNTIF(K$8:K160,K160)-1)/1000</f>
        <v>0.54900000000000004</v>
      </c>
      <c r="AA160" s="21">
        <f>(RANK(L160,L$8:L$1007,1)+COUNTIF(L$8:L160,L160)-1)/1000</f>
        <v>0.53</v>
      </c>
      <c r="AB160" s="21">
        <f>(RANK(M160,M$8:M$1007,1)+COUNTIF(M$8:M160,M160)-1)/1000</f>
        <v>0.55800000000000005</v>
      </c>
      <c r="AC160" s="21">
        <f>(RANK(N160,N$8:N$1007,1)+COUNTIF(N$8:N160,N160)-1)/1000</f>
        <v>0.49</v>
      </c>
      <c r="AD160" s="21">
        <f>(RANK(O160,O$8:O$1007,1)+COUNTIF(O$8:O160,O160)-1)/1000</f>
        <v>0.51</v>
      </c>
      <c r="AE160" s="21">
        <f>(RANK(P160,P$8:P$1007,1)+COUNTIF(P$8:P160,P160)-1)/1000</f>
        <v>0.47299999999999998</v>
      </c>
      <c r="AF160" s="21">
        <f>(RANK(Q160,Q$8:Q$1007,1)+COUNTIF(Q$8:Q160,Q160)-1)/1000</f>
        <v>0.49</v>
      </c>
      <c r="AG160" s="21">
        <f>(RANK(R160,R$8:R$1007,1)+COUNTIF(R$8:R160,R160)-1)/1000</f>
        <v>0.51</v>
      </c>
      <c r="AH160" s="21">
        <f>(RANK(S160,S$8:S$1007,1)+COUNTIF(S$8:S160,S160)-1)/1000</f>
        <v>0.47299999999999998</v>
      </c>
      <c r="AI160" s="14">
        <f t="shared" si="35"/>
        <v>0</v>
      </c>
      <c r="AK160" s="14">
        <f t="shared" si="36"/>
        <v>0</v>
      </c>
    </row>
    <row r="161" spans="2:37" x14ac:dyDescent="0.25">
      <c r="B161">
        <f t="shared" si="30"/>
        <v>154</v>
      </c>
      <c r="C161">
        <f>MATCH(B161,'Stocastic Model Raw Data'!$B$2:$B$1001,0)</f>
        <v>718</v>
      </c>
      <c r="D161" s="14" cm="1">
        <f t="array" ref="D161">INDEX('Stocastic Model Raw Data'!$G$2:$G$1001,$C161,0)</f>
        <v>212042590</v>
      </c>
      <c r="E161" s="14" cm="1">
        <f t="array" ref="E161">INDEX('Stocastic Model Raw Data'!$C$2:$C$1001,$C161,0)</f>
        <v>95838883.528432906</v>
      </c>
      <c r="F161" s="14" cm="1">
        <f t="array" ref="F161">INDEX('Stocastic Model Raw Data'!$H$2:$H$1001,$C161,0)</f>
        <v>47498486.540627301</v>
      </c>
      <c r="G161" s="14">
        <f t="shared" si="25"/>
        <v>48340396.987805605</v>
      </c>
      <c r="H161" s="14" cm="1">
        <f t="array" ref="H161">INDEX('Stocastic Model Raw Data'!$D$2:$D$1001,$C161,0)</f>
        <v>2640689158.6694899</v>
      </c>
      <c r="I161" s="14" cm="1">
        <f t="array" ref="I161">INDEX('Stocastic Model Raw Data'!$I$2:$I$1001,$C161,0)</f>
        <v>1113637794.4535699</v>
      </c>
      <c r="J161" s="14">
        <f t="shared" si="26"/>
        <v>1527051364.21592</v>
      </c>
      <c r="K161" s="14" cm="1">
        <f t="array" ref="K161">INDEX('Stocastic Model Raw Data'!$E$2:$E$1001,$C161,0)</f>
        <v>195026499.995998</v>
      </c>
      <c r="L161" s="14" cm="1">
        <f t="array" ref="L161">INDEX('Stocastic Model Raw Data'!$J$2:$J$1001,$C161,0)</f>
        <v>86225312.141425595</v>
      </c>
      <c r="M161" s="14">
        <f t="shared" si="27"/>
        <v>108801187.8545724</v>
      </c>
      <c r="N161" s="14">
        <f t="shared" si="31"/>
        <v>2835715658.6654878</v>
      </c>
      <c r="O161" s="14">
        <f t="shared" si="32"/>
        <v>1199863106.5949955</v>
      </c>
      <c r="P161" s="14">
        <f t="shared" si="28"/>
        <v>1635852552.0704923</v>
      </c>
      <c r="Q161" s="3">
        <f t="shared" si="33"/>
        <v>2835715658.6654878</v>
      </c>
      <c r="R161" s="3">
        <f t="shared" si="34"/>
        <v>1411905696.5949955</v>
      </c>
      <c r="S161" s="3">
        <f t="shared" si="29"/>
        <v>1423809962.0704923</v>
      </c>
      <c r="T161" s="21">
        <f>(RANK(E161,E$8:E$1007,1)+COUNTIF(E$8:E161,E161)-1)/1000</f>
        <v>0.72899999999999998</v>
      </c>
      <c r="U161" s="21">
        <f>(RANK(F161,F$8:F$1007,1)+COUNTIF(F$8:F161,F161)-1)/1000</f>
        <v>0.73599999999999999</v>
      </c>
      <c r="V161" s="21">
        <f>(RANK(G161,G$8:G$1007,1)+COUNTIF(G$8:G161,G161)-1)/1000</f>
        <v>0.71399999999999997</v>
      </c>
      <c r="W161" s="21">
        <f>(RANK(H161,H$8:H$1007,1)+COUNTIF(H$8:H161,H161)-1)/1000</f>
        <v>0.72599999999999998</v>
      </c>
      <c r="X161" s="21">
        <f>(RANK(I161,I$8:I$1007,1)+COUNTIF(I$8:I161,I161)-1)/1000</f>
        <v>0.73499999999999999</v>
      </c>
      <c r="Y161" s="21">
        <f>(RANK(J161,J$8:J$1007,1)+COUNTIF(J$8:J161,J161)-1)/1000</f>
        <v>0.72</v>
      </c>
      <c r="Z161" s="21">
        <f>(RANK(K161,K$8:K$1007,1)+COUNTIF(K$8:K161,K161)-1)/1000</f>
        <v>0.64</v>
      </c>
      <c r="AA161" s="21">
        <f>(RANK(L161,L$8:L$1007,1)+COUNTIF(L$8:L161,L161)-1)/1000</f>
        <v>0.63</v>
      </c>
      <c r="AB161" s="21">
        <f>(RANK(M161,M$8:M$1007,1)+COUNTIF(M$8:M161,M161)-1)/1000</f>
        <v>0.65800000000000003</v>
      </c>
      <c r="AC161" s="21">
        <f>(RANK(N161,N$8:N$1007,1)+COUNTIF(N$8:N161,N161)-1)/1000</f>
        <v>0.71799999999999997</v>
      </c>
      <c r="AD161" s="21">
        <f>(RANK(O161,O$8:O$1007,1)+COUNTIF(O$8:O161,O161)-1)/1000</f>
        <v>0.72299999999999998</v>
      </c>
      <c r="AE161" s="21">
        <f>(RANK(P161,P$8:P$1007,1)+COUNTIF(P$8:P161,P161)-1)/1000</f>
        <v>0.71</v>
      </c>
      <c r="AF161" s="21">
        <f>(RANK(Q161,Q$8:Q$1007,1)+COUNTIF(Q$8:Q161,Q161)-1)/1000</f>
        <v>0.71799999999999997</v>
      </c>
      <c r="AG161" s="21">
        <f>(RANK(R161,R$8:R$1007,1)+COUNTIF(R$8:R161,R161)-1)/1000</f>
        <v>0.72299999999999998</v>
      </c>
      <c r="AH161" s="21">
        <f>(RANK(S161,S$8:S$1007,1)+COUNTIF(S$8:S161,S161)-1)/1000</f>
        <v>0.71</v>
      </c>
      <c r="AI161" s="14">
        <f t="shared" si="35"/>
        <v>0</v>
      </c>
      <c r="AK161" s="14">
        <f t="shared" si="36"/>
        <v>0</v>
      </c>
    </row>
    <row r="162" spans="2:37" x14ac:dyDescent="0.25">
      <c r="B162">
        <f t="shared" si="30"/>
        <v>155</v>
      </c>
      <c r="C162">
        <f>MATCH(B162,'Stocastic Model Raw Data'!$B$2:$B$1001,0)</f>
        <v>555</v>
      </c>
      <c r="D162" s="14" cm="1">
        <f t="array" ref="D162">INDEX('Stocastic Model Raw Data'!$G$2:$G$1001,$C162,0)</f>
        <v>212042590</v>
      </c>
      <c r="E162" s="14" cm="1">
        <f t="array" ref="E162">INDEX('Stocastic Model Raw Data'!$C$2:$C$1001,$C162,0)</f>
        <v>95320150.090508997</v>
      </c>
      <c r="F162" s="14" cm="1">
        <f t="array" ref="F162">INDEX('Stocastic Model Raw Data'!$H$2:$H$1001,$C162,0)</f>
        <v>47754003.758218899</v>
      </c>
      <c r="G162" s="14">
        <f t="shared" si="25"/>
        <v>47566146.332290098</v>
      </c>
      <c r="H162" s="14" cm="1">
        <f t="array" ref="H162">INDEX('Stocastic Model Raw Data'!$D$2:$D$1001,$C162,0)</f>
        <v>2415468735.5381598</v>
      </c>
      <c r="I162" s="14" cm="1">
        <f t="array" ref="I162">INDEX('Stocastic Model Raw Data'!$I$2:$I$1001,$C162,0)</f>
        <v>1025021285.19732</v>
      </c>
      <c r="J162" s="14">
        <f t="shared" si="26"/>
        <v>1390447450.3408399</v>
      </c>
      <c r="K162" s="14" cm="1">
        <f t="array" ref="K162">INDEX('Stocastic Model Raw Data'!$E$2:$E$1001,$C162,0)</f>
        <v>220218493.643511</v>
      </c>
      <c r="L162" s="14" cm="1">
        <f t="array" ref="L162">INDEX('Stocastic Model Raw Data'!$J$2:$J$1001,$C162,0)</f>
        <v>95942478.835851997</v>
      </c>
      <c r="M162" s="14">
        <f t="shared" si="27"/>
        <v>124276014.807659</v>
      </c>
      <c r="N162" s="14">
        <f t="shared" si="31"/>
        <v>2635687229.1816707</v>
      </c>
      <c r="O162" s="14">
        <f t="shared" si="32"/>
        <v>1120963764.0331719</v>
      </c>
      <c r="P162" s="14">
        <f t="shared" si="28"/>
        <v>1514723465.1484988</v>
      </c>
      <c r="Q162" s="3">
        <f t="shared" si="33"/>
        <v>2635687229.1816707</v>
      </c>
      <c r="R162" s="3">
        <f t="shared" si="34"/>
        <v>1333006354.0331719</v>
      </c>
      <c r="S162" s="3">
        <f t="shared" si="29"/>
        <v>1302680875.1484988</v>
      </c>
      <c r="T162" s="21">
        <f>(RANK(E162,E$8:E$1007,1)+COUNTIF(E$8:E162,E162)-1)/1000</f>
        <v>0.72099999999999997</v>
      </c>
      <c r="U162" s="21">
        <f>(RANK(F162,F$8:F$1007,1)+COUNTIF(F$8:F162,F162)-1)/1000</f>
        <v>0.74299999999999999</v>
      </c>
      <c r="V162" s="21">
        <f>(RANK(G162,G$8:G$1007,1)+COUNTIF(G$8:G162,G162)-1)/1000</f>
        <v>0.68700000000000006</v>
      </c>
      <c r="W162" s="21">
        <f>(RANK(H162,H$8:H$1007,1)+COUNTIF(H$8:H162,H162)-1)/1000</f>
        <v>0.52200000000000002</v>
      </c>
      <c r="X162" s="21">
        <f>(RANK(I162,I$8:I$1007,1)+COUNTIF(I$8:I162,I162)-1)/1000</f>
        <v>0.56399999999999995</v>
      </c>
      <c r="Y162" s="21">
        <f>(RANK(J162,J$8:J$1007,1)+COUNTIF(J$8:J162,J162)-1)/1000</f>
        <v>0.498</v>
      </c>
      <c r="Z162" s="21">
        <f>(RANK(K162,K$8:K$1007,1)+COUNTIF(K$8:K162,K162)-1)/1000</f>
        <v>0.80400000000000005</v>
      </c>
      <c r="AA162" s="21">
        <f>(RANK(L162,L$8:L$1007,1)+COUNTIF(L$8:L162,L162)-1)/1000</f>
        <v>0.78</v>
      </c>
      <c r="AB162" s="21">
        <f>(RANK(M162,M$8:M$1007,1)+COUNTIF(M$8:M162,M162)-1)/1000</f>
        <v>0.81499999999999995</v>
      </c>
      <c r="AC162" s="21">
        <f>(RANK(N162,N$8:N$1007,1)+COUNTIF(N$8:N162,N162)-1)/1000</f>
        <v>0.55500000000000005</v>
      </c>
      <c r="AD162" s="21">
        <f>(RANK(O162,O$8:O$1007,1)+COUNTIF(O$8:O162,O162)-1)/1000</f>
        <v>0.58199999999999996</v>
      </c>
      <c r="AE162" s="21">
        <f>(RANK(P162,P$8:P$1007,1)+COUNTIF(P$8:P162,P162)-1)/1000</f>
        <v>0.53200000000000003</v>
      </c>
      <c r="AF162" s="21">
        <f>(RANK(Q162,Q$8:Q$1007,1)+COUNTIF(Q$8:Q162,Q162)-1)/1000</f>
        <v>0.55500000000000005</v>
      </c>
      <c r="AG162" s="21">
        <f>(RANK(R162,R$8:R$1007,1)+COUNTIF(R$8:R162,R162)-1)/1000</f>
        <v>0.58199999999999996</v>
      </c>
      <c r="AH162" s="21">
        <f>(RANK(S162,S$8:S$1007,1)+COUNTIF(S$8:S162,S162)-1)/1000</f>
        <v>0.53200000000000003</v>
      </c>
      <c r="AI162" s="14">
        <f t="shared" si="35"/>
        <v>0</v>
      </c>
      <c r="AK162" s="14">
        <f t="shared" si="36"/>
        <v>0</v>
      </c>
    </row>
    <row r="163" spans="2:37" x14ac:dyDescent="0.25">
      <c r="B163">
        <f t="shared" si="30"/>
        <v>156</v>
      </c>
      <c r="C163">
        <f>MATCH(B163,'Stocastic Model Raw Data'!$B$2:$B$1001,0)</f>
        <v>698</v>
      </c>
      <c r="D163" s="14" cm="1">
        <f t="array" ref="D163">INDEX('Stocastic Model Raw Data'!$G$2:$G$1001,$C163,0)</f>
        <v>212042590</v>
      </c>
      <c r="E163" s="14" cm="1">
        <f t="array" ref="E163">INDEX('Stocastic Model Raw Data'!$C$2:$C$1001,$C163,0)</f>
        <v>89073378.915795505</v>
      </c>
      <c r="F163" s="14" cm="1">
        <f t="array" ref="F163">INDEX('Stocastic Model Raw Data'!$H$2:$H$1001,$C163,0)</f>
        <v>42948686.144732103</v>
      </c>
      <c r="G163" s="14">
        <f t="shared" si="25"/>
        <v>46124692.771063402</v>
      </c>
      <c r="H163" s="14" cm="1">
        <f t="array" ref="H163">INDEX('Stocastic Model Raw Data'!$D$2:$D$1001,$C163,0)</f>
        <v>2612075107.2736602</v>
      </c>
      <c r="I163" s="14" cm="1">
        <f t="array" ref="I163">INDEX('Stocastic Model Raw Data'!$I$2:$I$1001,$C163,0)</f>
        <v>1079843851.9858401</v>
      </c>
      <c r="J163" s="14">
        <f t="shared" si="26"/>
        <v>1532231255.2878201</v>
      </c>
      <c r="K163" s="14" cm="1">
        <f t="array" ref="K163">INDEX('Stocastic Model Raw Data'!$E$2:$E$1001,$C163,0)</f>
        <v>192537501.376221</v>
      </c>
      <c r="L163" s="14" cm="1">
        <f t="array" ref="L163">INDEX('Stocastic Model Raw Data'!$J$2:$J$1001,$C163,0)</f>
        <v>86263721.341403693</v>
      </c>
      <c r="M163" s="14">
        <f t="shared" si="27"/>
        <v>106273780.03481731</v>
      </c>
      <c r="N163" s="14">
        <f t="shared" si="31"/>
        <v>2804612608.6498814</v>
      </c>
      <c r="O163" s="14">
        <f t="shared" si="32"/>
        <v>1166107573.3272438</v>
      </c>
      <c r="P163" s="14">
        <f t="shared" si="28"/>
        <v>1638505035.3226376</v>
      </c>
      <c r="Q163" s="3">
        <f t="shared" si="33"/>
        <v>2804612608.6498814</v>
      </c>
      <c r="R163" s="3">
        <f t="shared" si="34"/>
        <v>1378150163.3272438</v>
      </c>
      <c r="S163" s="3">
        <f t="shared" si="29"/>
        <v>1426462445.3226376</v>
      </c>
      <c r="T163" s="21">
        <f>(RANK(E163,E$8:E$1007,1)+COUNTIF(E$8:E163,E163)-1)/1000</f>
        <v>0.6</v>
      </c>
      <c r="U163" s="21">
        <f>(RANK(F163,F$8:F$1007,1)+COUNTIF(F$8:F163,F163)-1)/1000</f>
        <v>0.57499999999999996</v>
      </c>
      <c r="V163" s="21">
        <f>(RANK(G163,G$8:G$1007,1)+COUNTIF(G$8:G163,G163)-1)/1000</f>
        <v>0.63100000000000001</v>
      </c>
      <c r="W163" s="21">
        <f>(RANK(H163,H$8:H$1007,1)+COUNTIF(H$8:H163,H163)-1)/1000</f>
        <v>0.70299999999999996</v>
      </c>
      <c r="X163" s="21">
        <f>(RANK(I163,I$8:I$1007,1)+COUNTIF(I$8:I163,I163)-1)/1000</f>
        <v>0.67400000000000004</v>
      </c>
      <c r="Y163" s="21">
        <f>(RANK(J163,J$8:J$1007,1)+COUNTIF(J$8:J163,J163)-1)/1000</f>
        <v>0.72399999999999998</v>
      </c>
      <c r="Z163" s="21">
        <f>(RANK(K163,K$8:K$1007,1)+COUNTIF(K$8:K163,K163)-1)/1000</f>
        <v>0.627</v>
      </c>
      <c r="AA163" s="21">
        <f>(RANK(L163,L$8:L$1007,1)+COUNTIF(L$8:L163,L163)-1)/1000</f>
        <v>0.63200000000000001</v>
      </c>
      <c r="AB163" s="21">
        <f>(RANK(M163,M$8:M$1007,1)+COUNTIF(M$8:M163,M163)-1)/1000</f>
        <v>0.61199999999999999</v>
      </c>
      <c r="AC163" s="21">
        <f>(RANK(N163,N$8:N$1007,1)+COUNTIF(N$8:N163,N163)-1)/1000</f>
        <v>0.69799999999999995</v>
      </c>
      <c r="AD163" s="21">
        <f>(RANK(O163,O$8:O$1007,1)+COUNTIF(O$8:O163,O163)-1)/1000</f>
        <v>0.67400000000000004</v>
      </c>
      <c r="AE163" s="21">
        <f>(RANK(P163,P$8:P$1007,1)+COUNTIF(P$8:P163,P163)-1)/1000</f>
        <v>0.71599999999999997</v>
      </c>
      <c r="AF163" s="21">
        <f>(RANK(Q163,Q$8:Q$1007,1)+COUNTIF(Q$8:Q163,Q163)-1)/1000</f>
        <v>0.69799999999999995</v>
      </c>
      <c r="AG163" s="21">
        <f>(RANK(R163,R$8:R$1007,1)+COUNTIF(R$8:R163,R163)-1)/1000</f>
        <v>0.67400000000000004</v>
      </c>
      <c r="AH163" s="21">
        <f>(RANK(S163,S$8:S$1007,1)+COUNTIF(S$8:S163,S163)-1)/1000</f>
        <v>0.71599999999999997</v>
      </c>
      <c r="AI163" s="14">
        <f t="shared" si="35"/>
        <v>0</v>
      </c>
      <c r="AK163" s="14">
        <f t="shared" si="36"/>
        <v>0</v>
      </c>
    </row>
    <row r="164" spans="2:37" x14ac:dyDescent="0.25">
      <c r="B164">
        <f t="shared" si="30"/>
        <v>157</v>
      </c>
      <c r="C164">
        <f>MATCH(B164,'Stocastic Model Raw Data'!$B$2:$B$1001,0)</f>
        <v>335</v>
      </c>
      <c r="D164" s="14" cm="1">
        <f t="array" ref="D164">INDEX('Stocastic Model Raw Data'!$G$2:$G$1001,$C164,0)</f>
        <v>212042590</v>
      </c>
      <c r="E164" s="14" cm="1">
        <f t="array" ref="E164">INDEX('Stocastic Model Raw Data'!$C$2:$C$1001,$C164,0)</f>
        <v>81353736.918469593</v>
      </c>
      <c r="F164" s="14" cm="1">
        <f t="array" ref="F164">INDEX('Stocastic Model Raw Data'!$H$2:$H$1001,$C164,0)</f>
        <v>40007683.685732797</v>
      </c>
      <c r="G164" s="14">
        <f t="shared" si="25"/>
        <v>41346053.232736796</v>
      </c>
      <c r="H164" s="14" cm="1">
        <f t="array" ref="H164">INDEX('Stocastic Model Raw Data'!$D$2:$D$1001,$C164,0)</f>
        <v>2196445499.5459299</v>
      </c>
      <c r="I164" s="14" cm="1">
        <f t="array" ref="I164">INDEX('Stocastic Model Raw Data'!$I$2:$I$1001,$C164,0)</f>
        <v>923067860.39967895</v>
      </c>
      <c r="J164" s="14">
        <f t="shared" si="26"/>
        <v>1273377639.146251</v>
      </c>
      <c r="K164" s="14" cm="1">
        <f t="array" ref="K164">INDEX('Stocastic Model Raw Data'!$E$2:$E$1001,$C164,0)</f>
        <v>192292560.31615299</v>
      </c>
      <c r="L164" s="14" cm="1">
        <f t="array" ref="L164">INDEX('Stocastic Model Raw Data'!$J$2:$J$1001,$C164,0)</f>
        <v>81287862.245634794</v>
      </c>
      <c r="M164" s="14">
        <f t="shared" si="27"/>
        <v>111004698.0705182</v>
      </c>
      <c r="N164" s="14">
        <f t="shared" si="31"/>
        <v>2388738059.862083</v>
      </c>
      <c r="O164" s="14">
        <f t="shared" si="32"/>
        <v>1004355722.6453137</v>
      </c>
      <c r="P164" s="14">
        <f t="shared" si="28"/>
        <v>1384382337.2167692</v>
      </c>
      <c r="Q164" s="3">
        <f t="shared" si="33"/>
        <v>2388738059.862083</v>
      </c>
      <c r="R164" s="3">
        <f t="shared" si="34"/>
        <v>1216398312.6453137</v>
      </c>
      <c r="S164" s="3">
        <f t="shared" si="29"/>
        <v>1172339747.2167692</v>
      </c>
      <c r="T164" s="21">
        <f>(RANK(E164,E$8:E$1007,1)+COUNTIF(E$8:E164,E164)-1)/1000</f>
        <v>0.436</v>
      </c>
      <c r="U164" s="21">
        <f>(RANK(F164,F$8:F$1007,1)+COUNTIF(F$8:F164,F164)-1)/1000</f>
        <v>0.45600000000000002</v>
      </c>
      <c r="V164" s="21">
        <f>(RANK(G164,G$8:G$1007,1)+COUNTIF(G$8:G164,G164)-1)/1000</f>
        <v>0.41199999999999998</v>
      </c>
      <c r="W164" s="21">
        <f>(RANK(H164,H$8:H$1007,1)+COUNTIF(H$8:H164,H164)-1)/1000</f>
        <v>0.312</v>
      </c>
      <c r="X164" s="21">
        <f>(RANK(I164,I$8:I$1007,1)+COUNTIF(I$8:I164,I164)-1)/1000</f>
        <v>0.33</v>
      </c>
      <c r="Y164" s="21">
        <f>(RANK(J164,J$8:J$1007,1)+COUNTIF(J$8:J164,J164)-1)/1000</f>
        <v>0.29699999999999999</v>
      </c>
      <c r="Z164" s="21">
        <f>(RANK(K164,K$8:K$1007,1)+COUNTIF(K$8:K164,K164)-1)/1000</f>
        <v>0.625</v>
      </c>
      <c r="AA164" s="21">
        <f>(RANK(L164,L$8:L$1007,1)+COUNTIF(L$8:L164,L164)-1)/1000</f>
        <v>0.53600000000000003</v>
      </c>
      <c r="AB164" s="21">
        <f>(RANK(M164,M$8:M$1007,1)+COUNTIF(M$8:M164,M164)-1)/1000</f>
        <v>0.68400000000000005</v>
      </c>
      <c r="AC164" s="21">
        <f>(RANK(N164,N$8:N$1007,1)+COUNTIF(N$8:N164,N164)-1)/1000</f>
        <v>0.33500000000000002</v>
      </c>
      <c r="AD164" s="21">
        <f>(RANK(O164,O$8:O$1007,1)+COUNTIF(O$8:O164,O164)-1)/1000</f>
        <v>0.35199999999999998</v>
      </c>
      <c r="AE164" s="21">
        <f>(RANK(P164,P$8:P$1007,1)+COUNTIF(P$8:P164,P164)-1)/1000</f>
        <v>0.32900000000000001</v>
      </c>
      <c r="AF164" s="21">
        <f>(RANK(Q164,Q$8:Q$1007,1)+COUNTIF(Q$8:Q164,Q164)-1)/1000</f>
        <v>0.33500000000000002</v>
      </c>
      <c r="AG164" s="21">
        <f>(RANK(R164,R$8:R$1007,1)+COUNTIF(R$8:R164,R164)-1)/1000</f>
        <v>0.35199999999999998</v>
      </c>
      <c r="AH164" s="21">
        <f>(RANK(S164,S$8:S$1007,1)+COUNTIF(S$8:S164,S164)-1)/1000</f>
        <v>0.32900000000000001</v>
      </c>
      <c r="AI164" s="14">
        <f t="shared" si="35"/>
        <v>0</v>
      </c>
      <c r="AK164" s="14">
        <f t="shared" si="36"/>
        <v>0</v>
      </c>
    </row>
    <row r="165" spans="2:37" x14ac:dyDescent="0.25">
      <c r="B165">
        <f t="shared" si="30"/>
        <v>158</v>
      </c>
      <c r="C165">
        <f>MATCH(B165,'Stocastic Model Raw Data'!$B$2:$B$1001,0)</f>
        <v>284</v>
      </c>
      <c r="D165" s="14" cm="1">
        <f t="array" ref="D165">INDEX('Stocastic Model Raw Data'!$G$2:$G$1001,$C165,0)</f>
        <v>212042590</v>
      </c>
      <c r="E165" s="14" cm="1">
        <f t="array" ref="E165">INDEX('Stocastic Model Raw Data'!$C$2:$C$1001,$C165,0)</f>
        <v>75556071.347126096</v>
      </c>
      <c r="F165" s="14" cm="1">
        <f t="array" ref="F165">INDEX('Stocastic Model Raw Data'!$H$2:$H$1001,$C165,0)</f>
        <v>36493523.226551101</v>
      </c>
      <c r="G165" s="14">
        <f t="shared" si="25"/>
        <v>39062548.120574996</v>
      </c>
      <c r="H165" s="14" cm="1">
        <f t="array" ref="H165">INDEX('Stocastic Model Raw Data'!$D$2:$D$1001,$C165,0)</f>
        <v>2182435563.4379001</v>
      </c>
      <c r="I165" s="14" cm="1">
        <f t="array" ref="I165">INDEX('Stocastic Model Raw Data'!$I$2:$I$1001,$C165,0)</f>
        <v>908461958.13389397</v>
      </c>
      <c r="J165" s="14">
        <f t="shared" si="26"/>
        <v>1273973605.3040061</v>
      </c>
      <c r="K165" s="14" cm="1">
        <f t="array" ref="K165">INDEX('Stocastic Model Raw Data'!$E$2:$E$1001,$C165,0)</f>
        <v>147696553.251136</v>
      </c>
      <c r="L165" s="14" cm="1">
        <f t="array" ref="L165">INDEX('Stocastic Model Raw Data'!$J$2:$J$1001,$C165,0)</f>
        <v>61835965.092224099</v>
      </c>
      <c r="M165" s="14">
        <f t="shared" si="27"/>
        <v>85860588.158911914</v>
      </c>
      <c r="N165" s="14">
        <f t="shared" si="31"/>
        <v>2330132116.6890359</v>
      </c>
      <c r="O165" s="14">
        <f t="shared" si="32"/>
        <v>970297923.22611809</v>
      </c>
      <c r="P165" s="14">
        <f t="shared" si="28"/>
        <v>1359834193.4629178</v>
      </c>
      <c r="Q165" s="3">
        <f t="shared" si="33"/>
        <v>2330132116.6890359</v>
      </c>
      <c r="R165" s="3">
        <f t="shared" si="34"/>
        <v>1182340513.2261181</v>
      </c>
      <c r="S165" s="3">
        <f t="shared" si="29"/>
        <v>1147791603.4629178</v>
      </c>
      <c r="T165" s="21">
        <f>(RANK(E165,E$8:E$1007,1)+COUNTIF(E$8:E165,E165)-1)/1000</f>
        <v>0.29899999999999999</v>
      </c>
      <c r="U165" s="21">
        <f>(RANK(F165,F$8:F$1007,1)+COUNTIF(F$8:F165,F165)-1)/1000</f>
        <v>0.29899999999999999</v>
      </c>
      <c r="V165" s="21">
        <f>(RANK(G165,G$8:G$1007,1)+COUNTIF(G$8:G165,G165)-1)/1000</f>
        <v>0.30299999999999999</v>
      </c>
      <c r="W165" s="21">
        <f>(RANK(H165,H$8:H$1007,1)+COUNTIF(H$8:H165,H165)-1)/1000</f>
        <v>0.29899999999999999</v>
      </c>
      <c r="X165" s="21">
        <f>(RANK(I165,I$8:I$1007,1)+COUNTIF(I$8:I165,I165)-1)/1000</f>
        <v>0.29899999999999999</v>
      </c>
      <c r="Y165" s="21">
        <f>(RANK(J165,J$8:J$1007,1)+COUNTIF(J$8:J165,J165)-1)/1000</f>
        <v>0.29799999999999999</v>
      </c>
      <c r="Z165" s="21">
        <f>(RANK(K165,K$8:K$1007,1)+COUNTIF(K$8:K165,K165)-1)/1000</f>
        <v>0.18099999999999999</v>
      </c>
      <c r="AA165" s="21">
        <f>(RANK(L165,L$8:L$1007,1)+COUNTIF(L$8:L165,L165)-1)/1000</f>
        <v>0.13500000000000001</v>
      </c>
      <c r="AB165" s="21">
        <f>(RANK(M165,M$8:M$1007,1)+COUNTIF(M$8:M165,M165)-1)/1000</f>
        <v>0.25</v>
      </c>
      <c r="AC165" s="21">
        <f>(RANK(N165,N$8:N$1007,1)+COUNTIF(N$8:N165,N165)-1)/1000</f>
        <v>0.28399999999999997</v>
      </c>
      <c r="AD165" s="21">
        <f>(RANK(O165,O$8:O$1007,1)+COUNTIF(O$8:O165,O165)-1)/1000</f>
        <v>0.28199999999999997</v>
      </c>
      <c r="AE165" s="21">
        <f>(RANK(P165,P$8:P$1007,1)+COUNTIF(P$8:P165,P165)-1)/1000</f>
        <v>0.28799999999999998</v>
      </c>
      <c r="AF165" s="21">
        <f>(RANK(Q165,Q$8:Q$1007,1)+COUNTIF(Q$8:Q165,Q165)-1)/1000</f>
        <v>0.28399999999999997</v>
      </c>
      <c r="AG165" s="21">
        <f>(RANK(R165,R$8:R$1007,1)+COUNTIF(R$8:R165,R165)-1)/1000</f>
        <v>0.28199999999999997</v>
      </c>
      <c r="AH165" s="21">
        <f>(RANK(S165,S$8:S$1007,1)+COUNTIF(S$8:S165,S165)-1)/1000</f>
        <v>0.28799999999999998</v>
      </c>
      <c r="AI165" s="14">
        <f t="shared" si="35"/>
        <v>0</v>
      </c>
      <c r="AK165" s="14">
        <f t="shared" si="36"/>
        <v>0</v>
      </c>
    </row>
    <row r="166" spans="2:37" x14ac:dyDescent="0.25">
      <c r="B166">
        <f t="shared" si="30"/>
        <v>159</v>
      </c>
      <c r="C166">
        <f>MATCH(B166,'Stocastic Model Raw Data'!$B$2:$B$1001,0)</f>
        <v>616</v>
      </c>
      <c r="D166" s="14" cm="1">
        <f t="array" ref="D166">INDEX('Stocastic Model Raw Data'!$G$2:$G$1001,$C166,0)</f>
        <v>212042590</v>
      </c>
      <c r="E166" s="14" cm="1">
        <f t="array" ref="E166">INDEX('Stocastic Model Raw Data'!$C$2:$C$1001,$C166,0)</f>
        <v>87521538.611618802</v>
      </c>
      <c r="F166" s="14" cm="1">
        <f t="array" ref="F166">INDEX('Stocastic Model Raw Data'!$H$2:$H$1001,$C166,0)</f>
        <v>42218882.972345799</v>
      </c>
      <c r="G166" s="14">
        <f t="shared" si="25"/>
        <v>45302655.639273003</v>
      </c>
      <c r="H166" s="14" cm="1">
        <f t="array" ref="H166">INDEX('Stocastic Model Raw Data'!$D$2:$D$1001,$C166,0)</f>
        <v>2535016997.84238</v>
      </c>
      <c r="I166" s="14" cm="1">
        <f t="array" ref="I166">INDEX('Stocastic Model Raw Data'!$I$2:$I$1001,$C166,0)</f>
        <v>1055364912.15028</v>
      </c>
      <c r="J166" s="14">
        <f t="shared" si="26"/>
        <v>1479652085.6921</v>
      </c>
      <c r="K166" s="14" cm="1">
        <f t="array" ref="K166">INDEX('Stocastic Model Raw Data'!$E$2:$E$1001,$C166,0)</f>
        <v>176858625.122412</v>
      </c>
      <c r="L166" s="14" cm="1">
        <f t="array" ref="L166">INDEX('Stocastic Model Raw Data'!$J$2:$J$1001,$C166,0)</f>
        <v>74015118.756248295</v>
      </c>
      <c r="M166" s="14">
        <f t="shared" si="27"/>
        <v>102843506.3661637</v>
      </c>
      <c r="N166" s="14">
        <f t="shared" si="31"/>
        <v>2711875622.9647923</v>
      </c>
      <c r="O166" s="14">
        <f t="shared" si="32"/>
        <v>1129380030.9065282</v>
      </c>
      <c r="P166" s="14">
        <f t="shared" si="28"/>
        <v>1582495592.058264</v>
      </c>
      <c r="Q166" s="3">
        <f t="shared" si="33"/>
        <v>2711875622.9647923</v>
      </c>
      <c r="R166" s="3">
        <f t="shared" si="34"/>
        <v>1341422620.9065282</v>
      </c>
      <c r="S166" s="3">
        <f t="shared" si="29"/>
        <v>1370453002.058264</v>
      </c>
      <c r="T166" s="21">
        <f>(RANK(E166,E$8:E$1007,1)+COUNTIF(E$8:E166,E166)-1)/1000</f>
        <v>0.56599999999999995</v>
      </c>
      <c r="U166" s="21">
        <f>(RANK(F166,F$8:F$1007,1)+COUNTIF(F$8:F166,F166)-1)/1000</f>
        <v>0.54400000000000004</v>
      </c>
      <c r="V166" s="21">
        <f>(RANK(G166,G$8:G$1007,1)+COUNTIF(G$8:G166,G166)-1)/1000</f>
        <v>0.59599999999999997</v>
      </c>
      <c r="W166" s="21">
        <f>(RANK(H166,H$8:H$1007,1)+COUNTIF(H$8:H166,H166)-1)/1000</f>
        <v>0.63700000000000001</v>
      </c>
      <c r="X166" s="21">
        <f>(RANK(I166,I$8:I$1007,1)+COUNTIF(I$8:I166,I166)-1)/1000</f>
        <v>0.624</v>
      </c>
      <c r="Y166" s="21">
        <f>(RANK(J166,J$8:J$1007,1)+COUNTIF(J$8:J166,J166)-1)/1000</f>
        <v>0.64700000000000002</v>
      </c>
      <c r="Z166" s="21">
        <f>(RANK(K166,K$8:K$1007,1)+COUNTIF(K$8:K166,K166)-1)/1000</f>
        <v>0.46899999999999997</v>
      </c>
      <c r="AA166" s="21">
        <f>(RANK(L166,L$8:L$1007,1)+COUNTIF(L$8:L166,L166)-1)/1000</f>
        <v>0.371</v>
      </c>
      <c r="AB166" s="21">
        <f>(RANK(M166,M$8:M$1007,1)+COUNTIF(M$8:M166,M166)-1)/1000</f>
        <v>0.55400000000000005</v>
      </c>
      <c r="AC166" s="21">
        <f>(RANK(N166,N$8:N$1007,1)+COUNTIF(N$8:N166,N166)-1)/1000</f>
        <v>0.61599999999999999</v>
      </c>
      <c r="AD166" s="21">
        <f>(RANK(O166,O$8:O$1007,1)+COUNTIF(O$8:O166,O166)-1)/1000</f>
        <v>0.59899999999999998</v>
      </c>
      <c r="AE166" s="21">
        <f>(RANK(P166,P$8:P$1007,1)+COUNTIF(P$8:P166,P166)-1)/1000</f>
        <v>0.63800000000000001</v>
      </c>
      <c r="AF166" s="21">
        <f>(RANK(Q166,Q$8:Q$1007,1)+COUNTIF(Q$8:Q166,Q166)-1)/1000</f>
        <v>0.61599999999999999</v>
      </c>
      <c r="AG166" s="21">
        <f>(RANK(R166,R$8:R$1007,1)+COUNTIF(R$8:R166,R166)-1)/1000</f>
        <v>0.59899999999999998</v>
      </c>
      <c r="AH166" s="21">
        <f>(RANK(S166,S$8:S$1007,1)+COUNTIF(S$8:S166,S166)-1)/1000</f>
        <v>0.63800000000000001</v>
      </c>
      <c r="AI166" s="14">
        <f t="shared" si="35"/>
        <v>0</v>
      </c>
      <c r="AK166" s="14">
        <f t="shared" si="36"/>
        <v>0</v>
      </c>
    </row>
    <row r="167" spans="2:37" x14ac:dyDescent="0.25">
      <c r="B167">
        <f t="shared" si="30"/>
        <v>160</v>
      </c>
      <c r="C167">
        <f>MATCH(B167,'Stocastic Model Raw Data'!$B$2:$B$1001,0)</f>
        <v>984</v>
      </c>
      <c r="D167" s="14" cm="1">
        <f t="array" ref="D167">INDEX('Stocastic Model Raw Data'!$G$2:$G$1001,$C167,0)</f>
        <v>212042590</v>
      </c>
      <c r="E167" s="14" cm="1">
        <f t="array" ref="E167">INDEX('Stocastic Model Raw Data'!$C$2:$C$1001,$C167,0)</f>
        <v>118665505.44228099</v>
      </c>
      <c r="F167" s="14" cm="1">
        <f t="array" ref="F167">INDEX('Stocastic Model Raw Data'!$H$2:$H$1001,$C167,0)</f>
        <v>58528876.993969098</v>
      </c>
      <c r="G167" s="14">
        <f t="shared" si="25"/>
        <v>60136628.448311895</v>
      </c>
      <c r="H167" s="14" cm="1">
        <f t="array" ref="H167">INDEX('Stocastic Model Raw Data'!$D$2:$D$1001,$C167,0)</f>
        <v>3291281092.7235899</v>
      </c>
      <c r="I167" s="14" cm="1">
        <f t="array" ref="I167">INDEX('Stocastic Model Raw Data'!$I$2:$I$1001,$C167,0)</f>
        <v>1387380665.03356</v>
      </c>
      <c r="J167" s="14">
        <f t="shared" si="26"/>
        <v>1903900427.6900299</v>
      </c>
      <c r="K167" s="14" cm="1">
        <f t="array" ref="K167">INDEX('Stocastic Model Raw Data'!$E$2:$E$1001,$C167,0)</f>
        <v>244170675.095597</v>
      </c>
      <c r="L167" s="14" cm="1">
        <f t="array" ref="L167">INDEX('Stocastic Model Raw Data'!$J$2:$J$1001,$C167,0)</f>
        <v>109357175.392571</v>
      </c>
      <c r="M167" s="14">
        <f t="shared" si="27"/>
        <v>134813499.703026</v>
      </c>
      <c r="N167" s="14">
        <f t="shared" si="31"/>
        <v>3535451767.8191867</v>
      </c>
      <c r="O167" s="14">
        <f t="shared" si="32"/>
        <v>1496737840.426131</v>
      </c>
      <c r="P167" s="14">
        <f t="shared" si="28"/>
        <v>2038713927.3930557</v>
      </c>
      <c r="Q167" s="3">
        <f t="shared" si="33"/>
        <v>3535451767.8191867</v>
      </c>
      <c r="R167" s="3">
        <f t="shared" si="34"/>
        <v>1708780430.426131</v>
      </c>
      <c r="S167" s="3">
        <f t="shared" si="29"/>
        <v>1826671337.3930557</v>
      </c>
      <c r="T167" s="21">
        <f>(RANK(E167,E$8:E$1007,1)+COUNTIF(E$8:E167,E167)-1)/1000</f>
        <v>0.96799999999999997</v>
      </c>
      <c r="U167" s="21">
        <f>(RANK(F167,F$8:F$1007,1)+COUNTIF(F$8:F167,F167)-1)/1000</f>
        <v>0.96699999999999997</v>
      </c>
      <c r="V167" s="21">
        <f>(RANK(G167,G$8:G$1007,1)+COUNTIF(G$8:G167,G167)-1)/1000</f>
        <v>0.97299999999999998</v>
      </c>
      <c r="W167" s="21">
        <f>(RANK(H167,H$8:H$1007,1)+COUNTIF(H$8:H167,H167)-1)/1000</f>
        <v>0.98399999999999999</v>
      </c>
      <c r="X167" s="21">
        <f>(RANK(I167,I$8:I$1007,1)+COUNTIF(I$8:I167,I167)-1)/1000</f>
        <v>0.98399999999999999</v>
      </c>
      <c r="Y167" s="21">
        <f>(RANK(J167,J$8:J$1007,1)+COUNTIF(J$8:J167,J167)-1)/1000</f>
        <v>0.98399999999999999</v>
      </c>
      <c r="Z167" s="21">
        <f>(RANK(K167,K$8:K$1007,1)+COUNTIF(K$8:K167,K167)-1)/1000</f>
        <v>0.89600000000000002</v>
      </c>
      <c r="AA167" s="21">
        <f>(RANK(L167,L$8:L$1007,1)+COUNTIF(L$8:L167,L167)-1)/1000</f>
        <v>0.90800000000000003</v>
      </c>
      <c r="AB167" s="21">
        <f>(RANK(M167,M$8:M$1007,1)+COUNTIF(M$8:M167,M167)-1)/1000</f>
        <v>0.88800000000000001</v>
      </c>
      <c r="AC167" s="21">
        <f>(RANK(N167,N$8:N$1007,1)+COUNTIF(N$8:N167,N167)-1)/1000</f>
        <v>0.98399999999999999</v>
      </c>
      <c r="AD167" s="21">
        <f>(RANK(O167,O$8:O$1007,1)+COUNTIF(O$8:O167,O167)-1)/1000</f>
        <v>0.98299999999999998</v>
      </c>
      <c r="AE167" s="21">
        <f>(RANK(P167,P$8:P$1007,1)+COUNTIF(P$8:P167,P167)-1)/1000</f>
        <v>0.98399999999999999</v>
      </c>
      <c r="AF167" s="21">
        <f>(RANK(Q167,Q$8:Q$1007,1)+COUNTIF(Q$8:Q167,Q167)-1)/1000</f>
        <v>0.98399999999999999</v>
      </c>
      <c r="AG167" s="21">
        <f>(RANK(R167,R$8:R$1007,1)+COUNTIF(R$8:R167,R167)-1)/1000</f>
        <v>0.98299999999999998</v>
      </c>
      <c r="AH167" s="21">
        <f>(RANK(S167,S$8:S$1007,1)+COUNTIF(S$8:S167,S167)-1)/1000</f>
        <v>0.98399999999999999</v>
      </c>
      <c r="AI167" s="14">
        <f t="shared" si="35"/>
        <v>0</v>
      </c>
      <c r="AK167" s="14">
        <f t="shared" si="36"/>
        <v>0</v>
      </c>
    </row>
    <row r="168" spans="2:37" x14ac:dyDescent="0.25">
      <c r="B168">
        <f t="shared" si="30"/>
        <v>161</v>
      </c>
      <c r="C168">
        <f>MATCH(B168,'Stocastic Model Raw Data'!$B$2:$B$1001,0)</f>
        <v>870</v>
      </c>
      <c r="D168" s="14" cm="1">
        <f t="array" ref="D168">INDEX('Stocastic Model Raw Data'!$G$2:$G$1001,$C168,0)</f>
        <v>212042590</v>
      </c>
      <c r="E168" s="14" cm="1">
        <f t="array" ref="E168">INDEX('Stocastic Model Raw Data'!$C$2:$C$1001,$C168,0)</f>
        <v>101796065.93883599</v>
      </c>
      <c r="F168" s="14" cm="1">
        <f t="array" ref="F168">INDEX('Stocastic Model Raw Data'!$H$2:$H$1001,$C168,0)</f>
        <v>49676592.325494103</v>
      </c>
      <c r="G168" s="14">
        <f t="shared" si="25"/>
        <v>52119473.61334189</v>
      </c>
      <c r="H168" s="14" cm="1">
        <f t="array" ref="H168">INDEX('Stocastic Model Raw Data'!$D$2:$D$1001,$C168,0)</f>
        <v>2853583032.6226301</v>
      </c>
      <c r="I168" s="14" cm="1">
        <f t="array" ref="I168">INDEX('Stocastic Model Raw Data'!$I$2:$I$1001,$C168,0)</f>
        <v>1191155419.93328</v>
      </c>
      <c r="J168" s="14">
        <f t="shared" si="26"/>
        <v>1662427612.6893501</v>
      </c>
      <c r="K168" s="14" cm="1">
        <f t="array" ref="K168">INDEX('Stocastic Model Raw Data'!$E$2:$E$1001,$C168,0)</f>
        <v>226365812.77131301</v>
      </c>
      <c r="L168" s="14" cm="1">
        <f t="array" ref="L168">INDEX('Stocastic Model Raw Data'!$J$2:$J$1001,$C168,0)</f>
        <v>102778014.382191</v>
      </c>
      <c r="M168" s="14">
        <f t="shared" si="27"/>
        <v>123587798.38912201</v>
      </c>
      <c r="N168" s="14">
        <f t="shared" si="31"/>
        <v>3079948845.3939433</v>
      </c>
      <c r="O168" s="14">
        <f t="shared" si="32"/>
        <v>1293933434.3154709</v>
      </c>
      <c r="P168" s="14">
        <f t="shared" si="28"/>
        <v>1786015411.0784724</v>
      </c>
      <c r="Q168" s="3">
        <f t="shared" si="33"/>
        <v>3079948845.3939433</v>
      </c>
      <c r="R168" s="3">
        <f t="shared" si="34"/>
        <v>1505976024.3154709</v>
      </c>
      <c r="S168" s="3">
        <f t="shared" si="29"/>
        <v>1573972821.0784724</v>
      </c>
      <c r="T168" s="21">
        <f>(RANK(E168,E$8:E$1007,1)+COUNTIF(E$8:E168,E168)-1)/1000</f>
        <v>0.81799999999999995</v>
      </c>
      <c r="U168" s="21">
        <f>(RANK(F168,F$8:F$1007,1)+COUNTIF(F$8:F168,F168)-1)/1000</f>
        <v>0.80100000000000005</v>
      </c>
      <c r="V168" s="21">
        <f>(RANK(G168,G$8:G$1007,1)+COUNTIF(G$8:G168,G168)-1)/1000</f>
        <v>0.83</v>
      </c>
      <c r="W168" s="21">
        <f>(RANK(H168,H$8:H$1007,1)+COUNTIF(H$8:H168,H168)-1)/1000</f>
        <v>0.86899999999999999</v>
      </c>
      <c r="X168" s="21">
        <f>(RANK(I168,I$8:I$1007,1)+COUNTIF(I$8:I168,I168)-1)/1000</f>
        <v>0.85399999999999998</v>
      </c>
      <c r="Y168" s="21">
        <f>(RANK(J168,J$8:J$1007,1)+COUNTIF(J$8:J168,J168)-1)/1000</f>
        <v>0.875</v>
      </c>
      <c r="Z168" s="21">
        <f>(RANK(K168,K$8:K$1007,1)+COUNTIF(K$8:K168,K168)-1)/1000</f>
        <v>0.82899999999999996</v>
      </c>
      <c r="AA168" s="21">
        <f>(RANK(L168,L$8:L$1007,1)+COUNTIF(L$8:L168,L168)-1)/1000</f>
        <v>0.85799999999999998</v>
      </c>
      <c r="AB168" s="21">
        <f>(RANK(M168,M$8:M$1007,1)+COUNTIF(M$8:M168,M168)-1)/1000</f>
        <v>0.80900000000000005</v>
      </c>
      <c r="AC168" s="21">
        <f>(RANK(N168,N$8:N$1007,1)+COUNTIF(N$8:N168,N168)-1)/1000</f>
        <v>0.87</v>
      </c>
      <c r="AD168" s="21">
        <f>(RANK(O168,O$8:O$1007,1)+COUNTIF(O$8:O168,O168)-1)/1000</f>
        <v>0.85699999999999998</v>
      </c>
      <c r="AE168" s="21">
        <f>(RANK(P168,P$8:P$1007,1)+COUNTIF(P$8:P168,P168)-1)/1000</f>
        <v>0.874</v>
      </c>
      <c r="AF168" s="21">
        <f>(RANK(Q168,Q$8:Q$1007,1)+COUNTIF(Q$8:Q168,Q168)-1)/1000</f>
        <v>0.87</v>
      </c>
      <c r="AG168" s="21">
        <f>(RANK(R168,R$8:R$1007,1)+COUNTIF(R$8:R168,R168)-1)/1000</f>
        <v>0.85699999999999998</v>
      </c>
      <c r="AH168" s="21">
        <f>(RANK(S168,S$8:S$1007,1)+COUNTIF(S$8:S168,S168)-1)/1000</f>
        <v>0.874</v>
      </c>
      <c r="AI168" s="14">
        <f t="shared" si="35"/>
        <v>0</v>
      </c>
      <c r="AK168" s="14">
        <f t="shared" si="36"/>
        <v>0</v>
      </c>
    </row>
    <row r="169" spans="2:37" x14ac:dyDescent="0.25">
      <c r="B169">
        <f t="shared" si="30"/>
        <v>162</v>
      </c>
      <c r="C169">
        <f>MATCH(B169,'Stocastic Model Raw Data'!$B$2:$B$1001,0)</f>
        <v>869</v>
      </c>
      <c r="D169" s="14" cm="1">
        <f t="array" ref="D169">INDEX('Stocastic Model Raw Data'!$G$2:$G$1001,$C169,0)</f>
        <v>212042590</v>
      </c>
      <c r="E169" s="14" cm="1">
        <f t="array" ref="E169">INDEX('Stocastic Model Raw Data'!$C$2:$C$1001,$C169,0)</f>
        <v>99298009.485242099</v>
      </c>
      <c r="F169" s="14" cm="1">
        <f t="array" ref="F169">INDEX('Stocastic Model Raw Data'!$H$2:$H$1001,$C169,0)</f>
        <v>48413410.003010802</v>
      </c>
      <c r="G169" s="14">
        <f t="shared" si="25"/>
        <v>50884599.482231297</v>
      </c>
      <c r="H169" s="14" cm="1">
        <f t="array" ref="H169">INDEX('Stocastic Model Raw Data'!$D$2:$D$1001,$C169,0)</f>
        <v>2856595356.86204</v>
      </c>
      <c r="I169" s="14" cm="1">
        <f t="array" ref="I169">INDEX('Stocastic Model Raw Data'!$I$2:$I$1001,$C169,0)</f>
        <v>1192172135.1283801</v>
      </c>
      <c r="J169" s="14">
        <f t="shared" si="26"/>
        <v>1664423221.73366</v>
      </c>
      <c r="K169" s="14" cm="1">
        <f t="array" ref="K169">INDEX('Stocastic Model Raw Data'!$E$2:$E$1001,$C169,0)</f>
        <v>223002856.75819701</v>
      </c>
      <c r="L169" s="14" cm="1">
        <f t="array" ref="L169">INDEX('Stocastic Model Raw Data'!$J$2:$J$1001,$C169,0)</f>
        <v>99183561.954354495</v>
      </c>
      <c r="M169" s="14">
        <f t="shared" si="27"/>
        <v>123819294.80384251</v>
      </c>
      <c r="N169" s="14">
        <f t="shared" si="31"/>
        <v>3079598213.6202369</v>
      </c>
      <c r="O169" s="14">
        <f t="shared" si="32"/>
        <v>1291355697.0827346</v>
      </c>
      <c r="P169" s="14">
        <f t="shared" si="28"/>
        <v>1788242516.5375023</v>
      </c>
      <c r="Q169" s="3">
        <f t="shared" si="33"/>
        <v>3079598213.6202369</v>
      </c>
      <c r="R169" s="3">
        <f t="shared" si="34"/>
        <v>1503398287.0827346</v>
      </c>
      <c r="S169" s="3">
        <f t="shared" si="29"/>
        <v>1576199926.5375023</v>
      </c>
      <c r="T169" s="21">
        <f>(RANK(E169,E$8:E$1007,1)+COUNTIF(E$8:E169,E169)-1)/1000</f>
        <v>0.78300000000000003</v>
      </c>
      <c r="U169" s="21">
        <f>(RANK(F169,F$8:F$1007,1)+COUNTIF(F$8:F169,F169)-1)/1000</f>
        <v>0.76700000000000002</v>
      </c>
      <c r="V169" s="21">
        <f>(RANK(G169,G$8:G$1007,1)+COUNTIF(G$8:G169,G169)-1)/1000</f>
        <v>0.79700000000000004</v>
      </c>
      <c r="W169" s="21">
        <f>(RANK(H169,H$8:H$1007,1)+COUNTIF(H$8:H169,H169)-1)/1000</f>
        <v>0.87</v>
      </c>
      <c r="X169" s="21">
        <f>(RANK(I169,I$8:I$1007,1)+COUNTIF(I$8:I169,I169)-1)/1000</f>
        <v>0.85499999999999998</v>
      </c>
      <c r="Y169" s="21">
        <f>(RANK(J169,J$8:J$1007,1)+COUNTIF(J$8:J169,J169)-1)/1000</f>
        <v>0.877</v>
      </c>
      <c r="Z169" s="21">
        <f>(RANK(K169,K$8:K$1007,1)+COUNTIF(K$8:K169,K169)-1)/1000</f>
        <v>0.81599999999999995</v>
      </c>
      <c r="AA169" s="21">
        <f>(RANK(L169,L$8:L$1007,1)+COUNTIF(L$8:L169,L169)-1)/1000</f>
        <v>0.81699999999999995</v>
      </c>
      <c r="AB169" s="21">
        <f>(RANK(M169,M$8:M$1007,1)+COUNTIF(M$8:M169,M169)-1)/1000</f>
        <v>0.81200000000000006</v>
      </c>
      <c r="AC169" s="21">
        <f>(RANK(N169,N$8:N$1007,1)+COUNTIF(N$8:N169,N169)-1)/1000</f>
        <v>0.86899999999999999</v>
      </c>
      <c r="AD169" s="21">
        <f>(RANK(O169,O$8:O$1007,1)+COUNTIF(O$8:O169,O169)-1)/1000</f>
        <v>0.85199999999999998</v>
      </c>
      <c r="AE169" s="21">
        <f>(RANK(P169,P$8:P$1007,1)+COUNTIF(P$8:P169,P169)-1)/1000</f>
        <v>0.878</v>
      </c>
      <c r="AF169" s="21">
        <f>(RANK(Q169,Q$8:Q$1007,1)+COUNTIF(Q$8:Q169,Q169)-1)/1000</f>
        <v>0.86899999999999999</v>
      </c>
      <c r="AG169" s="21">
        <f>(RANK(R169,R$8:R$1007,1)+COUNTIF(R$8:R169,R169)-1)/1000</f>
        <v>0.85199999999999998</v>
      </c>
      <c r="AH169" s="21">
        <f>(RANK(S169,S$8:S$1007,1)+COUNTIF(S$8:S169,S169)-1)/1000</f>
        <v>0.878</v>
      </c>
      <c r="AI169" s="14">
        <f t="shared" si="35"/>
        <v>0</v>
      </c>
      <c r="AK169" s="14">
        <f t="shared" si="36"/>
        <v>0</v>
      </c>
    </row>
    <row r="170" spans="2:37" x14ac:dyDescent="0.25">
      <c r="B170">
        <f t="shared" si="30"/>
        <v>163</v>
      </c>
      <c r="C170">
        <f>MATCH(B170,'Stocastic Model Raw Data'!$B$2:$B$1001,0)</f>
        <v>361</v>
      </c>
      <c r="D170" s="14" cm="1">
        <f t="array" ref="D170">INDEX('Stocastic Model Raw Data'!$G$2:$G$1001,$C170,0)</f>
        <v>212042590</v>
      </c>
      <c r="E170" s="14" cm="1">
        <f t="array" ref="E170">INDEX('Stocastic Model Raw Data'!$C$2:$C$1001,$C170,0)</f>
        <v>78478916.724214703</v>
      </c>
      <c r="F170" s="14" cm="1">
        <f t="array" ref="F170">INDEX('Stocastic Model Raw Data'!$H$2:$H$1001,$C170,0)</f>
        <v>37873160.700995401</v>
      </c>
      <c r="G170" s="14">
        <f t="shared" si="25"/>
        <v>40605756.023219302</v>
      </c>
      <c r="H170" s="14" cm="1">
        <f t="array" ref="H170">INDEX('Stocastic Model Raw Data'!$D$2:$D$1001,$C170,0)</f>
        <v>2260974619.5439701</v>
      </c>
      <c r="I170" s="14" cm="1">
        <f t="array" ref="I170">INDEX('Stocastic Model Raw Data'!$I$2:$I$1001,$C170,0)</f>
        <v>942269148.26894796</v>
      </c>
      <c r="J170" s="14">
        <f t="shared" si="26"/>
        <v>1318705471.275022</v>
      </c>
      <c r="K170" s="14" cm="1">
        <f t="array" ref="K170">INDEX('Stocastic Model Raw Data'!$E$2:$E$1001,$C170,0)</f>
        <v>152026359.63743201</v>
      </c>
      <c r="L170" s="14" cm="1">
        <f t="array" ref="L170">INDEX('Stocastic Model Raw Data'!$J$2:$J$1001,$C170,0)</f>
        <v>64421391.624470197</v>
      </c>
      <c r="M170" s="14">
        <f t="shared" si="27"/>
        <v>87604968.012961805</v>
      </c>
      <c r="N170" s="14">
        <f t="shared" si="31"/>
        <v>2413000979.1814022</v>
      </c>
      <c r="O170" s="14">
        <f t="shared" si="32"/>
        <v>1006690539.8934182</v>
      </c>
      <c r="P170" s="14">
        <f t="shared" si="28"/>
        <v>1406310439.2879839</v>
      </c>
      <c r="Q170" s="3">
        <f t="shared" si="33"/>
        <v>2413000979.1814022</v>
      </c>
      <c r="R170" s="3">
        <f t="shared" si="34"/>
        <v>1218733129.8934183</v>
      </c>
      <c r="S170" s="3">
        <f t="shared" si="29"/>
        <v>1194267849.2879839</v>
      </c>
      <c r="T170" s="21">
        <f>(RANK(E170,E$8:E$1007,1)+COUNTIF(E$8:E170,E170)-1)/1000</f>
        <v>0.376</v>
      </c>
      <c r="U170" s="21">
        <f>(RANK(F170,F$8:F$1007,1)+COUNTIF(F$8:F170,F170)-1)/1000</f>
        <v>0.36399999999999999</v>
      </c>
      <c r="V170" s="21">
        <f>(RANK(G170,G$8:G$1007,1)+COUNTIF(G$8:G170,G170)-1)/1000</f>
        <v>0.38400000000000001</v>
      </c>
      <c r="W170" s="21">
        <f>(RANK(H170,H$8:H$1007,1)+COUNTIF(H$8:H170,H170)-1)/1000</f>
        <v>0.375</v>
      </c>
      <c r="X170" s="21">
        <f>(RANK(I170,I$8:I$1007,1)+COUNTIF(I$8:I170,I170)-1)/1000</f>
        <v>0.38100000000000001</v>
      </c>
      <c r="Y170" s="21">
        <f>(RANK(J170,J$8:J$1007,1)+COUNTIF(J$8:J170,J170)-1)/1000</f>
        <v>0.374</v>
      </c>
      <c r="Z170" s="21">
        <f>(RANK(K170,K$8:K$1007,1)+COUNTIF(K$8:K170,K170)-1)/1000</f>
        <v>0.21199999999999999</v>
      </c>
      <c r="AA170" s="21">
        <f>(RANK(L170,L$8:L$1007,1)+COUNTIF(L$8:L170,L170)-1)/1000</f>
        <v>0.17399999999999999</v>
      </c>
      <c r="AB170" s="21">
        <f>(RANK(M170,M$8:M$1007,1)+COUNTIF(M$8:M170,M170)-1)/1000</f>
        <v>0.27800000000000002</v>
      </c>
      <c r="AC170" s="21">
        <f>(RANK(N170,N$8:N$1007,1)+COUNTIF(N$8:N170,N170)-1)/1000</f>
        <v>0.36099999999999999</v>
      </c>
      <c r="AD170" s="21">
        <f>(RANK(O170,O$8:O$1007,1)+COUNTIF(O$8:O170,O170)-1)/1000</f>
        <v>0.35899999999999999</v>
      </c>
      <c r="AE170" s="21">
        <f>(RANK(P170,P$8:P$1007,1)+COUNTIF(P$8:P170,P170)-1)/1000</f>
        <v>0.36099999999999999</v>
      </c>
      <c r="AF170" s="21">
        <f>(RANK(Q170,Q$8:Q$1007,1)+COUNTIF(Q$8:Q170,Q170)-1)/1000</f>
        <v>0.36099999999999999</v>
      </c>
      <c r="AG170" s="21">
        <f>(RANK(R170,R$8:R$1007,1)+COUNTIF(R$8:R170,R170)-1)/1000</f>
        <v>0.35899999999999999</v>
      </c>
      <c r="AH170" s="21">
        <f>(RANK(S170,S$8:S$1007,1)+COUNTIF(S$8:S170,S170)-1)/1000</f>
        <v>0.36099999999999999</v>
      </c>
      <c r="AI170" s="14">
        <f t="shared" si="35"/>
        <v>0</v>
      </c>
      <c r="AK170" s="14">
        <f t="shared" si="36"/>
        <v>0</v>
      </c>
    </row>
    <row r="171" spans="2:37" x14ac:dyDescent="0.25">
      <c r="B171">
        <f t="shared" si="30"/>
        <v>164</v>
      </c>
      <c r="C171">
        <f>MATCH(B171,'Stocastic Model Raw Data'!$B$2:$B$1001,0)</f>
        <v>833</v>
      </c>
      <c r="D171" s="14" cm="1">
        <f t="array" ref="D171">INDEX('Stocastic Model Raw Data'!$G$2:$G$1001,$C171,0)</f>
        <v>212042590</v>
      </c>
      <c r="E171" s="14" cm="1">
        <f t="array" ref="E171">INDEX('Stocastic Model Raw Data'!$C$2:$C$1001,$C171,0)</f>
        <v>106479948.125048</v>
      </c>
      <c r="F171" s="14" cm="1">
        <f t="array" ref="F171">INDEX('Stocastic Model Raw Data'!$H$2:$H$1001,$C171,0)</f>
        <v>53011147.313246898</v>
      </c>
      <c r="G171" s="14">
        <f t="shared" si="25"/>
        <v>53468800.811801098</v>
      </c>
      <c r="H171" s="14" cm="1">
        <f t="array" ref="H171">INDEX('Stocastic Model Raw Data'!$D$2:$D$1001,$C171,0)</f>
        <v>2768741674.3710899</v>
      </c>
      <c r="I171" s="14" cm="1">
        <f t="array" ref="I171">INDEX('Stocastic Model Raw Data'!$I$2:$I$1001,$C171,0)</f>
        <v>1165389890.0729201</v>
      </c>
      <c r="J171" s="14">
        <f t="shared" si="26"/>
        <v>1603351784.2981699</v>
      </c>
      <c r="K171" s="14" cm="1">
        <f t="array" ref="K171">INDEX('Stocastic Model Raw Data'!$E$2:$E$1001,$C171,0)</f>
        <v>253767192.991236</v>
      </c>
      <c r="L171" s="14" cm="1">
        <f t="array" ref="L171">INDEX('Stocastic Model Raw Data'!$J$2:$J$1001,$C171,0)</f>
        <v>114145617.232095</v>
      </c>
      <c r="M171" s="14">
        <f t="shared" si="27"/>
        <v>139621575.759141</v>
      </c>
      <c r="N171" s="14">
        <f t="shared" si="31"/>
        <v>3022508867.3623261</v>
      </c>
      <c r="O171" s="14">
        <f t="shared" si="32"/>
        <v>1279535507.3050151</v>
      </c>
      <c r="P171" s="14">
        <f t="shared" si="28"/>
        <v>1742973360.0573111</v>
      </c>
      <c r="Q171" s="3">
        <f t="shared" si="33"/>
        <v>3022508867.3623261</v>
      </c>
      <c r="R171" s="3">
        <f t="shared" si="34"/>
        <v>1491578097.3050151</v>
      </c>
      <c r="S171" s="3">
        <f t="shared" si="29"/>
        <v>1530930770.0573111</v>
      </c>
      <c r="T171" s="21">
        <f>(RANK(E171,E$8:E$1007,1)+COUNTIF(E$8:E171,E171)-1)/1000</f>
        <v>0.87</v>
      </c>
      <c r="U171" s="21">
        <f>(RANK(F171,F$8:F$1007,1)+COUNTIF(F$8:F171,F171)-1)/1000</f>
        <v>0.87</v>
      </c>
      <c r="V171" s="21">
        <f>(RANK(G171,G$8:G$1007,1)+COUNTIF(G$8:G171,G171)-1)/1000</f>
        <v>0.86699999999999999</v>
      </c>
      <c r="W171" s="21">
        <f>(RANK(H171,H$8:H$1007,1)+COUNTIF(H$8:H171,H171)-1)/1000</f>
        <v>0.81499999999999995</v>
      </c>
      <c r="X171" s="21">
        <f>(RANK(I171,I$8:I$1007,1)+COUNTIF(I$8:I171,I171)-1)/1000</f>
        <v>0.81899999999999995</v>
      </c>
      <c r="Y171" s="21">
        <f>(RANK(J171,J$8:J$1007,1)+COUNTIF(J$8:J171,J171)-1)/1000</f>
        <v>0.81200000000000006</v>
      </c>
      <c r="Z171" s="21">
        <f>(RANK(K171,K$8:K$1007,1)+COUNTIF(K$8:K171,K171)-1)/1000</f>
        <v>0.92600000000000005</v>
      </c>
      <c r="AA171" s="21">
        <f>(RANK(L171,L$8:L$1007,1)+COUNTIF(L$8:L171,L171)-1)/1000</f>
        <v>0.93300000000000005</v>
      </c>
      <c r="AB171" s="21">
        <f>(RANK(M171,M$8:M$1007,1)+COUNTIF(M$8:M171,M171)-1)/1000</f>
        <v>0.91900000000000004</v>
      </c>
      <c r="AC171" s="21">
        <f>(RANK(N171,N$8:N$1007,1)+COUNTIF(N$8:N171,N171)-1)/1000</f>
        <v>0.83299999999999996</v>
      </c>
      <c r="AD171" s="21">
        <f>(RANK(O171,O$8:O$1007,1)+COUNTIF(O$8:O171,O171)-1)/1000</f>
        <v>0.83599999999999997</v>
      </c>
      <c r="AE171" s="21">
        <f>(RANK(P171,P$8:P$1007,1)+COUNTIF(P$8:P171,P171)-1)/1000</f>
        <v>0.83</v>
      </c>
      <c r="AF171" s="21">
        <f>(RANK(Q171,Q$8:Q$1007,1)+COUNTIF(Q$8:Q171,Q171)-1)/1000</f>
        <v>0.83299999999999996</v>
      </c>
      <c r="AG171" s="21">
        <f>(RANK(R171,R$8:R$1007,1)+COUNTIF(R$8:R171,R171)-1)/1000</f>
        <v>0.83599999999999997</v>
      </c>
      <c r="AH171" s="21">
        <f>(RANK(S171,S$8:S$1007,1)+COUNTIF(S$8:S171,S171)-1)/1000</f>
        <v>0.83</v>
      </c>
      <c r="AI171" s="14">
        <f t="shared" si="35"/>
        <v>0</v>
      </c>
      <c r="AK171" s="14">
        <f t="shared" si="36"/>
        <v>0</v>
      </c>
    </row>
    <row r="172" spans="2:37" x14ac:dyDescent="0.25">
      <c r="B172">
        <f t="shared" si="30"/>
        <v>165</v>
      </c>
      <c r="C172">
        <f>MATCH(B172,'Stocastic Model Raw Data'!$B$2:$B$1001,0)</f>
        <v>77</v>
      </c>
      <c r="D172" s="14" cm="1">
        <f t="array" ref="D172">INDEX('Stocastic Model Raw Data'!$G$2:$G$1001,$C172,0)</f>
        <v>212042590</v>
      </c>
      <c r="E172" s="14" cm="1">
        <f t="array" ref="E172">INDEX('Stocastic Model Raw Data'!$C$2:$C$1001,$C172,0)</f>
        <v>66778351.534470104</v>
      </c>
      <c r="F172" s="14" cm="1">
        <f t="array" ref="F172">INDEX('Stocastic Model Raw Data'!$H$2:$H$1001,$C172,0)</f>
        <v>32784921.910534199</v>
      </c>
      <c r="G172" s="14">
        <f t="shared" si="25"/>
        <v>33993429.623935908</v>
      </c>
      <c r="H172" s="14" cm="1">
        <f t="array" ref="H172">INDEX('Stocastic Model Raw Data'!$D$2:$D$1001,$C172,0)</f>
        <v>1812197329.7339799</v>
      </c>
      <c r="I172" s="14" cm="1">
        <f t="array" ref="I172">INDEX('Stocastic Model Raw Data'!$I$2:$I$1001,$C172,0)</f>
        <v>756075855.44567895</v>
      </c>
      <c r="J172" s="14">
        <f t="shared" si="26"/>
        <v>1056121474.288301</v>
      </c>
      <c r="K172" s="14" cm="1">
        <f t="array" ref="K172">INDEX('Stocastic Model Raw Data'!$E$2:$E$1001,$C172,0)</f>
        <v>154670890.47321901</v>
      </c>
      <c r="L172" s="14" cm="1">
        <f t="array" ref="L172">INDEX('Stocastic Model Raw Data'!$J$2:$J$1001,$C172,0)</f>
        <v>65922825.697862998</v>
      </c>
      <c r="M172" s="14">
        <f t="shared" si="27"/>
        <v>88748064.77535601</v>
      </c>
      <c r="N172" s="14">
        <f t="shared" si="31"/>
        <v>1966868220.2071989</v>
      </c>
      <c r="O172" s="14">
        <f t="shared" si="32"/>
        <v>821998681.14354193</v>
      </c>
      <c r="P172" s="14">
        <f t="shared" si="28"/>
        <v>1144869539.0636568</v>
      </c>
      <c r="Q172" s="3">
        <f t="shared" si="33"/>
        <v>1966868220.2071989</v>
      </c>
      <c r="R172" s="3">
        <f t="shared" si="34"/>
        <v>1034041271.1435419</v>
      </c>
      <c r="S172" s="3">
        <f t="shared" si="29"/>
        <v>932826949.06365693</v>
      </c>
      <c r="T172" s="21">
        <f>(RANK(E172,E$8:E$1007,1)+COUNTIF(E$8:E172,E172)-1)/1000</f>
        <v>0.13100000000000001</v>
      </c>
      <c r="U172" s="21">
        <f>(RANK(F172,F$8:F$1007,1)+COUNTIF(F$8:F172,F172)-1)/1000</f>
        <v>0.155</v>
      </c>
      <c r="V172" s="21">
        <f>(RANK(G172,G$8:G$1007,1)+COUNTIF(G$8:G172,G172)-1)/1000</f>
        <v>0.107</v>
      </c>
      <c r="W172" s="21">
        <f>(RANK(H172,H$8:H$1007,1)+COUNTIF(H$8:H172,H172)-1)/1000</f>
        <v>6.7000000000000004E-2</v>
      </c>
      <c r="X172" s="21">
        <f>(RANK(I172,I$8:I$1007,1)+COUNTIF(I$8:I172,I172)-1)/1000</f>
        <v>7.2999999999999995E-2</v>
      </c>
      <c r="Y172" s="21">
        <f>(RANK(J172,J$8:J$1007,1)+COUNTIF(J$8:J172,J172)-1)/1000</f>
        <v>6.4000000000000001E-2</v>
      </c>
      <c r="Z172" s="21">
        <f>(RANK(K172,K$8:K$1007,1)+COUNTIF(K$8:K172,K172)-1)/1000</f>
        <v>0.25</v>
      </c>
      <c r="AA172" s="21">
        <f>(RANK(L172,L$8:L$1007,1)+COUNTIF(L$8:L172,L172)-1)/1000</f>
        <v>0.20100000000000001</v>
      </c>
      <c r="AB172" s="21">
        <f>(RANK(M172,M$8:M$1007,1)+COUNTIF(M$8:M172,M172)-1)/1000</f>
        <v>0.30199999999999999</v>
      </c>
      <c r="AC172" s="21">
        <f>(RANK(N172,N$8:N$1007,1)+COUNTIF(N$8:N172,N172)-1)/1000</f>
        <v>7.6999999999999999E-2</v>
      </c>
      <c r="AD172" s="21">
        <f>(RANK(O172,O$8:O$1007,1)+COUNTIF(O$8:O172,O172)-1)/1000</f>
        <v>7.9000000000000001E-2</v>
      </c>
      <c r="AE172" s="21">
        <f>(RANK(P172,P$8:P$1007,1)+COUNTIF(P$8:P172,P172)-1)/1000</f>
        <v>7.3999999999999996E-2</v>
      </c>
      <c r="AF172" s="21">
        <f>(RANK(Q172,Q$8:Q$1007,1)+COUNTIF(Q$8:Q172,Q172)-1)/1000</f>
        <v>7.6999999999999999E-2</v>
      </c>
      <c r="AG172" s="21">
        <f>(RANK(R172,R$8:R$1007,1)+COUNTIF(R$8:R172,R172)-1)/1000</f>
        <v>7.9000000000000001E-2</v>
      </c>
      <c r="AH172" s="21">
        <f>(RANK(S172,S$8:S$1007,1)+COUNTIF(S$8:S172,S172)-1)/1000</f>
        <v>7.3999999999999996E-2</v>
      </c>
      <c r="AI172" s="14">
        <f t="shared" si="35"/>
        <v>0</v>
      </c>
      <c r="AK172" s="14">
        <f t="shared" si="36"/>
        <v>0</v>
      </c>
    </row>
    <row r="173" spans="2:37" x14ac:dyDescent="0.25">
      <c r="B173">
        <f t="shared" si="30"/>
        <v>166</v>
      </c>
      <c r="C173">
        <f>MATCH(B173,'Stocastic Model Raw Data'!$B$2:$B$1001,0)</f>
        <v>322</v>
      </c>
      <c r="D173" s="14" cm="1">
        <f t="array" ref="D173">INDEX('Stocastic Model Raw Data'!$G$2:$G$1001,$C173,0)</f>
        <v>212042590</v>
      </c>
      <c r="E173" s="14" cm="1">
        <f t="array" ref="E173">INDEX('Stocastic Model Raw Data'!$C$2:$C$1001,$C173,0)</f>
        <v>80102611.407582894</v>
      </c>
      <c r="F173" s="14" cm="1">
        <f t="array" ref="F173">INDEX('Stocastic Model Raw Data'!$H$2:$H$1001,$C173,0)</f>
        <v>39363261.422904998</v>
      </c>
      <c r="G173" s="14">
        <f t="shared" si="25"/>
        <v>40739349.984677896</v>
      </c>
      <c r="H173" s="14" cm="1">
        <f t="array" ref="H173">INDEX('Stocastic Model Raw Data'!$D$2:$D$1001,$C173,0)</f>
        <v>2193415731.3065801</v>
      </c>
      <c r="I173" s="14" cm="1">
        <f t="array" ref="I173">INDEX('Stocastic Model Raw Data'!$I$2:$I$1001,$C173,0)</f>
        <v>920488634.99358296</v>
      </c>
      <c r="J173" s="14">
        <f t="shared" si="26"/>
        <v>1272927096.3129971</v>
      </c>
      <c r="K173" s="14" cm="1">
        <f t="array" ref="K173">INDEX('Stocastic Model Raw Data'!$E$2:$E$1001,$C173,0)</f>
        <v>176850996.13027799</v>
      </c>
      <c r="L173" s="14" cm="1">
        <f t="array" ref="L173">INDEX('Stocastic Model Raw Data'!$J$2:$J$1001,$C173,0)</f>
        <v>78745935.510594904</v>
      </c>
      <c r="M173" s="14">
        <f t="shared" si="27"/>
        <v>98105060.619683087</v>
      </c>
      <c r="N173" s="14">
        <f t="shared" si="31"/>
        <v>2370266727.4368582</v>
      </c>
      <c r="O173" s="14">
        <f t="shared" si="32"/>
        <v>999234570.50417781</v>
      </c>
      <c r="P173" s="14">
        <f t="shared" si="28"/>
        <v>1371032156.9326804</v>
      </c>
      <c r="Q173" s="3">
        <f t="shared" si="33"/>
        <v>2370266727.4368582</v>
      </c>
      <c r="R173" s="3">
        <f t="shared" si="34"/>
        <v>1211277160.5041778</v>
      </c>
      <c r="S173" s="3">
        <f t="shared" si="29"/>
        <v>1158989566.9326804</v>
      </c>
      <c r="T173" s="21">
        <f>(RANK(E173,E$8:E$1007,1)+COUNTIF(E$8:E173,E173)-1)/1000</f>
        <v>0.40799999999999997</v>
      </c>
      <c r="U173" s="21">
        <f>(RANK(F173,F$8:F$1007,1)+COUNTIF(F$8:F173,F173)-1)/1000</f>
        <v>0.42199999999999999</v>
      </c>
      <c r="V173" s="21">
        <f>(RANK(G173,G$8:G$1007,1)+COUNTIF(G$8:G173,G173)-1)/1000</f>
        <v>0.39</v>
      </c>
      <c r="W173" s="21">
        <f>(RANK(H173,H$8:H$1007,1)+COUNTIF(H$8:H173,H173)-1)/1000</f>
        <v>0.309</v>
      </c>
      <c r="X173" s="21">
        <f>(RANK(I173,I$8:I$1007,1)+COUNTIF(I$8:I173,I173)-1)/1000</f>
        <v>0.32600000000000001</v>
      </c>
      <c r="Y173" s="21">
        <f>(RANK(J173,J$8:J$1007,1)+COUNTIF(J$8:J173,J173)-1)/1000</f>
        <v>0.29499999999999998</v>
      </c>
      <c r="Z173" s="21">
        <f>(RANK(K173,K$8:K$1007,1)+COUNTIF(K$8:K173,K173)-1)/1000</f>
        <v>0.46800000000000003</v>
      </c>
      <c r="AA173" s="21">
        <f>(RANK(L173,L$8:L$1007,1)+COUNTIF(L$8:L173,L173)-1)/1000</f>
        <v>0.47199999999999998</v>
      </c>
      <c r="AB173" s="21">
        <f>(RANK(M173,M$8:M$1007,1)+COUNTIF(M$8:M173,M173)-1)/1000</f>
        <v>0.46300000000000002</v>
      </c>
      <c r="AC173" s="21">
        <f>(RANK(N173,N$8:N$1007,1)+COUNTIF(N$8:N173,N173)-1)/1000</f>
        <v>0.32200000000000001</v>
      </c>
      <c r="AD173" s="21">
        <f>(RANK(O173,O$8:O$1007,1)+COUNTIF(O$8:O173,O173)-1)/1000</f>
        <v>0.33800000000000002</v>
      </c>
      <c r="AE173" s="21">
        <f>(RANK(P173,P$8:P$1007,1)+COUNTIF(P$8:P173,P173)-1)/1000</f>
        <v>0.307</v>
      </c>
      <c r="AF173" s="21">
        <f>(RANK(Q173,Q$8:Q$1007,1)+COUNTIF(Q$8:Q173,Q173)-1)/1000</f>
        <v>0.32200000000000001</v>
      </c>
      <c r="AG173" s="21">
        <f>(RANK(R173,R$8:R$1007,1)+COUNTIF(R$8:R173,R173)-1)/1000</f>
        <v>0.33800000000000002</v>
      </c>
      <c r="AH173" s="21">
        <f>(RANK(S173,S$8:S$1007,1)+COUNTIF(S$8:S173,S173)-1)/1000</f>
        <v>0.307</v>
      </c>
      <c r="AI173" s="14">
        <f t="shared" si="35"/>
        <v>0</v>
      </c>
      <c r="AK173" s="14">
        <f t="shared" si="36"/>
        <v>0</v>
      </c>
    </row>
    <row r="174" spans="2:37" x14ac:dyDescent="0.25">
      <c r="B174">
        <f t="shared" si="30"/>
        <v>167</v>
      </c>
      <c r="C174">
        <f>MATCH(B174,'Stocastic Model Raw Data'!$B$2:$B$1001,0)</f>
        <v>646</v>
      </c>
      <c r="D174" s="14" cm="1">
        <f t="array" ref="D174">INDEX('Stocastic Model Raw Data'!$G$2:$G$1001,$C174,0)</f>
        <v>212042590</v>
      </c>
      <c r="E174" s="14" cm="1">
        <f t="array" ref="E174">INDEX('Stocastic Model Raw Data'!$C$2:$C$1001,$C174,0)</f>
        <v>88321757.086797804</v>
      </c>
      <c r="F174" s="14" cm="1">
        <f t="array" ref="F174">INDEX('Stocastic Model Raw Data'!$H$2:$H$1001,$C174,0)</f>
        <v>43120577.218241997</v>
      </c>
      <c r="G174" s="14">
        <f t="shared" si="25"/>
        <v>45201179.868555807</v>
      </c>
      <c r="H174" s="14" cm="1">
        <f t="array" ref="H174">INDEX('Stocastic Model Raw Data'!$D$2:$D$1001,$C174,0)</f>
        <v>2542265256.4679899</v>
      </c>
      <c r="I174" s="14" cm="1">
        <f t="array" ref="I174">INDEX('Stocastic Model Raw Data'!$I$2:$I$1001,$C174,0)</f>
        <v>1060982494.34519</v>
      </c>
      <c r="J174" s="14">
        <f t="shared" si="26"/>
        <v>1481282762.1227999</v>
      </c>
      <c r="K174" s="14" cm="1">
        <f t="array" ref="K174">INDEX('Stocastic Model Raw Data'!$E$2:$E$1001,$C174,0)</f>
        <v>196240310.20944199</v>
      </c>
      <c r="L174" s="14" cm="1">
        <f t="array" ref="L174">INDEX('Stocastic Model Raw Data'!$J$2:$J$1001,$C174,0)</f>
        <v>88532919.685393304</v>
      </c>
      <c r="M174" s="14">
        <f t="shared" si="27"/>
        <v>107707390.52404869</v>
      </c>
      <c r="N174" s="14">
        <f t="shared" si="31"/>
        <v>2738505566.6774321</v>
      </c>
      <c r="O174" s="14">
        <f t="shared" si="32"/>
        <v>1149515414.0305834</v>
      </c>
      <c r="P174" s="14">
        <f t="shared" si="28"/>
        <v>1588990152.6468487</v>
      </c>
      <c r="Q174" s="3">
        <f t="shared" si="33"/>
        <v>2738505566.6774321</v>
      </c>
      <c r="R174" s="3">
        <f t="shared" si="34"/>
        <v>1361558004.0305834</v>
      </c>
      <c r="S174" s="3">
        <f t="shared" si="29"/>
        <v>1376947562.6468487</v>
      </c>
      <c r="T174" s="21">
        <f>(RANK(E174,E$8:E$1007,1)+COUNTIF(E$8:E174,E174)-1)/1000</f>
        <v>0.58499999999999996</v>
      </c>
      <c r="U174" s="21">
        <f>(RANK(F174,F$8:F$1007,1)+COUNTIF(F$8:F174,F174)-1)/1000</f>
        <v>0.58599999999999997</v>
      </c>
      <c r="V174" s="21">
        <f>(RANK(G174,G$8:G$1007,1)+COUNTIF(G$8:G174,G174)-1)/1000</f>
        <v>0.58799999999999997</v>
      </c>
      <c r="W174" s="21">
        <f>(RANK(H174,H$8:H$1007,1)+COUNTIF(H$8:H174,H174)-1)/1000</f>
        <v>0.64200000000000002</v>
      </c>
      <c r="X174" s="21">
        <f>(RANK(I174,I$8:I$1007,1)+COUNTIF(I$8:I174,I174)-1)/1000</f>
        <v>0.63800000000000001</v>
      </c>
      <c r="Y174" s="21">
        <f>(RANK(J174,J$8:J$1007,1)+COUNTIF(J$8:J174,J174)-1)/1000</f>
        <v>0.65200000000000002</v>
      </c>
      <c r="Z174" s="21">
        <f>(RANK(K174,K$8:K$1007,1)+COUNTIF(K$8:K174,K174)-1)/1000</f>
        <v>0.65</v>
      </c>
      <c r="AA174" s="21">
        <f>(RANK(L174,L$8:L$1007,1)+COUNTIF(L$8:L174,L174)-1)/1000</f>
        <v>0.66100000000000003</v>
      </c>
      <c r="AB174" s="21">
        <f>(RANK(M174,M$8:M$1007,1)+COUNTIF(M$8:M174,M174)-1)/1000</f>
        <v>0.64400000000000002</v>
      </c>
      <c r="AC174" s="21">
        <f>(RANK(N174,N$8:N$1007,1)+COUNTIF(N$8:N174,N174)-1)/1000</f>
        <v>0.64600000000000002</v>
      </c>
      <c r="AD174" s="21">
        <f>(RANK(O174,O$8:O$1007,1)+COUNTIF(O$8:O174,O174)-1)/1000</f>
        <v>0.63200000000000001</v>
      </c>
      <c r="AE174" s="21">
        <f>(RANK(P174,P$8:P$1007,1)+COUNTIF(P$8:P174,P174)-1)/1000</f>
        <v>0.65</v>
      </c>
      <c r="AF174" s="21">
        <f>(RANK(Q174,Q$8:Q$1007,1)+COUNTIF(Q$8:Q174,Q174)-1)/1000</f>
        <v>0.64600000000000002</v>
      </c>
      <c r="AG174" s="21">
        <f>(RANK(R174,R$8:R$1007,1)+COUNTIF(R$8:R174,R174)-1)/1000</f>
        <v>0.63200000000000001</v>
      </c>
      <c r="AH174" s="21">
        <f>(RANK(S174,S$8:S$1007,1)+COUNTIF(S$8:S174,S174)-1)/1000</f>
        <v>0.65</v>
      </c>
      <c r="AI174" s="14">
        <f t="shared" si="35"/>
        <v>0</v>
      </c>
      <c r="AK174" s="14">
        <f t="shared" si="36"/>
        <v>0</v>
      </c>
    </row>
    <row r="175" spans="2:37" x14ac:dyDescent="0.25">
      <c r="B175">
        <f t="shared" si="30"/>
        <v>168</v>
      </c>
      <c r="C175">
        <f>MATCH(B175,'Stocastic Model Raw Data'!$B$2:$B$1001,0)</f>
        <v>236</v>
      </c>
      <c r="D175" s="14" cm="1">
        <f t="array" ref="D175">INDEX('Stocastic Model Raw Data'!$G$2:$G$1001,$C175,0)</f>
        <v>212042590</v>
      </c>
      <c r="E175" s="14" cm="1">
        <f t="array" ref="E175">INDEX('Stocastic Model Raw Data'!$C$2:$C$1001,$C175,0)</f>
        <v>76565506.9040436</v>
      </c>
      <c r="F175" s="14" cm="1">
        <f t="array" ref="F175">INDEX('Stocastic Model Raw Data'!$H$2:$H$1001,$C175,0)</f>
        <v>37424946.114249103</v>
      </c>
      <c r="G175" s="14">
        <f t="shared" si="25"/>
        <v>39140560.789794497</v>
      </c>
      <c r="H175" s="14" cm="1">
        <f t="array" ref="H175">INDEX('Stocastic Model Raw Data'!$D$2:$D$1001,$C175,0)</f>
        <v>2098668344.8445301</v>
      </c>
      <c r="I175" s="14" cm="1">
        <f t="array" ref="I175">INDEX('Stocastic Model Raw Data'!$I$2:$I$1001,$C175,0)</f>
        <v>877097259.93064404</v>
      </c>
      <c r="J175" s="14">
        <f t="shared" si="26"/>
        <v>1221571084.9138861</v>
      </c>
      <c r="K175" s="14" cm="1">
        <f t="array" ref="K175">INDEX('Stocastic Model Raw Data'!$E$2:$E$1001,$C175,0)</f>
        <v>169925831.267928</v>
      </c>
      <c r="L175" s="14" cm="1">
        <f t="array" ref="L175">INDEX('Stocastic Model Raw Data'!$J$2:$J$1001,$C175,0)</f>
        <v>73665524.966940403</v>
      </c>
      <c r="M175" s="14">
        <f t="shared" si="27"/>
        <v>96260306.300987601</v>
      </c>
      <c r="N175" s="14">
        <f t="shared" si="31"/>
        <v>2268594176.1124582</v>
      </c>
      <c r="O175" s="14">
        <f t="shared" si="32"/>
        <v>950762784.89758444</v>
      </c>
      <c r="P175" s="14">
        <f t="shared" si="28"/>
        <v>1317831391.2148738</v>
      </c>
      <c r="Q175" s="3">
        <f t="shared" si="33"/>
        <v>2268594176.1124582</v>
      </c>
      <c r="R175" s="3">
        <f t="shared" si="34"/>
        <v>1162805374.8975844</v>
      </c>
      <c r="S175" s="3">
        <f t="shared" si="29"/>
        <v>1105788801.2148738</v>
      </c>
      <c r="T175" s="21">
        <f>(RANK(E175,E$8:E$1007,1)+COUNTIF(E$8:E175,E175)-1)/1000</f>
        <v>0.32700000000000001</v>
      </c>
      <c r="U175" s="21">
        <f>(RANK(F175,F$8:F$1007,1)+COUNTIF(F$8:F175,F175)-1)/1000</f>
        <v>0.34</v>
      </c>
      <c r="V175" s="21">
        <f>(RANK(G175,G$8:G$1007,1)+COUNTIF(G$8:G175,G175)-1)/1000</f>
        <v>0.308</v>
      </c>
      <c r="W175" s="21">
        <f>(RANK(H175,H$8:H$1007,1)+COUNTIF(H$8:H175,H175)-1)/1000</f>
        <v>0.22600000000000001</v>
      </c>
      <c r="X175" s="21">
        <f>(RANK(I175,I$8:I$1007,1)+COUNTIF(I$8:I175,I175)-1)/1000</f>
        <v>0.23499999999999999</v>
      </c>
      <c r="Y175" s="21">
        <f>(RANK(J175,J$8:J$1007,1)+COUNTIF(J$8:J175,J175)-1)/1000</f>
        <v>0.217</v>
      </c>
      <c r="Z175" s="21">
        <f>(RANK(K175,K$8:K$1007,1)+COUNTIF(K$8:K175,K175)-1)/1000</f>
        <v>0.39500000000000002</v>
      </c>
      <c r="AA175" s="21">
        <f>(RANK(L175,L$8:L$1007,1)+COUNTIF(L$8:L175,L175)-1)/1000</f>
        <v>0.36399999999999999</v>
      </c>
      <c r="AB175" s="21">
        <f>(RANK(M175,M$8:M$1007,1)+COUNTIF(M$8:M175,M175)-1)/1000</f>
        <v>0.42599999999999999</v>
      </c>
      <c r="AC175" s="21">
        <f>(RANK(N175,N$8:N$1007,1)+COUNTIF(N$8:N175,N175)-1)/1000</f>
        <v>0.23599999999999999</v>
      </c>
      <c r="AD175" s="21">
        <f>(RANK(O175,O$8:O$1007,1)+COUNTIF(O$8:O175,O175)-1)/1000</f>
        <v>0.24199999999999999</v>
      </c>
      <c r="AE175" s="21">
        <f>(RANK(P175,P$8:P$1007,1)+COUNTIF(P$8:P175,P175)-1)/1000</f>
        <v>0.23</v>
      </c>
      <c r="AF175" s="21">
        <f>(RANK(Q175,Q$8:Q$1007,1)+COUNTIF(Q$8:Q175,Q175)-1)/1000</f>
        <v>0.23599999999999999</v>
      </c>
      <c r="AG175" s="21">
        <f>(RANK(R175,R$8:R$1007,1)+COUNTIF(R$8:R175,R175)-1)/1000</f>
        <v>0.24199999999999999</v>
      </c>
      <c r="AH175" s="21">
        <f>(RANK(S175,S$8:S$1007,1)+COUNTIF(S$8:S175,S175)-1)/1000</f>
        <v>0.23</v>
      </c>
      <c r="AI175" s="14">
        <f t="shared" si="35"/>
        <v>0</v>
      </c>
      <c r="AK175" s="14">
        <f t="shared" si="36"/>
        <v>0</v>
      </c>
    </row>
    <row r="176" spans="2:37" x14ac:dyDescent="0.25">
      <c r="B176">
        <f t="shared" si="30"/>
        <v>169</v>
      </c>
      <c r="C176">
        <f>MATCH(B176,'Stocastic Model Raw Data'!$B$2:$B$1001,0)</f>
        <v>908</v>
      </c>
      <c r="D176" s="14" cm="1">
        <f t="array" ref="D176">INDEX('Stocastic Model Raw Data'!$G$2:$G$1001,$C176,0)</f>
        <v>212042590</v>
      </c>
      <c r="E176" s="14" cm="1">
        <f t="array" ref="E176">INDEX('Stocastic Model Raw Data'!$C$2:$C$1001,$C176,0)</f>
        <v>111006730.39377201</v>
      </c>
      <c r="F176" s="14" cm="1">
        <f t="array" ref="F176">INDEX('Stocastic Model Raw Data'!$H$2:$H$1001,$C176,0)</f>
        <v>55282106.815138303</v>
      </c>
      <c r="G176" s="14">
        <f t="shared" si="25"/>
        <v>55724623.578633703</v>
      </c>
      <c r="H176" s="14" cm="1">
        <f t="array" ref="H176">INDEX('Stocastic Model Raw Data'!$D$2:$D$1001,$C176,0)</f>
        <v>2901927682.6445699</v>
      </c>
      <c r="I176" s="14" cm="1">
        <f t="array" ref="I176">INDEX('Stocastic Model Raw Data'!$I$2:$I$1001,$C176,0)</f>
        <v>1222759327.09899</v>
      </c>
      <c r="J176" s="14">
        <f t="shared" si="26"/>
        <v>1679168355.5455799</v>
      </c>
      <c r="K176" s="14" cm="1">
        <f t="array" ref="K176">INDEX('Stocastic Model Raw Data'!$E$2:$E$1001,$C176,0)</f>
        <v>268340626.010717</v>
      </c>
      <c r="L176" s="14" cm="1">
        <f t="array" ref="L176">INDEX('Stocastic Model Raw Data'!$J$2:$J$1001,$C176,0)</f>
        <v>121180048.101457</v>
      </c>
      <c r="M176" s="14">
        <f t="shared" si="27"/>
        <v>147160577.90926</v>
      </c>
      <c r="N176" s="14">
        <f t="shared" si="31"/>
        <v>3170268308.6552868</v>
      </c>
      <c r="O176" s="14">
        <f t="shared" si="32"/>
        <v>1343939375.2004471</v>
      </c>
      <c r="P176" s="14">
        <f t="shared" si="28"/>
        <v>1826328933.4548397</v>
      </c>
      <c r="Q176" s="3">
        <f t="shared" si="33"/>
        <v>3170268308.6552868</v>
      </c>
      <c r="R176" s="3">
        <f t="shared" si="34"/>
        <v>1555981965.2004471</v>
      </c>
      <c r="S176" s="3">
        <f t="shared" si="29"/>
        <v>1614286343.4548397</v>
      </c>
      <c r="T176" s="21">
        <f>(RANK(E176,E$8:E$1007,1)+COUNTIF(E$8:E176,E176)-1)/1000</f>
        <v>0.91400000000000003</v>
      </c>
      <c r="U176" s="21">
        <f>(RANK(F176,F$8:F$1007,1)+COUNTIF(F$8:F176,F176)-1)/1000</f>
        <v>0.91500000000000004</v>
      </c>
      <c r="V176" s="21">
        <f>(RANK(G176,G$8:G$1007,1)+COUNTIF(G$8:G176,G176)-1)/1000</f>
        <v>0.91700000000000004</v>
      </c>
      <c r="W176" s="21">
        <f>(RANK(H176,H$8:H$1007,1)+COUNTIF(H$8:H176,H176)-1)/1000</f>
        <v>0.89500000000000002</v>
      </c>
      <c r="X176" s="21">
        <f>(RANK(I176,I$8:I$1007,1)+COUNTIF(I$8:I176,I176)-1)/1000</f>
        <v>0.89600000000000002</v>
      </c>
      <c r="Y176" s="21">
        <f>(RANK(J176,J$8:J$1007,1)+COUNTIF(J$8:J176,J176)-1)/1000</f>
        <v>0.89100000000000001</v>
      </c>
      <c r="Z176" s="21">
        <f>(RANK(K176,K$8:K$1007,1)+COUNTIF(K$8:K176,K176)-1)/1000</f>
        <v>0.96699999999999997</v>
      </c>
      <c r="AA176" s="21">
        <f>(RANK(L176,L$8:L$1007,1)+COUNTIF(L$8:L176,L176)-1)/1000</f>
        <v>0.97299999999999998</v>
      </c>
      <c r="AB176" s="21">
        <f>(RANK(M176,M$8:M$1007,1)+COUNTIF(M$8:M176,M176)-1)/1000</f>
        <v>0.95499999999999996</v>
      </c>
      <c r="AC176" s="21">
        <f>(RANK(N176,N$8:N$1007,1)+COUNTIF(N$8:N176,N176)-1)/1000</f>
        <v>0.90800000000000003</v>
      </c>
      <c r="AD176" s="21">
        <f>(RANK(O176,O$8:O$1007,1)+COUNTIF(O$8:O176,O176)-1)/1000</f>
        <v>0.91</v>
      </c>
      <c r="AE176" s="21">
        <f>(RANK(P176,P$8:P$1007,1)+COUNTIF(P$8:P176,P176)-1)/1000</f>
        <v>0.90600000000000003</v>
      </c>
      <c r="AF176" s="21">
        <f>(RANK(Q176,Q$8:Q$1007,1)+COUNTIF(Q$8:Q176,Q176)-1)/1000</f>
        <v>0.90800000000000003</v>
      </c>
      <c r="AG176" s="21">
        <f>(RANK(R176,R$8:R$1007,1)+COUNTIF(R$8:R176,R176)-1)/1000</f>
        <v>0.91</v>
      </c>
      <c r="AH176" s="21">
        <f>(RANK(S176,S$8:S$1007,1)+COUNTIF(S$8:S176,S176)-1)/1000</f>
        <v>0.90600000000000003</v>
      </c>
      <c r="AI176" s="14">
        <f t="shared" si="35"/>
        <v>0</v>
      </c>
      <c r="AK176" s="14">
        <f t="shared" si="36"/>
        <v>0</v>
      </c>
    </row>
    <row r="177" spans="2:37" x14ac:dyDescent="0.25">
      <c r="B177">
        <f t="shared" si="30"/>
        <v>170</v>
      </c>
      <c r="C177">
        <f>MATCH(B177,'Stocastic Model Raw Data'!$B$2:$B$1001,0)</f>
        <v>447</v>
      </c>
      <c r="D177" s="14" cm="1">
        <f t="array" ref="D177">INDEX('Stocastic Model Raw Data'!$G$2:$G$1001,$C177,0)</f>
        <v>212042590</v>
      </c>
      <c r="E177" s="14" cm="1">
        <f t="array" ref="E177">INDEX('Stocastic Model Raw Data'!$C$2:$C$1001,$C177,0)</f>
        <v>80924294.632798493</v>
      </c>
      <c r="F177" s="14" cm="1">
        <f t="array" ref="F177">INDEX('Stocastic Model Raw Data'!$H$2:$H$1001,$C177,0)</f>
        <v>39426728.4995768</v>
      </c>
      <c r="G177" s="14">
        <f t="shared" si="25"/>
        <v>41497566.133221693</v>
      </c>
      <c r="H177" s="14" cm="1">
        <f t="array" ref="H177">INDEX('Stocastic Model Raw Data'!$D$2:$D$1001,$C177,0)</f>
        <v>2335132644.8035102</v>
      </c>
      <c r="I177" s="14" cm="1">
        <f t="array" ref="I177">INDEX('Stocastic Model Raw Data'!$I$2:$I$1001,$C177,0)</f>
        <v>973127247.62687504</v>
      </c>
      <c r="J177" s="14">
        <f t="shared" si="26"/>
        <v>1362005397.1766353</v>
      </c>
      <c r="K177" s="14" cm="1">
        <f t="array" ref="K177">INDEX('Stocastic Model Raw Data'!$E$2:$E$1001,$C177,0)</f>
        <v>176532016.86989501</v>
      </c>
      <c r="L177" s="14" cm="1">
        <f t="array" ref="L177">INDEX('Stocastic Model Raw Data'!$J$2:$J$1001,$C177,0)</f>
        <v>80992235.852061003</v>
      </c>
      <c r="M177" s="14">
        <f t="shared" si="27"/>
        <v>95539781.017834008</v>
      </c>
      <c r="N177" s="14">
        <f t="shared" si="31"/>
        <v>2511664661.6734052</v>
      </c>
      <c r="O177" s="14">
        <f t="shared" si="32"/>
        <v>1054119483.4789361</v>
      </c>
      <c r="P177" s="14">
        <f t="shared" si="28"/>
        <v>1457545178.194469</v>
      </c>
      <c r="Q177" s="3">
        <f t="shared" si="33"/>
        <v>2511664661.6734052</v>
      </c>
      <c r="R177" s="3">
        <f t="shared" si="34"/>
        <v>1266162073.4789362</v>
      </c>
      <c r="S177" s="3">
        <f t="shared" si="29"/>
        <v>1245502588.194469</v>
      </c>
      <c r="T177" s="21">
        <f>(RANK(E177,E$8:E$1007,1)+COUNTIF(E$8:E177,E177)-1)/1000</f>
        <v>0.42499999999999999</v>
      </c>
      <c r="U177" s="21">
        <f>(RANK(F177,F$8:F$1007,1)+COUNTIF(F$8:F177,F177)-1)/1000</f>
        <v>0.42899999999999999</v>
      </c>
      <c r="V177" s="21">
        <f>(RANK(G177,G$8:G$1007,1)+COUNTIF(G$8:G177,G177)-1)/1000</f>
        <v>0.41699999999999998</v>
      </c>
      <c r="W177" s="21">
        <f>(RANK(H177,H$8:H$1007,1)+COUNTIF(H$8:H177,H177)-1)/1000</f>
        <v>0.443</v>
      </c>
      <c r="X177" s="21">
        <f>(RANK(I177,I$8:I$1007,1)+COUNTIF(I$8:I177,I177)-1)/1000</f>
        <v>0.44700000000000001</v>
      </c>
      <c r="Y177" s="21">
        <f>(RANK(J177,J$8:J$1007,1)+COUNTIF(J$8:J177,J177)-1)/1000</f>
        <v>0.44900000000000001</v>
      </c>
      <c r="Z177" s="21">
        <f>(RANK(K177,K$8:K$1007,1)+COUNTIF(K$8:K177,K177)-1)/1000</f>
        <v>0.46600000000000003</v>
      </c>
      <c r="AA177" s="21">
        <f>(RANK(L177,L$8:L$1007,1)+COUNTIF(L$8:L177,L177)-1)/1000</f>
        <v>0.52400000000000002</v>
      </c>
      <c r="AB177" s="21">
        <f>(RANK(M177,M$8:M$1007,1)+COUNTIF(M$8:M177,M177)-1)/1000</f>
        <v>0.40500000000000003</v>
      </c>
      <c r="AC177" s="21">
        <f>(RANK(N177,N$8:N$1007,1)+COUNTIF(N$8:N177,N177)-1)/1000</f>
        <v>0.44700000000000001</v>
      </c>
      <c r="AD177" s="21">
        <f>(RANK(O177,O$8:O$1007,1)+COUNTIF(O$8:O177,O177)-1)/1000</f>
        <v>0.44800000000000001</v>
      </c>
      <c r="AE177" s="21">
        <f>(RANK(P177,P$8:P$1007,1)+COUNTIF(P$8:P177,P177)-1)/1000</f>
        <v>0.443</v>
      </c>
      <c r="AF177" s="21">
        <f>(RANK(Q177,Q$8:Q$1007,1)+COUNTIF(Q$8:Q177,Q177)-1)/1000</f>
        <v>0.44700000000000001</v>
      </c>
      <c r="AG177" s="21">
        <f>(RANK(R177,R$8:R$1007,1)+COUNTIF(R$8:R177,R177)-1)/1000</f>
        <v>0.44800000000000001</v>
      </c>
      <c r="AH177" s="21">
        <f>(RANK(S177,S$8:S$1007,1)+COUNTIF(S$8:S177,S177)-1)/1000</f>
        <v>0.443</v>
      </c>
      <c r="AI177" s="14">
        <f t="shared" si="35"/>
        <v>0</v>
      </c>
      <c r="AK177" s="14">
        <f t="shared" si="36"/>
        <v>0</v>
      </c>
    </row>
    <row r="178" spans="2:37" x14ac:dyDescent="0.25">
      <c r="B178">
        <f t="shared" si="30"/>
        <v>171</v>
      </c>
      <c r="C178">
        <f>MATCH(B178,'Stocastic Model Raw Data'!$B$2:$B$1001,0)</f>
        <v>955</v>
      </c>
      <c r="D178" s="14" cm="1">
        <f t="array" ref="D178">INDEX('Stocastic Model Raw Data'!$G$2:$G$1001,$C178,0)</f>
        <v>212042590</v>
      </c>
      <c r="E178" s="14" cm="1">
        <f t="array" ref="E178">INDEX('Stocastic Model Raw Data'!$C$2:$C$1001,$C178,0)</f>
        <v>111936153.754351</v>
      </c>
      <c r="F178" s="14" cm="1">
        <f t="array" ref="F178">INDEX('Stocastic Model Raw Data'!$H$2:$H$1001,$C178,0)</f>
        <v>55278167.237716101</v>
      </c>
      <c r="G178" s="14">
        <f t="shared" si="25"/>
        <v>56657986.516634904</v>
      </c>
      <c r="H178" s="14" cm="1">
        <f t="array" ref="H178">INDEX('Stocastic Model Raw Data'!$D$2:$D$1001,$C178,0)</f>
        <v>3109090981.8867102</v>
      </c>
      <c r="I178" s="14" cm="1">
        <f t="array" ref="I178">INDEX('Stocastic Model Raw Data'!$I$2:$I$1001,$C178,0)</f>
        <v>1308707183.6512599</v>
      </c>
      <c r="J178" s="14">
        <f t="shared" si="26"/>
        <v>1800383798.2354503</v>
      </c>
      <c r="K178" s="14" cm="1">
        <f t="array" ref="K178">INDEX('Stocastic Model Raw Data'!$E$2:$E$1001,$C178,0)</f>
        <v>236136257.20607099</v>
      </c>
      <c r="L178" s="14" cm="1">
        <f t="array" ref="L178">INDEX('Stocastic Model Raw Data'!$J$2:$J$1001,$C178,0)</f>
        <v>105423698.29037</v>
      </c>
      <c r="M178" s="14">
        <f t="shared" si="27"/>
        <v>130712558.91570099</v>
      </c>
      <c r="N178" s="14">
        <f t="shared" si="31"/>
        <v>3345227239.0927811</v>
      </c>
      <c r="O178" s="14">
        <f t="shared" si="32"/>
        <v>1414130881.9416299</v>
      </c>
      <c r="P178" s="14">
        <f t="shared" si="28"/>
        <v>1931096357.1511512</v>
      </c>
      <c r="Q178" s="3">
        <f t="shared" si="33"/>
        <v>3345227239.0927811</v>
      </c>
      <c r="R178" s="3">
        <f t="shared" si="34"/>
        <v>1626173471.9416299</v>
      </c>
      <c r="S178" s="3">
        <f t="shared" si="29"/>
        <v>1719053767.1511512</v>
      </c>
      <c r="T178" s="21">
        <f>(RANK(E178,E$8:E$1007,1)+COUNTIF(E$8:E178,E178)-1)/1000</f>
        <v>0.92300000000000004</v>
      </c>
      <c r="U178" s="21">
        <f>(RANK(F178,F$8:F$1007,1)+COUNTIF(F$8:F178,F178)-1)/1000</f>
        <v>0.91400000000000003</v>
      </c>
      <c r="V178" s="21">
        <f>(RANK(G178,G$8:G$1007,1)+COUNTIF(G$8:G178,G178)-1)/1000</f>
        <v>0.92500000000000004</v>
      </c>
      <c r="W178" s="21">
        <f>(RANK(H178,H$8:H$1007,1)+COUNTIF(H$8:H178,H178)-1)/1000</f>
        <v>0.96</v>
      </c>
      <c r="X178" s="21">
        <f>(RANK(I178,I$8:I$1007,1)+COUNTIF(I$8:I178,I178)-1)/1000</f>
        <v>0.95699999999999996</v>
      </c>
      <c r="Y178" s="21">
        <f>(RANK(J178,J$8:J$1007,1)+COUNTIF(J$8:J178,J178)-1)/1000</f>
        <v>0.96199999999999997</v>
      </c>
      <c r="Z178" s="21">
        <f>(RANK(K178,K$8:K$1007,1)+COUNTIF(K$8:K178,K178)-1)/1000</f>
        <v>0.873</v>
      </c>
      <c r="AA178" s="21">
        <f>(RANK(L178,L$8:L$1007,1)+COUNTIF(L$8:L178,L178)-1)/1000</f>
        <v>0.878</v>
      </c>
      <c r="AB178" s="21">
        <f>(RANK(M178,M$8:M$1007,1)+COUNTIF(M$8:M178,M178)-1)/1000</f>
        <v>0.86599999999999999</v>
      </c>
      <c r="AC178" s="21">
        <f>(RANK(N178,N$8:N$1007,1)+COUNTIF(N$8:N178,N178)-1)/1000</f>
        <v>0.95499999999999996</v>
      </c>
      <c r="AD178" s="21">
        <f>(RANK(O178,O$8:O$1007,1)+COUNTIF(O$8:O178,O178)-1)/1000</f>
        <v>0.95499999999999996</v>
      </c>
      <c r="AE178" s="21">
        <f>(RANK(P178,P$8:P$1007,1)+COUNTIF(P$8:P178,P178)-1)/1000</f>
        <v>0.95599999999999996</v>
      </c>
      <c r="AF178" s="21">
        <f>(RANK(Q178,Q$8:Q$1007,1)+COUNTIF(Q$8:Q178,Q178)-1)/1000</f>
        <v>0.95499999999999996</v>
      </c>
      <c r="AG178" s="21">
        <f>(RANK(R178,R$8:R$1007,1)+COUNTIF(R$8:R178,R178)-1)/1000</f>
        <v>0.95499999999999996</v>
      </c>
      <c r="AH178" s="21">
        <f>(RANK(S178,S$8:S$1007,1)+COUNTIF(S$8:S178,S178)-1)/1000</f>
        <v>0.95599999999999996</v>
      </c>
      <c r="AI178" s="14">
        <f t="shared" si="35"/>
        <v>0</v>
      </c>
      <c r="AK178" s="14">
        <f t="shared" si="36"/>
        <v>0</v>
      </c>
    </row>
    <row r="179" spans="2:37" x14ac:dyDescent="0.25">
      <c r="B179">
        <f t="shared" si="30"/>
        <v>172</v>
      </c>
      <c r="C179">
        <f>MATCH(B179,'Stocastic Model Raw Data'!$B$2:$B$1001,0)</f>
        <v>471</v>
      </c>
      <c r="D179" s="14" cm="1">
        <f t="array" ref="D179">INDEX('Stocastic Model Raw Data'!$G$2:$G$1001,$C179,0)</f>
        <v>212042590</v>
      </c>
      <c r="E179" s="14" cm="1">
        <f t="array" ref="E179">INDEX('Stocastic Model Raw Data'!$C$2:$C$1001,$C179,0)</f>
        <v>92411211.837737501</v>
      </c>
      <c r="F179" s="14" cm="1">
        <f t="array" ref="F179">INDEX('Stocastic Model Raw Data'!$H$2:$H$1001,$C179,0)</f>
        <v>46351480.216546603</v>
      </c>
      <c r="G179" s="14">
        <f t="shared" si="25"/>
        <v>46059731.621190898</v>
      </c>
      <c r="H179" s="14" cm="1">
        <f t="array" ref="H179">INDEX('Stocastic Model Raw Data'!$D$2:$D$1001,$C179,0)</f>
        <v>2336968807.1907401</v>
      </c>
      <c r="I179" s="14" cm="1">
        <f t="array" ref="I179">INDEX('Stocastic Model Raw Data'!$I$2:$I$1001,$C179,0)</f>
        <v>991014041.96807396</v>
      </c>
      <c r="J179" s="14">
        <f t="shared" si="26"/>
        <v>1345954765.2226663</v>
      </c>
      <c r="K179" s="14" cm="1">
        <f t="array" ref="K179">INDEX('Stocastic Model Raw Data'!$E$2:$E$1001,$C179,0)</f>
        <v>208707806.88654</v>
      </c>
      <c r="L179" s="14" cm="1">
        <f t="array" ref="L179">INDEX('Stocastic Model Raw Data'!$J$2:$J$1001,$C179,0)</f>
        <v>90811726.882570893</v>
      </c>
      <c r="M179" s="14">
        <f t="shared" si="27"/>
        <v>117896080.0039691</v>
      </c>
      <c r="N179" s="14">
        <f t="shared" si="31"/>
        <v>2545676614.07728</v>
      </c>
      <c r="O179" s="14">
        <f t="shared" si="32"/>
        <v>1081825768.8506448</v>
      </c>
      <c r="P179" s="14">
        <f t="shared" si="28"/>
        <v>1463850845.2266352</v>
      </c>
      <c r="Q179" s="3">
        <f t="shared" si="33"/>
        <v>2545676614.07728</v>
      </c>
      <c r="R179" s="3">
        <f t="shared" si="34"/>
        <v>1293868358.8506448</v>
      </c>
      <c r="S179" s="3">
        <f t="shared" si="29"/>
        <v>1251808255.2266352</v>
      </c>
      <c r="T179" s="21">
        <f>(RANK(E179,E$8:E$1007,1)+COUNTIF(E$8:E179,E179)-1)/1000</f>
        <v>0.66900000000000004</v>
      </c>
      <c r="U179" s="21">
        <f>(RANK(F179,F$8:F$1007,1)+COUNTIF(F$8:F179,F179)-1)/1000</f>
        <v>0.69799999999999995</v>
      </c>
      <c r="V179" s="21">
        <f>(RANK(G179,G$8:G$1007,1)+COUNTIF(G$8:G179,G179)-1)/1000</f>
        <v>0.628</v>
      </c>
      <c r="W179" s="21">
        <f>(RANK(H179,H$8:H$1007,1)+COUNTIF(H$8:H179,H179)-1)/1000</f>
        <v>0.44500000000000001</v>
      </c>
      <c r="X179" s="21">
        <f>(RANK(I179,I$8:I$1007,1)+COUNTIF(I$8:I179,I179)-1)/1000</f>
        <v>0.47399999999999998</v>
      </c>
      <c r="Y179" s="21">
        <f>(RANK(J179,J$8:J$1007,1)+COUNTIF(J$8:J179,J179)-1)/1000</f>
        <v>0.42</v>
      </c>
      <c r="Z179" s="21">
        <f>(RANK(K179,K$8:K$1007,1)+COUNTIF(K$8:K179,K179)-1)/1000</f>
        <v>0.73799999999999999</v>
      </c>
      <c r="AA179" s="21">
        <f>(RANK(L179,L$8:L$1007,1)+COUNTIF(L$8:L179,L179)-1)/1000</f>
        <v>0.69499999999999995</v>
      </c>
      <c r="AB179" s="21">
        <f>(RANK(M179,M$8:M$1007,1)+COUNTIF(M$8:M179,M179)-1)/1000</f>
        <v>0.76300000000000001</v>
      </c>
      <c r="AC179" s="21">
        <f>(RANK(N179,N$8:N$1007,1)+COUNTIF(N$8:N179,N179)-1)/1000</f>
        <v>0.47099999999999997</v>
      </c>
      <c r="AD179" s="21">
        <f>(RANK(O179,O$8:O$1007,1)+COUNTIF(O$8:O179,O179)-1)/1000</f>
        <v>0.501</v>
      </c>
      <c r="AE179" s="21">
        <f>(RANK(P179,P$8:P$1007,1)+COUNTIF(P$8:P179,P179)-1)/1000</f>
        <v>0.45200000000000001</v>
      </c>
      <c r="AF179" s="21">
        <f>(RANK(Q179,Q$8:Q$1007,1)+COUNTIF(Q$8:Q179,Q179)-1)/1000</f>
        <v>0.47099999999999997</v>
      </c>
      <c r="AG179" s="21">
        <f>(RANK(R179,R$8:R$1007,1)+COUNTIF(R$8:R179,R179)-1)/1000</f>
        <v>0.501</v>
      </c>
      <c r="AH179" s="21">
        <f>(RANK(S179,S$8:S$1007,1)+COUNTIF(S$8:S179,S179)-1)/1000</f>
        <v>0.45200000000000001</v>
      </c>
      <c r="AI179" s="14">
        <f t="shared" si="35"/>
        <v>0</v>
      </c>
      <c r="AK179" s="14">
        <f t="shared" si="36"/>
        <v>0</v>
      </c>
    </row>
    <row r="180" spans="2:37" x14ac:dyDescent="0.25">
      <c r="B180">
        <f t="shared" si="30"/>
        <v>173</v>
      </c>
      <c r="C180">
        <f>MATCH(B180,'Stocastic Model Raw Data'!$B$2:$B$1001,0)</f>
        <v>986</v>
      </c>
      <c r="D180" s="14" cm="1">
        <f t="array" ref="D180">INDEX('Stocastic Model Raw Data'!$G$2:$G$1001,$C180,0)</f>
        <v>212042590</v>
      </c>
      <c r="E180" s="14" cm="1">
        <f t="array" ref="E180">INDEX('Stocastic Model Raw Data'!$C$2:$C$1001,$C180,0)</f>
        <v>126487411.106737</v>
      </c>
      <c r="F180" s="14" cm="1">
        <f t="array" ref="F180">INDEX('Stocastic Model Raw Data'!$H$2:$H$1001,$C180,0)</f>
        <v>62878458.288216099</v>
      </c>
      <c r="G180" s="14">
        <f t="shared" si="25"/>
        <v>63608952.818520904</v>
      </c>
      <c r="H180" s="14" cm="1">
        <f t="array" ref="H180">INDEX('Stocastic Model Raw Data'!$D$2:$D$1001,$C180,0)</f>
        <v>3312900654.7501898</v>
      </c>
      <c r="I180" s="14" cm="1">
        <f t="array" ref="I180">INDEX('Stocastic Model Raw Data'!$I$2:$I$1001,$C180,0)</f>
        <v>1400141951.8523099</v>
      </c>
      <c r="J180" s="14">
        <f t="shared" si="26"/>
        <v>1912758702.8978798</v>
      </c>
      <c r="K180" s="14" cm="1">
        <f t="array" ref="K180">INDEX('Stocastic Model Raw Data'!$E$2:$E$1001,$C180,0)</f>
        <v>287067067.30586398</v>
      </c>
      <c r="L180" s="14" cm="1">
        <f t="array" ref="L180">INDEX('Stocastic Model Raw Data'!$J$2:$J$1001,$C180,0)</f>
        <v>128504389.34001</v>
      </c>
      <c r="M180" s="14">
        <f t="shared" si="27"/>
        <v>158562677.96585399</v>
      </c>
      <c r="N180" s="14">
        <f t="shared" si="31"/>
        <v>3599967722.0560536</v>
      </c>
      <c r="O180" s="14">
        <f t="shared" si="32"/>
        <v>1528646341.1923199</v>
      </c>
      <c r="P180" s="14">
        <f t="shared" si="28"/>
        <v>2071321380.8637338</v>
      </c>
      <c r="Q180" s="3">
        <f t="shared" si="33"/>
        <v>3599967722.0560536</v>
      </c>
      <c r="R180" s="3">
        <f t="shared" si="34"/>
        <v>1740688931.1923199</v>
      </c>
      <c r="S180" s="3">
        <f t="shared" si="29"/>
        <v>1859278790.8637338</v>
      </c>
      <c r="T180" s="21">
        <f>(RANK(E180,E$8:E$1007,1)+COUNTIF(E$8:E180,E180)-1)/1000</f>
        <v>0.98599999999999999</v>
      </c>
      <c r="U180" s="21">
        <f>(RANK(F180,F$8:F$1007,1)+COUNTIF(F$8:F180,F180)-1)/1000</f>
        <v>0.98699999999999999</v>
      </c>
      <c r="V180" s="21">
        <f>(RANK(G180,G$8:G$1007,1)+COUNTIF(G$8:G180,G180)-1)/1000</f>
        <v>0.98599999999999999</v>
      </c>
      <c r="W180" s="21">
        <f>(RANK(H180,H$8:H$1007,1)+COUNTIF(H$8:H180,H180)-1)/1000</f>
        <v>0.98499999999999999</v>
      </c>
      <c r="X180" s="21">
        <f>(RANK(I180,I$8:I$1007,1)+COUNTIF(I$8:I180,I180)-1)/1000</f>
        <v>0.98499999999999999</v>
      </c>
      <c r="Y180" s="21">
        <f>(RANK(J180,J$8:J$1007,1)+COUNTIF(J$8:J180,J180)-1)/1000</f>
        <v>0.98499999999999999</v>
      </c>
      <c r="Z180" s="21">
        <f>(RANK(K180,K$8:K$1007,1)+COUNTIF(K$8:K180,K180)-1)/1000</f>
        <v>0.98599999999999999</v>
      </c>
      <c r="AA180" s="21">
        <f>(RANK(L180,L$8:L$1007,1)+COUNTIF(L$8:L180,L180)-1)/1000</f>
        <v>0.98399999999999999</v>
      </c>
      <c r="AB180" s="21">
        <f>(RANK(M180,M$8:M$1007,1)+COUNTIF(M$8:M180,M180)-1)/1000</f>
        <v>0.98399999999999999</v>
      </c>
      <c r="AC180" s="21">
        <f>(RANK(N180,N$8:N$1007,1)+COUNTIF(N$8:N180,N180)-1)/1000</f>
        <v>0.98599999999999999</v>
      </c>
      <c r="AD180" s="21">
        <f>(RANK(O180,O$8:O$1007,1)+COUNTIF(O$8:O180,O180)-1)/1000</f>
        <v>0.98599999999999999</v>
      </c>
      <c r="AE180" s="21">
        <f>(RANK(P180,P$8:P$1007,1)+COUNTIF(P$8:P180,P180)-1)/1000</f>
        <v>0.98599999999999999</v>
      </c>
      <c r="AF180" s="21">
        <f>(RANK(Q180,Q$8:Q$1007,1)+COUNTIF(Q$8:Q180,Q180)-1)/1000</f>
        <v>0.98599999999999999</v>
      </c>
      <c r="AG180" s="21">
        <f>(RANK(R180,R$8:R$1007,1)+COUNTIF(R$8:R180,R180)-1)/1000</f>
        <v>0.98599999999999999</v>
      </c>
      <c r="AH180" s="21">
        <f>(RANK(S180,S$8:S$1007,1)+COUNTIF(S$8:S180,S180)-1)/1000</f>
        <v>0.98599999999999999</v>
      </c>
      <c r="AI180" s="14">
        <f t="shared" si="35"/>
        <v>0</v>
      </c>
      <c r="AK180" s="14">
        <f t="shared" si="36"/>
        <v>0</v>
      </c>
    </row>
    <row r="181" spans="2:37" x14ac:dyDescent="0.25">
      <c r="B181">
        <f t="shared" si="30"/>
        <v>174</v>
      </c>
      <c r="C181">
        <f>MATCH(B181,'Stocastic Model Raw Data'!$B$2:$B$1001,0)</f>
        <v>668</v>
      </c>
      <c r="D181" s="14" cm="1">
        <f t="array" ref="D181">INDEX('Stocastic Model Raw Data'!$G$2:$G$1001,$C181,0)</f>
        <v>212042590</v>
      </c>
      <c r="E181" s="14" cm="1">
        <f t="array" ref="E181">INDEX('Stocastic Model Raw Data'!$C$2:$C$1001,$C181,0)</f>
        <v>96123080.522211894</v>
      </c>
      <c r="F181" s="14" cm="1">
        <f t="array" ref="F181">INDEX('Stocastic Model Raw Data'!$H$2:$H$1001,$C181,0)</f>
        <v>48003589.843563698</v>
      </c>
      <c r="G181" s="14">
        <f t="shared" si="25"/>
        <v>48119490.678648196</v>
      </c>
      <c r="H181" s="14" cm="1">
        <f t="array" ref="H181">INDEX('Stocastic Model Raw Data'!$D$2:$D$1001,$C181,0)</f>
        <v>2574351264.3319101</v>
      </c>
      <c r="I181" s="14" cm="1">
        <f t="array" ref="I181">INDEX('Stocastic Model Raw Data'!$I$2:$I$1001,$C181,0)</f>
        <v>1097136349.6337199</v>
      </c>
      <c r="J181" s="14">
        <f t="shared" si="26"/>
        <v>1477214914.6981902</v>
      </c>
      <c r="K181" s="14" cm="1">
        <f t="array" ref="K181">INDEX('Stocastic Model Raw Data'!$E$2:$E$1001,$C181,0)</f>
        <v>188503464.259258</v>
      </c>
      <c r="L181" s="14" cm="1">
        <f t="array" ref="L181">INDEX('Stocastic Model Raw Data'!$J$2:$J$1001,$C181,0)</f>
        <v>81498727.335490301</v>
      </c>
      <c r="M181" s="14">
        <f t="shared" si="27"/>
        <v>107004736.9237677</v>
      </c>
      <c r="N181" s="14">
        <f t="shared" si="31"/>
        <v>2762854728.5911679</v>
      </c>
      <c r="O181" s="14">
        <f t="shared" si="32"/>
        <v>1178635076.9692101</v>
      </c>
      <c r="P181" s="14">
        <f t="shared" si="28"/>
        <v>1584219651.6219578</v>
      </c>
      <c r="Q181" s="3">
        <f t="shared" si="33"/>
        <v>2762854728.5911679</v>
      </c>
      <c r="R181" s="3">
        <f t="shared" si="34"/>
        <v>1390677666.9692101</v>
      </c>
      <c r="S181" s="3">
        <f t="shared" si="29"/>
        <v>1372177061.6219578</v>
      </c>
      <c r="T181" s="21">
        <f>(RANK(E181,E$8:E$1007,1)+COUNTIF(E$8:E181,E181)-1)/1000</f>
        <v>0.73499999999999999</v>
      </c>
      <c r="U181" s="21">
        <f>(RANK(F181,F$8:F$1007,1)+COUNTIF(F$8:F181,F181)-1)/1000</f>
        <v>0.752</v>
      </c>
      <c r="V181" s="21">
        <f>(RANK(G181,G$8:G$1007,1)+COUNTIF(G$8:G181,G181)-1)/1000</f>
        <v>0.70599999999999996</v>
      </c>
      <c r="W181" s="21">
        <f>(RANK(H181,H$8:H$1007,1)+COUNTIF(H$8:H181,H181)-1)/1000</f>
        <v>0.67100000000000004</v>
      </c>
      <c r="X181" s="21">
        <f>(RANK(I181,I$8:I$1007,1)+COUNTIF(I$8:I181,I181)-1)/1000</f>
        <v>0.70399999999999996</v>
      </c>
      <c r="Y181" s="21">
        <f>(RANK(J181,J$8:J$1007,1)+COUNTIF(J$8:J181,J181)-1)/1000</f>
        <v>0.64300000000000002</v>
      </c>
      <c r="Z181" s="21">
        <f>(RANK(K181,K$8:K$1007,1)+COUNTIF(K$8:K181,K181)-1)/1000</f>
        <v>0.58899999999999997</v>
      </c>
      <c r="AA181" s="21">
        <f>(RANK(L181,L$8:L$1007,1)+COUNTIF(L$8:L181,L181)-1)/1000</f>
        <v>0.54100000000000004</v>
      </c>
      <c r="AB181" s="21">
        <f>(RANK(M181,M$8:M$1007,1)+COUNTIF(M$8:M181,M181)-1)/1000</f>
        <v>0.63</v>
      </c>
      <c r="AC181" s="21">
        <f>(RANK(N181,N$8:N$1007,1)+COUNTIF(N$8:N181,N181)-1)/1000</f>
        <v>0.66800000000000004</v>
      </c>
      <c r="AD181" s="21">
        <f>(RANK(O181,O$8:O$1007,1)+COUNTIF(O$8:O181,O181)-1)/1000</f>
        <v>0.69599999999999995</v>
      </c>
      <c r="AE181" s="21">
        <f>(RANK(P181,P$8:P$1007,1)+COUNTIF(P$8:P181,P181)-1)/1000</f>
        <v>0.64200000000000002</v>
      </c>
      <c r="AF181" s="21">
        <f>(RANK(Q181,Q$8:Q$1007,1)+COUNTIF(Q$8:Q181,Q181)-1)/1000</f>
        <v>0.66800000000000004</v>
      </c>
      <c r="AG181" s="21">
        <f>(RANK(R181,R$8:R$1007,1)+COUNTIF(R$8:R181,R181)-1)/1000</f>
        <v>0.69599999999999995</v>
      </c>
      <c r="AH181" s="21">
        <f>(RANK(S181,S$8:S$1007,1)+COUNTIF(S$8:S181,S181)-1)/1000</f>
        <v>0.64200000000000002</v>
      </c>
      <c r="AI181" s="14">
        <f t="shared" si="35"/>
        <v>0</v>
      </c>
      <c r="AK181" s="14">
        <f t="shared" si="36"/>
        <v>0</v>
      </c>
    </row>
    <row r="182" spans="2:37" x14ac:dyDescent="0.25">
      <c r="B182">
        <f t="shared" si="30"/>
        <v>175</v>
      </c>
      <c r="C182">
        <f>MATCH(B182,'Stocastic Model Raw Data'!$B$2:$B$1001,0)</f>
        <v>871</v>
      </c>
      <c r="D182" s="14" cm="1">
        <f t="array" ref="D182">INDEX('Stocastic Model Raw Data'!$G$2:$G$1001,$C182,0)</f>
        <v>212042590</v>
      </c>
      <c r="E182" s="14" cm="1">
        <f t="array" ref="E182">INDEX('Stocastic Model Raw Data'!$C$2:$C$1001,$C182,0)</f>
        <v>104368559.186865</v>
      </c>
      <c r="F182" s="14" cm="1">
        <f t="array" ref="F182">INDEX('Stocastic Model Raw Data'!$H$2:$H$1001,$C182,0)</f>
        <v>51773908.503451698</v>
      </c>
      <c r="G182" s="14">
        <f t="shared" si="25"/>
        <v>52594650.683413304</v>
      </c>
      <c r="H182" s="14" cm="1">
        <f t="array" ref="H182">INDEX('Stocastic Model Raw Data'!$D$2:$D$1001,$C182,0)</f>
        <v>2869607730.82446</v>
      </c>
      <c r="I182" s="14" cm="1">
        <f t="array" ref="I182">INDEX('Stocastic Model Raw Data'!$I$2:$I$1001,$C182,0)</f>
        <v>1212559992.8091199</v>
      </c>
      <c r="J182" s="14">
        <f t="shared" si="26"/>
        <v>1657047738.0153401</v>
      </c>
      <c r="K182" s="14" cm="1">
        <f t="array" ref="K182">INDEX('Stocastic Model Raw Data'!$E$2:$E$1001,$C182,0)</f>
        <v>211942068.07980901</v>
      </c>
      <c r="L182" s="14" cm="1">
        <f t="array" ref="L182">INDEX('Stocastic Model Raw Data'!$J$2:$J$1001,$C182,0)</f>
        <v>96446657.5935238</v>
      </c>
      <c r="M182" s="14">
        <f t="shared" si="27"/>
        <v>115495410.48628521</v>
      </c>
      <c r="N182" s="14">
        <f t="shared" si="31"/>
        <v>3081549798.9042692</v>
      </c>
      <c r="O182" s="14">
        <f t="shared" si="32"/>
        <v>1309006650.4026437</v>
      </c>
      <c r="P182" s="14">
        <f t="shared" si="28"/>
        <v>1772543148.5016255</v>
      </c>
      <c r="Q182" s="3">
        <f t="shared" si="33"/>
        <v>3081549798.9042692</v>
      </c>
      <c r="R182" s="3">
        <f t="shared" si="34"/>
        <v>1521049240.4026437</v>
      </c>
      <c r="S182" s="3">
        <f t="shared" si="29"/>
        <v>1560500558.5016255</v>
      </c>
      <c r="T182" s="21">
        <f>(RANK(E182,E$8:E$1007,1)+COUNTIF(E$8:E182,E182)-1)/1000</f>
        <v>0.84799999999999998</v>
      </c>
      <c r="U182" s="21">
        <f>(RANK(F182,F$8:F$1007,1)+COUNTIF(F$8:F182,F182)-1)/1000</f>
        <v>0.84899999999999998</v>
      </c>
      <c r="V182" s="21">
        <f>(RANK(G182,G$8:G$1007,1)+COUNTIF(G$8:G182,G182)-1)/1000</f>
        <v>0.84799999999999998</v>
      </c>
      <c r="W182" s="21">
        <f>(RANK(H182,H$8:H$1007,1)+COUNTIF(H$8:H182,H182)-1)/1000</f>
        <v>0.874</v>
      </c>
      <c r="X182" s="21">
        <f>(RANK(I182,I$8:I$1007,1)+COUNTIF(I$8:I182,I182)-1)/1000</f>
        <v>0.88400000000000001</v>
      </c>
      <c r="Y182" s="21">
        <f>(RANK(J182,J$8:J$1007,1)+COUNTIF(J$8:J182,J182)-1)/1000</f>
        <v>0.872</v>
      </c>
      <c r="Z182" s="21">
        <f>(RANK(K182,K$8:K$1007,1)+COUNTIF(K$8:K182,K182)-1)/1000</f>
        <v>0.76400000000000001</v>
      </c>
      <c r="AA182" s="21">
        <f>(RANK(L182,L$8:L$1007,1)+COUNTIF(L$8:L182,L182)-1)/1000</f>
        <v>0.78800000000000003</v>
      </c>
      <c r="AB182" s="21">
        <f>(RANK(M182,M$8:M$1007,1)+COUNTIF(M$8:M182,M182)-1)/1000</f>
        <v>0.73699999999999999</v>
      </c>
      <c r="AC182" s="21">
        <f>(RANK(N182,N$8:N$1007,1)+COUNTIF(N$8:N182,N182)-1)/1000</f>
        <v>0.871</v>
      </c>
      <c r="AD182" s="21">
        <f>(RANK(O182,O$8:O$1007,1)+COUNTIF(O$8:O182,O182)-1)/1000</f>
        <v>0.879</v>
      </c>
      <c r="AE182" s="21">
        <f>(RANK(P182,P$8:P$1007,1)+COUNTIF(P$8:P182,P182)-1)/1000</f>
        <v>0.86799999999999999</v>
      </c>
      <c r="AF182" s="21">
        <f>(RANK(Q182,Q$8:Q$1007,1)+COUNTIF(Q$8:Q182,Q182)-1)/1000</f>
        <v>0.871</v>
      </c>
      <c r="AG182" s="21">
        <f>(RANK(R182,R$8:R$1007,1)+COUNTIF(R$8:R182,R182)-1)/1000</f>
        <v>0.879</v>
      </c>
      <c r="AH182" s="21">
        <f>(RANK(S182,S$8:S$1007,1)+COUNTIF(S$8:S182,S182)-1)/1000</f>
        <v>0.86799999999999999</v>
      </c>
      <c r="AI182" s="14">
        <f t="shared" si="35"/>
        <v>0</v>
      </c>
      <c r="AK182" s="14">
        <f t="shared" si="36"/>
        <v>0</v>
      </c>
    </row>
    <row r="183" spans="2:37" x14ac:dyDescent="0.25">
      <c r="B183">
        <f t="shared" si="30"/>
        <v>176</v>
      </c>
      <c r="C183">
        <f>MATCH(B183,'Stocastic Model Raw Data'!$B$2:$B$1001,0)</f>
        <v>333</v>
      </c>
      <c r="D183" s="14" cm="1">
        <f t="array" ref="D183">INDEX('Stocastic Model Raw Data'!$G$2:$G$1001,$C183,0)</f>
        <v>212042590</v>
      </c>
      <c r="E183" s="14" cm="1">
        <f t="array" ref="E183">INDEX('Stocastic Model Raw Data'!$C$2:$C$1001,$C183,0)</f>
        <v>81566980.888315707</v>
      </c>
      <c r="F183" s="14" cm="1">
        <f t="array" ref="F183">INDEX('Stocastic Model Raw Data'!$H$2:$H$1001,$C183,0)</f>
        <v>40103932.740531698</v>
      </c>
      <c r="G183" s="14">
        <f t="shared" si="25"/>
        <v>41463048.14778401</v>
      </c>
      <c r="H183" s="14" cm="1">
        <f t="array" ref="H183">INDEX('Stocastic Model Raw Data'!$D$2:$D$1001,$C183,0)</f>
        <v>2208232328.87605</v>
      </c>
      <c r="I183" s="14" cm="1">
        <f t="array" ref="I183">INDEX('Stocastic Model Raw Data'!$I$2:$I$1001,$C183,0)</f>
        <v>928954665.73602498</v>
      </c>
      <c r="J183" s="14">
        <f t="shared" si="26"/>
        <v>1279277663.1400251</v>
      </c>
      <c r="K183" s="14" cm="1">
        <f t="array" ref="K183">INDEX('Stocastic Model Raw Data'!$E$2:$E$1001,$C183,0)</f>
        <v>174751438.73862699</v>
      </c>
      <c r="L183" s="14" cm="1">
        <f t="array" ref="L183">INDEX('Stocastic Model Raw Data'!$J$2:$J$1001,$C183,0)</f>
        <v>75681027.491631299</v>
      </c>
      <c r="M183" s="14">
        <f t="shared" si="27"/>
        <v>99070411.246995687</v>
      </c>
      <c r="N183" s="14">
        <f t="shared" si="31"/>
        <v>2382983767.614677</v>
      </c>
      <c r="O183" s="14">
        <f t="shared" si="32"/>
        <v>1004635693.2276562</v>
      </c>
      <c r="P183" s="14">
        <f t="shared" si="28"/>
        <v>1378348074.3870206</v>
      </c>
      <c r="Q183" s="3">
        <f t="shared" si="33"/>
        <v>2382983767.614677</v>
      </c>
      <c r="R183" s="3">
        <f t="shared" si="34"/>
        <v>1216678283.2276564</v>
      </c>
      <c r="S183" s="3">
        <f t="shared" si="29"/>
        <v>1166305484.3870206</v>
      </c>
      <c r="T183" s="21">
        <f>(RANK(E183,E$8:E$1007,1)+COUNTIF(E$8:E183,E183)-1)/1000</f>
        <v>0.439</v>
      </c>
      <c r="U183" s="21">
        <f>(RANK(F183,F$8:F$1007,1)+COUNTIF(F$8:F183,F183)-1)/1000</f>
        <v>0.46400000000000002</v>
      </c>
      <c r="V183" s="21">
        <f>(RANK(G183,G$8:G$1007,1)+COUNTIF(G$8:G183,G183)-1)/1000</f>
        <v>0.41399999999999998</v>
      </c>
      <c r="W183" s="21">
        <f>(RANK(H183,H$8:H$1007,1)+COUNTIF(H$8:H183,H183)-1)/1000</f>
        <v>0.32500000000000001</v>
      </c>
      <c r="X183" s="21">
        <f>(RANK(I183,I$8:I$1007,1)+COUNTIF(I$8:I183,I183)-1)/1000</f>
        <v>0.35099999999999998</v>
      </c>
      <c r="Y183" s="21">
        <f>(RANK(J183,J$8:J$1007,1)+COUNTIF(J$8:J183,J183)-1)/1000</f>
        <v>0.31</v>
      </c>
      <c r="Z183" s="21">
        <f>(RANK(K183,K$8:K$1007,1)+COUNTIF(K$8:K183,K183)-1)/1000</f>
        <v>0.437</v>
      </c>
      <c r="AA183" s="21">
        <f>(RANK(L183,L$8:L$1007,1)+COUNTIF(L$8:L183,L183)-1)/1000</f>
        <v>0.4</v>
      </c>
      <c r="AB183" s="21">
        <f>(RANK(M183,M$8:M$1007,1)+COUNTIF(M$8:M183,M183)-1)/1000</f>
        <v>0.48599999999999999</v>
      </c>
      <c r="AC183" s="21">
        <f>(RANK(N183,N$8:N$1007,1)+COUNTIF(N$8:N183,N183)-1)/1000</f>
        <v>0.33300000000000002</v>
      </c>
      <c r="AD183" s="21">
        <f>(RANK(O183,O$8:O$1007,1)+COUNTIF(O$8:O183,O183)-1)/1000</f>
        <v>0.35399999999999998</v>
      </c>
      <c r="AE183" s="21">
        <f>(RANK(P183,P$8:P$1007,1)+COUNTIF(P$8:P183,P183)-1)/1000</f>
        <v>0.317</v>
      </c>
      <c r="AF183" s="21">
        <f>(RANK(Q183,Q$8:Q$1007,1)+COUNTIF(Q$8:Q183,Q183)-1)/1000</f>
        <v>0.33300000000000002</v>
      </c>
      <c r="AG183" s="21">
        <f>(RANK(R183,R$8:R$1007,1)+COUNTIF(R$8:R183,R183)-1)/1000</f>
        <v>0.35399999999999998</v>
      </c>
      <c r="AH183" s="21">
        <f>(RANK(S183,S$8:S$1007,1)+COUNTIF(S$8:S183,S183)-1)/1000</f>
        <v>0.317</v>
      </c>
      <c r="AI183" s="14">
        <f t="shared" si="35"/>
        <v>0</v>
      </c>
      <c r="AK183" s="14">
        <f t="shared" si="36"/>
        <v>0</v>
      </c>
    </row>
    <row r="184" spans="2:37" x14ac:dyDescent="0.25">
      <c r="B184">
        <f t="shared" si="30"/>
        <v>177</v>
      </c>
      <c r="C184">
        <f>MATCH(B184,'Stocastic Model Raw Data'!$B$2:$B$1001,0)</f>
        <v>976</v>
      </c>
      <c r="D184" s="14" cm="1">
        <f t="array" ref="D184">INDEX('Stocastic Model Raw Data'!$G$2:$G$1001,$C184,0)</f>
        <v>212042590</v>
      </c>
      <c r="E184" s="14" cm="1">
        <f t="array" ref="E184">INDEX('Stocastic Model Raw Data'!$C$2:$C$1001,$C184,0)</f>
        <v>124388130.974209</v>
      </c>
      <c r="F184" s="14" cm="1">
        <f t="array" ref="F184">INDEX('Stocastic Model Raw Data'!$H$2:$H$1001,$C184,0)</f>
        <v>62121419.089447796</v>
      </c>
      <c r="G184" s="14">
        <f t="shared" si="25"/>
        <v>62266711.884761199</v>
      </c>
      <c r="H184" s="14" cm="1">
        <f t="array" ref="H184">INDEX('Stocastic Model Raw Data'!$D$2:$D$1001,$C184,0)</f>
        <v>3192833317.1030898</v>
      </c>
      <c r="I184" s="14" cm="1">
        <f t="array" ref="I184">INDEX('Stocastic Model Raw Data'!$I$2:$I$1001,$C184,0)</f>
        <v>1359272100.4370201</v>
      </c>
      <c r="J184" s="14">
        <f t="shared" si="26"/>
        <v>1833561216.6660697</v>
      </c>
      <c r="K184" s="14" cm="1">
        <f t="array" ref="K184">INDEX('Stocastic Model Raw Data'!$E$2:$E$1001,$C184,0)</f>
        <v>278984879.13333601</v>
      </c>
      <c r="L184" s="14" cm="1">
        <f t="array" ref="L184">INDEX('Stocastic Model Raw Data'!$J$2:$J$1001,$C184,0)</f>
        <v>119852338.52083901</v>
      </c>
      <c r="M184" s="14">
        <f t="shared" si="27"/>
        <v>159132540.612497</v>
      </c>
      <c r="N184" s="14">
        <f t="shared" si="31"/>
        <v>3471818196.2364259</v>
      </c>
      <c r="O184" s="14">
        <f t="shared" si="32"/>
        <v>1479124438.957859</v>
      </c>
      <c r="P184" s="14">
        <f t="shared" si="28"/>
        <v>1992693757.2785668</v>
      </c>
      <c r="Q184" s="3">
        <f t="shared" si="33"/>
        <v>3471818196.2364259</v>
      </c>
      <c r="R184" s="3">
        <f t="shared" si="34"/>
        <v>1691167028.957859</v>
      </c>
      <c r="S184" s="3">
        <f t="shared" si="29"/>
        <v>1780651167.2785668</v>
      </c>
      <c r="T184" s="21">
        <f>(RANK(E184,E$8:E$1007,1)+COUNTIF(E$8:E184,E184)-1)/1000</f>
        <v>0.98499999999999999</v>
      </c>
      <c r="U184" s="21">
        <f>(RANK(F184,F$8:F$1007,1)+COUNTIF(F$8:F184,F184)-1)/1000</f>
        <v>0.98499999999999999</v>
      </c>
      <c r="V184" s="21">
        <f>(RANK(G184,G$8:G$1007,1)+COUNTIF(G$8:G184,G184)-1)/1000</f>
        <v>0.98399999999999999</v>
      </c>
      <c r="W184" s="21">
        <f>(RANK(H184,H$8:H$1007,1)+COUNTIF(H$8:H184,H184)-1)/1000</f>
        <v>0.97599999999999998</v>
      </c>
      <c r="X184" s="21">
        <f>(RANK(I184,I$8:I$1007,1)+COUNTIF(I$8:I184,I184)-1)/1000</f>
        <v>0.97799999999999998</v>
      </c>
      <c r="Y184" s="21">
        <f>(RANK(J184,J$8:J$1007,1)+COUNTIF(J$8:J184,J184)-1)/1000</f>
        <v>0.97399999999999998</v>
      </c>
      <c r="Z184" s="21">
        <f>(RANK(K184,K$8:K$1007,1)+COUNTIF(K$8:K184,K184)-1)/1000</f>
        <v>0.97899999999999998</v>
      </c>
      <c r="AA184" s="21">
        <f>(RANK(L184,L$8:L$1007,1)+COUNTIF(L$8:L184,L184)-1)/1000</f>
        <v>0.96699999999999997</v>
      </c>
      <c r="AB184" s="21">
        <f>(RANK(M184,M$8:M$1007,1)+COUNTIF(M$8:M184,M184)-1)/1000</f>
        <v>0.98499999999999999</v>
      </c>
      <c r="AC184" s="21">
        <f>(RANK(N184,N$8:N$1007,1)+COUNTIF(N$8:N184,N184)-1)/1000</f>
        <v>0.97599999999999998</v>
      </c>
      <c r="AD184" s="21">
        <f>(RANK(O184,O$8:O$1007,1)+COUNTIF(O$8:O184,O184)-1)/1000</f>
        <v>0.97699999999999998</v>
      </c>
      <c r="AE184" s="21">
        <f>(RANK(P184,P$8:P$1007,1)+COUNTIF(P$8:P184,P184)-1)/1000</f>
        <v>0.97499999999999998</v>
      </c>
      <c r="AF184" s="21">
        <f>(RANK(Q184,Q$8:Q$1007,1)+COUNTIF(Q$8:Q184,Q184)-1)/1000</f>
        <v>0.97599999999999998</v>
      </c>
      <c r="AG184" s="21">
        <f>(RANK(R184,R$8:R$1007,1)+COUNTIF(R$8:R184,R184)-1)/1000</f>
        <v>0.97699999999999998</v>
      </c>
      <c r="AH184" s="21">
        <f>(RANK(S184,S$8:S$1007,1)+COUNTIF(S$8:S184,S184)-1)/1000</f>
        <v>0.97499999999999998</v>
      </c>
      <c r="AI184" s="14">
        <f t="shared" si="35"/>
        <v>0</v>
      </c>
      <c r="AK184" s="14">
        <f t="shared" si="36"/>
        <v>0</v>
      </c>
    </row>
    <row r="185" spans="2:37" x14ac:dyDescent="0.25">
      <c r="B185">
        <f t="shared" si="30"/>
        <v>178</v>
      </c>
      <c r="C185">
        <f>MATCH(B185,'Stocastic Model Raw Data'!$B$2:$B$1001,0)</f>
        <v>703</v>
      </c>
      <c r="D185" s="14" cm="1">
        <f t="array" ref="D185">INDEX('Stocastic Model Raw Data'!$G$2:$G$1001,$C185,0)</f>
        <v>212042590</v>
      </c>
      <c r="E185" s="14" cm="1">
        <f t="array" ref="E185">INDEX('Stocastic Model Raw Data'!$C$2:$C$1001,$C185,0)</f>
        <v>88888284.608602703</v>
      </c>
      <c r="F185" s="14" cm="1">
        <f t="array" ref="F185">INDEX('Stocastic Model Raw Data'!$H$2:$H$1001,$C185,0)</f>
        <v>42696633.602283299</v>
      </c>
      <c r="G185" s="14">
        <f t="shared" si="25"/>
        <v>46191651.006319404</v>
      </c>
      <c r="H185" s="14" cm="1">
        <f t="array" ref="H185">INDEX('Stocastic Model Raw Data'!$D$2:$D$1001,$C185,0)</f>
        <v>2621026416.6250801</v>
      </c>
      <c r="I185" s="14" cm="1">
        <f t="array" ref="I185">INDEX('Stocastic Model Raw Data'!$I$2:$I$1001,$C185,0)</f>
        <v>1082602937.8400199</v>
      </c>
      <c r="J185" s="14">
        <f t="shared" si="26"/>
        <v>1538423478.7850602</v>
      </c>
      <c r="K185" s="14" cm="1">
        <f t="array" ref="K185">INDEX('Stocastic Model Raw Data'!$E$2:$E$1001,$C185,0)</f>
        <v>189904718.042952</v>
      </c>
      <c r="L185" s="14" cm="1">
        <f t="array" ref="L185">INDEX('Stocastic Model Raw Data'!$J$2:$J$1001,$C185,0)</f>
        <v>85270922.421346605</v>
      </c>
      <c r="M185" s="14">
        <f t="shared" si="27"/>
        <v>104633795.6216054</v>
      </c>
      <c r="N185" s="14">
        <f t="shared" si="31"/>
        <v>2810931134.6680322</v>
      </c>
      <c r="O185" s="14">
        <f t="shared" si="32"/>
        <v>1167873860.2613666</v>
      </c>
      <c r="P185" s="14">
        <f t="shared" si="28"/>
        <v>1643057274.4066656</v>
      </c>
      <c r="Q185" s="3">
        <f t="shared" si="33"/>
        <v>2810931134.6680322</v>
      </c>
      <c r="R185" s="3">
        <f t="shared" si="34"/>
        <v>1379916450.2613666</v>
      </c>
      <c r="S185" s="3">
        <f t="shared" si="29"/>
        <v>1431014684.4066656</v>
      </c>
      <c r="T185" s="21">
        <f>(RANK(E185,E$8:E$1007,1)+COUNTIF(E$8:E185,E185)-1)/1000</f>
        <v>0.59699999999999998</v>
      </c>
      <c r="U185" s="21">
        <f>(RANK(F185,F$8:F$1007,1)+COUNTIF(F$8:F185,F185)-1)/1000</f>
        <v>0.56599999999999995</v>
      </c>
      <c r="V185" s="21">
        <f>(RANK(G185,G$8:G$1007,1)+COUNTIF(G$8:G185,G185)-1)/1000</f>
        <v>0.63500000000000001</v>
      </c>
      <c r="W185" s="21">
        <f>(RANK(H185,H$8:H$1007,1)+COUNTIF(H$8:H185,H185)-1)/1000</f>
        <v>0.70899999999999996</v>
      </c>
      <c r="X185" s="21">
        <f>(RANK(I185,I$8:I$1007,1)+COUNTIF(I$8:I185,I185)-1)/1000</f>
        <v>0.68</v>
      </c>
      <c r="Y185" s="21">
        <f>(RANK(J185,J$8:J$1007,1)+COUNTIF(J$8:J185,J185)-1)/1000</f>
        <v>0.73499999999999999</v>
      </c>
      <c r="Z185" s="21">
        <f>(RANK(K185,K$8:K$1007,1)+COUNTIF(K$8:K185,K185)-1)/1000</f>
        <v>0.61</v>
      </c>
      <c r="AA185" s="21">
        <f>(RANK(L185,L$8:L$1007,1)+COUNTIF(L$8:L185,L185)-1)/1000</f>
        <v>0.62</v>
      </c>
      <c r="AB185" s="21">
        <f>(RANK(M185,M$8:M$1007,1)+COUNTIF(M$8:M185,M185)-1)/1000</f>
        <v>0.58599999999999997</v>
      </c>
      <c r="AC185" s="21">
        <f>(RANK(N185,N$8:N$1007,1)+COUNTIF(N$8:N185,N185)-1)/1000</f>
        <v>0.70299999999999996</v>
      </c>
      <c r="AD185" s="21">
        <f>(RANK(O185,O$8:O$1007,1)+COUNTIF(O$8:O185,O185)-1)/1000</f>
        <v>0.67600000000000005</v>
      </c>
      <c r="AE185" s="21">
        <f>(RANK(P185,P$8:P$1007,1)+COUNTIF(P$8:P185,P185)-1)/1000</f>
        <v>0.72399999999999998</v>
      </c>
      <c r="AF185" s="21">
        <f>(RANK(Q185,Q$8:Q$1007,1)+COUNTIF(Q$8:Q185,Q185)-1)/1000</f>
        <v>0.70299999999999996</v>
      </c>
      <c r="AG185" s="21">
        <f>(RANK(R185,R$8:R$1007,1)+COUNTIF(R$8:R185,R185)-1)/1000</f>
        <v>0.67600000000000005</v>
      </c>
      <c r="AH185" s="21">
        <f>(RANK(S185,S$8:S$1007,1)+COUNTIF(S$8:S185,S185)-1)/1000</f>
        <v>0.72399999999999998</v>
      </c>
      <c r="AI185" s="14">
        <f t="shared" si="35"/>
        <v>0</v>
      </c>
      <c r="AK185" s="14">
        <f t="shared" si="36"/>
        <v>0</v>
      </c>
    </row>
    <row r="186" spans="2:37" x14ac:dyDescent="0.25">
      <c r="B186">
        <f t="shared" si="30"/>
        <v>179</v>
      </c>
      <c r="C186">
        <f>MATCH(B186,'Stocastic Model Raw Data'!$B$2:$B$1001,0)</f>
        <v>942</v>
      </c>
      <c r="D186" s="14" cm="1">
        <f t="array" ref="D186">INDEX('Stocastic Model Raw Data'!$G$2:$G$1001,$C186,0)</f>
        <v>212042590</v>
      </c>
      <c r="E186" s="14" cm="1">
        <f t="array" ref="E186">INDEX('Stocastic Model Raw Data'!$C$2:$C$1001,$C186,0)</f>
        <v>114468173.725077</v>
      </c>
      <c r="F186" s="14" cm="1">
        <f t="array" ref="F186">INDEX('Stocastic Model Raw Data'!$H$2:$H$1001,$C186,0)</f>
        <v>56793263.468750998</v>
      </c>
      <c r="G186" s="14">
        <f t="shared" si="25"/>
        <v>57674910.256326005</v>
      </c>
      <c r="H186" s="14" cm="1">
        <f t="array" ref="H186">INDEX('Stocastic Model Raw Data'!$D$2:$D$1001,$C186,0)</f>
        <v>3023679089.3680501</v>
      </c>
      <c r="I186" s="14" cm="1">
        <f t="array" ref="I186">INDEX('Stocastic Model Raw Data'!$I$2:$I$1001,$C186,0)</f>
        <v>1270974702.6412499</v>
      </c>
      <c r="J186" s="14">
        <f t="shared" si="26"/>
        <v>1752704386.7268002</v>
      </c>
      <c r="K186" s="14" cm="1">
        <f t="array" ref="K186">INDEX('Stocastic Model Raw Data'!$E$2:$E$1001,$C186,0)</f>
        <v>264596372.38439301</v>
      </c>
      <c r="L186" s="14" cm="1">
        <f t="array" ref="L186">INDEX('Stocastic Model Raw Data'!$J$2:$J$1001,$C186,0)</f>
        <v>120013024.343509</v>
      </c>
      <c r="M186" s="14">
        <f t="shared" si="27"/>
        <v>144583348.04088402</v>
      </c>
      <c r="N186" s="14">
        <f t="shared" si="31"/>
        <v>3288275461.7524433</v>
      </c>
      <c r="O186" s="14">
        <f t="shared" si="32"/>
        <v>1390987726.9847589</v>
      </c>
      <c r="P186" s="14">
        <f t="shared" si="28"/>
        <v>1897287734.7676845</v>
      </c>
      <c r="Q186" s="3">
        <f t="shared" si="33"/>
        <v>3288275461.7524433</v>
      </c>
      <c r="R186" s="3">
        <f t="shared" si="34"/>
        <v>1603030316.9847589</v>
      </c>
      <c r="S186" s="3">
        <f t="shared" si="29"/>
        <v>1685245144.7676845</v>
      </c>
      <c r="T186" s="21">
        <f>(RANK(E186,E$8:E$1007,1)+COUNTIF(E$8:E186,E186)-1)/1000</f>
        <v>0.94</v>
      </c>
      <c r="U186" s="21">
        <f>(RANK(F186,F$8:F$1007,1)+COUNTIF(F$8:F186,F186)-1)/1000</f>
        <v>0.94199999999999995</v>
      </c>
      <c r="V186" s="21">
        <f>(RANK(G186,G$8:G$1007,1)+COUNTIF(G$8:G186,G186)-1)/1000</f>
        <v>0.94499999999999995</v>
      </c>
      <c r="W186" s="21">
        <f>(RANK(H186,H$8:H$1007,1)+COUNTIF(H$8:H186,H186)-1)/1000</f>
        <v>0.94</v>
      </c>
      <c r="X186" s="21">
        <f>(RANK(I186,I$8:I$1007,1)+COUNTIF(I$8:I186,I186)-1)/1000</f>
        <v>0.93500000000000005</v>
      </c>
      <c r="Y186" s="21">
        <f>(RANK(J186,J$8:J$1007,1)+COUNTIF(J$8:J186,J186)-1)/1000</f>
        <v>0.94599999999999995</v>
      </c>
      <c r="Z186" s="21">
        <f>(RANK(K186,K$8:K$1007,1)+COUNTIF(K$8:K186,K186)-1)/1000</f>
        <v>0.95199999999999996</v>
      </c>
      <c r="AA186" s="21">
        <f>(RANK(L186,L$8:L$1007,1)+COUNTIF(L$8:L186,L186)-1)/1000</f>
        <v>0.96899999999999997</v>
      </c>
      <c r="AB186" s="21">
        <f>(RANK(M186,M$8:M$1007,1)+COUNTIF(M$8:M186,M186)-1)/1000</f>
        <v>0.94299999999999995</v>
      </c>
      <c r="AC186" s="21">
        <f>(RANK(N186,N$8:N$1007,1)+COUNTIF(N$8:N186,N186)-1)/1000</f>
        <v>0.94199999999999995</v>
      </c>
      <c r="AD186" s="21">
        <f>(RANK(O186,O$8:O$1007,1)+COUNTIF(O$8:O186,O186)-1)/1000</f>
        <v>0.93700000000000006</v>
      </c>
      <c r="AE186" s="21">
        <f>(RANK(P186,P$8:P$1007,1)+COUNTIF(P$8:P186,P186)-1)/1000</f>
        <v>0.94499999999999995</v>
      </c>
      <c r="AF186" s="21">
        <f>(RANK(Q186,Q$8:Q$1007,1)+COUNTIF(Q$8:Q186,Q186)-1)/1000</f>
        <v>0.94199999999999995</v>
      </c>
      <c r="AG186" s="21">
        <f>(RANK(R186,R$8:R$1007,1)+COUNTIF(R$8:R186,R186)-1)/1000</f>
        <v>0.93700000000000006</v>
      </c>
      <c r="AH186" s="21">
        <f>(RANK(S186,S$8:S$1007,1)+COUNTIF(S$8:S186,S186)-1)/1000</f>
        <v>0.94499999999999995</v>
      </c>
      <c r="AI186" s="14">
        <f t="shared" si="35"/>
        <v>0</v>
      </c>
      <c r="AK186" s="14">
        <f t="shared" si="36"/>
        <v>0</v>
      </c>
    </row>
    <row r="187" spans="2:37" x14ac:dyDescent="0.25">
      <c r="B187">
        <f t="shared" si="30"/>
        <v>180</v>
      </c>
      <c r="C187">
        <f>MATCH(B187,'Stocastic Model Raw Data'!$B$2:$B$1001,0)</f>
        <v>207</v>
      </c>
      <c r="D187" s="14" cm="1">
        <f t="array" ref="D187">INDEX('Stocastic Model Raw Data'!$G$2:$G$1001,$C187,0)</f>
        <v>212042590</v>
      </c>
      <c r="E187" s="14" cm="1">
        <f t="array" ref="E187">INDEX('Stocastic Model Raw Data'!$C$2:$C$1001,$C187,0)</f>
        <v>70665381.021257401</v>
      </c>
      <c r="F187" s="14" cm="1">
        <f t="array" ref="F187">INDEX('Stocastic Model Raw Data'!$H$2:$H$1001,$C187,0)</f>
        <v>34277660.602779098</v>
      </c>
      <c r="G187" s="14">
        <f t="shared" si="25"/>
        <v>36387720.418478303</v>
      </c>
      <c r="H187" s="14" cm="1">
        <f t="array" ref="H187">INDEX('Stocastic Model Raw Data'!$D$2:$D$1001,$C187,0)</f>
        <v>2075880698.0831599</v>
      </c>
      <c r="I187" s="14" cm="1">
        <f t="array" ref="I187">INDEX('Stocastic Model Raw Data'!$I$2:$I$1001,$C187,0)</f>
        <v>858009368.32003403</v>
      </c>
      <c r="J187" s="14">
        <f t="shared" si="26"/>
        <v>1217871329.7631259</v>
      </c>
      <c r="K187" s="14" cm="1">
        <f t="array" ref="K187">INDEX('Stocastic Model Raw Data'!$E$2:$E$1001,$C187,0)</f>
        <v>150998876.04100901</v>
      </c>
      <c r="L187" s="14" cm="1">
        <f t="array" ref="L187">INDEX('Stocastic Model Raw Data'!$J$2:$J$1001,$C187,0)</f>
        <v>69904105.657929197</v>
      </c>
      <c r="M187" s="14">
        <f t="shared" si="27"/>
        <v>81094770.383079812</v>
      </c>
      <c r="N187" s="14">
        <f t="shared" si="31"/>
        <v>2226879574.1241689</v>
      </c>
      <c r="O187" s="14">
        <f t="shared" si="32"/>
        <v>927913473.97796321</v>
      </c>
      <c r="P187" s="14">
        <f t="shared" si="28"/>
        <v>1298966100.1462057</v>
      </c>
      <c r="Q187" s="3">
        <f t="shared" si="33"/>
        <v>2226879574.1241689</v>
      </c>
      <c r="R187" s="3">
        <f t="shared" si="34"/>
        <v>1139956063.9779632</v>
      </c>
      <c r="S187" s="3">
        <f t="shared" si="29"/>
        <v>1086923510.1462057</v>
      </c>
      <c r="T187" s="21">
        <f>(RANK(E187,E$8:E$1007,1)+COUNTIF(E$8:E187,E187)-1)/1000</f>
        <v>0.19900000000000001</v>
      </c>
      <c r="U187" s="21">
        <f>(RANK(F187,F$8:F$1007,1)+COUNTIF(F$8:F187,F187)-1)/1000</f>
        <v>0.20899999999999999</v>
      </c>
      <c r="V187" s="21">
        <f>(RANK(G187,G$8:G$1007,1)+COUNTIF(G$8:G187,G187)-1)/1000</f>
        <v>0.192</v>
      </c>
      <c r="W187" s="21">
        <f>(RANK(H187,H$8:H$1007,1)+COUNTIF(H$8:H187,H187)-1)/1000</f>
        <v>0.21299999999999999</v>
      </c>
      <c r="X187" s="21">
        <f>(RANK(I187,I$8:I$1007,1)+COUNTIF(I$8:I187,I187)-1)/1000</f>
        <v>0.2</v>
      </c>
      <c r="Y187" s="21">
        <f>(RANK(J187,J$8:J$1007,1)+COUNTIF(J$8:J187,J187)-1)/1000</f>
        <v>0.214</v>
      </c>
      <c r="Z187" s="21">
        <f>(RANK(K187,K$8:K$1007,1)+COUNTIF(K$8:K187,K187)-1)/1000</f>
        <v>0.20100000000000001</v>
      </c>
      <c r="AA187" s="21">
        <f>(RANK(L187,L$8:L$1007,1)+COUNTIF(L$8:L187,L187)-1)/1000</f>
        <v>0.28000000000000003</v>
      </c>
      <c r="AB187" s="21">
        <f>(RANK(M187,M$8:M$1007,1)+COUNTIF(M$8:M187,M187)-1)/1000</f>
        <v>0.16500000000000001</v>
      </c>
      <c r="AC187" s="21">
        <f>(RANK(N187,N$8:N$1007,1)+COUNTIF(N$8:N187,N187)-1)/1000</f>
        <v>0.20699999999999999</v>
      </c>
      <c r="AD187" s="21">
        <f>(RANK(O187,O$8:O$1007,1)+COUNTIF(O$8:O187,O187)-1)/1000</f>
        <v>0.20499999999999999</v>
      </c>
      <c r="AE187" s="21">
        <f>(RANK(P187,P$8:P$1007,1)+COUNTIF(P$8:P187,P187)-1)/1000</f>
        <v>0.20899999999999999</v>
      </c>
      <c r="AF187" s="21">
        <f>(RANK(Q187,Q$8:Q$1007,1)+COUNTIF(Q$8:Q187,Q187)-1)/1000</f>
        <v>0.20699999999999999</v>
      </c>
      <c r="AG187" s="21">
        <f>(RANK(R187,R$8:R$1007,1)+COUNTIF(R$8:R187,R187)-1)/1000</f>
        <v>0.20499999999999999</v>
      </c>
      <c r="AH187" s="21">
        <f>(RANK(S187,S$8:S$1007,1)+COUNTIF(S$8:S187,S187)-1)/1000</f>
        <v>0.20899999999999999</v>
      </c>
      <c r="AI187" s="14">
        <f t="shared" si="35"/>
        <v>0</v>
      </c>
      <c r="AK187" s="14">
        <f t="shared" si="36"/>
        <v>0</v>
      </c>
    </row>
    <row r="188" spans="2:37" x14ac:dyDescent="0.25">
      <c r="B188">
        <f t="shared" si="30"/>
        <v>181</v>
      </c>
      <c r="C188">
        <f>MATCH(B188,'Stocastic Model Raw Data'!$B$2:$B$1001,0)</f>
        <v>268</v>
      </c>
      <c r="D188" s="14" cm="1">
        <f t="array" ref="D188">INDEX('Stocastic Model Raw Data'!$G$2:$G$1001,$C188,0)</f>
        <v>212042590</v>
      </c>
      <c r="E188" s="14" cm="1">
        <f t="array" ref="E188">INDEX('Stocastic Model Raw Data'!$C$2:$C$1001,$C188,0)</f>
        <v>76980306.236096606</v>
      </c>
      <c r="F188" s="14" cm="1">
        <f t="array" ref="F188">INDEX('Stocastic Model Raw Data'!$H$2:$H$1001,$C188,0)</f>
        <v>37607964.968683198</v>
      </c>
      <c r="G188" s="14">
        <f t="shared" si="25"/>
        <v>39372341.267413408</v>
      </c>
      <c r="H188" s="14" cm="1">
        <f t="array" ref="H188">INDEX('Stocastic Model Raw Data'!$D$2:$D$1001,$C188,0)</f>
        <v>2140803475.97967</v>
      </c>
      <c r="I188" s="14" cm="1">
        <f t="array" ref="I188">INDEX('Stocastic Model Raw Data'!$I$2:$I$1001,$C188,0)</f>
        <v>892739767.39858603</v>
      </c>
      <c r="J188" s="14">
        <f t="shared" si="26"/>
        <v>1248063708.581084</v>
      </c>
      <c r="K188" s="14" cm="1">
        <f t="array" ref="K188">INDEX('Stocastic Model Raw Data'!$E$2:$E$1001,$C188,0)</f>
        <v>175222548.221661</v>
      </c>
      <c r="L188" s="14" cm="1">
        <f t="array" ref="L188">INDEX('Stocastic Model Raw Data'!$J$2:$J$1001,$C188,0)</f>
        <v>78008791.178233802</v>
      </c>
      <c r="M188" s="14">
        <f t="shared" si="27"/>
        <v>97213757.043427199</v>
      </c>
      <c r="N188" s="14">
        <f t="shared" si="31"/>
        <v>2316026024.2013311</v>
      </c>
      <c r="O188" s="14">
        <f t="shared" si="32"/>
        <v>970748558.5768199</v>
      </c>
      <c r="P188" s="14">
        <f t="shared" si="28"/>
        <v>1345277465.6245112</v>
      </c>
      <c r="Q188" s="3">
        <f t="shared" si="33"/>
        <v>2316026024.2013311</v>
      </c>
      <c r="R188" s="3">
        <f t="shared" si="34"/>
        <v>1182791148.5768199</v>
      </c>
      <c r="S188" s="3">
        <f t="shared" si="29"/>
        <v>1133234875.6245112</v>
      </c>
      <c r="T188" s="21">
        <f>(RANK(E188,E$8:E$1007,1)+COUNTIF(E$8:E188,E188)-1)/1000</f>
        <v>0.33700000000000002</v>
      </c>
      <c r="U188" s="21">
        <f>(RANK(F188,F$8:F$1007,1)+COUNTIF(F$8:F188,F188)-1)/1000</f>
        <v>0.35099999999999998</v>
      </c>
      <c r="V188" s="21">
        <f>(RANK(G188,G$8:G$1007,1)+COUNTIF(G$8:G188,G188)-1)/1000</f>
        <v>0.32</v>
      </c>
      <c r="W188" s="21">
        <f>(RANK(H188,H$8:H$1007,1)+COUNTIF(H$8:H188,H188)-1)/1000</f>
        <v>0.253</v>
      </c>
      <c r="X188" s="21">
        <f>(RANK(I188,I$8:I$1007,1)+COUNTIF(I$8:I188,I188)-1)/1000</f>
        <v>0.26300000000000001</v>
      </c>
      <c r="Y188" s="21">
        <f>(RANK(J188,J$8:J$1007,1)+COUNTIF(J$8:J188,J188)-1)/1000</f>
        <v>0.249</v>
      </c>
      <c r="Z188" s="21">
        <f>(RANK(K188,K$8:K$1007,1)+COUNTIF(K$8:K188,K188)-1)/1000</f>
        <v>0.44500000000000001</v>
      </c>
      <c r="AA188" s="21">
        <f>(RANK(L188,L$8:L$1007,1)+COUNTIF(L$8:L188,L188)-1)/1000</f>
        <v>0.45500000000000002</v>
      </c>
      <c r="AB188" s="21">
        <f>(RANK(M188,M$8:M$1007,1)+COUNTIF(M$8:M188,M188)-1)/1000</f>
        <v>0.439</v>
      </c>
      <c r="AC188" s="21">
        <f>(RANK(N188,N$8:N$1007,1)+COUNTIF(N$8:N188,N188)-1)/1000</f>
        <v>0.26800000000000002</v>
      </c>
      <c r="AD188" s="21">
        <f>(RANK(O188,O$8:O$1007,1)+COUNTIF(O$8:O188,O188)-1)/1000</f>
        <v>0.28299999999999997</v>
      </c>
      <c r="AE188" s="21">
        <f>(RANK(P188,P$8:P$1007,1)+COUNTIF(P$8:P188,P188)-1)/1000</f>
        <v>0.26200000000000001</v>
      </c>
      <c r="AF188" s="21">
        <f>(RANK(Q188,Q$8:Q$1007,1)+COUNTIF(Q$8:Q188,Q188)-1)/1000</f>
        <v>0.26800000000000002</v>
      </c>
      <c r="AG188" s="21">
        <f>(RANK(R188,R$8:R$1007,1)+COUNTIF(R$8:R188,R188)-1)/1000</f>
        <v>0.28299999999999997</v>
      </c>
      <c r="AH188" s="21">
        <f>(RANK(S188,S$8:S$1007,1)+COUNTIF(S$8:S188,S188)-1)/1000</f>
        <v>0.26200000000000001</v>
      </c>
      <c r="AI188" s="14">
        <f t="shared" si="35"/>
        <v>0</v>
      </c>
      <c r="AK188" s="14">
        <f t="shared" si="36"/>
        <v>0</v>
      </c>
    </row>
    <row r="189" spans="2:37" x14ac:dyDescent="0.25">
      <c r="B189">
        <f t="shared" si="30"/>
        <v>182</v>
      </c>
      <c r="C189">
        <f>MATCH(B189,'Stocastic Model Raw Data'!$B$2:$B$1001,0)</f>
        <v>699</v>
      </c>
      <c r="D189" s="14" cm="1">
        <f t="array" ref="D189">INDEX('Stocastic Model Raw Data'!$G$2:$G$1001,$C189,0)</f>
        <v>212042590</v>
      </c>
      <c r="E189" s="14" cm="1">
        <f t="array" ref="E189">INDEX('Stocastic Model Raw Data'!$C$2:$C$1001,$C189,0)</f>
        <v>89159463.022600994</v>
      </c>
      <c r="F189" s="14" cm="1">
        <f t="array" ref="F189">INDEX('Stocastic Model Raw Data'!$H$2:$H$1001,$C189,0)</f>
        <v>42918761.770581402</v>
      </c>
      <c r="G189" s="14">
        <f t="shared" si="25"/>
        <v>46240701.252019592</v>
      </c>
      <c r="H189" s="14" cm="1">
        <f t="array" ref="H189">INDEX('Stocastic Model Raw Data'!$D$2:$D$1001,$C189,0)</f>
        <v>2622211748.5179501</v>
      </c>
      <c r="I189" s="14" cm="1">
        <f t="array" ref="I189">INDEX('Stocastic Model Raw Data'!$I$2:$I$1001,$C189,0)</f>
        <v>1089179427.89642</v>
      </c>
      <c r="J189" s="14">
        <f t="shared" si="26"/>
        <v>1533032320.6215301</v>
      </c>
      <c r="K189" s="14" cm="1">
        <f t="array" ref="K189">INDEX('Stocastic Model Raw Data'!$E$2:$E$1001,$C189,0)</f>
        <v>183819106.29808</v>
      </c>
      <c r="L189" s="14" cm="1">
        <f t="array" ref="L189">INDEX('Stocastic Model Raw Data'!$J$2:$J$1001,$C189,0)</f>
        <v>79856362.839844301</v>
      </c>
      <c r="M189" s="14">
        <f t="shared" si="27"/>
        <v>103962743.4582357</v>
      </c>
      <c r="N189" s="14">
        <f t="shared" si="31"/>
        <v>2806030854.81603</v>
      </c>
      <c r="O189" s="14">
        <f t="shared" si="32"/>
        <v>1169035790.7362642</v>
      </c>
      <c r="P189" s="14">
        <f t="shared" si="28"/>
        <v>1636995064.0797658</v>
      </c>
      <c r="Q189" s="3">
        <f t="shared" si="33"/>
        <v>2806030854.81603</v>
      </c>
      <c r="R189" s="3">
        <f t="shared" si="34"/>
        <v>1381078380.7362642</v>
      </c>
      <c r="S189" s="3">
        <f t="shared" si="29"/>
        <v>1424952474.0797658</v>
      </c>
      <c r="T189" s="21">
        <f>(RANK(E189,E$8:E$1007,1)+COUNTIF(E$8:E189,E189)-1)/1000</f>
        <v>0.60299999999999998</v>
      </c>
      <c r="U189" s="21">
        <f>(RANK(F189,F$8:F$1007,1)+COUNTIF(F$8:F189,F189)-1)/1000</f>
        <v>0.57199999999999995</v>
      </c>
      <c r="V189" s="21">
        <f>(RANK(G189,G$8:G$1007,1)+COUNTIF(G$8:G189,G189)-1)/1000</f>
        <v>0.63800000000000001</v>
      </c>
      <c r="W189" s="21">
        <f>(RANK(H189,H$8:H$1007,1)+COUNTIF(H$8:H189,H189)-1)/1000</f>
        <v>0.71</v>
      </c>
      <c r="X189" s="21">
        <f>(RANK(I189,I$8:I$1007,1)+COUNTIF(I$8:I189,I189)-1)/1000</f>
        <v>0.69399999999999995</v>
      </c>
      <c r="Y189" s="21">
        <f>(RANK(J189,J$8:J$1007,1)+COUNTIF(J$8:J189,J189)-1)/1000</f>
        <v>0.72699999999999998</v>
      </c>
      <c r="Z189" s="21">
        <f>(RANK(K189,K$8:K$1007,1)+COUNTIF(K$8:K189,K189)-1)/1000</f>
        <v>0.54400000000000004</v>
      </c>
      <c r="AA189" s="21">
        <f>(RANK(L189,L$8:L$1007,1)+COUNTIF(L$8:L189,L189)-1)/1000</f>
        <v>0.502</v>
      </c>
      <c r="AB189" s="21">
        <f>(RANK(M189,M$8:M$1007,1)+COUNTIF(M$8:M189,M189)-1)/1000</f>
        <v>0.57199999999999995</v>
      </c>
      <c r="AC189" s="21">
        <f>(RANK(N189,N$8:N$1007,1)+COUNTIF(N$8:N189,N189)-1)/1000</f>
        <v>0.69899999999999995</v>
      </c>
      <c r="AD189" s="21">
        <f>(RANK(O189,O$8:O$1007,1)+COUNTIF(O$8:O189,O189)-1)/1000</f>
        <v>0.68100000000000005</v>
      </c>
      <c r="AE189" s="21">
        <f>(RANK(P189,P$8:P$1007,1)+COUNTIF(P$8:P189,P189)-1)/1000</f>
        <v>0.71299999999999997</v>
      </c>
      <c r="AF189" s="21">
        <f>(RANK(Q189,Q$8:Q$1007,1)+COUNTIF(Q$8:Q189,Q189)-1)/1000</f>
        <v>0.69899999999999995</v>
      </c>
      <c r="AG189" s="21">
        <f>(RANK(R189,R$8:R$1007,1)+COUNTIF(R$8:R189,R189)-1)/1000</f>
        <v>0.68100000000000005</v>
      </c>
      <c r="AH189" s="21">
        <f>(RANK(S189,S$8:S$1007,1)+COUNTIF(S$8:S189,S189)-1)/1000</f>
        <v>0.71299999999999997</v>
      </c>
      <c r="AI189" s="14">
        <f t="shared" si="35"/>
        <v>0</v>
      </c>
      <c r="AK189" s="14">
        <f t="shared" si="36"/>
        <v>0</v>
      </c>
    </row>
    <row r="190" spans="2:37" x14ac:dyDescent="0.25">
      <c r="B190">
        <f t="shared" si="30"/>
        <v>183</v>
      </c>
      <c r="C190">
        <f>MATCH(B190,'Stocastic Model Raw Data'!$B$2:$B$1001,0)</f>
        <v>248</v>
      </c>
      <c r="D190" s="14" cm="1">
        <f t="array" ref="D190">INDEX('Stocastic Model Raw Data'!$G$2:$G$1001,$C190,0)</f>
        <v>212042590</v>
      </c>
      <c r="E190" s="14" cm="1">
        <f t="array" ref="E190">INDEX('Stocastic Model Raw Data'!$C$2:$C$1001,$C190,0)</f>
        <v>76504239.634915397</v>
      </c>
      <c r="F190" s="14" cm="1">
        <f t="array" ref="F190">INDEX('Stocastic Model Raw Data'!$H$2:$H$1001,$C190,0)</f>
        <v>37423965.097527198</v>
      </c>
      <c r="G190" s="14">
        <f t="shared" si="25"/>
        <v>39080274.537388198</v>
      </c>
      <c r="H190" s="14" cm="1">
        <f t="array" ref="H190">INDEX('Stocastic Model Raw Data'!$D$2:$D$1001,$C190,0)</f>
        <v>2113728385.3462501</v>
      </c>
      <c r="I190" s="14" cm="1">
        <f t="array" ref="I190">INDEX('Stocastic Model Raw Data'!$I$2:$I$1001,$C190,0)</f>
        <v>882325023.754408</v>
      </c>
      <c r="J190" s="14">
        <f t="shared" si="26"/>
        <v>1231403361.5918422</v>
      </c>
      <c r="K190" s="14" cm="1">
        <f t="array" ref="K190">INDEX('Stocastic Model Raw Data'!$E$2:$E$1001,$C190,0)</f>
        <v>177273512.01982999</v>
      </c>
      <c r="L190" s="14" cm="1">
        <f t="array" ref="L190">INDEX('Stocastic Model Raw Data'!$J$2:$J$1001,$C190,0)</f>
        <v>78130737.255588204</v>
      </c>
      <c r="M190" s="14">
        <f t="shared" si="27"/>
        <v>99142774.764241785</v>
      </c>
      <c r="N190" s="14">
        <f t="shared" si="31"/>
        <v>2291001897.3660803</v>
      </c>
      <c r="O190" s="14">
        <f t="shared" si="32"/>
        <v>960455761.00999618</v>
      </c>
      <c r="P190" s="14">
        <f t="shared" si="28"/>
        <v>1330546136.3560841</v>
      </c>
      <c r="Q190" s="3">
        <f t="shared" si="33"/>
        <v>2291001897.3660803</v>
      </c>
      <c r="R190" s="3">
        <f t="shared" si="34"/>
        <v>1172498351.0099962</v>
      </c>
      <c r="S190" s="3">
        <f t="shared" si="29"/>
        <v>1118503546.3560841</v>
      </c>
      <c r="T190" s="21">
        <f>(RANK(E190,E$8:E$1007,1)+COUNTIF(E$8:E190,E190)-1)/1000</f>
        <v>0.32400000000000001</v>
      </c>
      <c r="U190" s="21">
        <f>(RANK(F190,F$8:F$1007,1)+COUNTIF(F$8:F190,F190)-1)/1000</f>
        <v>0.33900000000000002</v>
      </c>
      <c r="V190" s="21">
        <f>(RANK(G190,G$8:G$1007,1)+COUNTIF(G$8:G190,G190)-1)/1000</f>
        <v>0.30399999999999999</v>
      </c>
      <c r="W190" s="21">
        <f>(RANK(H190,H$8:H$1007,1)+COUNTIF(H$8:H190,H190)-1)/1000</f>
        <v>0.23699999999999999</v>
      </c>
      <c r="X190" s="21">
        <f>(RANK(I190,I$8:I$1007,1)+COUNTIF(I$8:I190,I190)-1)/1000</f>
        <v>0.24399999999999999</v>
      </c>
      <c r="Y190" s="21">
        <f>(RANK(J190,J$8:J$1007,1)+COUNTIF(J$8:J190,J190)-1)/1000</f>
        <v>0.22600000000000001</v>
      </c>
      <c r="Z190" s="21">
        <f>(RANK(K190,K$8:K$1007,1)+COUNTIF(K$8:K190,K190)-1)/1000</f>
        <v>0.47399999999999998</v>
      </c>
      <c r="AA190" s="21">
        <f>(RANK(L190,L$8:L$1007,1)+COUNTIF(L$8:L190,L190)-1)/1000</f>
        <v>0.45900000000000002</v>
      </c>
      <c r="AB190" s="21">
        <f>(RANK(M190,M$8:M$1007,1)+COUNTIF(M$8:M190,M190)-1)/1000</f>
        <v>0.48799999999999999</v>
      </c>
      <c r="AC190" s="21">
        <f>(RANK(N190,N$8:N$1007,1)+COUNTIF(N$8:N190,N190)-1)/1000</f>
        <v>0.248</v>
      </c>
      <c r="AD190" s="21">
        <f>(RANK(O190,O$8:O$1007,1)+COUNTIF(O$8:O190,O190)-1)/1000</f>
        <v>0.25700000000000001</v>
      </c>
      <c r="AE190" s="21">
        <f>(RANK(P190,P$8:P$1007,1)+COUNTIF(P$8:P190,P190)-1)/1000</f>
        <v>0.24199999999999999</v>
      </c>
      <c r="AF190" s="21">
        <f>(RANK(Q190,Q$8:Q$1007,1)+COUNTIF(Q$8:Q190,Q190)-1)/1000</f>
        <v>0.248</v>
      </c>
      <c r="AG190" s="21">
        <f>(RANK(R190,R$8:R$1007,1)+COUNTIF(R$8:R190,R190)-1)/1000</f>
        <v>0.25700000000000001</v>
      </c>
      <c r="AH190" s="21">
        <f>(RANK(S190,S$8:S$1007,1)+COUNTIF(S$8:S190,S190)-1)/1000</f>
        <v>0.24199999999999999</v>
      </c>
      <c r="AI190" s="14">
        <f t="shared" si="35"/>
        <v>0</v>
      </c>
      <c r="AK190" s="14">
        <f t="shared" si="36"/>
        <v>0</v>
      </c>
    </row>
    <row r="191" spans="2:37" x14ac:dyDescent="0.25">
      <c r="B191">
        <f t="shared" si="30"/>
        <v>184</v>
      </c>
      <c r="C191">
        <f>MATCH(B191,'Stocastic Model Raw Data'!$B$2:$B$1001,0)</f>
        <v>231</v>
      </c>
      <c r="D191" s="14" cm="1">
        <f t="array" ref="D191">INDEX('Stocastic Model Raw Data'!$G$2:$G$1001,$C191,0)</f>
        <v>212042590</v>
      </c>
      <c r="E191" s="14" cm="1">
        <f t="array" ref="E191">INDEX('Stocastic Model Raw Data'!$C$2:$C$1001,$C191,0)</f>
        <v>70444152.746793598</v>
      </c>
      <c r="F191" s="14" cm="1">
        <f t="array" ref="F191">INDEX('Stocastic Model Raw Data'!$H$2:$H$1001,$C191,0)</f>
        <v>33695239.534590498</v>
      </c>
      <c r="G191" s="14">
        <f t="shared" si="25"/>
        <v>36748913.2122031</v>
      </c>
      <c r="H191" s="14" cm="1">
        <f t="array" ref="H191">INDEX('Stocastic Model Raw Data'!$D$2:$D$1001,$C191,0)</f>
        <v>2117502959.1391499</v>
      </c>
      <c r="I191" s="14" cm="1">
        <f t="array" ref="I191">INDEX('Stocastic Model Raw Data'!$I$2:$I$1001,$C191,0)</f>
        <v>871163878.74666095</v>
      </c>
      <c r="J191" s="14">
        <f t="shared" si="26"/>
        <v>1246339080.392489</v>
      </c>
      <c r="K191" s="14" cm="1">
        <f t="array" ref="K191">INDEX('Stocastic Model Raw Data'!$E$2:$E$1001,$C191,0)</f>
        <v>140692901.81025001</v>
      </c>
      <c r="L191" s="14" cm="1">
        <f t="array" ref="L191">INDEX('Stocastic Model Raw Data'!$J$2:$J$1001,$C191,0)</f>
        <v>61938545.389183201</v>
      </c>
      <c r="M191" s="14">
        <f t="shared" si="27"/>
        <v>78754356.421066821</v>
      </c>
      <c r="N191" s="14">
        <f t="shared" si="31"/>
        <v>2258195860.9493999</v>
      </c>
      <c r="O191" s="14">
        <f t="shared" si="32"/>
        <v>933102424.13584411</v>
      </c>
      <c r="P191" s="14">
        <f t="shared" si="28"/>
        <v>1325093436.8135557</v>
      </c>
      <c r="Q191" s="3">
        <f t="shared" si="33"/>
        <v>2258195860.9493999</v>
      </c>
      <c r="R191" s="3">
        <f t="shared" si="34"/>
        <v>1145145014.1358442</v>
      </c>
      <c r="S191" s="3">
        <f t="shared" si="29"/>
        <v>1113050846.8135557</v>
      </c>
      <c r="T191" s="21">
        <f>(RANK(E191,E$8:E$1007,1)+COUNTIF(E$8:E191,E191)-1)/1000</f>
        <v>0.19500000000000001</v>
      </c>
      <c r="U191" s="21">
        <f>(RANK(F191,F$8:F$1007,1)+COUNTIF(F$8:F191,F191)-1)/1000</f>
        <v>0.186</v>
      </c>
      <c r="V191" s="21">
        <f>(RANK(G191,G$8:G$1007,1)+COUNTIF(G$8:G191,G191)-1)/1000</f>
        <v>0.20300000000000001</v>
      </c>
      <c r="W191" s="21">
        <f>(RANK(H191,H$8:H$1007,1)+COUNTIF(H$8:H191,H191)-1)/1000</f>
        <v>0.23799999999999999</v>
      </c>
      <c r="X191" s="21">
        <f>(RANK(I191,I$8:I$1007,1)+COUNTIF(I$8:I191,I191)-1)/1000</f>
        <v>0.22700000000000001</v>
      </c>
      <c r="Y191" s="21">
        <f>(RANK(J191,J$8:J$1007,1)+COUNTIF(J$8:J191,J191)-1)/1000</f>
        <v>0.246</v>
      </c>
      <c r="Z191" s="21">
        <f>(RANK(K191,K$8:K$1007,1)+COUNTIF(K$8:K191,K191)-1)/1000</f>
        <v>0.13300000000000001</v>
      </c>
      <c r="AA191" s="21">
        <f>(RANK(L191,L$8:L$1007,1)+COUNTIF(L$8:L191,L191)-1)/1000</f>
        <v>0.13800000000000001</v>
      </c>
      <c r="AB191" s="21">
        <f>(RANK(M191,M$8:M$1007,1)+COUNTIF(M$8:M191,M191)-1)/1000</f>
        <v>0.13600000000000001</v>
      </c>
      <c r="AC191" s="21">
        <f>(RANK(N191,N$8:N$1007,1)+COUNTIF(N$8:N191,N191)-1)/1000</f>
        <v>0.23100000000000001</v>
      </c>
      <c r="AD191" s="21">
        <f>(RANK(O191,O$8:O$1007,1)+COUNTIF(O$8:O191,O191)-1)/1000</f>
        <v>0.217</v>
      </c>
      <c r="AE191" s="21">
        <f>(RANK(P191,P$8:P$1007,1)+COUNTIF(P$8:P191,P191)-1)/1000</f>
        <v>0.23400000000000001</v>
      </c>
      <c r="AF191" s="21">
        <f>(RANK(Q191,Q$8:Q$1007,1)+COUNTIF(Q$8:Q191,Q191)-1)/1000</f>
        <v>0.23100000000000001</v>
      </c>
      <c r="AG191" s="21">
        <f>(RANK(R191,R$8:R$1007,1)+COUNTIF(R$8:R191,R191)-1)/1000</f>
        <v>0.217</v>
      </c>
      <c r="AH191" s="21">
        <f>(RANK(S191,S$8:S$1007,1)+COUNTIF(S$8:S191,S191)-1)/1000</f>
        <v>0.23400000000000001</v>
      </c>
      <c r="AI191" s="14">
        <f t="shared" si="35"/>
        <v>0</v>
      </c>
      <c r="AK191" s="14">
        <f t="shared" si="36"/>
        <v>0</v>
      </c>
    </row>
    <row r="192" spans="2:37" x14ac:dyDescent="0.25">
      <c r="B192">
        <f t="shared" si="30"/>
        <v>185</v>
      </c>
      <c r="C192">
        <f>MATCH(B192,'Stocastic Model Raw Data'!$B$2:$B$1001,0)</f>
        <v>216</v>
      </c>
      <c r="D192" s="14" cm="1">
        <f t="array" ref="D192">INDEX('Stocastic Model Raw Data'!$G$2:$G$1001,$C192,0)</f>
        <v>212042590</v>
      </c>
      <c r="E192" s="14" cm="1">
        <f t="array" ref="E192">INDEX('Stocastic Model Raw Data'!$C$2:$C$1001,$C192,0)</f>
        <v>70563915.433207497</v>
      </c>
      <c r="F192" s="14" cm="1">
        <f t="array" ref="F192">INDEX('Stocastic Model Raw Data'!$H$2:$H$1001,$C192,0)</f>
        <v>33930168.320424803</v>
      </c>
      <c r="G192" s="14">
        <f t="shared" si="25"/>
        <v>36633747.112782694</v>
      </c>
      <c r="H192" s="14" cm="1">
        <f t="array" ref="H192">INDEX('Stocastic Model Raw Data'!$D$2:$D$1001,$C192,0)</f>
        <v>2087159443.88007</v>
      </c>
      <c r="I192" s="14" cm="1">
        <f t="array" ref="I192">INDEX('Stocastic Model Raw Data'!$I$2:$I$1001,$C192,0)</f>
        <v>862940523.70234096</v>
      </c>
      <c r="J192" s="14">
        <f t="shared" si="26"/>
        <v>1224218920.1777291</v>
      </c>
      <c r="K192" s="14" cm="1">
        <f t="array" ref="K192">INDEX('Stocastic Model Raw Data'!$E$2:$E$1001,$C192,0)</f>
        <v>149417709.113947</v>
      </c>
      <c r="L192" s="14" cm="1">
        <f t="array" ref="L192">INDEX('Stocastic Model Raw Data'!$J$2:$J$1001,$C192,0)</f>
        <v>65399477.565517299</v>
      </c>
      <c r="M192" s="14">
        <f t="shared" si="27"/>
        <v>84018231.548429698</v>
      </c>
      <c r="N192" s="14">
        <f t="shared" si="31"/>
        <v>2236577152.9940171</v>
      </c>
      <c r="O192" s="14">
        <f t="shared" si="32"/>
        <v>928340001.26785827</v>
      </c>
      <c r="P192" s="14">
        <f t="shared" si="28"/>
        <v>1308237151.7261589</v>
      </c>
      <c r="Q192" s="3">
        <f t="shared" si="33"/>
        <v>2236577152.9940171</v>
      </c>
      <c r="R192" s="3">
        <f t="shared" si="34"/>
        <v>1140382591.2678583</v>
      </c>
      <c r="S192" s="3">
        <f t="shared" si="29"/>
        <v>1096194561.7261589</v>
      </c>
      <c r="T192" s="21">
        <f>(RANK(E192,E$8:E$1007,1)+COUNTIF(E$8:E192,E192)-1)/1000</f>
        <v>0.19600000000000001</v>
      </c>
      <c r="U192" s="21">
        <f>(RANK(F192,F$8:F$1007,1)+COUNTIF(F$8:F192,F192)-1)/1000</f>
        <v>0.19500000000000001</v>
      </c>
      <c r="V192" s="21">
        <f>(RANK(G192,G$8:G$1007,1)+COUNTIF(G$8:G192,G192)-1)/1000</f>
        <v>0.19800000000000001</v>
      </c>
      <c r="W192" s="21">
        <f>(RANK(H192,H$8:H$1007,1)+COUNTIF(H$8:H192,H192)-1)/1000</f>
        <v>0.22</v>
      </c>
      <c r="X192" s="21">
        <f>(RANK(I192,I$8:I$1007,1)+COUNTIF(I$8:I192,I192)-1)/1000</f>
        <v>0.21299999999999999</v>
      </c>
      <c r="Y192" s="21">
        <f>(RANK(J192,J$8:J$1007,1)+COUNTIF(J$8:J192,J192)-1)/1000</f>
        <v>0.222</v>
      </c>
      <c r="Z192" s="21">
        <f>(RANK(K192,K$8:K$1007,1)+COUNTIF(K$8:K192,K192)-1)/1000</f>
        <v>0.188</v>
      </c>
      <c r="AA192" s="21">
        <f>(RANK(L192,L$8:L$1007,1)+COUNTIF(L$8:L192,L192)-1)/1000</f>
        <v>0.19</v>
      </c>
      <c r="AB192" s="21">
        <f>(RANK(M192,M$8:M$1007,1)+COUNTIF(M$8:M192,M192)-1)/1000</f>
        <v>0.20899999999999999</v>
      </c>
      <c r="AC192" s="21">
        <f>(RANK(N192,N$8:N$1007,1)+COUNTIF(N$8:N192,N192)-1)/1000</f>
        <v>0.216</v>
      </c>
      <c r="AD192" s="21">
        <f>(RANK(O192,O$8:O$1007,1)+COUNTIF(O$8:O192,O192)-1)/1000</f>
        <v>0.20599999999999999</v>
      </c>
      <c r="AE192" s="21">
        <f>(RANK(P192,P$8:P$1007,1)+COUNTIF(P$8:P192,P192)-1)/1000</f>
        <v>0.217</v>
      </c>
      <c r="AF192" s="21">
        <f>(RANK(Q192,Q$8:Q$1007,1)+COUNTIF(Q$8:Q192,Q192)-1)/1000</f>
        <v>0.216</v>
      </c>
      <c r="AG192" s="21">
        <f>(RANK(R192,R$8:R$1007,1)+COUNTIF(R$8:R192,R192)-1)/1000</f>
        <v>0.20599999999999999</v>
      </c>
      <c r="AH192" s="21">
        <f>(RANK(S192,S$8:S$1007,1)+COUNTIF(S$8:S192,S192)-1)/1000</f>
        <v>0.217</v>
      </c>
      <c r="AI192" s="14">
        <f t="shared" si="35"/>
        <v>0</v>
      </c>
      <c r="AK192" s="14">
        <f t="shared" si="36"/>
        <v>0</v>
      </c>
    </row>
    <row r="193" spans="2:37" x14ac:dyDescent="0.25">
      <c r="B193">
        <f t="shared" si="30"/>
        <v>186</v>
      </c>
      <c r="C193">
        <f>MATCH(B193,'Stocastic Model Raw Data'!$B$2:$B$1001,0)</f>
        <v>622</v>
      </c>
      <c r="D193" s="14" cm="1">
        <f t="array" ref="D193">INDEX('Stocastic Model Raw Data'!$G$2:$G$1001,$C193,0)</f>
        <v>212042590</v>
      </c>
      <c r="E193" s="14" cm="1">
        <f t="array" ref="E193">INDEX('Stocastic Model Raw Data'!$C$2:$C$1001,$C193,0)</f>
        <v>86340033.436252296</v>
      </c>
      <c r="F193" s="14" cm="1">
        <f t="array" ref="F193">INDEX('Stocastic Model Raw Data'!$H$2:$H$1001,$C193,0)</f>
        <v>41559115.0316099</v>
      </c>
      <c r="G193" s="14">
        <f t="shared" si="25"/>
        <v>44780918.404642396</v>
      </c>
      <c r="H193" s="14" cm="1">
        <f t="array" ref="H193">INDEX('Stocastic Model Raw Data'!$D$2:$D$1001,$C193,0)</f>
        <v>2537087118.0715599</v>
      </c>
      <c r="I193" s="14" cm="1">
        <f t="array" ref="I193">INDEX('Stocastic Model Raw Data'!$I$2:$I$1001,$C193,0)</f>
        <v>1051847121.26273</v>
      </c>
      <c r="J193" s="14">
        <f t="shared" si="26"/>
        <v>1485239996.8088298</v>
      </c>
      <c r="K193" s="14" cm="1">
        <f t="array" ref="K193">INDEX('Stocastic Model Raw Data'!$E$2:$E$1001,$C193,0)</f>
        <v>181349640.03959501</v>
      </c>
      <c r="L193" s="14" cm="1">
        <f t="array" ref="L193">INDEX('Stocastic Model Raw Data'!$J$2:$J$1001,$C193,0)</f>
        <v>78662164.719769403</v>
      </c>
      <c r="M193" s="14">
        <f t="shared" si="27"/>
        <v>102687475.3198256</v>
      </c>
      <c r="N193" s="14">
        <f t="shared" si="31"/>
        <v>2718436758.111155</v>
      </c>
      <c r="O193" s="14">
        <f t="shared" si="32"/>
        <v>1130509285.9824994</v>
      </c>
      <c r="P193" s="14">
        <f t="shared" si="28"/>
        <v>1587927472.1286557</v>
      </c>
      <c r="Q193" s="3">
        <f t="shared" si="33"/>
        <v>2718436758.111155</v>
      </c>
      <c r="R193" s="3">
        <f t="shared" si="34"/>
        <v>1342551875.9824994</v>
      </c>
      <c r="S193" s="3">
        <f t="shared" si="29"/>
        <v>1375884882.1286557</v>
      </c>
      <c r="T193" s="21">
        <f>(RANK(E193,E$8:E$1007,1)+COUNTIF(E$8:E193,E193)-1)/1000</f>
        <v>0.53700000000000003</v>
      </c>
      <c r="U193" s="21">
        <f>(RANK(F193,F$8:F$1007,1)+COUNTIF(F$8:F193,F193)-1)/1000</f>
        <v>0.51500000000000001</v>
      </c>
      <c r="V193" s="21">
        <f>(RANK(G193,G$8:G$1007,1)+COUNTIF(G$8:G193,G193)-1)/1000</f>
        <v>0.56899999999999995</v>
      </c>
      <c r="W193" s="21">
        <f>(RANK(H193,H$8:H$1007,1)+COUNTIF(H$8:H193,H193)-1)/1000</f>
        <v>0.63800000000000001</v>
      </c>
      <c r="X193" s="21">
        <f>(RANK(I193,I$8:I$1007,1)+COUNTIF(I$8:I193,I193)-1)/1000</f>
        <v>0.61199999999999999</v>
      </c>
      <c r="Y193" s="21">
        <f>(RANK(J193,J$8:J$1007,1)+COUNTIF(J$8:J193,J193)-1)/1000</f>
        <v>0.65800000000000003</v>
      </c>
      <c r="Z193" s="21">
        <f>(RANK(K193,K$8:K$1007,1)+COUNTIF(K$8:K193,K193)-1)/1000</f>
        <v>0.51</v>
      </c>
      <c r="AA193" s="21">
        <f>(RANK(L193,L$8:L$1007,1)+COUNTIF(L$8:L193,L193)-1)/1000</f>
        <v>0.46899999999999997</v>
      </c>
      <c r="AB193" s="21">
        <f>(RANK(M193,M$8:M$1007,1)+COUNTIF(M$8:M193,M193)-1)/1000</f>
        <v>0.55100000000000005</v>
      </c>
      <c r="AC193" s="21">
        <f>(RANK(N193,N$8:N$1007,1)+COUNTIF(N$8:N193,N193)-1)/1000</f>
        <v>0.622</v>
      </c>
      <c r="AD193" s="21">
        <f>(RANK(O193,O$8:O$1007,1)+COUNTIF(O$8:O193,O193)-1)/1000</f>
        <v>0.60299999999999998</v>
      </c>
      <c r="AE193" s="21">
        <f>(RANK(P193,P$8:P$1007,1)+COUNTIF(P$8:P193,P193)-1)/1000</f>
        <v>0.64800000000000002</v>
      </c>
      <c r="AF193" s="21">
        <f>(RANK(Q193,Q$8:Q$1007,1)+COUNTIF(Q$8:Q193,Q193)-1)/1000</f>
        <v>0.622</v>
      </c>
      <c r="AG193" s="21">
        <f>(RANK(R193,R$8:R$1007,1)+COUNTIF(R$8:R193,R193)-1)/1000</f>
        <v>0.60299999999999998</v>
      </c>
      <c r="AH193" s="21">
        <f>(RANK(S193,S$8:S$1007,1)+COUNTIF(S$8:S193,S193)-1)/1000</f>
        <v>0.64800000000000002</v>
      </c>
      <c r="AI193" s="14">
        <f t="shared" si="35"/>
        <v>0</v>
      </c>
      <c r="AK193" s="14">
        <f t="shared" si="36"/>
        <v>0</v>
      </c>
    </row>
    <row r="194" spans="2:37" x14ac:dyDescent="0.25">
      <c r="B194">
        <f t="shared" si="30"/>
        <v>187</v>
      </c>
      <c r="C194">
        <f>MATCH(B194,'Stocastic Model Raw Data'!$B$2:$B$1001,0)</f>
        <v>148</v>
      </c>
      <c r="D194" s="14" cm="1">
        <f t="array" ref="D194">INDEX('Stocastic Model Raw Data'!$G$2:$G$1001,$C194,0)</f>
        <v>212042590</v>
      </c>
      <c r="E194" s="14" cm="1">
        <f t="array" ref="E194">INDEX('Stocastic Model Raw Data'!$C$2:$C$1001,$C194,0)</f>
        <v>68055959.119234204</v>
      </c>
      <c r="F194" s="14" cm="1">
        <f t="array" ref="F194">INDEX('Stocastic Model Raw Data'!$H$2:$H$1001,$C194,0)</f>
        <v>32674489.067312598</v>
      </c>
      <c r="G194" s="14">
        <f t="shared" si="25"/>
        <v>35381470.051921606</v>
      </c>
      <c r="H194" s="14" cm="1">
        <f t="array" ref="H194">INDEX('Stocastic Model Raw Data'!$D$2:$D$1001,$C194,0)</f>
        <v>2011617355.5290799</v>
      </c>
      <c r="I194" s="14" cm="1">
        <f t="array" ref="I194">INDEX('Stocastic Model Raw Data'!$I$2:$I$1001,$C194,0)</f>
        <v>835613949.93938899</v>
      </c>
      <c r="J194" s="14">
        <f t="shared" si="26"/>
        <v>1176003405.5896909</v>
      </c>
      <c r="K194" s="14" cm="1">
        <f t="array" ref="K194">INDEX('Stocastic Model Raw Data'!$E$2:$E$1001,$C194,0)</f>
        <v>132633378.235825</v>
      </c>
      <c r="L194" s="14" cm="1">
        <f t="array" ref="L194">INDEX('Stocastic Model Raw Data'!$J$2:$J$1001,$C194,0)</f>
        <v>56892264.7346479</v>
      </c>
      <c r="M194" s="14">
        <f t="shared" si="27"/>
        <v>75741113.501177102</v>
      </c>
      <c r="N194" s="14">
        <f t="shared" si="31"/>
        <v>2144250733.764905</v>
      </c>
      <c r="O194" s="14">
        <f t="shared" si="32"/>
        <v>892506214.67403686</v>
      </c>
      <c r="P194" s="14">
        <f t="shared" si="28"/>
        <v>1251744519.090868</v>
      </c>
      <c r="Q194" s="3">
        <f t="shared" si="33"/>
        <v>2144250733.764905</v>
      </c>
      <c r="R194" s="3">
        <f t="shared" si="34"/>
        <v>1104548804.674037</v>
      </c>
      <c r="S194" s="3">
        <f t="shared" si="29"/>
        <v>1039701929.090868</v>
      </c>
      <c r="T194" s="21">
        <f>(RANK(E194,E$8:E$1007,1)+COUNTIF(E$8:E194,E194)-1)/1000</f>
        <v>0.153</v>
      </c>
      <c r="U194" s="21">
        <f>(RANK(F194,F$8:F$1007,1)+COUNTIF(F$8:F194,F194)-1)/1000</f>
        <v>0.151</v>
      </c>
      <c r="V194" s="21">
        <f>(RANK(G194,G$8:G$1007,1)+COUNTIF(G$8:G194,G194)-1)/1000</f>
        <v>0.159</v>
      </c>
      <c r="W194" s="21">
        <f>(RANK(H194,H$8:H$1007,1)+COUNTIF(H$8:H194,H194)-1)/1000</f>
        <v>0.157</v>
      </c>
      <c r="X194" s="21">
        <f>(RANK(I194,I$8:I$1007,1)+COUNTIF(I$8:I194,I194)-1)/1000</f>
        <v>0.16</v>
      </c>
      <c r="Y194" s="21">
        <f>(RANK(J194,J$8:J$1007,1)+COUNTIF(J$8:J194,J194)-1)/1000</f>
        <v>0.161</v>
      </c>
      <c r="Z194" s="21">
        <f>(RANK(K194,K$8:K$1007,1)+COUNTIF(K$8:K194,K194)-1)/1000</f>
        <v>8.7999999999999995E-2</v>
      </c>
      <c r="AA194" s="21">
        <f>(RANK(L194,L$8:L$1007,1)+COUNTIF(L$8:L194,L194)-1)/1000</f>
        <v>8.4000000000000005E-2</v>
      </c>
      <c r="AB194" s="21">
        <f>(RANK(M194,M$8:M$1007,1)+COUNTIF(M$8:M194,M194)-1)/1000</f>
        <v>9.8000000000000004E-2</v>
      </c>
      <c r="AC194" s="21">
        <f>(RANK(N194,N$8:N$1007,1)+COUNTIF(N$8:N194,N194)-1)/1000</f>
        <v>0.14799999999999999</v>
      </c>
      <c r="AD194" s="21">
        <f>(RANK(O194,O$8:O$1007,1)+COUNTIF(O$8:O194,O194)-1)/1000</f>
        <v>0.14899999999999999</v>
      </c>
      <c r="AE194" s="21">
        <f>(RANK(P194,P$8:P$1007,1)+COUNTIF(P$8:P194,P194)-1)/1000</f>
        <v>0.14799999999999999</v>
      </c>
      <c r="AF194" s="21">
        <f>(RANK(Q194,Q$8:Q$1007,1)+COUNTIF(Q$8:Q194,Q194)-1)/1000</f>
        <v>0.14799999999999999</v>
      </c>
      <c r="AG194" s="21">
        <f>(RANK(R194,R$8:R$1007,1)+COUNTIF(R$8:R194,R194)-1)/1000</f>
        <v>0.14899999999999999</v>
      </c>
      <c r="AH194" s="21">
        <f>(RANK(S194,S$8:S$1007,1)+COUNTIF(S$8:S194,S194)-1)/1000</f>
        <v>0.14799999999999999</v>
      </c>
      <c r="AI194" s="14">
        <f t="shared" si="35"/>
        <v>0</v>
      </c>
      <c r="AK194" s="14">
        <f t="shared" si="36"/>
        <v>0</v>
      </c>
    </row>
    <row r="195" spans="2:37" x14ac:dyDescent="0.25">
      <c r="B195">
        <f t="shared" si="30"/>
        <v>188</v>
      </c>
      <c r="C195">
        <f>MATCH(B195,'Stocastic Model Raw Data'!$B$2:$B$1001,0)</f>
        <v>444</v>
      </c>
      <c r="D195" s="14" cm="1">
        <f t="array" ref="D195">INDEX('Stocastic Model Raw Data'!$G$2:$G$1001,$C195,0)</f>
        <v>212042590</v>
      </c>
      <c r="E195" s="14" cm="1">
        <f t="array" ref="E195">INDEX('Stocastic Model Raw Data'!$C$2:$C$1001,$C195,0)</f>
        <v>76412543.971422806</v>
      </c>
      <c r="F195" s="14" cm="1">
        <f t="array" ref="F195">INDEX('Stocastic Model Raw Data'!$H$2:$H$1001,$C195,0)</f>
        <v>36360379.496927299</v>
      </c>
      <c r="G195" s="14">
        <f t="shared" si="25"/>
        <v>40052164.474495508</v>
      </c>
      <c r="H195" s="14" cm="1">
        <f t="array" ref="H195">INDEX('Stocastic Model Raw Data'!$D$2:$D$1001,$C195,0)</f>
        <v>2333053364.7325301</v>
      </c>
      <c r="I195" s="14" cm="1">
        <f t="array" ref="I195">INDEX('Stocastic Model Raw Data'!$I$2:$I$1001,$C195,0)</f>
        <v>956946131.39374101</v>
      </c>
      <c r="J195" s="14">
        <f t="shared" si="26"/>
        <v>1376107233.338789</v>
      </c>
      <c r="K195" s="14" cm="1">
        <f t="array" ref="K195">INDEX('Stocastic Model Raw Data'!$E$2:$E$1001,$C195,0)</f>
        <v>173339348.27074099</v>
      </c>
      <c r="L195" s="14" cm="1">
        <f t="array" ref="L195">INDEX('Stocastic Model Raw Data'!$J$2:$J$1001,$C195,0)</f>
        <v>78347520.199614495</v>
      </c>
      <c r="M195" s="14">
        <f t="shared" si="27"/>
        <v>94991828.071126491</v>
      </c>
      <c r="N195" s="14">
        <f t="shared" si="31"/>
        <v>2506392713.0032711</v>
      </c>
      <c r="O195" s="14">
        <f t="shared" si="32"/>
        <v>1035293651.5933555</v>
      </c>
      <c r="P195" s="14">
        <f t="shared" si="28"/>
        <v>1471099061.4099154</v>
      </c>
      <c r="Q195" s="3">
        <f t="shared" si="33"/>
        <v>2506392713.0032711</v>
      </c>
      <c r="R195" s="3">
        <f t="shared" si="34"/>
        <v>1247336241.5933557</v>
      </c>
      <c r="S195" s="3">
        <f t="shared" si="29"/>
        <v>1259056471.4099154</v>
      </c>
      <c r="T195" s="21">
        <f>(RANK(E195,E$8:E$1007,1)+COUNTIF(E$8:E195,E195)-1)/1000</f>
        <v>0.32100000000000001</v>
      </c>
      <c r="U195" s="21">
        <f>(RANK(F195,F$8:F$1007,1)+COUNTIF(F$8:F195,F195)-1)/1000</f>
        <v>0.28899999999999998</v>
      </c>
      <c r="V195" s="21">
        <f>(RANK(G195,G$8:G$1007,1)+COUNTIF(G$8:G195,G195)-1)/1000</f>
        <v>0.35399999999999998</v>
      </c>
      <c r="W195" s="21">
        <f>(RANK(H195,H$8:H$1007,1)+COUNTIF(H$8:H195,H195)-1)/1000</f>
        <v>0.438</v>
      </c>
      <c r="X195" s="21">
        <f>(RANK(I195,I$8:I$1007,1)+COUNTIF(I$8:I195,I195)-1)/1000</f>
        <v>0.41</v>
      </c>
      <c r="Y195" s="21">
        <f>(RANK(J195,J$8:J$1007,1)+COUNTIF(J$8:J195,J195)-1)/1000</f>
        <v>0.47299999999999998</v>
      </c>
      <c r="Z195" s="21">
        <f>(RANK(K195,K$8:K$1007,1)+COUNTIF(K$8:K195,K195)-1)/1000</f>
        <v>0.42699999999999999</v>
      </c>
      <c r="AA195" s="21">
        <f>(RANK(L195,L$8:L$1007,1)+COUNTIF(L$8:L195,L195)-1)/1000</f>
        <v>0.46200000000000002</v>
      </c>
      <c r="AB195" s="21">
        <f>(RANK(M195,M$8:M$1007,1)+COUNTIF(M$8:M195,M195)-1)/1000</f>
        <v>0.39700000000000002</v>
      </c>
      <c r="AC195" s="21">
        <f>(RANK(N195,N$8:N$1007,1)+COUNTIF(N$8:N195,N195)-1)/1000</f>
        <v>0.44400000000000001</v>
      </c>
      <c r="AD195" s="21">
        <f>(RANK(O195,O$8:O$1007,1)+COUNTIF(O$8:O195,O195)-1)/1000</f>
        <v>0.41899999999999998</v>
      </c>
      <c r="AE195" s="21">
        <f>(RANK(P195,P$8:P$1007,1)+COUNTIF(P$8:P195,P195)-1)/1000</f>
        <v>0.46200000000000002</v>
      </c>
      <c r="AF195" s="21">
        <f>(RANK(Q195,Q$8:Q$1007,1)+COUNTIF(Q$8:Q195,Q195)-1)/1000</f>
        <v>0.44400000000000001</v>
      </c>
      <c r="AG195" s="21">
        <f>(RANK(R195,R$8:R$1007,1)+COUNTIF(R$8:R195,R195)-1)/1000</f>
        <v>0.41899999999999998</v>
      </c>
      <c r="AH195" s="21">
        <f>(RANK(S195,S$8:S$1007,1)+COUNTIF(S$8:S195,S195)-1)/1000</f>
        <v>0.46200000000000002</v>
      </c>
      <c r="AI195" s="14">
        <f t="shared" si="35"/>
        <v>0</v>
      </c>
      <c r="AK195" s="14">
        <f t="shared" si="36"/>
        <v>0</v>
      </c>
    </row>
    <row r="196" spans="2:37" x14ac:dyDescent="0.25">
      <c r="B196">
        <f t="shared" si="30"/>
        <v>189</v>
      </c>
      <c r="C196">
        <f>MATCH(B196,'Stocastic Model Raw Data'!$B$2:$B$1001,0)</f>
        <v>592</v>
      </c>
      <c r="D196" s="14" cm="1">
        <f t="array" ref="D196">INDEX('Stocastic Model Raw Data'!$G$2:$G$1001,$C196,0)</f>
        <v>212042590</v>
      </c>
      <c r="E196" s="14" cm="1">
        <f t="array" ref="E196">INDEX('Stocastic Model Raw Data'!$C$2:$C$1001,$C196,0)</f>
        <v>84886601.984719098</v>
      </c>
      <c r="F196" s="14" cm="1">
        <f t="array" ref="F196">INDEX('Stocastic Model Raw Data'!$H$2:$H$1001,$C196,0)</f>
        <v>40846733.738927998</v>
      </c>
      <c r="G196" s="14">
        <f t="shared" si="25"/>
        <v>44039868.2457911</v>
      </c>
      <c r="H196" s="14" cm="1">
        <f t="array" ref="H196">INDEX('Stocastic Model Raw Data'!$D$2:$D$1001,$C196,0)</f>
        <v>2507220511.0313301</v>
      </c>
      <c r="I196" s="14" cm="1">
        <f t="array" ref="I196">INDEX('Stocastic Model Raw Data'!$I$2:$I$1001,$C196,0)</f>
        <v>1037726126.78074</v>
      </c>
      <c r="J196" s="14">
        <f t="shared" si="26"/>
        <v>1469494384.2505901</v>
      </c>
      <c r="K196" s="14" cm="1">
        <f t="array" ref="K196">INDEX('Stocastic Model Raw Data'!$E$2:$E$1001,$C196,0)</f>
        <v>171354791.53342199</v>
      </c>
      <c r="L196" s="14" cm="1">
        <f t="array" ref="L196">INDEX('Stocastic Model Raw Data'!$J$2:$J$1001,$C196,0)</f>
        <v>78786992.245531797</v>
      </c>
      <c r="M196" s="14">
        <f t="shared" si="27"/>
        <v>92567799.287890196</v>
      </c>
      <c r="N196" s="14">
        <f t="shared" si="31"/>
        <v>2678575302.5647521</v>
      </c>
      <c r="O196" s="14">
        <f t="shared" si="32"/>
        <v>1116513119.0262718</v>
      </c>
      <c r="P196" s="14">
        <f t="shared" si="28"/>
        <v>1562062183.5384803</v>
      </c>
      <c r="Q196" s="3">
        <f t="shared" si="33"/>
        <v>2678575302.5647521</v>
      </c>
      <c r="R196" s="3">
        <f t="shared" si="34"/>
        <v>1328555709.0262718</v>
      </c>
      <c r="S196" s="3">
        <f t="shared" si="29"/>
        <v>1350019593.5384803</v>
      </c>
      <c r="T196" s="21">
        <f>(RANK(E196,E$8:E$1007,1)+COUNTIF(E$8:E196,E196)-1)/1000</f>
        <v>0.51</v>
      </c>
      <c r="U196" s="21">
        <f>(RANK(F196,F$8:F$1007,1)+COUNTIF(F$8:F196,F196)-1)/1000</f>
        <v>0.49099999999999999</v>
      </c>
      <c r="V196" s="21">
        <f>(RANK(G196,G$8:G$1007,1)+COUNTIF(G$8:G196,G196)-1)/1000</f>
        <v>0.53300000000000003</v>
      </c>
      <c r="W196" s="21">
        <f>(RANK(H196,H$8:H$1007,1)+COUNTIF(H$8:H196,H196)-1)/1000</f>
        <v>0.61299999999999999</v>
      </c>
      <c r="X196" s="21">
        <f>(RANK(I196,I$8:I$1007,1)+COUNTIF(I$8:I196,I196)-1)/1000</f>
        <v>0.58399999999999996</v>
      </c>
      <c r="Y196" s="21">
        <f>(RANK(J196,J$8:J$1007,1)+COUNTIF(J$8:J196,J196)-1)/1000</f>
        <v>0.628</v>
      </c>
      <c r="Z196" s="21">
        <f>(RANK(K196,K$8:K$1007,1)+COUNTIF(K$8:K196,K196)-1)/1000</f>
        <v>0.40799999999999997</v>
      </c>
      <c r="AA196" s="21">
        <f>(RANK(L196,L$8:L$1007,1)+COUNTIF(L$8:L196,L196)-1)/1000</f>
        <v>0.47299999999999998</v>
      </c>
      <c r="AB196" s="21">
        <f>(RANK(M196,M$8:M$1007,1)+COUNTIF(M$8:M196,M196)-1)/1000</f>
        <v>0.36599999999999999</v>
      </c>
      <c r="AC196" s="21">
        <f>(RANK(N196,N$8:N$1007,1)+COUNTIF(N$8:N196,N196)-1)/1000</f>
        <v>0.59199999999999997</v>
      </c>
      <c r="AD196" s="21">
        <f>(RANK(O196,O$8:O$1007,1)+COUNTIF(O$8:O196,O196)-1)/1000</f>
        <v>0.57699999999999996</v>
      </c>
      <c r="AE196" s="21">
        <f>(RANK(P196,P$8:P$1007,1)+COUNTIF(P$8:P196,P196)-1)/1000</f>
        <v>0.60299999999999998</v>
      </c>
      <c r="AF196" s="21">
        <f>(RANK(Q196,Q$8:Q$1007,1)+COUNTIF(Q$8:Q196,Q196)-1)/1000</f>
        <v>0.59199999999999997</v>
      </c>
      <c r="AG196" s="21">
        <f>(RANK(R196,R$8:R$1007,1)+COUNTIF(R$8:R196,R196)-1)/1000</f>
        <v>0.57699999999999996</v>
      </c>
      <c r="AH196" s="21">
        <f>(RANK(S196,S$8:S$1007,1)+COUNTIF(S$8:S196,S196)-1)/1000</f>
        <v>0.60299999999999998</v>
      </c>
      <c r="AI196" s="14">
        <f t="shared" si="35"/>
        <v>0</v>
      </c>
      <c r="AK196" s="14">
        <f t="shared" si="36"/>
        <v>0</v>
      </c>
    </row>
    <row r="197" spans="2:37" x14ac:dyDescent="0.25">
      <c r="B197">
        <f t="shared" si="30"/>
        <v>190</v>
      </c>
      <c r="C197">
        <f>MATCH(B197,'Stocastic Model Raw Data'!$B$2:$B$1001,0)</f>
        <v>397</v>
      </c>
      <c r="D197" s="14" cm="1">
        <f t="array" ref="D197">INDEX('Stocastic Model Raw Data'!$G$2:$G$1001,$C197,0)</f>
        <v>212042590</v>
      </c>
      <c r="E197" s="14" cm="1">
        <f t="array" ref="E197">INDEX('Stocastic Model Raw Data'!$C$2:$C$1001,$C197,0)</f>
        <v>83068503.196839407</v>
      </c>
      <c r="F197" s="14" cm="1">
        <f t="array" ref="F197">INDEX('Stocastic Model Raw Data'!$H$2:$H$1001,$C197,0)</f>
        <v>41267862.291937299</v>
      </c>
      <c r="G197" s="14">
        <f t="shared" si="25"/>
        <v>41800640.904902108</v>
      </c>
      <c r="H197" s="14" cm="1">
        <f t="array" ref="H197">INDEX('Stocastic Model Raw Data'!$D$2:$D$1001,$C197,0)</f>
        <v>2284290492.9539299</v>
      </c>
      <c r="I197" s="14" cm="1">
        <f t="array" ref="I197">INDEX('Stocastic Model Raw Data'!$I$2:$I$1001,$C197,0)</f>
        <v>963559432.91086495</v>
      </c>
      <c r="J197" s="14">
        <f t="shared" si="26"/>
        <v>1320731060.0430651</v>
      </c>
      <c r="K197" s="14" cm="1">
        <f t="array" ref="K197">INDEX('Stocastic Model Raw Data'!$E$2:$E$1001,$C197,0)</f>
        <v>163763026.66521999</v>
      </c>
      <c r="L197" s="14" cm="1">
        <f t="array" ref="L197">INDEX('Stocastic Model Raw Data'!$J$2:$J$1001,$C197,0)</f>
        <v>73525008.820757106</v>
      </c>
      <c r="M197" s="14">
        <f t="shared" si="27"/>
        <v>90238017.844462886</v>
      </c>
      <c r="N197" s="14">
        <f t="shared" si="31"/>
        <v>2448053519.6191497</v>
      </c>
      <c r="O197" s="14">
        <f t="shared" si="32"/>
        <v>1037084441.7316221</v>
      </c>
      <c r="P197" s="14">
        <f t="shared" si="28"/>
        <v>1410969077.8875275</v>
      </c>
      <c r="Q197" s="3">
        <f t="shared" si="33"/>
        <v>2448053519.6191497</v>
      </c>
      <c r="R197" s="3">
        <f t="shared" si="34"/>
        <v>1249127031.7316222</v>
      </c>
      <c r="S197" s="3">
        <f t="shared" si="29"/>
        <v>1198926487.8875275</v>
      </c>
      <c r="T197" s="21">
        <f>(RANK(E197,E$8:E$1007,1)+COUNTIF(E$8:E197,E197)-1)/1000</f>
        <v>0.47499999999999998</v>
      </c>
      <c r="U197" s="21">
        <f>(RANK(F197,F$8:F$1007,1)+COUNTIF(F$8:F197,F197)-1)/1000</f>
        <v>0.505</v>
      </c>
      <c r="V197" s="21">
        <f>(RANK(G197,G$8:G$1007,1)+COUNTIF(G$8:G197,G197)-1)/1000</f>
        <v>0.436</v>
      </c>
      <c r="W197" s="21">
        <f>(RANK(H197,H$8:H$1007,1)+COUNTIF(H$8:H197,H197)-1)/1000</f>
        <v>0.40300000000000002</v>
      </c>
      <c r="X197" s="21">
        <f>(RANK(I197,I$8:I$1007,1)+COUNTIF(I$8:I197,I197)-1)/1000</f>
        <v>0.42499999999999999</v>
      </c>
      <c r="Y197" s="21">
        <f>(RANK(J197,J$8:J$1007,1)+COUNTIF(J$8:J197,J197)-1)/1000</f>
        <v>0.378</v>
      </c>
      <c r="Z197" s="21">
        <f>(RANK(K197,K$8:K$1007,1)+COUNTIF(K$8:K197,K197)-1)/1000</f>
        <v>0.34899999999999998</v>
      </c>
      <c r="AA197" s="21">
        <f>(RANK(L197,L$8:L$1007,1)+COUNTIF(L$8:L197,L197)-1)/1000</f>
        <v>0.36299999999999999</v>
      </c>
      <c r="AB197" s="21">
        <f>(RANK(M197,M$8:M$1007,1)+COUNTIF(M$8:M197,M197)-1)/1000</f>
        <v>0.32900000000000001</v>
      </c>
      <c r="AC197" s="21">
        <f>(RANK(N197,N$8:N$1007,1)+COUNTIF(N$8:N197,N197)-1)/1000</f>
        <v>0.39700000000000002</v>
      </c>
      <c r="AD197" s="21">
        <f>(RANK(O197,O$8:O$1007,1)+COUNTIF(O$8:O197,O197)-1)/1000</f>
        <v>0.42099999999999999</v>
      </c>
      <c r="AE197" s="21">
        <f>(RANK(P197,P$8:P$1007,1)+COUNTIF(P$8:P197,P197)-1)/1000</f>
        <v>0.36799999999999999</v>
      </c>
      <c r="AF197" s="21">
        <f>(RANK(Q197,Q$8:Q$1007,1)+COUNTIF(Q$8:Q197,Q197)-1)/1000</f>
        <v>0.39700000000000002</v>
      </c>
      <c r="AG197" s="21">
        <f>(RANK(R197,R$8:R$1007,1)+COUNTIF(R$8:R197,R197)-1)/1000</f>
        <v>0.42099999999999999</v>
      </c>
      <c r="AH197" s="21">
        <f>(RANK(S197,S$8:S$1007,1)+COUNTIF(S$8:S197,S197)-1)/1000</f>
        <v>0.36799999999999999</v>
      </c>
      <c r="AI197" s="14">
        <f t="shared" si="35"/>
        <v>0</v>
      </c>
      <c r="AK197" s="14">
        <f t="shared" si="36"/>
        <v>0</v>
      </c>
    </row>
    <row r="198" spans="2:37" x14ac:dyDescent="0.25">
      <c r="B198">
        <f t="shared" si="30"/>
        <v>191</v>
      </c>
      <c r="C198">
        <f>MATCH(B198,'Stocastic Model Raw Data'!$B$2:$B$1001,0)</f>
        <v>208</v>
      </c>
      <c r="D198" s="14" cm="1">
        <f t="array" ref="D198">INDEX('Stocastic Model Raw Data'!$G$2:$G$1001,$C198,0)</f>
        <v>212042590</v>
      </c>
      <c r="E198" s="14" cm="1">
        <f t="array" ref="E198">INDEX('Stocastic Model Raw Data'!$C$2:$C$1001,$C198,0)</f>
        <v>70330689.022023305</v>
      </c>
      <c r="F198" s="14" cm="1">
        <f t="array" ref="F198">INDEX('Stocastic Model Raw Data'!$H$2:$H$1001,$C198,0)</f>
        <v>34091833.718010597</v>
      </c>
      <c r="G198" s="14">
        <f t="shared" si="25"/>
        <v>36238855.304012708</v>
      </c>
      <c r="H198" s="14" cm="1">
        <f t="array" ref="H198">INDEX('Stocastic Model Raw Data'!$D$2:$D$1001,$C198,0)</f>
        <v>2073945152.44958</v>
      </c>
      <c r="I198" s="14" cm="1">
        <f t="array" ref="I198">INDEX('Stocastic Model Raw Data'!$I$2:$I$1001,$C198,0)</f>
        <v>859740710.52320695</v>
      </c>
      <c r="J198" s="14">
        <f t="shared" si="26"/>
        <v>1214204441.926373</v>
      </c>
      <c r="K198" s="14" cm="1">
        <f t="array" ref="K198">INDEX('Stocastic Model Raw Data'!$E$2:$E$1001,$C198,0)</f>
        <v>153149917.18056199</v>
      </c>
      <c r="L198" s="14" cm="1">
        <f t="array" ref="L198">INDEX('Stocastic Model Raw Data'!$J$2:$J$1001,$C198,0)</f>
        <v>67505904.123486996</v>
      </c>
      <c r="M198" s="14">
        <f t="shared" si="27"/>
        <v>85644013.057074994</v>
      </c>
      <c r="N198" s="14">
        <f t="shared" si="31"/>
        <v>2227095069.6301417</v>
      </c>
      <c r="O198" s="14">
        <f t="shared" si="32"/>
        <v>927246614.64669394</v>
      </c>
      <c r="P198" s="14">
        <f t="shared" si="28"/>
        <v>1299848454.9834478</v>
      </c>
      <c r="Q198" s="3">
        <f t="shared" si="33"/>
        <v>2227095069.6301417</v>
      </c>
      <c r="R198" s="3">
        <f t="shared" si="34"/>
        <v>1139289204.6466939</v>
      </c>
      <c r="S198" s="3">
        <f t="shared" si="29"/>
        <v>1087805864.9834478</v>
      </c>
      <c r="T198" s="21">
        <f>(RANK(E198,E$8:E$1007,1)+COUNTIF(E$8:E198,E198)-1)/1000</f>
        <v>0.193</v>
      </c>
      <c r="U198" s="21">
        <f>(RANK(F198,F$8:F$1007,1)+COUNTIF(F$8:F198,F198)-1)/1000</f>
        <v>0.20599999999999999</v>
      </c>
      <c r="V198" s="21">
        <f>(RANK(G198,G$8:G$1007,1)+COUNTIF(G$8:G198,G198)-1)/1000</f>
        <v>0.188</v>
      </c>
      <c r="W198" s="21">
        <f>(RANK(H198,H$8:H$1007,1)+COUNTIF(H$8:H198,H198)-1)/1000</f>
        <v>0.20799999999999999</v>
      </c>
      <c r="X198" s="21">
        <f>(RANK(I198,I$8:I$1007,1)+COUNTIF(I$8:I198,I198)-1)/1000</f>
        <v>0.20499999999999999</v>
      </c>
      <c r="Y198" s="21">
        <f>(RANK(J198,J$8:J$1007,1)+COUNTIF(J$8:J198,J198)-1)/1000</f>
        <v>0.20899999999999999</v>
      </c>
      <c r="Z198" s="21">
        <f>(RANK(K198,K$8:K$1007,1)+COUNTIF(K$8:K198,K198)-1)/1000</f>
        <v>0.22800000000000001</v>
      </c>
      <c r="AA198" s="21">
        <f>(RANK(L198,L$8:L$1007,1)+COUNTIF(L$8:L198,L198)-1)/1000</f>
        <v>0.22900000000000001</v>
      </c>
      <c r="AB198" s="21">
        <f>(RANK(M198,M$8:M$1007,1)+COUNTIF(M$8:M198,M198)-1)/1000</f>
        <v>0.245</v>
      </c>
      <c r="AC198" s="21">
        <f>(RANK(N198,N$8:N$1007,1)+COUNTIF(N$8:N198,N198)-1)/1000</f>
        <v>0.20799999999999999</v>
      </c>
      <c r="AD198" s="21">
        <f>(RANK(O198,O$8:O$1007,1)+COUNTIF(O$8:O198,O198)-1)/1000</f>
        <v>0.20200000000000001</v>
      </c>
      <c r="AE198" s="21">
        <f>(RANK(P198,P$8:P$1007,1)+COUNTIF(P$8:P198,P198)-1)/1000</f>
        <v>0.21</v>
      </c>
      <c r="AF198" s="21">
        <f>(RANK(Q198,Q$8:Q$1007,1)+COUNTIF(Q$8:Q198,Q198)-1)/1000</f>
        <v>0.20799999999999999</v>
      </c>
      <c r="AG198" s="21">
        <f>(RANK(R198,R$8:R$1007,1)+COUNTIF(R$8:R198,R198)-1)/1000</f>
        <v>0.20200000000000001</v>
      </c>
      <c r="AH198" s="21">
        <f>(RANK(S198,S$8:S$1007,1)+COUNTIF(S$8:S198,S198)-1)/1000</f>
        <v>0.21</v>
      </c>
      <c r="AI198" s="14">
        <f t="shared" si="35"/>
        <v>0</v>
      </c>
      <c r="AK198" s="14">
        <f t="shared" si="36"/>
        <v>0</v>
      </c>
    </row>
    <row r="199" spans="2:37" x14ac:dyDescent="0.25">
      <c r="B199">
        <f t="shared" si="30"/>
        <v>192</v>
      </c>
      <c r="C199">
        <f>MATCH(B199,'Stocastic Model Raw Data'!$B$2:$B$1001,0)</f>
        <v>504</v>
      </c>
      <c r="D199" s="14" cm="1">
        <f t="array" ref="D199">INDEX('Stocastic Model Raw Data'!$G$2:$G$1001,$C199,0)</f>
        <v>212042590</v>
      </c>
      <c r="E199" s="14" cm="1">
        <f t="array" ref="E199">INDEX('Stocastic Model Raw Data'!$C$2:$C$1001,$C199,0)</f>
        <v>80499551.049798399</v>
      </c>
      <c r="F199" s="14" cm="1">
        <f t="array" ref="F199">INDEX('Stocastic Model Raw Data'!$H$2:$H$1001,$C199,0)</f>
        <v>38524180.140393898</v>
      </c>
      <c r="G199" s="14">
        <f t="shared" si="25"/>
        <v>41975370.909404501</v>
      </c>
      <c r="H199" s="14" cm="1">
        <f t="array" ref="H199">INDEX('Stocastic Model Raw Data'!$D$2:$D$1001,$C199,0)</f>
        <v>2418958430.7000198</v>
      </c>
      <c r="I199" s="14" cm="1">
        <f t="array" ref="I199">INDEX('Stocastic Model Raw Data'!$I$2:$I$1001,$C199,0)</f>
        <v>999058643.060112</v>
      </c>
      <c r="J199" s="14">
        <f t="shared" si="26"/>
        <v>1419899787.6399078</v>
      </c>
      <c r="K199" s="14" cm="1">
        <f t="array" ref="K199">INDEX('Stocastic Model Raw Data'!$E$2:$E$1001,$C199,0)</f>
        <v>161078615.59665501</v>
      </c>
      <c r="L199" s="14" cm="1">
        <f t="array" ref="L199">INDEX('Stocastic Model Raw Data'!$J$2:$J$1001,$C199,0)</f>
        <v>74496647.588067204</v>
      </c>
      <c r="M199" s="14">
        <f t="shared" si="27"/>
        <v>86581968.008587807</v>
      </c>
      <c r="N199" s="14">
        <f t="shared" si="31"/>
        <v>2580037046.2966747</v>
      </c>
      <c r="O199" s="14">
        <f t="shared" si="32"/>
        <v>1073555290.6481792</v>
      </c>
      <c r="P199" s="14">
        <f t="shared" si="28"/>
        <v>1506481755.6484957</v>
      </c>
      <c r="Q199" s="3">
        <f t="shared" si="33"/>
        <v>2580037046.2966747</v>
      </c>
      <c r="R199" s="3">
        <f t="shared" si="34"/>
        <v>1285597880.6481791</v>
      </c>
      <c r="S199" s="3">
        <f t="shared" si="29"/>
        <v>1294439165.6484957</v>
      </c>
      <c r="T199" s="21">
        <f>(RANK(E199,E$8:E$1007,1)+COUNTIF(E$8:E199,E199)-1)/1000</f>
        <v>0.41699999999999998</v>
      </c>
      <c r="U199" s="21">
        <f>(RANK(F199,F$8:F$1007,1)+COUNTIF(F$8:F199,F199)-1)/1000</f>
        <v>0.39700000000000002</v>
      </c>
      <c r="V199" s="21">
        <f>(RANK(G199,G$8:G$1007,1)+COUNTIF(G$8:G199,G199)-1)/1000</f>
        <v>0.44400000000000001</v>
      </c>
      <c r="W199" s="21">
        <f>(RANK(H199,H$8:H$1007,1)+COUNTIF(H$8:H199,H199)-1)/1000</f>
        <v>0.52400000000000002</v>
      </c>
      <c r="X199" s="21">
        <f>(RANK(I199,I$8:I$1007,1)+COUNTIF(I$8:I199,I199)-1)/1000</f>
        <v>0.501</v>
      </c>
      <c r="Y199" s="21">
        <f>(RANK(J199,J$8:J$1007,1)+COUNTIF(J$8:J199,J199)-1)/1000</f>
        <v>0.54300000000000004</v>
      </c>
      <c r="Z199" s="21">
        <f>(RANK(K199,K$8:K$1007,1)+COUNTIF(K$8:K199,K199)-1)/1000</f>
        <v>0.32300000000000001</v>
      </c>
      <c r="AA199" s="21">
        <f>(RANK(L199,L$8:L$1007,1)+COUNTIF(L$8:L199,L199)-1)/1000</f>
        <v>0.38200000000000001</v>
      </c>
      <c r="AB199" s="21">
        <f>(RANK(M199,M$8:M$1007,1)+COUNTIF(M$8:M199,M199)-1)/1000</f>
        <v>0.26</v>
      </c>
      <c r="AC199" s="21">
        <f>(RANK(N199,N$8:N$1007,1)+COUNTIF(N$8:N199,N199)-1)/1000</f>
        <v>0.504</v>
      </c>
      <c r="AD199" s="21">
        <f>(RANK(O199,O$8:O$1007,1)+COUNTIF(O$8:O199,O199)-1)/1000</f>
        <v>0.48699999999999999</v>
      </c>
      <c r="AE199" s="21">
        <f>(RANK(P199,P$8:P$1007,1)+COUNTIF(P$8:P199,P199)-1)/1000</f>
        <v>0.52200000000000002</v>
      </c>
      <c r="AF199" s="21">
        <f>(RANK(Q199,Q$8:Q$1007,1)+COUNTIF(Q$8:Q199,Q199)-1)/1000</f>
        <v>0.504</v>
      </c>
      <c r="AG199" s="21">
        <f>(RANK(R199,R$8:R$1007,1)+COUNTIF(R$8:R199,R199)-1)/1000</f>
        <v>0.48699999999999999</v>
      </c>
      <c r="AH199" s="21">
        <f>(RANK(S199,S$8:S$1007,1)+COUNTIF(S$8:S199,S199)-1)/1000</f>
        <v>0.52200000000000002</v>
      </c>
      <c r="AI199" s="14">
        <f t="shared" si="35"/>
        <v>0</v>
      </c>
      <c r="AK199" s="14">
        <f t="shared" si="36"/>
        <v>0</v>
      </c>
    </row>
    <row r="200" spans="2:37" x14ac:dyDescent="0.25">
      <c r="B200">
        <f t="shared" si="30"/>
        <v>193</v>
      </c>
      <c r="C200">
        <f>MATCH(B200,'Stocastic Model Raw Data'!$B$2:$B$1001,0)</f>
        <v>154</v>
      </c>
      <c r="D200" s="14" cm="1">
        <f t="array" ref="D200">INDEX('Stocastic Model Raw Data'!$G$2:$G$1001,$C200,0)</f>
        <v>212042590</v>
      </c>
      <c r="E200" s="14" cm="1">
        <f t="array" ref="E200">INDEX('Stocastic Model Raw Data'!$C$2:$C$1001,$C200,0)</f>
        <v>69805119.922260106</v>
      </c>
      <c r="F200" s="14" cm="1">
        <f t="array" ref="F200">INDEX('Stocastic Model Raw Data'!$H$2:$H$1001,$C200,0)</f>
        <v>33754343.741828904</v>
      </c>
      <c r="G200" s="14">
        <f t="shared" ref="G200:G263" si="37">E200-F200</f>
        <v>36050776.180431202</v>
      </c>
      <c r="H200" s="14" cm="1">
        <f t="array" ref="H200">INDEX('Stocastic Model Raw Data'!$D$2:$D$1001,$C200,0)</f>
        <v>2018115036.52753</v>
      </c>
      <c r="I200" s="14" cm="1">
        <f t="array" ref="I200">INDEX('Stocastic Model Raw Data'!$I$2:$I$1001,$C200,0)</f>
        <v>841273635.73556495</v>
      </c>
      <c r="J200" s="14">
        <f t="shared" ref="J200:J263" si="38">H200-I200</f>
        <v>1176841400.791965</v>
      </c>
      <c r="K200" s="14" cm="1">
        <f t="array" ref="K200">INDEX('Stocastic Model Raw Data'!$E$2:$E$1001,$C200,0)</f>
        <v>137947606.50673699</v>
      </c>
      <c r="L200" s="14" cm="1">
        <f t="array" ref="L200">INDEX('Stocastic Model Raw Data'!$J$2:$J$1001,$C200,0)</f>
        <v>58834534.517693602</v>
      </c>
      <c r="M200" s="14">
        <f t="shared" ref="M200:M263" si="39">K200-L200</f>
        <v>79113071.989043385</v>
      </c>
      <c r="N200" s="14">
        <f t="shared" si="31"/>
        <v>2156062643.0342669</v>
      </c>
      <c r="O200" s="14">
        <f t="shared" si="32"/>
        <v>900108170.25325859</v>
      </c>
      <c r="P200" s="14">
        <f t="shared" ref="P200:P263" si="40">N200-O200</f>
        <v>1255954472.7810082</v>
      </c>
      <c r="Q200" s="3">
        <f t="shared" si="33"/>
        <v>2156062643.0342669</v>
      </c>
      <c r="R200" s="3">
        <f t="shared" si="34"/>
        <v>1112150760.2532587</v>
      </c>
      <c r="S200" s="3">
        <f t="shared" ref="S200:S263" si="41">Q200-R200</f>
        <v>1043911882.7810082</v>
      </c>
      <c r="T200" s="21">
        <f>(RANK(E200,E$8:E$1007,1)+COUNTIF(E$8:E200,E200)-1)/1000</f>
        <v>0.187</v>
      </c>
      <c r="U200" s="21">
        <f>(RANK(F200,F$8:F$1007,1)+COUNTIF(F$8:F200,F200)-1)/1000</f>
        <v>0.187</v>
      </c>
      <c r="V200" s="21">
        <f>(RANK(G200,G$8:G$1007,1)+COUNTIF(G$8:G200,G200)-1)/1000</f>
        <v>0.17899999999999999</v>
      </c>
      <c r="W200" s="21">
        <f>(RANK(H200,H$8:H$1007,1)+COUNTIF(H$8:H200,H200)-1)/1000</f>
        <v>0.16400000000000001</v>
      </c>
      <c r="X200" s="21">
        <f>(RANK(I200,I$8:I$1007,1)+COUNTIF(I$8:I200,I200)-1)/1000</f>
        <v>0.17</v>
      </c>
      <c r="Y200" s="21">
        <f>(RANK(J200,J$8:J$1007,1)+COUNTIF(J$8:J200,J200)-1)/1000</f>
        <v>0.16200000000000001</v>
      </c>
      <c r="Z200" s="21">
        <f>(RANK(K200,K$8:K$1007,1)+COUNTIF(K$8:K200,K200)-1)/1000</f>
        <v>0.115</v>
      </c>
      <c r="AA200" s="21">
        <f>(RANK(L200,L$8:L$1007,1)+COUNTIF(L$8:L200,L200)-1)/1000</f>
        <v>0.106</v>
      </c>
      <c r="AB200" s="21">
        <f>(RANK(M200,M$8:M$1007,1)+COUNTIF(M$8:M200,M200)-1)/1000</f>
        <v>0.14000000000000001</v>
      </c>
      <c r="AC200" s="21">
        <f>(RANK(N200,N$8:N$1007,1)+COUNTIF(N$8:N200,N200)-1)/1000</f>
        <v>0.154</v>
      </c>
      <c r="AD200" s="21">
        <f>(RANK(O200,O$8:O$1007,1)+COUNTIF(O$8:O200,O200)-1)/1000</f>
        <v>0.16</v>
      </c>
      <c r="AE200" s="21">
        <f>(RANK(P200,P$8:P$1007,1)+COUNTIF(P$8:P200,P200)-1)/1000</f>
        <v>0.154</v>
      </c>
      <c r="AF200" s="21">
        <f>(RANK(Q200,Q$8:Q$1007,1)+COUNTIF(Q$8:Q200,Q200)-1)/1000</f>
        <v>0.154</v>
      </c>
      <c r="AG200" s="21">
        <f>(RANK(R200,R$8:R$1007,1)+COUNTIF(R$8:R200,R200)-1)/1000</f>
        <v>0.16</v>
      </c>
      <c r="AH200" s="21">
        <f>(RANK(S200,S$8:S$1007,1)+COUNTIF(S$8:S200,S200)-1)/1000</f>
        <v>0.154</v>
      </c>
      <c r="AI200" s="14">
        <f t="shared" si="35"/>
        <v>0</v>
      </c>
      <c r="AK200" s="14">
        <f t="shared" si="36"/>
        <v>0</v>
      </c>
    </row>
    <row r="201" spans="2:37" x14ac:dyDescent="0.25">
      <c r="B201">
        <f t="shared" ref="B201:B264" si="42">B200+1</f>
        <v>194</v>
      </c>
      <c r="C201">
        <f>MATCH(B201,'Stocastic Model Raw Data'!$B$2:$B$1001,0)</f>
        <v>569</v>
      </c>
      <c r="D201" s="14" cm="1">
        <f t="array" ref="D201">INDEX('Stocastic Model Raw Data'!$G$2:$G$1001,$C201,0)</f>
        <v>212042590</v>
      </c>
      <c r="E201" s="14" cm="1">
        <f t="array" ref="E201">INDEX('Stocastic Model Raw Data'!$C$2:$C$1001,$C201,0)</f>
        <v>84444625.287498996</v>
      </c>
      <c r="F201" s="14" cm="1">
        <f t="array" ref="F201">INDEX('Stocastic Model Raw Data'!$H$2:$H$1001,$C201,0)</f>
        <v>40651903.7494497</v>
      </c>
      <c r="G201" s="14">
        <f t="shared" si="37"/>
        <v>43792721.538049296</v>
      </c>
      <c r="H201" s="14" cm="1">
        <f t="array" ref="H201">INDEX('Stocastic Model Raw Data'!$D$2:$D$1001,$C201,0)</f>
        <v>2478302994.21696</v>
      </c>
      <c r="I201" s="14" cm="1">
        <f t="array" ref="I201">INDEX('Stocastic Model Raw Data'!$I$2:$I$1001,$C201,0)</f>
        <v>1029255640.7868299</v>
      </c>
      <c r="J201" s="14">
        <f t="shared" si="38"/>
        <v>1449047353.43013</v>
      </c>
      <c r="K201" s="14" cm="1">
        <f t="array" ref="K201">INDEX('Stocastic Model Raw Data'!$E$2:$E$1001,$C201,0)</f>
        <v>172322379.08008999</v>
      </c>
      <c r="L201" s="14" cm="1">
        <f t="array" ref="L201">INDEX('Stocastic Model Raw Data'!$J$2:$J$1001,$C201,0)</f>
        <v>74659853.868902594</v>
      </c>
      <c r="M201" s="14">
        <f t="shared" si="39"/>
        <v>97662525.211187392</v>
      </c>
      <c r="N201" s="14">
        <f t="shared" ref="N201:N264" si="43">H201+K201</f>
        <v>2650625373.29705</v>
      </c>
      <c r="O201" s="14">
        <f t="shared" ref="O201:O264" si="44">I201+L201</f>
        <v>1103915494.6557326</v>
      </c>
      <c r="P201" s="14">
        <f t="shared" si="40"/>
        <v>1546709878.6413174</v>
      </c>
      <c r="Q201" s="3">
        <f t="shared" ref="Q201:Q264" si="45">N201</f>
        <v>2650625373.29705</v>
      </c>
      <c r="R201" s="3">
        <f t="shared" ref="R201:R264" si="46">O201+D201</f>
        <v>1315958084.6557326</v>
      </c>
      <c r="S201" s="3">
        <f t="shared" si="41"/>
        <v>1334667288.6413174</v>
      </c>
      <c r="T201" s="21">
        <f>(RANK(E201,E$8:E$1007,1)+COUNTIF(E$8:E201,E201)-1)/1000</f>
        <v>0.498</v>
      </c>
      <c r="U201" s="21">
        <f>(RANK(F201,F$8:F$1007,1)+COUNTIF(F$8:F201,F201)-1)/1000</f>
        <v>0.48199999999999998</v>
      </c>
      <c r="V201" s="21">
        <f>(RANK(G201,G$8:G$1007,1)+COUNTIF(G$8:G201,G201)-1)/1000</f>
        <v>0.52200000000000002</v>
      </c>
      <c r="W201" s="21">
        <f>(RANK(H201,H$8:H$1007,1)+COUNTIF(H$8:H201,H201)-1)/1000</f>
        <v>0.58099999999999996</v>
      </c>
      <c r="X201" s="21">
        <f>(RANK(I201,I$8:I$1007,1)+COUNTIF(I$8:I201,I201)-1)/1000</f>
        <v>0.57099999999999995</v>
      </c>
      <c r="Y201" s="21">
        <f>(RANK(J201,J$8:J$1007,1)+COUNTIF(J$8:J201,J201)-1)/1000</f>
        <v>0.59099999999999997</v>
      </c>
      <c r="Z201" s="21">
        <f>(RANK(K201,K$8:K$1007,1)+COUNTIF(K$8:K201,K201)-1)/1000</f>
        <v>0.41499999999999998</v>
      </c>
      <c r="AA201" s="21">
        <f>(RANK(L201,L$8:L$1007,1)+COUNTIF(L$8:L201,L201)-1)/1000</f>
        <v>0.38400000000000001</v>
      </c>
      <c r="AB201" s="21">
        <f>(RANK(M201,M$8:M$1007,1)+COUNTIF(M$8:M201,M201)-1)/1000</f>
        <v>0.45200000000000001</v>
      </c>
      <c r="AC201" s="21">
        <f>(RANK(N201,N$8:N$1007,1)+COUNTIF(N$8:N201,N201)-1)/1000</f>
        <v>0.56899999999999995</v>
      </c>
      <c r="AD201" s="21">
        <f>(RANK(O201,O$8:O$1007,1)+COUNTIF(O$8:O201,O201)-1)/1000</f>
        <v>0.55900000000000005</v>
      </c>
      <c r="AE201" s="21">
        <f>(RANK(P201,P$8:P$1007,1)+COUNTIF(P$8:P201,P201)-1)/1000</f>
        <v>0.57499999999999996</v>
      </c>
      <c r="AF201" s="21">
        <f>(RANK(Q201,Q$8:Q$1007,1)+COUNTIF(Q$8:Q201,Q201)-1)/1000</f>
        <v>0.56899999999999995</v>
      </c>
      <c r="AG201" s="21">
        <f>(RANK(R201,R$8:R$1007,1)+COUNTIF(R$8:R201,R201)-1)/1000</f>
        <v>0.55900000000000005</v>
      </c>
      <c r="AH201" s="21">
        <f>(RANK(S201,S$8:S$1007,1)+COUNTIF(S$8:S201,S201)-1)/1000</f>
        <v>0.57499999999999996</v>
      </c>
      <c r="AI201" s="14">
        <f t="shared" ref="AI201:AI264" si="47">J201+M201-P201</f>
        <v>0</v>
      </c>
      <c r="AK201" s="14">
        <f t="shared" ref="AK201:AK264" si="48">H201+K201-N201</f>
        <v>0</v>
      </c>
    </row>
    <row r="202" spans="2:37" x14ac:dyDescent="0.25">
      <c r="B202">
        <f t="shared" si="42"/>
        <v>195</v>
      </c>
      <c r="C202">
        <f>MATCH(B202,'Stocastic Model Raw Data'!$B$2:$B$1001,0)</f>
        <v>609</v>
      </c>
      <c r="D202" s="14" cm="1">
        <f t="array" ref="D202">INDEX('Stocastic Model Raw Data'!$G$2:$G$1001,$C202,0)</f>
        <v>212042590</v>
      </c>
      <c r="E202" s="14" cm="1">
        <f t="array" ref="E202">INDEX('Stocastic Model Raw Data'!$C$2:$C$1001,$C202,0)</f>
        <v>86207538.366746396</v>
      </c>
      <c r="F202" s="14" cm="1">
        <f t="array" ref="F202">INDEX('Stocastic Model Raw Data'!$H$2:$H$1001,$C202,0)</f>
        <v>41542529.185587503</v>
      </c>
      <c r="G202" s="14">
        <f t="shared" si="37"/>
        <v>44665009.181158893</v>
      </c>
      <c r="H202" s="14" cm="1">
        <f t="array" ref="H202">INDEX('Stocastic Model Raw Data'!$D$2:$D$1001,$C202,0)</f>
        <v>2533274475.5092201</v>
      </c>
      <c r="I202" s="14" cm="1">
        <f t="array" ref="I202">INDEX('Stocastic Model Raw Data'!$I$2:$I$1001,$C202,0)</f>
        <v>1052724691.41212</v>
      </c>
      <c r="J202" s="14">
        <f t="shared" si="38"/>
        <v>1480549784.0971003</v>
      </c>
      <c r="K202" s="14" cm="1">
        <f t="array" ref="K202">INDEX('Stocastic Model Raw Data'!$E$2:$E$1001,$C202,0)</f>
        <v>170434610.660229</v>
      </c>
      <c r="L202" s="14" cm="1">
        <f t="array" ref="L202">INDEX('Stocastic Model Raw Data'!$J$2:$J$1001,$C202,0)</f>
        <v>74834790.541447699</v>
      </c>
      <c r="M202" s="14">
        <f t="shared" si="39"/>
        <v>95599820.118781298</v>
      </c>
      <c r="N202" s="14">
        <f t="shared" si="43"/>
        <v>2703709086.1694493</v>
      </c>
      <c r="O202" s="14">
        <f t="shared" si="44"/>
        <v>1127559481.9535677</v>
      </c>
      <c r="P202" s="14">
        <f t="shared" si="40"/>
        <v>1576149604.2158816</v>
      </c>
      <c r="Q202" s="3">
        <f t="shared" si="45"/>
        <v>2703709086.1694493</v>
      </c>
      <c r="R202" s="3">
        <f t="shared" si="46"/>
        <v>1339602071.9535677</v>
      </c>
      <c r="S202" s="3">
        <f t="shared" si="41"/>
        <v>1364107014.2158816</v>
      </c>
      <c r="T202" s="21">
        <f>(RANK(E202,E$8:E$1007,1)+COUNTIF(E$8:E202,E202)-1)/1000</f>
        <v>0.53300000000000003</v>
      </c>
      <c r="U202" s="21">
        <f>(RANK(F202,F$8:F$1007,1)+COUNTIF(F$8:F202,F202)-1)/1000</f>
        <v>0.51400000000000001</v>
      </c>
      <c r="V202" s="21">
        <f>(RANK(G202,G$8:G$1007,1)+COUNTIF(G$8:G202,G202)-1)/1000</f>
        <v>0.56399999999999995</v>
      </c>
      <c r="W202" s="21">
        <f>(RANK(H202,H$8:H$1007,1)+COUNTIF(H$8:H202,H202)-1)/1000</f>
        <v>0.63600000000000001</v>
      </c>
      <c r="X202" s="21">
        <f>(RANK(I202,I$8:I$1007,1)+COUNTIF(I$8:I202,I202)-1)/1000</f>
        <v>0.61599999999999999</v>
      </c>
      <c r="Y202" s="21">
        <f>(RANK(J202,J$8:J$1007,1)+COUNTIF(J$8:J202,J202)-1)/1000</f>
        <v>0.65</v>
      </c>
      <c r="Z202" s="21">
        <f>(RANK(K202,K$8:K$1007,1)+COUNTIF(K$8:K202,K202)-1)/1000</f>
        <v>0.4</v>
      </c>
      <c r="AA202" s="21">
        <f>(RANK(L202,L$8:L$1007,1)+COUNTIF(L$8:L202,L202)-1)/1000</f>
        <v>0.38800000000000001</v>
      </c>
      <c r="AB202" s="21">
        <f>(RANK(M202,M$8:M$1007,1)+COUNTIF(M$8:M202,M202)-1)/1000</f>
        <v>0.40799999999999997</v>
      </c>
      <c r="AC202" s="21">
        <f>(RANK(N202,N$8:N$1007,1)+COUNTIF(N$8:N202,N202)-1)/1000</f>
        <v>0.60899999999999999</v>
      </c>
      <c r="AD202" s="21">
        <f>(RANK(O202,O$8:O$1007,1)+COUNTIF(O$8:O202,O202)-1)/1000</f>
        <v>0.59099999999999997</v>
      </c>
      <c r="AE202" s="21">
        <f>(RANK(P202,P$8:P$1007,1)+COUNTIF(P$8:P202,P202)-1)/1000</f>
        <v>0.628</v>
      </c>
      <c r="AF202" s="21">
        <f>(RANK(Q202,Q$8:Q$1007,1)+COUNTIF(Q$8:Q202,Q202)-1)/1000</f>
        <v>0.60899999999999999</v>
      </c>
      <c r="AG202" s="21">
        <f>(RANK(R202,R$8:R$1007,1)+COUNTIF(R$8:R202,R202)-1)/1000</f>
        <v>0.59099999999999997</v>
      </c>
      <c r="AH202" s="21">
        <f>(RANK(S202,S$8:S$1007,1)+COUNTIF(S$8:S202,S202)-1)/1000</f>
        <v>0.628</v>
      </c>
      <c r="AI202" s="14">
        <f t="shared" si="47"/>
        <v>0</v>
      </c>
      <c r="AK202" s="14">
        <f t="shared" si="48"/>
        <v>0</v>
      </c>
    </row>
    <row r="203" spans="2:37" x14ac:dyDescent="0.25">
      <c r="B203">
        <f t="shared" si="42"/>
        <v>196</v>
      </c>
      <c r="C203">
        <f>MATCH(B203,'Stocastic Model Raw Data'!$B$2:$B$1001,0)</f>
        <v>2</v>
      </c>
      <c r="D203" s="14" cm="1">
        <f t="array" ref="D203">INDEX('Stocastic Model Raw Data'!$G$2:$G$1001,$C203,0)</f>
        <v>212042590</v>
      </c>
      <c r="E203" s="14" cm="1">
        <f t="array" ref="E203">INDEX('Stocastic Model Raw Data'!$C$2:$C$1001,$C203,0)</f>
        <v>47331465.626060098</v>
      </c>
      <c r="F203" s="14" cm="1">
        <f t="array" ref="F203">INDEX('Stocastic Model Raw Data'!$H$2:$H$1001,$C203,0)</f>
        <v>22528947.065279201</v>
      </c>
      <c r="G203" s="14">
        <f t="shared" si="37"/>
        <v>24802518.560780898</v>
      </c>
      <c r="H203" s="14" cm="1">
        <f t="array" ref="H203">INDEX('Stocastic Model Raw Data'!$D$2:$D$1001,$C203,0)</f>
        <v>1430674969.5791399</v>
      </c>
      <c r="I203" s="14" cm="1">
        <f t="array" ref="I203">INDEX('Stocastic Model Raw Data'!$I$2:$I$1001,$C203,0)</f>
        <v>587846869.27279902</v>
      </c>
      <c r="J203" s="14">
        <f t="shared" si="38"/>
        <v>842828100.30634093</v>
      </c>
      <c r="K203" s="14" cm="1">
        <f t="array" ref="K203">INDEX('Stocastic Model Raw Data'!$E$2:$E$1001,$C203,0)</f>
        <v>95698690.114071801</v>
      </c>
      <c r="L203" s="14" cm="1">
        <f t="array" ref="L203">INDEX('Stocastic Model Raw Data'!$J$2:$J$1001,$C203,0)</f>
        <v>41168973.763412103</v>
      </c>
      <c r="M203" s="14">
        <f t="shared" si="39"/>
        <v>54529716.350659698</v>
      </c>
      <c r="N203" s="14">
        <f t="shared" si="43"/>
        <v>1526373659.6932118</v>
      </c>
      <c r="O203" s="14">
        <f t="shared" si="44"/>
        <v>629015843.03621113</v>
      </c>
      <c r="P203" s="14">
        <f t="shared" si="40"/>
        <v>897357816.65700066</v>
      </c>
      <c r="Q203" s="3">
        <f t="shared" si="45"/>
        <v>1526373659.6932118</v>
      </c>
      <c r="R203" s="3">
        <f t="shared" si="46"/>
        <v>841058433.03621113</v>
      </c>
      <c r="S203" s="3">
        <f t="shared" si="41"/>
        <v>685315226.65700066</v>
      </c>
      <c r="T203" s="21">
        <f>(RANK(E203,E$8:E$1007,1)+COUNTIF(E$8:E203,E203)-1)/1000</f>
        <v>2E-3</v>
      </c>
      <c r="U203" s="21">
        <f>(RANK(F203,F$8:F$1007,1)+COUNTIF(F$8:F203,F203)-1)/1000</f>
        <v>2E-3</v>
      </c>
      <c r="V203" s="21">
        <f>(RANK(G203,G$8:G$1007,1)+COUNTIF(G$8:G203,G203)-1)/1000</f>
        <v>2E-3</v>
      </c>
      <c r="W203" s="21">
        <f>(RANK(H203,H$8:H$1007,1)+COUNTIF(H$8:H203,H203)-1)/1000</f>
        <v>2E-3</v>
      </c>
      <c r="X203" s="21">
        <f>(RANK(I203,I$8:I$1007,1)+COUNTIF(I$8:I203,I203)-1)/1000</f>
        <v>2E-3</v>
      </c>
      <c r="Y203" s="21">
        <f>(RANK(J203,J$8:J$1007,1)+COUNTIF(J$8:J203,J203)-1)/1000</f>
        <v>2E-3</v>
      </c>
      <c r="Z203" s="21">
        <f>(RANK(K203,K$8:K$1007,1)+COUNTIF(K$8:K203,K203)-1)/1000</f>
        <v>2E-3</v>
      </c>
      <c r="AA203" s="21">
        <f>(RANK(L203,L$8:L$1007,1)+COUNTIF(L$8:L203,L203)-1)/1000</f>
        <v>2E-3</v>
      </c>
      <c r="AB203" s="21">
        <f>(RANK(M203,M$8:M$1007,1)+COUNTIF(M$8:M203,M203)-1)/1000</f>
        <v>2E-3</v>
      </c>
      <c r="AC203" s="21">
        <f>(RANK(N203,N$8:N$1007,1)+COUNTIF(N$8:N203,N203)-1)/1000</f>
        <v>2E-3</v>
      </c>
      <c r="AD203" s="21">
        <f>(RANK(O203,O$8:O$1007,1)+COUNTIF(O$8:O203,O203)-1)/1000</f>
        <v>2E-3</v>
      </c>
      <c r="AE203" s="21">
        <f>(RANK(P203,P$8:P$1007,1)+COUNTIF(P$8:P203,P203)-1)/1000</f>
        <v>2E-3</v>
      </c>
      <c r="AF203" s="21">
        <f>(RANK(Q203,Q$8:Q$1007,1)+COUNTIF(Q$8:Q203,Q203)-1)/1000</f>
        <v>2E-3</v>
      </c>
      <c r="AG203" s="21">
        <f>(RANK(R203,R$8:R$1007,1)+COUNTIF(R$8:R203,R203)-1)/1000</f>
        <v>2E-3</v>
      </c>
      <c r="AH203" s="21">
        <f>(RANK(S203,S$8:S$1007,1)+COUNTIF(S$8:S203,S203)-1)/1000</f>
        <v>2E-3</v>
      </c>
      <c r="AI203" s="14">
        <f t="shared" si="47"/>
        <v>0</v>
      </c>
      <c r="AK203" s="14">
        <f t="shared" si="48"/>
        <v>0</v>
      </c>
    </row>
    <row r="204" spans="2:37" x14ac:dyDescent="0.25">
      <c r="B204">
        <f t="shared" si="42"/>
        <v>197</v>
      </c>
      <c r="C204">
        <f>MATCH(B204,'Stocastic Model Raw Data'!$B$2:$B$1001,0)</f>
        <v>502</v>
      </c>
      <c r="D204" s="14" cm="1">
        <f t="array" ref="D204">INDEX('Stocastic Model Raw Data'!$G$2:$G$1001,$C204,0)</f>
        <v>212042590</v>
      </c>
      <c r="E204" s="14" cm="1">
        <f t="array" ref="E204">INDEX('Stocastic Model Raw Data'!$C$2:$C$1001,$C204,0)</f>
        <v>80534322.112386107</v>
      </c>
      <c r="F204" s="14" cm="1">
        <f t="array" ref="F204">INDEX('Stocastic Model Raw Data'!$H$2:$H$1001,$C204,0)</f>
        <v>38528011.454096302</v>
      </c>
      <c r="G204" s="14">
        <f t="shared" si="37"/>
        <v>42006310.658289805</v>
      </c>
      <c r="H204" s="14" cm="1">
        <f t="array" ref="H204">INDEX('Stocastic Model Raw Data'!$D$2:$D$1001,$C204,0)</f>
        <v>2413073353.3989301</v>
      </c>
      <c r="I204" s="14" cm="1">
        <f t="array" ref="I204">INDEX('Stocastic Model Raw Data'!$I$2:$I$1001,$C204,0)</f>
        <v>998522173.122666</v>
      </c>
      <c r="J204" s="14">
        <f t="shared" si="38"/>
        <v>1414551180.2762642</v>
      </c>
      <c r="K204" s="14" cm="1">
        <f t="array" ref="K204">INDEX('Stocastic Model Raw Data'!$E$2:$E$1001,$C204,0)</f>
        <v>164335641.71838099</v>
      </c>
      <c r="L204" s="14" cm="1">
        <f t="array" ref="L204">INDEX('Stocastic Model Raw Data'!$J$2:$J$1001,$C204,0)</f>
        <v>71825481.899749607</v>
      </c>
      <c r="M204" s="14">
        <f t="shared" si="39"/>
        <v>92510159.818631381</v>
      </c>
      <c r="N204" s="14">
        <f t="shared" si="43"/>
        <v>2577408995.117311</v>
      </c>
      <c r="O204" s="14">
        <f t="shared" si="44"/>
        <v>1070347655.0224156</v>
      </c>
      <c r="P204" s="14">
        <f t="shared" si="40"/>
        <v>1507061340.0948954</v>
      </c>
      <c r="Q204" s="3">
        <f t="shared" si="45"/>
        <v>2577408995.117311</v>
      </c>
      <c r="R204" s="3">
        <f t="shared" si="46"/>
        <v>1282390245.0224156</v>
      </c>
      <c r="S204" s="3">
        <f t="shared" si="41"/>
        <v>1295018750.0948954</v>
      </c>
      <c r="T204" s="21">
        <f>(RANK(E204,E$8:E$1007,1)+COUNTIF(E$8:E204,E204)-1)/1000</f>
        <v>0.41799999999999998</v>
      </c>
      <c r="U204" s="21">
        <f>(RANK(F204,F$8:F$1007,1)+COUNTIF(F$8:F204,F204)-1)/1000</f>
        <v>0.39800000000000002</v>
      </c>
      <c r="V204" s="21">
        <f>(RANK(G204,G$8:G$1007,1)+COUNTIF(G$8:G204,G204)-1)/1000</f>
        <v>0.44700000000000001</v>
      </c>
      <c r="W204" s="21">
        <f>(RANK(H204,H$8:H$1007,1)+COUNTIF(H$8:H204,H204)-1)/1000</f>
        <v>0.52</v>
      </c>
      <c r="X204" s="21">
        <f>(RANK(I204,I$8:I$1007,1)+COUNTIF(I$8:I204,I204)-1)/1000</f>
        <v>0.498</v>
      </c>
      <c r="Y204" s="21">
        <f>(RANK(J204,J$8:J$1007,1)+COUNTIF(J$8:J204,J204)-1)/1000</f>
        <v>0.53300000000000003</v>
      </c>
      <c r="Z204" s="21">
        <f>(RANK(K204,K$8:K$1007,1)+COUNTIF(K$8:K204,K204)-1)/1000</f>
        <v>0.35499999999999998</v>
      </c>
      <c r="AA204" s="21">
        <f>(RANK(L204,L$8:L$1007,1)+COUNTIF(L$8:L204,L204)-1)/1000</f>
        <v>0.32200000000000001</v>
      </c>
      <c r="AB204" s="21">
        <f>(RANK(M204,M$8:M$1007,1)+COUNTIF(M$8:M204,M204)-1)/1000</f>
        <v>0.36399999999999999</v>
      </c>
      <c r="AC204" s="21">
        <f>(RANK(N204,N$8:N$1007,1)+COUNTIF(N$8:N204,N204)-1)/1000</f>
        <v>0.502</v>
      </c>
      <c r="AD204" s="21">
        <f>(RANK(O204,O$8:O$1007,1)+COUNTIF(O$8:O204,O204)-1)/1000</f>
        <v>0.47699999999999998</v>
      </c>
      <c r="AE204" s="21">
        <f>(RANK(P204,P$8:P$1007,1)+COUNTIF(P$8:P204,P204)-1)/1000</f>
        <v>0.52300000000000002</v>
      </c>
      <c r="AF204" s="21">
        <f>(RANK(Q204,Q$8:Q$1007,1)+COUNTIF(Q$8:Q204,Q204)-1)/1000</f>
        <v>0.502</v>
      </c>
      <c r="AG204" s="21">
        <f>(RANK(R204,R$8:R$1007,1)+COUNTIF(R$8:R204,R204)-1)/1000</f>
        <v>0.47699999999999998</v>
      </c>
      <c r="AH204" s="21">
        <f>(RANK(S204,S$8:S$1007,1)+COUNTIF(S$8:S204,S204)-1)/1000</f>
        <v>0.52300000000000002</v>
      </c>
      <c r="AI204" s="14">
        <f t="shared" si="47"/>
        <v>0</v>
      </c>
      <c r="AK204" s="14">
        <f t="shared" si="48"/>
        <v>0</v>
      </c>
    </row>
    <row r="205" spans="2:37" x14ac:dyDescent="0.25">
      <c r="B205">
        <f t="shared" si="42"/>
        <v>198</v>
      </c>
      <c r="C205">
        <f>MATCH(B205,'Stocastic Model Raw Data'!$B$2:$B$1001,0)</f>
        <v>252</v>
      </c>
      <c r="D205" s="14" cm="1">
        <f t="array" ref="D205">INDEX('Stocastic Model Raw Data'!$G$2:$G$1001,$C205,0)</f>
        <v>212042590</v>
      </c>
      <c r="E205" s="14" cm="1">
        <f t="array" ref="E205">INDEX('Stocastic Model Raw Data'!$C$2:$C$1001,$C205,0)</f>
        <v>79083050.593948096</v>
      </c>
      <c r="F205" s="14" cm="1">
        <f t="array" ref="F205">INDEX('Stocastic Model Raw Data'!$H$2:$H$1001,$C205,0)</f>
        <v>39001562.127732098</v>
      </c>
      <c r="G205" s="14">
        <f t="shared" si="37"/>
        <v>40081488.466215998</v>
      </c>
      <c r="H205" s="14" cm="1">
        <f t="array" ref="H205">INDEX('Stocastic Model Raw Data'!$D$2:$D$1001,$C205,0)</f>
        <v>2128188623.6039801</v>
      </c>
      <c r="I205" s="14" cm="1">
        <f t="array" ref="I205">INDEX('Stocastic Model Raw Data'!$I$2:$I$1001,$C205,0)</f>
        <v>896403674.19095802</v>
      </c>
      <c r="J205" s="14">
        <f t="shared" si="38"/>
        <v>1231784949.413022</v>
      </c>
      <c r="K205" s="14" cm="1">
        <f t="array" ref="K205">INDEX('Stocastic Model Raw Data'!$E$2:$E$1001,$C205,0)</f>
        <v>169369458.98366699</v>
      </c>
      <c r="L205" s="14" cm="1">
        <f t="array" ref="L205">INDEX('Stocastic Model Raw Data'!$J$2:$J$1001,$C205,0)</f>
        <v>72600982.113304898</v>
      </c>
      <c r="M205" s="14">
        <f t="shared" si="39"/>
        <v>96768476.870362088</v>
      </c>
      <c r="N205" s="14">
        <f t="shared" si="43"/>
        <v>2297558082.587647</v>
      </c>
      <c r="O205" s="14">
        <f t="shared" si="44"/>
        <v>969004656.30426288</v>
      </c>
      <c r="P205" s="14">
        <f t="shared" si="40"/>
        <v>1328553426.2833841</v>
      </c>
      <c r="Q205" s="3">
        <f t="shared" si="45"/>
        <v>2297558082.587647</v>
      </c>
      <c r="R205" s="3">
        <f t="shared" si="46"/>
        <v>1181047246.3042629</v>
      </c>
      <c r="S205" s="3">
        <f t="shared" si="41"/>
        <v>1116510836.2833841</v>
      </c>
      <c r="T205" s="21">
        <f>(RANK(E205,E$8:E$1007,1)+COUNTIF(E$8:E205,E205)-1)/1000</f>
        <v>0.38900000000000001</v>
      </c>
      <c r="U205" s="21">
        <f>(RANK(F205,F$8:F$1007,1)+COUNTIF(F$8:F205,F205)-1)/1000</f>
        <v>0.41499999999999998</v>
      </c>
      <c r="V205" s="21">
        <f>(RANK(G205,G$8:G$1007,1)+COUNTIF(G$8:G205,G205)-1)/1000</f>
        <v>0.35499999999999998</v>
      </c>
      <c r="W205" s="21">
        <f>(RANK(H205,H$8:H$1007,1)+COUNTIF(H$8:H205,H205)-1)/1000</f>
        <v>0.24299999999999999</v>
      </c>
      <c r="X205" s="21">
        <f>(RANK(I205,I$8:I$1007,1)+COUNTIF(I$8:I205,I205)-1)/1000</f>
        <v>0.27</v>
      </c>
      <c r="Y205" s="21">
        <f>(RANK(J205,J$8:J$1007,1)+COUNTIF(J$8:J205,J205)-1)/1000</f>
        <v>0.22900000000000001</v>
      </c>
      <c r="Z205" s="21">
        <f>(RANK(K205,K$8:K$1007,1)+COUNTIF(K$8:K205,K205)-1)/1000</f>
        <v>0.39100000000000001</v>
      </c>
      <c r="AA205" s="21">
        <f>(RANK(L205,L$8:L$1007,1)+COUNTIF(L$8:L205,L205)-1)/1000</f>
        <v>0.34300000000000003</v>
      </c>
      <c r="AB205" s="21">
        <f>(RANK(M205,M$8:M$1007,1)+COUNTIF(M$8:M205,M205)-1)/1000</f>
        <v>0.434</v>
      </c>
      <c r="AC205" s="21">
        <f>(RANK(N205,N$8:N$1007,1)+COUNTIF(N$8:N205,N205)-1)/1000</f>
        <v>0.252</v>
      </c>
      <c r="AD205" s="21">
        <f>(RANK(O205,O$8:O$1007,1)+COUNTIF(O$8:O205,O205)-1)/1000</f>
        <v>0.27500000000000002</v>
      </c>
      <c r="AE205" s="21">
        <f>(RANK(P205,P$8:P$1007,1)+COUNTIF(P$8:P205,P205)-1)/1000</f>
        <v>0.24</v>
      </c>
      <c r="AF205" s="21">
        <f>(RANK(Q205,Q$8:Q$1007,1)+COUNTIF(Q$8:Q205,Q205)-1)/1000</f>
        <v>0.252</v>
      </c>
      <c r="AG205" s="21">
        <f>(RANK(R205,R$8:R$1007,1)+COUNTIF(R$8:R205,R205)-1)/1000</f>
        <v>0.27500000000000002</v>
      </c>
      <c r="AH205" s="21">
        <f>(RANK(S205,S$8:S$1007,1)+COUNTIF(S$8:S205,S205)-1)/1000</f>
        <v>0.24</v>
      </c>
      <c r="AI205" s="14">
        <f t="shared" si="47"/>
        <v>0</v>
      </c>
      <c r="AK205" s="14">
        <f t="shared" si="48"/>
        <v>0</v>
      </c>
    </row>
    <row r="206" spans="2:37" x14ac:dyDescent="0.25">
      <c r="B206">
        <f t="shared" si="42"/>
        <v>199</v>
      </c>
      <c r="C206">
        <f>MATCH(B206,'Stocastic Model Raw Data'!$B$2:$B$1001,0)</f>
        <v>601</v>
      </c>
      <c r="D206" s="14" cm="1">
        <f t="array" ref="D206">INDEX('Stocastic Model Raw Data'!$G$2:$G$1001,$C206,0)</f>
        <v>212042590</v>
      </c>
      <c r="E206" s="14" cm="1">
        <f t="array" ref="E206">INDEX('Stocastic Model Raw Data'!$C$2:$C$1001,$C206,0)</f>
        <v>85337418.814417303</v>
      </c>
      <c r="F206" s="14" cm="1">
        <f t="array" ref="F206">INDEX('Stocastic Model Raw Data'!$H$2:$H$1001,$C206,0)</f>
        <v>41253928.945282497</v>
      </c>
      <c r="G206" s="14">
        <f t="shared" si="37"/>
        <v>44083489.869134806</v>
      </c>
      <c r="H206" s="14" cm="1">
        <f t="array" ref="H206">INDEX('Stocastic Model Raw Data'!$D$2:$D$1001,$C206,0)</f>
        <v>2512642738.9999499</v>
      </c>
      <c r="I206" s="14" cm="1">
        <f t="array" ref="I206">INDEX('Stocastic Model Raw Data'!$I$2:$I$1001,$C206,0)</f>
        <v>1041124996.5919</v>
      </c>
      <c r="J206" s="14">
        <f t="shared" si="38"/>
        <v>1471517742.4080501</v>
      </c>
      <c r="K206" s="14" cm="1">
        <f t="array" ref="K206">INDEX('Stocastic Model Raw Data'!$E$2:$E$1001,$C206,0)</f>
        <v>182974565.426889</v>
      </c>
      <c r="L206" s="14" cm="1">
        <f t="array" ref="L206">INDEX('Stocastic Model Raw Data'!$J$2:$J$1001,$C206,0)</f>
        <v>84581609.669867903</v>
      </c>
      <c r="M206" s="14">
        <f t="shared" si="39"/>
        <v>98392955.757021099</v>
      </c>
      <c r="N206" s="14">
        <f t="shared" si="43"/>
        <v>2695617304.4268389</v>
      </c>
      <c r="O206" s="14">
        <f t="shared" si="44"/>
        <v>1125706606.2617679</v>
      </c>
      <c r="P206" s="14">
        <f t="shared" si="40"/>
        <v>1569910698.165071</v>
      </c>
      <c r="Q206" s="3">
        <f t="shared" si="45"/>
        <v>2695617304.4268389</v>
      </c>
      <c r="R206" s="3">
        <f t="shared" si="46"/>
        <v>1337749196.2617679</v>
      </c>
      <c r="S206" s="3">
        <f t="shared" si="41"/>
        <v>1357868108.165071</v>
      </c>
      <c r="T206" s="21">
        <f>(RANK(E206,E$8:E$1007,1)+COUNTIF(E$8:E206,E206)-1)/1000</f>
        <v>0.51800000000000002</v>
      </c>
      <c r="U206" s="21">
        <f>(RANK(F206,F$8:F$1007,1)+COUNTIF(F$8:F206,F206)-1)/1000</f>
        <v>0.503</v>
      </c>
      <c r="V206" s="21">
        <f>(RANK(G206,G$8:G$1007,1)+COUNTIF(G$8:G206,G206)-1)/1000</f>
        <v>0.53400000000000003</v>
      </c>
      <c r="W206" s="21">
        <f>(RANK(H206,H$8:H$1007,1)+COUNTIF(H$8:H206,H206)-1)/1000</f>
        <v>0.61499999999999999</v>
      </c>
      <c r="X206" s="21">
        <f>(RANK(I206,I$8:I$1007,1)+COUNTIF(I$8:I206,I206)-1)/1000</f>
        <v>0.59</v>
      </c>
      <c r="Y206" s="21">
        <f>(RANK(J206,J$8:J$1007,1)+COUNTIF(J$8:J206,J206)-1)/1000</f>
        <v>0.63300000000000001</v>
      </c>
      <c r="Z206" s="21">
        <f>(RANK(K206,K$8:K$1007,1)+COUNTIF(K$8:K206,K206)-1)/1000</f>
        <v>0.52800000000000002</v>
      </c>
      <c r="AA206" s="21">
        <f>(RANK(L206,L$8:L$1007,1)+COUNTIF(L$8:L206,L206)-1)/1000</f>
        <v>0.60499999999999998</v>
      </c>
      <c r="AB206" s="21">
        <f>(RANK(M206,M$8:M$1007,1)+COUNTIF(M$8:M206,M206)-1)/1000</f>
        <v>0.46800000000000003</v>
      </c>
      <c r="AC206" s="21">
        <f>(RANK(N206,N$8:N$1007,1)+COUNTIF(N$8:N206,N206)-1)/1000</f>
        <v>0.60099999999999998</v>
      </c>
      <c r="AD206" s="21">
        <f>(RANK(O206,O$8:O$1007,1)+COUNTIF(O$8:O206,O206)-1)/1000</f>
        <v>0.58899999999999997</v>
      </c>
      <c r="AE206" s="21">
        <f>(RANK(P206,P$8:P$1007,1)+COUNTIF(P$8:P206,P206)-1)/1000</f>
        <v>0.61899999999999999</v>
      </c>
      <c r="AF206" s="21">
        <f>(RANK(Q206,Q$8:Q$1007,1)+COUNTIF(Q$8:Q206,Q206)-1)/1000</f>
        <v>0.60099999999999998</v>
      </c>
      <c r="AG206" s="21">
        <f>(RANK(R206,R$8:R$1007,1)+COUNTIF(R$8:R206,R206)-1)/1000</f>
        <v>0.58899999999999997</v>
      </c>
      <c r="AH206" s="21">
        <f>(RANK(S206,S$8:S$1007,1)+COUNTIF(S$8:S206,S206)-1)/1000</f>
        <v>0.61899999999999999</v>
      </c>
      <c r="AI206" s="14">
        <f t="shared" si="47"/>
        <v>0</v>
      </c>
      <c r="AK206" s="14">
        <f t="shared" si="48"/>
        <v>0</v>
      </c>
    </row>
    <row r="207" spans="2:37" x14ac:dyDescent="0.25">
      <c r="B207">
        <f t="shared" si="42"/>
        <v>200</v>
      </c>
      <c r="C207">
        <f>MATCH(B207,'Stocastic Model Raw Data'!$B$2:$B$1001,0)</f>
        <v>201</v>
      </c>
      <c r="D207" s="14" cm="1">
        <f t="array" ref="D207">INDEX('Stocastic Model Raw Data'!$G$2:$G$1001,$C207,0)</f>
        <v>212042590</v>
      </c>
      <c r="E207" s="14" cm="1">
        <f t="array" ref="E207">INDEX('Stocastic Model Raw Data'!$C$2:$C$1001,$C207,0)</f>
        <v>70083434.048912704</v>
      </c>
      <c r="F207" s="14" cm="1">
        <f t="array" ref="F207">INDEX('Stocastic Model Raw Data'!$H$2:$H$1001,$C207,0)</f>
        <v>34034343.731490903</v>
      </c>
      <c r="G207" s="14">
        <f t="shared" si="37"/>
        <v>36049090.317421801</v>
      </c>
      <c r="H207" s="14" cm="1">
        <f t="array" ref="H207">INDEX('Stocastic Model Raw Data'!$D$2:$D$1001,$C207,0)</f>
        <v>2070575983.4028399</v>
      </c>
      <c r="I207" s="14" cm="1">
        <f t="array" ref="I207">INDEX('Stocastic Model Raw Data'!$I$2:$I$1001,$C207,0)</f>
        <v>856545626.65944397</v>
      </c>
      <c r="J207" s="14">
        <f t="shared" si="38"/>
        <v>1214030356.7433958</v>
      </c>
      <c r="K207" s="14" cm="1">
        <f t="array" ref="K207">INDEX('Stocastic Model Raw Data'!$E$2:$E$1001,$C207,0)</f>
        <v>153925761.68754399</v>
      </c>
      <c r="L207" s="14" cm="1">
        <f t="array" ref="L207">INDEX('Stocastic Model Raw Data'!$J$2:$J$1001,$C207,0)</f>
        <v>71795100.045973599</v>
      </c>
      <c r="M207" s="14">
        <f t="shared" si="39"/>
        <v>82130661.641570389</v>
      </c>
      <c r="N207" s="14">
        <f t="shared" si="43"/>
        <v>2224501745.090384</v>
      </c>
      <c r="O207" s="14">
        <f t="shared" si="44"/>
        <v>928340726.70541763</v>
      </c>
      <c r="P207" s="14">
        <f t="shared" si="40"/>
        <v>1296161018.3849664</v>
      </c>
      <c r="Q207" s="3">
        <f t="shared" si="45"/>
        <v>2224501745.090384</v>
      </c>
      <c r="R207" s="3">
        <f t="shared" si="46"/>
        <v>1140383316.7054176</v>
      </c>
      <c r="S207" s="3">
        <f t="shared" si="41"/>
        <v>1084118428.3849664</v>
      </c>
      <c r="T207" s="21">
        <f>(RANK(E207,E$8:E$1007,1)+COUNTIF(E$8:E207,E207)-1)/1000</f>
        <v>0.19</v>
      </c>
      <c r="U207" s="21">
        <f>(RANK(F207,F$8:F$1007,1)+COUNTIF(F$8:F207,F207)-1)/1000</f>
        <v>0.20300000000000001</v>
      </c>
      <c r="V207" s="21">
        <f>(RANK(G207,G$8:G$1007,1)+COUNTIF(G$8:G207,G207)-1)/1000</f>
        <v>0.17799999999999999</v>
      </c>
      <c r="W207" s="21">
        <f>(RANK(H207,H$8:H$1007,1)+COUNTIF(H$8:H207,H207)-1)/1000</f>
        <v>0.20499999999999999</v>
      </c>
      <c r="X207" s="21">
        <f>(RANK(I207,I$8:I$1007,1)+COUNTIF(I$8:I207,I207)-1)/1000</f>
        <v>0.193</v>
      </c>
      <c r="Y207" s="21">
        <f>(RANK(J207,J$8:J$1007,1)+COUNTIF(J$8:J207,J207)-1)/1000</f>
        <v>0.20799999999999999</v>
      </c>
      <c r="Z207" s="21">
        <f>(RANK(K207,K$8:K$1007,1)+COUNTIF(K$8:K207,K207)-1)/1000</f>
        <v>0.24199999999999999</v>
      </c>
      <c r="AA207" s="21">
        <f>(RANK(L207,L$8:L$1007,1)+COUNTIF(L$8:L207,L207)-1)/1000</f>
        <v>0.32100000000000001</v>
      </c>
      <c r="AB207" s="21">
        <f>(RANK(M207,M$8:M$1007,1)+COUNTIF(M$8:M207,M207)-1)/1000</f>
        <v>0.17899999999999999</v>
      </c>
      <c r="AC207" s="21">
        <f>(RANK(N207,N$8:N$1007,1)+COUNTIF(N$8:N207,N207)-1)/1000</f>
        <v>0.20100000000000001</v>
      </c>
      <c r="AD207" s="21">
        <f>(RANK(O207,O$8:O$1007,1)+COUNTIF(O$8:O207,O207)-1)/1000</f>
        <v>0.20699999999999999</v>
      </c>
      <c r="AE207" s="21">
        <f>(RANK(P207,P$8:P$1007,1)+COUNTIF(P$8:P207,P207)-1)/1000</f>
        <v>0.20200000000000001</v>
      </c>
      <c r="AF207" s="21">
        <f>(RANK(Q207,Q$8:Q$1007,1)+COUNTIF(Q$8:Q207,Q207)-1)/1000</f>
        <v>0.20100000000000001</v>
      </c>
      <c r="AG207" s="21">
        <f>(RANK(R207,R$8:R$1007,1)+COUNTIF(R$8:R207,R207)-1)/1000</f>
        <v>0.20699999999999999</v>
      </c>
      <c r="AH207" s="21">
        <f>(RANK(S207,S$8:S$1007,1)+COUNTIF(S$8:S207,S207)-1)/1000</f>
        <v>0.20200000000000001</v>
      </c>
      <c r="AI207" s="14">
        <f t="shared" si="47"/>
        <v>0</v>
      </c>
      <c r="AK207" s="14">
        <f t="shared" si="48"/>
        <v>0</v>
      </c>
    </row>
    <row r="208" spans="2:37" x14ac:dyDescent="0.25">
      <c r="B208">
        <f t="shared" si="42"/>
        <v>201</v>
      </c>
      <c r="C208">
        <f>MATCH(B208,'Stocastic Model Raw Data'!$B$2:$B$1001,0)</f>
        <v>395</v>
      </c>
      <c r="D208" s="14" cm="1">
        <f t="array" ref="D208">INDEX('Stocastic Model Raw Data'!$G$2:$G$1001,$C208,0)</f>
        <v>212042590</v>
      </c>
      <c r="E208" s="14" cm="1">
        <f t="array" ref="E208">INDEX('Stocastic Model Raw Data'!$C$2:$C$1001,$C208,0)</f>
        <v>78317041.456401095</v>
      </c>
      <c r="F208" s="14" cm="1">
        <f t="array" ref="F208">INDEX('Stocastic Model Raw Data'!$H$2:$H$1001,$C208,0)</f>
        <v>37704440.635072403</v>
      </c>
      <c r="G208" s="14">
        <f t="shared" si="37"/>
        <v>40612600.821328692</v>
      </c>
      <c r="H208" s="14" cm="1">
        <f t="array" ref="H208">INDEX('Stocastic Model Raw Data'!$D$2:$D$1001,$C208,0)</f>
        <v>2287374153.1788001</v>
      </c>
      <c r="I208" s="14" cm="1">
        <f t="array" ref="I208">INDEX('Stocastic Model Raw Data'!$I$2:$I$1001,$C208,0)</f>
        <v>949499968.37620497</v>
      </c>
      <c r="J208" s="14">
        <f t="shared" si="38"/>
        <v>1337874184.8025951</v>
      </c>
      <c r="K208" s="14" cm="1">
        <f t="array" ref="K208">INDEX('Stocastic Model Raw Data'!$E$2:$E$1001,$C208,0)</f>
        <v>158360370.46302399</v>
      </c>
      <c r="L208" s="14" cm="1">
        <f t="array" ref="L208">INDEX('Stocastic Model Raw Data'!$J$2:$J$1001,$C208,0)</f>
        <v>67500222.053589299</v>
      </c>
      <c r="M208" s="14">
        <f t="shared" si="39"/>
        <v>90860148.409434691</v>
      </c>
      <c r="N208" s="14">
        <f t="shared" si="43"/>
        <v>2445734523.6418242</v>
      </c>
      <c r="O208" s="14">
        <f t="shared" si="44"/>
        <v>1017000190.4297943</v>
      </c>
      <c r="P208" s="14">
        <f t="shared" si="40"/>
        <v>1428734333.2120299</v>
      </c>
      <c r="Q208" s="3">
        <f t="shared" si="45"/>
        <v>2445734523.6418242</v>
      </c>
      <c r="R208" s="3">
        <f t="shared" si="46"/>
        <v>1229042780.4297943</v>
      </c>
      <c r="S208" s="3">
        <f t="shared" si="41"/>
        <v>1216691743.2120299</v>
      </c>
      <c r="T208" s="21">
        <f>(RANK(E208,E$8:E$1007,1)+COUNTIF(E$8:E208,E208)-1)/1000</f>
        <v>0.36799999999999999</v>
      </c>
      <c r="U208" s="21">
        <f>(RANK(F208,F$8:F$1007,1)+COUNTIF(F$8:F208,F208)-1)/1000</f>
        <v>0.35699999999999998</v>
      </c>
      <c r="V208" s="21">
        <f>(RANK(G208,G$8:G$1007,1)+COUNTIF(G$8:G208,G208)-1)/1000</f>
        <v>0.38500000000000001</v>
      </c>
      <c r="W208" s="21">
        <f>(RANK(H208,H$8:H$1007,1)+COUNTIF(H$8:H208,H208)-1)/1000</f>
        <v>0.41</v>
      </c>
      <c r="X208" s="21">
        <f>(RANK(I208,I$8:I$1007,1)+COUNTIF(I$8:I208,I208)-1)/1000</f>
        <v>0.39700000000000002</v>
      </c>
      <c r="Y208" s="21">
        <f>(RANK(J208,J$8:J$1007,1)+COUNTIF(J$8:J208,J208)-1)/1000</f>
        <v>0.40799999999999997</v>
      </c>
      <c r="Z208" s="21">
        <f>(RANK(K208,K$8:K$1007,1)+COUNTIF(K$8:K208,K208)-1)/1000</f>
        <v>0.29599999999999999</v>
      </c>
      <c r="AA208" s="21">
        <f>(RANK(L208,L$8:L$1007,1)+COUNTIF(L$8:L208,L208)-1)/1000</f>
        <v>0.22800000000000001</v>
      </c>
      <c r="AB208" s="21">
        <f>(RANK(M208,M$8:M$1007,1)+COUNTIF(M$8:M208,M208)-1)/1000</f>
        <v>0.33500000000000002</v>
      </c>
      <c r="AC208" s="21">
        <f>(RANK(N208,N$8:N$1007,1)+COUNTIF(N$8:N208,N208)-1)/1000</f>
        <v>0.39500000000000002</v>
      </c>
      <c r="AD208" s="21">
        <f>(RANK(O208,O$8:O$1007,1)+COUNTIF(O$8:O208,O208)-1)/1000</f>
        <v>0.379</v>
      </c>
      <c r="AE208" s="21">
        <f>(RANK(P208,P$8:P$1007,1)+COUNTIF(P$8:P208,P208)-1)/1000</f>
        <v>0.40400000000000003</v>
      </c>
      <c r="AF208" s="21">
        <f>(RANK(Q208,Q$8:Q$1007,1)+COUNTIF(Q$8:Q208,Q208)-1)/1000</f>
        <v>0.39500000000000002</v>
      </c>
      <c r="AG208" s="21">
        <f>(RANK(R208,R$8:R$1007,1)+COUNTIF(R$8:R208,R208)-1)/1000</f>
        <v>0.379</v>
      </c>
      <c r="AH208" s="21">
        <f>(RANK(S208,S$8:S$1007,1)+COUNTIF(S$8:S208,S208)-1)/1000</f>
        <v>0.40400000000000003</v>
      </c>
      <c r="AI208" s="14">
        <f t="shared" si="47"/>
        <v>0</v>
      </c>
      <c r="AK208" s="14">
        <f t="shared" si="48"/>
        <v>0</v>
      </c>
    </row>
    <row r="209" spans="2:37" x14ac:dyDescent="0.25">
      <c r="B209">
        <f t="shared" si="42"/>
        <v>202</v>
      </c>
      <c r="C209">
        <f>MATCH(B209,'Stocastic Model Raw Data'!$B$2:$B$1001,0)</f>
        <v>804</v>
      </c>
      <c r="D209" s="14" cm="1">
        <f t="array" ref="D209">INDEX('Stocastic Model Raw Data'!$G$2:$G$1001,$C209,0)</f>
        <v>212042590</v>
      </c>
      <c r="E209" s="14" cm="1">
        <f t="array" ref="E209">INDEX('Stocastic Model Raw Data'!$C$2:$C$1001,$C209,0)</f>
        <v>95929644.460182101</v>
      </c>
      <c r="F209" s="14" cm="1">
        <f t="array" ref="F209">INDEX('Stocastic Model Raw Data'!$H$2:$H$1001,$C209,0)</f>
        <v>46622902.833539598</v>
      </c>
      <c r="G209" s="14">
        <f t="shared" si="37"/>
        <v>49306741.626642503</v>
      </c>
      <c r="H209" s="14" cm="1">
        <f t="array" ref="H209">INDEX('Stocastic Model Raw Data'!$D$2:$D$1001,$C209,0)</f>
        <v>2773489054.7046199</v>
      </c>
      <c r="I209" s="14" cm="1">
        <f t="array" ref="I209">INDEX('Stocastic Model Raw Data'!$I$2:$I$1001,$C209,0)</f>
        <v>1156540944.5825901</v>
      </c>
      <c r="J209" s="14">
        <f t="shared" si="38"/>
        <v>1616948110.1220298</v>
      </c>
      <c r="K209" s="14" cm="1">
        <f t="array" ref="K209">INDEX('Stocastic Model Raw Data'!$E$2:$E$1001,$C209,0)</f>
        <v>199873107.37941</v>
      </c>
      <c r="L209" s="14" cm="1">
        <f t="array" ref="L209">INDEX('Stocastic Model Raw Data'!$J$2:$J$1001,$C209,0)</f>
        <v>90909898.868515298</v>
      </c>
      <c r="M209" s="14">
        <f t="shared" si="39"/>
        <v>108963208.5108947</v>
      </c>
      <c r="N209" s="14">
        <f t="shared" si="43"/>
        <v>2973362162.0840297</v>
      </c>
      <c r="O209" s="14">
        <f t="shared" si="44"/>
        <v>1247450843.4511054</v>
      </c>
      <c r="P209" s="14">
        <f t="shared" si="40"/>
        <v>1725911318.6329243</v>
      </c>
      <c r="Q209" s="3">
        <f t="shared" si="45"/>
        <v>2973362162.0840297</v>
      </c>
      <c r="R209" s="3">
        <f t="shared" si="46"/>
        <v>1459493433.4511054</v>
      </c>
      <c r="S209" s="3">
        <f t="shared" si="41"/>
        <v>1513868728.6329243</v>
      </c>
      <c r="T209" s="21">
        <f>(RANK(E209,E$8:E$1007,1)+COUNTIF(E$8:E209,E209)-1)/1000</f>
        <v>0.73199999999999998</v>
      </c>
      <c r="U209" s="21">
        <f>(RANK(F209,F$8:F$1007,1)+COUNTIF(F$8:F209,F209)-1)/1000</f>
        <v>0.70299999999999996</v>
      </c>
      <c r="V209" s="21">
        <f>(RANK(G209,G$8:G$1007,1)+COUNTIF(G$8:G209,G209)-1)/1000</f>
        <v>0.753</v>
      </c>
      <c r="W209" s="21">
        <f>(RANK(H209,H$8:H$1007,1)+COUNTIF(H$8:H209,H209)-1)/1000</f>
        <v>0.81799999999999995</v>
      </c>
      <c r="X209" s="21">
        <f>(RANK(I209,I$8:I$1007,1)+COUNTIF(I$8:I209,I209)-1)/1000</f>
        <v>0.80600000000000005</v>
      </c>
      <c r="Y209" s="21">
        <f>(RANK(J209,J$8:J$1007,1)+COUNTIF(J$8:J209,J209)-1)/1000</f>
        <v>0.83199999999999996</v>
      </c>
      <c r="Z209" s="21">
        <f>(RANK(K209,K$8:K$1007,1)+COUNTIF(K$8:K209,K209)-1)/1000</f>
        <v>0.68</v>
      </c>
      <c r="AA209" s="21">
        <f>(RANK(L209,L$8:L$1007,1)+COUNTIF(L$8:L209,L209)-1)/1000</f>
        <v>0.69899999999999995</v>
      </c>
      <c r="AB209" s="21">
        <f>(RANK(M209,M$8:M$1007,1)+COUNTIF(M$8:M209,M209)-1)/1000</f>
        <v>0.66</v>
      </c>
      <c r="AC209" s="21">
        <f>(RANK(N209,N$8:N$1007,1)+COUNTIF(N$8:N209,N209)-1)/1000</f>
        <v>0.80400000000000005</v>
      </c>
      <c r="AD209" s="21">
        <f>(RANK(O209,O$8:O$1007,1)+COUNTIF(O$8:O209,O209)-1)/1000</f>
        <v>0.79800000000000004</v>
      </c>
      <c r="AE209" s="21">
        <f>(RANK(P209,P$8:P$1007,1)+COUNTIF(P$8:P209,P209)-1)/1000</f>
        <v>0.81200000000000006</v>
      </c>
      <c r="AF209" s="21">
        <f>(RANK(Q209,Q$8:Q$1007,1)+COUNTIF(Q$8:Q209,Q209)-1)/1000</f>
        <v>0.80400000000000005</v>
      </c>
      <c r="AG209" s="21">
        <f>(RANK(R209,R$8:R$1007,1)+COUNTIF(R$8:R209,R209)-1)/1000</f>
        <v>0.79800000000000004</v>
      </c>
      <c r="AH209" s="21">
        <f>(RANK(S209,S$8:S$1007,1)+COUNTIF(S$8:S209,S209)-1)/1000</f>
        <v>0.81200000000000006</v>
      </c>
      <c r="AI209" s="14">
        <f t="shared" si="47"/>
        <v>0</v>
      </c>
      <c r="AK209" s="14">
        <f t="shared" si="48"/>
        <v>0</v>
      </c>
    </row>
    <row r="210" spans="2:37" x14ac:dyDescent="0.25">
      <c r="B210">
        <f t="shared" si="42"/>
        <v>203</v>
      </c>
      <c r="C210">
        <f>MATCH(B210,'Stocastic Model Raw Data'!$B$2:$B$1001,0)</f>
        <v>176</v>
      </c>
      <c r="D210" s="14" cm="1">
        <f t="array" ref="D210">INDEX('Stocastic Model Raw Data'!$G$2:$G$1001,$C210,0)</f>
        <v>212042590</v>
      </c>
      <c r="E210" s="14" cm="1">
        <f t="array" ref="E210">INDEX('Stocastic Model Raw Data'!$C$2:$C$1001,$C210,0)</f>
        <v>66078945.976733103</v>
      </c>
      <c r="F210" s="14" cm="1">
        <f t="array" ref="F210">INDEX('Stocastic Model Raw Data'!$H$2:$H$1001,$C210,0)</f>
        <v>31328232.690359</v>
      </c>
      <c r="G210" s="14">
        <f t="shared" si="37"/>
        <v>34750713.286374107</v>
      </c>
      <c r="H210" s="14" cm="1">
        <f t="array" ref="H210">INDEX('Stocastic Model Raw Data'!$D$2:$D$1001,$C210,0)</f>
        <v>2040046060.5090301</v>
      </c>
      <c r="I210" s="14" cm="1">
        <f t="array" ref="I210">INDEX('Stocastic Model Raw Data'!$I$2:$I$1001,$C210,0)</f>
        <v>833654414.21834099</v>
      </c>
      <c r="J210" s="14">
        <f t="shared" si="38"/>
        <v>1206391646.290689</v>
      </c>
      <c r="K210" s="14" cm="1">
        <f t="array" ref="K210">INDEX('Stocastic Model Raw Data'!$E$2:$E$1001,$C210,0)</f>
        <v>143531342.42963201</v>
      </c>
      <c r="L210" s="14" cm="1">
        <f t="array" ref="L210">INDEX('Stocastic Model Raw Data'!$J$2:$J$1001,$C210,0)</f>
        <v>67623152.696712807</v>
      </c>
      <c r="M210" s="14">
        <f t="shared" si="39"/>
        <v>75908189.732919201</v>
      </c>
      <c r="N210" s="14">
        <f t="shared" si="43"/>
        <v>2183577402.9386621</v>
      </c>
      <c r="O210" s="14">
        <f t="shared" si="44"/>
        <v>901277566.91505384</v>
      </c>
      <c r="P210" s="14">
        <f t="shared" si="40"/>
        <v>1282299836.0236082</v>
      </c>
      <c r="Q210" s="3">
        <f t="shared" si="45"/>
        <v>2183577402.9386621</v>
      </c>
      <c r="R210" s="3">
        <f t="shared" si="46"/>
        <v>1113320156.9150538</v>
      </c>
      <c r="S210" s="3">
        <f t="shared" si="41"/>
        <v>1070257246.0236082</v>
      </c>
      <c r="T210" s="21">
        <f>(RANK(E210,E$8:E$1007,1)+COUNTIF(E$8:E210,E210)-1)/1000</f>
        <v>0.11600000000000001</v>
      </c>
      <c r="U210" s="21">
        <f>(RANK(F210,F$8:F$1007,1)+COUNTIF(F$8:F210,F210)-1)/1000</f>
        <v>0.10299999999999999</v>
      </c>
      <c r="V210" s="21">
        <f>(RANK(G210,G$8:G$1007,1)+COUNTIF(G$8:G210,G210)-1)/1000</f>
        <v>0.13100000000000001</v>
      </c>
      <c r="W210" s="21">
        <f>(RANK(H210,H$8:H$1007,1)+COUNTIF(H$8:H210,H210)-1)/1000</f>
        <v>0.17799999999999999</v>
      </c>
      <c r="X210" s="21">
        <f>(RANK(I210,I$8:I$1007,1)+COUNTIF(I$8:I210,I210)-1)/1000</f>
        <v>0.157</v>
      </c>
      <c r="Y210" s="21">
        <f>(RANK(J210,J$8:J$1007,1)+COUNTIF(J$8:J210,J210)-1)/1000</f>
        <v>0.19500000000000001</v>
      </c>
      <c r="Z210" s="21">
        <f>(RANK(K210,K$8:K$1007,1)+COUNTIF(K$8:K210,K210)-1)/1000</f>
        <v>0.153</v>
      </c>
      <c r="AA210" s="21">
        <f>(RANK(L210,L$8:L$1007,1)+COUNTIF(L$8:L210,L210)-1)/1000</f>
        <v>0.23200000000000001</v>
      </c>
      <c r="AB210" s="21">
        <f>(RANK(M210,M$8:M$1007,1)+COUNTIF(M$8:M210,M210)-1)/1000</f>
        <v>0.1</v>
      </c>
      <c r="AC210" s="21">
        <f>(RANK(N210,N$8:N$1007,1)+COUNTIF(N$8:N210,N210)-1)/1000</f>
        <v>0.17599999999999999</v>
      </c>
      <c r="AD210" s="21">
        <f>(RANK(O210,O$8:O$1007,1)+COUNTIF(O$8:O210,O210)-1)/1000</f>
        <v>0.16300000000000001</v>
      </c>
      <c r="AE210" s="21">
        <f>(RANK(P210,P$8:P$1007,1)+COUNTIF(P$8:P210,P210)-1)/1000</f>
        <v>0.184</v>
      </c>
      <c r="AF210" s="21">
        <f>(RANK(Q210,Q$8:Q$1007,1)+COUNTIF(Q$8:Q210,Q210)-1)/1000</f>
        <v>0.17599999999999999</v>
      </c>
      <c r="AG210" s="21">
        <f>(RANK(R210,R$8:R$1007,1)+COUNTIF(R$8:R210,R210)-1)/1000</f>
        <v>0.16300000000000001</v>
      </c>
      <c r="AH210" s="21">
        <f>(RANK(S210,S$8:S$1007,1)+COUNTIF(S$8:S210,S210)-1)/1000</f>
        <v>0.184</v>
      </c>
      <c r="AI210" s="14">
        <f t="shared" si="47"/>
        <v>0</v>
      </c>
      <c r="AK210" s="14">
        <f t="shared" si="48"/>
        <v>0</v>
      </c>
    </row>
    <row r="211" spans="2:37" x14ac:dyDescent="0.25">
      <c r="B211">
        <f t="shared" si="42"/>
        <v>204</v>
      </c>
      <c r="C211">
        <f>MATCH(B211,'Stocastic Model Raw Data'!$B$2:$B$1001,0)</f>
        <v>47</v>
      </c>
      <c r="D211" s="14" cm="1">
        <f t="array" ref="D211">INDEX('Stocastic Model Raw Data'!$G$2:$G$1001,$C211,0)</f>
        <v>212042590</v>
      </c>
      <c r="E211" s="14" cm="1">
        <f t="array" ref="E211">INDEX('Stocastic Model Raw Data'!$C$2:$C$1001,$C211,0)</f>
        <v>60750625.7449238</v>
      </c>
      <c r="F211" s="14" cm="1">
        <f t="array" ref="F211">INDEX('Stocastic Model Raw Data'!$H$2:$H$1001,$C211,0)</f>
        <v>29265341.996567499</v>
      </c>
      <c r="G211" s="14">
        <f t="shared" si="37"/>
        <v>31485283.748356301</v>
      </c>
      <c r="H211" s="14" cm="1">
        <f t="array" ref="H211">INDEX('Stocastic Model Raw Data'!$D$2:$D$1001,$C211,0)</f>
        <v>1765694217.5489099</v>
      </c>
      <c r="I211" s="14" cm="1">
        <f t="array" ref="I211">INDEX('Stocastic Model Raw Data'!$I$2:$I$1001,$C211,0)</f>
        <v>732250080.66078806</v>
      </c>
      <c r="J211" s="14">
        <f t="shared" si="38"/>
        <v>1033444136.8881218</v>
      </c>
      <c r="K211" s="14" cm="1">
        <f t="array" ref="K211">INDEX('Stocastic Model Raw Data'!$E$2:$E$1001,$C211,0)</f>
        <v>121978868.178083</v>
      </c>
      <c r="L211" s="14" cm="1">
        <f t="array" ref="L211">INDEX('Stocastic Model Raw Data'!$J$2:$J$1001,$C211,0)</f>
        <v>51868993.863795601</v>
      </c>
      <c r="M211" s="14">
        <f t="shared" si="39"/>
        <v>70109874.314287394</v>
      </c>
      <c r="N211" s="14">
        <f t="shared" si="43"/>
        <v>1887673085.7269928</v>
      </c>
      <c r="O211" s="14">
        <f t="shared" si="44"/>
        <v>784119074.5245837</v>
      </c>
      <c r="P211" s="14">
        <f t="shared" si="40"/>
        <v>1103554011.2024093</v>
      </c>
      <c r="Q211" s="3">
        <f t="shared" si="45"/>
        <v>1887673085.7269928</v>
      </c>
      <c r="R211" s="3">
        <f t="shared" si="46"/>
        <v>996161664.5245837</v>
      </c>
      <c r="S211" s="3">
        <f t="shared" si="41"/>
        <v>891511421.20240915</v>
      </c>
      <c r="T211" s="21">
        <f>(RANK(E211,E$8:E$1007,1)+COUNTIF(E$8:E211,E211)-1)/1000</f>
        <v>5.5E-2</v>
      </c>
      <c r="U211" s="21">
        <f>(RANK(F211,F$8:F$1007,1)+COUNTIF(F$8:F211,F211)-1)/1000</f>
        <v>5.7000000000000002E-2</v>
      </c>
      <c r="V211" s="21">
        <f>(RANK(G211,G$8:G$1007,1)+COUNTIF(G$8:G211,G211)-1)/1000</f>
        <v>5.5E-2</v>
      </c>
      <c r="W211" s="21">
        <f>(RANK(H211,H$8:H$1007,1)+COUNTIF(H$8:H211,H211)-1)/1000</f>
        <v>4.9000000000000002E-2</v>
      </c>
      <c r="X211" s="21">
        <f>(RANK(I211,I$8:I$1007,1)+COUNTIF(I$8:I211,I211)-1)/1000</f>
        <v>4.9000000000000002E-2</v>
      </c>
      <c r="Y211" s="21">
        <f>(RANK(J211,J$8:J$1007,1)+COUNTIF(J$8:J211,J211)-1)/1000</f>
        <v>4.9000000000000002E-2</v>
      </c>
      <c r="Z211" s="21">
        <f>(RANK(K211,K$8:K$1007,1)+COUNTIF(K$8:K211,K211)-1)/1000</f>
        <v>3.6999999999999998E-2</v>
      </c>
      <c r="AA211" s="21">
        <f>(RANK(L211,L$8:L$1007,1)+COUNTIF(L$8:L211,L211)-1)/1000</f>
        <v>3.5000000000000003E-2</v>
      </c>
      <c r="AB211" s="21">
        <f>(RANK(M211,M$8:M$1007,1)+COUNTIF(M$8:M211,M211)-1)/1000</f>
        <v>4.2999999999999997E-2</v>
      </c>
      <c r="AC211" s="21">
        <f>(RANK(N211,N$8:N$1007,1)+COUNTIF(N$8:N211,N211)-1)/1000</f>
        <v>4.7E-2</v>
      </c>
      <c r="AD211" s="21">
        <f>(RANK(O211,O$8:O$1007,1)+COUNTIF(O$8:O211,O211)-1)/1000</f>
        <v>4.5999999999999999E-2</v>
      </c>
      <c r="AE211" s="21">
        <f>(RANK(P211,P$8:P$1007,1)+COUNTIF(P$8:P211,P211)-1)/1000</f>
        <v>4.8000000000000001E-2</v>
      </c>
      <c r="AF211" s="21">
        <f>(RANK(Q211,Q$8:Q$1007,1)+COUNTIF(Q$8:Q211,Q211)-1)/1000</f>
        <v>4.7E-2</v>
      </c>
      <c r="AG211" s="21">
        <f>(RANK(R211,R$8:R$1007,1)+COUNTIF(R$8:R211,R211)-1)/1000</f>
        <v>4.5999999999999999E-2</v>
      </c>
      <c r="AH211" s="21">
        <f>(RANK(S211,S$8:S$1007,1)+COUNTIF(S$8:S211,S211)-1)/1000</f>
        <v>4.8000000000000001E-2</v>
      </c>
      <c r="AI211" s="14">
        <f t="shared" si="47"/>
        <v>0</v>
      </c>
      <c r="AK211" s="14">
        <f t="shared" si="48"/>
        <v>0</v>
      </c>
    </row>
    <row r="212" spans="2:37" x14ac:dyDescent="0.25">
      <c r="B212">
        <f t="shared" si="42"/>
        <v>205</v>
      </c>
      <c r="C212">
        <f>MATCH(B212,'Stocastic Model Raw Data'!$B$2:$B$1001,0)</f>
        <v>772</v>
      </c>
      <c r="D212" s="14" cm="1">
        <f t="array" ref="D212">INDEX('Stocastic Model Raw Data'!$G$2:$G$1001,$C212,0)</f>
        <v>212042590</v>
      </c>
      <c r="E212" s="14" cm="1">
        <f t="array" ref="E212">INDEX('Stocastic Model Raw Data'!$C$2:$C$1001,$C212,0)</f>
        <v>94373633.322930396</v>
      </c>
      <c r="F212" s="14" cm="1">
        <f t="array" ref="F212">INDEX('Stocastic Model Raw Data'!$H$2:$H$1001,$C212,0)</f>
        <v>45983955.053650297</v>
      </c>
      <c r="G212" s="14">
        <f t="shared" si="37"/>
        <v>48389678.269280098</v>
      </c>
      <c r="H212" s="14" cm="1">
        <f t="array" ref="H212">INDEX('Stocastic Model Raw Data'!$D$2:$D$1001,$C212,0)</f>
        <v>2727487348.0907698</v>
      </c>
      <c r="I212" s="14" cm="1">
        <f t="array" ref="I212">INDEX('Stocastic Model Raw Data'!$I$2:$I$1001,$C212,0)</f>
        <v>1138105613.11974</v>
      </c>
      <c r="J212" s="14">
        <f t="shared" si="38"/>
        <v>1589381734.9710298</v>
      </c>
      <c r="K212" s="14" cm="1">
        <f t="array" ref="K212">INDEX('Stocastic Model Raw Data'!$E$2:$E$1001,$C212,0)</f>
        <v>200508360.91755101</v>
      </c>
      <c r="L212" s="14" cm="1">
        <f t="array" ref="L212">INDEX('Stocastic Model Raw Data'!$J$2:$J$1001,$C212,0)</f>
        <v>90816083.715924397</v>
      </c>
      <c r="M212" s="14">
        <f t="shared" si="39"/>
        <v>109692277.20162661</v>
      </c>
      <c r="N212" s="14">
        <f t="shared" si="43"/>
        <v>2927995709.0083208</v>
      </c>
      <c r="O212" s="14">
        <f t="shared" si="44"/>
        <v>1228921696.8356645</v>
      </c>
      <c r="P212" s="14">
        <f t="shared" si="40"/>
        <v>1699074012.1726563</v>
      </c>
      <c r="Q212" s="3">
        <f t="shared" si="45"/>
        <v>2927995709.0083208</v>
      </c>
      <c r="R212" s="3">
        <f t="shared" si="46"/>
        <v>1440964286.8356645</v>
      </c>
      <c r="S212" s="3">
        <f t="shared" si="41"/>
        <v>1487031422.1726563</v>
      </c>
      <c r="T212" s="21">
        <f>(RANK(E212,E$8:E$1007,1)+COUNTIF(E$8:E212,E212)-1)/1000</f>
        <v>0.70299999999999996</v>
      </c>
      <c r="U212" s="21">
        <f>(RANK(F212,F$8:F$1007,1)+COUNTIF(F$8:F212,F212)-1)/1000</f>
        <v>0.69</v>
      </c>
      <c r="V212" s="21">
        <f>(RANK(G212,G$8:G$1007,1)+COUNTIF(G$8:G212,G212)-1)/1000</f>
        <v>0.71699999999999997</v>
      </c>
      <c r="W212" s="21">
        <f>(RANK(H212,H$8:H$1007,1)+COUNTIF(H$8:H212,H212)-1)/1000</f>
        <v>0.78400000000000003</v>
      </c>
      <c r="X212" s="21">
        <f>(RANK(I212,I$8:I$1007,1)+COUNTIF(I$8:I212,I212)-1)/1000</f>
        <v>0.77400000000000002</v>
      </c>
      <c r="Y212" s="21">
        <f>(RANK(J212,J$8:J$1007,1)+COUNTIF(J$8:J212,J212)-1)/1000</f>
        <v>0.79100000000000004</v>
      </c>
      <c r="Z212" s="21">
        <f>(RANK(K212,K$8:K$1007,1)+COUNTIF(K$8:K212,K212)-1)/1000</f>
        <v>0.68500000000000005</v>
      </c>
      <c r="AA212" s="21">
        <f>(RANK(L212,L$8:L$1007,1)+COUNTIF(L$8:L212,L212)-1)/1000</f>
        <v>0.69599999999999995</v>
      </c>
      <c r="AB212" s="21">
        <f>(RANK(M212,M$8:M$1007,1)+COUNTIF(M$8:M212,M212)-1)/1000</f>
        <v>0.67200000000000004</v>
      </c>
      <c r="AC212" s="21">
        <f>(RANK(N212,N$8:N$1007,1)+COUNTIF(N$8:N212,N212)-1)/1000</f>
        <v>0.77200000000000002</v>
      </c>
      <c r="AD212" s="21">
        <f>(RANK(O212,O$8:O$1007,1)+COUNTIF(O$8:O212,O212)-1)/1000</f>
        <v>0.76700000000000002</v>
      </c>
      <c r="AE212" s="21">
        <f>(RANK(P212,P$8:P$1007,1)+COUNTIF(P$8:P212,P212)-1)/1000</f>
        <v>0.78100000000000003</v>
      </c>
      <c r="AF212" s="21">
        <f>(RANK(Q212,Q$8:Q$1007,1)+COUNTIF(Q$8:Q212,Q212)-1)/1000</f>
        <v>0.77200000000000002</v>
      </c>
      <c r="AG212" s="21">
        <f>(RANK(R212,R$8:R$1007,1)+COUNTIF(R$8:R212,R212)-1)/1000</f>
        <v>0.76700000000000002</v>
      </c>
      <c r="AH212" s="21">
        <f>(RANK(S212,S$8:S$1007,1)+COUNTIF(S$8:S212,S212)-1)/1000</f>
        <v>0.78100000000000003</v>
      </c>
      <c r="AI212" s="14">
        <f t="shared" si="47"/>
        <v>0</v>
      </c>
      <c r="AK212" s="14">
        <f t="shared" si="48"/>
        <v>0</v>
      </c>
    </row>
    <row r="213" spans="2:37" x14ac:dyDescent="0.25">
      <c r="B213">
        <f t="shared" si="42"/>
        <v>206</v>
      </c>
      <c r="C213">
        <f>MATCH(B213,'Stocastic Model Raw Data'!$B$2:$B$1001,0)</f>
        <v>705</v>
      </c>
      <c r="D213" s="14" cm="1">
        <f t="array" ref="D213">INDEX('Stocastic Model Raw Data'!$G$2:$G$1001,$C213,0)</f>
        <v>212042590</v>
      </c>
      <c r="E213" s="14" cm="1">
        <f t="array" ref="E213">INDEX('Stocastic Model Raw Data'!$C$2:$C$1001,$C213,0)</f>
        <v>93072988.761805907</v>
      </c>
      <c r="F213" s="14" cm="1">
        <f t="array" ref="F213">INDEX('Stocastic Model Raw Data'!$H$2:$H$1001,$C213,0)</f>
        <v>45476466.780017696</v>
      </c>
      <c r="G213" s="14">
        <f t="shared" si="37"/>
        <v>47596521.981788211</v>
      </c>
      <c r="H213" s="14" cm="1">
        <f t="array" ref="H213">INDEX('Stocastic Model Raw Data'!$D$2:$D$1001,$C213,0)</f>
        <v>2598459907.2112799</v>
      </c>
      <c r="I213" s="14" cm="1">
        <f t="array" ref="I213">INDEX('Stocastic Model Raw Data'!$I$2:$I$1001,$C213,0)</f>
        <v>1084841513.8808501</v>
      </c>
      <c r="J213" s="14">
        <f t="shared" si="38"/>
        <v>1513618393.3304298</v>
      </c>
      <c r="K213" s="14" cm="1">
        <f t="array" ref="K213">INDEX('Stocastic Model Raw Data'!$E$2:$E$1001,$C213,0)</f>
        <v>217224270.28845501</v>
      </c>
      <c r="L213" s="14" cm="1">
        <f t="array" ref="L213">INDEX('Stocastic Model Raw Data'!$J$2:$J$1001,$C213,0)</f>
        <v>95654589.528944701</v>
      </c>
      <c r="M213" s="14">
        <f t="shared" si="39"/>
        <v>121569680.75951031</v>
      </c>
      <c r="N213" s="14">
        <f t="shared" si="43"/>
        <v>2815684177.4997349</v>
      </c>
      <c r="O213" s="14">
        <f t="shared" si="44"/>
        <v>1180496103.4097948</v>
      </c>
      <c r="P213" s="14">
        <f t="shared" si="40"/>
        <v>1635188074.0899401</v>
      </c>
      <c r="Q213" s="3">
        <f t="shared" si="45"/>
        <v>2815684177.4997349</v>
      </c>
      <c r="R213" s="3">
        <f t="shared" si="46"/>
        <v>1392538693.4097948</v>
      </c>
      <c r="S213" s="3">
        <f t="shared" si="41"/>
        <v>1423145484.0899401</v>
      </c>
      <c r="T213" s="21">
        <f>(RANK(E213,E$8:E$1007,1)+COUNTIF(E$8:E213,E213)-1)/1000</f>
        <v>0.68</v>
      </c>
      <c r="U213" s="21">
        <f>(RANK(F213,F$8:F$1007,1)+COUNTIF(F$8:F213,F213)-1)/1000</f>
        <v>0.67</v>
      </c>
      <c r="V213" s="21">
        <f>(RANK(G213,G$8:G$1007,1)+COUNTIF(G$8:G213,G213)-1)/1000</f>
        <v>0.68799999999999994</v>
      </c>
      <c r="W213" s="21">
        <f>(RANK(H213,H$8:H$1007,1)+COUNTIF(H$8:H213,H213)-1)/1000</f>
        <v>0.69</v>
      </c>
      <c r="X213" s="21">
        <f>(RANK(I213,I$8:I$1007,1)+COUNTIF(I$8:I213,I213)-1)/1000</f>
        <v>0.68600000000000005</v>
      </c>
      <c r="Y213" s="21">
        <f>(RANK(J213,J$8:J$1007,1)+COUNTIF(J$8:J213,J213)-1)/1000</f>
        <v>0.69399999999999995</v>
      </c>
      <c r="Z213" s="21">
        <f>(RANK(K213,K$8:K$1007,1)+COUNTIF(K$8:K213,K213)-1)/1000</f>
        <v>0.79100000000000004</v>
      </c>
      <c r="AA213" s="21">
        <f>(RANK(L213,L$8:L$1007,1)+COUNTIF(L$8:L213,L213)-1)/1000</f>
        <v>0.77700000000000002</v>
      </c>
      <c r="AB213" s="21">
        <f>(RANK(M213,M$8:M$1007,1)+COUNTIF(M$8:M213,M213)-1)/1000</f>
        <v>0.79800000000000004</v>
      </c>
      <c r="AC213" s="21">
        <f>(RANK(N213,N$8:N$1007,1)+COUNTIF(N$8:N213,N213)-1)/1000</f>
        <v>0.70499999999999996</v>
      </c>
      <c r="AD213" s="21">
        <f>(RANK(O213,O$8:O$1007,1)+COUNTIF(O$8:O213,O213)-1)/1000</f>
        <v>0.69899999999999995</v>
      </c>
      <c r="AE213" s="21">
        <f>(RANK(P213,P$8:P$1007,1)+COUNTIF(P$8:P213,P213)-1)/1000</f>
        <v>0.70899999999999996</v>
      </c>
      <c r="AF213" s="21">
        <f>(RANK(Q213,Q$8:Q$1007,1)+COUNTIF(Q$8:Q213,Q213)-1)/1000</f>
        <v>0.70499999999999996</v>
      </c>
      <c r="AG213" s="21">
        <f>(RANK(R213,R$8:R$1007,1)+COUNTIF(R$8:R213,R213)-1)/1000</f>
        <v>0.69899999999999995</v>
      </c>
      <c r="AH213" s="21">
        <f>(RANK(S213,S$8:S$1007,1)+COUNTIF(S$8:S213,S213)-1)/1000</f>
        <v>0.70899999999999996</v>
      </c>
      <c r="AI213" s="14">
        <f t="shared" si="47"/>
        <v>0</v>
      </c>
      <c r="AK213" s="14">
        <f t="shared" si="48"/>
        <v>0</v>
      </c>
    </row>
    <row r="214" spans="2:37" x14ac:dyDescent="0.25">
      <c r="B214">
        <f t="shared" si="42"/>
        <v>207</v>
      </c>
      <c r="C214">
        <f>MATCH(B214,'Stocastic Model Raw Data'!$B$2:$B$1001,0)</f>
        <v>557</v>
      </c>
      <c r="D214" s="14" cm="1">
        <f t="array" ref="D214">INDEX('Stocastic Model Raw Data'!$G$2:$G$1001,$C214,0)</f>
        <v>212042590</v>
      </c>
      <c r="E214" s="14" cm="1">
        <f t="array" ref="E214">INDEX('Stocastic Model Raw Data'!$C$2:$C$1001,$C214,0)</f>
        <v>83414590.099574402</v>
      </c>
      <c r="F214" s="14" cm="1">
        <f t="array" ref="F214">INDEX('Stocastic Model Raw Data'!$H$2:$H$1001,$C214,0)</f>
        <v>40074748.2242973</v>
      </c>
      <c r="G214" s="14">
        <f t="shared" si="37"/>
        <v>43339841.875277102</v>
      </c>
      <c r="H214" s="14" cm="1">
        <f t="array" ref="H214">INDEX('Stocastic Model Raw Data'!$D$2:$D$1001,$C214,0)</f>
        <v>2466750873.1567402</v>
      </c>
      <c r="I214" s="14" cm="1">
        <f t="array" ref="I214">INDEX('Stocastic Model Raw Data'!$I$2:$I$1001,$C214,0)</f>
        <v>1022185498.23633</v>
      </c>
      <c r="J214" s="14">
        <f t="shared" si="38"/>
        <v>1444565374.9204102</v>
      </c>
      <c r="K214" s="14" cm="1">
        <f t="array" ref="K214">INDEX('Stocastic Model Raw Data'!$E$2:$E$1001,$C214,0)</f>
        <v>175597501.631892</v>
      </c>
      <c r="L214" s="14" cm="1">
        <f t="array" ref="L214">INDEX('Stocastic Model Raw Data'!$J$2:$J$1001,$C214,0)</f>
        <v>77668659.504196495</v>
      </c>
      <c r="M214" s="14">
        <f t="shared" si="39"/>
        <v>97928842.127695501</v>
      </c>
      <c r="N214" s="14">
        <f t="shared" si="43"/>
        <v>2642348374.7886324</v>
      </c>
      <c r="O214" s="14">
        <f t="shared" si="44"/>
        <v>1099854157.7405264</v>
      </c>
      <c r="P214" s="14">
        <f t="shared" si="40"/>
        <v>1542494217.048106</v>
      </c>
      <c r="Q214" s="3">
        <f t="shared" si="45"/>
        <v>2642348374.7886324</v>
      </c>
      <c r="R214" s="3">
        <f t="shared" si="46"/>
        <v>1311896747.7405264</v>
      </c>
      <c r="S214" s="3">
        <f t="shared" si="41"/>
        <v>1330451627.048106</v>
      </c>
      <c r="T214" s="21">
        <f>(RANK(E214,E$8:E$1007,1)+COUNTIF(E$8:E214,E214)-1)/1000</f>
        <v>0.48</v>
      </c>
      <c r="U214" s="21">
        <f>(RANK(F214,F$8:F$1007,1)+COUNTIF(F$8:F214,F214)-1)/1000</f>
        <v>0.46300000000000002</v>
      </c>
      <c r="V214" s="21">
        <f>(RANK(G214,G$8:G$1007,1)+COUNTIF(G$8:G214,G214)-1)/1000</f>
        <v>0.503</v>
      </c>
      <c r="W214" s="21">
        <f>(RANK(H214,H$8:H$1007,1)+COUNTIF(H$8:H214,H214)-1)/1000</f>
        <v>0.56699999999999995</v>
      </c>
      <c r="X214" s="21">
        <f>(RANK(I214,I$8:I$1007,1)+COUNTIF(I$8:I214,I214)-1)/1000</f>
        <v>0.55800000000000005</v>
      </c>
      <c r="Y214" s="21">
        <f>(RANK(J214,J$8:J$1007,1)+COUNTIF(J$8:J214,J214)-1)/1000</f>
        <v>0.58499999999999996</v>
      </c>
      <c r="Z214" s="21">
        <f>(RANK(K214,K$8:K$1007,1)+COUNTIF(K$8:K214,K214)-1)/1000</f>
        <v>0.45100000000000001</v>
      </c>
      <c r="AA214" s="21">
        <f>(RANK(L214,L$8:L$1007,1)+COUNTIF(L$8:L214,L214)-1)/1000</f>
        <v>0.443</v>
      </c>
      <c r="AB214" s="21">
        <f>(RANK(M214,M$8:M$1007,1)+COUNTIF(M$8:M214,M214)-1)/1000</f>
        <v>0.45700000000000002</v>
      </c>
      <c r="AC214" s="21">
        <f>(RANK(N214,N$8:N$1007,1)+COUNTIF(N$8:N214,N214)-1)/1000</f>
        <v>0.55700000000000005</v>
      </c>
      <c r="AD214" s="21">
        <f>(RANK(O214,O$8:O$1007,1)+COUNTIF(O$8:O214,O214)-1)/1000</f>
        <v>0.54100000000000004</v>
      </c>
      <c r="AE214" s="21">
        <f>(RANK(P214,P$8:P$1007,1)+COUNTIF(P$8:P214,P214)-1)/1000</f>
        <v>0.56699999999999995</v>
      </c>
      <c r="AF214" s="21">
        <f>(RANK(Q214,Q$8:Q$1007,1)+COUNTIF(Q$8:Q214,Q214)-1)/1000</f>
        <v>0.55700000000000005</v>
      </c>
      <c r="AG214" s="21">
        <f>(RANK(R214,R$8:R$1007,1)+COUNTIF(R$8:R214,R214)-1)/1000</f>
        <v>0.54100000000000004</v>
      </c>
      <c r="AH214" s="21">
        <f>(RANK(S214,S$8:S$1007,1)+COUNTIF(S$8:S214,S214)-1)/1000</f>
        <v>0.56699999999999995</v>
      </c>
      <c r="AI214" s="14">
        <f t="shared" si="47"/>
        <v>0</v>
      </c>
      <c r="AK214" s="14">
        <f t="shared" si="48"/>
        <v>0</v>
      </c>
    </row>
    <row r="215" spans="2:37" x14ac:dyDescent="0.25">
      <c r="B215">
        <f t="shared" si="42"/>
        <v>208</v>
      </c>
      <c r="C215">
        <f>MATCH(B215,'Stocastic Model Raw Data'!$B$2:$B$1001,0)</f>
        <v>766</v>
      </c>
      <c r="D215" s="14" cm="1">
        <f t="array" ref="D215">INDEX('Stocastic Model Raw Data'!$G$2:$G$1001,$C215,0)</f>
        <v>212042590</v>
      </c>
      <c r="E215" s="14" cm="1">
        <f t="array" ref="E215">INDEX('Stocastic Model Raw Data'!$C$2:$C$1001,$C215,0)</f>
        <v>91999557.750407904</v>
      </c>
      <c r="F215" s="14" cm="1">
        <f t="array" ref="F215">INDEX('Stocastic Model Raw Data'!$H$2:$H$1001,$C215,0)</f>
        <v>44219480.450266398</v>
      </c>
      <c r="G215" s="14">
        <f t="shared" si="37"/>
        <v>47780077.300141506</v>
      </c>
      <c r="H215" s="14" cm="1">
        <f t="array" ref="H215">INDEX('Stocastic Model Raw Data'!$D$2:$D$1001,$C215,0)</f>
        <v>2723157556.4520998</v>
      </c>
      <c r="I215" s="14" cm="1">
        <f t="array" ref="I215">INDEX('Stocastic Model Raw Data'!$I$2:$I$1001,$C215,0)</f>
        <v>1131320764.87625</v>
      </c>
      <c r="J215" s="14">
        <f t="shared" si="38"/>
        <v>1591836791.5758498</v>
      </c>
      <c r="K215" s="14" cm="1">
        <f t="array" ref="K215">INDEX('Stocastic Model Raw Data'!$E$2:$E$1001,$C215,0)</f>
        <v>193445652.28835499</v>
      </c>
      <c r="L215" s="14" cm="1">
        <f t="array" ref="L215">INDEX('Stocastic Model Raw Data'!$J$2:$J$1001,$C215,0)</f>
        <v>85084744.845144406</v>
      </c>
      <c r="M215" s="14">
        <f t="shared" si="39"/>
        <v>108360907.44321059</v>
      </c>
      <c r="N215" s="14">
        <f t="shared" si="43"/>
        <v>2916603208.7404547</v>
      </c>
      <c r="O215" s="14">
        <f t="shared" si="44"/>
        <v>1216405509.7213945</v>
      </c>
      <c r="P215" s="14">
        <f t="shared" si="40"/>
        <v>1700197699.0190601</v>
      </c>
      <c r="Q215" s="3">
        <f t="shared" si="45"/>
        <v>2916603208.7404547</v>
      </c>
      <c r="R215" s="3">
        <f t="shared" si="46"/>
        <v>1428448099.7213945</v>
      </c>
      <c r="S215" s="3">
        <f t="shared" si="41"/>
        <v>1488155109.0190601</v>
      </c>
      <c r="T215" s="21">
        <f>(RANK(E215,E$8:E$1007,1)+COUNTIF(E$8:E215,E215)-1)/1000</f>
        <v>0.66100000000000003</v>
      </c>
      <c r="U215" s="21">
        <f>(RANK(F215,F$8:F$1007,1)+COUNTIF(F$8:F215,F215)-1)/1000</f>
        <v>0.625</v>
      </c>
      <c r="V215" s="21">
        <f>(RANK(G215,G$8:G$1007,1)+COUNTIF(G$8:G215,G215)-1)/1000</f>
        <v>0.69499999999999995</v>
      </c>
      <c r="W215" s="21">
        <f>(RANK(H215,H$8:H$1007,1)+COUNTIF(H$8:H215,H215)-1)/1000</f>
        <v>0.77900000000000003</v>
      </c>
      <c r="X215" s="21">
        <f>(RANK(I215,I$8:I$1007,1)+COUNTIF(I$8:I215,I215)-1)/1000</f>
        <v>0.75800000000000001</v>
      </c>
      <c r="Y215" s="21">
        <f>(RANK(J215,J$8:J$1007,1)+COUNTIF(J$8:J215,J215)-1)/1000</f>
        <v>0.79400000000000004</v>
      </c>
      <c r="Z215" s="21">
        <f>(RANK(K215,K$8:K$1007,1)+COUNTIF(K$8:K215,K215)-1)/1000</f>
        <v>0.63400000000000001</v>
      </c>
      <c r="AA215" s="21">
        <f>(RANK(L215,L$8:L$1007,1)+COUNTIF(L$8:L215,L215)-1)/1000</f>
        <v>0.61599999999999999</v>
      </c>
      <c r="AB215" s="21">
        <f>(RANK(M215,M$8:M$1007,1)+COUNTIF(M$8:M215,M215)-1)/1000</f>
        <v>0.65500000000000003</v>
      </c>
      <c r="AC215" s="21">
        <f>(RANK(N215,N$8:N$1007,1)+COUNTIF(N$8:N215,N215)-1)/1000</f>
        <v>0.76600000000000001</v>
      </c>
      <c r="AD215" s="21">
        <f>(RANK(O215,O$8:O$1007,1)+COUNTIF(O$8:O215,O215)-1)/1000</f>
        <v>0.745</v>
      </c>
      <c r="AE215" s="21">
        <f>(RANK(P215,P$8:P$1007,1)+COUNTIF(P$8:P215,P215)-1)/1000</f>
        <v>0.78300000000000003</v>
      </c>
      <c r="AF215" s="21">
        <f>(RANK(Q215,Q$8:Q$1007,1)+COUNTIF(Q$8:Q215,Q215)-1)/1000</f>
        <v>0.76600000000000001</v>
      </c>
      <c r="AG215" s="21">
        <f>(RANK(R215,R$8:R$1007,1)+COUNTIF(R$8:R215,R215)-1)/1000</f>
        <v>0.745</v>
      </c>
      <c r="AH215" s="21">
        <f>(RANK(S215,S$8:S$1007,1)+COUNTIF(S$8:S215,S215)-1)/1000</f>
        <v>0.78300000000000003</v>
      </c>
      <c r="AI215" s="14">
        <f t="shared" si="47"/>
        <v>0</v>
      </c>
      <c r="AK215" s="14">
        <f t="shared" si="48"/>
        <v>0</v>
      </c>
    </row>
    <row r="216" spans="2:37" x14ac:dyDescent="0.25">
      <c r="B216">
        <f t="shared" si="42"/>
        <v>209</v>
      </c>
      <c r="C216">
        <f>MATCH(B216,'Stocastic Model Raw Data'!$B$2:$B$1001,0)</f>
        <v>249</v>
      </c>
      <c r="D216" s="14" cm="1">
        <f t="array" ref="D216">INDEX('Stocastic Model Raw Data'!$G$2:$G$1001,$C216,0)</f>
        <v>212042590</v>
      </c>
      <c r="E216" s="14" cm="1">
        <f t="array" ref="E216">INDEX('Stocastic Model Raw Data'!$C$2:$C$1001,$C216,0)</f>
        <v>72894779.907500997</v>
      </c>
      <c r="F216" s="14" cm="1">
        <f t="array" ref="F216">INDEX('Stocastic Model Raw Data'!$H$2:$H$1001,$C216,0)</f>
        <v>35316417.357178099</v>
      </c>
      <c r="G216" s="14">
        <f t="shared" si="37"/>
        <v>37578362.550322898</v>
      </c>
      <c r="H216" s="14" cm="1">
        <f t="array" ref="H216">INDEX('Stocastic Model Raw Data'!$D$2:$D$1001,$C216,0)</f>
        <v>2141352823.2301099</v>
      </c>
      <c r="I216" s="14" cm="1">
        <f t="array" ref="I216">INDEX('Stocastic Model Raw Data'!$I$2:$I$1001,$C216,0)</f>
        <v>887907867.81860697</v>
      </c>
      <c r="J216" s="14">
        <f t="shared" si="38"/>
        <v>1253444955.4115028</v>
      </c>
      <c r="K216" s="14" cm="1">
        <f t="array" ref="K216">INDEX('Stocastic Model Raw Data'!$E$2:$E$1001,$C216,0)</f>
        <v>151973292.377013</v>
      </c>
      <c r="L216" s="14" cm="1">
        <f t="array" ref="L216">INDEX('Stocastic Model Raw Data'!$J$2:$J$1001,$C216,0)</f>
        <v>67757217.273201004</v>
      </c>
      <c r="M216" s="14">
        <f t="shared" si="39"/>
        <v>84216075.103811994</v>
      </c>
      <c r="N216" s="14">
        <f t="shared" si="43"/>
        <v>2293326115.6071229</v>
      </c>
      <c r="O216" s="14">
        <f t="shared" si="44"/>
        <v>955665085.09180796</v>
      </c>
      <c r="P216" s="14">
        <f t="shared" si="40"/>
        <v>1337661030.5153151</v>
      </c>
      <c r="Q216" s="3">
        <f t="shared" si="45"/>
        <v>2293326115.6071229</v>
      </c>
      <c r="R216" s="3">
        <f t="shared" si="46"/>
        <v>1167707675.0918078</v>
      </c>
      <c r="S216" s="3">
        <f t="shared" si="41"/>
        <v>1125618440.5153151</v>
      </c>
      <c r="T216" s="21">
        <f>(RANK(E216,E$8:E$1007,1)+COUNTIF(E$8:E216,E216)-1)/1000</f>
        <v>0.23599999999999999</v>
      </c>
      <c r="U216" s="21">
        <f>(RANK(F216,F$8:F$1007,1)+COUNTIF(F$8:F216,F216)-1)/1000</f>
        <v>0.24199999999999999</v>
      </c>
      <c r="V216" s="21">
        <f>(RANK(G216,G$8:G$1007,1)+COUNTIF(G$8:G216,G216)-1)/1000</f>
        <v>0.23100000000000001</v>
      </c>
      <c r="W216" s="21">
        <f>(RANK(H216,H$8:H$1007,1)+COUNTIF(H$8:H216,H216)-1)/1000</f>
        <v>0.255</v>
      </c>
      <c r="X216" s="21">
        <f>(RANK(I216,I$8:I$1007,1)+COUNTIF(I$8:I216,I216)-1)/1000</f>
        <v>0.254</v>
      </c>
      <c r="Y216" s="21">
        <f>(RANK(J216,J$8:J$1007,1)+COUNTIF(J$8:J216,J216)-1)/1000</f>
        <v>0.255</v>
      </c>
      <c r="Z216" s="21">
        <f>(RANK(K216,K$8:K$1007,1)+COUNTIF(K$8:K216,K216)-1)/1000</f>
        <v>0.21099999999999999</v>
      </c>
      <c r="AA216" s="21">
        <f>(RANK(L216,L$8:L$1007,1)+COUNTIF(L$8:L216,L216)-1)/1000</f>
        <v>0.23499999999999999</v>
      </c>
      <c r="AB216" s="21">
        <f>(RANK(M216,M$8:M$1007,1)+COUNTIF(M$8:M216,M216)-1)/1000</f>
        <v>0.214</v>
      </c>
      <c r="AC216" s="21">
        <f>(RANK(N216,N$8:N$1007,1)+COUNTIF(N$8:N216,N216)-1)/1000</f>
        <v>0.249</v>
      </c>
      <c r="AD216" s="21">
        <f>(RANK(O216,O$8:O$1007,1)+COUNTIF(O$8:O216,O216)-1)/1000</f>
        <v>0.249</v>
      </c>
      <c r="AE216" s="21">
        <f>(RANK(P216,P$8:P$1007,1)+COUNTIF(P$8:P216,P216)-1)/1000</f>
        <v>0.25</v>
      </c>
      <c r="AF216" s="21">
        <f>(RANK(Q216,Q$8:Q$1007,1)+COUNTIF(Q$8:Q216,Q216)-1)/1000</f>
        <v>0.249</v>
      </c>
      <c r="AG216" s="21">
        <f>(RANK(R216,R$8:R$1007,1)+COUNTIF(R$8:R216,R216)-1)/1000</f>
        <v>0.249</v>
      </c>
      <c r="AH216" s="21">
        <f>(RANK(S216,S$8:S$1007,1)+COUNTIF(S$8:S216,S216)-1)/1000</f>
        <v>0.25</v>
      </c>
      <c r="AI216" s="14">
        <f t="shared" si="47"/>
        <v>0</v>
      </c>
      <c r="AK216" s="14">
        <f t="shared" si="48"/>
        <v>0</v>
      </c>
    </row>
    <row r="217" spans="2:37" x14ac:dyDescent="0.25">
      <c r="B217">
        <f t="shared" si="42"/>
        <v>210</v>
      </c>
      <c r="C217">
        <f>MATCH(B217,'Stocastic Model Raw Data'!$B$2:$B$1001,0)</f>
        <v>328</v>
      </c>
      <c r="D217" s="14" cm="1">
        <f t="array" ref="D217">INDEX('Stocastic Model Raw Data'!$G$2:$G$1001,$C217,0)</f>
        <v>212042590</v>
      </c>
      <c r="E217" s="14" cm="1">
        <f t="array" ref="E217">INDEX('Stocastic Model Raw Data'!$C$2:$C$1001,$C217,0)</f>
        <v>74947808.0201554</v>
      </c>
      <c r="F217" s="14" cm="1">
        <f t="array" ref="F217">INDEX('Stocastic Model Raw Data'!$H$2:$H$1001,$C217,0)</f>
        <v>36062868.6730626</v>
      </c>
      <c r="G217" s="14">
        <f t="shared" si="37"/>
        <v>38884939.3470928</v>
      </c>
      <c r="H217" s="14" cm="1">
        <f t="array" ref="H217">INDEX('Stocastic Model Raw Data'!$D$2:$D$1001,$C217,0)</f>
        <v>2220790041.5314298</v>
      </c>
      <c r="I217" s="14" cm="1">
        <f t="array" ref="I217">INDEX('Stocastic Model Raw Data'!$I$2:$I$1001,$C217,0)</f>
        <v>916751676.98417997</v>
      </c>
      <c r="J217" s="14">
        <f t="shared" si="38"/>
        <v>1304038364.5472498</v>
      </c>
      <c r="K217" s="14" cm="1">
        <f t="array" ref="K217">INDEX('Stocastic Model Raw Data'!$E$2:$E$1001,$C217,0)</f>
        <v>157633643.40084401</v>
      </c>
      <c r="L217" s="14" cm="1">
        <f t="array" ref="L217">INDEX('Stocastic Model Raw Data'!$J$2:$J$1001,$C217,0)</f>
        <v>72252286.188073993</v>
      </c>
      <c r="M217" s="14">
        <f t="shared" si="39"/>
        <v>85381357.212770015</v>
      </c>
      <c r="N217" s="14">
        <f t="shared" si="43"/>
        <v>2378423684.9322739</v>
      </c>
      <c r="O217" s="14">
        <f t="shared" si="44"/>
        <v>989003963.17225397</v>
      </c>
      <c r="P217" s="14">
        <f t="shared" si="40"/>
        <v>1389419721.7600198</v>
      </c>
      <c r="Q217" s="3">
        <f t="shared" si="45"/>
        <v>2378423684.9322739</v>
      </c>
      <c r="R217" s="3">
        <f t="shared" si="46"/>
        <v>1201046553.1722541</v>
      </c>
      <c r="S217" s="3">
        <f t="shared" si="41"/>
        <v>1177377131.7600198</v>
      </c>
      <c r="T217" s="21">
        <f>(RANK(E217,E$8:E$1007,1)+COUNTIF(E$8:E217,E217)-1)/1000</f>
        <v>0.28699999999999998</v>
      </c>
      <c r="U217" s="21">
        <f>(RANK(F217,F$8:F$1007,1)+COUNTIF(F$8:F217,F217)-1)/1000</f>
        <v>0.28100000000000003</v>
      </c>
      <c r="V217" s="21">
        <f>(RANK(G217,G$8:G$1007,1)+COUNTIF(G$8:G217,G217)-1)/1000</f>
        <v>0.29699999999999999</v>
      </c>
      <c r="W217" s="21">
        <f>(RANK(H217,H$8:H$1007,1)+COUNTIF(H$8:H217,H217)-1)/1000</f>
        <v>0.33800000000000002</v>
      </c>
      <c r="X217" s="21">
        <f>(RANK(I217,I$8:I$1007,1)+COUNTIF(I$8:I217,I217)-1)/1000</f>
        <v>0.316</v>
      </c>
      <c r="Y217" s="21">
        <f>(RANK(J217,J$8:J$1007,1)+COUNTIF(J$8:J217,J217)-1)/1000</f>
        <v>0.34399999999999997</v>
      </c>
      <c r="Z217" s="21">
        <f>(RANK(K217,K$8:K$1007,1)+COUNTIF(K$8:K217,K217)-1)/1000</f>
        <v>0.28100000000000003</v>
      </c>
      <c r="AA217" s="21">
        <f>(RANK(L217,L$8:L$1007,1)+COUNTIF(L$8:L217,L217)-1)/1000</f>
        <v>0.33200000000000002</v>
      </c>
      <c r="AB217" s="21">
        <f>(RANK(M217,M$8:M$1007,1)+COUNTIF(M$8:M217,M217)-1)/1000</f>
        <v>0.23400000000000001</v>
      </c>
      <c r="AC217" s="21">
        <f>(RANK(N217,N$8:N$1007,1)+COUNTIF(N$8:N217,N217)-1)/1000</f>
        <v>0.32800000000000001</v>
      </c>
      <c r="AD217" s="21">
        <f>(RANK(O217,O$8:O$1007,1)+COUNTIF(O$8:O217,O217)-1)/1000</f>
        <v>0.318</v>
      </c>
      <c r="AE217" s="21">
        <f>(RANK(P217,P$8:P$1007,1)+COUNTIF(P$8:P217,P217)-1)/1000</f>
        <v>0.33500000000000002</v>
      </c>
      <c r="AF217" s="21">
        <f>(RANK(Q217,Q$8:Q$1007,1)+COUNTIF(Q$8:Q217,Q217)-1)/1000</f>
        <v>0.32800000000000001</v>
      </c>
      <c r="AG217" s="21">
        <f>(RANK(R217,R$8:R$1007,1)+COUNTIF(R$8:R217,R217)-1)/1000</f>
        <v>0.318</v>
      </c>
      <c r="AH217" s="21">
        <f>(RANK(S217,S$8:S$1007,1)+COUNTIF(S$8:S217,S217)-1)/1000</f>
        <v>0.33500000000000002</v>
      </c>
      <c r="AI217" s="14">
        <f t="shared" si="47"/>
        <v>0</v>
      </c>
      <c r="AK217" s="14">
        <f t="shared" si="48"/>
        <v>0</v>
      </c>
    </row>
    <row r="218" spans="2:37" x14ac:dyDescent="0.25">
      <c r="B218">
        <f t="shared" si="42"/>
        <v>211</v>
      </c>
      <c r="C218">
        <f>MATCH(B218,'Stocastic Model Raw Data'!$B$2:$B$1001,0)</f>
        <v>758</v>
      </c>
      <c r="D218" s="14" cm="1">
        <f t="array" ref="D218">INDEX('Stocastic Model Raw Data'!$G$2:$G$1001,$C218,0)</f>
        <v>212042590</v>
      </c>
      <c r="E218" s="14" cm="1">
        <f t="array" ref="E218">INDEX('Stocastic Model Raw Data'!$C$2:$C$1001,$C218,0)</f>
        <v>106389442.48713499</v>
      </c>
      <c r="F218" s="14" cm="1">
        <f t="array" ref="F218">INDEX('Stocastic Model Raw Data'!$H$2:$H$1001,$C218,0)</f>
        <v>53513871.765317202</v>
      </c>
      <c r="G218" s="14">
        <f t="shared" si="37"/>
        <v>52875570.721817791</v>
      </c>
      <c r="H218" s="14" cm="1">
        <f t="array" ref="H218">INDEX('Stocastic Model Raw Data'!$D$2:$D$1001,$C218,0)</f>
        <v>2653188856.1200199</v>
      </c>
      <c r="I218" s="14" cm="1">
        <f t="array" ref="I218">INDEX('Stocastic Model Raw Data'!$I$2:$I$1001,$C218,0)</f>
        <v>1133924656.0118501</v>
      </c>
      <c r="J218" s="14">
        <f t="shared" si="38"/>
        <v>1519264200.1081698</v>
      </c>
      <c r="K218" s="14" cm="1">
        <f t="array" ref="K218">INDEX('Stocastic Model Raw Data'!$E$2:$E$1001,$C218,0)</f>
        <v>251110231.02313399</v>
      </c>
      <c r="L218" s="14" cm="1">
        <f t="array" ref="L218">INDEX('Stocastic Model Raw Data'!$J$2:$J$1001,$C218,0)</f>
        <v>107594776.935312</v>
      </c>
      <c r="M218" s="14">
        <f t="shared" si="39"/>
        <v>143515454.08782199</v>
      </c>
      <c r="N218" s="14">
        <f t="shared" si="43"/>
        <v>2904299087.1431541</v>
      </c>
      <c r="O218" s="14">
        <f t="shared" si="44"/>
        <v>1241519432.9471622</v>
      </c>
      <c r="P218" s="14">
        <f t="shared" si="40"/>
        <v>1662779654.195992</v>
      </c>
      <c r="Q218" s="3">
        <f t="shared" si="45"/>
        <v>2904299087.1431541</v>
      </c>
      <c r="R218" s="3">
        <f t="shared" si="46"/>
        <v>1453562022.9471622</v>
      </c>
      <c r="S218" s="3">
        <f t="shared" si="41"/>
        <v>1450737064.195992</v>
      </c>
      <c r="T218" s="21">
        <f>(RANK(E218,E$8:E$1007,1)+COUNTIF(E$8:E218,E218)-1)/1000</f>
        <v>0.86699999999999999</v>
      </c>
      <c r="U218" s="21">
        <f>(RANK(F218,F$8:F$1007,1)+COUNTIF(F$8:F218,F218)-1)/1000</f>
        <v>0.88400000000000001</v>
      </c>
      <c r="V218" s="21">
        <f>(RANK(G218,G$8:G$1007,1)+COUNTIF(G$8:G218,G218)-1)/1000</f>
        <v>0.85399999999999998</v>
      </c>
      <c r="W218" s="21">
        <f>(RANK(H218,H$8:H$1007,1)+COUNTIF(H$8:H218,H218)-1)/1000</f>
        <v>0.73699999999999999</v>
      </c>
      <c r="X218" s="21">
        <f>(RANK(I218,I$8:I$1007,1)+COUNTIF(I$8:I218,I218)-1)/1000</f>
        <v>0.76500000000000001</v>
      </c>
      <c r="Y218" s="21">
        <f>(RANK(J218,J$8:J$1007,1)+COUNTIF(J$8:J218,J218)-1)/1000</f>
        <v>0.70599999999999996</v>
      </c>
      <c r="Z218" s="21">
        <f>(RANK(K218,K$8:K$1007,1)+COUNTIF(K$8:K218,K218)-1)/1000</f>
        <v>0.91600000000000004</v>
      </c>
      <c r="AA218" s="21">
        <f>(RANK(L218,L$8:L$1007,1)+COUNTIF(L$8:L218,L218)-1)/1000</f>
        <v>0.89700000000000002</v>
      </c>
      <c r="AB218" s="21">
        <f>(RANK(M218,M$8:M$1007,1)+COUNTIF(M$8:M218,M218)-1)/1000</f>
        <v>0.94</v>
      </c>
      <c r="AC218" s="21">
        <f>(RANK(N218,N$8:N$1007,1)+COUNTIF(N$8:N218,N218)-1)/1000</f>
        <v>0.75800000000000001</v>
      </c>
      <c r="AD218" s="21">
        <f>(RANK(O218,O$8:O$1007,1)+COUNTIF(O$8:O218,O218)-1)/1000</f>
        <v>0.79200000000000004</v>
      </c>
      <c r="AE218" s="21">
        <f>(RANK(P218,P$8:P$1007,1)+COUNTIF(P$8:P218,P218)-1)/1000</f>
        <v>0.745</v>
      </c>
      <c r="AF218" s="21">
        <f>(RANK(Q218,Q$8:Q$1007,1)+COUNTIF(Q$8:Q218,Q218)-1)/1000</f>
        <v>0.75800000000000001</v>
      </c>
      <c r="AG218" s="21">
        <f>(RANK(R218,R$8:R$1007,1)+COUNTIF(R$8:R218,R218)-1)/1000</f>
        <v>0.79200000000000004</v>
      </c>
      <c r="AH218" s="21">
        <f>(RANK(S218,S$8:S$1007,1)+COUNTIF(S$8:S218,S218)-1)/1000</f>
        <v>0.745</v>
      </c>
      <c r="AI218" s="14">
        <f t="shared" si="47"/>
        <v>0</v>
      </c>
      <c r="AK218" s="14">
        <f t="shared" si="48"/>
        <v>0</v>
      </c>
    </row>
    <row r="219" spans="2:37" x14ac:dyDescent="0.25">
      <c r="B219">
        <f t="shared" si="42"/>
        <v>212</v>
      </c>
      <c r="C219">
        <f>MATCH(B219,'Stocastic Model Raw Data'!$B$2:$B$1001,0)</f>
        <v>893</v>
      </c>
      <c r="D219" s="14" cm="1">
        <f t="array" ref="D219">INDEX('Stocastic Model Raw Data'!$G$2:$G$1001,$C219,0)</f>
        <v>212042590</v>
      </c>
      <c r="E219" s="14" cm="1">
        <f t="array" ref="E219">INDEX('Stocastic Model Raw Data'!$C$2:$C$1001,$C219,0)</f>
        <v>112018470.146714</v>
      </c>
      <c r="F219" s="14" cm="1">
        <f t="array" ref="F219">INDEX('Stocastic Model Raw Data'!$H$2:$H$1001,$C219,0)</f>
        <v>55941405.927882999</v>
      </c>
      <c r="G219" s="14">
        <f t="shared" si="37"/>
        <v>56077064.218831003</v>
      </c>
      <c r="H219" s="14" cm="1">
        <f t="array" ref="H219">INDEX('Stocastic Model Raw Data'!$D$2:$D$1001,$C219,0)</f>
        <v>2882464385.7474699</v>
      </c>
      <c r="I219" s="14" cm="1">
        <f t="array" ref="I219">INDEX('Stocastic Model Raw Data'!$I$2:$I$1001,$C219,0)</f>
        <v>1224063481.6048801</v>
      </c>
      <c r="J219" s="14">
        <f t="shared" si="38"/>
        <v>1658400904.1425898</v>
      </c>
      <c r="K219" s="14" cm="1">
        <f t="array" ref="K219">INDEX('Stocastic Model Raw Data'!$E$2:$E$1001,$C219,0)</f>
        <v>254114169.37522399</v>
      </c>
      <c r="L219" s="14" cm="1">
        <f t="array" ref="L219">INDEX('Stocastic Model Raw Data'!$J$2:$J$1001,$C219,0)</f>
        <v>112721539.88220499</v>
      </c>
      <c r="M219" s="14">
        <f t="shared" si="39"/>
        <v>141392629.49301898</v>
      </c>
      <c r="N219" s="14">
        <f t="shared" si="43"/>
        <v>3136578555.122694</v>
      </c>
      <c r="O219" s="14">
        <f t="shared" si="44"/>
        <v>1336785021.4870851</v>
      </c>
      <c r="P219" s="14">
        <f t="shared" si="40"/>
        <v>1799793533.6356089</v>
      </c>
      <c r="Q219" s="3">
        <f t="shared" si="45"/>
        <v>3136578555.122694</v>
      </c>
      <c r="R219" s="3">
        <f t="shared" si="46"/>
        <v>1548827611.4870851</v>
      </c>
      <c r="S219" s="3">
        <f t="shared" si="41"/>
        <v>1587750943.6356089</v>
      </c>
      <c r="T219" s="21">
        <f>(RANK(E219,E$8:E$1007,1)+COUNTIF(E$8:E219,E219)-1)/1000</f>
        <v>0.92400000000000004</v>
      </c>
      <c r="U219" s="21">
        <f>(RANK(F219,F$8:F$1007,1)+COUNTIF(F$8:F219,F219)-1)/1000</f>
        <v>0.92900000000000005</v>
      </c>
      <c r="V219" s="21">
        <f>(RANK(G219,G$8:G$1007,1)+COUNTIF(G$8:G219,G219)-1)/1000</f>
        <v>0.91900000000000004</v>
      </c>
      <c r="W219" s="21">
        <f>(RANK(H219,H$8:H$1007,1)+COUNTIF(H$8:H219,H219)-1)/1000</f>
        <v>0.88200000000000001</v>
      </c>
      <c r="X219" s="21">
        <f>(RANK(I219,I$8:I$1007,1)+COUNTIF(I$8:I219,I219)-1)/1000</f>
        <v>0.89800000000000002</v>
      </c>
      <c r="Y219" s="21">
        <f>(RANK(J219,J$8:J$1007,1)+COUNTIF(J$8:J219,J219)-1)/1000</f>
        <v>0.873</v>
      </c>
      <c r="Z219" s="21">
        <f>(RANK(K219,K$8:K$1007,1)+COUNTIF(K$8:K219,K219)-1)/1000</f>
        <v>0.92800000000000005</v>
      </c>
      <c r="AA219" s="21">
        <f>(RANK(L219,L$8:L$1007,1)+COUNTIF(L$8:L219,L219)-1)/1000</f>
        <v>0.92400000000000004</v>
      </c>
      <c r="AB219" s="21">
        <f>(RANK(M219,M$8:M$1007,1)+COUNTIF(M$8:M219,M219)-1)/1000</f>
        <v>0.92700000000000005</v>
      </c>
      <c r="AC219" s="21">
        <f>(RANK(N219,N$8:N$1007,1)+COUNTIF(N$8:N219,N219)-1)/1000</f>
        <v>0.89300000000000002</v>
      </c>
      <c r="AD219" s="21">
        <f>(RANK(O219,O$8:O$1007,1)+COUNTIF(O$8:O219,O219)-1)/1000</f>
        <v>0.90300000000000002</v>
      </c>
      <c r="AE219" s="21">
        <f>(RANK(P219,P$8:P$1007,1)+COUNTIF(P$8:P219,P219)-1)/1000</f>
        <v>0.88200000000000001</v>
      </c>
      <c r="AF219" s="21">
        <f>(RANK(Q219,Q$8:Q$1007,1)+COUNTIF(Q$8:Q219,Q219)-1)/1000</f>
        <v>0.89300000000000002</v>
      </c>
      <c r="AG219" s="21">
        <f>(RANK(R219,R$8:R$1007,1)+COUNTIF(R$8:R219,R219)-1)/1000</f>
        <v>0.90300000000000002</v>
      </c>
      <c r="AH219" s="21">
        <f>(RANK(S219,S$8:S$1007,1)+COUNTIF(S$8:S219,S219)-1)/1000</f>
        <v>0.88200000000000001</v>
      </c>
      <c r="AI219" s="14">
        <f t="shared" si="47"/>
        <v>0</v>
      </c>
      <c r="AK219" s="14">
        <f t="shared" si="48"/>
        <v>0</v>
      </c>
    </row>
    <row r="220" spans="2:37" x14ac:dyDescent="0.25">
      <c r="B220">
        <f t="shared" si="42"/>
        <v>213</v>
      </c>
      <c r="C220">
        <f>MATCH(B220,'Stocastic Model Raw Data'!$B$2:$B$1001,0)</f>
        <v>636</v>
      </c>
      <c r="D220" s="14" cm="1">
        <f t="array" ref="D220">INDEX('Stocastic Model Raw Data'!$G$2:$G$1001,$C220,0)</f>
        <v>212042590</v>
      </c>
      <c r="E220" s="14" cm="1">
        <f t="array" ref="E220">INDEX('Stocastic Model Raw Data'!$C$2:$C$1001,$C220,0)</f>
        <v>93951814.883367404</v>
      </c>
      <c r="F220" s="14" cm="1">
        <f t="array" ref="F220">INDEX('Stocastic Model Raw Data'!$H$2:$H$1001,$C220,0)</f>
        <v>46759670.1279696</v>
      </c>
      <c r="G220" s="14">
        <f t="shared" si="37"/>
        <v>47192144.755397804</v>
      </c>
      <c r="H220" s="14" cm="1">
        <f t="array" ref="H220">INDEX('Stocastic Model Raw Data'!$D$2:$D$1001,$C220,0)</f>
        <v>2541988238.8320699</v>
      </c>
      <c r="I220" s="14" cm="1">
        <f t="array" ref="I220">INDEX('Stocastic Model Raw Data'!$I$2:$I$1001,$C220,0)</f>
        <v>1079252835.8177299</v>
      </c>
      <c r="J220" s="14">
        <f t="shared" si="38"/>
        <v>1462735403.0143399</v>
      </c>
      <c r="K220" s="14" cm="1">
        <f t="array" ref="K220">INDEX('Stocastic Model Raw Data'!$E$2:$E$1001,$C220,0)</f>
        <v>188031991.43857399</v>
      </c>
      <c r="L220" s="14" cm="1">
        <f t="array" ref="L220">INDEX('Stocastic Model Raw Data'!$J$2:$J$1001,$C220,0)</f>
        <v>83082998.000980496</v>
      </c>
      <c r="M220" s="14">
        <f t="shared" si="39"/>
        <v>104948993.43759349</v>
      </c>
      <c r="N220" s="14">
        <f t="shared" si="43"/>
        <v>2730020230.2706437</v>
      </c>
      <c r="O220" s="14">
        <f t="shared" si="44"/>
        <v>1162335833.8187103</v>
      </c>
      <c r="P220" s="14">
        <f t="shared" si="40"/>
        <v>1567684396.4519334</v>
      </c>
      <c r="Q220" s="3">
        <f t="shared" si="45"/>
        <v>2730020230.2706437</v>
      </c>
      <c r="R220" s="3">
        <f t="shared" si="46"/>
        <v>1374378423.8187103</v>
      </c>
      <c r="S220" s="3">
        <f t="shared" si="41"/>
        <v>1355641806.4519334</v>
      </c>
      <c r="T220" s="21">
        <f>(RANK(E220,E$8:E$1007,1)+COUNTIF(E$8:E220,E220)-1)/1000</f>
        <v>0.69299999999999995</v>
      </c>
      <c r="U220" s="21">
        <f>(RANK(F220,F$8:F$1007,1)+COUNTIF(F$8:F220,F220)-1)/1000</f>
        <v>0.70599999999999996</v>
      </c>
      <c r="V220" s="21">
        <f>(RANK(G220,G$8:G$1007,1)+COUNTIF(G$8:G220,G220)-1)/1000</f>
        <v>0.67800000000000005</v>
      </c>
      <c r="W220" s="21">
        <f>(RANK(H220,H$8:H$1007,1)+COUNTIF(H$8:H220,H220)-1)/1000</f>
        <v>0.64100000000000001</v>
      </c>
      <c r="X220" s="21">
        <f>(RANK(I220,I$8:I$1007,1)+COUNTIF(I$8:I220,I220)-1)/1000</f>
        <v>0.67200000000000004</v>
      </c>
      <c r="Y220" s="21">
        <f>(RANK(J220,J$8:J$1007,1)+COUNTIF(J$8:J220,J220)-1)/1000</f>
        <v>0.61699999999999999</v>
      </c>
      <c r="Z220" s="21">
        <f>(RANK(K220,K$8:K$1007,1)+COUNTIF(K$8:K220,K220)-1)/1000</f>
        <v>0.58299999999999996</v>
      </c>
      <c r="AA220" s="21">
        <f>(RANK(L220,L$8:L$1007,1)+COUNTIF(L$8:L220,L220)-1)/1000</f>
        <v>0.56999999999999995</v>
      </c>
      <c r="AB220" s="21">
        <f>(RANK(M220,M$8:M$1007,1)+COUNTIF(M$8:M220,M220)-1)/1000</f>
        <v>0.58899999999999997</v>
      </c>
      <c r="AC220" s="21">
        <f>(RANK(N220,N$8:N$1007,1)+COUNTIF(N$8:N220,N220)-1)/1000</f>
        <v>0.63600000000000001</v>
      </c>
      <c r="AD220" s="21">
        <f>(RANK(O220,O$8:O$1007,1)+COUNTIF(O$8:O220,O220)-1)/1000</f>
        <v>0.66500000000000004</v>
      </c>
      <c r="AE220" s="21">
        <f>(RANK(P220,P$8:P$1007,1)+COUNTIF(P$8:P220,P220)-1)/1000</f>
        <v>0.61599999999999999</v>
      </c>
      <c r="AF220" s="21">
        <f>(RANK(Q220,Q$8:Q$1007,1)+COUNTIF(Q$8:Q220,Q220)-1)/1000</f>
        <v>0.63600000000000001</v>
      </c>
      <c r="AG220" s="21">
        <f>(RANK(R220,R$8:R$1007,1)+COUNTIF(R$8:R220,R220)-1)/1000</f>
        <v>0.66500000000000004</v>
      </c>
      <c r="AH220" s="21">
        <f>(RANK(S220,S$8:S$1007,1)+COUNTIF(S$8:S220,S220)-1)/1000</f>
        <v>0.61599999999999999</v>
      </c>
      <c r="AI220" s="14">
        <f t="shared" si="47"/>
        <v>0</v>
      </c>
      <c r="AK220" s="14">
        <f t="shared" si="48"/>
        <v>0</v>
      </c>
    </row>
    <row r="221" spans="2:37" x14ac:dyDescent="0.25">
      <c r="B221">
        <f t="shared" si="42"/>
        <v>214</v>
      </c>
      <c r="C221">
        <f>MATCH(B221,'Stocastic Model Raw Data'!$B$2:$B$1001,0)</f>
        <v>141</v>
      </c>
      <c r="D221" s="14" cm="1">
        <f t="array" ref="D221">INDEX('Stocastic Model Raw Data'!$G$2:$G$1001,$C221,0)</f>
        <v>212042590</v>
      </c>
      <c r="E221" s="14" cm="1">
        <f t="array" ref="E221">INDEX('Stocastic Model Raw Data'!$C$2:$C$1001,$C221,0)</f>
        <v>66737945.693240099</v>
      </c>
      <c r="F221" s="14" cm="1">
        <f t="array" ref="F221">INDEX('Stocastic Model Raw Data'!$H$2:$H$1001,$C221,0)</f>
        <v>31968040.9660106</v>
      </c>
      <c r="G221" s="14">
        <f t="shared" si="37"/>
        <v>34769904.727229498</v>
      </c>
      <c r="H221" s="14" cm="1">
        <f t="array" ref="H221">INDEX('Stocastic Model Raw Data'!$D$2:$D$1001,$C221,0)</f>
        <v>1992859144.2972701</v>
      </c>
      <c r="I221" s="14" cm="1">
        <f t="array" ref="I221">INDEX('Stocastic Model Raw Data'!$I$2:$I$1001,$C221,0)</f>
        <v>824862203.61758602</v>
      </c>
      <c r="J221" s="14">
        <f t="shared" si="38"/>
        <v>1167996940.6796842</v>
      </c>
      <c r="K221" s="14" cm="1">
        <f t="array" ref="K221">INDEX('Stocastic Model Raw Data'!$E$2:$E$1001,$C221,0)</f>
        <v>138095223.31764701</v>
      </c>
      <c r="L221" s="14" cm="1">
        <f t="array" ref="L221">INDEX('Stocastic Model Raw Data'!$J$2:$J$1001,$C221,0)</f>
        <v>60932981.286622196</v>
      </c>
      <c r="M221" s="14">
        <f t="shared" si="39"/>
        <v>77162242.031024814</v>
      </c>
      <c r="N221" s="14">
        <f t="shared" si="43"/>
        <v>2130954367.614917</v>
      </c>
      <c r="O221" s="14">
        <f t="shared" si="44"/>
        <v>885795184.90420818</v>
      </c>
      <c r="P221" s="14">
        <f t="shared" si="40"/>
        <v>1245159182.7107089</v>
      </c>
      <c r="Q221" s="3">
        <f t="shared" si="45"/>
        <v>2130954367.614917</v>
      </c>
      <c r="R221" s="3">
        <f t="shared" si="46"/>
        <v>1097837774.9042082</v>
      </c>
      <c r="S221" s="3">
        <f t="shared" si="41"/>
        <v>1033116592.7107089</v>
      </c>
      <c r="T221" s="21">
        <f>(RANK(E221,E$8:E$1007,1)+COUNTIF(E$8:E221,E221)-1)/1000</f>
        <v>0.13</v>
      </c>
      <c r="U221" s="21">
        <f>(RANK(F221,F$8:F$1007,1)+COUNTIF(F$8:F221,F221)-1)/1000</f>
        <v>0.121</v>
      </c>
      <c r="V221" s="21">
        <f>(RANK(G221,G$8:G$1007,1)+COUNTIF(G$8:G221,G221)-1)/1000</f>
        <v>0.13500000000000001</v>
      </c>
      <c r="W221" s="21">
        <f>(RANK(H221,H$8:H$1007,1)+COUNTIF(H$8:H221,H221)-1)/1000</f>
        <v>0.14499999999999999</v>
      </c>
      <c r="X221" s="21">
        <f>(RANK(I221,I$8:I$1007,1)+COUNTIF(I$8:I221,I221)-1)/1000</f>
        <v>0.14399999999999999</v>
      </c>
      <c r="Y221" s="21">
        <f>(RANK(J221,J$8:J$1007,1)+COUNTIF(J$8:J221,J221)-1)/1000</f>
        <v>0.15</v>
      </c>
      <c r="Z221" s="21">
        <f>(RANK(K221,K$8:K$1007,1)+COUNTIF(K$8:K221,K221)-1)/1000</f>
        <v>0.11700000000000001</v>
      </c>
      <c r="AA221" s="21">
        <f>(RANK(L221,L$8:L$1007,1)+COUNTIF(L$8:L221,L221)-1)/1000</f>
        <v>0.126</v>
      </c>
      <c r="AB221" s="21">
        <f>(RANK(M221,M$8:M$1007,1)+COUNTIF(M$8:M221,M221)-1)/1000</f>
        <v>0.115</v>
      </c>
      <c r="AC221" s="21">
        <f>(RANK(N221,N$8:N$1007,1)+COUNTIF(N$8:N221,N221)-1)/1000</f>
        <v>0.14099999999999999</v>
      </c>
      <c r="AD221" s="21">
        <f>(RANK(O221,O$8:O$1007,1)+COUNTIF(O$8:O221,O221)-1)/1000</f>
        <v>0.14299999999999999</v>
      </c>
      <c r="AE221" s="21">
        <f>(RANK(P221,P$8:P$1007,1)+COUNTIF(P$8:P221,P221)-1)/1000</f>
        <v>0.14199999999999999</v>
      </c>
      <c r="AF221" s="21">
        <f>(RANK(Q221,Q$8:Q$1007,1)+COUNTIF(Q$8:Q221,Q221)-1)/1000</f>
        <v>0.14099999999999999</v>
      </c>
      <c r="AG221" s="21">
        <f>(RANK(R221,R$8:R$1007,1)+COUNTIF(R$8:R221,R221)-1)/1000</f>
        <v>0.14299999999999999</v>
      </c>
      <c r="AH221" s="21">
        <f>(RANK(S221,S$8:S$1007,1)+COUNTIF(S$8:S221,S221)-1)/1000</f>
        <v>0.14199999999999999</v>
      </c>
      <c r="AI221" s="14">
        <f t="shared" si="47"/>
        <v>0</v>
      </c>
      <c r="AK221" s="14">
        <f t="shared" si="48"/>
        <v>0</v>
      </c>
    </row>
    <row r="222" spans="2:37" x14ac:dyDescent="0.25">
      <c r="B222">
        <f t="shared" si="42"/>
        <v>215</v>
      </c>
      <c r="C222">
        <f>MATCH(B222,'Stocastic Model Raw Data'!$B$2:$B$1001,0)</f>
        <v>974</v>
      </c>
      <c r="D222" s="14" cm="1">
        <f t="array" ref="D222">INDEX('Stocastic Model Raw Data'!$G$2:$G$1001,$C222,0)</f>
        <v>212042590</v>
      </c>
      <c r="E222" s="14" cm="1">
        <f t="array" ref="E222">INDEX('Stocastic Model Raw Data'!$C$2:$C$1001,$C222,0)</f>
        <v>112528318.08947501</v>
      </c>
      <c r="F222" s="14" cm="1">
        <f t="array" ref="F222">INDEX('Stocastic Model Raw Data'!$H$2:$H$1001,$C222,0)</f>
        <v>54780584.465048097</v>
      </c>
      <c r="G222" s="14">
        <f t="shared" si="37"/>
        <v>57747733.624426909</v>
      </c>
      <c r="H222" s="14" cm="1">
        <f t="array" ref="H222">INDEX('Stocastic Model Raw Data'!$D$2:$D$1001,$C222,0)</f>
        <v>3169122211.3087001</v>
      </c>
      <c r="I222" s="14" cm="1">
        <f t="array" ref="I222">INDEX('Stocastic Model Raw Data'!$I$2:$I$1001,$C222,0)</f>
        <v>1321267540.4853899</v>
      </c>
      <c r="J222" s="14">
        <f t="shared" si="38"/>
        <v>1847854670.8233101</v>
      </c>
      <c r="K222" s="14" cm="1">
        <f t="array" ref="K222">INDEX('Stocastic Model Raw Data'!$E$2:$E$1001,$C222,0)</f>
        <v>261834526.85393</v>
      </c>
      <c r="L222" s="14" cm="1">
        <f t="array" ref="L222">INDEX('Stocastic Model Raw Data'!$J$2:$J$1001,$C222,0)</f>
        <v>116866585.466746</v>
      </c>
      <c r="M222" s="14">
        <f t="shared" si="39"/>
        <v>144967941.38718399</v>
      </c>
      <c r="N222" s="14">
        <f t="shared" si="43"/>
        <v>3430956738.1626301</v>
      </c>
      <c r="O222" s="14">
        <f t="shared" si="44"/>
        <v>1438134125.952136</v>
      </c>
      <c r="P222" s="14">
        <f t="shared" si="40"/>
        <v>1992822612.210494</v>
      </c>
      <c r="Q222" s="3">
        <f t="shared" si="45"/>
        <v>3430956738.1626301</v>
      </c>
      <c r="R222" s="3">
        <f t="shared" si="46"/>
        <v>1650176715.952136</v>
      </c>
      <c r="S222" s="3">
        <f t="shared" si="41"/>
        <v>1780780022.210494</v>
      </c>
      <c r="T222" s="21">
        <f>(RANK(E222,E$8:E$1007,1)+COUNTIF(E$8:E222,E222)-1)/1000</f>
        <v>0.92700000000000005</v>
      </c>
      <c r="U222" s="21">
        <f>(RANK(F222,F$8:F$1007,1)+COUNTIF(F$8:F222,F222)-1)/1000</f>
        <v>0.90600000000000003</v>
      </c>
      <c r="V222" s="21">
        <f>(RANK(G222,G$8:G$1007,1)+COUNTIF(G$8:G222,G222)-1)/1000</f>
        <v>0.94699999999999995</v>
      </c>
      <c r="W222" s="21">
        <f>(RANK(H222,H$8:H$1007,1)+COUNTIF(H$8:H222,H222)-1)/1000</f>
        <v>0.97399999999999998</v>
      </c>
      <c r="X222" s="21">
        <f>(RANK(I222,I$8:I$1007,1)+COUNTIF(I$8:I222,I222)-1)/1000</f>
        <v>0.96599999999999997</v>
      </c>
      <c r="Y222" s="21">
        <f>(RANK(J222,J$8:J$1007,1)+COUNTIF(J$8:J222,J222)-1)/1000</f>
        <v>0.97599999999999998</v>
      </c>
      <c r="Z222" s="21">
        <f>(RANK(K222,K$8:K$1007,1)+COUNTIF(K$8:K222,K222)-1)/1000</f>
        <v>0.94299999999999995</v>
      </c>
      <c r="AA222" s="21">
        <f>(RANK(L222,L$8:L$1007,1)+COUNTIF(L$8:L222,L222)-1)/1000</f>
        <v>0.95</v>
      </c>
      <c r="AB222" s="21">
        <f>(RANK(M222,M$8:M$1007,1)+COUNTIF(M$8:M222,M222)-1)/1000</f>
        <v>0.94499999999999995</v>
      </c>
      <c r="AC222" s="21">
        <f>(RANK(N222,N$8:N$1007,1)+COUNTIF(N$8:N222,N222)-1)/1000</f>
        <v>0.97399999999999998</v>
      </c>
      <c r="AD222" s="21">
        <f>(RANK(O222,O$8:O$1007,1)+COUNTIF(O$8:O222,O222)-1)/1000</f>
        <v>0.96699999999999997</v>
      </c>
      <c r="AE222" s="21">
        <f>(RANK(P222,P$8:P$1007,1)+COUNTIF(P$8:P222,P222)-1)/1000</f>
        <v>0.97599999999999998</v>
      </c>
      <c r="AF222" s="21">
        <f>(RANK(Q222,Q$8:Q$1007,1)+COUNTIF(Q$8:Q222,Q222)-1)/1000</f>
        <v>0.97399999999999998</v>
      </c>
      <c r="AG222" s="21">
        <f>(RANK(R222,R$8:R$1007,1)+COUNTIF(R$8:R222,R222)-1)/1000</f>
        <v>0.96699999999999997</v>
      </c>
      <c r="AH222" s="21">
        <f>(RANK(S222,S$8:S$1007,1)+COUNTIF(S$8:S222,S222)-1)/1000</f>
        <v>0.97599999999999998</v>
      </c>
      <c r="AI222" s="14">
        <f t="shared" si="47"/>
        <v>0</v>
      </c>
      <c r="AK222" s="14">
        <f t="shared" si="48"/>
        <v>0</v>
      </c>
    </row>
    <row r="223" spans="2:37" x14ac:dyDescent="0.25">
      <c r="B223">
        <f t="shared" si="42"/>
        <v>216</v>
      </c>
      <c r="C223">
        <f>MATCH(B223,'Stocastic Model Raw Data'!$B$2:$B$1001,0)</f>
        <v>615</v>
      </c>
      <c r="D223" s="14" cm="1">
        <f t="array" ref="D223">INDEX('Stocastic Model Raw Data'!$G$2:$G$1001,$C223,0)</f>
        <v>212042590</v>
      </c>
      <c r="E223" s="14" cm="1">
        <f t="array" ref="E223">INDEX('Stocastic Model Raw Data'!$C$2:$C$1001,$C223,0)</f>
        <v>85787279.162751094</v>
      </c>
      <c r="F223" s="14" cm="1">
        <f t="array" ref="F223">INDEX('Stocastic Model Raw Data'!$H$2:$H$1001,$C223,0)</f>
        <v>41417523.782540597</v>
      </c>
      <c r="G223" s="14">
        <f t="shared" si="37"/>
        <v>44369755.380210496</v>
      </c>
      <c r="H223" s="14" cm="1">
        <f t="array" ref="H223">INDEX('Stocastic Model Raw Data'!$D$2:$D$1001,$C223,0)</f>
        <v>2531137050.73632</v>
      </c>
      <c r="I223" s="14" cm="1">
        <f t="array" ref="I223">INDEX('Stocastic Model Raw Data'!$I$2:$I$1001,$C223,0)</f>
        <v>1047367364.7281899</v>
      </c>
      <c r="J223" s="14">
        <f t="shared" si="38"/>
        <v>1483769686.0081301</v>
      </c>
      <c r="K223" s="14" cm="1">
        <f t="array" ref="K223">INDEX('Stocastic Model Raw Data'!$E$2:$E$1001,$C223,0)</f>
        <v>178365394.86501199</v>
      </c>
      <c r="L223" s="14" cm="1">
        <f t="array" ref="L223">INDEX('Stocastic Model Raw Data'!$J$2:$J$1001,$C223,0)</f>
        <v>82652093.616795495</v>
      </c>
      <c r="M223" s="14">
        <f t="shared" si="39"/>
        <v>95713301.248216495</v>
      </c>
      <c r="N223" s="14">
        <f t="shared" si="43"/>
        <v>2709502445.6013322</v>
      </c>
      <c r="O223" s="14">
        <f t="shared" si="44"/>
        <v>1130019458.3449855</v>
      </c>
      <c r="P223" s="14">
        <f t="shared" si="40"/>
        <v>1579482987.2563467</v>
      </c>
      <c r="Q223" s="3">
        <f t="shared" si="45"/>
        <v>2709502445.6013322</v>
      </c>
      <c r="R223" s="3">
        <f t="shared" si="46"/>
        <v>1342062048.3449855</v>
      </c>
      <c r="S223" s="3">
        <f t="shared" si="41"/>
        <v>1367440397.2563467</v>
      </c>
      <c r="T223" s="21">
        <f>(RANK(E223,E$8:E$1007,1)+COUNTIF(E$8:E223,E223)-1)/1000</f>
        <v>0.52600000000000002</v>
      </c>
      <c r="U223" s="21">
        <f>(RANK(F223,F$8:F$1007,1)+COUNTIF(F$8:F223,F223)-1)/1000</f>
        <v>0.51100000000000001</v>
      </c>
      <c r="V223" s="21">
        <f>(RANK(G223,G$8:G$1007,1)+COUNTIF(G$8:G223,G223)-1)/1000</f>
        <v>0.55300000000000005</v>
      </c>
      <c r="W223" s="21">
        <f>(RANK(H223,H$8:H$1007,1)+COUNTIF(H$8:H223,H223)-1)/1000</f>
        <v>0.63400000000000001</v>
      </c>
      <c r="X223" s="21">
        <f>(RANK(I223,I$8:I$1007,1)+COUNTIF(I$8:I223,I223)-1)/1000</f>
        <v>0.60499999999999998</v>
      </c>
      <c r="Y223" s="21">
        <f>(RANK(J223,J$8:J$1007,1)+COUNTIF(J$8:J223,J223)-1)/1000</f>
        <v>0.65500000000000003</v>
      </c>
      <c r="Z223" s="21">
        <f>(RANK(K223,K$8:K$1007,1)+COUNTIF(K$8:K223,K223)-1)/1000</f>
        <v>0.48499999999999999</v>
      </c>
      <c r="AA223" s="21">
        <f>(RANK(L223,L$8:L$1007,1)+COUNTIF(L$8:L223,L223)-1)/1000</f>
        <v>0.56499999999999995</v>
      </c>
      <c r="AB223" s="21">
        <f>(RANK(M223,M$8:M$1007,1)+COUNTIF(M$8:M223,M223)-1)/1000</f>
        <v>0.41</v>
      </c>
      <c r="AC223" s="21">
        <f>(RANK(N223,N$8:N$1007,1)+COUNTIF(N$8:N223,N223)-1)/1000</f>
        <v>0.61499999999999999</v>
      </c>
      <c r="AD223" s="21">
        <f>(RANK(O223,O$8:O$1007,1)+COUNTIF(O$8:O223,O223)-1)/1000</f>
        <v>0.60199999999999998</v>
      </c>
      <c r="AE223" s="21">
        <f>(RANK(P223,P$8:P$1007,1)+COUNTIF(P$8:P223,P223)-1)/1000</f>
        <v>0.63400000000000001</v>
      </c>
      <c r="AF223" s="21">
        <f>(RANK(Q223,Q$8:Q$1007,1)+COUNTIF(Q$8:Q223,Q223)-1)/1000</f>
        <v>0.61499999999999999</v>
      </c>
      <c r="AG223" s="21">
        <f>(RANK(R223,R$8:R$1007,1)+COUNTIF(R$8:R223,R223)-1)/1000</f>
        <v>0.60199999999999998</v>
      </c>
      <c r="AH223" s="21">
        <f>(RANK(S223,S$8:S$1007,1)+COUNTIF(S$8:S223,S223)-1)/1000</f>
        <v>0.63400000000000001</v>
      </c>
      <c r="AI223" s="14">
        <f t="shared" si="47"/>
        <v>0</v>
      </c>
      <c r="AK223" s="14">
        <f t="shared" si="48"/>
        <v>0</v>
      </c>
    </row>
    <row r="224" spans="2:37" x14ac:dyDescent="0.25">
      <c r="B224">
        <f t="shared" si="42"/>
        <v>217</v>
      </c>
      <c r="C224">
        <f>MATCH(B224,'Stocastic Model Raw Data'!$B$2:$B$1001,0)</f>
        <v>384</v>
      </c>
      <c r="D224" s="14" cm="1">
        <f t="array" ref="D224">INDEX('Stocastic Model Raw Data'!$G$2:$G$1001,$C224,0)</f>
        <v>212042590</v>
      </c>
      <c r="E224" s="14" cm="1">
        <f t="array" ref="E224">INDEX('Stocastic Model Raw Data'!$C$2:$C$1001,$C224,0)</f>
        <v>78325701.944230303</v>
      </c>
      <c r="F224" s="14" cm="1">
        <f t="array" ref="F224">INDEX('Stocastic Model Raw Data'!$H$2:$H$1001,$C224,0)</f>
        <v>38166963.316675097</v>
      </c>
      <c r="G224" s="14">
        <f t="shared" si="37"/>
        <v>40158738.627555206</v>
      </c>
      <c r="H224" s="14" cm="1">
        <f t="array" ref="H224">INDEX('Stocastic Model Raw Data'!$D$2:$D$1001,$C224,0)</f>
        <v>2263360303.6610999</v>
      </c>
      <c r="I224" s="14" cm="1">
        <f t="array" ref="I224">INDEX('Stocastic Model Raw Data'!$I$2:$I$1001,$C224,0)</f>
        <v>941142842.73473704</v>
      </c>
      <c r="J224" s="14">
        <f t="shared" si="38"/>
        <v>1322217460.926363</v>
      </c>
      <c r="K224" s="14" cm="1">
        <f t="array" ref="K224">INDEX('Stocastic Model Raw Data'!$E$2:$E$1001,$C224,0)</f>
        <v>172750113.11727199</v>
      </c>
      <c r="L224" s="14" cm="1">
        <f t="array" ref="L224">INDEX('Stocastic Model Raw Data'!$J$2:$J$1001,$C224,0)</f>
        <v>78952063.672566995</v>
      </c>
      <c r="M224" s="14">
        <f t="shared" si="39"/>
        <v>93798049.444704995</v>
      </c>
      <c r="N224" s="14">
        <f t="shared" si="43"/>
        <v>2436110416.7783718</v>
      </c>
      <c r="O224" s="14">
        <f t="shared" si="44"/>
        <v>1020094906.407304</v>
      </c>
      <c r="P224" s="14">
        <f t="shared" si="40"/>
        <v>1416015510.3710678</v>
      </c>
      <c r="Q224" s="3">
        <f t="shared" si="45"/>
        <v>2436110416.7783718</v>
      </c>
      <c r="R224" s="3">
        <f t="shared" si="46"/>
        <v>1232137496.407304</v>
      </c>
      <c r="S224" s="3">
        <f t="shared" si="41"/>
        <v>1203972920.3710678</v>
      </c>
      <c r="T224" s="21">
        <f>(RANK(E224,E$8:E$1007,1)+COUNTIF(E$8:E224,E224)-1)/1000</f>
        <v>0.36899999999999999</v>
      </c>
      <c r="U224" s="21">
        <f>(RANK(F224,F$8:F$1007,1)+COUNTIF(F$8:F224,F224)-1)/1000</f>
        <v>0.38200000000000001</v>
      </c>
      <c r="V224" s="21">
        <f>(RANK(G224,G$8:G$1007,1)+COUNTIF(G$8:G224,G224)-1)/1000</f>
        <v>0.36</v>
      </c>
      <c r="W224" s="21">
        <f>(RANK(H224,H$8:H$1007,1)+COUNTIF(H$8:H224,H224)-1)/1000</f>
        <v>0.378</v>
      </c>
      <c r="X224" s="21">
        <f>(RANK(I224,I$8:I$1007,1)+COUNTIF(I$8:I224,I224)-1)/1000</f>
        <v>0.373</v>
      </c>
      <c r="Y224" s="21">
        <f>(RANK(J224,J$8:J$1007,1)+COUNTIF(J$8:J224,J224)-1)/1000</f>
        <v>0.38100000000000001</v>
      </c>
      <c r="Z224" s="21">
        <f>(RANK(K224,K$8:K$1007,1)+COUNTIF(K$8:K224,K224)-1)/1000</f>
        <v>0.41799999999999998</v>
      </c>
      <c r="AA224" s="21">
        <f>(RANK(L224,L$8:L$1007,1)+COUNTIF(L$8:L224,L224)-1)/1000</f>
        <v>0.47799999999999998</v>
      </c>
      <c r="AB224" s="21">
        <f>(RANK(M224,M$8:M$1007,1)+COUNTIF(M$8:M224,M224)-1)/1000</f>
        <v>0.38600000000000001</v>
      </c>
      <c r="AC224" s="21">
        <f>(RANK(N224,N$8:N$1007,1)+COUNTIF(N$8:N224,N224)-1)/1000</f>
        <v>0.38400000000000001</v>
      </c>
      <c r="AD224" s="21">
        <f>(RANK(O224,O$8:O$1007,1)+COUNTIF(O$8:O224,O224)-1)/1000</f>
        <v>0.38600000000000001</v>
      </c>
      <c r="AE224" s="21">
        <f>(RANK(P224,P$8:P$1007,1)+COUNTIF(P$8:P224,P224)-1)/1000</f>
        <v>0.376</v>
      </c>
      <c r="AF224" s="21">
        <f>(RANK(Q224,Q$8:Q$1007,1)+COUNTIF(Q$8:Q224,Q224)-1)/1000</f>
        <v>0.38400000000000001</v>
      </c>
      <c r="AG224" s="21">
        <f>(RANK(R224,R$8:R$1007,1)+COUNTIF(R$8:R224,R224)-1)/1000</f>
        <v>0.38600000000000001</v>
      </c>
      <c r="AH224" s="21">
        <f>(RANK(S224,S$8:S$1007,1)+COUNTIF(S$8:S224,S224)-1)/1000</f>
        <v>0.376</v>
      </c>
      <c r="AI224" s="14">
        <f t="shared" si="47"/>
        <v>0</v>
      </c>
      <c r="AK224" s="14">
        <f t="shared" si="48"/>
        <v>0</v>
      </c>
    </row>
    <row r="225" spans="2:37" x14ac:dyDescent="0.25">
      <c r="B225">
        <f t="shared" si="42"/>
        <v>218</v>
      </c>
      <c r="C225">
        <f>MATCH(B225,'Stocastic Model Raw Data'!$B$2:$B$1001,0)</f>
        <v>701</v>
      </c>
      <c r="D225" s="14" cm="1">
        <f t="array" ref="D225">INDEX('Stocastic Model Raw Data'!$G$2:$G$1001,$C225,0)</f>
        <v>212042590</v>
      </c>
      <c r="E225" s="14" cm="1">
        <f t="array" ref="E225">INDEX('Stocastic Model Raw Data'!$C$2:$C$1001,$C225,0)</f>
        <v>86995873.050073594</v>
      </c>
      <c r="F225" s="14" cm="1">
        <f t="array" ref="F225">INDEX('Stocastic Model Raw Data'!$H$2:$H$1001,$C225,0)</f>
        <v>41563048.076031901</v>
      </c>
      <c r="G225" s="14">
        <f t="shared" si="37"/>
        <v>45432824.974041693</v>
      </c>
      <c r="H225" s="14" cm="1">
        <f t="array" ref="H225">INDEX('Stocastic Model Raw Data'!$D$2:$D$1001,$C225,0)</f>
        <v>2624574142.5601001</v>
      </c>
      <c r="I225" s="14" cm="1">
        <f t="array" ref="I225">INDEX('Stocastic Model Raw Data'!$I$2:$I$1001,$C225,0)</f>
        <v>1080277628.16733</v>
      </c>
      <c r="J225" s="14">
        <f t="shared" si="38"/>
        <v>1544296514.3927701</v>
      </c>
      <c r="K225" s="14" cm="1">
        <f t="array" ref="K225">INDEX('Stocastic Model Raw Data'!$E$2:$E$1001,$C225,0)</f>
        <v>183689425.41479501</v>
      </c>
      <c r="L225" s="14" cm="1">
        <f t="array" ref="L225">INDEX('Stocastic Model Raw Data'!$J$2:$J$1001,$C225,0)</f>
        <v>83935439.4339111</v>
      </c>
      <c r="M225" s="14">
        <f t="shared" si="39"/>
        <v>99753985.980883911</v>
      </c>
      <c r="N225" s="14">
        <f t="shared" si="43"/>
        <v>2808263567.974895</v>
      </c>
      <c r="O225" s="14">
        <f t="shared" si="44"/>
        <v>1164213067.6012411</v>
      </c>
      <c r="P225" s="14">
        <f t="shared" si="40"/>
        <v>1644050500.3736539</v>
      </c>
      <c r="Q225" s="3">
        <f t="shared" si="45"/>
        <v>2808263567.974895</v>
      </c>
      <c r="R225" s="3">
        <f t="shared" si="46"/>
        <v>1376255657.6012411</v>
      </c>
      <c r="S225" s="3">
        <f t="shared" si="41"/>
        <v>1432007910.3736539</v>
      </c>
      <c r="T225" s="21">
        <f>(RANK(E225,E$8:E$1007,1)+COUNTIF(E$8:E225,E225)-1)/1000</f>
        <v>0.55500000000000005</v>
      </c>
      <c r="U225" s="21">
        <f>(RANK(F225,F$8:F$1007,1)+COUNTIF(F$8:F225,F225)-1)/1000</f>
        <v>0.51600000000000001</v>
      </c>
      <c r="V225" s="21">
        <f>(RANK(G225,G$8:G$1007,1)+COUNTIF(G$8:G225,G225)-1)/1000</f>
        <v>0.6</v>
      </c>
      <c r="W225" s="21">
        <f>(RANK(H225,H$8:H$1007,1)+COUNTIF(H$8:H225,H225)-1)/1000</f>
        <v>0.71299999999999997</v>
      </c>
      <c r="X225" s="21">
        <f>(RANK(I225,I$8:I$1007,1)+COUNTIF(I$8:I225,I225)-1)/1000</f>
        <v>0.67700000000000005</v>
      </c>
      <c r="Y225" s="21">
        <f>(RANK(J225,J$8:J$1007,1)+COUNTIF(J$8:J225,J225)-1)/1000</f>
        <v>0.74099999999999999</v>
      </c>
      <c r="Z225" s="21">
        <f>(RANK(K225,K$8:K$1007,1)+COUNTIF(K$8:K225,K225)-1)/1000</f>
        <v>0.54100000000000004</v>
      </c>
      <c r="AA225" s="21">
        <f>(RANK(L225,L$8:L$1007,1)+COUNTIF(L$8:L225,L225)-1)/1000</f>
        <v>0.58599999999999997</v>
      </c>
      <c r="AB225" s="21">
        <f>(RANK(M225,M$8:M$1007,1)+COUNTIF(M$8:M225,M225)-1)/1000</f>
        <v>0.502</v>
      </c>
      <c r="AC225" s="21">
        <f>(RANK(N225,N$8:N$1007,1)+COUNTIF(N$8:N225,N225)-1)/1000</f>
        <v>0.70099999999999996</v>
      </c>
      <c r="AD225" s="21">
        <f>(RANK(O225,O$8:O$1007,1)+COUNTIF(O$8:O225,O225)-1)/1000</f>
        <v>0.66900000000000004</v>
      </c>
      <c r="AE225" s="21">
        <f>(RANK(P225,P$8:P$1007,1)+COUNTIF(P$8:P225,P225)-1)/1000</f>
        <v>0.72599999999999998</v>
      </c>
      <c r="AF225" s="21">
        <f>(RANK(Q225,Q$8:Q$1007,1)+COUNTIF(Q$8:Q225,Q225)-1)/1000</f>
        <v>0.70099999999999996</v>
      </c>
      <c r="AG225" s="21">
        <f>(RANK(R225,R$8:R$1007,1)+COUNTIF(R$8:R225,R225)-1)/1000</f>
        <v>0.66900000000000004</v>
      </c>
      <c r="AH225" s="21">
        <f>(RANK(S225,S$8:S$1007,1)+COUNTIF(S$8:S225,S225)-1)/1000</f>
        <v>0.72599999999999998</v>
      </c>
      <c r="AI225" s="14">
        <f t="shared" si="47"/>
        <v>0</v>
      </c>
      <c r="AK225" s="14">
        <f t="shared" si="48"/>
        <v>0</v>
      </c>
    </row>
    <row r="226" spans="2:37" x14ac:dyDescent="0.25">
      <c r="B226">
        <f t="shared" si="42"/>
        <v>219</v>
      </c>
      <c r="C226">
        <f>MATCH(B226,'Stocastic Model Raw Data'!$B$2:$B$1001,0)</f>
        <v>142</v>
      </c>
      <c r="D226" s="14" cm="1">
        <f t="array" ref="D226">INDEX('Stocastic Model Raw Data'!$G$2:$G$1001,$C226,0)</f>
        <v>212042590</v>
      </c>
      <c r="E226" s="14" cm="1">
        <f t="array" ref="E226">INDEX('Stocastic Model Raw Data'!$C$2:$C$1001,$C226,0)</f>
        <v>66892924.534640402</v>
      </c>
      <c r="F226" s="14" cm="1">
        <f t="array" ref="F226">INDEX('Stocastic Model Raw Data'!$H$2:$H$1001,$C226,0)</f>
        <v>32092562.1457389</v>
      </c>
      <c r="G226" s="14">
        <f t="shared" si="37"/>
        <v>34800362.388901502</v>
      </c>
      <c r="H226" s="14" cm="1">
        <f t="array" ref="H226">INDEX('Stocastic Model Raw Data'!$D$2:$D$1001,$C226,0)</f>
        <v>1995876624.67188</v>
      </c>
      <c r="I226" s="14" cm="1">
        <f t="array" ref="I226">INDEX('Stocastic Model Raw Data'!$I$2:$I$1001,$C226,0)</f>
        <v>823046309.11021495</v>
      </c>
      <c r="J226" s="14">
        <f t="shared" si="38"/>
        <v>1172830315.5616651</v>
      </c>
      <c r="K226" s="14" cm="1">
        <f t="array" ref="K226">INDEX('Stocastic Model Raw Data'!$E$2:$E$1001,$C226,0)</f>
        <v>135641760.41006601</v>
      </c>
      <c r="L226" s="14" cm="1">
        <f t="array" ref="L226">INDEX('Stocastic Model Raw Data'!$J$2:$J$1001,$C226,0)</f>
        <v>59969539.203754298</v>
      </c>
      <c r="M226" s="14">
        <f t="shared" si="39"/>
        <v>75672221.206311703</v>
      </c>
      <c r="N226" s="14">
        <f t="shared" si="43"/>
        <v>2131518385.0819459</v>
      </c>
      <c r="O226" s="14">
        <f t="shared" si="44"/>
        <v>883015848.31396925</v>
      </c>
      <c r="P226" s="14">
        <f t="shared" si="40"/>
        <v>1248502536.7679768</v>
      </c>
      <c r="Q226" s="3">
        <f t="shared" si="45"/>
        <v>2131518385.0819459</v>
      </c>
      <c r="R226" s="3">
        <f t="shared" si="46"/>
        <v>1095058438.3139691</v>
      </c>
      <c r="S226" s="3">
        <f t="shared" si="41"/>
        <v>1036459946.7679768</v>
      </c>
      <c r="T226" s="21">
        <f>(RANK(E226,E$8:E$1007,1)+COUNTIF(E$8:E226,E226)-1)/1000</f>
        <v>0.13300000000000001</v>
      </c>
      <c r="U226" s="21">
        <f>(RANK(F226,F$8:F$1007,1)+COUNTIF(F$8:F226,F226)-1)/1000</f>
        <v>0.127</v>
      </c>
      <c r="V226" s="21">
        <f>(RANK(G226,G$8:G$1007,1)+COUNTIF(G$8:G226,G226)-1)/1000</f>
        <v>0.13700000000000001</v>
      </c>
      <c r="W226" s="21">
        <f>(RANK(H226,H$8:H$1007,1)+COUNTIF(H$8:H226,H226)-1)/1000</f>
        <v>0.14599999999999999</v>
      </c>
      <c r="X226" s="21">
        <f>(RANK(I226,I$8:I$1007,1)+COUNTIF(I$8:I226,I226)-1)/1000</f>
        <v>0.13900000000000001</v>
      </c>
      <c r="Y226" s="21">
        <f>(RANK(J226,J$8:J$1007,1)+COUNTIF(J$8:J226,J226)-1)/1000</f>
        <v>0.154</v>
      </c>
      <c r="Z226" s="21">
        <f>(RANK(K226,K$8:K$1007,1)+COUNTIF(K$8:K226,K226)-1)/1000</f>
        <v>0.105</v>
      </c>
      <c r="AA226" s="21">
        <f>(RANK(L226,L$8:L$1007,1)+COUNTIF(L$8:L226,L226)-1)/1000</f>
        <v>0.11600000000000001</v>
      </c>
      <c r="AB226" s="21">
        <f>(RANK(M226,M$8:M$1007,1)+COUNTIF(M$8:M226,M226)-1)/1000</f>
        <v>9.6000000000000002E-2</v>
      </c>
      <c r="AC226" s="21">
        <f>(RANK(N226,N$8:N$1007,1)+COUNTIF(N$8:N226,N226)-1)/1000</f>
        <v>0.14199999999999999</v>
      </c>
      <c r="AD226" s="21">
        <f>(RANK(O226,O$8:O$1007,1)+COUNTIF(O$8:O226,O226)-1)/1000</f>
        <v>0.13700000000000001</v>
      </c>
      <c r="AE226" s="21">
        <f>(RANK(P226,P$8:P$1007,1)+COUNTIF(P$8:P226,P226)-1)/1000</f>
        <v>0.14499999999999999</v>
      </c>
      <c r="AF226" s="21">
        <f>(RANK(Q226,Q$8:Q$1007,1)+COUNTIF(Q$8:Q226,Q226)-1)/1000</f>
        <v>0.14199999999999999</v>
      </c>
      <c r="AG226" s="21">
        <f>(RANK(R226,R$8:R$1007,1)+COUNTIF(R$8:R226,R226)-1)/1000</f>
        <v>0.13700000000000001</v>
      </c>
      <c r="AH226" s="21">
        <f>(RANK(S226,S$8:S$1007,1)+COUNTIF(S$8:S226,S226)-1)/1000</f>
        <v>0.14499999999999999</v>
      </c>
      <c r="AI226" s="14">
        <f t="shared" si="47"/>
        <v>0</v>
      </c>
      <c r="AK226" s="14">
        <f t="shared" si="48"/>
        <v>0</v>
      </c>
    </row>
    <row r="227" spans="2:37" x14ac:dyDescent="0.25">
      <c r="B227">
        <f t="shared" si="42"/>
        <v>220</v>
      </c>
      <c r="C227">
        <f>MATCH(B227,'Stocastic Model Raw Data'!$B$2:$B$1001,0)</f>
        <v>325</v>
      </c>
      <c r="D227" s="14" cm="1">
        <f t="array" ref="D227">INDEX('Stocastic Model Raw Data'!$G$2:$G$1001,$C227,0)</f>
        <v>212042590</v>
      </c>
      <c r="E227" s="14" cm="1">
        <f t="array" ref="E227">INDEX('Stocastic Model Raw Data'!$C$2:$C$1001,$C227,0)</f>
        <v>79037224.513833895</v>
      </c>
      <c r="F227" s="14" cm="1">
        <f t="array" ref="F227">INDEX('Stocastic Model Raw Data'!$H$2:$H$1001,$C227,0)</f>
        <v>38838869.492897898</v>
      </c>
      <c r="G227" s="14">
        <f t="shared" si="37"/>
        <v>40198355.020935997</v>
      </c>
      <c r="H227" s="14" cm="1">
        <f t="array" ref="H227">INDEX('Stocastic Model Raw Data'!$D$2:$D$1001,$C227,0)</f>
        <v>2214354161.6983199</v>
      </c>
      <c r="I227" s="14" cm="1">
        <f t="array" ref="I227">INDEX('Stocastic Model Raw Data'!$I$2:$I$1001,$C227,0)</f>
        <v>932933842.83649802</v>
      </c>
      <c r="J227" s="14">
        <f t="shared" si="38"/>
        <v>1281420318.8618219</v>
      </c>
      <c r="K227" s="14" cm="1">
        <f t="array" ref="K227">INDEX('Stocastic Model Raw Data'!$E$2:$E$1001,$C227,0)</f>
        <v>160352209.43497699</v>
      </c>
      <c r="L227" s="14" cm="1">
        <f t="array" ref="L227">INDEX('Stocastic Model Raw Data'!$J$2:$J$1001,$C227,0)</f>
        <v>68130892.258543506</v>
      </c>
      <c r="M227" s="14">
        <f t="shared" si="39"/>
        <v>92221317.176433489</v>
      </c>
      <c r="N227" s="14">
        <f t="shared" si="43"/>
        <v>2374706371.133297</v>
      </c>
      <c r="O227" s="14">
        <f t="shared" si="44"/>
        <v>1001064735.0950415</v>
      </c>
      <c r="P227" s="14">
        <f t="shared" si="40"/>
        <v>1373641636.0382555</v>
      </c>
      <c r="Q227" s="3">
        <f t="shared" si="45"/>
        <v>2374706371.133297</v>
      </c>
      <c r="R227" s="3">
        <f t="shared" si="46"/>
        <v>1213107325.0950415</v>
      </c>
      <c r="S227" s="3">
        <f t="shared" si="41"/>
        <v>1161599046.0382555</v>
      </c>
      <c r="T227" s="21">
        <f>(RANK(E227,E$8:E$1007,1)+COUNTIF(E$8:E227,E227)-1)/1000</f>
        <v>0.38600000000000001</v>
      </c>
      <c r="U227" s="21">
        <f>(RANK(F227,F$8:F$1007,1)+COUNTIF(F$8:F227,F227)-1)/1000</f>
        <v>0.40600000000000003</v>
      </c>
      <c r="V227" s="21">
        <f>(RANK(G227,G$8:G$1007,1)+COUNTIF(G$8:G227,G227)-1)/1000</f>
        <v>0.36199999999999999</v>
      </c>
      <c r="W227" s="21">
        <f>(RANK(H227,H$8:H$1007,1)+COUNTIF(H$8:H227,H227)-1)/1000</f>
        <v>0.33200000000000002</v>
      </c>
      <c r="X227" s="21">
        <f>(RANK(I227,I$8:I$1007,1)+COUNTIF(I$8:I227,I227)-1)/1000</f>
        <v>0.35899999999999999</v>
      </c>
      <c r="Y227" s="21">
        <f>(RANK(J227,J$8:J$1007,1)+COUNTIF(J$8:J227,J227)-1)/1000</f>
        <v>0.314</v>
      </c>
      <c r="Z227" s="21">
        <f>(RANK(K227,K$8:K$1007,1)+COUNTIF(K$8:K227,K227)-1)/1000</f>
        <v>0.317</v>
      </c>
      <c r="AA227" s="21">
        <f>(RANK(L227,L$8:L$1007,1)+COUNTIF(L$8:L227,L227)-1)/1000</f>
        <v>0.24299999999999999</v>
      </c>
      <c r="AB227" s="21">
        <f>(RANK(M227,M$8:M$1007,1)+COUNTIF(M$8:M227,M227)-1)/1000</f>
        <v>0.35899999999999999</v>
      </c>
      <c r="AC227" s="21">
        <f>(RANK(N227,N$8:N$1007,1)+COUNTIF(N$8:N227,N227)-1)/1000</f>
        <v>0.32500000000000001</v>
      </c>
      <c r="AD227" s="21">
        <f>(RANK(O227,O$8:O$1007,1)+COUNTIF(O$8:O227,O227)-1)/1000</f>
        <v>0.34499999999999997</v>
      </c>
      <c r="AE227" s="21">
        <f>(RANK(P227,P$8:P$1007,1)+COUNTIF(P$8:P227,P227)-1)/1000</f>
        <v>0.311</v>
      </c>
      <c r="AF227" s="21">
        <f>(RANK(Q227,Q$8:Q$1007,1)+COUNTIF(Q$8:Q227,Q227)-1)/1000</f>
        <v>0.32500000000000001</v>
      </c>
      <c r="AG227" s="21">
        <f>(RANK(R227,R$8:R$1007,1)+COUNTIF(R$8:R227,R227)-1)/1000</f>
        <v>0.34499999999999997</v>
      </c>
      <c r="AH227" s="21">
        <f>(RANK(S227,S$8:S$1007,1)+COUNTIF(S$8:S227,S227)-1)/1000</f>
        <v>0.311</v>
      </c>
      <c r="AI227" s="14">
        <f t="shared" si="47"/>
        <v>0</v>
      </c>
      <c r="AK227" s="14">
        <f t="shared" si="48"/>
        <v>0</v>
      </c>
    </row>
    <row r="228" spans="2:37" x14ac:dyDescent="0.25">
      <c r="B228">
        <f t="shared" si="42"/>
        <v>221</v>
      </c>
      <c r="C228">
        <f>MATCH(B228,'Stocastic Model Raw Data'!$B$2:$B$1001,0)</f>
        <v>375</v>
      </c>
      <c r="D228" s="14" cm="1">
        <f t="array" ref="D228">INDEX('Stocastic Model Raw Data'!$G$2:$G$1001,$C228,0)</f>
        <v>212042590</v>
      </c>
      <c r="E228" s="14" cm="1">
        <f t="array" ref="E228">INDEX('Stocastic Model Raw Data'!$C$2:$C$1001,$C228,0)</f>
        <v>76287632.545670703</v>
      </c>
      <c r="F228" s="14" cm="1">
        <f t="array" ref="F228">INDEX('Stocastic Model Raw Data'!$H$2:$H$1001,$C228,0)</f>
        <v>36475144.206246696</v>
      </c>
      <c r="G228" s="14">
        <f t="shared" si="37"/>
        <v>39812488.339424007</v>
      </c>
      <c r="H228" s="14" cm="1">
        <f t="array" ref="H228">INDEX('Stocastic Model Raw Data'!$D$2:$D$1001,$C228,0)</f>
        <v>2279876911.1956902</v>
      </c>
      <c r="I228" s="14" cm="1">
        <f t="array" ref="I228">INDEX('Stocastic Model Raw Data'!$I$2:$I$1001,$C228,0)</f>
        <v>941468854.75006795</v>
      </c>
      <c r="J228" s="14">
        <f t="shared" si="38"/>
        <v>1338408056.4456222</v>
      </c>
      <c r="K228" s="14" cm="1">
        <f t="array" ref="K228">INDEX('Stocastic Model Raw Data'!$E$2:$E$1001,$C228,0)</f>
        <v>150316723.562399</v>
      </c>
      <c r="L228" s="14" cm="1">
        <f t="array" ref="L228">INDEX('Stocastic Model Raw Data'!$J$2:$J$1001,$C228,0)</f>
        <v>66820564.2999558</v>
      </c>
      <c r="M228" s="14">
        <f t="shared" si="39"/>
        <v>83496159.2624432</v>
      </c>
      <c r="N228" s="14">
        <f t="shared" si="43"/>
        <v>2430193634.7580891</v>
      </c>
      <c r="O228" s="14">
        <f t="shared" si="44"/>
        <v>1008289419.0500238</v>
      </c>
      <c r="P228" s="14">
        <f t="shared" si="40"/>
        <v>1421904215.7080653</v>
      </c>
      <c r="Q228" s="3">
        <f t="shared" si="45"/>
        <v>2430193634.7580891</v>
      </c>
      <c r="R228" s="3">
        <f t="shared" si="46"/>
        <v>1220332009.0500238</v>
      </c>
      <c r="S228" s="3">
        <f t="shared" si="41"/>
        <v>1209861625.7080653</v>
      </c>
      <c r="T228" s="21">
        <f>(RANK(E228,E$8:E$1007,1)+COUNTIF(E$8:E228,E228)-1)/1000</f>
        <v>0.315</v>
      </c>
      <c r="U228" s="21">
        <f>(RANK(F228,F$8:F$1007,1)+COUNTIF(F$8:F228,F228)-1)/1000</f>
        <v>0.29699999999999999</v>
      </c>
      <c r="V228" s="21">
        <f>(RANK(G228,G$8:G$1007,1)+COUNTIF(G$8:G228,G228)-1)/1000</f>
        <v>0.34200000000000003</v>
      </c>
      <c r="W228" s="21">
        <f>(RANK(H228,H$8:H$1007,1)+COUNTIF(H$8:H228,H228)-1)/1000</f>
        <v>0.39800000000000002</v>
      </c>
      <c r="X228" s="21">
        <f>(RANK(I228,I$8:I$1007,1)+COUNTIF(I$8:I228,I228)-1)/1000</f>
        <v>0.374</v>
      </c>
      <c r="Y228" s="21">
        <f>(RANK(J228,J$8:J$1007,1)+COUNTIF(J$8:J228,J228)-1)/1000</f>
        <v>0.40899999999999997</v>
      </c>
      <c r="Z228" s="21">
        <f>(RANK(K228,K$8:K$1007,1)+COUNTIF(K$8:K228,K228)-1)/1000</f>
        <v>0.19600000000000001</v>
      </c>
      <c r="AA228" s="21">
        <f>(RANK(L228,L$8:L$1007,1)+COUNTIF(L$8:L228,L228)-1)/1000</f>
        <v>0.21299999999999999</v>
      </c>
      <c r="AB228" s="21">
        <f>(RANK(M228,M$8:M$1007,1)+COUNTIF(M$8:M228,M228)-1)/1000</f>
        <v>0.19700000000000001</v>
      </c>
      <c r="AC228" s="21">
        <f>(RANK(N228,N$8:N$1007,1)+COUNTIF(N$8:N228,N228)-1)/1000</f>
        <v>0.375</v>
      </c>
      <c r="AD228" s="21">
        <f>(RANK(O228,O$8:O$1007,1)+COUNTIF(O$8:O228,O228)-1)/1000</f>
        <v>0.36199999999999999</v>
      </c>
      <c r="AE228" s="21">
        <f>(RANK(P228,P$8:P$1007,1)+COUNTIF(P$8:P228,P228)-1)/1000</f>
        <v>0.38500000000000001</v>
      </c>
      <c r="AF228" s="21">
        <f>(RANK(Q228,Q$8:Q$1007,1)+COUNTIF(Q$8:Q228,Q228)-1)/1000</f>
        <v>0.375</v>
      </c>
      <c r="AG228" s="21">
        <f>(RANK(R228,R$8:R$1007,1)+COUNTIF(R$8:R228,R228)-1)/1000</f>
        <v>0.36199999999999999</v>
      </c>
      <c r="AH228" s="21">
        <f>(RANK(S228,S$8:S$1007,1)+COUNTIF(S$8:S228,S228)-1)/1000</f>
        <v>0.38500000000000001</v>
      </c>
      <c r="AI228" s="14">
        <f t="shared" si="47"/>
        <v>0</v>
      </c>
      <c r="AK228" s="14">
        <f t="shared" si="48"/>
        <v>0</v>
      </c>
    </row>
    <row r="229" spans="2:37" x14ac:dyDescent="0.25">
      <c r="B229">
        <f t="shared" si="42"/>
        <v>222</v>
      </c>
      <c r="C229">
        <f>MATCH(B229,'Stocastic Model Raw Data'!$B$2:$B$1001,0)</f>
        <v>709</v>
      </c>
      <c r="D229" s="14" cm="1">
        <f t="array" ref="D229">INDEX('Stocastic Model Raw Data'!$G$2:$G$1001,$C229,0)</f>
        <v>212042590</v>
      </c>
      <c r="E229" s="14" cm="1">
        <f t="array" ref="E229">INDEX('Stocastic Model Raw Data'!$C$2:$C$1001,$C229,0)</f>
        <v>94966424.346236393</v>
      </c>
      <c r="F229" s="14" cm="1">
        <f t="array" ref="F229">INDEX('Stocastic Model Raw Data'!$H$2:$H$1001,$C229,0)</f>
        <v>46878198.837600201</v>
      </c>
      <c r="G229" s="14">
        <f t="shared" si="37"/>
        <v>48088225.508636191</v>
      </c>
      <c r="H229" s="14" cm="1">
        <f t="array" ref="H229">INDEX('Stocastic Model Raw Data'!$D$2:$D$1001,$C229,0)</f>
        <v>2633900100.0516701</v>
      </c>
      <c r="I229" s="14" cm="1">
        <f t="array" ref="I229">INDEX('Stocastic Model Raw Data'!$I$2:$I$1001,$C229,0)</f>
        <v>1109940998.1417501</v>
      </c>
      <c r="J229" s="14">
        <f t="shared" si="38"/>
        <v>1523959101.90992</v>
      </c>
      <c r="K229" s="14" cm="1">
        <f t="array" ref="K229">INDEX('Stocastic Model Raw Data'!$E$2:$E$1001,$C229,0)</f>
        <v>188614826.15824401</v>
      </c>
      <c r="L229" s="14" cm="1">
        <f t="array" ref="L229">INDEX('Stocastic Model Raw Data'!$J$2:$J$1001,$C229,0)</f>
        <v>84307246.149564698</v>
      </c>
      <c r="M229" s="14">
        <f t="shared" si="39"/>
        <v>104307580.00867932</v>
      </c>
      <c r="N229" s="14">
        <f t="shared" si="43"/>
        <v>2822514926.2099142</v>
      </c>
      <c r="O229" s="14">
        <f t="shared" si="44"/>
        <v>1194248244.2913148</v>
      </c>
      <c r="P229" s="14">
        <f t="shared" si="40"/>
        <v>1628266681.9185994</v>
      </c>
      <c r="Q229" s="3">
        <f t="shared" si="45"/>
        <v>2822514926.2099142</v>
      </c>
      <c r="R229" s="3">
        <f t="shared" si="46"/>
        <v>1406290834.2913148</v>
      </c>
      <c r="S229" s="3">
        <f t="shared" si="41"/>
        <v>1416224091.9185994</v>
      </c>
      <c r="T229" s="21">
        <f>(RANK(E229,E$8:E$1007,1)+COUNTIF(E$8:E229,E229)-1)/1000</f>
        <v>0.71399999999999997</v>
      </c>
      <c r="U229" s="21">
        <f>(RANK(F229,F$8:F$1007,1)+COUNTIF(F$8:F229,F229)-1)/1000</f>
        <v>0.71099999999999997</v>
      </c>
      <c r="V229" s="21">
        <f>(RANK(G229,G$8:G$1007,1)+COUNTIF(G$8:G229,G229)-1)/1000</f>
        <v>0.70399999999999996</v>
      </c>
      <c r="W229" s="21">
        <f>(RANK(H229,H$8:H$1007,1)+COUNTIF(H$8:H229,H229)-1)/1000</f>
        <v>0.72</v>
      </c>
      <c r="X229" s="21">
        <f>(RANK(I229,I$8:I$1007,1)+COUNTIF(I$8:I229,I229)-1)/1000</f>
        <v>0.73</v>
      </c>
      <c r="Y229" s="21">
        <f>(RANK(J229,J$8:J$1007,1)+COUNTIF(J$8:J229,J229)-1)/1000</f>
        <v>0.71399999999999997</v>
      </c>
      <c r="Z229" s="21">
        <f>(RANK(K229,K$8:K$1007,1)+COUNTIF(K$8:K229,K229)-1)/1000</f>
        <v>0.59199999999999997</v>
      </c>
      <c r="AA229" s="21">
        <f>(RANK(L229,L$8:L$1007,1)+COUNTIF(L$8:L229,L229)-1)/1000</f>
        <v>0.6</v>
      </c>
      <c r="AB229" s="21">
        <f>(RANK(M229,M$8:M$1007,1)+COUNTIF(M$8:M229,M229)-1)/1000</f>
        <v>0.57899999999999996</v>
      </c>
      <c r="AC229" s="21">
        <f>(RANK(N229,N$8:N$1007,1)+COUNTIF(N$8:N229,N229)-1)/1000</f>
        <v>0.70899999999999996</v>
      </c>
      <c r="AD229" s="21">
        <f>(RANK(O229,O$8:O$1007,1)+COUNTIF(O$8:O229,O229)-1)/1000</f>
        <v>0.71899999999999997</v>
      </c>
      <c r="AE229" s="21">
        <f>(RANK(P229,P$8:P$1007,1)+COUNTIF(P$8:P229,P229)-1)/1000</f>
        <v>0.69799999999999995</v>
      </c>
      <c r="AF229" s="21">
        <f>(RANK(Q229,Q$8:Q$1007,1)+COUNTIF(Q$8:Q229,Q229)-1)/1000</f>
        <v>0.70899999999999996</v>
      </c>
      <c r="AG229" s="21">
        <f>(RANK(R229,R$8:R$1007,1)+COUNTIF(R$8:R229,R229)-1)/1000</f>
        <v>0.71899999999999997</v>
      </c>
      <c r="AH229" s="21">
        <f>(RANK(S229,S$8:S$1007,1)+COUNTIF(S$8:S229,S229)-1)/1000</f>
        <v>0.69799999999999995</v>
      </c>
      <c r="AI229" s="14">
        <f t="shared" si="47"/>
        <v>0</v>
      </c>
      <c r="AK229" s="14">
        <f t="shared" si="48"/>
        <v>0</v>
      </c>
    </row>
    <row r="230" spans="2:37" x14ac:dyDescent="0.25">
      <c r="B230">
        <f t="shared" si="42"/>
        <v>223</v>
      </c>
      <c r="C230">
        <f>MATCH(B230,'Stocastic Model Raw Data'!$B$2:$B$1001,0)</f>
        <v>456</v>
      </c>
      <c r="D230" s="14" cm="1">
        <f t="array" ref="D230">INDEX('Stocastic Model Raw Data'!$G$2:$G$1001,$C230,0)</f>
        <v>212042590</v>
      </c>
      <c r="E230" s="14" cm="1">
        <f t="array" ref="E230">INDEX('Stocastic Model Raw Data'!$C$2:$C$1001,$C230,0)</f>
        <v>81945889.376554906</v>
      </c>
      <c r="F230" s="14" cm="1">
        <f t="array" ref="F230">INDEX('Stocastic Model Raw Data'!$H$2:$H$1001,$C230,0)</f>
        <v>39610500.4590341</v>
      </c>
      <c r="G230" s="14">
        <f t="shared" si="37"/>
        <v>42335388.917520806</v>
      </c>
      <c r="H230" s="14" cm="1">
        <f t="array" ref="H230">INDEX('Stocastic Model Raw Data'!$D$2:$D$1001,$C230,0)</f>
        <v>2367271294.2206802</v>
      </c>
      <c r="I230" s="14" cm="1">
        <f t="array" ref="I230">INDEX('Stocastic Model Raw Data'!$I$2:$I$1001,$C230,0)</f>
        <v>987828393.46331596</v>
      </c>
      <c r="J230" s="14">
        <f t="shared" si="38"/>
        <v>1379442900.7573643</v>
      </c>
      <c r="K230" s="14" cm="1">
        <f t="array" ref="K230">INDEX('Stocastic Model Raw Data'!$E$2:$E$1001,$C230,0)</f>
        <v>156048140.25158501</v>
      </c>
      <c r="L230" s="14" cm="1">
        <f t="array" ref="L230">INDEX('Stocastic Model Raw Data'!$J$2:$J$1001,$C230,0)</f>
        <v>66603336.333684102</v>
      </c>
      <c r="M230" s="14">
        <f t="shared" si="39"/>
        <v>89444803.917900905</v>
      </c>
      <c r="N230" s="14">
        <f t="shared" si="43"/>
        <v>2523319434.4722652</v>
      </c>
      <c r="O230" s="14">
        <f t="shared" si="44"/>
        <v>1054431729.7970001</v>
      </c>
      <c r="P230" s="14">
        <f t="shared" si="40"/>
        <v>1468887704.6752653</v>
      </c>
      <c r="Q230" s="3">
        <f t="shared" si="45"/>
        <v>2523319434.4722652</v>
      </c>
      <c r="R230" s="3">
        <f t="shared" si="46"/>
        <v>1266474319.7969999</v>
      </c>
      <c r="S230" s="3">
        <f t="shared" si="41"/>
        <v>1256845114.6752653</v>
      </c>
      <c r="T230" s="21">
        <f>(RANK(E230,E$8:E$1007,1)+COUNTIF(E$8:E230,E230)-1)/1000</f>
        <v>0.45200000000000001</v>
      </c>
      <c r="U230" s="21">
        <f>(RANK(F230,F$8:F$1007,1)+COUNTIF(F$8:F230,F230)-1)/1000</f>
        <v>0.436</v>
      </c>
      <c r="V230" s="21">
        <f>(RANK(G230,G$8:G$1007,1)+COUNTIF(G$8:G230,G230)-1)/1000</f>
        <v>0.46400000000000002</v>
      </c>
      <c r="W230" s="21">
        <f>(RANK(H230,H$8:H$1007,1)+COUNTIF(H$8:H230,H230)-1)/1000</f>
        <v>0.47599999999999998</v>
      </c>
      <c r="X230" s="21">
        <f>(RANK(I230,I$8:I$1007,1)+COUNTIF(I$8:I230,I230)-1)/1000</f>
        <v>0.46800000000000003</v>
      </c>
      <c r="Y230" s="21">
        <f>(RANK(J230,J$8:J$1007,1)+COUNTIF(J$8:J230,J230)-1)/1000</f>
        <v>0.48199999999999998</v>
      </c>
      <c r="Z230" s="21">
        <f>(RANK(K230,K$8:K$1007,1)+COUNTIF(K$8:K230,K230)-1)/1000</f>
        <v>0.26300000000000001</v>
      </c>
      <c r="AA230" s="21">
        <f>(RANK(L230,L$8:L$1007,1)+COUNTIF(L$8:L230,L230)-1)/1000</f>
        <v>0.20599999999999999</v>
      </c>
      <c r="AB230" s="21">
        <f>(RANK(M230,M$8:M$1007,1)+COUNTIF(M$8:M230,M230)-1)/1000</f>
        <v>0.314</v>
      </c>
      <c r="AC230" s="21">
        <f>(RANK(N230,N$8:N$1007,1)+COUNTIF(N$8:N230,N230)-1)/1000</f>
        <v>0.45600000000000002</v>
      </c>
      <c r="AD230" s="21">
        <f>(RANK(O230,O$8:O$1007,1)+COUNTIF(O$8:O230,O230)-1)/1000</f>
        <v>0.45</v>
      </c>
      <c r="AE230" s="21">
        <f>(RANK(P230,P$8:P$1007,1)+COUNTIF(P$8:P230,P230)-1)/1000</f>
        <v>0.45800000000000002</v>
      </c>
      <c r="AF230" s="21">
        <f>(RANK(Q230,Q$8:Q$1007,1)+COUNTIF(Q$8:Q230,Q230)-1)/1000</f>
        <v>0.45600000000000002</v>
      </c>
      <c r="AG230" s="21">
        <f>(RANK(R230,R$8:R$1007,1)+COUNTIF(R$8:R230,R230)-1)/1000</f>
        <v>0.45</v>
      </c>
      <c r="AH230" s="21">
        <f>(RANK(S230,S$8:S$1007,1)+COUNTIF(S$8:S230,S230)-1)/1000</f>
        <v>0.45800000000000002</v>
      </c>
      <c r="AI230" s="14">
        <f t="shared" si="47"/>
        <v>0</v>
      </c>
      <c r="AK230" s="14">
        <f t="shared" si="48"/>
        <v>0</v>
      </c>
    </row>
    <row r="231" spans="2:37" x14ac:dyDescent="0.25">
      <c r="B231">
        <f t="shared" si="42"/>
        <v>224</v>
      </c>
      <c r="C231">
        <f>MATCH(B231,'Stocastic Model Raw Data'!$B$2:$B$1001,0)</f>
        <v>827</v>
      </c>
      <c r="D231" s="14" cm="1">
        <f t="array" ref="D231">INDEX('Stocastic Model Raw Data'!$G$2:$G$1001,$C231,0)</f>
        <v>212042590</v>
      </c>
      <c r="E231" s="14" cm="1">
        <f t="array" ref="E231">INDEX('Stocastic Model Raw Data'!$C$2:$C$1001,$C231,0)</f>
        <v>107146637.419578</v>
      </c>
      <c r="F231" s="14" cm="1">
        <f t="array" ref="F231">INDEX('Stocastic Model Raw Data'!$H$2:$H$1001,$C231,0)</f>
        <v>53383463.773045503</v>
      </c>
      <c r="G231" s="14">
        <f t="shared" si="37"/>
        <v>53763173.646532498</v>
      </c>
      <c r="H231" s="14" cm="1">
        <f t="array" ref="H231">INDEX('Stocastic Model Raw Data'!$D$2:$D$1001,$C231,0)</f>
        <v>2760908517.5363002</v>
      </c>
      <c r="I231" s="14" cm="1">
        <f t="array" ref="I231">INDEX('Stocastic Model Raw Data'!$I$2:$I$1001,$C231,0)</f>
        <v>1168238944.5576401</v>
      </c>
      <c r="J231" s="14">
        <f t="shared" si="38"/>
        <v>1592669572.9786601</v>
      </c>
      <c r="K231" s="14" cm="1">
        <f t="array" ref="K231">INDEX('Stocastic Model Raw Data'!$E$2:$E$1001,$C231,0)</f>
        <v>252691829.482425</v>
      </c>
      <c r="L231" s="14" cm="1">
        <f t="array" ref="L231">INDEX('Stocastic Model Raw Data'!$J$2:$J$1001,$C231,0)</f>
        <v>110953093.591563</v>
      </c>
      <c r="M231" s="14">
        <f t="shared" si="39"/>
        <v>141738735.89086199</v>
      </c>
      <c r="N231" s="14">
        <f t="shared" si="43"/>
        <v>3013600347.0187254</v>
      </c>
      <c r="O231" s="14">
        <f t="shared" si="44"/>
        <v>1279192038.1492031</v>
      </c>
      <c r="P231" s="14">
        <f t="shared" si="40"/>
        <v>1734408308.8695223</v>
      </c>
      <c r="Q231" s="3">
        <f t="shared" si="45"/>
        <v>3013600347.0187254</v>
      </c>
      <c r="R231" s="3">
        <f t="shared" si="46"/>
        <v>1491234628.1492031</v>
      </c>
      <c r="S231" s="3">
        <f t="shared" si="41"/>
        <v>1522365718.8695223</v>
      </c>
      <c r="T231" s="21">
        <f>(RANK(E231,E$8:E$1007,1)+COUNTIF(E$8:E231,E231)-1)/1000</f>
        <v>0.878</v>
      </c>
      <c r="U231" s="21">
        <f>(RANK(F231,F$8:F$1007,1)+COUNTIF(F$8:F231,F231)-1)/1000</f>
        <v>0.88100000000000001</v>
      </c>
      <c r="V231" s="21">
        <f>(RANK(G231,G$8:G$1007,1)+COUNTIF(G$8:G231,G231)-1)/1000</f>
        <v>0.879</v>
      </c>
      <c r="W231" s="21">
        <f>(RANK(H231,H$8:H$1007,1)+COUNTIF(H$8:H231,H231)-1)/1000</f>
        <v>0.81</v>
      </c>
      <c r="X231" s="21">
        <f>(RANK(I231,I$8:I$1007,1)+COUNTIF(I$8:I231,I231)-1)/1000</f>
        <v>0.82199999999999995</v>
      </c>
      <c r="Y231" s="21">
        <f>(RANK(J231,J$8:J$1007,1)+COUNTIF(J$8:J231,J231)-1)/1000</f>
        <v>0.79600000000000004</v>
      </c>
      <c r="Z231" s="21">
        <f>(RANK(K231,K$8:K$1007,1)+COUNTIF(K$8:K231,K231)-1)/1000</f>
        <v>0.92300000000000004</v>
      </c>
      <c r="AA231" s="21">
        <f>(RANK(L231,L$8:L$1007,1)+COUNTIF(L$8:L231,L231)-1)/1000</f>
        <v>0.91500000000000004</v>
      </c>
      <c r="AB231" s="21">
        <f>(RANK(M231,M$8:M$1007,1)+COUNTIF(M$8:M231,M231)-1)/1000</f>
        <v>0.93</v>
      </c>
      <c r="AC231" s="21">
        <f>(RANK(N231,N$8:N$1007,1)+COUNTIF(N$8:N231,N231)-1)/1000</f>
        <v>0.82699999999999996</v>
      </c>
      <c r="AD231" s="21">
        <f>(RANK(O231,O$8:O$1007,1)+COUNTIF(O$8:O231,O231)-1)/1000</f>
        <v>0.83399999999999996</v>
      </c>
      <c r="AE231" s="21">
        <f>(RANK(P231,P$8:P$1007,1)+COUNTIF(P$8:P231,P231)-1)/1000</f>
        <v>0.82199999999999995</v>
      </c>
      <c r="AF231" s="21">
        <f>(RANK(Q231,Q$8:Q$1007,1)+COUNTIF(Q$8:Q231,Q231)-1)/1000</f>
        <v>0.82699999999999996</v>
      </c>
      <c r="AG231" s="21">
        <f>(RANK(R231,R$8:R$1007,1)+COUNTIF(R$8:R231,R231)-1)/1000</f>
        <v>0.83399999999999996</v>
      </c>
      <c r="AH231" s="21">
        <f>(RANK(S231,S$8:S$1007,1)+COUNTIF(S$8:S231,S231)-1)/1000</f>
        <v>0.82199999999999995</v>
      </c>
      <c r="AI231" s="14">
        <f t="shared" si="47"/>
        <v>0</v>
      </c>
      <c r="AK231" s="14">
        <f t="shared" si="48"/>
        <v>0</v>
      </c>
    </row>
    <row r="232" spans="2:37" x14ac:dyDescent="0.25">
      <c r="B232">
        <f t="shared" si="42"/>
        <v>225</v>
      </c>
      <c r="C232">
        <f>MATCH(B232,'Stocastic Model Raw Data'!$B$2:$B$1001,0)</f>
        <v>519</v>
      </c>
      <c r="D232" s="14" cm="1">
        <f t="array" ref="D232">INDEX('Stocastic Model Raw Data'!$G$2:$G$1001,$C232,0)</f>
        <v>212042590</v>
      </c>
      <c r="E232" s="14" cm="1">
        <f t="array" ref="E232">INDEX('Stocastic Model Raw Data'!$C$2:$C$1001,$C232,0)</f>
        <v>87933891.108624995</v>
      </c>
      <c r="F232" s="14" cm="1">
        <f t="array" ref="F232">INDEX('Stocastic Model Raw Data'!$H$2:$H$1001,$C232,0)</f>
        <v>43716217.113079198</v>
      </c>
      <c r="G232" s="14">
        <f t="shared" si="37"/>
        <v>44217673.995545797</v>
      </c>
      <c r="H232" s="14" cm="1">
        <f t="array" ref="H232">INDEX('Stocastic Model Raw Data'!$D$2:$D$1001,$C232,0)</f>
        <v>2409836379.9815798</v>
      </c>
      <c r="I232" s="14" cm="1">
        <f t="array" ref="I232">INDEX('Stocastic Model Raw Data'!$I$2:$I$1001,$C232,0)</f>
        <v>1018805368.4870501</v>
      </c>
      <c r="J232" s="14">
        <f t="shared" si="38"/>
        <v>1391031011.4945297</v>
      </c>
      <c r="K232" s="14" cm="1">
        <f t="array" ref="K232">INDEX('Stocastic Model Raw Data'!$E$2:$E$1001,$C232,0)</f>
        <v>183431486.828646</v>
      </c>
      <c r="L232" s="14" cm="1">
        <f t="array" ref="L232">INDEX('Stocastic Model Raw Data'!$J$2:$J$1001,$C232,0)</f>
        <v>82358456.339418903</v>
      </c>
      <c r="M232" s="14">
        <f t="shared" si="39"/>
        <v>101073030.4892271</v>
      </c>
      <c r="N232" s="14">
        <f t="shared" si="43"/>
        <v>2593267866.810226</v>
      </c>
      <c r="O232" s="14">
        <f t="shared" si="44"/>
        <v>1101163824.8264689</v>
      </c>
      <c r="P232" s="14">
        <f t="shared" si="40"/>
        <v>1492104041.983757</v>
      </c>
      <c r="Q232" s="3">
        <f t="shared" si="45"/>
        <v>2593267866.810226</v>
      </c>
      <c r="R232" s="3">
        <f t="shared" si="46"/>
        <v>1313206414.8264689</v>
      </c>
      <c r="S232" s="3">
        <f t="shared" si="41"/>
        <v>1280061451.983757</v>
      </c>
      <c r="T232" s="21">
        <f>(RANK(E232,E$8:E$1007,1)+COUNTIF(E$8:E232,E232)-1)/1000</f>
        <v>0.57299999999999995</v>
      </c>
      <c r="U232" s="21">
        <f>(RANK(F232,F$8:F$1007,1)+COUNTIF(F$8:F232,F232)-1)/1000</f>
        <v>0.60499999999999998</v>
      </c>
      <c r="V232" s="21">
        <f>(RANK(G232,G$8:G$1007,1)+COUNTIF(G$8:G232,G232)-1)/1000</f>
        <v>0.54400000000000004</v>
      </c>
      <c r="W232" s="21">
        <f>(RANK(H232,H$8:H$1007,1)+COUNTIF(H$8:H232,H232)-1)/1000</f>
        <v>0.51900000000000002</v>
      </c>
      <c r="X232" s="21">
        <f>(RANK(I232,I$8:I$1007,1)+COUNTIF(I$8:I232,I232)-1)/1000</f>
        <v>0.54500000000000004</v>
      </c>
      <c r="Y232" s="21">
        <f>(RANK(J232,J$8:J$1007,1)+COUNTIF(J$8:J232,J232)-1)/1000</f>
        <v>0.5</v>
      </c>
      <c r="Z232" s="21">
        <f>(RANK(K232,K$8:K$1007,1)+COUNTIF(K$8:K232,K232)-1)/1000</f>
        <v>0.53700000000000003</v>
      </c>
      <c r="AA232" s="21">
        <f>(RANK(L232,L$8:L$1007,1)+COUNTIF(L$8:L232,L232)-1)/1000</f>
        <v>0.55800000000000005</v>
      </c>
      <c r="AB232" s="21">
        <f>(RANK(M232,M$8:M$1007,1)+COUNTIF(M$8:M232,M232)-1)/1000</f>
        <v>0.52200000000000002</v>
      </c>
      <c r="AC232" s="21">
        <f>(RANK(N232,N$8:N$1007,1)+COUNTIF(N$8:N232,N232)-1)/1000</f>
        <v>0.51900000000000002</v>
      </c>
      <c r="AD232" s="21">
        <f>(RANK(O232,O$8:O$1007,1)+COUNTIF(O$8:O232,O232)-1)/1000</f>
        <v>0.54800000000000004</v>
      </c>
      <c r="AE232" s="21">
        <f>(RANK(P232,P$8:P$1007,1)+COUNTIF(P$8:P232,P232)-1)/1000</f>
        <v>0.498</v>
      </c>
      <c r="AF232" s="21">
        <f>(RANK(Q232,Q$8:Q$1007,1)+COUNTIF(Q$8:Q232,Q232)-1)/1000</f>
        <v>0.51900000000000002</v>
      </c>
      <c r="AG232" s="21">
        <f>(RANK(R232,R$8:R$1007,1)+COUNTIF(R$8:R232,R232)-1)/1000</f>
        <v>0.54800000000000004</v>
      </c>
      <c r="AH232" s="21">
        <f>(RANK(S232,S$8:S$1007,1)+COUNTIF(S$8:S232,S232)-1)/1000</f>
        <v>0.498</v>
      </c>
      <c r="AI232" s="14">
        <f t="shared" si="47"/>
        <v>0</v>
      </c>
      <c r="AK232" s="14">
        <f t="shared" si="48"/>
        <v>0</v>
      </c>
    </row>
    <row r="233" spans="2:37" x14ac:dyDescent="0.25">
      <c r="B233">
        <f t="shared" si="42"/>
        <v>226</v>
      </c>
      <c r="C233">
        <f>MATCH(B233,'Stocastic Model Raw Data'!$B$2:$B$1001,0)</f>
        <v>90</v>
      </c>
      <c r="D233" s="14" cm="1">
        <f t="array" ref="D233">INDEX('Stocastic Model Raw Data'!$G$2:$G$1001,$C233,0)</f>
        <v>212042590</v>
      </c>
      <c r="E233" s="14" cm="1">
        <f t="array" ref="E233">INDEX('Stocastic Model Raw Data'!$C$2:$C$1001,$C233,0)</f>
        <v>63769231.087291002</v>
      </c>
      <c r="F233" s="14" cm="1">
        <f t="array" ref="F233">INDEX('Stocastic Model Raw Data'!$H$2:$H$1001,$C233,0)</f>
        <v>30731632.426484399</v>
      </c>
      <c r="G233" s="14">
        <f t="shared" si="37"/>
        <v>33037598.660806604</v>
      </c>
      <c r="H233" s="14" cm="1">
        <f t="array" ref="H233">INDEX('Stocastic Model Raw Data'!$D$2:$D$1001,$C233,0)</f>
        <v>1875177366.0334001</v>
      </c>
      <c r="I233" s="14" cm="1">
        <f t="array" ref="I233">INDEX('Stocastic Model Raw Data'!$I$2:$I$1001,$C233,0)</f>
        <v>775711504.31746197</v>
      </c>
      <c r="J233" s="14">
        <f t="shared" si="38"/>
        <v>1099465861.7159381</v>
      </c>
      <c r="K233" s="14" cm="1">
        <f t="array" ref="K233">INDEX('Stocastic Model Raw Data'!$E$2:$E$1001,$C233,0)</f>
        <v>124947525.402501</v>
      </c>
      <c r="L233" s="14" cm="1">
        <f t="array" ref="L233">INDEX('Stocastic Model Raw Data'!$J$2:$J$1001,$C233,0)</f>
        <v>53306503.199429199</v>
      </c>
      <c r="M233" s="14">
        <f t="shared" si="39"/>
        <v>71641022.203071803</v>
      </c>
      <c r="N233" s="14">
        <f t="shared" si="43"/>
        <v>2000124891.4359012</v>
      </c>
      <c r="O233" s="14">
        <f t="shared" si="44"/>
        <v>829018007.51689112</v>
      </c>
      <c r="P233" s="14">
        <f t="shared" si="40"/>
        <v>1171106883.9190102</v>
      </c>
      <c r="Q233" s="3">
        <f t="shared" si="45"/>
        <v>2000124891.4359012</v>
      </c>
      <c r="R233" s="3">
        <f t="shared" si="46"/>
        <v>1041060597.5168911</v>
      </c>
      <c r="S233" s="3">
        <f t="shared" si="41"/>
        <v>959064293.91901004</v>
      </c>
      <c r="T233" s="21">
        <f>(RANK(E233,E$8:E$1007,1)+COUNTIF(E$8:E233,E233)-1)/1000</f>
        <v>8.6999999999999994E-2</v>
      </c>
      <c r="U233" s="21">
        <f>(RANK(F233,F$8:F$1007,1)+COUNTIF(F$8:F233,F233)-1)/1000</f>
        <v>8.5999999999999993E-2</v>
      </c>
      <c r="V233" s="21">
        <f>(RANK(G233,G$8:G$1007,1)+COUNTIF(G$8:G233,G233)-1)/1000</f>
        <v>8.8999999999999996E-2</v>
      </c>
      <c r="W233" s="21">
        <f>(RANK(H233,H$8:H$1007,1)+COUNTIF(H$8:H233,H233)-1)/1000</f>
        <v>9.5000000000000001E-2</v>
      </c>
      <c r="X233" s="21">
        <f>(RANK(I233,I$8:I$1007,1)+COUNTIF(I$8:I233,I233)-1)/1000</f>
        <v>9.4E-2</v>
      </c>
      <c r="Y233" s="21">
        <f>(RANK(J233,J$8:J$1007,1)+COUNTIF(J$8:J233,J233)-1)/1000</f>
        <v>9.2999999999999999E-2</v>
      </c>
      <c r="Z233" s="21">
        <f>(RANK(K233,K$8:K$1007,1)+COUNTIF(K$8:K233,K233)-1)/1000</f>
        <v>5.2999999999999999E-2</v>
      </c>
      <c r="AA233" s="21">
        <f>(RANK(L233,L$8:L$1007,1)+COUNTIF(L$8:L233,L233)-1)/1000</f>
        <v>4.7E-2</v>
      </c>
      <c r="AB233" s="21">
        <f>(RANK(M233,M$8:M$1007,1)+COUNTIF(M$8:M233,M233)-1)/1000</f>
        <v>0.06</v>
      </c>
      <c r="AC233" s="21">
        <f>(RANK(N233,N$8:N$1007,1)+COUNTIF(N$8:N233,N233)-1)/1000</f>
        <v>0.09</v>
      </c>
      <c r="AD233" s="21">
        <f>(RANK(O233,O$8:O$1007,1)+COUNTIF(O$8:O233,O233)-1)/1000</f>
        <v>8.8999999999999996E-2</v>
      </c>
      <c r="AE233" s="21">
        <f>(RANK(P233,P$8:P$1007,1)+COUNTIF(P$8:P233,P233)-1)/1000</f>
        <v>0.09</v>
      </c>
      <c r="AF233" s="21">
        <f>(RANK(Q233,Q$8:Q$1007,1)+COUNTIF(Q$8:Q233,Q233)-1)/1000</f>
        <v>0.09</v>
      </c>
      <c r="AG233" s="21">
        <f>(RANK(R233,R$8:R$1007,1)+COUNTIF(R$8:R233,R233)-1)/1000</f>
        <v>8.8999999999999996E-2</v>
      </c>
      <c r="AH233" s="21">
        <f>(RANK(S233,S$8:S$1007,1)+COUNTIF(S$8:S233,S233)-1)/1000</f>
        <v>0.09</v>
      </c>
      <c r="AI233" s="14">
        <f t="shared" si="47"/>
        <v>0</v>
      </c>
      <c r="AK233" s="14">
        <f t="shared" si="48"/>
        <v>0</v>
      </c>
    </row>
    <row r="234" spans="2:37" x14ac:dyDescent="0.25">
      <c r="B234">
        <f t="shared" si="42"/>
        <v>227</v>
      </c>
      <c r="C234">
        <f>MATCH(B234,'Stocastic Model Raw Data'!$B$2:$B$1001,0)</f>
        <v>430</v>
      </c>
      <c r="D234" s="14" cm="1">
        <f t="array" ref="D234">INDEX('Stocastic Model Raw Data'!$G$2:$G$1001,$C234,0)</f>
        <v>212042590</v>
      </c>
      <c r="E234" s="14" cm="1">
        <f t="array" ref="E234">INDEX('Stocastic Model Raw Data'!$C$2:$C$1001,$C234,0)</f>
        <v>77904558.794669807</v>
      </c>
      <c r="F234" s="14" cm="1">
        <f t="array" ref="F234">INDEX('Stocastic Model Raw Data'!$H$2:$H$1001,$C234,0)</f>
        <v>37326131.953696802</v>
      </c>
      <c r="G234" s="14">
        <f t="shared" si="37"/>
        <v>40578426.840973005</v>
      </c>
      <c r="H234" s="14" cm="1">
        <f t="array" ref="H234">INDEX('Stocastic Model Raw Data'!$D$2:$D$1001,$C234,0)</f>
        <v>2328035247.4654598</v>
      </c>
      <c r="I234" s="14" cm="1">
        <f t="array" ref="I234">INDEX('Stocastic Model Raw Data'!$I$2:$I$1001,$C234,0)</f>
        <v>957213312.03781199</v>
      </c>
      <c r="J234" s="14">
        <f t="shared" si="38"/>
        <v>1370821935.4276478</v>
      </c>
      <c r="K234" s="14" cm="1">
        <f t="array" ref="K234">INDEX('Stocastic Model Raw Data'!$E$2:$E$1001,$C234,0)</f>
        <v>165916764.78072801</v>
      </c>
      <c r="L234" s="14" cm="1">
        <f t="array" ref="L234">INDEX('Stocastic Model Raw Data'!$J$2:$J$1001,$C234,0)</f>
        <v>75390809.301110506</v>
      </c>
      <c r="M234" s="14">
        <f t="shared" si="39"/>
        <v>90525955.479617506</v>
      </c>
      <c r="N234" s="14">
        <f t="shared" si="43"/>
        <v>2493952012.2461877</v>
      </c>
      <c r="O234" s="14">
        <f t="shared" si="44"/>
        <v>1032604121.3389225</v>
      </c>
      <c r="P234" s="14">
        <f t="shared" si="40"/>
        <v>1461347890.9072652</v>
      </c>
      <c r="Q234" s="3">
        <f t="shared" si="45"/>
        <v>2493952012.2461877</v>
      </c>
      <c r="R234" s="3">
        <f t="shared" si="46"/>
        <v>1244646711.3389225</v>
      </c>
      <c r="S234" s="3">
        <f t="shared" si="41"/>
        <v>1249305300.9072652</v>
      </c>
      <c r="T234" s="21">
        <f>(RANK(E234,E$8:E$1007,1)+COUNTIF(E$8:E234,E234)-1)/1000</f>
        <v>0.35899999999999999</v>
      </c>
      <c r="U234" s="21">
        <f>(RANK(F234,F$8:F$1007,1)+COUNTIF(F$8:F234,F234)-1)/1000</f>
        <v>0.33600000000000002</v>
      </c>
      <c r="V234" s="21">
        <f>(RANK(G234,G$8:G$1007,1)+COUNTIF(G$8:G234,G234)-1)/1000</f>
        <v>0.38200000000000001</v>
      </c>
      <c r="W234" s="21">
        <f>(RANK(H234,H$8:H$1007,1)+COUNTIF(H$8:H234,H234)-1)/1000</f>
        <v>0.435</v>
      </c>
      <c r="X234" s="21">
        <f>(RANK(I234,I$8:I$1007,1)+COUNTIF(I$8:I234,I234)-1)/1000</f>
        <v>0.41299999999999998</v>
      </c>
      <c r="Y234" s="21">
        <f>(RANK(J234,J$8:J$1007,1)+COUNTIF(J$8:J234,J234)-1)/1000</f>
        <v>0.46100000000000002</v>
      </c>
      <c r="Z234" s="21">
        <f>(RANK(K234,K$8:K$1007,1)+COUNTIF(K$8:K234,K234)-1)/1000</f>
        <v>0.36499999999999999</v>
      </c>
      <c r="AA234" s="21">
        <f>(RANK(L234,L$8:L$1007,1)+COUNTIF(L$8:L234,L234)-1)/1000</f>
        <v>0.39600000000000002</v>
      </c>
      <c r="AB234" s="21">
        <f>(RANK(M234,M$8:M$1007,1)+COUNTIF(M$8:M234,M234)-1)/1000</f>
        <v>0.33200000000000002</v>
      </c>
      <c r="AC234" s="21">
        <f>(RANK(N234,N$8:N$1007,1)+COUNTIF(N$8:N234,N234)-1)/1000</f>
        <v>0.43</v>
      </c>
      <c r="AD234" s="21">
        <f>(RANK(O234,O$8:O$1007,1)+COUNTIF(O$8:O234,O234)-1)/1000</f>
        <v>0.41199999999999998</v>
      </c>
      <c r="AE234" s="21">
        <f>(RANK(P234,P$8:P$1007,1)+COUNTIF(P$8:P234,P234)-1)/1000</f>
        <v>0.44800000000000001</v>
      </c>
      <c r="AF234" s="21">
        <f>(RANK(Q234,Q$8:Q$1007,1)+COUNTIF(Q$8:Q234,Q234)-1)/1000</f>
        <v>0.43</v>
      </c>
      <c r="AG234" s="21">
        <f>(RANK(R234,R$8:R$1007,1)+COUNTIF(R$8:R234,R234)-1)/1000</f>
        <v>0.41199999999999998</v>
      </c>
      <c r="AH234" s="21">
        <f>(RANK(S234,S$8:S$1007,1)+COUNTIF(S$8:S234,S234)-1)/1000</f>
        <v>0.44800000000000001</v>
      </c>
      <c r="AI234" s="14">
        <f t="shared" si="47"/>
        <v>0</v>
      </c>
      <c r="AK234" s="14">
        <f t="shared" si="48"/>
        <v>0</v>
      </c>
    </row>
    <row r="235" spans="2:37" x14ac:dyDescent="0.25">
      <c r="B235">
        <f t="shared" si="42"/>
        <v>228</v>
      </c>
      <c r="C235">
        <f>MATCH(B235,'Stocastic Model Raw Data'!$B$2:$B$1001,0)</f>
        <v>344</v>
      </c>
      <c r="D235" s="14" cm="1">
        <f t="array" ref="D235">INDEX('Stocastic Model Raw Data'!$G$2:$G$1001,$C235,0)</f>
        <v>212042590</v>
      </c>
      <c r="E235" s="14" cm="1">
        <f t="array" ref="E235">INDEX('Stocastic Model Raw Data'!$C$2:$C$1001,$C235,0)</f>
        <v>76784623.438078001</v>
      </c>
      <c r="F235" s="14" cm="1">
        <f t="array" ref="F235">INDEX('Stocastic Model Raw Data'!$H$2:$H$1001,$C235,0)</f>
        <v>37014073.352103397</v>
      </c>
      <c r="G235" s="14">
        <f t="shared" si="37"/>
        <v>39770550.085974604</v>
      </c>
      <c r="H235" s="14" cm="1">
        <f t="array" ref="H235">INDEX('Stocastic Model Raw Data'!$D$2:$D$1001,$C235,0)</f>
        <v>2245600917.1173902</v>
      </c>
      <c r="I235" s="14" cm="1">
        <f t="array" ref="I235">INDEX('Stocastic Model Raw Data'!$I$2:$I$1001,$C235,0)</f>
        <v>933749963.58607304</v>
      </c>
      <c r="J235" s="14">
        <f t="shared" si="38"/>
        <v>1311850953.5313172</v>
      </c>
      <c r="K235" s="14" cm="1">
        <f t="array" ref="K235">INDEX('Stocastic Model Raw Data'!$E$2:$E$1001,$C235,0)</f>
        <v>150945381.503611</v>
      </c>
      <c r="L235" s="14" cm="1">
        <f t="array" ref="L235">INDEX('Stocastic Model Raw Data'!$J$2:$J$1001,$C235,0)</f>
        <v>67391210.361581504</v>
      </c>
      <c r="M235" s="14">
        <f t="shared" si="39"/>
        <v>83554171.142029494</v>
      </c>
      <c r="N235" s="14">
        <f t="shared" si="43"/>
        <v>2396546298.6210012</v>
      </c>
      <c r="O235" s="14">
        <f t="shared" si="44"/>
        <v>1001141173.9476545</v>
      </c>
      <c r="P235" s="14">
        <f t="shared" si="40"/>
        <v>1395405124.6733468</v>
      </c>
      <c r="Q235" s="3">
        <f t="shared" si="45"/>
        <v>2396546298.6210012</v>
      </c>
      <c r="R235" s="3">
        <f t="shared" si="46"/>
        <v>1213183763.9476545</v>
      </c>
      <c r="S235" s="3">
        <f t="shared" si="41"/>
        <v>1183362534.6733468</v>
      </c>
      <c r="T235" s="21">
        <f>(RANK(E235,E$8:E$1007,1)+COUNTIF(E$8:E235,E235)-1)/1000</f>
        <v>0.33100000000000002</v>
      </c>
      <c r="U235" s="21">
        <f>(RANK(F235,F$8:F$1007,1)+COUNTIF(F$8:F235,F235)-1)/1000</f>
        <v>0.318</v>
      </c>
      <c r="V235" s="21">
        <f>(RANK(G235,G$8:G$1007,1)+COUNTIF(G$8:G235,G235)-1)/1000</f>
        <v>0.33800000000000002</v>
      </c>
      <c r="W235" s="21">
        <f>(RANK(H235,H$8:H$1007,1)+COUNTIF(H$8:H235,H235)-1)/1000</f>
        <v>0.35599999999999998</v>
      </c>
      <c r="X235" s="21">
        <f>(RANK(I235,I$8:I$1007,1)+COUNTIF(I$8:I235,I235)-1)/1000</f>
        <v>0.36099999999999999</v>
      </c>
      <c r="Y235" s="21">
        <f>(RANK(J235,J$8:J$1007,1)+COUNTIF(J$8:J235,J235)-1)/1000</f>
        <v>0.36399999999999999</v>
      </c>
      <c r="Z235" s="21">
        <f>(RANK(K235,K$8:K$1007,1)+COUNTIF(K$8:K235,K235)-1)/1000</f>
        <v>0.2</v>
      </c>
      <c r="AA235" s="21">
        <f>(RANK(L235,L$8:L$1007,1)+COUNTIF(L$8:L235,L235)-1)/1000</f>
        <v>0.22500000000000001</v>
      </c>
      <c r="AB235" s="21">
        <f>(RANK(M235,M$8:M$1007,1)+COUNTIF(M$8:M235,M235)-1)/1000</f>
        <v>0.19900000000000001</v>
      </c>
      <c r="AC235" s="21">
        <f>(RANK(N235,N$8:N$1007,1)+COUNTIF(N$8:N235,N235)-1)/1000</f>
        <v>0.34399999999999997</v>
      </c>
      <c r="AD235" s="21">
        <f>(RANK(O235,O$8:O$1007,1)+COUNTIF(O$8:O235,O235)-1)/1000</f>
        <v>0.34799999999999998</v>
      </c>
      <c r="AE235" s="21">
        <f>(RANK(P235,P$8:P$1007,1)+COUNTIF(P$8:P235,P235)-1)/1000</f>
        <v>0.34499999999999997</v>
      </c>
      <c r="AF235" s="21">
        <f>(RANK(Q235,Q$8:Q$1007,1)+COUNTIF(Q$8:Q235,Q235)-1)/1000</f>
        <v>0.34399999999999997</v>
      </c>
      <c r="AG235" s="21">
        <f>(RANK(R235,R$8:R$1007,1)+COUNTIF(R$8:R235,R235)-1)/1000</f>
        <v>0.34799999999999998</v>
      </c>
      <c r="AH235" s="21">
        <f>(RANK(S235,S$8:S$1007,1)+COUNTIF(S$8:S235,S235)-1)/1000</f>
        <v>0.34499999999999997</v>
      </c>
      <c r="AI235" s="14">
        <f t="shared" si="47"/>
        <v>0</v>
      </c>
      <c r="AK235" s="14">
        <f t="shared" si="48"/>
        <v>0</v>
      </c>
    </row>
    <row r="236" spans="2:37" x14ac:dyDescent="0.25">
      <c r="B236">
        <f t="shared" si="42"/>
        <v>229</v>
      </c>
      <c r="C236">
        <f>MATCH(B236,'Stocastic Model Raw Data'!$B$2:$B$1001,0)</f>
        <v>964</v>
      </c>
      <c r="D236" s="14" cm="1">
        <f t="array" ref="D236">INDEX('Stocastic Model Raw Data'!$G$2:$G$1001,$C236,0)</f>
        <v>212042590</v>
      </c>
      <c r="E236" s="14" cm="1">
        <f t="array" ref="E236">INDEX('Stocastic Model Raw Data'!$C$2:$C$1001,$C236,0)</f>
        <v>114727962.86399101</v>
      </c>
      <c r="F236" s="14" cm="1">
        <f t="array" ref="F236">INDEX('Stocastic Model Raw Data'!$H$2:$H$1001,$C236,0)</f>
        <v>56875212.451156102</v>
      </c>
      <c r="G236" s="14">
        <f t="shared" si="37"/>
        <v>57852750.412834905</v>
      </c>
      <c r="H236" s="14" cm="1">
        <f t="array" ref="H236">INDEX('Stocastic Model Raw Data'!$D$2:$D$1001,$C236,0)</f>
        <v>3137132969.8236599</v>
      </c>
      <c r="I236" s="14" cm="1">
        <f t="array" ref="I236">INDEX('Stocastic Model Raw Data'!$I$2:$I$1001,$C236,0)</f>
        <v>1329489556.2872</v>
      </c>
      <c r="J236" s="14">
        <f t="shared" si="38"/>
        <v>1807643413.5364599</v>
      </c>
      <c r="K236" s="14" cm="1">
        <f t="array" ref="K236">INDEX('Stocastic Model Raw Data'!$E$2:$E$1001,$C236,0)</f>
        <v>225575557.44296101</v>
      </c>
      <c r="L236" s="14" cm="1">
        <f t="array" ref="L236">INDEX('Stocastic Model Raw Data'!$J$2:$J$1001,$C236,0)</f>
        <v>98920130.070814103</v>
      </c>
      <c r="M236" s="14">
        <f t="shared" si="39"/>
        <v>126655427.3721469</v>
      </c>
      <c r="N236" s="14">
        <f t="shared" si="43"/>
        <v>3362708527.2666211</v>
      </c>
      <c r="O236" s="14">
        <f t="shared" si="44"/>
        <v>1428409686.3580141</v>
      </c>
      <c r="P236" s="14">
        <f t="shared" si="40"/>
        <v>1934298840.908607</v>
      </c>
      <c r="Q236" s="3">
        <f t="shared" si="45"/>
        <v>3362708527.2666211</v>
      </c>
      <c r="R236" s="3">
        <f t="shared" si="46"/>
        <v>1640452276.3580141</v>
      </c>
      <c r="S236" s="3">
        <f t="shared" si="41"/>
        <v>1722256250.908607</v>
      </c>
      <c r="T236" s="21">
        <f>(RANK(E236,E$8:E$1007,1)+COUNTIF(E$8:E236,E236)-1)/1000</f>
        <v>0.94399999999999995</v>
      </c>
      <c r="U236" s="21">
        <f>(RANK(F236,F$8:F$1007,1)+COUNTIF(F$8:F236,F236)-1)/1000</f>
        <v>0.94399999999999995</v>
      </c>
      <c r="V236" s="21">
        <f>(RANK(G236,G$8:G$1007,1)+COUNTIF(G$8:G236,G236)-1)/1000</f>
        <v>0.94899999999999995</v>
      </c>
      <c r="W236" s="21">
        <f>(RANK(H236,H$8:H$1007,1)+COUNTIF(H$8:H236,H236)-1)/1000</f>
        <v>0.96899999999999997</v>
      </c>
      <c r="X236" s="21">
        <f>(RANK(I236,I$8:I$1007,1)+COUNTIF(I$8:I236,I236)-1)/1000</f>
        <v>0.96899999999999997</v>
      </c>
      <c r="Y236" s="21">
        <f>(RANK(J236,J$8:J$1007,1)+COUNTIF(J$8:J236,J236)-1)/1000</f>
        <v>0.96599999999999997</v>
      </c>
      <c r="Z236" s="21">
        <f>(RANK(K236,K$8:K$1007,1)+COUNTIF(K$8:K236,K236)-1)/1000</f>
        <v>0.82399999999999995</v>
      </c>
      <c r="AA236" s="21">
        <f>(RANK(L236,L$8:L$1007,1)+COUNTIF(L$8:L236,L236)-1)/1000</f>
        <v>0.81200000000000006</v>
      </c>
      <c r="AB236" s="21">
        <f>(RANK(M236,M$8:M$1007,1)+COUNTIF(M$8:M236,M236)-1)/1000</f>
        <v>0.83699999999999997</v>
      </c>
      <c r="AC236" s="21">
        <f>(RANK(N236,N$8:N$1007,1)+COUNTIF(N$8:N236,N236)-1)/1000</f>
        <v>0.96399999999999997</v>
      </c>
      <c r="AD236" s="21">
        <f>(RANK(O236,O$8:O$1007,1)+COUNTIF(O$8:O236,O236)-1)/1000</f>
        <v>0.96299999999999997</v>
      </c>
      <c r="AE236" s="21">
        <f>(RANK(P236,P$8:P$1007,1)+COUNTIF(P$8:P236,P236)-1)/1000</f>
        <v>0.96</v>
      </c>
      <c r="AF236" s="21">
        <f>(RANK(Q236,Q$8:Q$1007,1)+COUNTIF(Q$8:Q236,Q236)-1)/1000</f>
        <v>0.96399999999999997</v>
      </c>
      <c r="AG236" s="21">
        <f>(RANK(R236,R$8:R$1007,1)+COUNTIF(R$8:R236,R236)-1)/1000</f>
        <v>0.96299999999999997</v>
      </c>
      <c r="AH236" s="21">
        <f>(RANK(S236,S$8:S$1007,1)+COUNTIF(S$8:S236,S236)-1)/1000</f>
        <v>0.96</v>
      </c>
      <c r="AI236" s="14">
        <f t="shared" si="47"/>
        <v>0</v>
      </c>
      <c r="AK236" s="14">
        <f t="shared" si="48"/>
        <v>0</v>
      </c>
    </row>
    <row r="237" spans="2:37" x14ac:dyDescent="0.25">
      <c r="B237">
        <f t="shared" si="42"/>
        <v>230</v>
      </c>
      <c r="C237">
        <f>MATCH(B237,'Stocastic Model Raw Data'!$B$2:$B$1001,0)</f>
        <v>100</v>
      </c>
      <c r="D237" s="14" cm="1">
        <f t="array" ref="D237">INDEX('Stocastic Model Raw Data'!$G$2:$G$1001,$C237,0)</f>
        <v>212042590</v>
      </c>
      <c r="E237" s="14" cm="1">
        <f t="array" ref="E237">INDEX('Stocastic Model Raw Data'!$C$2:$C$1001,$C237,0)</f>
        <v>64955194.205461502</v>
      </c>
      <c r="F237" s="14" cm="1">
        <f t="array" ref="F237">INDEX('Stocastic Model Raw Data'!$H$2:$H$1001,$C237,0)</f>
        <v>31179822.009724401</v>
      </c>
      <c r="G237" s="14">
        <f t="shared" si="37"/>
        <v>33775372.195737101</v>
      </c>
      <c r="H237" s="14" cm="1">
        <f t="array" ref="H237">INDEX('Stocastic Model Raw Data'!$D$2:$D$1001,$C237,0)</f>
        <v>1897476756.1419401</v>
      </c>
      <c r="I237" s="14" cm="1">
        <f t="array" ref="I237">INDEX('Stocastic Model Raw Data'!$I$2:$I$1001,$C237,0)</f>
        <v>785217981.51354098</v>
      </c>
      <c r="J237" s="14">
        <f t="shared" si="38"/>
        <v>1112258774.6283991</v>
      </c>
      <c r="K237" s="14" cm="1">
        <f t="array" ref="K237">INDEX('Stocastic Model Raw Data'!$E$2:$E$1001,$C237,0)</f>
        <v>132631178.212093</v>
      </c>
      <c r="L237" s="14" cm="1">
        <f t="array" ref="L237">INDEX('Stocastic Model Raw Data'!$J$2:$J$1001,$C237,0)</f>
        <v>55683899.021912202</v>
      </c>
      <c r="M237" s="14">
        <f t="shared" si="39"/>
        <v>76947279.190180793</v>
      </c>
      <c r="N237" s="14">
        <f t="shared" si="43"/>
        <v>2030107934.354033</v>
      </c>
      <c r="O237" s="14">
        <f t="shared" si="44"/>
        <v>840901880.5354532</v>
      </c>
      <c r="P237" s="14">
        <f t="shared" si="40"/>
        <v>1189206053.8185797</v>
      </c>
      <c r="Q237" s="3">
        <f t="shared" si="45"/>
        <v>2030107934.354033</v>
      </c>
      <c r="R237" s="3">
        <f t="shared" si="46"/>
        <v>1052944470.5354532</v>
      </c>
      <c r="S237" s="3">
        <f t="shared" si="41"/>
        <v>977163463.81857979</v>
      </c>
      <c r="T237" s="21">
        <f>(RANK(E237,E$8:E$1007,1)+COUNTIF(E$8:E237,E237)-1)/1000</f>
        <v>0.10100000000000001</v>
      </c>
      <c r="U237" s="21">
        <f>(RANK(F237,F$8:F$1007,1)+COUNTIF(F$8:F237,F237)-1)/1000</f>
        <v>9.7000000000000003E-2</v>
      </c>
      <c r="V237" s="21">
        <f>(RANK(G237,G$8:G$1007,1)+COUNTIF(G$8:G237,G237)-1)/1000</f>
        <v>0.1</v>
      </c>
      <c r="W237" s="21">
        <f>(RANK(H237,H$8:H$1007,1)+COUNTIF(H$8:H237,H237)-1)/1000</f>
        <v>0.10299999999999999</v>
      </c>
      <c r="X237" s="21">
        <f>(RANK(I237,I$8:I$1007,1)+COUNTIF(I$8:I237,I237)-1)/1000</f>
        <v>0.10100000000000001</v>
      </c>
      <c r="Y237" s="21">
        <f>(RANK(J237,J$8:J$1007,1)+COUNTIF(J$8:J237,J237)-1)/1000</f>
        <v>0.10299999999999999</v>
      </c>
      <c r="Z237" s="21">
        <f>(RANK(K237,K$8:K$1007,1)+COUNTIF(K$8:K237,K237)-1)/1000</f>
        <v>8.6999999999999994E-2</v>
      </c>
      <c r="AA237" s="21">
        <f>(RANK(L237,L$8:L$1007,1)+COUNTIF(L$8:L237,L237)-1)/1000</f>
        <v>7.0000000000000007E-2</v>
      </c>
      <c r="AB237" s="21">
        <f>(RANK(M237,M$8:M$1007,1)+COUNTIF(M$8:M237,M237)-1)/1000</f>
        <v>0.111</v>
      </c>
      <c r="AC237" s="21">
        <f>(RANK(N237,N$8:N$1007,1)+COUNTIF(N$8:N237,N237)-1)/1000</f>
        <v>0.1</v>
      </c>
      <c r="AD237" s="21">
        <f>(RANK(O237,O$8:O$1007,1)+COUNTIF(O$8:O237,O237)-1)/1000</f>
        <v>9.7000000000000003E-2</v>
      </c>
      <c r="AE237" s="21">
        <f>(RANK(P237,P$8:P$1007,1)+COUNTIF(P$8:P237,P237)-1)/1000</f>
        <v>0.10100000000000001</v>
      </c>
      <c r="AF237" s="21">
        <f>(RANK(Q237,Q$8:Q$1007,1)+COUNTIF(Q$8:Q237,Q237)-1)/1000</f>
        <v>0.1</v>
      </c>
      <c r="AG237" s="21">
        <f>(RANK(R237,R$8:R$1007,1)+COUNTIF(R$8:R237,R237)-1)/1000</f>
        <v>9.7000000000000003E-2</v>
      </c>
      <c r="AH237" s="21">
        <f>(RANK(S237,S$8:S$1007,1)+COUNTIF(S$8:S237,S237)-1)/1000</f>
        <v>0.10100000000000001</v>
      </c>
      <c r="AI237" s="14">
        <f t="shared" si="47"/>
        <v>0</v>
      </c>
      <c r="AK237" s="14">
        <f t="shared" si="48"/>
        <v>0</v>
      </c>
    </row>
    <row r="238" spans="2:37" x14ac:dyDescent="0.25">
      <c r="B238">
        <f t="shared" si="42"/>
        <v>231</v>
      </c>
      <c r="C238">
        <f>MATCH(B238,'Stocastic Model Raw Data'!$B$2:$B$1001,0)</f>
        <v>661</v>
      </c>
      <c r="D238" s="14" cm="1">
        <f t="array" ref="D238">INDEX('Stocastic Model Raw Data'!$G$2:$G$1001,$C238,0)</f>
        <v>212042590</v>
      </c>
      <c r="E238" s="14" cm="1">
        <f t="array" ref="E238">INDEX('Stocastic Model Raw Data'!$C$2:$C$1001,$C238,0)</f>
        <v>90476352.764424905</v>
      </c>
      <c r="F238" s="14" cm="1">
        <f t="array" ref="F238">INDEX('Stocastic Model Raw Data'!$H$2:$H$1001,$C238,0)</f>
        <v>44264149.3413665</v>
      </c>
      <c r="G238" s="14">
        <f t="shared" si="37"/>
        <v>46212203.423058406</v>
      </c>
      <c r="H238" s="14" cm="1">
        <f t="array" ref="H238">INDEX('Stocastic Model Raw Data'!$D$2:$D$1001,$C238,0)</f>
        <v>2537216224.0679498</v>
      </c>
      <c r="I238" s="14" cm="1">
        <f t="array" ref="I238">INDEX('Stocastic Model Raw Data'!$I$2:$I$1001,$C238,0)</f>
        <v>1054887468.70198</v>
      </c>
      <c r="J238" s="14">
        <f t="shared" si="38"/>
        <v>1482328755.3659697</v>
      </c>
      <c r="K238" s="14" cm="1">
        <f t="array" ref="K238">INDEX('Stocastic Model Raw Data'!$E$2:$E$1001,$C238,0)</f>
        <v>220083183.43740901</v>
      </c>
      <c r="L238" s="14" cm="1">
        <f t="array" ref="L238">INDEX('Stocastic Model Raw Data'!$J$2:$J$1001,$C238,0)</f>
        <v>99404068.886955395</v>
      </c>
      <c r="M238" s="14">
        <f t="shared" si="39"/>
        <v>120679114.55045362</v>
      </c>
      <c r="N238" s="14">
        <f t="shared" si="43"/>
        <v>2757299407.5053587</v>
      </c>
      <c r="O238" s="14">
        <f t="shared" si="44"/>
        <v>1154291537.5889354</v>
      </c>
      <c r="P238" s="14">
        <f t="shared" si="40"/>
        <v>1603007869.9164233</v>
      </c>
      <c r="Q238" s="3">
        <f t="shared" si="45"/>
        <v>2757299407.5053587</v>
      </c>
      <c r="R238" s="3">
        <f t="shared" si="46"/>
        <v>1366334127.5889354</v>
      </c>
      <c r="S238" s="3">
        <f t="shared" si="41"/>
        <v>1390965279.9164233</v>
      </c>
      <c r="T238" s="21">
        <f>(RANK(E238,E$8:E$1007,1)+COUNTIF(E$8:E238,E238)-1)/1000</f>
        <v>0.63200000000000001</v>
      </c>
      <c r="U238" s="21">
        <f>(RANK(F238,F$8:F$1007,1)+COUNTIF(F$8:F238,F238)-1)/1000</f>
        <v>0.628</v>
      </c>
      <c r="V238" s="21">
        <f>(RANK(G238,G$8:G$1007,1)+COUNTIF(G$8:G238,G238)-1)/1000</f>
        <v>0.63600000000000001</v>
      </c>
      <c r="W238" s="21">
        <f>(RANK(H238,H$8:H$1007,1)+COUNTIF(H$8:H238,H238)-1)/1000</f>
        <v>0.63900000000000001</v>
      </c>
      <c r="X238" s="21">
        <f>(RANK(I238,I$8:I$1007,1)+COUNTIF(I$8:I238,I238)-1)/1000</f>
        <v>0.623</v>
      </c>
      <c r="Y238" s="21">
        <f>(RANK(J238,J$8:J$1007,1)+COUNTIF(J$8:J238,J238)-1)/1000</f>
        <v>0.65400000000000003</v>
      </c>
      <c r="Z238" s="21">
        <f>(RANK(K238,K$8:K$1007,1)+COUNTIF(K$8:K238,K238)-1)/1000</f>
        <v>0.80300000000000005</v>
      </c>
      <c r="AA238" s="21">
        <f>(RANK(L238,L$8:L$1007,1)+COUNTIF(L$8:L238,L238)-1)/1000</f>
        <v>0.82</v>
      </c>
      <c r="AB238" s="21">
        <f>(RANK(M238,M$8:M$1007,1)+COUNTIF(M$8:M238,M238)-1)/1000</f>
        <v>0.79100000000000004</v>
      </c>
      <c r="AC238" s="21">
        <f>(RANK(N238,N$8:N$1007,1)+COUNTIF(N$8:N238,N238)-1)/1000</f>
        <v>0.66100000000000003</v>
      </c>
      <c r="AD238" s="21">
        <f>(RANK(O238,O$8:O$1007,1)+COUNTIF(O$8:O238,O238)-1)/1000</f>
        <v>0.64300000000000002</v>
      </c>
      <c r="AE238" s="21">
        <f>(RANK(P238,P$8:P$1007,1)+COUNTIF(P$8:P238,P238)-1)/1000</f>
        <v>0.67200000000000004</v>
      </c>
      <c r="AF238" s="21">
        <f>(RANK(Q238,Q$8:Q$1007,1)+COUNTIF(Q$8:Q238,Q238)-1)/1000</f>
        <v>0.66100000000000003</v>
      </c>
      <c r="AG238" s="21">
        <f>(RANK(R238,R$8:R$1007,1)+COUNTIF(R$8:R238,R238)-1)/1000</f>
        <v>0.64300000000000002</v>
      </c>
      <c r="AH238" s="21">
        <f>(RANK(S238,S$8:S$1007,1)+COUNTIF(S$8:S238,S238)-1)/1000</f>
        <v>0.67200000000000004</v>
      </c>
      <c r="AI238" s="14">
        <f t="shared" si="47"/>
        <v>0</v>
      </c>
      <c r="AK238" s="14">
        <f t="shared" si="48"/>
        <v>0</v>
      </c>
    </row>
    <row r="239" spans="2:37" x14ac:dyDescent="0.25">
      <c r="B239">
        <f t="shared" si="42"/>
        <v>232</v>
      </c>
      <c r="C239">
        <f>MATCH(B239,'Stocastic Model Raw Data'!$B$2:$B$1001,0)</f>
        <v>987</v>
      </c>
      <c r="D239" s="14" cm="1">
        <f t="array" ref="D239">INDEX('Stocastic Model Raw Data'!$G$2:$G$1001,$C239,0)</f>
        <v>212042590</v>
      </c>
      <c r="E239" s="14" cm="1">
        <f t="array" ref="E239">INDEX('Stocastic Model Raw Data'!$C$2:$C$1001,$C239,0)</f>
        <v>126619685.846659</v>
      </c>
      <c r="F239" s="14" cm="1">
        <f t="array" ref="F239">INDEX('Stocastic Model Raw Data'!$H$2:$H$1001,$C239,0)</f>
        <v>62838970.370113499</v>
      </c>
      <c r="G239" s="14">
        <f t="shared" si="37"/>
        <v>63780715.476545505</v>
      </c>
      <c r="H239" s="14" cm="1">
        <f t="array" ref="H239">INDEX('Stocastic Model Raw Data'!$D$2:$D$1001,$C239,0)</f>
        <v>3329661641.5383101</v>
      </c>
      <c r="I239" s="14" cm="1">
        <f t="array" ref="I239">INDEX('Stocastic Model Raw Data'!$I$2:$I$1001,$C239,0)</f>
        <v>1405552757.9456601</v>
      </c>
      <c r="J239" s="14">
        <f t="shared" si="38"/>
        <v>1924108883.5926499</v>
      </c>
      <c r="K239" s="14" cm="1">
        <f t="array" ref="K239">INDEX('Stocastic Model Raw Data'!$E$2:$E$1001,$C239,0)</f>
        <v>286467511.90210301</v>
      </c>
      <c r="L239" s="14" cm="1">
        <f t="array" ref="L239">INDEX('Stocastic Model Raw Data'!$J$2:$J$1001,$C239,0)</f>
        <v>129091958.22941899</v>
      </c>
      <c r="M239" s="14">
        <f t="shared" si="39"/>
        <v>157375553.67268401</v>
      </c>
      <c r="N239" s="14">
        <f t="shared" si="43"/>
        <v>3616129153.440413</v>
      </c>
      <c r="O239" s="14">
        <f t="shared" si="44"/>
        <v>1534644716.1750791</v>
      </c>
      <c r="P239" s="14">
        <f t="shared" si="40"/>
        <v>2081484437.2653339</v>
      </c>
      <c r="Q239" s="3">
        <f t="shared" si="45"/>
        <v>3616129153.440413</v>
      </c>
      <c r="R239" s="3">
        <f t="shared" si="46"/>
        <v>1746687306.1750791</v>
      </c>
      <c r="S239" s="3">
        <f t="shared" si="41"/>
        <v>1869441847.2653339</v>
      </c>
      <c r="T239" s="21">
        <f>(RANK(E239,E$8:E$1007,1)+COUNTIF(E$8:E239,E239)-1)/1000</f>
        <v>0.98699999999999999</v>
      </c>
      <c r="U239" s="21">
        <f>(RANK(F239,F$8:F$1007,1)+COUNTIF(F$8:F239,F239)-1)/1000</f>
        <v>0.98599999999999999</v>
      </c>
      <c r="V239" s="21">
        <f>(RANK(G239,G$8:G$1007,1)+COUNTIF(G$8:G239,G239)-1)/1000</f>
        <v>0.98699999999999999</v>
      </c>
      <c r="W239" s="21">
        <f>(RANK(H239,H$8:H$1007,1)+COUNTIF(H$8:H239,H239)-1)/1000</f>
        <v>0.98699999999999999</v>
      </c>
      <c r="X239" s="21">
        <f>(RANK(I239,I$8:I$1007,1)+COUNTIF(I$8:I239,I239)-1)/1000</f>
        <v>0.98699999999999999</v>
      </c>
      <c r="Y239" s="21">
        <f>(RANK(J239,J$8:J$1007,1)+COUNTIF(J$8:J239,J239)-1)/1000</f>
        <v>0.98799999999999999</v>
      </c>
      <c r="Z239" s="21">
        <f>(RANK(K239,K$8:K$1007,1)+COUNTIF(K$8:K239,K239)-1)/1000</f>
        <v>0.98499999999999999</v>
      </c>
      <c r="AA239" s="21">
        <f>(RANK(L239,L$8:L$1007,1)+COUNTIF(L$8:L239,L239)-1)/1000</f>
        <v>0.98699999999999999</v>
      </c>
      <c r="AB239" s="21">
        <f>(RANK(M239,M$8:M$1007,1)+COUNTIF(M$8:M239,M239)-1)/1000</f>
        <v>0.98299999999999998</v>
      </c>
      <c r="AC239" s="21">
        <f>(RANK(N239,N$8:N$1007,1)+COUNTIF(N$8:N239,N239)-1)/1000</f>
        <v>0.98699999999999999</v>
      </c>
      <c r="AD239" s="21">
        <f>(RANK(O239,O$8:O$1007,1)+COUNTIF(O$8:O239,O239)-1)/1000</f>
        <v>0.98699999999999999</v>
      </c>
      <c r="AE239" s="21">
        <f>(RANK(P239,P$8:P$1007,1)+COUNTIF(P$8:P239,P239)-1)/1000</f>
        <v>0.98699999999999999</v>
      </c>
      <c r="AF239" s="21">
        <f>(RANK(Q239,Q$8:Q$1007,1)+COUNTIF(Q$8:Q239,Q239)-1)/1000</f>
        <v>0.98699999999999999</v>
      </c>
      <c r="AG239" s="21">
        <f>(RANK(R239,R$8:R$1007,1)+COUNTIF(R$8:R239,R239)-1)/1000</f>
        <v>0.98699999999999999</v>
      </c>
      <c r="AH239" s="21">
        <f>(RANK(S239,S$8:S$1007,1)+COUNTIF(S$8:S239,S239)-1)/1000</f>
        <v>0.98699999999999999</v>
      </c>
      <c r="AI239" s="14">
        <f t="shared" si="47"/>
        <v>0</v>
      </c>
      <c r="AK239" s="14">
        <f t="shared" si="48"/>
        <v>0</v>
      </c>
    </row>
    <row r="240" spans="2:37" x14ac:dyDescent="0.25">
      <c r="B240">
        <f t="shared" si="42"/>
        <v>233</v>
      </c>
      <c r="C240">
        <f>MATCH(B240,'Stocastic Model Raw Data'!$B$2:$B$1001,0)</f>
        <v>418</v>
      </c>
      <c r="D240" s="14" cm="1">
        <f t="array" ref="D240">INDEX('Stocastic Model Raw Data'!$G$2:$G$1001,$C240,0)</f>
        <v>212042590</v>
      </c>
      <c r="E240" s="14" cm="1">
        <f t="array" ref="E240">INDEX('Stocastic Model Raw Data'!$C$2:$C$1001,$C240,0)</f>
        <v>78338936.454196498</v>
      </c>
      <c r="F240" s="14" cm="1">
        <f t="array" ref="F240">INDEX('Stocastic Model Raw Data'!$H$2:$H$1001,$C240,0)</f>
        <v>37880507.415349998</v>
      </c>
      <c r="G240" s="14">
        <f t="shared" si="37"/>
        <v>40458429.0388465</v>
      </c>
      <c r="H240" s="14" cm="1">
        <f t="array" ref="H240">INDEX('Stocastic Model Raw Data'!$D$2:$D$1001,$C240,0)</f>
        <v>2315376175.70609</v>
      </c>
      <c r="I240" s="14" cm="1">
        <f t="array" ref="I240">INDEX('Stocastic Model Raw Data'!$I$2:$I$1001,$C240,0)</f>
        <v>956833683.20702803</v>
      </c>
      <c r="J240" s="14">
        <f t="shared" si="38"/>
        <v>1358542492.4990621</v>
      </c>
      <c r="K240" s="14" cm="1">
        <f t="array" ref="K240">INDEX('Stocastic Model Raw Data'!$E$2:$E$1001,$C240,0)</f>
        <v>163173282.256165</v>
      </c>
      <c r="L240" s="14" cm="1">
        <f t="array" ref="L240">INDEX('Stocastic Model Raw Data'!$J$2:$J$1001,$C240,0)</f>
        <v>76007447.890904397</v>
      </c>
      <c r="M240" s="14">
        <f t="shared" si="39"/>
        <v>87165834.365260601</v>
      </c>
      <c r="N240" s="14">
        <f t="shared" si="43"/>
        <v>2478549457.962255</v>
      </c>
      <c r="O240" s="14">
        <f t="shared" si="44"/>
        <v>1032841131.0979325</v>
      </c>
      <c r="P240" s="14">
        <f t="shared" si="40"/>
        <v>1445708326.8643227</v>
      </c>
      <c r="Q240" s="3">
        <f t="shared" si="45"/>
        <v>2478549457.962255</v>
      </c>
      <c r="R240" s="3">
        <f t="shared" si="46"/>
        <v>1244883721.0979323</v>
      </c>
      <c r="S240" s="3">
        <f t="shared" si="41"/>
        <v>1233665736.8643227</v>
      </c>
      <c r="T240" s="21">
        <f>(RANK(E240,E$8:E$1007,1)+COUNTIF(E$8:E240,E240)-1)/1000</f>
        <v>0.37</v>
      </c>
      <c r="U240" s="21">
        <f>(RANK(F240,F$8:F$1007,1)+COUNTIF(F$8:F240,F240)-1)/1000</f>
        <v>0.36599999999999999</v>
      </c>
      <c r="V240" s="21">
        <f>(RANK(G240,G$8:G$1007,1)+COUNTIF(G$8:G240,G240)-1)/1000</f>
        <v>0.378</v>
      </c>
      <c r="W240" s="21">
        <f>(RANK(H240,H$8:H$1007,1)+COUNTIF(H$8:H240,H240)-1)/1000</f>
        <v>0.43</v>
      </c>
      <c r="X240" s="21">
        <f>(RANK(I240,I$8:I$1007,1)+COUNTIF(I$8:I240,I240)-1)/1000</f>
        <v>0.40899999999999997</v>
      </c>
      <c r="Y240" s="21">
        <f>(RANK(J240,J$8:J$1007,1)+COUNTIF(J$8:J240,J240)-1)/1000</f>
        <v>0.442</v>
      </c>
      <c r="Z240" s="21">
        <f>(RANK(K240,K$8:K$1007,1)+COUNTIF(K$8:K240,K240)-1)/1000</f>
        <v>0.34499999999999997</v>
      </c>
      <c r="AA240" s="21">
        <f>(RANK(L240,L$8:L$1007,1)+COUNTIF(L$8:L240,L240)-1)/1000</f>
        <v>0.40899999999999997</v>
      </c>
      <c r="AB240" s="21">
        <f>(RANK(M240,M$8:M$1007,1)+COUNTIF(M$8:M240,M240)-1)/1000</f>
        <v>0.26900000000000002</v>
      </c>
      <c r="AC240" s="21">
        <f>(RANK(N240,N$8:N$1007,1)+COUNTIF(N$8:N240,N240)-1)/1000</f>
        <v>0.41799999999999998</v>
      </c>
      <c r="AD240" s="21">
        <f>(RANK(O240,O$8:O$1007,1)+COUNTIF(O$8:O240,O240)-1)/1000</f>
        <v>0.41299999999999998</v>
      </c>
      <c r="AE240" s="21">
        <f>(RANK(P240,P$8:P$1007,1)+COUNTIF(P$8:P240,P240)-1)/1000</f>
        <v>0.42699999999999999</v>
      </c>
      <c r="AF240" s="21">
        <f>(RANK(Q240,Q$8:Q$1007,1)+COUNTIF(Q$8:Q240,Q240)-1)/1000</f>
        <v>0.41799999999999998</v>
      </c>
      <c r="AG240" s="21">
        <f>(RANK(R240,R$8:R$1007,1)+COUNTIF(R$8:R240,R240)-1)/1000</f>
        <v>0.41299999999999998</v>
      </c>
      <c r="AH240" s="21">
        <f>(RANK(S240,S$8:S$1007,1)+COUNTIF(S$8:S240,S240)-1)/1000</f>
        <v>0.42699999999999999</v>
      </c>
      <c r="AI240" s="14">
        <f t="shared" si="47"/>
        <v>0</v>
      </c>
      <c r="AK240" s="14">
        <f t="shared" si="48"/>
        <v>0</v>
      </c>
    </row>
    <row r="241" spans="2:37" x14ac:dyDescent="0.25">
      <c r="B241">
        <f t="shared" si="42"/>
        <v>234</v>
      </c>
      <c r="C241">
        <f>MATCH(B241,'Stocastic Model Raw Data'!$B$2:$B$1001,0)</f>
        <v>287</v>
      </c>
      <c r="D241" s="14" cm="1">
        <f t="array" ref="D241">INDEX('Stocastic Model Raw Data'!$G$2:$G$1001,$C241,0)</f>
        <v>212042590</v>
      </c>
      <c r="E241" s="14" cm="1">
        <f t="array" ref="E241">INDEX('Stocastic Model Raw Data'!$C$2:$C$1001,$C241,0)</f>
        <v>79733078.999820694</v>
      </c>
      <c r="F241" s="14" cm="1">
        <f t="array" ref="F241">INDEX('Stocastic Model Raw Data'!$H$2:$H$1001,$C241,0)</f>
        <v>39195678.940368198</v>
      </c>
      <c r="G241" s="14">
        <f t="shared" si="37"/>
        <v>40537400.059452496</v>
      </c>
      <c r="H241" s="14" cm="1">
        <f t="array" ref="H241">INDEX('Stocastic Model Raw Data'!$D$2:$D$1001,$C241,0)</f>
        <v>2159632808.9819999</v>
      </c>
      <c r="I241" s="14" cm="1">
        <f t="array" ref="I241">INDEX('Stocastic Model Raw Data'!$I$2:$I$1001,$C241,0)</f>
        <v>907953483.22839403</v>
      </c>
      <c r="J241" s="14">
        <f t="shared" si="38"/>
        <v>1251679325.7536058</v>
      </c>
      <c r="K241" s="14" cm="1">
        <f t="array" ref="K241">INDEX('Stocastic Model Raw Data'!$E$2:$E$1001,$C241,0)</f>
        <v>173978928.85815799</v>
      </c>
      <c r="L241" s="14" cm="1">
        <f t="array" ref="L241">INDEX('Stocastic Model Raw Data'!$J$2:$J$1001,$C241,0)</f>
        <v>75778311.763363093</v>
      </c>
      <c r="M241" s="14">
        <f t="shared" si="39"/>
        <v>98200617.094794899</v>
      </c>
      <c r="N241" s="14">
        <f t="shared" si="43"/>
        <v>2333611737.840158</v>
      </c>
      <c r="O241" s="14">
        <f t="shared" si="44"/>
        <v>983731794.99175715</v>
      </c>
      <c r="P241" s="14">
        <f t="shared" si="40"/>
        <v>1349879942.8484008</v>
      </c>
      <c r="Q241" s="3">
        <f t="shared" si="45"/>
        <v>2333611737.840158</v>
      </c>
      <c r="R241" s="3">
        <f t="shared" si="46"/>
        <v>1195774384.9917572</v>
      </c>
      <c r="S241" s="3">
        <f t="shared" si="41"/>
        <v>1137837352.8484008</v>
      </c>
      <c r="T241" s="21">
        <f>(RANK(E241,E$8:E$1007,1)+COUNTIF(E$8:E241,E241)-1)/1000</f>
        <v>0.4</v>
      </c>
      <c r="U241" s="21">
        <f>(RANK(F241,F$8:F$1007,1)+COUNTIF(F$8:F241,F241)-1)/1000</f>
        <v>0.41899999999999998</v>
      </c>
      <c r="V241" s="21">
        <f>(RANK(G241,G$8:G$1007,1)+COUNTIF(G$8:G241,G241)-1)/1000</f>
        <v>0.38100000000000001</v>
      </c>
      <c r="W241" s="21">
        <f>(RANK(H241,H$8:H$1007,1)+COUNTIF(H$8:H241,H241)-1)/1000</f>
        <v>0.26900000000000002</v>
      </c>
      <c r="X241" s="21">
        <f>(RANK(I241,I$8:I$1007,1)+COUNTIF(I$8:I241,I241)-1)/1000</f>
        <v>0.29799999999999999</v>
      </c>
      <c r="Y241" s="21">
        <f>(RANK(J241,J$8:J$1007,1)+COUNTIF(J$8:J241,J241)-1)/1000</f>
        <v>0.253</v>
      </c>
      <c r="Z241" s="21">
        <f>(RANK(K241,K$8:K$1007,1)+COUNTIF(K$8:K241,K241)-1)/1000</f>
        <v>0.43</v>
      </c>
      <c r="AA241" s="21">
        <f>(RANK(L241,L$8:L$1007,1)+COUNTIF(L$8:L241,L241)-1)/1000</f>
        <v>0.40400000000000003</v>
      </c>
      <c r="AB241" s="21">
        <f>(RANK(M241,M$8:M$1007,1)+COUNTIF(M$8:M241,M241)-1)/1000</f>
        <v>0.46600000000000003</v>
      </c>
      <c r="AC241" s="21">
        <f>(RANK(N241,N$8:N$1007,1)+COUNTIF(N$8:N241,N241)-1)/1000</f>
        <v>0.28699999999999998</v>
      </c>
      <c r="AD241" s="21">
        <f>(RANK(O241,O$8:O$1007,1)+COUNTIF(O$8:O241,O241)-1)/1000</f>
        <v>0.307</v>
      </c>
      <c r="AE241" s="21">
        <f>(RANK(P241,P$8:P$1007,1)+COUNTIF(P$8:P241,P241)-1)/1000</f>
        <v>0.26800000000000002</v>
      </c>
      <c r="AF241" s="21">
        <f>(RANK(Q241,Q$8:Q$1007,1)+COUNTIF(Q$8:Q241,Q241)-1)/1000</f>
        <v>0.28699999999999998</v>
      </c>
      <c r="AG241" s="21">
        <f>(RANK(R241,R$8:R$1007,1)+COUNTIF(R$8:R241,R241)-1)/1000</f>
        <v>0.307</v>
      </c>
      <c r="AH241" s="21">
        <f>(RANK(S241,S$8:S$1007,1)+COUNTIF(S$8:S241,S241)-1)/1000</f>
        <v>0.26800000000000002</v>
      </c>
      <c r="AI241" s="14">
        <f t="shared" si="47"/>
        <v>0</v>
      </c>
      <c r="AK241" s="14">
        <f t="shared" si="48"/>
        <v>0</v>
      </c>
    </row>
    <row r="242" spans="2:37" x14ac:dyDescent="0.25">
      <c r="B242">
        <f t="shared" si="42"/>
        <v>235</v>
      </c>
      <c r="C242">
        <f>MATCH(B242,'Stocastic Model Raw Data'!$B$2:$B$1001,0)</f>
        <v>125</v>
      </c>
      <c r="D242" s="14" cm="1">
        <f t="array" ref="D242">INDEX('Stocastic Model Raw Data'!$G$2:$G$1001,$C242,0)</f>
        <v>212042590</v>
      </c>
      <c r="E242" s="14" cm="1">
        <f t="array" ref="E242">INDEX('Stocastic Model Raw Data'!$C$2:$C$1001,$C242,0)</f>
        <v>66870121.552106999</v>
      </c>
      <c r="F242" s="14" cm="1">
        <f t="array" ref="F242">INDEX('Stocastic Model Raw Data'!$H$2:$H$1001,$C242,0)</f>
        <v>32119298.537142798</v>
      </c>
      <c r="G242" s="14">
        <f t="shared" si="37"/>
        <v>34750823.014964201</v>
      </c>
      <c r="H242" s="14" cm="1">
        <f t="array" ref="H242">INDEX('Stocastic Model Raw Data'!$D$2:$D$1001,$C242,0)</f>
        <v>1966189847.1027601</v>
      </c>
      <c r="I242" s="14" cm="1">
        <f t="array" ref="I242">INDEX('Stocastic Model Raw Data'!$I$2:$I$1001,$C242,0)</f>
        <v>813720522.37749696</v>
      </c>
      <c r="J242" s="14">
        <f t="shared" si="38"/>
        <v>1152469324.7252631</v>
      </c>
      <c r="K242" s="14" cm="1">
        <f t="array" ref="K242">INDEX('Stocastic Model Raw Data'!$E$2:$E$1001,$C242,0)</f>
        <v>131910531.62905701</v>
      </c>
      <c r="L242" s="14" cm="1">
        <f t="array" ref="L242">INDEX('Stocastic Model Raw Data'!$J$2:$J$1001,$C242,0)</f>
        <v>56401515.4794899</v>
      </c>
      <c r="M242" s="14">
        <f t="shared" si="39"/>
        <v>75509016.149567097</v>
      </c>
      <c r="N242" s="14">
        <f t="shared" si="43"/>
        <v>2098100378.731817</v>
      </c>
      <c r="O242" s="14">
        <f t="shared" si="44"/>
        <v>870122037.85698688</v>
      </c>
      <c r="P242" s="14">
        <f t="shared" si="40"/>
        <v>1227978340.8748302</v>
      </c>
      <c r="Q242" s="3">
        <f t="shared" si="45"/>
        <v>2098100378.731817</v>
      </c>
      <c r="R242" s="3">
        <f t="shared" si="46"/>
        <v>1082164627.856987</v>
      </c>
      <c r="S242" s="3">
        <f t="shared" si="41"/>
        <v>1015935750.87483</v>
      </c>
      <c r="T242" s="21">
        <f>(RANK(E242,E$8:E$1007,1)+COUNTIF(E$8:E242,E242)-1)/1000</f>
        <v>0.13200000000000001</v>
      </c>
      <c r="U242" s="21">
        <f>(RANK(F242,F$8:F$1007,1)+COUNTIF(F$8:F242,F242)-1)/1000</f>
        <v>0.129</v>
      </c>
      <c r="V242" s="21">
        <f>(RANK(G242,G$8:G$1007,1)+COUNTIF(G$8:G242,G242)-1)/1000</f>
        <v>0.13200000000000001</v>
      </c>
      <c r="W242" s="21">
        <f>(RANK(H242,H$8:H$1007,1)+COUNTIF(H$8:H242,H242)-1)/1000</f>
        <v>0.13</v>
      </c>
      <c r="X242" s="21">
        <f>(RANK(I242,I$8:I$1007,1)+COUNTIF(I$8:I242,I242)-1)/1000</f>
        <v>0.127</v>
      </c>
      <c r="Y242" s="21">
        <f>(RANK(J242,J$8:J$1007,1)+COUNTIF(J$8:J242,J242)-1)/1000</f>
        <v>0.13500000000000001</v>
      </c>
      <c r="Z242" s="21">
        <f>(RANK(K242,K$8:K$1007,1)+COUNTIF(K$8:K242,K242)-1)/1000</f>
        <v>0.08</v>
      </c>
      <c r="AA242" s="21">
        <f>(RANK(L242,L$8:L$1007,1)+COUNTIF(L$8:L242,L242)-1)/1000</f>
        <v>7.6999999999999999E-2</v>
      </c>
      <c r="AB242" s="21">
        <f>(RANK(M242,M$8:M$1007,1)+COUNTIF(M$8:M242,M242)-1)/1000</f>
        <v>9.4E-2</v>
      </c>
      <c r="AC242" s="21">
        <f>(RANK(N242,N$8:N$1007,1)+COUNTIF(N$8:N242,N242)-1)/1000</f>
        <v>0.125</v>
      </c>
      <c r="AD242" s="21">
        <f>(RANK(O242,O$8:O$1007,1)+COUNTIF(O$8:O242,O242)-1)/1000</f>
        <v>0.124</v>
      </c>
      <c r="AE242" s="21">
        <f>(RANK(P242,P$8:P$1007,1)+COUNTIF(P$8:P242,P242)-1)/1000</f>
        <v>0.127</v>
      </c>
      <c r="AF242" s="21">
        <f>(RANK(Q242,Q$8:Q$1007,1)+COUNTIF(Q$8:Q242,Q242)-1)/1000</f>
        <v>0.125</v>
      </c>
      <c r="AG242" s="21">
        <f>(RANK(R242,R$8:R$1007,1)+COUNTIF(R$8:R242,R242)-1)/1000</f>
        <v>0.124</v>
      </c>
      <c r="AH242" s="21">
        <f>(RANK(S242,S$8:S$1007,1)+COUNTIF(S$8:S242,S242)-1)/1000</f>
        <v>0.127</v>
      </c>
      <c r="AI242" s="14">
        <f t="shared" si="47"/>
        <v>0</v>
      </c>
      <c r="AK242" s="14">
        <f t="shared" si="48"/>
        <v>0</v>
      </c>
    </row>
    <row r="243" spans="2:37" x14ac:dyDescent="0.25">
      <c r="B243">
        <f t="shared" si="42"/>
        <v>236</v>
      </c>
      <c r="C243">
        <f>MATCH(B243,'Stocastic Model Raw Data'!$B$2:$B$1001,0)</f>
        <v>754</v>
      </c>
      <c r="D243" s="14" cm="1">
        <f t="array" ref="D243">INDEX('Stocastic Model Raw Data'!$G$2:$G$1001,$C243,0)</f>
        <v>212042590</v>
      </c>
      <c r="E243" s="14" cm="1">
        <f t="array" ref="E243">INDEX('Stocastic Model Raw Data'!$C$2:$C$1001,$C243,0)</f>
        <v>99544500.718449295</v>
      </c>
      <c r="F243" s="14" cm="1">
        <f t="array" ref="F243">INDEX('Stocastic Model Raw Data'!$H$2:$H$1001,$C243,0)</f>
        <v>49425248.569564901</v>
      </c>
      <c r="G243" s="14">
        <f t="shared" si="37"/>
        <v>50119252.148884393</v>
      </c>
      <c r="H243" s="14" cm="1">
        <f t="array" ref="H243">INDEX('Stocastic Model Raw Data'!$D$2:$D$1001,$C243,0)</f>
        <v>2706039133.8407502</v>
      </c>
      <c r="I243" s="14" cm="1">
        <f t="array" ref="I243">INDEX('Stocastic Model Raw Data'!$I$2:$I$1001,$C243,0)</f>
        <v>1148222713.8803599</v>
      </c>
      <c r="J243" s="14">
        <f t="shared" si="38"/>
        <v>1557816419.9603903</v>
      </c>
      <c r="K243" s="14" cm="1">
        <f t="array" ref="K243">INDEX('Stocastic Model Raw Data'!$E$2:$E$1001,$C243,0)</f>
        <v>192573001.01998699</v>
      </c>
      <c r="L243" s="14" cm="1">
        <f t="array" ref="L243">INDEX('Stocastic Model Raw Data'!$J$2:$J$1001,$C243,0)</f>
        <v>82988704.277736694</v>
      </c>
      <c r="M243" s="14">
        <f t="shared" si="39"/>
        <v>109584296.74225029</v>
      </c>
      <c r="N243" s="14">
        <f t="shared" si="43"/>
        <v>2898612134.8607373</v>
      </c>
      <c r="O243" s="14">
        <f t="shared" si="44"/>
        <v>1231211418.1580966</v>
      </c>
      <c r="P243" s="14">
        <f t="shared" si="40"/>
        <v>1667400716.7026408</v>
      </c>
      <c r="Q243" s="3">
        <f t="shared" si="45"/>
        <v>2898612134.8607373</v>
      </c>
      <c r="R243" s="3">
        <f t="shared" si="46"/>
        <v>1443254008.1580966</v>
      </c>
      <c r="S243" s="3">
        <f t="shared" si="41"/>
        <v>1455358126.7026408</v>
      </c>
      <c r="T243" s="21">
        <f>(RANK(E243,E$8:E$1007,1)+COUNTIF(E$8:E243,E243)-1)/1000</f>
        <v>0.78600000000000003</v>
      </c>
      <c r="U243" s="21">
        <f>(RANK(F243,F$8:F$1007,1)+COUNTIF(F$8:F243,F243)-1)/1000</f>
        <v>0.79100000000000004</v>
      </c>
      <c r="V243" s="21">
        <f>(RANK(G243,G$8:G$1007,1)+COUNTIF(G$8:G243,G243)-1)/1000</f>
        <v>0.77900000000000003</v>
      </c>
      <c r="W243" s="21">
        <f>(RANK(H243,H$8:H$1007,1)+COUNTIF(H$8:H243,H243)-1)/1000</f>
        <v>0.76300000000000001</v>
      </c>
      <c r="X243" s="21">
        <f>(RANK(I243,I$8:I$1007,1)+COUNTIF(I$8:I243,I243)-1)/1000</f>
        <v>0.79200000000000004</v>
      </c>
      <c r="Y243" s="21">
        <f>(RANK(J243,J$8:J$1007,1)+COUNTIF(J$8:J243,J243)-1)/1000</f>
        <v>0.75700000000000001</v>
      </c>
      <c r="Z243" s="21">
        <f>(RANK(K243,K$8:K$1007,1)+COUNTIF(K$8:K243,K243)-1)/1000</f>
        <v>0.628</v>
      </c>
      <c r="AA243" s="21">
        <f>(RANK(L243,L$8:L$1007,1)+COUNTIF(L$8:L243,L243)-1)/1000</f>
        <v>0.56799999999999995</v>
      </c>
      <c r="AB243" s="21">
        <f>(RANK(M243,M$8:M$1007,1)+COUNTIF(M$8:M243,M243)-1)/1000</f>
        <v>0.66800000000000004</v>
      </c>
      <c r="AC243" s="21">
        <f>(RANK(N243,N$8:N$1007,1)+COUNTIF(N$8:N243,N243)-1)/1000</f>
        <v>0.754</v>
      </c>
      <c r="AD243" s="21">
        <f>(RANK(O243,O$8:O$1007,1)+COUNTIF(O$8:O243,O243)-1)/1000</f>
        <v>0.77300000000000002</v>
      </c>
      <c r="AE243" s="21">
        <f>(RANK(P243,P$8:P$1007,1)+COUNTIF(P$8:P243,P243)-1)/1000</f>
        <v>0.747</v>
      </c>
      <c r="AF243" s="21">
        <f>(RANK(Q243,Q$8:Q$1007,1)+COUNTIF(Q$8:Q243,Q243)-1)/1000</f>
        <v>0.754</v>
      </c>
      <c r="AG243" s="21">
        <f>(RANK(R243,R$8:R$1007,1)+COUNTIF(R$8:R243,R243)-1)/1000</f>
        <v>0.77300000000000002</v>
      </c>
      <c r="AH243" s="21">
        <f>(RANK(S243,S$8:S$1007,1)+COUNTIF(S$8:S243,S243)-1)/1000</f>
        <v>0.747</v>
      </c>
      <c r="AI243" s="14">
        <f t="shared" si="47"/>
        <v>0</v>
      </c>
      <c r="AK243" s="14">
        <f t="shared" si="48"/>
        <v>0</v>
      </c>
    </row>
    <row r="244" spans="2:37" x14ac:dyDescent="0.25">
      <c r="B244">
        <f t="shared" si="42"/>
        <v>237</v>
      </c>
      <c r="C244">
        <f>MATCH(B244,'Stocastic Model Raw Data'!$B$2:$B$1001,0)</f>
        <v>818</v>
      </c>
      <c r="D244" s="14" cm="1">
        <f t="array" ref="D244">INDEX('Stocastic Model Raw Data'!$G$2:$G$1001,$C244,0)</f>
        <v>212042590</v>
      </c>
      <c r="E244" s="14" cm="1">
        <f t="array" ref="E244">INDEX('Stocastic Model Raw Data'!$C$2:$C$1001,$C244,0)</f>
        <v>98367818.8565211</v>
      </c>
      <c r="F244" s="14" cm="1">
        <f t="array" ref="F244">INDEX('Stocastic Model Raw Data'!$H$2:$H$1001,$C244,0)</f>
        <v>47919669.285217904</v>
      </c>
      <c r="G244" s="14">
        <f t="shared" si="37"/>
        <v>50448149.571303196</v>
      </c>
      <c r="H244" s="14" cm="1">
        <f t="array" ref="H244">INDEX('Stocastic Model Raw Data'!$D$2:$D$1001,$C244,0)</f>
        <v>2768303412.25705</v>
      </c>
      <c r="I244" s="14" cm="1">
        <f t="array" ref="I244">INDEX('Stocastic Model Raw Data'!$I$2:$I$1001,$C244,0)</f>
        <v>1151670685.19172</v>
      </c>
      <c r="J244" s="14">
        <f t="shared" si="38"/>
        <v>1616632727.06533</v>
      </c>
      <c r="K244" s="14" cm="1">
        <f t="array" ref="K244">INDEX('Stocastic Model Raw Data'!$E$2:$E$1001,$C244,0)</f>
        <v>227592203.89089099</v>
      </c>
      <c r="L244" s="14" cm="1">
        <f t="array" ref="L244">INDEX('Stocastic Model Raw Data'!$J$2:$J$1001,$C244,0)</f>
        <v>102693950.776373</v>
      </c>
      <c r="M244" s="14">
        <f t="shared" si="39"/>
        <v>124898253.11451799</v>
      </c>
      <c r="N244" s="14">
        <f t="shared" si="43"/>
        <v>2995895616.1479411</v>
      </c>
      <c r="O244" s="14">
        <f t="shared" si="44"/>
        <v>1254364635.9680929</v>
      </c>
      <c r="P244" s="14">
        <f t="shared" si="40"/>
        <v>1741530980.1798482</v>
      </c>
      <c r="Q244" s="3">
        <f t="shared" si="45"/>
        <v>2995895616.1479411</v>
      </c>
      <c r="R244" s="3">
        <f t="shared" si="46"/>
        <v>1466407225.9680929</v>
      </c>
      <c r="S244" s="3">
        <f t="shared" si="41"/>
        <v>1529488390.1798482</v>
      </c>
      <c r="T244" s="21">
        <f>(RANK(E244,E$8:E$1007,1)+COUNTIF(E$8:E244,E244)-1)/1000</f>
        <v>0.76800000000000002</v>
      </c>
      <c r="U244" s="21">
        <f>(RANK(F244,F$8:F$1007,1)+COUNTIF(F$8:F244,F244)-1)/1000</f>
        <v>0.75</v>
      </c>
      <c r="V244" s="21">
        <f>(RANK(G244,G$8:G$1007,1)+COUNTIF(G$8:G244,G244)-1)/1000</f>
        <v>0.78600000000000003</v>
      </c>
      <c r="W244" s="21">
        <f>(RANK(H244,H$8:H$1007,1)+COUNTIF(H$8:H244,H244)-1)/1000</f>
        <v>0.81399999999999995</v>
      </c>
      <c r="X244" s="21">
        <f>(RANK(I244,I$8:I$1007,1)+COUNTIF(I$8:I244,I244)-1)/1000</f>
        <v>0.80100000000000005</v>
      </c>
      <c r="Y244" s="21">
        <f>(RANK(J244,J$8:J$1007,1)+COUNTIF(J$8:J244,J244)-1)/1000</f>
        <v>0.83</v>
      </c>
      <c r="Z244" s="21">
        <f>(RANK(K244,K$8:K$1007,1)+COUNTIF(K$8:K244,K244)-1)/1000</f>
        <v>0.83299999999999996</v>
      </c>
      <c r="AA244" s="21">
        <f>(RANK(L244,L$8:L$1007,1)+COUNTIF(L$8:L244,L244)-1)/1000</f>
        <v>0.85599999999999998</v>
      </c>
      <c r="AB244" s="21">
        <f>(RANK(M244,M$8:M$1007,1)+COUNTIF(M$8:M244,M244)-1)/1000</f>
        <v>0.82299999999999995</v>
      </c>
      <c r="AC244" s="21">
        <f>(RANK(N244,N$8:N$1007,1)+COUNTIF(N$8:N244,N244)-1)/1000</f>
        <v>0.81799999999999995</v>
      </c>
      <c r="AD244" s="21">
        <f>(RANK(O244,O$8:O$1007,1)+COUNTIF(O$8:O244,O244)-1)/1000</f>
        <v>0.80800000000000005</v>
      </c>
      <c r="AE244" s="21">
        <f>(RANK(P244,P$8:P$1007,1)+COUNTIF(P$8:P244,P244)-1)/1000</f>
        <v>0.82799999999999996</v>
      </c>
      <c r="AF244" s="21">
        <f>(RANK(Q244,Q$8:Q$1007,1)+COUNTIF(Q$8:Q244,Q244)-1)/1000</f>
        <v>0.81799999999999995</v>
      </c>
      <c r="AG244" s="21">
        <f>(RANK(R244,R$8:R$1007,1)+COUNTIF(R$8:R244,R244)-1)/1000</f>
        <v>0.80800000000000005</v>
      </c>
      <c r="AH244" s="21">
        <f>(RANK(S244,S$8:S$1007,1)+COUNTIF(S$8:S244,S244)-1)/1000</f>
        <v>0.82799999999999996</v>
      </c>
      <c r="AI244" s="14">
        <f t="shared" si="47"/>
        <v>0</v>
      </c>
      <c r="AK244" s="14">
        <f t="shared" si="48"/>
        <v>0</v>
      </c>
    </row>
    <row r="245" spans="2:37" x14ac:dyDescent="0.25">
      <c r="B245">
        <f t="shared" si="42"/>
        <v>238</v>
      </c>
      <c r="C245">
        <f>MATCH(B245,'Stocastic Model Raw Data'!$B$2:$B$1001,0)</f>
        <v>79</v>
      </c>
      <c r="D245" s="14" cm="1">
        <f t="array" ref="D245">INDEX('Stocastic Model Raw Data'!$G$2:$G$1001,$C245,0)</f>
        <v>212042590</v>
      </c>
      <c r="E245" s="14" cm="1">
        <f t="array" ref="E245">INDEX('Stocastic Model Raw Data'!$C$2:$C$1001,$C245,0)</f>
        <v>61106365.742013201</v>
      </c>
      <c r="F245" s="14" cm="1">
        <f t="array" ref="F245">INDEX('Stocastic Model Raw Data'!$H$2:$H$1001,$C245,0)</f>
        <v>28982736.934055202</v>
      </c>
      <c r="G245" s="14">
        <f t="shared" si="37"/>
        <v>32123628.807957999</v>
      </c>
      <c r="H245" s="14" cm="1">
        <f t="array" ref="H245">INDEX('Stocastic Model Raw Data'!$D$2:$D$1001,$C245,0)</f>
        <v>1841761174.23897</v>
      </c>
      <c r="I245" s="14" cm="1">
        <f t="array" ref="I245">INDEX('Stocastic Model Raw Data'!$I$2:$I$1001,$C245,0)</f>
        <v>757174821.32227397</v>
      </c>
      <c r="J245" s="14">
        <f t="shared" si="38"/>
        <v>1084586352.9166961</v>
      </c>
      <c r="K245" s="14" cm="1">
        <f t="array" ref="K245">INDEX('Stocastic Model Raw Data'!$E$2:$E$1001,$C245,0)</f>
        <v>128088619.76856799</v>
      </c>
      <c r="L245" s="14" cm="1">
        <f t="array" ref="L245">INDEX('Stocastic Model Raw Data'!$J$2:$J$1001,$C245,0)</f>
        <v>54321151.953352302</v>
      </c>
      <c r="M245" s="14">
        <f t="shared" si="39"/>
        <v>73767467.815215692</v>
      </c>
      <c r="N245" s="14">
        <f t="shared" si="43"/>
        <v>1969849794.0075381</v>
      </c>
      <c r="O245" s="14">
        <f t="shared" si="44"/>
        <v>811495973.2756263</v>
      </c>
      <c r="P245" s="14">
        <f t="shared" si="40"/>
        <v>1158353820.7319117</v>
      </c>
      <c r="Q245" s="3">
        <f t="shared" si="45"/>
        <v>1969849794.0075381</v>
      </c>
      <c r="R245" s="3">
        <f t="shared" si="46"/>
        <v>1023538563.2756263</v>
      </c>
      <c r="S245" s="3">
        <f t="shared" si="41"/>
        <v>946311230.73191178</v>
      </c>
      <c r="T245" s="21">
        <f>(RANK(E245,E$8:E$1007,1)+COUNTIF(E$8:E245,E245)-1)/1000</f>
        <v>5.8000000000000003E-2</v>
      </c>
      <c r="U245" s="21">
        <f>(RANK(F245,F$8:F$1007,1)+COUNTIF(F$8:F245,F245)-1)/1000</f>
        <v>5.0999999999999997E-2</v>
      </c>
      <c r="V245" s="21">
        <f>(RANK(G245,G$8:G$1007,1)+COUNTIF(G$8:G245,G245)-1)/1000</f>
        <v>7.0999999999999994E-2</v>
      </c>
      <c r="W245" s="21">
        <f>(RANK(H245,H$8:H$1007,1)+COUNTIF(H$8:H245,H245)-1)/1000</f>
        <v>8.3000000000000004E-2</v>
      </c>
      <c r="X245" s="21">
        <f>(RANK(I245,I$8:I$1007,1)+COUNTIF(I$8:I245,I245)-1)/1000</f>
        <v>7.3999999999999996E-2</v>
      </c>
      <c r="Y245" s="21">
        <f>(RANK(J245,J$8:J$1007,1)+COUNTIF(J$8:J245,J245)-1)/1000</f>
        <v>8.5999999999999993E-2</v>
      </c>
      <c r="Z245" s="21">
        <f>(RANK(K245,K$8:K$1007,1)+COUNTIF(K$8:K245,K245)-1)/1000</f>
        <v>6.6000000000000003E-2</v>
      </c>
      <c r="AA245" s="21">
        <f>(RANK(L245,L$8:L$1007,1)+COUNTIF(L$8:L245,L245)-1)/1000</f>
        <v>0.06</v>
      </c>
      <c r="AB245" s="21">
        <f>(RANK(M245,M$8:M$1007,1)+COUNTIF(M$8:M245,M245)-1)/1000</f>
        <v>7.8E-2</v>
      </c>
      <c r="AC245" s="21">
        <f>(RANK(N245,N$8:N$1007,1)+COUNTIF(N$8:N245,N245)-1)/1000</f>
        <v>7.9000000000000001E-2</v>
      </c>
      <c r="AD245" s="21">
        <f>(RANK(O245,O$8:O$1007,1)+COUNTIF(O$8:O245,O245)-1)/1000</f>
        <v>7.3999999999999996E-2</v>
      </c>
      <c r="AE245" s="21">
        <f>(RANK(P245,P$8:P$1007,1)+COUNTIF(P$8:P245,P245)-1)/1000</f>
        <v>8.5000000000000006E-2</v>
      </c>
      <c r="AF245" s="21">
        <f>(RANK(Q245,Q$8:Q$1007,1)+COUNTIF(Q$8:Q245,Q245)-1)/1000</f>
        <v>7.9000000000000001E-2</v>
      </c>
      <c r="AG245" s="21">
        <f>(RANK(R245,R$8:R$1007,1)+COUNTIF(R$8:R245,R245)-1)/1000</f>
        <v>7.3999999999999996E-2</v>
      </c>
      <c r="AH245" s="21">
        <f>(RANK(S245,S$8:S$1007,1)+COUNTIF(S$8:S245,S245)-1)/1000</f>
        <v>8.5000000000000006E-2</v>
      </c>
      <c r="AI245" s="14">
        <f t="shared" si="47"/>
        <v>0</v>
      </c>
      <c r="AK245" s="14">
        <f t="shared" si="48"/>
        <v>0</v>
      </c>
    </row>
    <row r="246" spans="2:37" x14ac:dyDescent="0.25">
      <c r="B246">
        <f t="shared" si="42"/>
        <v>239</v>
      </c>
      <c r="C246">
        <f>MATCH(B246,'Stocastic Model Raw Data'!$B$2:$B$1001,0)</f>
        <v>920</v>
      </c>
      <c r="D246" s="14" cm="1">
        <f t="array" ref="D246">INDEX('Stocastic Model Raw Data'!$G$2:$G$1001,$C246,0)</f>
        <v>212042590</v>
      </c>
      <c r="E246" s="14" cm="1">
        <f t="array" ref="E246">INDEX('Stocastic Model Raw Data'!$C$2:$C$1001,$C246,0)</f>
        <v>113885095.75168499</v>
      </c>
      <c r="F246" s="14" cm="1">
        <f t="array" ref="F246">INDEX('Stocastic Model Raw Data'!$H$2:$H$1001,$C246,0)</f>
        <v>56825152.006314799</v>
      </c>
      <c r="G246" s="14">
        <f t="shared" si="37"/>
        <v>57059943.745370194</v>
      </c>
      <c r="H246" s="14" cm="1">
        <f t="array" ref="H246">INDEX('Stocastic Model Raw Data'!$D$2:$D$1001,$C246,0)</f>
        <v>2944627815.3547602</v>
      </c>
      <c r="I246" s="14" cm="1">
        <f t="array" ref="I246">INDEX('Stocastic Model Raw Data'!$I$2:$I$1001,$C246,0)</f>
        <v>1247334770.16223</v>
      </c>
      <c r="J246" s="14">
        <f t="shared" si="38"/>
        <v>1697293045.1925302</v>
      </c>
      <c r="K246" s="14" cm="1">
        <f t="array" ref="K246">INDEX('Stocastic Model Raw Data'!$E$2:$E$1001,$C246,0)</f>
        <v>267691049.25971401</v>
      </c>
      <c r="L246" s="14" cm="1">
        <f t="array" ref="L246">INDEX('Stocastic Model Raw Data'!$J$2:$J$1001,$C246,0)</f>
        <v>117821910.795185</v>
      </c>
      <c r="M246" s="14">
        <f t="shared" si="39"/>
        <v>149869138.46452901</v>
      </c>
      <c r="N246" s="14">
        <f t="shared" si="43"/>
        <v>3212318864.6144743</v>
      </c>
      <c r="O246" s="14">
        <f t="shared" si="44"/>
        <v>1365156680.9574151</v>
      </c>
      <c r="P246" s="14">
        <f t="shared" si="40"/>
        <v>1847162183.6570592</v>
      </c>
      <c r="Q246" s="3">
        <f t="shared" si="45"/>
        <v>3212318864.6144743</v>
      </c>
      <c r="R246" s="3">
        <f t="shared" si="46"/>
        <v>1577199270.9574151</v>
      </c>
      <c r="S246" s="3">
        <f t="shared" si="41"/>
        <v>1635119593.6570592</v>
      </c>
      <c r="T246" s="21">
        <f>(RANK(E246,E$8:E$1007,1)+COUNTIF(E$8:E246,E246)-1)/1000</f>
        <v>0.93899999999999995</v>
      </c>
      <c r="U246" s="21">
        <f>(RANK(F246,F$8:F$1007,1)+COUNTIF(F$8:F246,F246)-1)/1000</f>
        <v>0.94299999999999995</v>
      </c>
      <c r="V246" s="21">
        <f>(RANK(G246,G$8:G$1007,1)+COUNTIF(G$8:G246,G246)-1)/1000</f>
        <v>0.93500000000000005</v>
      </c>
      <c r="W246" s="21">
        <f>(RANK(H246,H$8:H$1007,1)+COUNTIF(H$8:H246,H246)-1)/1000</f>
        <v>0.91</v>
      </c>
      <c r="X246" s="21">
        <f>(RANK(I246,I$8:I$1007,1)+COUNTIF(I$8:I246,I246)-1)/1000</f>
        <v>0.91300000000000003</v>
      </c>
      <c r="Y246" s="21">
        <f>(RANK(J246,J$8:J$1007,1)+COUNTIF(J$8:J246,J246)-1)/1000</f>
        <v>0.90500000000000003</v>
      </c>
      <c r="Z246" s="21">
        <f>(RANK(K246,K$8:K$1007,1)+COUNTIF(K$8:K246,K246)-1)/1000</f>
        <v>0.96599999999999997</v>
      </c>
      <c r="AA246" s="21">
        <f>(RANK(L246,L$8:L$1007,1)+COUNTIF(L$8:L246,L246)-1)/1000</f>
        <v>0.95599999999999996</v>
      </c>
      <c r="AB246" s="21">
        <f>(RANK(M246,M$8:M$1007,1)+COUNTIF(M$8:M246,M246)-1)/1000</f>
        <v>0.96699999999999997</v>
      </c>
      <c r="AC246" s="21">
        <f>(RANK(N246,N$8:N$1007,1)+COUNTIF(N$8:N246,N246)-1)/1000</f>
        <v>0.92</v>
      </c>
      <c r="AD246" s="21">
        <f>(RANK(O246,O$8:O$1007,1)+COUNTIF(O$8:O246,O246)-1)/1000</f>
        <v>0.92200000000000004</v>
      </c>
      <c r="AE246" s="21">
        <f>(RANK(P246,P$8:P$1007,1)+COUNTIF(P$8:P246,P246)-1)/1000</f>
        <v>0.91700000000000004</v>
      </c>
      <c r="AF246" s="21">
        <f>(RANK(Q246,Q$8:Q$1007,1)+COUNTIF(Q$8:Q246,Q246)-1)/1000</f>
        <v>0.92</v>
      </c>
      <c r="AG246" s="21">
        <f>(RANK(R246,R$8:R$1007,1)+COUNTIF(R$8:R246,R246)-1)/1000</f>
        <v>0.92200000000000004</v>
      </c>
      <c r="AH246" s="21">
        <f>(RANK(S246,S$8:S$1007,1)+COUNTIF(S$8:S246,S246)-1)/1000</f>
        <v>0.91700000000000004</v>
      </c>
      <c r="AI246" s="14">
        <f t="shared" si="47"/>
        <v>0</v>
      </c>
      <c r="AK246" s="14">
        <f t="shared" si="48"/>
        <v>0</v>
      </c>
    </row>
    <row r="247" spans="2:37" x14ac:dyDescent="0.25">
      <c r="B247">
        <f t="shared" si="42"/>
        <v>240</v>
      </c>
      <c r="C247">
        <f>MATCH(B247,'Stocastic Model Raw Data'!$B$2:$B$1001,0)</f>
        <v>366</v>
      </c>
      <c r="D247" s="14" cm="1">
        <f t="array" ref="D247">INDEX('Stocastic Model Raw Data'!$G$2:$G$1001,$C247,0)</f>
        <v>212042590</v>
      </c>
      <c r="E247" s="14" cm="1">
        <f t="array" ref="E247">INDEX('Stocastic Model Raw Data'!$C$2:$C$1001,$C247,0)</f>
        <v>74491325.063448995</v>
      </c>
      <c r="F247" s="14" cm="1">
        <f t="array" ref="F247">INDEX('Stocastic Model Raw Data'!$H$2:$H$1001,$C247,0)</f>
        <v>35649108.496849999</v>
      </c>
      <c r="G247" s="14">
        <f t="shared" si="37"/>
        <v>38842216.566598997</v>
      </c>
      <c r="H247" s="14" cm="1">
        <f t="array" ref="H247">INDEX('Stocastic Model Raw Data'!$D$2:$D$1001,$C247,0)</f>
        <v>2260482099.3092299</v>
      </c>
      <c r="I247" s="14" cm="1">
        <f t="array" ref="I247">INDEX('Stocastic Model Raw Data'!$I$2:$I$1001,$C247,0)</f>
        <v>927532160.58971</v>
      </c>
      <c r="J247" s="14">
        <f t="shared" si="38"/>
        <v>1332949938.7195199</v>
      </c>
      <c r="K247" s="14" cm="1">
        <f t="array" ref="K247">INDEX('Stocastic Model Raw Data'!$E$2:$E$1001,$C247,0)</f>
        <v>159167564.30084199</v>
      </c>
      <c r="L247" s="14" cm="1">
        <f t="array" ref="L247">INDEX('Stocastic Model Raw Data'!$J$2:$J$1001,$C247,0)</f>
        <v>73050455.788503602</v>
      </c>
      <c r="M247" s="14">
        <f t="shared" si="39"/>
        <v>86117108.512338385</v>
      </c>
      <c r="N247" s="14">
        <f t="shared" si="43"/>
        <v>2419649663.6100717</v>
      </c>
      <c r="O247" s="14">
        <f t="shared" si="44"/>
        <v>1000582616.3782136</v>
      </c>
      <c r="P247" s="14">
        <f t="shared" si="40"/>
        <v>1419067047.231858</v>
      </c>
      <c r="Q247" s="3">
        <f t="shared" si="45"/>
        <v>2419649663.6100717</v>
      </c>
      <c r="R247" s="3">
        <f t="shared" si="46"/>
        <v>1212625206.3782136</v>
      </c>
      <c r="S247" s="3">
        <f t="shared" si="41"/>
        <v>1207024457.231858</v>
      </c>
      <c r="T247" s="21">
        <f>(RANK(E247,E$8:E$1007,1)+COUNTIF(E$8:E247,E247)-1)/1000</f>
        <v>0.27900000000000003</v>
      </c>
      <c r="U247" s="21">
        <f>(RANK(F247,F$8:F$1007,1)+COUNTIF(F$8:F247,F247)-1)/1000</f>
        <v>0.25800000000000001</v>
      </c>
      <c r="V247" s="21">
        <f>(RANK(G247,G$8:G$1007,1)+COUNTIF(G$8:G247,G247)-1)/1000</f>
        <v>0.28999999999999998</v>
      </c>
      <c r="W247" s="21">
        <f>(RANK(H247,H$8:H$1007,1)+COUNTIF(H$8:H247,H247)-1)/1000</f>
        <v>0.374</v>
      </c>
      <c r="X247" s="21">
        <f>(RANK(I247,I$8:I$1007,1)+COUNTIF(I$8:I247,I247)-1)/1000</f>
        <v>0.34599999999999997</v>
      </c>
      <c r="Y247" s="21">
        <f>(RANK(J247,J$8:J$1007,1)+COUNTIF(J$8:J247,J247)-1)/1000</f>
        <v>0.39800000000000002</v>
      </c>
      <c r="Z247" s="21">
        <f>(RANK(K247,K$8:K$1007,1)+COUNTIF(K$8:K247,K247)-1)/1000</f>
        <v>0.30299999999999999</v>
      </c>
      <c r="AA247" s="21">
        <f>(RANK(L247,L$8:L$1007,1)+COUNTIF(L$8:L247,L247)-1)/1000</f>
        <v>0.35299999999999998</v>
      </c>
      <c r="AB247" s="21">
        <f>(RANK(M247,M$8:M$1007,1)+COUNTIF(M$8:M247,M247)-1)/1000</f>
        <v>0.254</v>
      </c>
      <c r="AC247" s="21">
        <f>(RANK(N247,N$8:N$1007,1)+COUNTIF(N$8:N247,N247)-1)/1000</f>
        <v>0.36599999999999999</v>
      </c>
      <c r="AD247" s="21">
        <f>(RANK(O247,O$8:O$1007,1)+COUNTIF(O$8:O247,O247)-1)/1000</f>
        <v>0.34100000000000003</v>
      </c>
      <c r="AE247" s="21">
        <f>(RANK(P247,P$8:P$1007,1)+COUNTIF(P$8:P247,P247)-1)/1000</f>
        <v>0.38</v>
      </c>
      <c r="AF247" s="21">
        <f>(RANK(Q247,Q$8:Q$1007,1)+COUNTIF(Q$8:Q247,Q247)-1)/1000</f>
        <v>0.36599999999999999</v>
      </c>
      <c r="AG247" s="21">
        <f>(RANK(R247,R$8:R$1007,1)+COUNTIF(R$8:R247,R247)-1)/1000</f>
        <v>0.34100000000000003</v>
      </c>
      <c r="AH247" s="21">
        <f>(RANK(S247,S$8:S$1007,1)+COUNTIF(S$8:S247,S247)-1)/1000</f>
        <v>0.38</v>
      </c>
      <c r="AI247" s="14">
        <f t="shared" si="47"/>
        <v>0</v>
      </c>
      <c r="AK247" s="14">
        <f t="shared" si="48"/>
        <v>0</v>
      </c>
    </row>
    <row r="248" spans="2:37" x14ac:dyDescent="0.25">
      <c r="B248">
        <f t="shared" si="42"/>
        <v>241</v>
      </c>
      <c r="C248">
        <f>MATCH(B248,'Stocastic Model Raw Data'!$B$2:$B$1001,0)</f>
        <v>34</v>
      </c>
      <c r="D248" s="14" cm="1">
        <f t="array" ref="D248">INDEX('Stocastic Model Raw Data'!$G$2:$G$1001,$C248,0)</f>
        <v>212042590</v>
      </c>
      <c r="E248" s="14" cm="1">
        <f t="array" ref="E248">INDEX('Stocastic Model Raw Data'!$C$2:$C$1001,$C248,0)</f>
        <v>59353438.493259497</v>
      </c>
      <c r="F248" s="14" cm="1">
        <f t="array" ref="F248">INDEX('Stocastic Model Raw Data'!$H$2:$H$1001,$C248,0)</f>
        <v>28943147.7798035</v>
      </c>
      <c r="G248" s="14">
        <f t="shared" si="37"/>
        <v>30410290.713455997</v>
      </c>
      <c r="H248" s="14" cm="1">
        <f t="array" ref="H248">INDEX('Stocastic Model Raw Data'!$D$2:$D$1001,$C248,0)</f>
        <v>1723357133.7153101</v>
      </c>
      <c r="I248" s="14" cm="1">
        <f t="array" ref="I248">INDEX('Stocastic Model Raw Data'!$I$2:$I$1001,$C248,0)</f>
        <v>717089806.21046901</v>
      </c>
      <c r="J248" s="14">
        <f t="shared" si="38"/>
        <v>1006267327.5048411</v>
      </c>
      <c r="K248" s="14" cm="1">
        <f t="array" ref="K248">INDEX('Stocastic Model Raw Data'!$E$2:$E$1001,$C248,0)</f>
        <v>123472230.766123</v>
      </c>
      <c r="L248" s="14" cm="1">
        <f t="array" ref="L248">INDEX('Stocastic Model Raw Data'!$J$2:$J$1001,$C248,0)</f>
        <v>53939617.984989896</v>
      </c>
      <c r="M248" s="14">
        <f t="shared" si="39"/>
        <v>69532612.7811331</v>
      </c>
      <c r="N248" s="14">
        <f t="shared" si="43"/>
        <v>1846829364.4814332</v>
      </c>
      <c r="O248" s="14">
        <f t="shared" si="44"/>
        <v>771029424.19545889</v>
      </c>
      <c r="P248" s="14">
        <f t="shared" si="40"/>
        <v>1075799940.2859743</v>
      </c>
      <c r="Q248" s="3">
        <f t="shared" si="45"/>
        <v>1846829364.4814332</v>
      </c>
      <c r="R248" s="3">
        <f t="shared" si="46"/>
        <v>983072014.19545889</v>
      </c>
      <c r="S248" s="3">
        <f t="shared" si="41"/>
        <v>863757350.28597426</v>
      </c>
      <c r="T248" s="21">
        <f>(RANK(E248,E$8:E$1007,1)+COUNTIF(E$8:E248,E248)-1)/1000</f>
        <v>3.7999999999999999E-2</v>
      </c>
      <c r="U248" s="21">
        <f>(RANK(F248,F$8:F$1007,1)+COUNTIF(F$8:F248,F248)-1)/1000</f>
        <v>4.9000000000000002E-2</v>
      </c>
      <c r="V248" s="21">
        <f>(RANK(G248,G$8:G$1007,1)+COUNTIF(G$8:G248,G248)-1)/1000</f>
        <v>3.1E-2</v>
      </c>
      <c r="W248" s="21">
        <f>(RANK(H248,H$8:H$1007,1)+COUNTIF(H$8:H248,H248)-1)/1000</f>
        <v>3.6999999999999998E-2</v>
      </c>
      <c r="X248" s="21">
        <f>(RANK(I248,I$8:I$1007,1)+COUNTIF(I$8:I248,I248)-1)/1000</f>
        <v>3.6999999999999998E-2</v>
      </c>
      <c r="Y248" s="21">
        <f>(RANK(J248,J$8:J$1007,1)+COUNTIF(J$8:J248,J248)-1)/1000</f>
        <v>3.4000000000000002E-2</v>
      </c>
      <c r="Z248" s="21">
        <f>(RANK(K248,K$8:K$1007,1)+COUNTIF(K$8:K248,K248)-1)/1000</f>
        <v>4.2999999999999997E-2</v>
      </c>
      <c r="AA248" s="21">
        <f>(RANK(L248,L$8:L$1007,1)+COUNTIF(L$8:L248,L248)-1)/1000</f>
        <v>5.2999999999999999E-2</v>
      </c>
      <c r="AB248" s="21">
        <f>(RANK(M248,M$8:M$1007,1)+COUNTIF(M$8:M248,M248)-1)/1000</f>
        <v>3.7999999999999999E-2</v>
      </c>
      <c r="AC248" s="21">
        <f>(RANK(N248,N$8:N$1007,1)+COUNTIF(N$8:N248,N248)-1)/1000</f>
        <v>3.4000000000000002E-2</v>
      </c>
      <c r="AD248" s="21">
        <f>(RANK(O248,O$8:O$1007,1)+COUNTIF(O$8:O248,O248)-1)/1000</f>
        <v>3.5999999999999997E-2</v>
      </c>
      <c r="AE248" s="21">
        <f>(RANK(P248,P$8:P$1007,1)+COUNTIF(P$8:P248,P248)-1)/1000</f>
        <v>3.5000000000000003E-2</v>
      </c>
      <c r="AF248" s="21">
        <f>(RANK(Q248,Q$8:Q$1007,1)+COUNTIF(Q$8:Q248,Q248)-1)/1000</f>
        <v>3.4000000000000002E-2</v>
      </c>
      <c r="AG248" s="21">
        <f>(RANK(R248,R$8:R$1007,1)+COUNTIF(R$8:R248,R248)-1)/1000</f>
        <v>3.5999999999999997E-2</v>
      </c>
      <c r="AH248" s="21">
        <f>(RANK(S248,S$8:S$1007,1)+COUNTIF(S$8:S248,S248)-1)/1000</f>
        <v>3.5000000000000003E-2</v>
      </c>
      <c r="AI248" s="14">
        <f t="shared" si="47"/>
        <v>0</v>
      </c>
      <c r="AK248" s="14">
        <f t="shared" si="48"/>
        <v>0</v>
      </c>
    </row>
    <row r="249" spans="2:37" x14ac:dyDescent="0.25">
      <c r="B249">
        <f t="shared" si="42"/>
        <v>242</v>
      </c>
      <c r="C249">
        <f>MATCH(B249,'Stocastic Model Raw Data'!$B$2:$B$1001,0)</f>
        <v>798</v>
      </c>
      <c r="D249" s="14" cm="1">
        <f t="array" ref="D249">INDEX('Stocastic Model Raw Data'!$G$2:$G$1001,$C249,0)</f>
        <v>212042590</v>
      </c>
      <c r="E249" s="14" cm="1">
        <f t="array" ref="E249">INDEX('Stocastic Model Raw Data'!$C$2:$C$1001,$C249,0)</f>
        <v>106041386.77770101</v>
      </c>
      <c r="F249" s="14" cm="1">
        <f t="array" ref="F249">INDEX('Stocastic Model Raw Data'!$H$2:$H$1001,$C249,0)</f>
        <v>52816207.051102698</v>
      </c>
      <c r="G249" s="14">
        <f t="shared" si="37"/>
        <v>53225179.726598307</v>
      </c>
      <c r="H249" s="14" cm="1">
        <f t="array" ref="H249">INDEX('Stocastic Model Raw Data'!$D$2:$D$1001,$C249,0)</f>
        <v>2717702781.8365002</v>
      </c>
      <c r="I249" s="14" cm="1">
        <f t="array" ref="I249">INDEX('Stocastic Model Raw Data'!$I$2:$I$1001,$C249,0)</f>
        <v>1151240674.8938601</v>
      </c>
      <c r="J249" s="14">
        <f t="shared" si="38"/>
        <v>1566462106.9426401</v>
      </c>
      <c r="K249" s="14" cm="1">
        <f t="array" ref="K249">INDEX('Stocastic Model Raw Data'!$E$2:$E$1001,$C249,0)</f>
        <v>239926962.79451901</v>
      </c>
      <c r="L249" s="14" cm="1">
        <f t="array" ref="L249">INDEX('Stocastic Model Raw Data'!$J$2:$J$1001,$C249,0)</f>
        <v>103818301.674658</v>
      </c>
      <c r="M249" s="14">
        <f t="shared" si="39"/>
        <v>136108661.11986101</v>
      </c>
      <c r="N249" s="14">
        <f t="shared" si="43"/>
        <v>2957629744.6310191</v>
      </c>
      <c r="O249" s="14">
        <f t="shared" si="44"/>
        <v>1255058976.5685182</v>
      </c>
      <c r="P249" s="14">
        <f t="shared" si="40"/>
        <v>1702570768.062501</v>
      </c>
      <c r="Q249" s="3">
        <f t="shared" si="45"/>
        <v>2957629744.6310191</v>
      </c>
      <c r="R249" s="3">
        <f t="shared" si="46"/>
        <v>1467101566.5685182</v>
      </c>
      <c r="S249" s="3">
        <f t="shared" si="41"/>
        <v>1490528178.062501</v>
      </c>
      <c r="T249" s="21">
        <f>(RANK(E249,E$8:E$1007,1)+COUNTIF(E$8:E249,E249)-1)/1000</f>
        <v>0.86599999999999999</v>
      </c>
      <c r="U249" s="21">
        <f>(RANK(F249,F$8:F$1007,1)+COUNTIF(F$8:F249,F249)-1)/1000</f>
        <v>0.86599999999999999</v>
      </c>
      <c r="V249" s="21">
        <f>(RANK(G249,G$8:G$1007,1)+COUNTIF(G$8:G249,G249)-1)/1000</f>
        <v>0.86199999999999999</v>
      </c>
      <c r="W249" s="21">
        <f>(RANK(H249,H$8:H$1007,1)+COUNTIF(H$8:H249,H249)-1)/1000</f>
        <v>0.77400000000000002</v>
      </c>
      <c r="X249" s="21">
        <f>(RANK(I249,I$8:I$1007,1)+COUNTIF(I$8:I249,I249)-1)/1000</f>
        <v>0.79700000000000004</v>
      </c>
      <c r="Y249" s="21">
        <f>(RANK(J249,J$8:J$1007,1)+COUNTIF(J$8:J249,J249)-1)/1000</f>
        <v>0.76200000000000001</v>
      </c>
      <c r="Z249" s="21">
        <f>(RANK(K249,K$8:K$1007,1)+COUNTIF(K$8:K249,K249)-1)/1000</f>
        <v>0.88400000000000001</v>
      </c>
      <c r="AA249" s="21">
        <f>(RANK(L249,L$8:L$1007,1)+COUNTIF(L$8:L249,L249)-1)/1000</f>
        <v>0.86499999999999999</v>
      </c>
      <c r="AB249" s="21">
        <f>(RANK(M249,M$8:M$1007,1)+COUNTIF(M$8:M249,M249)-1)/1000</f>
        <v>0.89500000000000002</v>
      </c>
      <c r="AC249" s="21">
        <f>(RANK(N249,N$8:N$1007,1)+COUNTIF(N$8:N249,N249)-1)/1000</f>
        <v>0.79800000000000004</v>
      </c>
      <c r="AD249" s="21">
        <f>(RANK(O249,O$8:O$1007,1)+COUNTIF(O$8:O249,O249)-1)/1000</f>
        <v>0.80900000000000005</v>
      </c>
      <c r="AE249" s="21">
        <f>(RANK(P249,P$8:P$1007,1)+COUNTIF(P$8:P249,P249)-1)/1000</f>
        <v>0.78500000000000003</v>
      </c>
      <c r="AF249" s="21">
        <f>(RANK(Q249,Q$8:Q$1007,1)+COUNTIF(Q$8:Q249,Q249)-1)/1000</f>
        <v>0.79800000000000004</v>
      </c>
      <c r="AG249" s="21">
        <f>(RANK(R249,R$8:R$1007,1)+COUNTIF(R$8:R249,R249)-1)/1000</f>
        <v>0.80900000000000005</v>
      </c>
      <c r="AH249" s="21">
        <f>(RANK(S249,S$8:S$1007,1)+COUNTIF(S$8:S249,S249)-1)/1000</f>
        <v>0.78500000000000003</v>
      </c>
      <c r="AI249" s="14">
        <f t="shared" si="47"/>
        <v>0</v>
      </c>
      <c r="AK249" s="14">
        <f t="shared" si="48"/>
        <v>0</v>
      </c>
    </row>
    <row r="250" spans="2:37" x14ac:dyDescent="0.25">
      <c r="B250">
        <f t="shared" si="42"/>
        <v>243</v>
      </c>
      <c r="C250">
        <f>MATCH(B250,'Stocastic Model Raw Data'!$B$2:$B$1001,0)</f>
        <v>277</v>
      </c>
      <c r="D250" s="14" cm="1">
        <f t="array" ref="D250">INDEX('Stocastic Model Raw Data'!$G$2:$G$1001,$C250,0)</f>
        <v>212042590</v>
      </c>
      <c r="E250" s="14" cm="1">
        <f t="array" ref="E250">INDEX('Stocastic Model Raw Data'!$C$2:$C$1001,$C250,0)</f>
        <v>73721935.295184106</v>
      </c>
      <c r="F250" s="14" cm="1">
        <f t="array" ref="F250">INDEX('Stocastic Model Raw Data'!$H$2:$H$1001,$C250,0)</f>
        <v>35714333.683137096</v>
      </c>
      <c r="G250" s="14">
        <f t="shared" si="37"/>
        <v>38007601.612047009</v>
      </c>
      <c r="H250" s="14" cm="1">
        <f t="array" ref="H250">INDEX('Stocastic Model Raw Data'!$D$2:$D$1001,$C250,0)</f>
        <v>2167229631.2622299</v>
      </c>
      <c r="I250" s="14" cm="1">
        <f t="array" ref="I250">INDEX('Stocastic Model Raw Data'!$I$2:$I$1001,$C250,0)</f>
        <v>899882585.35222399</v>
      </c>
      <c r="J250" s="14">
        <f t="shared" si="38"/>
        <v>1267347045.910006</v>
      </c>
      <c r="K250" s="14" cm="1">
        <f t="array" ref="K250">INDEX('Stocastic Model Raw Data'!$E$2:$E$1001,$C250,0)</f>
        <v>156271701.22156501</v>
      </c>
      <c r="L250" s="14" cm="1">
        <f t="array" ref="L250">INDEX('Stocastic Model Raw Data'!$J$2:$J$1001,$C250,0)</f>
        <v>70193645.475567207</v>
      </c>
      <c r="M250" s="14">
        <f t="shared" si="39"/>
        <v>86078055.745997801</v>
      </c>
      <c r="N250" s="14">
        <f t="shared" si="43"/>
        <v>2323501332.4837952</v>
      </c>
      <c r="O250" s="14">
        <f t="shared" si="44"/>
        <v>970076230.82779121</v>
      </c>
      <c r="P250" s="14">
        <f t="shared" si="40"/>
        <v>1353425101.656004</v>
      </c>
      <c r="Q250" s="3">
        <f t="shared" si="45"/>
        <v>2323501332.4837952</v>
      </c>
      <c r="R250" s="3">
        <f t="shared" si="46"/>
        <v>1182118820.8277912</v>
      </c>
      <c r="S250" s="3">
        <f t="shared" si="41"/>
        <v>1141382511.656004</v>
      </c>
      <c r="T250" s="21">
        <f>(RANK(E250,E$8:E$1007,1)+COUNTIF(E$8:E250,E250)-1)/1000</f>
        <v>0.25900000000000001</v>
      </c>
      <c r="U250" s="21">
        <f>(RANK(F250,F$8:F$1007,1)+COUNTIF(F$8:F250,F250)-1)/1000</f>
        <v>0.26400000000000001</v>
      </c>
      <c r="V250" s="21">
        <f>(RANK(G250,G$8:G$1007,1)+COUNTIF(G$8:G250,G250)-1)/1000</f>
        <v>0.252</v>
      </c>
      <c r="W250" s="21">
        <f>(RANK(H250,H$8:H$1007,1)+COUNTIF(H$8:H250,H250)-1)/1000</f>
        <v>0.28100000000000003</v>
      </c>
      <c r="X250" s="21">
        <f>(RANK(I250,I$8:I$1007,1)+COUNTIF(I$8:I250,I250)-1)/1000</f>
        <v>0.28000000000000003</v>
      </c>
      <c r="Y250" s="21">
        <f>(RANK(J250,J$8:J$1007,1)+COUNTIF(J$8:J250,J250)-1)/1000</f>
        <v>0.28199999999999997</v>
      </c>
      <c r="Z250" s="21">
        <f>(RANK(K250,K$8:K$1007,1)+COUNTIF(K$8:K250,K250)-1)/1000</f>
        <v>0.26600000000000001</v>
      </c>
      <c r="AA250" s="21">
        <f>(RANK(L250,L$8:L$1007,1)+COUNTIF(L$8:L250,L250)-1)/1000</f>
        <v>0.28899999999999998</v>
      </c>
      <c r="AB250" s="21">
        <f>(RANK(M250,M$8:M$1007,1)+COUNTIF(M$8:M250,M250)-1)/1000</f>
        <v>0.252</v>
      </c>
      <c r="AC250" s="21">
        <f>(RANK(N250,N$8:N$1007,1)+COUNTIF(N$8:N250,N250)-1)/1000</f>
        <v>0.27700000000000002</v>
      </c>
      <c r="AD250" s="21">
        <f>(RANK(O250,O$8:O$1007,1)+COUNTIF(O$8:O250,O250)-1)/1000</f>
        <v>0.27900000000000003</v>
      </c>
      <c r="AE250" s="21">
        <f>(RANK(P250,P$8:P$1007,1)+COUNTIF(P$8:P250,P250)-1)/1000</f>
        <v>0.27400000000000002</v>
      </c>
      <c r="AF250" s="21">
        <f>(RANK(Q250,Q$8:Q$1007,1)+COUNTIF(Q$8:Q250,Q250)-1)/1000</f>
        <v>0.27700000000000002</v>
      </c>
      <c r="AG250" s="21">
        <f>(RANK(R250,R$8:R$1007,1)+COUNTIF(R$8:R250,R250)-1)/1000</f>
        <v>0.27900000000000003</v>
      </c>
      <c r="AH250" s="21">
        <f>(RANK(S250,S$8:S$1007,1)+COUNTIF(S$8:S250,S250)-1)/1000</f>
        <v>0.27400000000000002</v>
      </c>
      <c r="AI250" s="14">
        <f t="shared" si="47"/>
        <v>0</v>
      </c>
      <c r="AK250" s="14">
        <f t="shared" si="48"/>
        <v>0</v>
      </c>
    </row>
    <row r="251" spans="2:37" x14ac:dyDescent="0.25">
      <c r="B251">
        <f t="shared" si="42"/>
        <v>244</v>
      </c>
      <c r="C251">
        <f>MATCH(B251,'Stocastic Model Raw Data'!$B$2:$B$1001,0)</f>
        <v>232</v>
      </c>
      <c r="D251" s="14" cm="1">
        <f t="array" ref="D251">INDEX('Stocastic Model Raw Data'!$G$2:$G$1001,$C251,0)</f>
        <v>212042590</v>
      </c>
      <c r="E251" s="14" cm="1">
        <f t="array" ref="E251">INDEX('Stocastic Model Raw Data'!$C$2:$C$1001,$C251,0)</f>
        <v>74366873.956775904</v>
      </c>
      <c r="F251" s="14" cm="1">
        <f t="array" ref="F251">INDEX('Stocastic Model Raw Data'!$H$2:$H$1001,$C251,0)</f>
        <v>36403699.6383349</v>
      </c>
      <c r="G251" s="14">
        <f t="shared" si="37"/>
        <v>37963174.318441004</v>
      </c>
      <c r="H251" s="14" cm="1">
        <f t="array" ref="H251">INDEX('Stocastic Model Raw Data'!$D$2:$D$1001,$C251,0)</f>
        <v>2107945889.26003</v>
      </c>
      <c r="I251" s="14" cm="1">
        <f t="array" ref="I251">INDEX('Stocastic Model Raw Data'!$I$2:$I$1001,$C251,0)</f>
        <v>884708084.33377504</v>
      </c>
      <c r="J251" s="14">
        <f t="shared" si="38"/>
        <v>1223237804.926255</v>
      </c>
      <c r="K251" s="14" cm="1">
        <f t="array" ref="K251">INDEX('Stocastic Model Raw Data'!$E$2:$E$1001,$C251,0)</f>
        <v>151581354.86885199</v>
      </c>
      <c r="L251" s="14" cm="1">
        <f t="array" ref="L251">INDEX('Stocastic Model Raw Data'!$J$2:$J$1001,$C251,0)</f>
        <v>65477023.493645698</v>
      </c>
      <c r="M251" s="14">
        <f t="shared" si="39"/>
        <v>86104331.375206292</v>
      </c>
      <c r="N251" s="14">
        <f t="shared" si="43"/>
        <v>2259527244.1288819</v>
      </c>
      <c r="O251" s="14">
        <f t="shared" si="44"/>
        <v>950185107.82742071</v>
      </c>
      <c r="P251" s="14">
        <f t="shared" si="40"/>
        <v>1309342136.3014612</v>
      </c>
      <c r="Q251" s="3">
        <f t="shared" si="45"/>
        <v>2259527244.1288819</v>
      </c>
      <c r="R251" s="3">
        <f t="shared" si="46"/>
        <v>1162227697.8274207</v>
      </c>
      <c r="S251" s="3">
        <f t="shared" si="41"/>
        <v>1097299546.3014612</v>
      </c>
      <c r="T251" s="21">
        <f>(RANK(E251,E$8:E$1007,1)+COUNTIF(E$8:E251,E251)-1)/1000</f>
        <v>0.27200000000000002</v>
      </c>
      <c r="U251" s="21">
        <f>(RANK(F251,F$8:F$1007,1)+COUNTIF(F$8:F251,F251)-1)/1000</f>
        <v>0.29199999999999998</v>
      </c>
      <c r="V251" s="21">
        <f>(RANK(G251,G$8:G$1007,1)+COUNTIF(G$8:G251,G251)-1)/1000</f>
        <v>0.251</v>
      </c>
      <c r="W251" s="21">
        <f>(RANK(H251,H$8:H$1007,1)+COUNTIF(H$8:H251,H251)-1)/1000</f>
        <v>0.23</v>
      </c>
      <c r="X251" s="21">
        <f>(RANK(I251,I$8:I$1007,1)+COUNTIF(I$8:I251,I251)-1)/1000</f>
        <v>0.248</v>
      </c>
      <c r="Y251" s="21">
        <f>(RANK(J251,J$8:J$1007,1)+COUNTIF(J$8:J251,J251)-1)/1000</f>
        <v>0.219</v>
      </c>
      <c r="Z251" s="21">
        <f>(RANK(K251,K$8:K$1007,1)+COUNTIF(K$8:K251,K251)-1)/1000</f>
        <v>0.20699999999999999</v>
      </c>
      <c r="AA251" s="21">
        <f>(RANK(L251,L$8:L$1007,1)+COUNTIF(L$8:L251,L251)-1)/1000</f>
        <v>0.191</v>
      </c>
      <c r="AB251" s="21">
        <f>(RANK(M251,M$8:M$1007,1)+COUNTIF(M$8:M251,M251)-1)/1000</f>
        <v>0.253</v>
      </c>
      <c r="AC251" s="21">
        <f>(RANK(N251,N$8:N$1007,1)+COUNTIF(N$8:N251,N251)-1)/1000</f>
        <v>0.23200000000000001</v>
      </c>
      <c r="AD251" s="21">
        <f>(RANK(O251,O$8:O$1007,1)+COUNTIF(O$8:O251,O251)-1)/1000</f>
        <v>0.24099999999999999</v>
      </c>
      <c r="AE251" s="21">
        <f>(RANK(P251,P$8:P$1007,1)+COUNTIF(P$8:P251,P251)-1)/1000</f>
        <v>0.221</v>
      </c>
      <c r="AF251" s="21">
        <f>(RANK(Q251,Q$8:Q$1007,1)+COUNTIF(Q$8:Q251,Q251)-1)/1000</f>
        <v>0.23200000000000001</v>
      </c>
      <c r="AG251" s="21">
        <f>(RANK(R251,R$8:R$1007,1)+COUNTIF(R$8:R251,R251)-1)/1000</f>
        <v>0.24099999999999999</v>
      </c>
      <c r="AH251" s="21">
        <f>(RANK(S251,S$8:S$1007,1)+COUNTIF(S$8:S251,S251)-1)/1000</f>
        <v>0.221</v>
      </c>
      <c r="AI251" s="14">
        <f t="shared" si="47"/>
        <v>0</v>
      </c>
      <c r="AK251" s="14">
        <f t="shared" si="48"/>
        <v>0</v>
      </c>
    </row>
    <row r="252" spans="2:37" x14ac:dyDescent="0.25">
      <c r="B252">
        <f t="shared" si="42"/>
        <v>245</v>
      </c>
      <c r="C252">
        <f>MATCH(B252,'Stocastic Model Raw Data'!$B$2:$B$1001,0)</f>
        <v>894</v>
      </c>
      <c r="D252" s="14" cm="1">
        <f t="array" ref="D252">INDEX('Stocastic Model Raw Data'!$G$2:$G$1001,$C252,0)</f>
        <v>212042590</v>
      </c>
      <c r="E252" s="14" cm="1">
        <f t="array" ref="E252">INDEX('Stocastic Model Raw Data'!$C$2:$C$1001,$C252,0)</f>
        <v>110534725.366606</v>
      </c>
      <c r="F252" s="14" cm="1">
        <f t="array" ref="F252">INDEX('Stocastic Model Raw Data'!$H$2:$H$1001,$C252,0)</f>
        <v>55081473.771678299</v>
      </c>
      <c r="G252" s="14">
        <f t="shared" si="37"/>
        <v>55453251.594927698</v>
      </c>
      <c r="H252" s="14" cm="1">
        <f t="array" ref="H252">INDEX('Stocastic Model Raw Data'!$D$2:$D$1001,$C252,0)</f>
        <v>2882321227.2375698</v>
      </c>
      <c r="I252" s="14" cm="1">
        <f t="array" ref="I252">INDEX('Stocastic Model Raw Data'!$I$2:$I$1001,$C252,0)</f>
        <v>1215774904.21345</v>
      </c>
      <c r="J252" s="14">
        <f t="shared" si="38"/>
        <v>1666546323.0241199</v>
      </c>
      <c r="K252" s="14" cm="1">
        <f t="array" ref="K252">INDEX('Stocastic Model Raw Data'!$E$2:$E$1001,$C252,0)</f>
        <v>255820554.309172</v>
      </c>
      <c r="L252" s="14" cm="1">
        <f t="array" ref="L252">INDEX('Stocastic Model Raw Data'!$J$2:$J$1001,$C252,0)</f>
        <v>116585305.34772301</v>
      </c>
      <c r="M252" s="14">
        <f t="shared" si="39"/>
        <v>139235248.961449</v>
      </c>
      <c r="N252" s="14">
        <f t="shared" si="43"/>
        <v>3138141781.546742</v>
      </c>
      <c r="O252" s="14">
        <f t="shared" si="44"/>
        <v>1332360209.561173</v>
      </c>
      <c r="P252" s="14">
        <f t="shared" si="40"/>
        <v>1805781571.985569</v>
      </c>
      <c r="Q252" s="3">
        <f t="shared" si="45"/>
        <v>3138141781.546742</v>
      </c>
      <c r="R252" s="3">
        <f t="shared" si="46"/>
        <v>1544402799.561173</v>
      </c>
      <c r="S252" s="3">
        <f t="shared" si="41"/>
        <v>1593738981.985569</v>
      </c>
      <c r="T252" s="21">
        <f>(RANK(E252,E$8:E$1007,1)+COUNTIF(E$8:E252,E252)-1)/1000</f>
        <v>0.90900000000000003</v>
      </c>
      <c r="U252" s="21">
        <f>(RANK(F252,F$8:F$1007,1)+COUNTIF(F$8:F252,F252)-1)/1000</f>
        <v>0.91</v>
      </c>
      <c r="V252" s="21">
        <f>(RANK(G252,G$8:G$1007,1)+COUNTIF(G$8:G252,G252)-1)/1000</f>
        <v>0.90800000000000003</v>
      </c>
      <c r="W252" s="21">
        <f>(RANK(H252,H$8:H$1007,1)+COUNTIF(H$8:H252,H252)-1)/1000</f>
        <v>0.88100000000000001</v>
      </c>
      <c r="X252" s="21">
        <f>(RANK(I252,I$8:I$1007,1)+COUNTIF(I$8:I252,I252)-1)/1000</f>
        <v>0.88900000000000001</v>
      </c>
      <c r="Y252" s="21">
        <f>(RANK(J252,J$8:J$1007,1)+COUNTIF(J$8:J252,J252)-1)/1000</f>
        <v>0.879</v>
      </c>
      <c r="Z252" s="21">
        <f>(RANK(K252,K$8:K$1007,1)+COUNTIF(K$8:K252,K252)-1)/1000</f>
        <v>0.93500000000000005</v>
      </c>
      <c r="AA252" s="21">
        <f>(RANK(L252,L$8:L$1007,1)+COUNTIF(L$8:L252,L252)-1)/1000</f>
        <v>0.94699999999999995</v>
      </c>
      <c r="AB252" s="21">
        <f>(RANK(M252,M$8:M$1007,1)+COUNTIF(M$8:M252,M252)-1)/1000</f>
        <v>0.91400000000000003</v>
      </c>
      <c r="AC252" s="21">
        <f>(RANK(N252,N$8:N$1007,1)+COUNTIF(N$8:N252,N252)-1)/1000</f>
        <v>0.89400000000000002</v>
      </c>
      <c r="AD252" s="21">
        <f>(RANK(O252,O$8:O$1007,1)+COUNTIF(O$8:O252,O252)-1)/1000</f>
        <v>0.89900000000000002</v>
      </c>
      <c r="AE252" s="21">
        <f>(RANK(P252,P$8:P$1007,1)+COUNTIF(P$8:P252,P252)-1)/1000</f>
        <v>0.88700000000000001</v>
      </c>
      <c r="AF252" s="21">
        <f>(RANK(Q252,Q$8:Q$1007,1)+COUNTIF(Q$8:Q252,Q252)-1)/1000</f>
        <v>0.89400000000000002</v>
      </c>
      <c r="AG252" s="21">
        <f>(RANK(R252,R$8:R$1007,1)+COUNTIF(R$8:R252,R252)-1)/1000</f>
        <v>0.89900000000000002</v>
      </c>
      <c r="AH252" s="21">
        <f>(RANK(S252,S$8:S$1007,1)+COUNTIF(S$8:S252,S252)-1)/1000</f>
        <v>0.88700000000000001</v>
      </c>
      <c r="AI252" s="14">
        <f t="shared" si="47"/>
        <v>0</v>
      </c>
      <c r="AK252" s="14">
        <f t="shared" si="48"/>
        <v>0</v>
      </c>
    </row>
    <row r="253" spans="2:37" x14ac:dyDescent="0.25">
      <c r="B253">
        <f t="shared" si="42"/>
        <v>246</v>
      </c>
      <c r="C253">
        <f>MATCH(B253,'Stocastic Model Raw Data'!$B$2:$B$1001,0)</f>
        <v>844</v>
      </c>
      <c r="D253" s="14" cm="1">
        <f t="array" ref="D253">INDEX('Stocastic Model Raw Data'!$G$2:$G$1001,$C253,0)</f>
        <v>212042590</v>
      </c>
      <c r="E253" s="14" cm="1">
        <f t="array" ref="E253">INDEX('Stocastic Model Raw Data'!$C$2:$C$1001,$C253,0)</f>
        <v>103213546.210206</v>
      </c>
      <c r="F253" s="14" cm="1">
        <f t="array" ref="F253">INDEX('Stocastic Model Raw Data'!$H$2:$H$1001,$C253,0)</f>
        <v>51037583.459869497</v>
      </c>
      <c r="G253" s="14">
        <f t="shared" si="37"/>
        <v>52175962.750336505</v>
      </c>
      <c r="H253" s="14" cm="1">
        <f t="array" ref="H253">INDEX('Stocastic Model Raw Data'!$D$2:$D$1001,$C253,0)</f>
        <v>2827992234.1968198</v>
      </c>
      <c r="I253" s="14" cm="1">
        <f t="array" ref="I253">INDEX('Stocastic Model Raw Data'!$I$2:$I$1001,$C253,0)</f>
        <v>1194883124.0049801</v>
      </c>
      <c r="J253" s="14">
        <f t="shared" si="38"/>
        <v>1633109110.1918397</v>
      </c>
      <c r="K253" s="14" cm="1">
        <f t="array" ref="K253">INDEX('Stocastic Model Raw Data'!$E$2:$E$1001,$C253,0)</f>
        <v>209061107.30792901</v>
      </c>
      <c r="L253" s="14" cm="1">
        <f t="array" ref="L253">INDEX('Stocastic Model Raw Data'!$J$2:$J$1001,$C253,0)</f>
        <v>92060155.176871106</v>
      </c>
      <c r="M253" s="14">
        <f t="shared" si="39"/>
        <v>117000952.1310579</v>
      </c>
      <c r="N253" s="14">
        <f t="shared" si="43"/>
        <v>3037053341.5047488</v>
      </c>
      <c r="O253" s="14">
        <f t="shared" si="44"/>
        <v>1286943279.1818511</v>
      </c>
      <c r="P253" s="14">
        <f t="shared" si="40"/>
        <v>1750110062.3228977</v>
      </c>
      <c r="Q253" s="3">
        <f t="shared" si="45"/>
        <v>3037053341.5047488</v>
      </c>
      <c r="R253" s="3">
        <f t="shared" si="46"/>
        <v>1498985869.1818511</v>
      </c>
      <c r="S253" s="3">
        <f t="shared" si="41"/>
        <v>1538067472.3228977</v>
      </c>
      <c r="T253" s="21">
        <f>(RANK(E253,E$8:E$1007,1)+COUNTIF(E$8:E253,E253)-1)/1000</f>
        <v>0.83</v>
      </c>
      <c r="U253" s="21">
        <f>(RANK(F253,F$8:F$1007,1)+COUNTIF(F$8:F253,F253)-1)/1000</f>
        <v>0.83299999999999996</v>
      </c>
      <c r="V253" s="21">
        <f>(RANK(G253,G$8:G$1007,1)+COUNTIF(G$8:G253,G253)-1)/1000</f>
        <v>0.83299999999999996</v>
      </c>
      <c r="W253" s="21">
        <f>(RANK(H253,H$8:H$1007,1)+COUNTIF(H$8:H253,H253)-1)/1000</f>
        <v>0.85899999999999999</v>
      </c>
      <c r="X253" s="21">
        <f>(RANK(I253,I$8:I$1007,1)+COUNTIF(I$8:I253,I253)-1)/1000</f>
        <v>0.86099999999999999</v>
      </c>
      <c r="Y253" s="21">
        <f>(RANK(J253,J$8:J$1007,1)+COUNTIF(J$8:J253,J253)-1)/1000</f>
        <v>0.85199999999999998</v>
      </c>
      <c r="Z253" s="21">
        <f>(RANK(K253,K$8:K$1007,1)+COUNTIF(K$8:K253,K253)-1)/1000</f>
        <v>0.74</v>
      </c>
      <c r="AA253" s="21">
        <f>(RANK(L253,L$8:L$1007,1)+COUNTIF(L$8:L253,L253)-1)/1000</f>
        <v>0.72299999999999998</v>
      </c>
      <c r="AB253" s="21">
        <f>(RANK(M253,M$8:M$1007,1)+COUNTIF(M$8:M253,M253)-1)/1000</f>
        <v>0.754</v>
      </c>
      <c r="AC253" s="21">
        <f>(RANK(N253,N$8:N$1007,1)+COUNTIF(N$8:N253,N253)-1)/1000</f>
        <v>0.84399999999999997</v>
      </c>
      <c r="AD253" s="21">
        <f>(RANK(O253,O$8:O$1007,1)+COUNTIF(O$8:O253,O253)-1)/1000</f>
        <v>0.84599999999999997</v>
      </c>
      <c r="AE253" s="21">
        <f>(RANK(P253,P$8:P$1007,1)+COUNTIF(P$8:P253,P253)-1)/1000</f>
        <v>0.83899999999999997</v>
      </c>
      <c r="AF253" s="21">
        <f>(RANK(Q253,Q$8:Q$1007,1)+COUNTIF(Q$8:Q253,Q253)-1)/1000</f>
        <v>0.84399999999999997</v>
      </c>
      <c r="AG253" s="21">
        <f>(RANK(R253,R$8:R$1007,1)+COUNTIF(R$8:R253,R253)-1)/1000</f>
        <v>0.84599999999999997</v>
      </c>
      <c r="AH253" s="21">
        <f>(RANK(S253,S$8:S$1007,1)+COUNTIF(S$8:S253,S253)-1)/1000</f>
        <v>0.83899999999999997</v>
      </c>
      <c r="AI253" s="14">
        <f t="shared" si="47"/>
        <v>0</v>
      </c>
      <c r="AK253" s="14">
        <f t="shared" si="48"/>
        <v>0</v>
      </c>
    </row>
    <row r="254" spans="2:37" x14ac:dyDescent="0.25">
      <c r="B254">
        <f t="shared" si="42"/>
        <v>247</v>
      </c>
      <c r="C254">
        <f>MATCH(B254,'Stocastic Model Raw Data'!$B$2:$B$1001,0)</f>
        <v>935</v>
      </c>
      <c r="D254" s="14" cm="1">
        <f t="array" ref="D254">INDEX('Stocastic Model Raw Data'!$G$2:$G$1001,$C254,0)</f>
        <v>212042590</v>
      </c>
      <c r="E254" s="14" cm="1">
        <f t="array" ref="E254">INDEX('Stocastic Model Raw Data'!$C$2:$C$1001,$C254,0)</f>
        <v>113468780.481938</v>
      </c>
      <c r="F254" s="14" cm="1">
        <f t="array" ref="F254">INDEX('Stocastic Model Raw Data'!$H$2:$H$1001,$C254,0)</f>
        <v>56369276.729111098</v>
      </c>
      <c r="G254" s="14">
        <f t="shared" si="37"/>
        <v>57099503.752826907</v>
      </c>
      <c r="H254" s="14" cm="1">
        <f t="array" ref="H254">INDEX('Stocastic Model Raw Data'!$D$2:$D$1001,$C254,0)</f>
        <v>2978405783.8775301</v>
      </c>
      <c r="I254" s="14" cm="1">
        <f t="array" ref="I254">INDEX('Stocastic Model Raw Data'!$I$2:$I$1001,$C254,0)</f>
        <v>1254031576.7027099</v>
      </c>
      <c r="J254" s="14">
        <f t="shared" si="38"/>
        <v>1724374207.1748202</v>
      </c>
      <c r="K254" s="14" cm="1">
        <f t="array" ref="K254">INDEX('Stocastic Model Raw Data'!$E$2:$E$1001,$C254,0)</f>
        <v>266440370.75750199</v>
      </c>
      <c r="L254" s="14" cm="1">
        <f t="array" ref="L254">INDEX('Stocastic Model Raw Data'!$J$2:$J$1001,$C254,0)</f>
        <v>119470983.232812</v>
      </c>
      <c r="M254" s="14">
        <f t="shared" si="39"/>
        <v>146969387.52468997</v>
      </c>
      <c r="N254" s="14">
        <f t="shared" si="43"/>
        <v>3244846154.6350322</v>
      </c>
      <c r="O254" s="14">
        <f t="shared" si="44"/>
        <v>1373502559.9355218</v>
      </c>
      <c r="P254" s="14">
        <f t="shared" si="40"/>
        <v>1871343594.6995103</v>
      </c>
      <c r="Q254" s="3">
        <f t="shared" si="45"/>
        <v>3244846154.6350322</v>
      </c>
      <c r="R254" s="3">
        <f t="shared" si="46"/>
        <v>1585545149.9355218</v>
      </c>
      <c r="S254" s="3">
        <f t="shared" si="41"/>
        <v>1659301004.6995103</v>
      </c>
      <c r="T254" s="21">
        <f>(RANK(E254,E$8:E$1007,1)+COUNTIF(E$8:E254,E254)-1)/1000</f>
        <v>0.93799999999999994</v>
      </c>
      <c r="U254" s="21">
        <f>(RANK(F254,F$8:F$1007,1)+COUNTIF(F$8:F254,F254)-1)/1000</f>
        <v>0.93600000000000005</v>
      </c>
      <c r="V254" s="21">
        <f>(RANK(G254,G$8:G$1007,1)+COUNTIF(G$8:G254,G254)-1)/1000</f>
        <v>0.93600000000000005</v>
      </c>
      <c r="W254" s="21">
        <f>(RANK(H254,H$8:H$1007,1)+COUNTIF(H$8:H254,H254)-1)/1000</f>
        <v>0.92900000000000005</v>
      </c>
      <c r="X254" s="21">
        <f>(RANK(I254,I$8:I$1007,1)+COUNTIF(I$8:I254,I254)-1)/1000</f>
        <v>0.92400000000000004</v>
      </c>
      <c r="Y254" s="21">
        <f>(RANK(J254,J$8:J$1007,1)+COUNTIF(J$8:J254,J254)-1)/1000</f>
        <v>0.92800000000000005</v>
      </c>
      <c r="Z254" s="21">
        <f>(RANK(K254,K$8:K$1007,1)+COUNTIF(K$8:K254,K254)-1)/1000</f>
        <v>0.95799999999999996</v>
      </c>
      <c r="AA254" s="21">
        <f>(RANK(L254,L$8:L$1007,1)+COUNTIF(L$8:L254,L254)-1)/1000</f>
        <v>0.96199999999999997</v>
      </c>
      <c r="AB254" s="21">
        <f>(RANK(M254,M$8:M$1007,1)+COUNTIF(M$8:M254,M254)-1)/1000</f>
        <v>0.95399999999999996</v>
      </c>
      <c r="AC254" s="21">
        <f>(RANK(N254,N$8:N$1007,1)+COUNTIF(N$8:N254,N254)-1)/1000</f>
        <v>0.93500000000000005</v>
      </c>
      <c r="AD254" s="21">
        <f>(RANK(O254,O$8:O$1007,1)+COUNTIF(O$8:O254,O254)-1)/1000</f>
        <v>0.93100000000000005</v>
      </c>
      <c r="AE254" s="21">
        <f>(RANK(P254,P$8:P$1007,1)+COUNTIF(P$8:P254,P254)-1)/1000</f>
        <v>0.93500000000000005</v>
      </c>
      <c r="AF254" s="21">
        <f>(RANK(Q254,Q$8:Q$1007,1)+COUNTIF(Q$8:Q254,Q254)-1)/1000</f>
        <v>0.93500000000000005</v>
      </c>
      <c r="AG254" s="21">
        <f>(RANK(R254,R$8:R$1007,1)+COUNTIF(R$8:R254,R254)-1)/1000</f>
        <v>0.93100000000000005</v>
      </c>
      <c r="AH254" s="21">
        <f>(RANK(S254,S$8:S$1007,1)+COUNTIF(S$8:S254,S254)-1)/1000</f>
        <v>0.93500000000000005</v>
      </c>
      <c r="AI254" s="14">
        <f t="shared" si="47"/>
        <v>0</v>
      </c>
      <c r="AK254" s="14">
        <f t="shared" si="48"/>
        <v>0</v>
      </c>
    </row>
    <row r="255" spans="2:37" x14ac:dyDescent="0.25">
      <c r="B255">
        <f t="shared" si="42"/>
        <v>248</v>
      </c>
      <c r="C255">
        <f>MATCH(B255,'Stocastic Model Raw Data'!$B$2:$B$1001,0)</f>
        <v>431</v>
      </c>
      <c r="D255" s="14" cm="1">
        <f t="array" ref="D255">INDEX('Stocastic Model Raw Data'!$G$2:$G$1001,$C255,0)</f>
        <v>212042590</v>
      </c>
      <c r="E255" s="14" cm="1">
        <f t="array" ref="E255">INDEX('Stocastic Model Raw Data'!$C$2:$C$1001,$C255,0)</f>
        <v>91532639.386799499</v>
      </c>
      <c r="F255" s="14" cm="1">
        <f t="array" ref="F255">INDEX('Stocastic Model Raw Data'!$H$2:$H$1001,$C255,0)</f>
        <v>45987222.505901203</v>
      </c>
      <c r="G255" s="14">
        <f t="shared" si="37"/>
        <v>45545416.880898297</v>
      </c>
      <c r="H255" s="14" cm="1">
        <f t="array" ref="H255">INDEX('Stocastic Model Raw Data'!$D$2:$D$1001,$C255,0)</f>
        <v>2283325875.6708999</v>
      </c>
      <c r="I255" s="14" cm="1">
        <f t="array" ref="I255">INDEX('Stocastic Model Raw Data'!$I$2:$I$1001,$C255,0)</f>
        <v>971843931.90113699</v>
      </c>
      <c r="J255" s="14">
        <f t="shared" si="38"/>
        <v>1311481943.769763</v>
      </c>
      <c r="K255" s="14" cm="1">
        <f t="array" ref="K255">INDEX('Stocastic Model Raw Data'!$E$2:$E$1001,$C255,0)</f>
        <v>212309912.80316699</v>
      </c>
      <c r="L255" s="14" cm="1">
        <f t="array" ref="L255">INDEX('Stocastic Model Raw Data'!$J$2:$J$1001,$C255,0)</f>
        <v>91600622.977046207</v>
      </c>
      <c r="M255" s="14">
        <f t="shared" si="39"/>
        <v>120709289.82612078</v>
      </c>
      <c r="N255" s="14">
        <f t="shared" si="43"/>
        <v>2495635788.4740667</v>
      </c>
      <c r="O255" s="14">
        <f t="shared" si="44"/>
        <v>1063444554.8781832</v>
      </c>
      <c r="P255" s="14">
        <f t="shared" si="40"/>
        <v>1432191233.5958834</v>
      </c>
      <c r="Q255" s="3">
        <f t="shared" si="45"/>
        <v>2495635788.4740667</v>
      </c>
      <c r="R255" s="3">
        <f t="shared" si="46"/>
        <v>1275487144.8781834</v>
      </c>
      <c r="S255" s="3">
        <f t="shared" si="41"/>
        <v>1220148643.5958834</v>
      </c>
      <c r="T255" s="21">
        <f>(RANK(E255,E$8:E$1007,1)+COUNTIF(E$8:E255,E255)-1)/1000</f>
        <v>0.65400000000000003</v>
      </c>
      <c r="U255" s="21">
        <f>(RANK(F255,F$8:F$1007,1)+COUNTIF(F$8:F255,F255)-1)/1000</f>
        <v>0.69099999999999995</v>
      </c>
      <c r="V255" s="21">
        <f>(RANK(G255,G$8:G$1007,1)+COUNTIF(G$8:G255,G255)-1)/1000</f>
        <v>0.60499999999999998</v>
      </c>
      <c r="W255" s="21">
        <f>(RANK(H255,H$8:H$1007,1)+COUNTIF(H$8:H255,H255)-1)/1000</f>
        <v>0.40100000000000002</v>
      </c>
      <c r="X255" s="21">
        <f>(RANK(I255,I$8:I$1007,1)+COUNTIF(I$8:I255,I255)-1)/1000</f>
        <v>0.44400000000000001</v>
      </c>
      <c r="Y255" s="21">
        <f>(RANK(J255,J$8:J$1007,1)+COUNTIF(J$8:J255,J255)-1)/1000</f>
        <v>0.36199999999999999</v>
      </c>
      <c r="Z255" s="21">
        <f>(RANK(K255,K$8:K$1007,1)+COUNTIF(K$8:K255,K255)-1)/1000</f>
        <v>0.76700000000000002</v>
      </c>
      <c r="AA255" s="21">
        <f>(RANK(L255,L$8:L$1007,1)+COUNTIF(L$8:L255,L255)-1)/1000</f>
        <v>0.71399999999999997</v>
      </c>
      <c r="AB255" s="21">
        <f>(RANK(M255,M$8:M$1007,1)+COUNTIF(M$8:M255,M255)-1)/1000</f>
        <v>0.79200000000000004</v>
      </c>
      <c r="AC255" s="21">
        <f>(RANK(N255,N$8:N$1007,1)+COUNTIF(N$8:N255,N255)-1)/1000</f>
        <v>0.43099999999999999</v>
      </c>
      <c r="AD255" s="21">
        <f>(RANK(O255,O$8:O$1007,1)+COUNTIF(O$8:O255,O255)-1)/1000</f>
        <v>0.46600000000000003</v>
      </c>
      <c r="AE255" s="21">
        <f>(RANK(P255,P$8:P$1007,1)+COUNTIF(P$8:P255,P255)-1)/1000</f>
        <v>0.41</v>
      </c>
      <c r="AF255" s="21">
        <f>(RANK(Q255,Q$8:Q$1007,1)+COUNTIF(Q$8:Q255,Q255)-1)/1000</f>
        <v>0.43099999999999999</v>
      </c>
      <c r="AG255" s="21">
        <f>(RANK(R255,R$8:R$1007,1)+COUNTIF(R$8:R255,R255)-1)/1000</f>
        <v>0.46600000000000003</v>
      </c>
      <c r="AH255" s="21">
        <f>(RANK(S255,S$8:S$1007,1)+COUNTIF(S$8:S255,S255)-1)/1000</f>
        <v>0.41</v>
      </c>
      <c r="AI255" s="14">
        <f t="shared" si="47"/>
        <v>0</v>
      </c>
      <c r="AK255" s="14">
        <f t="shared" si="48"/>
        <v>0</v>
      </c>
    </row>
    <row r="256" spans="2:37" x14ac:dyDescent="0.25">
      <c r="B256">
        <f t="shared" si="42"/>
        <v>249</v>
      </c>
      <c r="C256">
        <f>MATCH(B256,'Stocastic Model Raw Data'!$B$2:$B$1001,0)</f>
        <v>653</v>
      </c>
      <c r="D256" s="14" cm="1">
        <f t="array" ref="D256">INDEX('Stocastic Model Raw Data'!$G$2:$G$1001,$C256,0)</f>
        <v>212042590</v>
      </c>
      <c r="E256" s="14" cm="1">
        <f t="array" ref="E256">INDEX('Stocastic Model Raw Data'!$C$2:$C$1001,$C256,0)</f>
        <v>92328074.106343195</v>
      </c>
      <c r="F256" s="14" cm="1">
        <f t="array" ref="F256">INDEX('Stocastic Model Raw Data'!$H$2:$H$1001,$C256,0)</f>
        <v>45245591.298431598</v>
      </c>
      <c r="G256" s="14">
        <f t="shared" si="37"/>
        <v>47082482.807911597</v>
      </c>
      <c r="H256" s="14" cm="1">
        <f t="array" ref="H256">INDEX('Stocastic Model Raw Data'!$D$2:$D$1001,$C256,0)</f>
        <v>2548034496.63623</v>
      </c>
      <c r="I256" s="14" cm="1">
        <f t="array" ref="I256">INDEX('Stocastic Model Raw Data'!$I$2:$I$1001,$C256,0)</f>
        <v>1068313066.56506</v>
      </c>
      <c r="J256" s="14">
        <f t="shared" si="38"/>
        <v>1479721430.0711699</v>
      </c>
      <c r="K256" s="14" cm="1">
        <f t="array" ref="K256">INDEX('Stocastic Model Raw Data'!$E$2:$E$1001,$C256,0)</f>
        <v>205057787.03166601</v>
      </c>
      <c r="L256" s="14" cm="1">
        <f t="array" ref="L256">INDEX('Stocastic Model Raw Data'!$J$2:$J$1001,$C256,0)</f>
        <v>89449623.585853204</v>
      </c>
      <c r="M256" s="14">
        <f t="shared" si="39"/>
        <v>115608163.44581281</v>
      </c>
      <c r="N256" s="14">
        <f t="shared" si="43"/>
        <v>2753092283.6678958</v>
      </c>
      <c r="O256" s="14">
        <f t="shared" si="44"/>
        <v>1157762690.1509132</v>
      </c>
      <c r="P256" s="14">
        <f t="shared" si="40"/>
        <v>1595329593.5169826</v>
      </c>
      <c r="Q256" s="3">
        <f t="shared" si="45"/>
        <v>2753092283.6678958</v>
      </c>
      <c r="R256" s="3">
        <f t="shared" si="46"/>
        <v>1369805280.1509132</v>
      </c>
      <c r="S256" s="3">
        <f t="shared" si="41"/>
        <v>1383287003.5169826</v>
      </c>
      <c r="T256" s="21">
        <f>(RANK(E256,E$8:E$1007,1)+COUNTIF(E$8:E256,E256)-1)/1000</f>
        <v>0.66700000000000004</v>
      </c>
      <c r="U256" s="21">
        <f>(RANK(F256,F$8:F$1007,1)+COUNTIF(F$8:F256,F256)-1)/1000</f>
        <v>0.66100000000000003</v>
      </c>
      <c r="V256" s="21">
        <f>(RANK(G256,G$8:G$1007,1)+COUNTIF(G$8:G256,G256)-1)/1000</f>
        <v>0.67100000000000004</v>
      </c>
      <c r="W256" s="21">
        <f>(RANK(H256,H$8:H$1007,1)+COUNTIF(H$8:H256,H256)-1)/1000</f>
        <v>0.65100000000000002</v>
      </c>
      <c r="X256" s="21">
        <f>(RANK(I256,I$8:I$1007,1)+COUNTIF(I$8:I256,I256)-1)/1000</f>
        <v>0.65</v>
      </c>
      <c r="Y256" s="21">
        <f>(RANK(J256,J$8:J$1007,1)+COUNTIF(J$8:J256,J256)-1)/1000</f>
        <v>0.64800000000000002</v>
      </c>
      <c r="Z256" s="21">
        <f>(RANK(K256,K$8:K$1007,1)+COUNTIF(K$8:K256,K256)-1)/1000</f>
        <v>0.71299999999999997</v>
      </c>
      <c r="AA256" s="21">
        <f>(RANK(L256,L$8:L$1007,1)+COUNTIF(L$8:L256,L256)-1)/1000</f>
        <v>0.67300000000000004</v>
      </c>
      <c r="AB256" s="21">
        <f>(RANK(M256,M$8:M$1007,1)+COUNTIF(M$8:M256,M256)-1)/1000</f>
        <v>0.73799999999999999</v>
      </c>
      <c r="AC256" s="21">
        <f>(RANK(N256,N$8:N$1007,1)+COUNTIF(N$8:N256,N256)-1)/1000</f>
        <v>0.65300000000000002</v>
      </c>
      <c r="AD256" s="21">
        <f>(RANK(O256,O$8:O$1007,1)+COUNTIF(O$8:O256,O256)-1)/1000</f>
        <v>0.65400000000000003</v>
      </c>
      <c r="AE256" s="21">
        <f>(RANK(P256,P$8:P$1007,1)+COUNTIF(P$8:P256,P256)-1)/1000</f>
        <v>0.65800000000000003</v>
      </c>
      <c r="AF256" s="21">
        <f>(RANK(Q256,Q$8:Q$1007,1)+COUNTIF(Q$8:Q256,Q256)-1)/1000</f>
        <v>0.65300000000000002</v>
      </c>
      <c r="AG256" s="21">
        <f>(RANK(R256,R$8:R$1007,1)+COUNTIF(R$8:R256,R256)-1)/1000</f>
        <v>0.65400000000000003</v>
      </c>
      <c r="AH256" s="21">
        <f>(RANK(S256,S$8:S$1007,1)+COUNTIF(S$8:S256,S256)-1)/1000</f>
        <v>0.65800000000000003</v>
      </c>
      <c r="AI256" s="14">
        <f t="shared" si="47"/>
        <v>0</v>
      </c>
      <c r="AK256" s="14">
        <f t="shared" si="48"/>
        <v>0</v>
      </c>
    </row>
    <row r="257" spans="2:37" x14ac:dyDescent="0.25">
      <c r="B257">
        <f t="shared" si="42"/>
        <v>250</v>
      </c>
      <c r="C257">
        <f>MATCH(B257,'Stocastic Model Raw Data'!$B$2:$B$1001,0)</f>
        <v>39</v>
      </c>
      <c r="D257" s="14" cm="1">
        <f t="array" ref="D257">INDEX('Stocastic Model Raw Data'!$G$2:$G$1001,$C257,0)</f>
        <v>212042590</v>
      </c>
      <c r="E257" s="14" cm="1">
        <f t="array" ref="E257">INDEX('Stocastic Model Raw Data'!$C$2:$C$1001,$C257,0)</f>
        <v>58175087.487305596</v>
      </c>
      <c r="F257" s="14" cm="1">
        <f t="array" ref="F257">INDEX('Stocastic Model Raw Data'!$H$2:$H$1001,$C257,0)</f>
        <v>27925632.8433921</v>
      </c>
      <c r="G257" s="14">
        <f t="shared" si="37"/>
        <v>30249454.643913496</v>
      </c>
      <c r="H257" s="14" cm="1">
        <f t="array" ref="H257">INDEX('Stocastic Model Raw Data'!$D$2:$D$1001,$C257,0)</f>
        <v>1740877844.1405699</v>
      </c>
      <c r="I257" s="14" cm="1">
        <f t="array" ref="I257">INDEX('Stocastic Model Raw Data'!$I$2:$I$1001,$C257,0)</f>
        <v>717260814.43061805</v>
      </c>
      <c r="J257" s="14">
        <f t="shared" si="38"/>
        <v>1023617029.7099519</v>
      </c>
      <c r="K257" s="14" cm="1">
        <f t="array" ref="K257">INDEX('Stocastic Model Raw Data'!$E$2:$E$1001,$C257,0)</f>
        <v>115924052.074683</v>
      </c>
      <c r="L257" s="14" cm="1">
        <f t="array" ref="L257">INDEX('Stocastic Model Raw Data'!$J$2:$J$1001,$C257,0)</f>
        <v>49118086.547738902</v>
      </c>
      <c r="M257" s="14">
        <f t="shared" si="39"/>
        <v>66805965.526944093</v>
      </c>
      <c r="N257" s="14">
        <f t="shared" si="43"/>
        <v>1856801896.2152529</v>
      </c>
      <c r="O257" s="14">
        <f t="shared" si="44"/>
        <v>766378900.97835696</v>
      </c>
      <c r="P257" s="14">
        <f t="shared" si="40"/>
        <v>1090422995.236896</v>
      </c>
      <c r="Q257" s="3">
        <f t="shared" si="45"/>
        <v>1856801896.2152529</v>
      </c>
      <c r="R257" s="3">
        <f t="shared" si="46"/>
        <v>978421490.97835696</v>
      </c>
      <c r="S257" s="3">
        <f t="shared" si="41"/>
        <v>878380405.23689592</v>
      </c>
      <c r="T257" s="21">
        <f>(RANK(E257,E$8:E$1007,1)+COUNTIF(E$8:E257,E257)-1)/1000</f>
        <v>3.1E-2</v>
      </c>
      <c r="U257" s="21">
        <f>(RANK(F257,F$8:F$1007,1)+COUNTIF(F$8:F257,F257)-1)/1000</f>
        <v>3.3000000000000002E-2</v>
      </c>
      <c r="V257" s="21">
        <f>(RANK(G257,G$8:G$1007,1)+COUNTIF(G$8:G257,G257)-1)/1000</f>
        <v>2.8000000000000001E-2</v>
      </c>
      <c r="W257" s="21">
        <f>(RANK(H257,H$8:H$1007,1)+COUNTIF(H$8:H257,H257)-1)/1000</f>
        <v>4.1000000000000002E-2</v>
      </c>
      <c r="X257" s="21">
        <f>(RANK(I257,I$8:I$1007,1)+COUNTIF(I$8:I257,I257)-1)/1000</f>
        <v>3.7999999999999999E-2</v>
      </c>
      <c r="Y257" s="21">
        <f>(RANK(J257,J$8:J$1007,1)+COUNTIF(J$8:J257,J257)-1)/1000</f>
        <v>4.2000000000000003E-2</v>
      </c>
      <c r="Z257" s="21">
        <f>(RANK(K257,K$8:K$1007,1)+COUNTIF(K$8:K257,K257)-1)/1000</f>
        <v>2.1000000000000001E-2</v>
      </c>
      <c r="AA257" s="21">
        <f>(RANK(L257,L$8:L$1007,1)+COUNTIF(L$8:L257,L257)-1)/1000</f>
        <v>1.6E-2</v>
      </c>
      <c r="AB257" s="21">
        <f>(RANK(M257,M$8:M$1007,1)+COUNTIF(M$8:M257,M257)-1)/1000</f>
        <v>2.5000000000000001E-2</v>
      </c>
      <c r="AC257" s="21">
        <f>(RANK(N257,N$8:N$1007,1)+COUNTIF(N$8:N257,N257)-1)/1000</f>
        <v>3.9E-2</v>
      </c>
      <c r="AD257" s="21">
        <f>(RANK(O257,O$8:O$1007,1)+COUNTIF(O$8:O257,O257)-1)/1000</f>
        <v>3.1E-2</v>
      </c>
      <c r="AE257" s="21">
        <f>(RANK(P257,P$8:P$1007,1)+COUNTIF(P$8:P257,P257)-1)/1000</f>
        <v>4.1000000000000002E-2</v>
      </c>
      <c r="AF257" s="21">
        <f>(RANK(Q257,Q$8:Q$1007,1)+COUNTIF(Q$8:Q257,Q257)-1)/1000</f>
        <v>3.9E-2</v>
      </c>
      <c r="AG257" s="21">
        <f>(RANK(R257,R$8:R$1007,1)+COUNTIF(R$8:R257,R257)-1)/1000</f>
        <v>3.1E-2</v>
      </c>
      <c r="AH257" s="21">
        <f>(RANK(S257,S$8:S$1007,1)+COUNTIF(S$8:S257,S257)-1)/1000</f>
        <v>4.1000000000000002E-2</v>
      </c>
      <c r="AI257" s="14">
        <f t="shared" si="47"/>
        <v>0</v>
      </c>
      <c r="AK257" s="14">
        <f t="shared" si="48"/>
        <v>0</v>
      </c>
    </row>
    <row r="258" spans="2:37" x14ac:dyDescent="0.25">
      <c r="B258">
        <f t="shared" si="42"/>
        <v>251</v>
      </c>
      <c r="C258">
        <f>MATCH(B258,'Stocastic Model Raw Data'!$B$2:$B$1001,0)</f>
        <v>351</v>
      </c>
      <c r="D258" s="14" cm="1">
        <f t="array" ref="D258">INDEX('Stocastic Model Raw Data'!$G$2:$G$1001,$C258,0)</f>
        <v>212042590</v>
      </c>
      <c r="E258" s="14" cm="1">
        <f t="array" ref="E258">INDEX('Stocastic Model Raw Data'!$C$2:$C$1001,$C258,0)</f>
        <v>74832159.108480796</v>
      </c>
      <c r="F258" s="14" cm="1">
        <f t="array" ref="F258">INDEX('Stocastic Model Raw Data'!$H$2:$H$1001,$C258,0)</f>
        <v>35805835.493623801</v>
      </c>
      <c r="G258" s="14">
        <f t="shared" si="37"/>
        <v>39026323.614856996</v>
      </c>
      <c r="H258" s="14" cm="1">
        <f t="array" ref="H258">INDEX('Stocastic Model Raw Data'!$D$2:$D$1001,$C258,0)</f>
        <v>2258442345.5253701</v>
      </c>
      <c r="I258" s="14" cm="1">
        <f t="array" ref="I258">INDEX('Stocastic Model Raw Data'!$I$2:$I$1001,$C258,0)</f>
        <v>928088072.89283895</v>
      </c>
      <c r="J258" s="14">
        <f t="shared" si="38"/>
        <v>1330354272.6325312</v>
      </c>
      <c r="K258" s="14" cm="1">
        <f t="array" ref="K258">INDEX('Stocastic Model Raw Data'!$E$2:$E$1001,$C258,0)</f>
        <v>147733690.59365299</v>
      </c>
      <c r="L258" s="14" cm="1">
        <f t="array" ref="L258">INDEX('Stocastic Model Raw Data'!$J$2:$J$1001,$C258,0)</f>
        <v>69203738.590408996</v>
      </c>
      <c r="M258" s="14">
        <f t="shared" si="39"/>
        <v>78529952.003243998</v>
      </c>
      <c r="N258" s="14">
        <f t="shared" si="43"/>
        <v>2406176036.1190233</v>
      </c>
      <c r="O258" s="14">
        <f t="shared" si="44"/>
        <v>997291811.483248</v>
      </c>
      <c r="P258" s="14">
        <f t="shared" si="40"/>
        <v>1408884224.6357753</v>
      </c>
      <c r="Q258" s="3">
        <f t="shared" si="45"/>
        <v>2406176036.1190233</v>
      </c>
      <c r="R258" s="3">
        <f t="shared" si="46"/>
        <v>1209334401.483248</v>
      </c>
      <c r="S258" s="3">
        <f t="shared" si="41"/>
        <v>1196841634.6357753</v>
      </c>
      <c r="T258" s="21">
        <f>(RANK(E258,E$8:E$1007,1)+COUNTIF(E$8:E258,E258)-1)/1000</f>
        <v>0.28499999999999998</v>
      </c>
      <c r="U258" s="21">
        <f>(RANK(F258,F$8:F$1007,1)+COUNTIF(F$8:F258,F258)-1)/1000</f>
        <v>0.26700000000000002</v>
      </c>
      <c r="V258" s="21">
        <f>(RANK(G258,G$8:G$1007,1)+COUNTIF(G$8:G258,G258)-1)/1000</f>
        <v>0.30099999999999999</v>
      </c>
      <c r="W258" s="21">
        <f>(RANK(H258,H$8:H$1007,1)+COUNTIF(H$8:H258,H258)-1)/1000</f>
        <v>0.372</v>
      </c>
      <c r="X258" s="21">
        <f>(RANK(I258,I$8:I$1007,1)+COUNTIF(I$8:I258,I258)-1)/1000</f>
        <v>0.34799999999999998</v>
      </c>
      <c r="Y258" s="21">
        <f>(RANK(J258,J$8:J$1007,1)+COUNTIF(J$8:J258,J258)-1)/1000</f>
        <v>0.39100000000000001</v>
      </c>
      <c r="Z258" s="21">
        <f>(RANK(K258,K$8:K$1007,1)+COUNTIF(K$8:K258,K258)-1)/1000</f>
        <v>0.182</v>
      </c>
      <c r="AA258" s="21">
        <f>(RANK(L258,L$8:L$1007,1)+COUNTIF(L$8:L258,L258)-1)/1000</f>
        <v>0.26300000000000001</v>
      </c>
      <c r="AB258" s="21">
        <f>(RANK(M258,M$8:M$1007,1)+COUNTIF(M$8:M258,M258)-1)/1000</f>
        <v>0.13400000000000001</v>
      </c>
      <c r="AC258" s="21">
        <f>(RANK(N258,N$8:N$1007,1)+COUNTIF(N$8:N258,N258)-1)/1000</f>
        <v>0.35099999999999998</v>
      </c>
      <c r="AD258" s="21">
        <f>(RANK(O258,O$8:O$1007,1)+COUNTIF(O$8:O258,O258)-1)/1000</f>
        <v>0.33400000000000002</v>
      </c>
      <c r="AE258" s="21">
        <f>(RANK(P258,P$8:P$1007,1)+COUNTIF(P$8:P258,P258)-1)/1000</f>
        <v>0.36499999999999999</v>
      </c>
      <c r="AF258" s="21">
        <f>(RANK(Q258,Q$8:Q$1007,1)+COUNTIF(Q$8:Q258,Q258)-1)/1000</f>
        <v>0.35099999999999998</v>
      </c>
      <c r="AG258" s="21">
        <f>(RANK(R258,R$8:R$1007,1)+COUNTIF(R$8:R258,R258)-1)/1000</f>
        <v>0.33400000000000002</v>
      </c>
      <c r="AH258" s="21">
        <f>(RANK(S258,S$8:S$1007,1)+COUNTIF(S$8:S258,S258)-1)/1000</f>
        <v>0.36499999999999999</v>
      </c>
      <c r="AI258" s="14">
        <f t="shared" si="47"/>
        <v>0</v>
      </c>
      <c r="AK258" s="14">
        <f t="shared" si="48"/>
        <v>0</v>
      </c>
    </row>
    <row r="259" spans="2:37" x14ac:dyDescent="0.25">
      <c r="B259">
        <f t="shared" si="42"/>
        <v>252</v>
      </c>
      <c r="C259">
        <f>MATCH(B259,'Stocastic Model Raw Data'!$B$2:$B$1001,0)</f>
        <v>210</v>
      </c>
      <c r="D259" s="14" cm="1">
        <f t="array" ref="D259">INDEX('Stocastic Model Raw Data'!$G$2:$G$1001,$C259,0)</f>
        <v>212042590</v>
      </c>
      <c r="E259" s="14" cm="1">
        <f t="array" ref="E259">INDEX('Stocastic Model Raw Data'!$C$2:$C$1001,$C259,0)</f>
        <v>73673012.830099106</v>
      </c>
      <c r="F259" s="14" cm="1">
        <f t="array" ref="F259">INDEX('Stocastic Model Raw Data'!$H$2:$H$1001,$C259,0)</f>
        <v>36004916.773699</v>
      </c>
      <c r="G259" s="14">
        <f t="shared" si="37"/>
        <v>37668096.056400105</v>
      </c>
      <c r="H259" s="14" cm="1">
        <f t="array" ref="H259">INDEX('Stocastic Model Raw Data'!$D$2:$D$1001,$C259,0)</f>
        <v>2065208094.12976</v>
      </c>
      <c r="I259" s="14" cm="1">
        <f t="array" ref="I259">INDEX('Stocastic Model Raw Data'!$I$2:$I$1001,$C259,0)</f>
        <v>858327185.84430397</v>
      </c>
      <c r="J259" s="14">
        <f t="shared" si="38"/>
        <v>1206880908.2854562</v>
      </c>
      <c r="K259" s="14" cm="1">
        <f t="array" ref="K259">INDEX('Stocastic Model Raw Data'!$E$2:$E$1001,$C259,0)</f>
        <v>163159408.62451601</v>
      </c>
      <c r="L259" s="14" cm="1">
        <f t="array" ref="L259">INDEX('Stocastic Model Raw Data'!$J$2:$J$1001,$C259,0)</f>
        <v>73139476.606346205</v>
      </c>
      <c r="M259" s="14">
        <f t="shared" si="39"/>
        <v>90019932.018169805</v>
      </c>
      <c r="N259" s="14">
        <f t="shared" si="43"/>
        <v>2228367502.7542763</v>
      </c>
      <c r="O259" s="14">
        <f t="shared" si="44"/>
        <v>931466662.45065022</v>
      </c>
      <c r="P259" s="14">
        <f t="shared" si="40"/>
        <v>1296900840.3036261</v>
      </c>
      <c r="Q259" s="3">
        <f t="shared" si="45"/>
        <v>2228367502.7542763</v>
      </c>
      <c r="R259" s="3">
        <f t="shared" si="46"/>
        <v>1143509252.4506502</v>
      </c>
      <c r="S259" s="3">
        <f t="shared" si="41"/>
        <v>1084858250.3036261</v>
      </c>
      <c r="T259" s="21">
        <f>(RANK(E259,E$8:E$1007,1)+COUNTIF(E$8:E259,E259)-1)/1000</f>
        <v>0.25600000000000001</v>
      </c>
      <c r="U259" s="21">
        <f>(RANK(F259,F$8:F$1007,1)+COUNTIF(F$8:F259,F259)-1)/1000</f>
        <v>0.27700000000000002</v>
      </c>
      <c r="V259" s="21">
        <f>(RANK(G259,G$8:G$1007,1)+COUNTIF(G$8:G259,G259)-1)/1000</f>
        <v>0.23699999999999999</v>
      </c>
      <c r="W259" s="21">
        <f>(RANK(H259,H$8:H$1007,1)+COUNTIF(H$8:H259,H259)-1)/1000</f>
        <v>0.19900000000000001</v>
      </c>
      <c r="X259" s="21">
        <f>(RANK(I259,I$8:I$1007,1)+COUNTIF(I$8:I259,I259)-1)/1000</f>
        <v>0.20300000000000001</v>
      </c>
      <c r="Y259" s="21">
        <f>(RANK(J259,J$8:J$1007,1)+COUNTIF(J$8:J259,J259)-1)/1000</f>
        <v>0.19600000000000001</v>
      </c>
      <c r="Z259" s="21">
        <f>(RANK(K259,K$8:K$1007,1)+COUNTIF(K$8:K259,K259)-1)/1000</f>
        <v>0.34399999999999997</v>
      </c>
      <c r="AA259" s="21">
        <f>(RANK(L259,L$8:L$1007,1)+COUNTIF(L$8:L259,L259)-1)/1000</f>
        <v>0.35399999999999998</v>
      </c>
      <c r="AB259" s="21">
        <f>(RANK(M259,M$8:M$1007,1)+COUNTIF(M$8:M259,M259)-1)/1000</f>
        <v>0.32700000000000001</v>
      </c>
      <c r="AC259" s="21">
        <f>(RANK(N259,N$8:N$1007,1)+COUNTIF(N$8:N259,N259)-1)/1000</f>
        <v>0.21</v>
      </c>
      <c r="AD259" s="21">
        <f>(RANK(O259,O$8:O$1007,1)+COUNTIF(O$8:O259,O259)-1)/1000</f>
        <v>0.21199999999999999</v>
      </c>
      <c r="AE259" s="21">
        <f>(RANK(P259,P$8:P$1007,1)+COUNTIF(P$8:P259,P259)-1)/1000</f>
        <v>0.20399999999999999</v>
      </c>
      <c r="AF259" s="21">
        <f>(RANK(Q259,Q$8:Q$1007,1)+COUNTIF(Q$8:Q259,Q259)-1)/1000</f>
        <v>0.21</v>
      </c>
      <c r="AG259" s="21">
        <f>(RANK(R259,R$8:R$1007,1)+COUNTIF(R$8:R259,R259)-1)/1000</f>
        <v>0.21199999999999999</v>
      </c>
      <c r="AH259" s="21">
        <f>(RANK(S259,S$8:S$1007,1)+COUNTIF(S$8:S259,S259)-1)/1000</f>
        <v>0.20399999999999999</v>
      </c>
      <c r="AI259" s="14">
        <f t="shared" si="47"/>
        <v>0</v>
      </c>
      <c r="AK259" s="14">
        <f t="shared" si="48"/>
        <v>0</v>
      </c>
    </row>
    <row r="260" spans="2:37" x14ac:dyDescent="0.25">
      <c r="B260">
        <f t="shared" si="42"/>
        <v>253</v>
      </c>
      <c r="C260">
        <f>MATCH(B260,'Stocastic Model Raw Data'!$B$2:$B$1001,0)</f>
        <v>37</v>
      </c>
      <c r="D260" s="14" cm="1">
        <f t="array" ref="D260">INDEX('Stocastic Model Raw Data'!$G$2:$G$1001,$C260,0)</f>
        <v>212042590</v>
      </c>
      <c r="E260" s="14" cm="1">
        <f t="array" ref="E260">INDEX('Stocastic Model Raw Data'!$C$2:$C$1001,$C260,0)</f>
        <v>56978940.025873303</v>
      </c>
      <c r="F260" s="14" cm="1">
        <f t="array" ref="F260">INDEX('Stocastic Model Raw Data'!$H$2:$H$1001,$C260,0)</f>
        <v>27003880.7423594</v>
      </c>
      <c r="G260" s="14">
        <f t="shared" si="37"/>
        <v>29975059.283513904</v>
      </c>
      <c r="H260" s="14" cm="1">
        <f t="array" ref="H260">INDEX('Stocastic Model Raw Data'!$D$2:$D$1001,$C260,0)</f>
        <v>1736200790.8466201</v>
      </c>
      <c r="I260" s="14" cm="1">
        <f t="array" ref="I260">INDEX('Stocastic Model Raw Data'!$I$2:$I$1001,$C260,0)</f>
        <v>710934692.10982895</v>
      </c>
      <c r="J260" s="14">
        <f t="shared" si="38"/>
        <v>1025266098.7367911</v>
      </c>
      <c r="K260" s="14" cm="1">
        <f t="array" ref="K260">INDEX('Stocastic Model Raw Data'!$E$2:$E$1001,$C260,0)</f>
        <v>114537877.466207</v>
      </c>
      <c r="L260" s="14" cm="1">
        <f t="array" ref="L260">INDEX('Stocastic Model Raw Data'!$J$2:$J$1001,$C260,0)</f>
        <v>48790788.661140896</v>
      </c>
      <c r="M260" s="14">
        <f t="shared" si="39"/>
        <v>65747088.805066101</v>
      </c>
      <c r="N260" s="14">
        <f t="shared" si="43"/>
        <v>1850738668.3128271</v>
      </c>
      <c r="O260" s="14">
        <f t="shared" si="44"/>
        <v>759725480.77096987</v>
      </c>
      <c r="P260" s="14">
        <f t="shared" si="40"/>
        <v>1091013187.5418572</v>
      </c>
      <c r="Q260" s="3">
        <f t="shared" si="45"/>
        <v>1850738668.3128271</v>
      </c>
      <c r="R260" s="3">
        <f t="shared" si="46"/>
        <v>971768070.77096987</v>
      </c>
      <c r="S260" s="3">
        <f t="shared" si="41"/>
        <v>878970597.54185724</v>
      </c>
      <c r="T260" s="21">
        <f>(RANK(E260,E$8:E$1007,1)+COUNTIF(E$8:E260,E260)-1)/1000</f>
        <v>2.5999999999999999E-2</v>
      </c>
      <c r="U260" s="21">
        <f>(RANK(F260,F$8:F$1007,1)+COUNTIF(F$8:F260,F260)-1)/1000</f>
        <v>2.4E-2</v>
      </c>
      <c r="V260" s="21">
        <f>(RANK(G260,G$8:G$1007,1)+COUNTIF(G$8:G260,G260)-1)/1000</f>
        <v>2.7E-2</v>
      </c>
      <c r="W260" s="21">
        <f>(RANK(H260,H$8:H$1007,1)+COUNTIF(H$8:H260,H260)-1)/1000</f>
        <v>0.04</v>
      </c>
      <c r="X260" s="21">
        <f>(RANK(I260,I$8:I$1007,1)+COUNTIF(I$8:I260,I260)-1)/1000</f>
        <v>3.3000000000000002E-2</v>
      </c>
      <c r="Y260" s="21">
        <f>(RANK(J260,J$8:J$1007,1)+COUNTIF(J$8:J260,J260)-1)/1000</f>
        <v>4.3999999999999997E-2</v>
      </c>
      <c r="Z260" s="21">
        <f>(RANK(K260,K$8:K$1007,1)+COUNTIF(K$8:K260,K260)-1)/1000</f>
        <v>1.6E-2</v>
      </c>
      <c r="AA260" s="21">
        <f>(RANK(L260,L$8:L$1007,1)+COUNTIF(L$8:L260,L260)-1)/1000</f>
        <v>1.4999999999999999E-2</v>
      </c>
      <c r="AB260" s="21">
        <f>(RANK(M260,M$8:M$1007,1)+COUNTIF(M$8:M260,M260)-1)/1000</f>
        <v>1.9E-2</v>
      </c>
      <c r="AC260" s="21">
        <f>(RANK(N260,N$8:N$1007,1)+COUNTIF(N$8:N260,N260)-1)/1000</f>
        <v>3.6999999999999998E-2</v>
      </c>
      <c r="AD260" s="21">
        <f>(RANK(O260,O$8:O$1007,1)+COUNTIF(O$8:O260,O260)-1)/1000</f>
        <v>2.8000000000000001E-2</v>
      </c>
      <c r="AE260" s="21">
        <f>(RANK(P260,P$8:P$1007,1)+COUNTIF(P$8:P260,P260)-1)/1000</f>
        <v>4.2000000000000003E-2</v>
      </c>
      <c r="AF260" s="21">
        <f>(RANK(Q260,Q$8:Q$1007,1)+COUNTIF(Q$8:Q260,Q260)-1)/1000</f>
        <v>3.6999999999999998E-2</v>
      </c>
      <c r="AG260" s="21">
        <f>(RANK(R260,R$8:R$1007,1)+COUNTIF(R$8:R260,R260)-1)/1000</f>
        <v>2.8000000000000001E-2</v>
      </c>
      <c r="AH260" s="21">
        <f>(RANK(S260,S$8:S$1007,1)+COUNTIF(S$8:S260,S260)-1)/1000</f>
        <v>4.2000000000000003E-2</v>
      </c>
      <c r="AI260" s="14">
        <f t="shared" si="47"/>
        <v>0</v>
      </c>
      <c r="AK260" s="14">
        <f t="shared" si="48"/>
        <v>0</v>
      </c>
    </row>
    <row r="261" spans="2:37" x14ac:dyDescent="0.25">
      <c r="B261">
        <f t="shared" si="42"/>
        <v>254</v>
      </c>
      <c r="C261">
        <f>MATCH(B261,'Stocastic Model Raw Data'!$B$2:$B$1001,0)</f>
        <v>347</v>
      </c>
      <c r="D261" s="14" cm="1">
        <f t="array" ref="D261">INDEX('Stocastic Model Raw Data'!$G$2:$G$1001,$C261,0)</f>
        <v>212042590</v>
      </c>
      <c r="E261" s="14" cm="1">
        <f t="array" ref="E261">INDEX('Stocastic Model Raw Data'!$C$2:$C$1001,$C261,0)</f>
        <v>76356205.184611201</v>
      </c>
      <c r="F261" s="14" cm="1">
        <f t="array" ref="F261">INDEX('Stocastic Model Raw Data'!$H$2:$H$1001,$C261,0)</f>
        <v>36730842.9808973</v>
      </c>
      <c r="G261" s="14">
        <f t="shared" si="37"/>
        <v>39625362.203713901</v>
      </c>
      <c r="H261" s="14" cm="1">
        <f t="array" ref="H261">INDEX('Stocastic Model Raw Data'!$D$2:$D$1001,$C261,0)</f>
        <v>2237562870.6361198</v>
      </c>
      <c r="I261" s="14" cm="1">
        <f t="array" ref="I261">INDEX('Stocastic Model Raw Data'!$I$2:$I$1001,$C261,0)</f>
        <v>930780999.20032597</v>
      </c>
      <c r="J261" s="14">
        <f t="shared" si="38"/>
        <v>1306781871.4357939</v>
      </c>
      <c r="K261" s="14" cm="1">
        <f t="array" ref="K261">INDEX('Stocastic Model Raw Data'!$E$2:$E$1001,$C261,0)</f>
        <v>165457171.01180601</v>
      </c>
      <c r="L261" s="14" cm="1">
        <f t="array" ref="L261">INDEX('Stocastic Model Raw Data'!$J$2:$J$1001,$C261,0)</f>
        <v>70310537.419388101</v>
      </c>
      <c r="M261" s="14">
        <f t="shared" si="39"/>
        <v>95146633.592417911</v>
      </c>
      <c r="N261" s="14">
        <f t="shared" si="43"/>
        <v>2403020041.6479259</v>
      </c>
      <c r="O261" s="14">
        <f t="shared" si="44"/>
        <v>1001091536.619714</v>
      </c>
      <c r="P261" s="14">
        <f t="shared" si="40"/>
        <v>1401928505.0282118</v>
      </c>
      <c r="Q261" s="3">
        <f t="shared" si="45"/>
        <v>2403020041.6479259</v>
      </c>
      <c r="R261" s="3">
        <f t="shared" si="46"/>
        <v>1213134126.619714</v>
      </c>
      <c r="S261" s="3">
        <f t="shared" si="41"/>
        <v>1189885915.0282118</v>
      </c>
      <c r="T261" s="21">
        <f>(RANK(E261,E$8:E$1007,1)+COUNTIF(E$8:E261,E261)-1)/1000</f>
        <v>0.31900000000000001</v>
      </c>
      <c r="U261" s="21">
        <f>(RANK(F261,F$8:F$1007,1)+COUNTIF(F$8:F261,F261)-1)/1000</f>
        <v>0.30599999999999999</v>
      </c>
      <c r="V261" s="21">
        <f>(RANK(G261,G$8:G$1007,1)+COUNTIF(G$8:G261,G261)-1)/1000</f>
        <v>0.33</v>
      </c>
      <c r="W261" s="21">
        <f>(RANK(H261,H$8:H$1007,1)+COUNTIF(H$8:H261,H261)-1)/1000</f>
        <v>0.34899999999999998</v>
      </c>
      <c r="X261" s="21">
        <f>(RANK(I261,I$8:I$1007,1)+COUNTIF(I$8:I261,I261)-1)/1000</f>
        <v>0.35399999999999998</v>
      </c>
      <c r="Y261" s="21">
        <f>(RANK(J261,J$8:J$1007,1)+COUNTIF(J$8:J261,J261)-1)/1000</f>
        <v>0.35099999999999998</v>
      </c>
      <c r="Z261" s="21">
        <f>(RANK(K261,K$8:K$1007,1)+COUNTIF(K$8:K261,K261)-1)/1000</f>
        <v>0.36399999999999999</v>
      </c>
      <c r="AA261" s="21">
        <f>(RANK(L261,L$8:L$1007,1)+COUNTIF(L$8:L261,L261)-1)/1000</f>
        <v>0.29299999999999998</v>
      </c>
      <c r="AB261" s="21">
        <f>(RANK(M261,M$8:M$1007,1)+COUNTIF(M$8:M261,M261)-1)/1000</f>
        <v>0.4</v>
      </c>
      <c r="AC261" s="21">
        <f>(RANK(N261,N$8:N$1007,1)+COUNTIF(N$8:N261,N261)-1)/1000</f>
        <v>0.34699999999999998</v>
      </c>
      <c r="AD261" s="21">
        <f>(RANK(O261,O$8:O$1007,1)+COUNTIF(O$8:O261,O261)-1)/1000</f>
        <v>0.34599999999999997</v>
      </c>
      <c r="AE261" s="21">
        <f>(RANK(P261,P$8:P$1007,1)+COUNTIF(P$8:P261,P261)-1)/1000</f>
        <v>0.35399999999999998</v>
      </c>
      <c r="AF261" s="21">
        <f>(RANK(Q261,Q$8:Q$1007,1)+COUNTIF(Q$8:Q261,Q261)-1)/1000</f>
        <v>0.34699999999999998</v>
      </c>
      <c r="AG261" s="21">
        <f>(RANK(R261,R$8:R$1007,1)+COUNTIF(R$8:R261,R261)-1)/1000</f>
        <v>0.34599999999999997</v>
      </c>
      <c r="AH261" s="21">
        <f>(RANK(S261,S$8:S$1007,1)+COUNTIF(S$8:S261,S261)-1)/1000</f>
        <v>0.35399999999999998</v>
      </c>
      <c r="AI261" s="14">
        <f t="shared" si="47"/>
        <v>0</v>
      </c>
      <c r="AK261" s="14">
        <f t="shared" si="48"/>
        <v>0</v>
      </c>
    </row>
    <row r="262" spans="2:37" x14ac:dyDescent="0.25">
      <c r="B262">
        <f t="shared" si="42"/>
        <v>255</v>
      </c>
      <c r="C262">
        <f>MATCH(B262,'Stocastic Model Raw Data'!$B$2:$B$1001,0)</f>
        <v>973</v>
      </c>
      <c r="D262" s="14" cm="1">
        <f t="array" ref="D262">INDEX('Stocastic Model Raw Data'!$G$2:$G$1001,$C262,0)</f>
        <v>212042590</v>
      </c>
      <c r="E262" s="14" cm="1">
        <f t="array" ref="E262">INDEX('Stocastic Model Raw Data'!$C$2:$C$1001,$C262,0)</f>
        <v>120852585.11222699</v>
      </c>
      <c r="F262" s="14" cm="1">
        <f t="array" ref="F262">INDEX('Stocastic Model Raw Data'!$H$2:$H$1001,$C262,0)</f>
        <v>60092229.452288799</v>
      </c>
      <c r="G262" s="14">
        <f t="shared" si="37"/>
        <v>60760355.659938194</v>
      </c>
      <c r="H262" s="14" cm="1">
        <f t="array" ref="H262">INDEX('Stocastic Model Raw Data'!$D$2:$D$1001,$C262,0)</f>
        <v>3150624063.7105999</v>
      </c>
      <c r="I262" s="14" cm="1">
        <f t="array" ref="I262">INDEX('Stocastic Model Raw Data'!$I$2:$I$1001,$C262,0)</f>
        <v>1332631771.5887599</v>
      </c>
      <c r="J262" s="14">
        <f t="shared" si="38"/>
        <v>1817992292.12184</v>
      </c>
      <c r="K262" s="14" cm="1">
        <f t="array" ref="K262">INDEX('Stocastic Model Raw Data'!$E$2:$E$1001,$C262,0)</f>
        <v>279183673.65964699</v>
      </c>
      <c r="L262" s="14" cm="1">
        <f t="array" ref="L262">INDEX('Stocastic Model Raw Data'!$J$2:$J$1001,$C262,0)</f>
        <v>122791695.636859</v>
      </c>
      <c r="M262" s="14">
        <f t="shared" si="39"/>
        <v>156391978.02278799</v>
      </c>
      <c r="N262" s="14">
        <f t="shared" si="43"/>
        <v>3429807737.3702469</v>
      </c>
      <c r="O262" s="14">
        <f t="shared" si="44"/>
        <v>1455423467.2256188</v>
      </c>
      <c r="P262" s="14">
        <f t="shared" si="40"/>
        <v>1974384270.144628</v>
      </c>
      <c r="Q262" s="3">
        <f t="shared" si="45"/>
        <v>3429807737.3702469</v>
      </c>
      <c r="R262" s="3">
        <f t="shared" si="46"/>
        <v>1667466057.2256188</v>
      </c>
      <c r="S262" s="3">
        <f t="shared" si="41"/>
        <v>1762341680.144628</v>
      </c>
      <c r="T262" s="21">
        <f>(RANK(E262,E$8:E$1007,1)+COUNTIF(E$8:E262,E262)-1)/1000</f>
        <v>0.97599999999999998</v>
      </c>
      <c r="U262" s="21">
        <f>(RANK(F262,F$8:F$1007,1)+COUNTIF(F$8:F262,F262)-1)/1000</f>
        <v>0.97599999999999998</v>
      </c>
      <c r="V262" s="21">
        <f>(RANK(G262,G$8:G$1007,1)+COUNTIF(G$8:G262,G262)-1)/1000</f>
        <v>0.97599999999999998</v>
      </c>
      <c r="W262" s="21">
        <f>(RANK(H262,H$8:H$1007,1)+COUNTIF(H$8:H262,H262)-1)/1000</f>
        <v>0.97</v>
      </c>
      <c r="X262" s="21">
        <f>(RANK(I262,I$8:I$1007,1)+COUNTIF(I$8:I262,I262)-1)/1000</f>
        <v>0.97199999999999998</v>
      </c>
      <c r="Y262" s="21">
        <f>(RANK(J262,J$8:J$1007,1)+COUNTIF(J$8:J262,J262)-1)/1000</f>
        <v>0.97</v>
      </c>
      <c r="Z262" s="21">
        <f>(RANK(K262,K$8:K$1007,1)+COUNTIF(K$8:K262,K262)-1)/1000</f>
        <v>0.98099999999999998</v>
      </c>
      <c r="AA262" s="21">
        <f>(RANK(L262,L$8:L$1007,1)+COUNTIF(L$8:L262,L262)-1)/1000</f>
        <v>0.97899999999999998</v>
      </c>
      <c r="AB262" s="21">
        <f>(RANK(M262,M$8:M$1007,1)+COUNTIF(M$8:M262,M262)-1)/1000</f>
        <v>0.97799999999999998</v>
      </c>
      <c r="AC262" s="21">
        <f>(RANK(N262,N$8:N$1007,1)+COUNTIF(N$8:N262,N262)-1)/1000</f>
        <v>0.97299999999999998</v>
      </c>
      <c r="AD262" s="21">
        <f>(RANK(O262,O$8:O$1007,1)+COUNTIF(O$8:O262,O262)-1)/1000</f>
        <v>0.97299999999999998</v>
      </c>
      <c r="AE262" s="21">
        <f>(RANK(P262,P$8:P$1007,1)+COUNTIF(P$8:P262,P262)-1)/1000</f>
        <v>0.97299999999999998</v>
      </c>
      <c r="AF262" s="21">
        <f>(RANK(Q262,Q$8:Q$1007,1)+COUNTIF(Q$8:Q262,Q262)-1)/1000</f>
        <v>0.97299999999999998</v>
      </c>
      <c r="AG262" s="21">
        <f>(RANK(R262,R$8:R$1007,1)+COUNTIF(R$8:R262,R262)-1)/1000</f>
        <v>0.97299999999999998</v>
      </c>
      <c r="AH262" s="21">
        <f>(RANK(S262,S$8:S$1007,1)+COUNTIF(S$8:S262,S262)-1)/1000</f>
        <v>0.97299999999999998</v>
      </c>
      <c r="AI262" s="14">
        <f t="shared" si="47"/>
        <v>0</v>
      </c>
      <c r="AK262" s="14">
        <f t="shared" si="48"/>
        <v>0</v>
      </c>
    </row>
    <row r="263" spans="2:37" x14ac:dyDescent="0.25">
      <c r="B263">
        <f t="shared" si="42"/>
        <v>256</v>
      </c>
      <c r="C263">
        <f>MATCH(B263,'Stocastic Model Raw Data'!$B$2:$B$1001,0)</f>
        <v>482</v>
      </c>
      <c r="D263" s="14" cm="1">
        <f t="array" ref="D263">INDEX('Stocastic Model Raw Data'!$G$2:$G$1001,$C263,0)</f>
        <v>212042590</v>
      </c>
      <c r="E263" s="14" cm="1">
        <f t="array" ref="E263">INDEX('Stocastic Model Raw Data'!$C$2:$C$1001,$C263,0)</f>
        <v>86450306.220271096</v>
      </c>
      <c r="F263" s="14" cm="1">
        <f t="array" ref="F263">INDEX('Stocastic Model Raw Data'!$H$2:$H$1001,$C263,0)</f>
        <v>42882675.090773799</v>
      </c>
      <c r="G263" s="14">
        <f t="shared" si="37"/>
        <v>43567631.129497297</v>
      </c>
      <c r="H263" s="14" cm="1">
        <f t="array" ref="H263">INDEX('Stocastic Model Raw Data'!$D$2:$D$1001,$C263,0)</f>
        <v>2377806803.4520001</v>
      </c>
      <c r="I263" s="14" cm="1">
        <f t="array" ref="I263">INDEX('Stocastic Model Raw Data'!$I$2:$I$1001,$C263,0)</f>
        <v>1003663183.8856699</v>
      </c>
      <c r="J263" s="14">
        <f t="shared" si="38"/>
        <v>1374143619.5663302</v>
      </c>
      <c r="K263" s="14" cm="1">
        <f t="array" ref="K263">INDEX('Stocastic Model Raw Data'!$E$2:$E$1001,$C263,0)</f>
        <v>178121220.49473199</v>
      </c>
      <c r="L263" s="14" cm="1">
        <f t="array" ref="L263">INDEX('Stocastic Model Raw Data'!$J$2:$J$1001,$C263,0)</f>
        <v>77479852.119910002</v>
      </c>
      <c r="M263" s="14">
        <f t="shared" si="39"/>
        <v>100641368.37482199</v>
      </c>
      <c r="N263" s="14">
        <f t="shared" si="43"/>
        <v>2555928023.946732</v>
      </c>
      <c r="O263" s="14">
        <f t="shared" si="44"/>
        <v>1081143036.0055799</v>
      </c>
      <c r="P263" s="14">
        <f t="shared" si="40"/>
        <v>1474784987.9411521</v>
      </c>
      <c r="Q263" s="3">
        <f t="shared" si="45"/>
        <v>2555928023.946732</v>
      </c>
      <c r="R263" s="3">
        <f t="shared" si="46"/>
        <v>1293185626.0055799</v>
      </c>
      <c r="S263" s="3">
        <f t="shared" si="41"/>
        <v>1262742397.9411521</v>
      </c>
      <c r="T263" s="21">
        <f>(RANK(E263,E$8:E$1007,1)+COUNTIF(E$8:E263,E263)-1)/1000</f>
        <v>0.54200000000000004</v>
      </c>
      <c r="U263" s="21">
        <f>(RANK(F263,F$8:F$1007,1)+COUNTIF(F$8:F263,F263)-1)/1000</f>
        <v>0.57099999999999995</v>
      </c>
      <c r="V263" s="21">
        <f>(RANK(G263,G$8:G$1007,1)+COUNTIF(G$8:G263,G263)-1)/1000</f>
        <v>0.51</v>
      </c>
      <c r="W263" s="21">
        <f>(RANK(H263,H$8:H$1007,1)+COUNTIF(H$8:H263,H263)-1)/1000</f>
        <v>0.48399999999999999</v>
      </c>
      <c r="X263" s="21">
        <f>(RANK(I263,I$8:I$1007,1)+COUNTIF(I$8:I263,I263)-1)/1000</f>
        <v>0.51300000000000001</v>
      </c>
      <c r="Y263" s="21">
        <f>(RANK(J263,J$8:J$1007,1)+COUNTIF(J$8:J263,J263)-1)/1000</f>
        <v>0.46500000000000002</v>
      </c>
      <c r="Z263" s="21">
        <f>(RANK(K263,K$8:K$1007,1)+COUNTIF(K$8:K263,K263)-1)/1000</f>
        <v>0.47799999999999998</v>
      </c>
      <c r="AA263" s="21">
        <f>(RANK(L263,L$8:L$1007,1)+COUNTIF(L$8:L263,L263)-1)/1000</f>
        <v>0.438</v>
      </c>
      <c r="AB263" s="21">
        <f>(RANK(M263,M$8:M$1007,1)+COUNTIF(M$8:M263,M263)-1)/1000</f>
        <v>0.51400000000000001</v>
      </c>
      <c r="AC263" s="21">
        <f>(RANK(N263,N$8:N$1007,1)+COUNTIF(N$8:N263,N263)-1)/1000</f>
        <v>0.48199999999999998</v>
      </c>
      <c r="AD263" s="21">
        <f>(RANK(O263,O$8:O$1007,1)+COUNTIF(O$8:O263,O263)-1)/1000</f>
        <v>0.498</v>
      </c>
      <c r="AE263" s="21">
        <f>(RANK(P263,P$8:P$1007,1)+COUNTIF(P$8:P263,P263)-1)/1000</f>
        <v>0.46600000000000003</v>
      </c>
      <c r="AF263" s="21">
        <f>(RANK(Q263,Q$8:Q$1007,1)+COUNTIF(Q$8:Q263,Q263)-1)/1000</f>
        <v>0.48199999999999998</v>
      </c>
      <c r="AG263" s="21">
        <f>(RANK(R263,R$8:R$1007,1)+COUNTIF(R$8:R263,R263)-1)/1000</f>
        <v>0.498</v>
      </c>
      <c r="AH263" s="21">
        <f>(RANK(S263,S$8:S$1007,1)+COUNTIF(S$8:S263,S263)-1)/1000</f>
        <v>0.46600000000000003</v>
      </c>
      <c r="AI263" s="14">
        <f t="shared" si="47"/>
        <v>0</v>
      </c>
      <c r="AK263" s="14">
        <f t="shared" si="48"/>
        <v>0</v>
      </c>
    </row>
    <row r="264" spans="2:37" x14ac:dyDescent="0.25">
      <c r="B264">
        <f t="shared" si="42"/>
        <v>257</v>
      </c>
      <c r="C264">
        <f>MATCH(B264,'Stocastic Model Raw Data'!$B$2:$B$1001,0)</f>
        <v>78</v>
      </c>
      <c r="D264" s="14" cm="1">
        <f t="array" ref="D264">INDEX('Stocastic Model Raw Data'!$G$2:$G$1001,$C264,0)</f>
        <v>212042590</v>
      </c>
      <c r="E264" s="14" cm="1">
        <f t="array" ref="E264">INDEX('Stocastic Model Raw Data'!$C$2:$C$1001,$C264,0)</f>
        <v>64348589.328734599</v>
      </c>
      <c r="F264" s="14" cm="1">
        <f t="array" ref="F264">INDEX('Stocastic Model Raw Data'!$H$2:$H$1001,$C264,0)</f>
        <v>31567229.266817998</v>
      </c>
      <c r="G264" s="14">
        <f t="shared" ref="G264:G327" si="49">E264-F264</f>
        <v>32781360.061916601</v>
      </c>
      <c r="H264" s="14" cm="1">
        <f t="array" ref="H264">INDEX('Stocastic Model Raw Data'!$D$2:$D$1001,$C264,0)</f>
        <v>1826388427.75617</v>
      </c>
      <c r="I264" s="14" cm="1">
        <f t="array" ref="I264">INDEX('Stocastic Model Raw Data'!$I$2:$I$1001,$C264,0)</f>
        <v>764947229.22601604</v>
      </c>
      <c r="J264" s="14">
        <f t="shared" ref="J264:J327" si="50">H264-I264</f>
        <v>1061441198.530154</v>
      </c>
      <c r="K264" s="14" cm="1">
        <f t="array" ref="K264">INDEX('Stocastic Model Raw Data'!$E$2:$E$1001,$C264,0)</f>
        <v>140854992.38458899</v>
      </c>
      <c r="L264" s="14" cm="1">
        <f t="array" ref="L264">INDEX('Stocastic Model Raw Data'!$J$2:$J$1001,$C264,0)</f>
        <v>61072054.940870903</v>
      </c>
      <c r="M264" s="14">
        <f t="shared" ref="M264:M327" si="51">K264-L264</f>
        <v>79782937.443718076</v>
      </c>
      <c r="N264" s="14">
        <f t="shared" si="43"/>
        <v>1967243420.140759</v>
      </c>
      <c r="O264" s="14">
        <f t="shared" si="44"/>
        <v>826019284.16688693</v>
      </c>
      <c r="P264" s="14">
        <f t="shared" ref="P264:P327" si="52">N264-O264</f>
        <v>1141224135.9738722</v>
      </c>
      <c r="Q264" s="3">
        <f t="shared" si="45"/>
        <v>1967243420.140759</v>
      </c>
      <c r="R264" s="3">
        <f t="shared" si="46"/>
        <v>1038061874.1668869</v>
      </c>
      <c r="S264" s="3">
        <f t="shared" ref="S264:S327" si="53">Q264-R264</f>
        <v>929181545.97387207</v>
      </c>
      <c r="T264" s="21">
        <f>(RANK(E264,E$8:E$1007,1)+COUNTIF(E$8:E264,E264)-1)/1000</f>
        <v>9.2999999999999999E-2</v>
      </c>
      <c r="U264" s="21">
        <f>(RANK(F264,F$8:F$1007,1)+COUNTIF(F$8:F264,F264)-1)/1000</f>
        <v>0.114</v>
      </c>
      <c r="V264" s="21">
        <f>(RANK(G264,G$8:G$1007,1)+COUNTIF(G$8:G264,G264)-1)/1000</f>
        <v>8.4000000000000005E-2</v>
      </c>
      <c r="W264" s="21">
        <f>(RANK(H264,H$8:H$1007,1)+COUNTIF(H$8:H264,H264)-1)/1000</f>
        <v>7.4999999999999997E-2</v>
      </c>
      <c r="X264" s="21">
        <f>(RANK(I264,I$8:I$1007,1)+COUNTIF(I$8:I264,I264)-1)/1000</f>
        <v>8.1000000000000003E-2</v>
      </c>
      <c r="Y264" s="21">
        <f>(RANK(J264,J$8:J$1007,1)+COUNTIF(J$8:J264,J264)-1)/1000</f>
        <v>7.0999999999999994E-2</v>
      </c>
      <c r="Z264" s="21">
        <f>(RANK(K264,K$8:K$1007,1)+COUNTIF(K$8:K264,K264)-1)/1000</f>
        <v>0.13400000000000001</v>
      </c>
      <c r="AA264" s="21">
        <f>(RANK(L264,L$8:L$1007,1)+COUNTIF(L$8:L264,L264)-1)/1000</f>
        <v>0.128</v>
      </c>
      <c r="AB264" s="21">
        <f>(RANK(M264,M$8:M$1007,1)+COUNTIF(M$8:M264,M264)-1)/1000</f>
        <v>0.14499999999999999</v>
      </c>
      <c r="AC264" s="21">
        <f>(RANK(N264,N$8:N$1007,1)+COUNTIF(N$8:N264,N264)-1)/1000</f>
        <v>7.8E-2</v>
      </c>
      <c r="AD264" s="21">
        <f>(RANK(O264,O$8:O$1007,1)+COUNTIF(O$8:O264,O264)-1)/1000</f>
        <v>8.3000000000000004E-2</v>
      </c>
      <c r="AE264" s="21">
        <f>(RANK(P264,P$8:P$1007,1)+COUNTIF(P$8:P264,P264)-1)/1000</f>
        <v>7.0000000000000007E-2</v>
      </c>
      <c r="AF264" s="21">
        <f>(RANK(Q264,Q$8:Q$1007,1)+COUNTIF(Q$8:Q264,Q264)-1)/1000</f>
        <v>7.8E-2</v>
      </c>
      <c r="AG264" s="21">
        <f>(RANK(R264,R$8:R$1007,1)+COUNTIF(R$8:R264,R264)-1)/1000</f>
        <v>8.3000000000000004E-2</v>
      </c>
      <c r="AH264" s="21">
        <f>(RANK(S264,S$8:S$1007,1)+COUNTIF(S$8:S264,S264)-1)/1000</f>
        <v>7.0000000000000007E-2</v>
      </c>
      <c r="AI264" s="14">
        <f t="shared" si="47"/>
        <v>0</v>
      </c>
      <c r="AK264" s="14">
        <f t="shared" si="48"/>
        <v>0</v>
      </c>
    </row>
    <row r="265" spans="2:37" x14ac:dyDescent="0.25">
      <c r="B265">
        <f t="shared" ref="B265:B328" si="54">B264+1</f>
        <v>258</v>
      </c>
      <c r="C265">
        <f>MATCH(B265,'Stocastic Model Raw Data'!$B$2:$B$1001,0)</f>
        <v>803</v>
      </c>
      <c r="D265" s="14" cm="1">
        <f t="array" ref="D265">INDEX('Stocastic Model Raw Data'!$G$2:$G$1001,$C265,0)</f>
        <v>212042590</v>
      </c>
      <c r="E265" s="14" cm="1">
        <f t="array" ref="E265">INDEX('Stocastic Model Raw Data'!$C$2:$C$1001,$C265,0)</f>
        <v>99571584.455222607</v>
      </c>
      <c r="F265" s="14" cm="1">
        <f t="array" ref="F265">INDEX('Stocastic Model Raw Data'!$H$2:$H$1001,$C265,0)</f>
        <v>48671441.104786798</v>
      </c>
      <c r="G265" s="14">
        <f t="shared" si="49"/>
        <v>50900143.350435808</v>
      </c>
      <c r="H265" s="14" cm="1">
        <f t="array" ref="H265">INDEX('Stocastic Model Raw Data'!$D$2:$D$1001,$C265,0)</f>
        <v>2756075570.9218702</v>
      </c>
      <c r="I265" s="14" cm="1">
        <f t="array" ref="I265">INDEX('Stocastic Model Raw Data'!$I$2:$I$1001,$C265,0)</f>
        <v>1154706545.03848</v>
      </c>
      <c r="J265" s="14">
        <f t="shared" si="50"/>
        <v>1601369025.8833902</v>
      </c>
      <c r="K265" s="14" cm="1">
        <f t="array" ref="K265">INDEX('Stocastic Model Raw Data'!$E$2:$E$1001,$C265,0)</f>
        <v>215390470.705046</v>
      </c>
      <c r="L265" s="14" cm="1">
        <f t="array" ref="L265">INDEX('Stocastic Model Raw Data'!$J$2:$J$1001,$C265,0)</f>
        <v>94134507.506644696</v>
      </c>
      <c r="M265" s="14">
        <f t="shared" si="51"/>
        <v>121255963.1984013</v>
      </c>
      <c r="N265" s="14">
        <f t="shared" ref="N265:N328" si="55">H265+K265</f>
        <v>2971466041.6269164</v>
      </c>
      <c r="O265" s="14">
        <f t="shared" ref="O265:O328" si="56">I265+L265</f>
        <v>1248841052.5451248</v>
      </c>
      <c r="P265" s="14">
        <f t="shared" si="52"/>
        <v>1722624989.0817916</v>
      </c>
      <c r="Q265" s="3">
        <f t="shared" ref="Q265:Q328" si="57">N265</f>
        <v>2971466041.6269164</v>
      </c>
      <c r="R265" s="3">
        <f t="shared" ref="R265:R328" si="58">O265+D265</f>
        <v>1460883642.5451248</v>
      </c>
      <c r="S265" s="3">
        <f t="shared" si="53"/>
        <v>1510582399.0817916</v>
      </c>
      <c r="T265" s="21">
        <f>(RANK(E265,E$8:E$1007,1)+COUNTIF(E$8:E265,E265)-1)/1000</f>
        <v>0.78700000000000003</v>
      </c>
      <c r="U265" s="21">
        <f>(RANK(F265,F$8:F$1007,1)+COUNTIF(F$8:F265,F265)-1)/1000</f>
        <v>0.77500000000000002</v>
      </c>
      <c r="V265" s="21">
        <f>(RANK(G265,G$8:G$1007,1)+COUNTIF(G$8:G265,G265)-1)/1000</f>
        <v>0.79900000000000004</v>
      </c>
      <c r="W265" s="21">
        <f>(RANK(H265,H$8:H$1007,1)+COUNTIF(H$8:H265,H265)-1)/1000</f>
        <v>0.80600000000000005</v>
      </c>
      <c r="X265" s="21">
        <f>(RANK(I265,I$8:I$1007,1)+COUNTIF(I$8:I265,I265)-1)/1000</f>
        <v>0.80300000000000005</v>
      </c>
      <c r="Y265" s="21">
        <f>(RANK(J265,J$8:J$1007,1)+COUNTIF(J$8:J265,J265)-1)/1000</f>
        <v>0.80700000000000005</v>
      </c>
      <c r="Z265" s="21">
        <f>(RANK(K265,K$8:K$1007,1)+COUNTIF(K$8:K265,K265)-1)/1000</f>
        <v>0.78300000000000003</v>
      </c>
      <c r="AA265" s="21">
        <f>(RANK(L265,L$8:L$1007,1)+COUNTIF(L$8:L265,L265)-1)/1000</f>
        <v>0.755</v>
      </c>
      <c r="AB265" s="21">
        <f>(RANK(M265,M$8:M$1007,1)+COUNTIF(M$8:M265,M265)-1)/1000</f>
        <v>0.79500000000000004</v>
      </c>
      <c r="AC265" s="21">
        <f>(RANK(N265,N$8:N$1007,1)+COUNTIF(N$8:N265,N265)-1)/1000</f>
        <v>0.80300000000000005</v>
      </c>
      <c r="AD265" s="21">
        <f>(RANK(O265,O$8:O$1007,1)+COUNTIF(O$8:O265,O265)-1)/1000</f>
        <v>0.80100000000000005</v>
      </c>
      <c r="AE265" s="21">
        <f>(RANK(P265,P$8:P$1007,1)+COUNTIF(P$8:P265,P265)-1)/1000</f>
        <v>0.80800000000000005</v>
      </c>
      <c r="AF265" s="21">
        <f>(RANK(Q265,Q$8:Q$1007,1)+COUNTIF(Q$8:Q265,Q265)-1)/1000</f>
        <v>0.80300000000000005</v>
      </c>
      <c r="AG265" s="21">
        <f>(RANK(R265,R$8:R$1007,1)+COUNTIF(R$8:R265,R265)-1)/1000</f>
        <v>0.80100000000000005</v>
      </c>
      <c r="AH265" s="21">
        <f>(RANK(S265,S$8:S$1007,1)+COUNTIF(S$8:S265,S265)-1)/1000</f>
        <v>0.80800000000000005</v>
      </c>
      <c r="AI265" s="14">
        <f t="shared" ref="AI265:AI328" si="59">J265+M265-P265</f>
        <v>0</v>
      </c>
      <c r="AK265" s="14">
        <f t="shared" ref="AK265:AK328" si="60">H265+K265-N265</f>
        <v>0</v>
      </c>
    </row>
    <row r="266" spans="2:37" x14ac:dyDescent="0.25">
      <c r="B266">
        <f t="shared" si="54"/>
        <v>259</v>
      </c>
      <c r="C266">
        <f>MATCH(B266,'Stocastic Model Raw Data'!$B$2:$B$1001,0)</f>
        <v>310</v>
      </c>
      <c r="D266" s="14" cm="1">
        <f t="array" ref="D266">INDEX('Stocastic Model Raw Data'!$G$2:$G$1001,$C266,0)</f>
        <v>212042590</v>
      </c>
      <c r="E266" s="14" cm="1">
        <f t="array" ref="E266">INDEX('Stocastic Model Raw Data'!$C$2:$C$1001,$C266,0)</f>
        <v>71009958.3196408</v>
      </c>
      <c r="F266" s="14" cm="1">
        <f t="array" ref="F266">INDEX('Stocastic Model Raw Data'!$H$2:$H$1001,$C266,0)</f>
        <v>33663880.578613497</v>
      </c>
      <c r="G266" s="14">
        <f t="shared" si="49"/>
        <v>37346077.741027303</v>
      </c>
      <c r="H266" s="14" cm="1">
        <f t="array" ref="H266">INDEX('Stocastic Model Raw Data'!$D$2:$D$1001,$C266,0)</f>
        <v>2206698614.4450898</v>
      </c>
      <c r="I266" s="14" cm="1">
        <f t="array" ref="I266">INDEX('Stocastic Model Raw Data'!$I$2:$I$1001,$C266,0)</f>
        <v>901169354.46111298</v>
      </c>
      <c r="J266" s="14">
        <f t="shared" si="50"/>
        <v>1305529259.9839768</v>
      </c>
      <c r="K266" s="14" cm="1">
        <f t="array" ref="K266">INDEX('Stocastic Model Raw Data'!$E$2:$E$1001,$C266,0)</f>
        <v>154420487.090009</v>
      </c>
      <c r="L266" s="14" cm="1">
        <f t="array" ref="L266">INDEX('Stocastic Model Raw Data'!$J$2:$J$1001,$C266,0)</f>
        <v>72205560.526769996</v>
      </c>
      <c r="M266" s="14">
        <f t="shared" si="51"/>
        <v>82214926.563239008</v>
      </c>
      <c r="N266" s="14">
        <f t="shared" si="55"/>
        <v>2361119101.535099</v>
      </c>
      <c r="O266" s="14">
        <f t="shared" si="56"/>
        <v>973374914.98788297</v>
      </c>
      <c r="P266" s="14">
        <f t="shared" si="52"/>
        <v>1387744186.5472159</v>
      </c>
      <c r="Q266" s="3">
        <f t="shared" si="57"/>
        <v>2361119101.535099</v>
      </c>
      <c r="R266" s="3">
        <f t="shared" si="58"/>
        <v>1185417504.9878831</v>
      </c>
      <c r="S266" s="3">
        <f t="shared" si="53"/>
        <v>1175701596.5472159</v>
      </c>
      <c r="T266" s="21">
        <f>(RANK(E266,E$8:E$1007,1)+COUNTIF(E$8:E266,E266)-1)/1000</f>
        <v>0.20799999999999999</v>
      </c>
      <c r="U266" s="21">
        <f>(RANK(F266,F$8:F$1007,1)+COUNTIF(F$8:F266,F266)-1)/1000</f>
        <v>0.185</v>
      </c>
      <c r="V266" s="21">
        <f>(RANK(G266,G$8:G$1007,1)+COUNTIF(G$8:G266,G266)-1)/1000</f>
        <v>0.222</v>
      </c>
      <c r="W266" s="21">
        <f>(RANK(H266,H$8:H$1007,1)+COUNTIF(H$8:H266,H266)-1)/1000</f>
        <v>0.32300000000000001</v>
      </c>
      <c r="X266" s="21">
        <f>(RANK(I266,I$8:I$1007,1)+COUNTIF(I$8:I266,I266)-1)/1000</f>
        <v>0.28199999999999997</v>
      </c>
      <c r="Y266" s="21">
        <f>(RANK(J266,J$8:J$1007,1)+COUNTIF(J$8:J266,J266)-1)/1000</f>
        <v>0.35</v>
      </c>
      <c r="Z266" s="21">
        <f>(RANK(K266,K$8:K$1007,1)+COUNTIF(K$8:K266,K266)-1)/1000</f>
        <v>0.247</v>
      </c>
      <c r="AA266" s="21">
        <f>(RANK(L266,L$8:L$1007,1)+COUNTIF(L$8:L266,L266)-1)/1000</f>
        <v>0.33</v>
      </c>
      <c r="AB266" s="21">
        <f>(RANK(M266,M$8:M$1007,1)+COUNTIF(M$8:M266,M266)-1)/1000</f>
        <v>0.18</v>
      </c>
      <c r="AC266" s="21">
        <f>(RANK(N266,N$8:N$1007,1)+COUNTIF(N$8:N266,N266)-1)/1000</f>
        <v>0.31</v>
      </c>
      <c r="AD266" s="21">
        <f>(RANK(O266,O$8:O$1007,1)+COUNTIF(O$8:O266,O266)-1)/1000</f>
        <v>0.28799999999999998</v>
      </c>
      <c r="AE266" s="21">
        <f>(RANK(P266,P$8:P$1007,1)+COUNTIF(P$8:P266,P266)-1)/1000</f>
        <v>0.33200000000000002</v>
      </c>
      <c r="AF266" s="21">
        <f>(RANK(Q266,Q$8:Q$1007,1)+COUNTIF(Q$8:Q266,Q266)-1)/1000</f>
        <v>0.31</v>
      </c>
      <c r="AG266" s="21">
        <f>(RANK(R266,R$8:R$1007,1)+COUNTIF(R$8:R266,R266)-1)/1000</f>
        <v>0.28799999999999998</v>
      </c>
      <c r="AH266" s="21">
        <f>(RANK(S266,S$8:S$1007,1)+COUNTIF(S$8:S266,S266)-1)/1000</f>
        <v>0.33200000000000002</v>
      </c>
      <c r="AI266" s="14">
        <f t="shared" si="59"/>
        <v>0</v>
      </c>
      <c r="AK266" s="14">
        <f t="shared" si="60"/>
        <v>0</v>
      </c>
    </row>
    <row r="267" spans="2:37" x14ac:dyDescent="0.25">
      <c r="B267">
        <f t="shared" si="54"/>
        <v>260</v>
      </c>
      <c r="C267">
        <f>MATCH(B267,'Stocastic Model Raw Data'!$B$2:$B$1001,0)</f>
        <v>356</v>
      </c>
      <c r="D267" s="14" cm="1">
        <f t="array" ref="D267">INDEX('Stocastic Model Raw Data'!$G$2:$G$1001,$C267,0)</f>
        <v>212042590</v>
      </c>
      <c r="E267" s="14" cm="1">
        <f t="array" ref="E267">INDEX('Stocastic Model Raw Data'!$C$2:$C$1001,$C267,0)</f>
        <v>83241080.905621499</v>
      </c>
      <c r="F267" s="14" cm="1">
        <f t="array" ref="F267">INDEX('Stocastic Model Raw Data'!$H$2:$H$1001,$C267,0)</f>
        <v>41426204.603643097</v>
      </c>
      <c r="G267" s="14">
        <f t="shared" si="49"/>
        <v>41814876.301978402</v>
      </c>
      <c r="H267" s="14" cm="1">
        <f t="array" ref="H267">INDEX('Stocastic Model Raw Data'!$D$2:$D$1001,$C267,0)</f>
        <v>2242365331.0123401</v>
      </c>
      <c r="I267" s="14" cm="1">
        <f t="array" ref="I267">INDEX('Stocastic Model Raw Data'!$I$2:$I$1001,$C267,0)</f>
        <v>950503286.69007897</v>
      </c>
      <c r="J267" s="14">
        <f t="shared" si="50"/>
        <v>1291862044.3222611</v>
      </c>
      <c r="K267" s="14" cm="1">
        <f t="array" ref="K267">INDEX('Stocastic Model Raw Data'!$E$2:$E$1001,$C267,0)</f>
        <v>168249179.55945399</v>
      </c>
      <c r="L267" s="14" cm="1">
        <f t="array" ref="L267">INDEX('Stocastic Model Raw Data'!$J$2:$J$1001,$C267,0)</f>
        <v>72236020.839385197</v>
      </c>
      <c r="M267" s="14">
        <f t="shared" si="51"/>
        <v>96013158.720068797</v>
      </c>
      <c r="N267" s="14">
        <f t="shared" si="55"/>
        <v>2410614510.571794</v>
      </c>
      <c r="O267" s="14">
        <f t="shared" si="56"/>
        <v>1022739307.5294641</v>
      </c>
      <c r="P267" s="14">
        <f t="shared" si="52"/>
        <v>1387875203.0423298</v>
      </c>
      <c r="Q267" s="3">
        <f t="shared" si="57"/>
        <v>2410614510.571794</v>
      </c>
      <c r="R267" s="3">
        <f t="shared" si="58"/>
        <v>1234781897.5294642</v>
      </c>
      <c r="S267" s="3">
        <f t="shared" si="53"/>
        <v>1175832613.0423298</v>
      </c>
      <c r="T267" s="21">
        <f>(RANK(E267,E$8:E$1007,1)+COUNTIF(E$8:E267,E267)-1)/1000</f>
        <v>0.47699999999999998</v>
      </c>
      <c r="U267" s="21">
        <f>(RANK(F267,F$8:F$1007,1)+COUNTIF(F$8:F267,F267)-1)/1000</f>
        <v>0.51200000000000001</v>
      </c>
      <c r="V267" s="21">
        <f>(RANK(G267,G$8:G$1007,1)+COUNTIF(G$8:G267,G267)-1)/1000</f>
        <v>0.438</v>
      </c>
      <c r="W267" s="21">
        <f>(RANK(H267,H$8:H$1007,1)+COUNTIF(H$8:H267,H267)-1)/1000</f>
        <v>0.35499999999999998</v>
      </c>
      <c r="X267" s="21">
        <f>(RANK(I267,I$8:I$1007,1)+COUNTIF(I$8:I267,I267)-1)/1000</f>
        <v>0.4</v>
      </c>
      <c r="Y267" s="21">
        <f>(RANK(J267,J$8:J$1007,1)+COUNTIF(J$8:J267,J267)-1)/1000</f>
        <v>0.32900000000000001</v>
      </c>
      <c r="Z267" s="21">
        <f>(RANK(K267,K$8:K$1007,1)+COUNTIF(K$8:K267,K267)-1)/1000</f>
        <v>0.38100000000000001</v>
      </c>
      <c r="AA267" s="21">
        <f>(RANK(L267,L$8:L$1007,1)+COUNTIF(L$8:L267,L267)-1)/1000</f>
        <v>0.33100000000000002</v>
      </c>
      <c r="AB267" s="21">
        <f>(RANK(M267,M$8:M$1007,1)+COUNTIF(M$8:M267,M267)-1)/1000</f>
        <v>0.41599999999999998</v>
      </c>
      <c r="AC267" s="21">
        <f>(RANK(N267,N$8:N$1007,1)+COUNTIF(N$8:N267,N267)-1)/1000</f>
        <v>0.35599999999999998</v>
      </c>
      <c r="AD267" s="21">
        <f>(RANK(O267,O$8:O$1007,1)+COUNTIF(O$8:O267,O267)-1)/1000</f>
        <v>0.39600000000000002</v>
      </c>
      <c r="AE267" s="21">
        <f>(RANK(P267,P$8:P$1007,1)+COUNTIF(P$8:P267,P267)-1)/1000</f>
        <v>0.33300000000000002</v>
      </c>
      <c r="AF267" s="21">
        <f>(RANK(Q267,Q$8:Q$1007,1)+COUNTIF(Q$8:Q267,Q267)-1)/1000</f>
        <v>0.35599999999999998</v>
      </c>
      <c r="AG267" s="21">
        <f>(RANK(R267,R$8:R$1007,1)+COUNTIF(R$8:R267,R267)-1)/1000</f>
        <v>0.39600000000000002</v>
      </c>
      <c r="AH267" s="21">
        <f>(RANK(S267,S$8:S$1007,1)+COUNTIF(S$8:S267,S267)-1)/1000</f>
        <v>0.33300000000000002</v>
      </c>
      <c r="AI267" s="14">
        <f t="shared" si="59"/>
        <v>0</v>
      </c>
      <c r="AK267" s="14">
        <f t="shared" si="60"/>
        <v>0</v>
      </c>
    </row>
    <row r="268" spans="2:37" x14ac:dyDescent="0.25">
      <c r="B268">
        <f t="shared" si="54"/>
        <v>261</v>
      </c>
      <c r="C268">
        <f>MATCH(B268,'Stocastic Model Raw Data'!$B$2:$B$1001,0)</f>
        <v>779</v>
      </c>
      <c r="D268" s="14" cm="1">
        <f t="array" ref="D268">INDEX('Stocastic Model Raw Data'!$G$2:$G$1001,$C268,0)</f>
        <v>212042590</v>
      </c>
      <c r="E268" s="14" cm="1">
        <f t="array" ref="E268">INDEX('Stocastic Model Raw Data'!$C$2:$C$1001,$C268,0)</f>
        <v>98403587.528391302</v>
      </c>
      <c r="F268" s="14" cm="1">
        <f t="array" ref="F268">INDEX('Stocastic Model Raw Data'!$H$2:$H$1001,$C268,0)</f>
        <v>48488755.263894297</v>
      </c>
      <c r="G268" s="14">
        <f t="shared" si="49"/>
        <v>49914832.264497004</v>
      </c>
      <c r="H268" s="14" cm="1">
        <f t="array" ref="H268">INDEX('Stocastic Model Raw Data'!$D$2:$D$1001,$C268,0)</f>
        <v>2737082339.5811701</v>
      </c>
      <c r="I268" s="14" cm="1">
        <f t="array" ref="I268">INDEX('Stocastic Model Raw Data'!$I$2:$I$1001,$C268,0)</f>
        <v>1151362659.6285</v>
      </c>
      <c r="J268" s="14">
        <f t="shared" si="50"/>
        <v>1585719679.9526701</v>
      </c>
      <c r="K268" s="14" cm="1">
        <f t="array" ref="K268">INDEX('Stocastic Model Raw Data'!$E$2:$E$1001,$C268,0)</f>
        <v>192957297.62339699</v>
      </c>
      <c r="L268" s="14" cm="1">
        <f t="array" ref="L268">INDEX('Stocastic Model Raw Data'!$J$2:$J$1001,$C268,0)</f>
        <v>84987270.739386201</v>
      </c>
      <c r="M268" s="14">
        <f t="shared" si="51"/>
        <v>107970026.88401079</v>
      </c>
      <c r="N268" s="14">
        <f t="shared" si="55"/>
        <v>2930039637.204567</v>
      </c>
      <c r="O268" s="14">
        <f t="shared" si="56"/>
        <v>1236349930.3678861</v>
      </c>
      <c r="P268" s="14">
        <f t="shared" si="52"/>
        <v>1693689706.8366809</v>
      </c>
      <c r="Q268" s="3">
        <f t="shared" si="57"/>
        <v>2930039637.204567</v>
      </c>
      <c r="R268" s="3">
        <f t="shared" si="58"/>
        <v>1448392520.3678861</v>
      </c>
      <c r="S268" s="3">
        <f t="shared" si="53"/>
        <v>1481647116.8366809</v>
      </c>
      <c r="T268" s="21">
        <f>(RANK(E268,E$8:E$1007,1)+COUNTIF(E$8:E268,E268)-1)/1000</f>
        <v>0.76900000000000002</v>
      </c>
      <c r="U268" s="21">
        <f>(RANK(F268,F$8:F$1007,1)+COUNTIF(F$8:F268,F268)-1)/1000</f>
        <v>0.77200000000000002</v>
      </c>
      <c r="V268" s="21">
        <f>(RANK(G268,G$8:G$1007,1)+COUNTIF(G$8:G268,G268)-1)/1000</f>
        <v>0.77500000000000002</v>
      </c>
      <c r="W268" s="21">
        <f>(RANK(H268,H$8:H$1007,1)+COUNTIF(H$8:H268,H268)-1)/1000</f>
        <v>0.79500000000000004</v>
      </c>
      <c r="X268" s="21">
        <f>(RANK(I268,I$8:I$1007,1)+COUNTIF(I$8:I268,I268)-1)/1000</f>
        <v>0.79800000000000004</v>
      </c>
      <c r="Y268" s="21">
        <f>(RANK(J268,J$8:J$1007,1)+COUNTIF(J$8:J268,J268)-1)/1000</f>
        <v>0.78200000000000003</v>
      </c>
      <c r="Z268" s="21">
        <f>(RANK(K268,K$8:K$1007,1)+COUNTIF(K$8:K268,K268)-1)/1000</f>
        <v>0.63</v>
      </c>
      <c r="AA268" s="21">
        <f>(RANK(L268,L$8:L$1007,1)+COUNTIF(L$8:L268,L268)-1)/1000</f>
        <v>0.61099999999999999</v>
      </c>
      <c r="AB268" s="21">
        <f>(RANK(M268,M$8:M$1007,1)+COUNTIF(M$8:M268,M268)-1)/1000</f>
        <v>0.64800000000000002</v>
      </c>
      <c r="AC268" s="21">
        <f>(RANK(N268,N$8:N$1007,1)+COUNTIF(N$8:N268,N268)-1)/1000</f>
        <v>0.77900000000000003</v>
      </c>
      <c r="AD268" s="21">
        <f>(RANK(O268,O$8:O$1007,1)+COUNTIF(O$8:O268,O268)-1)/1000</f>
        <v>0.77900000000000003</v>
      </c>
      <c r="AE268" s="21">
        <f>(RANK(P268,P$8:P$1007,1)+COUNTIF(P$8:P268,P268)-1)/1000</f>
        <v>0.77100000000000002</v>
      </c>
      <c r="AF268" s="21">
        <f>(RANK(Q268,Q$8:Q$1007,1)+COUNTIF(Q$8:Q268,Q268)-1)/1000</f>
        <v>0.77900000000000003</v>
      </c>
      <c r="AG268" s="21">
        <f>(RANK(R268,R$8:R$1007,1)+COUNTIF(R$8:R268,R268)-1)/1000</f>
        <v>0.77900000000000003</v>
      </c>
      <c r="AH268" s="21">
        <f>(RANK(S268,S$8:S$1007,1)+COUNTIF(S$8:S268,S268)-1)/1000</f>
        <v>0.77100000000000002</v>
      </c>
      <c r="AI268" s="14">
        <f t="shared" si="59"/>
        <v>0</v>
      </c>
      <c r="AK268" s="14">
        <f t="shared" si="60"/>
        <v>0</v>
      </c>
    </row>
    <row r="269" spans="2:37" x14ac:dyDescent="0.25">
      <c r="B269">
        <f t="shared" si="54"/>
        <v>262</v>
      </c>
      <c r="C269">
        <f>MATCH(B269,'Stocastic Model Raw Data'!$B$2:$B$1001,0)</f>
        <v>782</v>
      </c>
      <c r="D269" s="14" cm="1">
        <f t="array" ref="D269">INDEX('Stocastic Model Raw Data'!$G$2:$G$1001,$C269,0)</f>
        <v>212042590</v>
      </c>
      <c r="E269" s="14" cm="1">
        <f t="array" ref="E269">INDEX('Stocastic Model Raw Data'!$C$2:$C$1001,$C269,0)</f>
        <v>94102456.426650107</v>
      </c>
      <c r="F269" s="14" cm="1">
        <f t="array" ref="F269">INDEX('Stocastic Model Raw Data'!$H$2:$H$1001,$C269,0)</f>
        <v>45316338.827979997</v>
      </c>
      <c r="G269" s="14">
        <f t="shared" si="49"/>
        <v>48786117.59867011</v>
      </c>
      <c r="H269" s="14" cm="1">
        <f t="array" ref="H269">INDEX('Stocastic Model Raw Data'!$D$2:$D$1001,$C269,0)</f>
        <v>2757006451.7450099</v>
      </c>
      <c r="I269" s="14" cm="1">
        <f t="array" ref="I269">INDEX('Stocastic Model Raw Data'!$I$2:$I$1001,$C269,0)</f>
        <v>1146794062.34114</v>
      </c>
      <c r="J269" s="14">
        <f t="shared" si="50"/>
        <v>1610212389.4038699</v>
      </c>
      <c r="K269" s="14" cm="1">
        <f t="array" ref="K269">INDEX('Stocastic Model Raw Data'!$E$2:$E$1001,$C269,0)</f>
        <v>176124522.784246</v>
      </c>
      <c r="L269" s="14" cm="1">
        <f t="array" ref="L269">INDEX('Stocastic Model Raw Data'!$J$2:$J$1001,$C269,0)</f>
        <v>77280651.563892305</v>
      </c>
      <c r="M269" s="14">
        <f t="shared" si="51"/>
        <v>98843871.220353693</v>
      </c>
      <c r="N269" s="14">
        <f t="shared" si="55"/>
        <v>2933130974.5292559</v>
      </c>
      <c r="O269" s="14">
        <f t="shared" si="56"/>
        <v>1224074713.9050324</v>
      </c>
      <c r="P269" s="14">
        <f t="shared" si="52"/>
        <v>1709056260.6242235</v>
      </c>
      <c r="Q269" s="3">
        <f t="shared" si="57"/>
        <v>2933130974.5292559</v>
      </c>
      <c r="R269" s="3">
        <f t="shared" si="58"/>
        <v>1436117303.9050324</v>
      </c>
      <c r="S269" s="3">
        <f t="shared" si="53"/>
        <v>1497013670.6242235</v>
      </c>
      <c r="T269" s="21">
        <f>(RANK(E269,E$8:E$1007,1)+COUNTIF(E$8:E269,E269)-1)/1000</f>
        <v>0.69799999999999995</v>
      </c>
      <c r="U269" s="21">
        <f>(RANK(F269,F$8:F$1007,1)+COUNTIF(F$8:F269,F269)-1)/1000</f>
        <v>0.66400000000000003</v>
      </c>
      <c r="V269" s="21">
        <f>(RANK(G269,G$8:G$1007,1)+COUNTIF(G$8:G269,G269)-1)/1000</f>
        <v>0.73399999999999999</v>
      </c>
      <c r="W269" s="21">
        <f>(RANK(H269,H$8:H$1007,1)+COUNTIF(H$8:H269,H269)-1)/1000</f>
        <v>0.80800000000000005</v>
      </c>
      <c r="X269" s="21">
        <f>(RANK(I269,I$8:I$1007,1)+COUNTIF(I$8:I269,I269)-1)/1000</f>
        <v>0.79</v>
      </c>
      <c r="Y269" s="21">
        <f>(RANK(J269,J$8:J$1007,1)+COUNTIF(J$8:J269,J269)-1)/1000</f>
        <v>0.81899999999999995</v>
      </c>
      <c r="Z269" s="21">
        <f>(RANK(K269,K$8:K$1007,1)+COUNTIF(K$8:K269,K269)-1)/1000</f>
        <v>0.46100000000000002</v>
      </c>
      <c r="AA269" s="21">
        <f>(RANK(L269,L$8:L$1007,1)+COUNTIF(L$8:L269,L269)-1)/1000</f>
        <v>0.433</v>
      </c>
      <c r="AB269" s="21">
        <f>(RANK(M269,M$8:M$1007,1)+COUNTIF(M$8:M269,M269)-1)/1000</f>
        <v>0.47899999999999998</v>
      </c>
      <c r="AC269" s="21">
        <f>(RANK(N269,N$8:N$1007,1)+COUNTIF(N$8:N269,N269)-1)/1000</f>
        <v>0.78200000000000003</v>
      </c>
      <c r="AD269" s="21">
        <f>(RANK(O269,O$8:O$1007,1)+COUNTIF(O$8:O269,O269)-1)/1000</f>
        <v>0.76100000000000001</v>
      </c>
      <c r="AE269" s="21">
        <f>(RANK(P269,P$8:P$1007,1)+COUNTIF(P$8:P269,P269)-1)/1000</f>
        <v>0.79300000000000004</v>
      </c>
      <c r="AF269" s="21">
        <f>(RANK(Q269,Q$8:Q$1007,1)+COUNTIF(Q$8:Q269,Q269)-1)/1000</f>
        <v>0.78200000000000003</v>
      </c>
      <c r="AG269" s="21">
        <f>(RANK(R269,R$8:R$1007,1)+COUNTIF(R$8:R269,R269)-1)/1000</f>
        <v>0.76100000000000001</v>
      </c>
      <c r="AH269" s="21">
        <f>(RANK(S269,S$8:S$1007,1)+COUNTIF(S$8:S269,S269)-1)/1000</f>
        <v>0.79300000000000004</v>
      </c>
      <c r="AI269" s="14">
        <f t="shared" si="59"/>
        <v>0</v>
      </c>
      <c r="AK269" s="14">
        <f t="shared" si="60"/>
        <v>0</v>
      </c>
    </row>
    <row r="270" spans="2:37" x14ac:dyDescent="0.25">
      <c r="B270">
        <f t="shared" si="54"/>
        <v>263</v>
      </c>
      <c r="C270">
        <f>MATCH(B270,'Stocastic Model Raw Data'!$B$2:$B$1001,0)</f>
        <v>970</v>
      </c>
      <c r="D270" s="14" cm="1">
        <f t="array" ref="D270">INDEX('Stocastic Model Raw Data'!$G$2:$G$1001,$C270,0)</f>
        <v>212042590</v>
      </c>
      <c r="E270" s="14" cm="1">
        <f t="array" ref="E270">INDEX('Stocastic Model Raw Data'!$C$2:$C$1001,$C270,0)</f>
        <v>117994599.845341</v>
      </c>
      <c r="F270" s="14" cm="1">
        <f t="array" ref="F270">INDEX('Stocastic Model Raw Data'!$H$2:$H$1001,$C270,0)</f>
        <v>58464010.5554787</v>
      </c>
      <c r="G270" s="14">
        <f t="shared" si="49"/>
        <v>59530589.289862297</v>
      </c>
      <c r="H270" s="14" cm="1">
        <f t="array" ref="H270">INDEX('Stocastic Model Raw Data'!$D$2:$D$1001,$C270,0)</f>
        <v>3125135744.7644801</v>
      </c>
      <c r="I270" s="14" cm="1">
        <f t="array" ref="I270">INDEX('Stocastic Model Raw Data'!$I$2:$I$1001,$C270,0)</f>
        <v>1312151300.6749401</v>
      </c>
      <c r="J270" s="14">
        <f t="shared" si="50"/>
        <v>1812984444.08954</v>
      </c>
      <c r="K270" s="14" cm="1">
        <f t="array" ref="K270">INDEX('Stocastic Model Raw Data'!$E$2:$E$1001,$C270,0)</f>
        <v>283508962.98585701</v>
      </c>
      <c r="L270" s="14" cm="1">
        <f t="array" ref="L270">INDEX('Stocastic Model Raw Data'!$J$2:$J$1001,$C270,0)</f>
        <v>127107430.134442</v>
      </c>
      <c r="M270" s="14">
        <f t="shared" si="51"/>
        <v>156401532.85141501</v>
      </c>
      <c r="N270" s="14">
        <f t="shared" si="55"/>
        <v>3408644707.7503371</v>
      </c>
      <c r="O270" s="14">
        <f t="shared" si="56"/>
        <v>1439258730.8093822</v>
      </c>
      <c r="P270" s="14">
        <f t="shared" si="52"/>
        <v>1969385976.9409549</v>
      </c>
      <c r="Q270" s="3">
        <f t="shared" si="57"/>
        <v>3408644707.7503371</v>
      </c>
      <c r="R270" s="3">
        <f t="shared" si="58"/>
        <v>1651301320.8093822</v>
      </c>
      <c r="S270" s="3">
        <f t="shared" si="53"/>
        <v>1757343386.9409549</v>
      </c>
      <c r="T270" s="21">
        <f>(RANK(E270,E$8:E$1007,1)+COUNTIF(E$8:E270,E270)-1)/1000</f>
        <v>0.96599999999999997</v>
      </c>
      <c r="U270" s="21">
        <f>(RANK(F270,F$8:F$1007,1)+COUNTIF(F$8:F270,F270)-1)/1000</f>
        <v>0.96399999999999997</v>
      </c>
      <c r="V270" s="21">
        <f>(RANK(G270,G$8:G$1007,1)+COUNTIF(G$8:G270,G270)-1)/1000</f>
        <v>0.96599999999999997</v>
      </c>
      <c r="W270" s="21">
        <f>(RANK(H270,H$8:H$1007,1)+COUNTIF(H$8:H270,H270)-1)/1000</f>
        <v>0.96499999999999997</v>
      </c>
      <c r="X270" s="21">
        <f>(RANK(I270,I$8:I$1007,1)+COUNTIF(I$8:I270,I270)-1)/1000</f>
        <v>0.96099999999999997</v>
      </c>
      <c r="Y270" s="21">
        <f>(RANK(J270,J$8:J$1007,1)+COUNTIF(J$8:J270,J270)-1)/1000</f>
        <v>0.96799999999999997</v>
      </c>
      <c r="Z270" s="21">
        <f>(RANK(K270,K$8:K$1007,1)+COUNTIF(K$8:K270,K270)-1)/1000</f>
        <v>0.98199999999999998</v>
      </c>
      <c r="AA270" s="21">
        <f>(RANK(L270,L$8:L$1007,1)+COUNTIF(L$8:L270,L270)-1)/1000</f>
        <v>0.98199999999999998</v>
      </c>
      <c r="AB270" s="21">
        <f>(RANK(M270,M$8:M$1007,1)+COUNTIF(M$8:M270,M270)-1)/1000</f>
        <v>0.97899999999999998</v>
      </c>
      <c r="AC270" s="21">
        <f>(RANK(N270,N$8:N$1007,1)+COUNTIF(N$8:N270,N270)-1)/1000</f>
        <v>0.97</v>
      </c>
      <c r="AD270" s="21">
        <f>(RANK(O270,O$8:O$1007,1)+COUNTIF(O$8:O270,O270)-1)/1000</f>
        <v>0.96799999999999997</v>
      </c>
      <c r="AE270" s="21">
        <f>(RANK(P270,P$8:P$1007,1)+COUNTIF(P$8:P270,P270)-1)/1000</f>
        <v>0.97099999999999997</v>
      </c>
      <c r="AF270" s="21">
        <f>(RANK(Q270,Q$8:Q$1007,1)+COUNTIF(Q$8:Q270,Q270)-1)/1000</f>
        <v>0.97</v>
      </c>
      <c r="AG270" s="21">
        <f>(RANK(R270,R$8:R$1007,1)+COUNTIF(R$8:R270,R270)-1)/1000</f>
        <v>0.96799999999999997</v>
      </c>
      <c r="AH270" s="21">
        <f>(RANK(S270,S$8:S$1007,1)+COUNTIF(S$8:S270,S270)-1)/1000</f>
        <v>0.97099999999999997</v>
      </c>
      <c r="AI270" s="14">
        <f t="shared" si="59"/>
        <v>0</v>
      </c>
      <c r="AK270" s="14">
        <f t="shared" si="60"/>
        <v>0</v>
      </c>
    </row>
    <row r="271" spans="2:37" x14ac:dyDescent="0.25">
      <c r="B271">
        <f t="shared" si="54"/>
        <v>264</v>
      </c>
      <c r="C271">
        <f>MATCH(B271,'Stocastic Model Raw Data'!$B$2:$B$1001,0)</f>
        <v>294</v>
      </c>
      <c r="D271" s="14" cm="1">
        <f t="array" ref="D271">INDEX('Stocastic Model Raw Data'!$G$2:$G$1001,$C271,0)</f>
        <v>212042590</v>
      </c>
      <c r="E271" s="14" cm="1">
        <f t="array" ref="E271">INDEX('Stocastic Model Raw Data'!$C$2:$C$1001,$C271,0)</f>
        <v>79402221.843251497</v>
      </c>
      <c r="F271" s="14" cm="1">
        <f t="array" ref="F271">INDEX('Stocastic Model Raw Data'!$H$2:$H$1001,$C271,0)</f>
        <v>38997918.561028801</v>
      </c>
      <c r="G271" s="14">
        <f t="shared" si="49"/>
        <v>40404303.282222696</v>
      </c>
      <c r="H271" s="14" cm="1">
        <f t="array" ref="H271">INDEX('Stocastic Model Raw Data'!$D$2:$D$1001,$C271,0)</f>
        <v>2162151138.5009298</v>
      </c>
      <c r="I271" s="14" cm="1">
        <f t="array" ref="I271">INDEX('Stocastic Model Raw Data'!$I$2:$I$1001,$C271,0)</f>
        <v>906873665.03371799</v>
      </c>
      <c r="J271" s="14">
        <f t="shared" si="50"/>
        <v>1255277473.4672117</v>
      </c>
      <c r="K271" s="14" cm="1">
        <f t="array" ref="K271">INDEX('Stocastic Model Raw Data'!$E$2:$E$1001,$C271,0)</f>
        <v>181391749.03558999</v>
      </c>
      <c r="L271" s="14" cm="1">
        <f t="array" ref="L271">INDEX('Stocastic Model Raw Data'!$J$2:$J$1001,$C271,0)</f>
        <v>78716925.450061694</v>
      </c>
      <c r="M271" s="14">
        <f t="shared" si="51"/>
        <v>102674823.5855283</v>
      </c>
      <c r="N271" s="14">
        <f t="shared" si="55"/>
        <v>2343542887.53652</v>
      </c>
      <c r="O271" s="14">
        <f t="shared" si="56"/>
        <v>985590590.48377967</v>
      </c>
      <c r="P271" s="14">
        <f t="shared" si="52"/>
        <v>1357952297.0527403</v>
      </c>
      <c r="Q271" s="3">
        <f t="shared" si="57"/>
        <v>2343542887.53652</v>
      </c>
      <c r="R271" s="3">
        <f t="shared" si="58"/>
        <v>1197633180.4837797</v>
      </c>
      <c r="S271" s="3">
        <f t="shared" si="53"/>
        <v>1145909707.0527403</v>
      </c>
      <c r="T271" s="21">
        <f>(RANK(E271,E$8:E$1007,1)+COUNTIF(E$8:E271,E271)-1)/1000</f>
        <v>0.39600000000000002</v>
      </c>
      <c r="U271" s="21">
        <f>(RANK(F271,F$8:F$1007,1)+COUNTIF(F$8:F271,F271)-1)/1000</f>
        <v>0.41399999999999998</v>
      </c>
      <c r="V271" s="21">
        <f>(RANK(G271,G$8:G$1007,1)+COUNTIF(G$8:G271,G271)-1)/1000</f>
        <v>0.372</v>
      </c>
      <c r="W271" s="21">
        <f>(RANK(H271,H$8:H$1007,1)+COUNTIF(H$8:H271,H271)-1)/1000</f>
        <v>0.27100000000000002</v>
      </c>
      <c r="X271" s="21">
        <f>(RANK(I271,I$8:I$1007,1)+COUNTIF(I$8:I271,I271)-1)/1000</f>
        <v>0.29399999999999998</v>
      </c>
      <c r="Y271" s="21">
        <f>(RANK(J271,J$8:J$1007,1)+COUNTIF(J$8:J271,J271)-1)/1000</f>
        <v>0.26</v>
      </c>
      <c r="Z271" s="21">
        <f>(RANK(K271,K$8:K$1007,1)+COUNTIF(K$8:K271,K271)-1)/1000</f>
        <v>0.51200000000000001</v>
      </c>
      <c r="AA271" s="21">
        <f>(RANK(L271,L$8:L$1007,1)+COUNTIF(L$8:L271,L271)-1)/1000</f>
        <v>0.47099999999999997</v>
      </c>
      <c r="AB271" s="21">
        <f>(RANK(M271,M$8:M$1007,1)+COUNTIF(M$8:M271,M271)-1)/1000</f>
        <v>0.55000000000000004</v>
      </c>
      <c r="AC271" s="21">
        <f>(RANK(N271,N$8:N$1007,1)+COUNTIF(N$8:N271,N271)-1)/1000</f>
        <v>0.29399999999999998</v>
      </c>
      <c r="AD271" s="21">
        <f>(RANK(O271,O$8:O$1007,1)+COUNTIF(O$8:O271,O271)-1)/1000</f>
        <v>0.311</v>
      </c>
      <c r="AE271" s="21">
        <f>(RANK(P271,P$8:P$1007,1)+COUNTIF(P$8:P271,P271)-1)/1000</f>
        <v>0.28399999999999997</v>
      </c>
      <c r="AF271" s="21">
        <f>(RANK(Q271,Q$8:Q$1007,1)+COUNTIF(Q$8:Q271,Q271)-1)/1000</f>
        <v>0.29399999999999998</v>
      </c>
      <c r="AG271" s="21">
        <f>(RANK(R271,R$8:R$1007,1)+COUNTIF(R$8:R271,R271)-1)/1000</f>
        <v>0.311</v>
      </c>
      <c r="AH271" s="21">
        <f>(RANK(S271,S$8:S$1007,1)+COUNTIF(S$8:S271,S271)-1)/1000</f>
        <v>0.28399999999999997</v>
      </c>
      <c r="AI271" s="14">
        <f t="shared" si="59"/>
        <v>0</v>
      </c>
      <c r="AK271" s="14">
        <f t="shared" si="60"/>
        <v>0</v>
      </c>
    </row>
    <row r="272" spans="2:37" x14ac:dyDescent="0.25">
      <c r="B272">
        <f t="shared" si="54"/>
        <v>265</v>
      </c>
      <c r="C272">
        <f>MATCH(B272,'Stocastic Model Raw Data'!$B$2:$B$1001,0)</f>
        <v>84</v>
      </c>
      <c r="D272" s="14" cm="1">
        <f t="array" ref="D272">INDEX('Stocastic Model Raw Data'!$G$2:$G$1001,$C272,0)</f>
        <v>212042590</v>
      </c>
      <c r="E272" s="14" cm="1">
        <f t="array" ref="E272">INDEX('Stocastic Model Raw Data'!$C$2:$C$1001,$C272,0)</f>
        <v>62348173.636681601</v>
      </c>
      <c r="F272" s="14" cm="1">
        <f t="array" ref="F272">INDEX('Stocastic Model Raw Data'!$H$2:$H$1001,$C272,0)</f>
        <v>29843330.285042599</v>
      </c>
      <c r="G272" s="14">
        <f t="shared" si="49"/>
        <v>32504843.351639003</v>
      </c>
      <c r="H272" s="14" cm="1">
        <f t="array" ref="H272">INDEX('Stocastic Model Raw Data'!$D$2:$D$1001,$C272,0)</f>
        <v>1855773887.48961</v>
      </c>
      <c r="I272" s="14" cm="1">
        <f t="array" ref="I272">INDEX('Stocastic Model Raw Data'!$I$2:$I$1001,$C272,0)</f>
        <v>768701437.40120697</v>
      </c>
      <c r="J272" s="14">
        <f t="shared" si="50"/>
        <v>1087072450.088403</v>
      </c>
      <c r="K272" s="14" cm="1">
        <f t="array" ref="K272">INDEX('Stocastic Model Raw Data'!$E$2:$E$1001,$C272,0)</f>
        <v>124498668.302747</v>
      </c>
      <c r="L272" s="14" cm="1">
        <f t="array" ref="L272">INDEX('Stocastic Model Raw Data'!$J$2:$J$1001,$C272,0)</f>
        <v>53964976.469890997</v>
      </c>
      <c r="M272" s="14">
        <f t="shared" si="51"/>
        <v>70533691.832855999</v>
      </c>
      <c r="N272" s="14">
        <f t="shared" si="55"/>
        <v>1980272555.792357</v>
      </c>
      <c r="O272" s="14">
        <f t="shared" si="56"/>
        <v>822666413.87109792</v>
      </c>
      <c r="P272" s="14">
        <f t="shared" si="52"/>
        <v>1157606141.9212589</v>
      </c>
      <c r="Q272" s="3">
        <f t="shared" si="57"/>
        <v>1980272555.792357</v>
      </c>
      <c r="R272" s="3">
        <f t="shared" si="58"/>
        <v>1034709003.8710979</v>
      </c>
      <c r="S272" s="3">
        <f t="shared" si="53"/>
        <v>945563551.92125905</v>
      </c>
      <c r="T272" s="21">
        <f>(RANK(E272,E$8:E$1007,1)+COUNTIF(E$8:E272,E272)-1)/1000</f>
        <v>7.0999999999999994E-2</v>
      </c>
      <c r="U272" s="21">
        <f>(RANK(F272,F$8:F$1007,1)+COUNTIF(F$8:F272,F272)-1)/1000</f>
        <v>6.5000000000000002E-2</v>
      </c>
      <c r="V272" s="21">
        <f>(RANK(G272,G$8:G$1007,1)+COUNTIF(G$8:G272,G272)-1)/1000</f>
        <v>8.1000000000000003E-2</v>
      </c>
      <c r="W272" s="21">
        <f>(RANK(H272,H$8:H$1007,1)+COUNTIF(H$8:H272,H272)-1)/1000</f>
        <v>8.7999999999999995E-2</v>
      </c>
      <c r="X272" s="21">
        <f>(RANK(I272,I$8:I$1007,1)+COUNTIF(I$8:I272,I272)-1)/1000</f>
        <v>8.7999999999999995E-2</v>
      </c>
      <c r="Y272" s="21">
        <f>(RANK(J272,J$8:J$1007,1)+COUNTIF(J$8:J272,J272)-1)/1000</f>
        <v>8.6999999999999994E-2</v>
      </c>
      <c r="Z272" s="21">
        <f>(RANK(K272,K$8:K$1007,1)+COUNTIF(K$8:K272,K272)-1)/1000</f>
        <v>4.9000000000000002E-2</v>
      </c>
      <c r="AA272" s="21">
        <f>(RANK(L272,L$8:L$1007,1)+COUNTIF(L$8:L272,L272)-1)/1000</f>
        <v>5.5E-2</v>
      </c>
      <c r="AB272" s="21">
        <f>(RANK(M272,M$8:M$1007,1)+COUNTIF(M$8:M272,M272)-1)/1000</f>
        <v>4.8000000000000001E-2</v>
      </c>
      <c r="AC272" s="21">
        <f>(RANK(N272,N$8:N$1007,1)+COUNTIF(N$8:N272,N272)-1)/1000</f>
        <v>8.4000000000000005E-2</v>
      </c>
      <c r="AD272" s="21">
        <f>(RANK(O272,O$8:O$1007,1)+COUNTIF(O$8:O272,O272)-1)/1000</f>
        <v>0.08</v>
      </c>
      <c r="AE272" s="21">
        <f>(RANK(P272,P$8:P$1007,1)+COUNTIF(P$8:P272,P272)-1)/1000</f>
        <v>8.4000000000000005E-2</v>
      </c>
      <c r="AF272" s="21">
        <f>(RANK(Q272,Q$8:Q$1007,1)+COUNTIF(Q$8:Q272,Q272)-1)/1000</f>
        <v>8.4000000000000005E-2</v>
      </c>
      <c r="AG272" s="21">
        <f>(RANK(R272,R$8:R$1007,1)+COUNTIF(R$8:R272,R272)-1)/1000</f>
        <v>0.08</v>
      </c>
      <c r="AH272" s="21">
        <f>(RANK(S272,S$8:S$1007,1)+COUNTIF(S$8:S272,S272)-1)/1000</f>
        <v>8.4000000000000005E-2</v>
      </c>
      <c r="AI272" s="14">
        <f t="shared" si="59"/>
        <v>0</v>
      </c>
      <c r="AK272" s="14">
        <f t="shared" si="60"/>
        <v>0</v>
      </c>
    </row>
    <row r="273" spans="2:37" x14ac:dyDescent="0.25">
      <c r="B273">
        <f t="shared" si="54"/>
        <v>266</v>
      </c>
      <c r="C273">
        <f>MATCH(B273,'Stocastic Model Raw Data'!$B$2:$B$1001,0)</f>
        <v>454</v>
      </c>
      <c r="D273" s="14" cm="1">
        <f t="array" ref="D273">INDEX('Stocastic Model Raw Data'!$G$2:$G$1001,$C273,0)</f>
        <v>212042590</v>
      </c>
      <c r="E273" s="14" cm="1">
        <f t="array" ref="E273">INDEX('Stocastic Model Raw Data'!$C$2:$C$1001,$C273,0)</f>
        <v>85013228.875739902</v>
      </c>
      <c r="F273" s="14" cm="1">
        <f t="array" ref="F273">INDEX('Stocastic Model Raw Data'!$H$2:$H$1001,$C273,0)</f>
        <v>42165865.616022699</v>
      </c>
      <c r="G273" s="14">
        <f t="shared" si="49"/>
        <v>42847363.259717204</v>
      </c>
      <c r="H273" s="14" cm="1">
        <f t="array" ref="H273">INDEX('Stocastic Model Raw Data'!$D$2:$D$1001,$C273,0)</f>
        <v>2353886587.6013198</v>
      </c>
      <c r="I273" s="14" cm="1">
        <f t="array" ref="I273">INDEX('Stocastic Model Raw Data'!$I$2:$I$1001,$C273,0)</f>
        <v>991416589.09413803</v>
      </c>
      <c r="J273" s="14">
        <f t="shared" si="50"/>
        <v>1362469998.5071816</v>
      </c>
      <c r="K273" s="14" cm="1">
        <f t="array" ref="K273">INDEX('Stocastic Model Raw Data'!$E$2:$E$1001,$C273,0)</f>
        <v>169034576.361085</v>
      </c>
      <c r="L273" s="14" cm="1">
        <f t="array" ref="L273">INDEX('Stocastic Model Raw Data'!$J$2:$J$1001,$C273,0)</f>
        <v>75750551.068477303</v>
      </c>
      <c r="M273" s="14">
        <f t="shared" si="51"/>
        <v>93284025.292607695</v>
      </c>
      <c r="N273" s="14">
        <f t="shared" si="55"/>
        <v>2522921163.9624047</v>
      </c>
      <c r="O273" s="14">
        <f t="shared" si="56"/>
        <v>1067167140.1626153</v>
      </c>
      <c r="P273" s="14">
        <f t="shared" si="52"/>
        <v>1455754023.7997894</v>
      </c>
      <c r="Q273" s="3">
        <f t="shared" si="57"/>
        <v>2522921163.9624047</v>
      </c>
      <c r="R273" s="3">
        <f t="shared" si="58"/>
        <v>1279209730.1626153</v>
      </c>
      <c r="S273" s="3">
        <f t="shared" si="53"/>
        <v>1243711433.7997894</v>
      </c>
      <c r="T273" s="21">
        <f>(RANK(E273,E$8:E$1007,1)+COUNTIF(E$8:E273,E273)-1)/1000</f>
        <v>0.51300000000000001</v>
      </c>
      <c r="U273" s="21">
        <f>(RANK(F273,F$8:F$1007,1)+COUNTIF(F$8:F273,F273)-1)/1000</f>
        <v>0.54100000000000004</v>
      </c>
      <c r="V273" s="21">
        <f>(RANK(G273,G$8:G$1007,1)+COUNTIF(G$8:G273,G273)-1)/1000</f>
        <v>0.48199999999999998</v>
      </c>
      <c r="W273" s="21">
        <f>(RANK(H273,H$8:H$1007,1)+COUNTIF(H$8:H273,H273)-1)/1000</f>
        <v>0.46100000000000002</v>
      </c>
      <c r="X273" s="21">
        <f>(RANK(I273,I$8:I$1007,1)+COUNTIF(I$8:I273,I273)-1)/1000</f>
        <v>0.47599999999999998</v>
      </c>
      <c r="Y273" s="21">
        <f>(RANK(J273,J$8:J$1007,1)+COUNTIF(J$8:J273,J273)-1)/1000</f>
        <v>0.45100000000000001</v>
      </c>
      <c r="Z273" s="21">
        <f>(RANK(K273,K$8:K$1007,1)+COUNTIF(K$8:K273,K273)-1)/1000</f>
        <v>0.38900000000000001</v>
      </c>
      <c r="AA273" s="21">
        <f>(RANK(L273,L$8:L$1007,1)+COUNTIF(L$8:L273,L273)-1)/1000</f>
        <v>0.40100000000000002</v>
      </c>
      <c r="AB273" s="21">
        <f>(RANK(M273,M$8:M$1007,1)+COUNTIF(M$8:M273,M273)-1)/1000</f>
        <v>0.372</v>
      </c>
      <c r="AC273" s="21">
        <f>(RANK(N273,N$8:N$1007,1)+COUNTIF(N$8:N273,N273)-1)/1000</f>
        <v>0.45400000000000001</v>
      </c>
      <c r="AD273" s="21">
        <f>(RANK(O273,O$8:O$1007,1)+COUNTIF(O$8:O273,O273)-1)/1000</f>
        <v>0.47099999999999997</v>
      </c>
      <c r="AE273" s="21">
        <f>(RANK(P273,P$8:P$1007,1)+COUNTIF(P$8:P273,P273)-1)/1000</f>
        <v>0.44</v>
      </c>
      <c r="AF273" s="21">
        <f>(RANK(Q273,Q$8:Q$1007,1)+COUNTIF(Q$8:Q273,Q273)-1)/1000</f>
        <v>0.45400000000000001</v>
      </c>
      <c r="AG273" s="21">
        <f>(RANK(R273,R$8:R$1007,1)+COUNTIF(R$8:R273,R273)-1)/1000</f>
        <v>0.47099999999999997</v>
      </c>
      <c r="AH273" s="21">
        <f>(RANK(S273,S$8:S$1007,1)+COUNTIF(S$8:S273,S273)-1)/1000</f>
        <v>0.44</v>
      </c>
      <c r="AI273" s="14">
        <f t="shared" si="59"/>
        <v>0</v>
      </c>
      <c r="AK273" s="14">
        <f t="shared" si="60"/>
        <v>0</v>
      </c>
    </row>
    <row r="274" spans="2:37" x14ac:dyDescent="0.25">
      <c r="B274">
        <f t="shared" si="54"/>
        <v>267</v>
      </c>
      <c r="C274">
        <f>MATCH(B274,'Stocastic Model Raw Data'!$B$2:$B$1001,0)</f>
        <v>162</v>
      </c>
      <c r="D274" s="14" cm="1">
        <f t="array" ref="D274">INDEX('Stocastic Model Raw Data'!$G$2:$G$1001,$C274,0)</f>
        <v>212042590</v>
      </c>
      <c r="E274" s="14" cm="1">
        <f t="array" ref="E274">INDEX('Stocastic Model Raw Data'!$C$2:$C$1001,$C274,0)</f>
        <v>70792681.764946595</v>
      </c>
      <c r="F274" s="14" cm="1">
        <f t="array" ref="F274">INDEX('Stocastic Model Raw Data'!$H$2:$H$1001,$C274,0)</f>
        <v>34639766.361226402</v>
      </c>
      <c r="G274" s="14">
        <f t="shared" si="49"/>
        <v>36152915.403720193</v>
      </c>
      <c r="H274" s="14" cm="1">
        <f t="array" ref="H274">INDEX('Stocastic Model Raw Data'!$D$2:$D$1001,$C274,0)</f>
        <v>2001796626.4211299</v>
      </c>
      <c r="I274" s="14" cm="1">
        <f t="array" ref="I274">INDEX('Stocastic Model Raw Data'!$I$2:$I$1001,$C274,0)</f>
        <v>836592841.40954101</v>
      </c>
      <c r="J274" s="14">
        <f t="shared" si="50"/>
        <v>1165203785.0115891</v>
      </c>
      <c r="K274" s="14" cm="1">
        <f t="array" ref="K274">INDEX('Stocastic Model Raw Data'!$E$2:$E$1001,$C274,0)</f>
        <v>161788329.06932199</v>
      </c>
      <c r="L274" s="14" cm="1">
        <f t="array" ref="L274">INDEX('Stocastic Model Raw Data'!$J$2:$J$1001,$C274,0)</f>
        <v>67909989.536456496</v>
      </c>
      <c r="M274" s="14">
        <f t="shared" si="51"/>
        <v>93878339.532865494</v>
      </c>
      <c r="N274" s="14">
        <f t="shared" si="55"/>
        <v>2163584955.4904518</v>
      </c>
      <c r="O274" s="14">
        <f t="shared" si="56"/>
        <v>904502830.94599748</v>
      </c>
      <c r="P274" s="14">
        <f t="shared" si="52"/>
        <v>1259082124.5444543</v>
      </c>
      <c r="Q274" s="3">
        <f t="shared" si="57"/>
        <v>2163584955.4904518</v>
      </c>
      <c r="R274" s="3">
        <f t="shared" si="58"/>
        <v>1116545420.9459975</v>
      </c>
      <c r="S274" s="3">
        <f t="shared" si="53"/>
        <v>1047039534.5444543</v>
      </c>
      <c r="T274" s="21">
        <f>(RANK(E274,E$8:E$1007,1)+COUNTIF(E$8:E274,E274)-1)/1000</f>
        <v>0.20100000000000001</v>
      </c>
      <c r="U274" s="21">
        <f>(RANK(F274,F$8:F$1007,1)+COUNTIF(F$8:F274,F274)-1)/1000</f>
        <v>0.219</v>
      </c>
      <c r="V274" s="21">
        <f>(RANK(G274,G$8:G$1007,1)+COUNTIF(G$8:G274,G274)-1)/1000</f>
        <v>0.183</v>
      </c>
      <c r="W274" s="21">
        <f>(RANK(H274,H$8:H$1007,1)+COUNTIF(H$8:H274,H274)-1)/1000</f>
        <v>0.15</v>
      </c>
      <c r="X274" s="21">
        <f>(RANK(I274,I$8:I$1007,1)+COUNTIF(I$8:I274,I274)-1)/1000</f>
        <v>0.16300000000000001</v>
      </c>
      <c r="Y274" s="21">
        <f>(RANK(J274,J$8:J$1007,1)+COUNTIF(J$8:J274,J274)-1)/1000</f>
        <v>0.14599999999999999</v>
      </c>
      <c r="Z274" s="21">
        <f>(RANK(K274,K$8:K$1007,1)+COUNTIF(K$8:K274,K274)-1)/1000</f>
        <v>0.32700000000000001</v>
      </c>
      <c r="AA274" s="21">
        <f>(RANK(L274,L$8:L$1007,1)+COUNTIF(L$8:L274,L274)-1)/1000</f>
        <v>0.23799999999999999</v>
      </c>
      <c r="AB274" s="21">
        <f>(RANK(M274,M$8:M$1007,1)+COUNTIF(M$8:M274,M274)-1)/1000</f>
        <v>0.38700000000000001</v>
      </c>
      <c r="AC274" s="21">
        <f>(RANK(N274,N$8:N$1007,1)+COUNTIF(N$8:N274,N274)-1)/1000</f>
        <v>0.16200000000000001</v>
      </c>
      <c r="AD274" s="21">
        <f>(RANK(O274,O$8:O$1007,1)+COUNTIF(O$8:O274,O274)-1)/1000</f>
        <v>0.16800000000000001</v>
      </c>
      <c r="AE274" s="21">
        <f>(RANK(P274,P$8:P$1007,1)+COUNTIF(P$8:P274,P274)-1)/1000</f>
        <v>0.159</v>
      </c>
      <c r="AF274" s="21">
        <f>(RANK(Q274,Q$8:Q$1007,1)+COUNTIF(Q$8:Q274,Q274)-1)/1000</f>
        <v>0.16200000000000001</v>
      </c>
      <c r="AG274" s="21">
        <f>(RANK(R274,R$8:R$1007,1)+COUNTIF(R$8:R274,R274)-1)/1000</f>
        <v>0.16800000000000001</v>
      </c>
      <c r="AH274" s="21">
        <f>(RANK(S274,S$8:S$1007,1)+COUNTIF(S$8:S274,S274)-1)/1000</f>
        <v>0.159</v>
      </c>
      <c r="AI274" s="14">
        <f t="shared" si="59"/>
        <v>0</v>
      </c>
      <c r="AK274" s="14">
        <f t="shared" si="60"/>
        <v>0</v>
      </c>
    </row>
    <row r="275" spans="2:37" x14ac:dyDescent="0.25">
      <c r="B275">
        <f t="shared" si="54"/>
        <v>268</v>
      </c>
      <c r="C275">
        <f>MATCH(B275,'Stocastic Model Raw Data'!$B$2:$B$1001,0)</f>
        <v>463</v>
      </c>
      <c r="D275" s="14" cm="1">
        <f t="array" ref="D275">INDEX('Stocastic Model Raw Data'!$G$2:$G$1001,$C275,0)</f>
        <v>212042590</v>
      </c>
      <c r="E275" s="14" cm="1">
        <f t="array" ref="E275">INDEX('Stocastic Model Raw Data'!$C$2:$C$1001,$C275,0)</f>
        <v>81042467.299008995</v>
      </c>
      <c r="F275" s="14" cm="1">
        <f t="array" ref="F275">INDEX('Stocastic Model Raw Data'!$H$2:$H$1001,$C275,0)</f>
        <v>39343150.975717798</v>
      </c>
      <c r="G275" s="14">
        <f t="shared" si="49"/>
        <v>41699316.323291197</v>
      </c>
      <c r="H275" s="14" cm="1">
        <f t="array" ref="H275">INDEX('Stocastic Model Raw Data'!$D$2:$D$1001,$C275,0)</f>
        <v>2363764152.04878</v>
      </c>
      <c r="I275" s="14" cm="1">
        <f t="array" ref="I275">INDEX('Stocastic Model Raw Data'!$I$2:$I$1001,$C275,0)</f>
        <v>983042747.26708603</v>
      </c>
      <c r="J275" s="14">
        <f t="shared" si="50"/>
        <v>1380721404.7816939</v>
      </c>
      <c r="K275" s="14" cm="1">
        <f t="array" ref="K275">INDEX('Stocastic Model Raw Data'!$E$2:$E$1001,$C275,0)</f>
        <v>173128999.169669</v>
      </c>
      <c r="L275" s="14" cm="1">
        <f t="array" ref="L275">INDEX('Stocastic Model Raw Data'!$J$2:$J$1001,$C275,0)</f>
        <v>76611249.039728194</v>
      </c>
      <c r="M275" s="14">
        <f t="shared" si="51"/>
        <v>96517750.129940808</v>
      </c>
      <c r="N275" s="14">
        <f t="shared" si="55"/>
        <v>2536893151.2184491</v>
      </c>
      <c r="O275" s="14">
        <f t="shared" si="56"/>
        <v>1059653996.3068142</v>
      </c>
      <c r="P275" s="14">
        <f t="shared" si="52"/>
        <v>1477239154.9116349</v>
      </c>
      <c r="Q275" s="3">
        <f t="shared" si="57"/>
        <v>2536893151.2184491</v>
      </c>
      <c r="R275" s="3">
        <f t="shared" si="58"/>
        <v>1271696586.3068142</v>
      </c>
      <c r="S275" s="3">
        <f t="shared" si="53"/>
        <v>1265196564.9116349</v>
      </c>
      <c r="T275" s="21">
        <f>(RANK(E275,E$8:E$1007,1)+COUNTIF(E$8:E275,E275)-1)/1000</f>
        <v>0.42699999999999999</v>
      </c>
      <c r="U275" s="21">
        <f>(RANK(F275,F$8:F$1007,1)+COUNTIF(F$8:F275,F275)-1)/1000</f>
        <v>0.42099999999999999</v>
      </c>
      <c r="V275" s="21">
        <f>(RANK(G275,G$8:G$1007,1)+COUNTIF(G$8:G275,G275)-1)/1000</f>
        <v>0.42699999999999999</v>
      </c>
      <c r="W275" s="21">
        <f>(RANK(H275,H$8:H$1007,1)+COUNTIF(H$8:H275,H275)-1)/1000</f>
        <v>0.47399999999999998</v>
      </c>
      <c r="X275" s="21">
        <f>(RANK(I275,I$8:I$1007,1)+COUNTIF(I$8:I275,I275)-1)/1000</f>
        <v>0.46100000000000002</v>
      </c>
      <c r="Y275" s="21">
        <f>(RANK(J275,J$8:J$1007,1)+COUNTIF(J$8:J275,J275)-1)/1000</f>
        <v>0.48399999999999999</v>
      </c>
      <c r="Z275" s="21">
        <f>(RANK(K275,K$8:K$1007,1)+COUNTIF(K$8:K275,K275)-1)/1000</f>
        <v>0.42199999999999999</v>
      </c>
      <c r="AA275" s="21">
        <f>(RANK(L275,L$8:L$1007,1)+COUNTIF(L$8:L275,L275)-1)/1000</f>
        <v>0.41899999999999998</v>
      </c>
      <c r="AB275" s="21">
        <f>(RANK(M275,M$8:M$1007,1)+COUNTIF(M$8:M275,M275)-1)/1000</f>
        <v>0.42899999999999999</v>
      </c>
      <c r="AC275" s="21">
        <f>(RANK(N275,N$8:N$1007,1)+COUNTIF(N$8:N275,N275)-1)/1000</f>
        <v>0.46300000000000002</v>
      </c>
      <c r="AD275" s="21">
        <f>(RANK(O275,O$8:O$1007,1)+COUNTIF(O$8:O275,O275)-1)/1000</f>
        <v>0.45900000000000002</v>
      </c>
      <c r="AE275" s="21">
        <f>(RANK(P275,P$8:P$1007,1)+COUNTIF(P$8:P275,P275)-1)/1000</f>
        <v>0.47</v>
      </c>
      <c r="AF275" s="21">
        <f>(RANK(Q275,Q$8:Q$1007,1)+COUNTIF(Q$8:Q275,Q275)-1)/1000</f>
        <v>0.46300000000000002</v>
      </c>
      <c r="AG275" s="21">
        <f>(RANK(R275,R$8:R$1007,1)+COUNTIF(R$8:R275,R275)-1)/1000</f>
        <v>0.45900000000000002</v>
      </c>
      <c r="AH275" s="21">
        <f>(RANK(S275,S$8:S$1007,1)+COUNTIF(S$8:S275,S275)-1)/1000</f>
        <v>0.47</v>
      </c>
      <c r="AI275" s="14">
        <f t="shared" si="59"/>
        <v>0</v>
      </c>
      <c r="AK275" s="14">
        <f t="shared" si="60"/>
        <v>0</v>
      </c>
    </row>
    <row r="276" spans="2:37" x14ac:dyDescent="0.25">
      <c r="B276">
        <f t="shared" si="54"/>
        <v>269</v>
      </c>
      <c r="C276">
        <f>MATCH(B276,'Stocastic Model Raw Data'!$B$2:$B$1001,0)</f>
        <v>510</v>
      </c>
      <c r="D276" s="14" cm="1">
        <f t="array" ref="D276">INDEX('Stocastic Model Raw Data'!$G$2:$G$1001,$C276,0)</f>
        <v>212042590</v>
      </c>
      <c r="E276" s="14" cm="1">
        <f t="array" ref="E276">INDEX('Stocastic Model Raw Data'!$C$2:$C$1001,$C276,0)</f>
        <v>82347980.701314598</v>
      </c>
      <c r="F276" s="14" cm="1">
        <f t="array" ref="F276">INDEX('Stocastic Model Raw Data'!$H$2:$H$1001,$C276,0)</f>
        <v>39963312.895316601</v>
      </c>
      <c r="G276" s="14">
        <f t="shared" si="49"/>
        <v>42384667.805997998</v>
      </c>
      <c r="H276" s="14" cm="1">
        <f t="array" ref="H276">INDEX('Stocastic Model Raw Data'!$D$2:$D$1001,$C276,0)</f>
        <v>2400647136.5475502</v>
      </c>
      <c r="I276" s="14" cm="1">
        <f t="array" ref="I276">INDEX('Stocastic Model Raw Data'!$I$2:$I$1001,$C276,0)</f>
        <v>998544113.99379206</v>
      </c>
      <c r="J276" s="14">
        <f t="shared" si="50"/>
        <v>1402103022.5537581</v>
      </c>
      <c r="K276" s="14" cm="1">
        <f t="array" ref="K276">INDEX('Stocastic Model Raw Data'!$E$2:$E$1001,$C276,0)</f>
        <v>183773953.22664401</v>
      </c>
      <c r="L276" s="14" cm="1">
        <f t="array" ref="L276">INDEX('Stocastic Model Raw Data'!$J$2:$J$1001,$C276,0)</f>
        <v>81052915.938394696</v>
      </c>
      <c r="M276" s="14">
        <f t="shared" si="51"/>
        <v>102721037.28824931</v>
      </c>
      <c r="N276" s="14">
        <f t="shared" si="55"/>
        <v>2584421089.7741942</v>
      </c>
      <c r="O276" s="14">
        <f t="shared" si="56"/>
        <v>1079597029.9321868</v>
      </c>
      <c r="P276" s="14">
        <f t="shared" si="52"/>
        <v>1504824059.8420074</v>
      </c>
      <c r="Q276" s="3">
        <f t="shared" si="57"/>
        <v>2584421089.7741942</v>
      </c>
      <c r="R276" s="3">
        <f t="shared" si="58"/>
        <v>1291639619.9321868</v>
      </c>
      <c r="S276" s="3">
        <f t="shared" si="53"/>
        <v>1292781469.8420074</v>
      </c>
      <c r="T276" s="21">
        <f>(RANK(E276,E$8:E$1007,1)+COUNTIF(E$8:E276,E276)-1)/1000</f>
        <v>0.45900000000000002</v>
      </c>
      <c r="U276" s="21">
        <f>(RANK(F276,F$8:F$1007,1)+COUNTIF(F$8:F276,F276)-1)/1000</f>
        <v>0.45200000000000001</v>
      </c>
      <c r="V276" s="21">
        <f>(RANK(G276,G$8:G$1007,1)+COUNTIF(G$8:G276,G276)-1)/1000</f>
        <v>0.46700000000000003</v>
      </c>
      <c r="W276" s="21">
        <f>(RANK(H276,H$8:H$1007,1)+COUNTIF(H$8:H276,H276)-1)/1000</f>
        <v>0.51100000000000001</v>
      </c>
      <c r="X276" s="21">
        <f>(RANK(I276,I$8:I$1007,1)+COUNTIF(I$8:I276,I276)-1)/1000</f>
        <v>0.499</v>
      </c>
      <c r="Y276" s="21">
        <f>(RANK(J276,J$8:J$1007,1)+COUNTIF(J$8:J276,J276)-1)/1000</f>
        <v>0.51100000000000001</v>
      </c>
      <c r="Z276" s="21">
        <f>(RANK(K276,K$8:K$1007,1)+COUNTIF(K$8:K276,K276)-1)/1000</f>
        <v>0.54300000000000004</v>
      </c>
      <c r="AA276" s="21">
        <f>(RANK(L276,L$8:L$1007,1)+COUNTIF(L$8:L276,L276)-1)/1000</f>
        <v>0.52800000000000002</v>
      </c>
      <c r="AB276" s="21">
        <f>(RANK(M276,M$8:M$1007,1)+COUNTIF(M$8:M276,M276)-1)/1000</f>
        <v>0.55300000000000005</v>
      </c>
      <c r="AC276" s="21">
        <f>(RANK(N276,N$8:N$1007,1)+COUNTIF(N$8:N276,N276)-1)/1000</f>
        <v>0.51</v>
      </c>
      <c r="AD276" s="21">
        <f>(RANK(O276,O$8:O$1007,1)+COUNTIF(O$8:O276,O276)-1)/1000</f>
        <v>0.495</v>
      </c>
      <c r="AE276" s="21">
        <f>(RANK(P276,P$8:P$1007,1)+COUNTIF(P$8:P276,P276)-1)/1000</f>
        <v>0.51800000000000002</v>
      </c>
      <c r="AF276" s="21">
        <f>(RANK(Q276,Q$8:Q$1007,1)+COUNTIF(Q$8:Q276,Q276)-1)/1000</f>
        <v>0.51</v>
      </c>
      <c r="AG276" s="21">
        <f>(RANK(R276,R$8:R$1007,1)+COUNTIF(R$8:R276,R276)-1)/1000</f>
        <v>0.495</v>
      </c>
      <c r="AH276" s="21">
        <f>(RANK(S276,S$8:S$1007,1)+COUNTIF(S$8:S276,S276)-1)/1000</f>
        <v>0.51800000000000002</v>
      </c>
      <c r="AI276" s="14">
        <f t="shared" si="59"/>
        <v>0</v>
      </c>
      <c r="AK276" s="14">
        <f t="shared" si="60"/>
        <v>0</v>
      </c>
    </row>
    <row r="277" spans="2:37" x14ac:dyDescent="0.25">
      <c r="B277">
        <f t="shared" si="54"/>
        <v>270</v>
      </c>
      <c r="C277">
        <f>MATCH(B277,'Stocastic Model Raw Data'!$B$2:$B$1001,0)</f>
        <v>483</v>
      </c>
      <c r="D277" s="14" cm="1">
        <f t="array" ref="D277">INDEX('Stocastic Model Raw Data'!$G$2:$G$1001,$C277,0)</f>
        <v>212042590</v>
      </c>
      <c r="E277" s="14" cm="1">
        <f t="array" ref="E277">INDEX('Stocastic Model Raw Data'!$C$2:$C$1001,$C277,0)</f>
        <v>79966790.053347602</v>
      </c>
      <c r="F277" s="14" cm="1">
        <f t="array" ref="F277">INDEX('Stocastic Model Raw Data'!$H$2:$H$1001,$C277,0)</f>
        <v>38229152.263960302</v>
      </c>
      <c r="G277" s="14">
        <f t="shared" si="49"/>
        <v>41737637.789387301</v>
      </c>
      <c r="H277" s="14" cm="1">
        <f t="array" ref="H277">INDEX('Stocastic Model Raw Data'!$D$2:$D$1001,$C277,0)</f>
        <v>2398629223.8266902</v>
      </c>
      <c r="I277" s="14" cm="1">
        <f t="array" ref="I277">INDEX('Stocastic Model Raw Data'!$I$2:$I$1001,$C277,0)</f>
        <v>992880252.89541805</v>
      </c>
      <c r="J277" s="14">
        <f t="shared" si="50"/>
        <v>1405748970.931272</v>
      </c>
      <c r="K277" s="14" cm="1">
        <f t="array" ref="K277">INDEX('Stocastic Model Raw Data'!$E$2:$E$1001,$C277,0)</f>
        <v>158120161.564814</v>
      </c>
      <c r="L277" s="14" cm="1">
        <f t="array" ref="L277">INDEX('Stocastic Model Raw Data'!$J$2:$J$1001,$C277,0)</f>
        <v>70372478.597948402</v>
      </c>
      <c r="M277" s="14">
        <f t="shared" si="51"/>
        <v>87747682.966865599</v>
      </c>
      <c r="N277" s="14">
        <f t="shared" si="55"/>
        <v>2556749385.3915043</v>
      </c>
      <c r="O277" s="14">
        <f t="shared" si="56"/>
        <v>1063252731.4933665</v>
      </c>
      <c r="P277" s="14">
        <f t="shared" si="52"/>
        <v>1493496653.8981378</v>
      </c>
      <c r="Q277" s="3">
        <f t="shared" si="57"/>
        <v>2556749385.3915043</v>
      </c>
      <c r="R277" s="3">
        <f t="shared" si="58"/>
        <v>1275295321.4933665</v>
      </c>
      <c r="S277" s="3">
        <f t="shared" si="53"/>
        <v>1281454063.8981378</v>
      </c>
      <c r="T277" s="21">
        <f>(RANK(E277,E$8:E$1007,1)+COUNTIF(E$8:E277,E277)-1)/1000</f>
        <v>0.40500000000000003</v>
      </c>
      <c r="U277" s="21">
        <f>(RANK(F277,F$8:F$1007,1)+COUNTIF(F$8:F277,F277)-1)/1000</f>
        <v>0.38600000000000001</v>
      </c>
      <c r="V277" s="21">
        <f>(RANK(G277,G$8:G$1007,1)+COUNTIF(G$8:G277,G277)-1)/1000</f>
        <v>0.43</v>
      </c>
      <c r="W277" s="21">
        <f>(RANK(H277,H$8:H$1007,1)+COUNTIF(H$8:H277,H277)-1)/1000</f>
        <v>0.50800000000000001</v>
      </c>
      <c r="X277" s="21">
        <f>(RANK(I277,I$8:I$1007,1)+COUNTIF(I$8:I277,I277)-1)/1000</f>
        <v>0.48399999999999999</v>
      </c>
      <c r="Y277" s="21">
        <f>(RANK(J277,J$8:J$1007,1)+COUNTIF(J$8:J277,J277)-1)/1000</f>
        <v>0.51600000000000001</v>
      </c>
      <c r="Z277" s="21">
        <f>(RANK(K277,K$8:K$1007,1)+COUNTIF(K$8:K277,K277)-1)/1000</f>
        <v>0.29199999999999998</v>
      </c>
      <c r="AA277" s="21">
        <f>(RANK(L277,L$8:L$1007,1)+COUNTIF(L$8:L277,L277)-1)/1000</f>
        <v>0.29499999999999998</v>
      </c>
      <c r="AB277" s="21">
        <f>(RANK(M277,M$8:M$1007,1)+COUNTIF(M$8:M277,M277)-1)/1000</f>
        <v>0.28100000000000003</v>
      </c>
      <c r="AC277" s="21">
        <f>(RANK(N277,N$8:N$1007,1)+COUNTIF(N$8:N277,N277)-1)/1000</f>
        <v>0.48299999999999998</v>
      </c>
      <c r="AD277" s="21">
        <f>(RANK(O277,O$8:O$1007,1)+COUNTIF(O$8:O277,O277)-1)/1000</f>
        <v>0.46500000000000002</v>
      </c>
      <c r="AE277" s="21">
        <f>(RANK(P277,P$8:P$1007,1)+COUNTIF(P$8:P277,P277)-1)/1000</f>
        <v>0.5</v>
      </c>
      <c r="AF277" s="21">
        <f>(RANK(Q277,Q$8:Q$1007,1)+COUNTIF(Q$8:Q277,Q277)-1)/1000</f>
        <v>0.48299999999999998</v>
      </c>
      <c r="AG277" s="21">
        <f>(RANK(R277,R$8:R$1007,1)+COUNTIF(R$8:R277,R277)-1)/1000</f>
        <v>0.46500000000000002</v>
      </c>
      <c r="AH277" s="21">
        <f>(RANK(S277,S$8:S$1007,1)+COUNTIF(S$8:S277,S277)-1)/1000</f>
        <v>0.5</v>
      </c>
      <c r="AI277" s="14">
        <f t="shared" si="59"/>
        <v>0</v>
      </c>
      <c r="AK277" s="14">
        <f t="shared" si="60"/>
        <v>0</v>
      </c>
    </row>
    <row r="278" spans="2:37" x14ac:dyDescent="0.25">
      <c r="B278">
        <f t="shared" si="54"/>
        <v>271</v>
      </c>
      <c r="C278">
        <f>MATCH(B278,'Stocastic Model Raw Data'!$B$2:$B$1001,0)</f>
        <v>838</v>
      </c>
      <c r="D278" s="14" cm="1">
        <f t="array" ref="D278">INDEX('Stocastic Model Raw Data'!$G$2:$G$1001,$C278,0)</f>
        <v>212042590</v>
      </c>
      <c r="E278" s="14" cm="1">
        <f t="array" ref="E278">INDEX('Stocastic Model Raw Data'!$C$2:$C$1001,$C278,0)</f>
        <v>103384412.417099</v>
      </c>
      <c r="F278" s="14" cm="1">
        <f t="array" ref="F278">INDEX('Stocastic Model Raw Data'!$H$2:$H$1001,$C278,0)</f>
        <v>51242538.2994655</v>
      </c>
      <c r="G278" s="14">
        <f t="shared" si="49"/>
        <v>52141874.117633499</v>
      </c>
      <c r="H278" s="14" cm="1">
        <f t="array" ref="H278">INDEX('Stocastic Model Raw Data'!$D$2:$D$1001,$C278,0)</f>
        <v>2832637124.9398198</v>
      </c>
      <c r="I278" s="14" cm="1">
        <f t="array" ref="I278">INDEX('Stocastic Model Raw Data'!$I$2:$I$1001,$C278,0)</f>
        <v>1199459044.6765599</v>
      </c>
      <c r="J278" s="14">
        <f t="shared" si="50"/>
        <v>1633178080.2632599</v>
      </c>
      <c r="K278" s="14" cm="1">
        <f t="array" ref="K278">INDEX('Stocastic Model Raw Data'!$E$2:$E$1001,$C278,0)</f>
        <v>196364199.897412</v>
      </c>
      <c r="L278" s="14" cm="1">
        <f t="array" ref="L278">INDEX('Stocastic Model Raw Data'!$J$2:$J$1001,$C278,0)</f>
        <v>87277770.178041995</v>
      </c>
      <c r="M278" s="14">
        <f t="shared" si="51"/>
        <v>109086429.71937001</v>
      </c>
      <c r="N278" s="14">
        <f t="shared" si="55"/>
        <v>3029001324.8372316</v>
      </c>
      <c r="O278" s="14">
        <f t="shared" si="56"/>
        <v>1286736814.8546019</v>
      </c>
      <c r="P278" s="14">
        <f t="shared" si="52"/>
        <v>1742264509.9826298</v>
      </c>
      <c r="Q278" s="3">
        <f t="shared" si="57"/>
        <v>3029001324.8372316</v>
      </c>
      <c r="R278" s="3">
        <f t="shared" si="58"/>
        <v>1498779404.8546019</v>
      </c>
      <c r="S278" s="3">
        <f t="shared" si="53"/>
        <v>1530221919.9826298</v>
      </c>
      <c r="T278" s="21">
        <f>(RANK(E278,E$8:E$1007,1)+COUNTIF(E$8:E278,E278)-1)/1000</f>
        <v>0.83399999999999996</v>
      </c>
      <c r="U278" s="21">
        <f>(RANK(F278,F$8:F$1007,1)+COUNTIF(F$8:F278,F278)-1)/1000</f>
        <v>0.84</v>
      </c>
      <c r="V278" s="21">
        <f>(RANK(G278,G$8:G$1007,1)+COUNTIF(G$8:G278,G278)-1)/1000</f>
        <v>0.83099999999999996</v>
      </c>
      <c r="W278" s="21">
        <f>(RANK(H278,H$8:H$1007,1)+COUNTIF(H$8:H278,H278)-1)/1000</f>
        <v>0.86199999999999999</v>
      </c>
      <c r="X278" s="21">
        <f>(RANK(I278,I$8:I$1007,1)+COUNTIF(I$8:I278,I278)-1)/1000</f>
        <v>0.86799999999999999</v>
      </c>
      <c r="Y278" s="21">
        <f>(RANK(J278,J$8:J$1007,1)+COUNTIF(J$8:J278,J278)-1)/1000</f>
        <v>0.85299999999999998</v>
      </c>
      <c r="Z278" s="21">
        <f>(RANK(K278,K$8:K$1007,1)+COUNTIF(K$8:K278,K278)-1)/1000</f>
        <v>0.65100000000000002</v>
      </c>
      <c r="AA278" s="21">
        <f>(RANK(L278,L$8:L$1007,1)+COUNTIF(L$8:L278,L278)-1)/1000</f>
        <v>0.64700000000000002</v>
      </c>
      <c r="AB278" s="21">
        <f>(RANK(M278,M$8:M$1007,1)+COUNTIF(M$8:M278,M278)-1)/1000</f>
        <v>0.66400000000000003</v>
      </c>
      <c r="AC278" s="21">
        <f>(RANK(N278,N$8:N$1007,1)+COUNTIF(N$8:N278,N278)-1)/1000</f>
        <v>0.83799999999999997</v>
      </c>
      <c r="AD278" s="21">
        <f>(RANK(O278,O$8:O$1007,1)+COUNTIF(O$8:O278,O278)-1)/1000</f>
        <v>0.84499999999999997</v>
      </c>
      <c r="AE278" s="21">
        <f>(RANK(P278,P$8:P$1007,1)+COUNTIF(P$8:P278,P278)-1)/1000</f>
        <v>0.82899999999999996</v>
      </c>
      <c r="AF278" s="21">
        <f>(RANK(Q278,Q$8:Q$1007,1)+COUNTIF(Q$8:Q278,Q278)-1)/1000</f>
        <v>0.83799999999999997</v>
      </c>
      <c r="AG278" s="21">
        <f>(RANK(R278,R$8:R$1007,1)+COUNTIF(R$8:R278,R278)-1)/1000</f>
        <v>0.84499999999999997</v>
      </c>
      <c r="AH278" s="21">
        <f>(RANK(S278,S$8:S$1007,1)+COUNTIF(S$8:S278,S278)-1)/1000</f>
        <v>0.82899999999999996</v>
      </c>
      <c r="AI278" s="14">
        <f t="shared" si="59"/>
        <v>0</v>
      </c>
      <c r="AK278" s="14">
        <f t="shared" si="60"/>
        <v>0</v>
      </c>
    </row>
    <row r="279" spans="2:37" x14ac:dyDescent="0.25">
      <c r="B279">
        <f t="shared" si="54"/>
        <v>272</v>
      </c>
      <c r="C279">
        <f>MATCH(B279,'Stocastic Model Raw Data'!$B$2:$B$1001,0)</f>
        <v>523</v>
      </c>
      <c r="D279" s="14" cm="1">
        <f t="array" ref="D279">INDEX('Stocastic Model Raw Data'!$G$2:$G$1001,$C279,0)</f>
        <v>212042590</v>
      </c>
      <c r="E279" s="14" cm="1">
        <f t="array" ref="E279">INDEX('Stocastic Model Raw Data'!$C$2:$C$1001,$C279,0)</f>
        <v>78702798.981973499</v>
      </c>
      <c r="F279" s="14" cm="1">
        <f t="array" ref="F279">INDEX('Stocastic Model Raw Data'!$H$2:$H$1001,$C279,0)</f>
        <v>37458454.177293502</v>
      </c>
      <c r="G279" s="14">
        <f t="shared" si="49"/>
        <v>41244344.804679997</v>
      </c>
      <c r="H279" s="14" cm="1">
        <f t="array" ref="H279">INDEX('Stocastic Model Raw Data'!$D$2:$D$1001,$C279,0)</f>
        <v>2420613061.36903</v>
      </c>
      <c r="I279" s="14" cm="1">
        <f t="array" ref="I279">INDEX('Stocastic Model Raw Data'!$I$2:$I$1001,$C279,0)</f>
        <v>991621707.69644201</v>
      </c>
      <c r="J279" s="14">
        <f t="shared" si="50"/>
        <v>1428991353.6725879</v>
      </c>
      <c r="K279" s="14" cm="1">
        <f t="array" ref="K279">INDEX('Stocastic Model Raw Data'!$E$2:$E$1001,$C279,0)</f>
        <v>177267360.201199</v>
      </c>
      <c r="L279" s="14" cm="1">
        <f t="array" ref="L279">INDEX('Stocastic Model Raw Data'!$J$2:$J$1001,$C279,0)</f>
        <v>81055477.8319536</v>
      </c>
      <c r="M279" s="14">
        <f t="shared" si="51"/>
        <v>96211882.369245395</v>
      </c>
      <c r="N279" s="14">
        <f t="shared" si="55"/>
        <v>2597880421.5702291</v>
      </c>
      <c r="O279" s="14">
        <f t="shared" si="56"/>
        <v>1072677185.5283957</v>
      </c>
      <c r="P279" s="14">
        <f t="shared" si="52"/>
        <v>1525203236.0418334</v>
      </c>
      <c r="Q279" s="3">
        <f t="shared" si="57"/>
        <v>2597880421.5702291</v>
      </c>
      <c r="R279" s="3">
        <f t="shared" si="58"/>
        <v>1284719775.5283957</v>
      </c>
      <c r="S279" s="3">
        <f t="shared" si="53"/>
        <v>1313160646.0418334</v>
      </c>
      <c r="T279" s="21">
        <f>(RANK(E279,E$8:E$1007,1)+COUNTIF(E$8:E279,E279)-1)/1000</f>
        <v>0.38100000000000001</v>
      </c>
      <c r="U279" s="21">
        <f>(RANK(F279,F$8:F$1007,1)+COUNTIF(F$8:F279,F279)-1)/1000</f>
        <v>0.34300000000000003</v>
      </c>
      <c r="V279" s="21">
        <f>(RANK(G279,G$8:G$1007,1)+COUNTIF(G$8:G279,G279)-1)/1000</f>
        <v>0.40699999999999997</v>
      </c>
      <c r="W279" s="21">
        <f>(RANK(H279,H$8:H$1007,1)+COUNTIF(H$8:H279,H279)-1)/1000</f>
        <v>0.52700000000000002</v>
      </c>
      <c r="X279" s="21">
        <f>(RANK(I279,I$8:I$1007,1)+COUNTIF(I$8:I279,I279)-1)/1000</f>
        <v>0.47799999999999998</v>
      </c>
      <c r="Y279" s="21">
        <f>(RANK(J279,J$8:J$1007,1)+COUNTIF(J$8:J279,J279)-1)/1000</f>
        <v>0.55900000000000005</v>
      </c>
      <c r="Z279" s="21">
        <f>(RANK(K279,K$8:K$1007,1)+COUNTIF(K$8:K279,K279)-1)/1000</f>
        <v>0.47299999999999998</v>
      </c>
      <c r="AA279" s="21">
        <f>(RANK(L279,L$8:L$1007,1)+COUNTIF(L$8:L279,L279)-1)/1000</f>
        <v>0.52900000000000003</v>
      </c>
      <c r="AB279" s="21">
        <f>(RANK(M279,M$8:M$1007,1)+COUNTIF(M$8:M279,M279)-1)/1000</f>
        <v>0.42399999999999999</v>
      </c>
      <c r="AC279" s="21">
        <f>(RANK(N279,N$8:N$1007,1)+COUNTIF(N$8:N279,N279)-1)/1000</f>
        <v>0.52300000000000002</v>
      </c>
      <c r="AD279" s="21">
        <f>(RANK(O279,O$8:O$1007,1)+COUNTIF(O$8:O279,O279)-1)/1000</f>
        <v>0.48399999999999999</v>
      </c>
      <c r="AE279" s="21">
        <f>(RANK(P279,P$8:P$1007,1)+COUNTIF(P$8:P279,P279)-1)/1000</f>
        <v>0.54700000000000004</v>
      </c>
      <c r="AF279" s="21">
        <f>(RANK(Q279,Q$8:Q$1007,1)+COUNTIF(Q$8:Q279,Q279)-1)/1000</f>
        <v>0.52300000000000002</v>
      </c>
      <c r="AG279" s="21">
        <f>(RANK(R279,R$8:R$1007,1)+COUNTIF(R$8:R279,R279)-1)/1000</f>
        <v>0.48399999999999999</v>
      </c>
      <c r="AH279" s="21">
        <f>(RANK(S279,S$8:S$1007,1)+COUNTIF(S$8:S279,S279)-1)/1000</f>
        <v>0.54700000000000004</v>
      </c>
      <c r="AI279" s="14">
        <f t="shared" si="59"/>
        <v>0</v>
      </c>
      <c r="AK279" s="14">
        <f t="shared" si="60"/>
        <v>0</v>
      </c>
    </row>
    <row r="280" spans="2:37" x14ac:dyDescent="0.25">
      <c r="B280">
        <f t="shared" si="54"/>
        <v>273</v>
      </c>
      <c r="C280">
        <f>MATCH(B280,'Stocastic Model Raw Data'!$B$2:$B$1001,0)</f>
        <v>607</v>
      </c>
      <c r="D280" s="14" cm="1">
        <f t="array" ref="D280">INDEX('Stocastic Model Raw Data'!$G$2:$G$1001,$C280,0)</f>
        <v>212042590</v>
      </c>
      <c r="E280" s="14" cm="1">
        <f t="array" ref="E280">INDEX('Stocastic Model Raw Data'!$C$2:$C$1001,$C280,0)</f>
        <v>87097822.149203002</v>
      </c>
      <c r="F280" s="14" cm="1">
        <f t="array" ref="F280">INDEX('Stocastic Model Raw Data'!$H$2:$H$1001,$C280,0)</f>
        <v>42381076.257688098</v>
      </c>
      <c r="G280" s="14">
        <f t="shared" si="49"/>
        <v>44716745.891514905</v>
      </c>
      <c r="H280" s="14" cm="1">
        <f t="array" ref="H280">INDEX('Stocastic Model Raw Data'!$D$2:$D$1001,$C280,0)</f>
        <v>2519325263.6602402</v>
      </c>
      <c r="I280" s="14" cm="1">
        <f t="array" ref="I280">INDEX('Stocastic Model Raw Data'!$I$2:$I$1001,$C280,0)</f>
        <v>1050979102.85445</v>
      </c>
      <c r="J280" s="14">
        <f t="shared" si="50"/>
        <v>1468346160.8057902</v>
      </c>
      <c r="K280" s="14" cm="1">
        <f t="array" ref="K280">INDEX('Stocastic Model Raw Data'!$E$2:$E$1001,$C280,0)</f>
        <v>183629383.84772399</v>
      </c>
      <c r="L280" s="14" cm="1">
        <f t="array" ref="L280">INDEX('Stocastic Model Raw Data'!$J$2:$J$1001,$C280,0)</f>
        <v>84912089.903741494</v>
      </c>
      <c r="M280" s="14">
        <f t="shared" si="51"/>
        <v>98717293.943982497</v>
      </c>
      <c r="N280" s="14">
        <f t="shared" si="55"/>
        <v>2702954647.5079641</v>
      </c>
      <c r="O280" s="14">
        <f t="shared" si="56"/>
        <v>1135891192.7581916</v>
      </c>
      <c r="P280" s="14">
        <f t="shared" si="52"/>
        <v>1567063454.7497725</v>
      </c>
      <c r="Q280" s="3">
        <f t="shared" si="57"/>
        <v>2702954647.5079641</v>
      </c>
      <c r="R280" s="3">
        <f t="shared" si="58"/>
        <v>1347933782.7581916</v>
      </c>
      <c r="S280" s="3">
        <f t="shared" si="53"/>
        <v>1355020864.7497725</v>
      </c>
      <c r="T280" s="21">
        <f>(RANK(E280,E$8:E$1007,1)+COUNTIF(E$8:E280,E280)-1)/1000</f>
        <v>0.56100000000000005</v>
      </c>
      <c r="U280" s="21">
        <f>(RANK(F280,F$8:F$1007,1)+COUNTIF(F$8:F280,F280)-1)/1000</f>
        <v>0.55700000000000005</v>
      </c>
      <c r="V280" s="21">
        <f>(RANK(G280,G$8:G$1007,1)+COUNTIF(G$8:G280,G280)-1)/1000</f>
        <v>0.56499999999999995</v>
      </c>
      <c r="W280" s="21">
        <f>(RANK(H280,H$8:H$1007,1)+COUNTIF(H$8:H280,H280)-1)/1000</f>
        <v>0.61899999999999999</v>
      </c>
      <c r="X280" s="21">
        <f>(RANK(I280,I$8:I$1007,1)+COUNTIF(I$8:I280,I280)-1)/1000</f>
        <v>0.61</v>
      </c>
      <c r="Y280" s="21">
        <f>(RANK(J280,J$8:J$1007,1)+COUNTIF(J$8:J280,J280)-1)/1000</f>
        <v>0.625</v>
      </c>
      <c r="Z280" s="21">
        <f>(RANK(K280,K$8:K$1007,1)+COUNTIF(K$8:K280,K280)-1)/1000</f>
        <v>0.54</v>
      </c>
      <c r="AA280" s="21">
        <f>(RANK(L280,L$8:L$1007,1)+COUNTIF(L$8:L280,L280)-1)/1000</f>
        <v>0.61</v>
      </c>
      <c r="AB280" s="21">
        <f>(RANK(M280,M$8:M$1007,1)+COUNTIF(M$8:M280,M280)-1)/1000</f>
        <v>0.47599999999999998</v>
      </c>
      <c r="AC280" s="21">
        <f>(RANK(N280,N$8:N$1007,1)+COUNTIF(N$8:N280,N280)-1)/1000</f>
        <v>0.60699999999999998</v>
      </c>
      <c r="AD280" s="21">
        <f>(RANK(O280,O$8:O$1007,1)+COUNTIF(O$8:O280,O280)-1)/1000</f>
        <v>0.61</v>
      </c>
      <c r="AE280" s="21">
        <f>(RANK(P280,P$8:P$1007,1)+COUNTIF(P$8:P280,P280)-1)/1000</f>
        <v>0.61299999999999999</v>
      </c>
      <c r="AF280" s="21">
        <f>(RANK(Q280,Q$8:Q$1007,1)+COUNTIF(Q$8:Q280,Q280)-1)/1000</f>
        <v>0.60699999999999998</v>
      </c>
      <c r="AG280" s="21">
        <f>(RANK(R280,R$8:R$1007,1)+COUNTIF(R$8:R280,R280)-1)/1000</f>
        <v>0.61</v>
      </c>
      <c r="AH280" s="21">
        <f>(RANK(S280,S$8:S$1007,1)+COUNTIF(S$8:S280,S280)-1)/1000</f>
        <v>0.61299999999999999</v>
      </c>
      <c r="AI280" s="14">
        <f t="shared" si="59"/>
        <v>0</v>
      </c>
      <c r="AK280" s="14">
        <f t="shared" si="60"/>
        <v>0</v>
      </c>
    </row>
    <row r="281" spans="2:37" x14ac:dyDescent="0.25">
      <c r="B281">
        <f t="shared" si="54"/>
        <v>274</v>
      </c>
      <c r="C281">
        <f>MATCH(B281,'Stocastic Model Raw Data'!$B$2:$B$1001,0)</f>
        <v>591</v>
      </c>
      <c r="D281" s="14" cm="1">
        <f t="array" ref="D281">INDEX('Stocastic Model Raw Data'!$G$2:$G$1001,$C281,0)</f>
        <v>212042590</v>
      </c>
      <c r="E281" s="14" cm="1">
        <f t="array" ref="E281">INDEX('Stocastic Model Raw Data'!$C$2:$C$1001,$C281,0)</f>
        <v>90644972.244131193</v>
      </c>
      <c r="F281" s="14" cm="1">
        <f t="array" ref="F281">INDEX('Stocastic Model Raw Data'!$H$2:$H$1001,$C281,0)</f>
        <v>44536843.957418099</v>
      </c>
      <c r="G281" s="14">
        <f t="shared" si="49"/>
        <v>46108128.286713094</v>
      </c>
      <c r="H281" s="14" cm="1">
        <f t="array" ref="H281">INDEX('Stocastic Model Raw Data'!$D$2:$D$1001,$C281,0)</f>
        <v>2482021398.3798499</v>
      </c>
      <c r="I281" s="14" cm="1">
        <f t="array" ref="I281">INDEX('Stocastic Model Raw Data'!$I$2:$I$1001,$C281,0)</f>
        <v>1043926840.2881401</v>
      </c>
      <c r="J281" s="14">
        <f t="shared" si="50"/>
        <v>1438094558.0917099</v>
      </c>
      <c r="K281" s="14" cm="1">
        <f t="array" ref="K281">INDEX('Stocastic Model Raw Data'!$E$2:$E$1001,$C281,0)</f>
        <v>196365956.13962001</v>
      </c>
      <c r="L281" s="14" cm="1">
        <f t="array" ref="L281">INDEX('Stocastic Model Raw Data'!$J$2:$J$1001,$C281,0)</f>
        <v>87553496.918776095</v>
      </c>
      <c r="M281" s="14">
        <f t="shared" si="51"/>
        <v>108812459.22084391</v>
      </c>
      <c r="N281" s="14">
        <f t="shared" si="55"/>
        <v>2678387354.5194697</v>
      </c>
      <c r="O281" s="14">
        <f t="shared" si="56"/>
        <v>1131480337.2069161</v>
      </c>
      <c r="P281" s="14">
        <f t="shared" si="52"/>
        <v>1546907017.3125536</v>
      </c>
      <c r="Q281" s="3">
        <f t="shared" si="57"/>
        <v>2678387354.5194697</v>
      </c>
      <c r="R281" s="3">
        <f t="shared" si="58"/>
        <v>1343522927.2069161</v>
      </c>
      <c r="S281" s="3">
        <f t="shared" si="53"/>
        <v>1334864427.3125536</v>
      </c>
      <c r="T281" s="21">
        <f>(RANK(E281,E$8:E$1007,1)+COUNTIF(E$8:E281,E281)-1)/1000</f>
        <v>0.63800000000000001</v>
      </c>
      <c r="U281" s="21">
        <f>(RANK(F281,F$8:F$1007,1)+COUNTIF(F$8:F281,F281)-1)/1000</f>
        <v>0.64</v>
      </c>
      <c r="V281" s="21">
        <f>(RANK(G281,G$8:G$1007,1)+COUNTIF(G$8:G281,G281)-1)/1000</f>
        <v>0.629</v>
      </c>
      <c r="W281" s="21">
        <f>(RANK(H281,H$8:H$1007,1)+COUNTIF(H$8:H281,H281)-1)/1000</f>
        <v>0.58399999999999996</v>
      </c>
      <c r="X281" s="21">
        <f>(RANK(I281,I$8:I$1007,1)+COUNTIF(I$8:I281,I281)-1)/1000</f>
        <v>0.6</v>
      </c>
      <c r="Y281" s="21">
        <f>(RANK(J281,J$8:J$1007,1)+COUNTIF(J$8:J281,J281)-1)/1000</f>
        <v>0.57199999999999995</v>
      </c>
      <c r="Z281" s="21">
        <f>(RANK(K281,K$8:K$1007,1)+COUNTIF(K$8:K281,K281)-1)/1000</f>
        <v>0.65200000000000002</v>
      </c>
      <c r="AA281" s="21">
        <f>(RANK(L281,L$8:L$1007,1)+COUNTIF(L$8:L281,L281)-1)/1000</f>
        <v>0.65100000000000002</v>
      </c>
      <c r="AB281" s="21">
        <f>(RANK(M281,M$8:M$1007,1)+COUNTIF(M$8:M281,M281)-1)/1000</f>
        <v>0.65900000000000003</v>
      </c>
      <c r="AC281" s="21">
        <f>(RANK(N281,N$8:N$1007,1)+COUNTIF(N$8:N281,N281)-1)/1000</f>
        <v>0.59099999999999997</v>
      </c>
      <c r="AD281" s="21">
        <f>(RANK(O281,O$8:O$1007,1)+COUNTIF(O$8:O281,O281)-1)/1000</f>
        <v>0.60499999999999998</v>
      </c>
      <c r="AE281" s="21">
        <f>(RANK(P281,P$8:P$1007,1)+COUNTIF(P$8:P281,P281)-1)/1000</f>
        <v>0.57599999999999996</v>
      </c>
      <c r="AF281" s="21">
        <f>(RANK(Q281,Q$8:Q$1007,1)+COUNTIF(Q$8:Q281,Q281)-1)/1000</f>
        <v>0.59099999999999997</v>
      </c>
      <c r="AG281" s="21">
        <f>(RANK(R281,R$8:R$1007,1)+COUNTIF(R$8:R281,R281)-1)/1000</f>
        <v>0.60499999999999998</v>
      </c>
      <c r="AH281" s="21">
        <f>(RANK(S281,S$8:S$1007,1)+COUNTIF(S$8:S281,S281)-1)/1000</f>
        <v>0.57599999999999996</v>
      </c>
      <c r="AI281" s="14">
        <f t="shared" si="59"/>
        <v>0</v>
      </c>
      <c r="AK281" s="14">
        <f t="shared" si="60"/>
        <v>0</v>
      </c>
    </row>
    <row r="282" spans="2:37" x14ac:dyDescent="0.25">
      <c r="B282">
        <f t="shared" si="54"/>
        <v>275</v>
      </c>
      <c r="C282">
        <f>MATCH(B282,'Stocastic Model Raw Data'!$B$2:$B$1001,0)</f>
        <v>639</v>
      </c>
      <c r="D282" s="14" cm="1">
        <f t="array" ref="D282">INDEX('Stocastic Model Raw Data'!$G$2:$G$1001,$C282,0)</f>
        <v>212042590</v>
      </c>
      <c r="E282" s="14" cm="1">
        <f t="array" ref="E282">INDEX('Stocastic Model Raw Data'!$C$2:$C$1001,$C282,0)</f>
        <v>99302721.871124804</v>
      </c>
      <c r="F282" s="14" cm="1">
        <f t="array" ref="F282">INDEX('Stocastic Model Raw Data'!$H$2:$H$1001,$C282,0)</f>
        <v>49699795.3384647</v>
      </c>
      <c r="G282" s="14">
        <f t="shared" si="49"/>
        <v>49602926.532660104</v>
      </c>
      <c r="H282" s="14" cm="1">
        <f t="array" ref="H282">INDEX('Stocastic Model Raw Data'!$D$2:$D$1001,$C282,0)</f>
        <v>2506106447.1598802</v>
      </c>
      <c r="I282" s="14" cm="1">
        <f t="array" ref="I282">INDEX('Stocastic Model Raw Data'!$I$2:$I$1001,$C282,0)</f>
        <v>1065733797.39732</v>
      </c>
      <c r="J282" s="14">
        <f t="shared" si="50"/>
        <v>1440372649.7625601</v>
      </c>
      <c r="K282" s="14" cm="1">
        <f t="array" ref="K282">INDEX('Stocastic Model Raw Data'!$E$2:$E$1001,$C282,0)</f>
        <v>225668326.49044099</v>
      </c>
      <c r="L282" s="14" cm="1">
        <f t="array" ref="L282">INDEX('Stocastic Model Raw Data'!$J$2:$J$1001,$C282,0)</f>
        <v>98510556.006064907</v>
      </c>
      <c r="M282" s="14">
        <f t="shared" si="51"/>
        <v>127157770.48437609</v>
      </c>
      <c r="N282" s="14">
        <f t="shared" si="55"/>
        <v>2731774773.650321</v>
      </c>
      <c r="O282" s="14">
        <f t="shared" si="56"/>
        <v>1164244353.4033849</v>
      </c>
      <c r="P282" s="14">
        <f t="shared" si="52"/>
        <v>1567530420.2469361</v>
      </c>
      <c r="Q282" s="3">
        <f t="shared" si="57"/>
        <v>2731774773.650321</v>
      </c>
      <c r="R282" s="3">
        <f t="shared" si="58"/>
        <v>1376286943.4033849</v>
      </c>
      <c r="S282" s="3">
        <f t="shared" si="53"/>
        <v>1355487830.2469361</v>
      </c>
      <c r="T282" s="21">
        <f>(RANK(E282,E$8:E$1007,1)+COUNTIF(E$8:E282,E282)-1)/1000</f>
        <v>0.78400000000000003</v>
      </c>
      <c r="U282" s="21">
        <f>(RANK(F282,F$8:F$1007,1)+COUNTIF(F$8:F282,F282)-1)/1000</f>
        <v>0.80200000000000005</v>
      </c>
      <c r="V282" s="21">
        <f>(RANK(G282,G$8:G$1007,1)+COUNTIF(G$8:G282,G282)-1)/1000</f>
        <v>0.76200000000000001</v>
      </c>
      <c r="W282" s="21">
        <f>(RANK(H282,H$8:H$1007,1)+COUNTIF(H$8:H282,H282)-1)/1000</f>
        <v>0.61099999999999999</v>
      </c>
      <c r="X282" s="21">
        <f>(RANK(I282,I$8:I$1007,1)+COUNTIF(I$8:I282,I282)-1)/1000</f>
        <v>0.64600000000000002</v>
      </c>
      <c r="Y282" s="21">
        <f>(RANK(J282,J$8:J$1007,1)+COUNTIF(J$8:J282,J282)-1)/1000</f>
        <v>0.57599999999999996</v>
      </c>
      <c r="Z282" s="21">
        <f>(RANK(K282,K$8:K$1007,1)+COUNTIF(K$8:K282,K282)-1)/1000</f>
        <v>0.82499999999999996</v>
      </c>
      <c r="AA282" s="21">
        <f>(RANK(L282,L$8:L$1007,1)+COUNTIF(L$8:L282,L282)-1)/1000</f>
        <v>0.80900000000000005</v>
      </c>
      <c r="AB282" s="21">
        <f>(RANK(M282,M$8:M$1007,1)+COUNTIF(M$8:M282,M282)-1)/1000</f>
        <v>0.84299999999999997</v>
      </c>
      <c r="AC282" s="21">
        <f>(RANK(N282,N$8:N$1007,1)+COUNTIF(N$8:N282,N282)-1)/1000</f>
        <v>0.63900000000000001</v>
      </c>
      <c r="AD282" s="21">
        <f>(RANK(O282,O$8:O$1007,1)+COUNTIF(O$8:O282,O282)-1)/1000</f>
        <v>0.67</v>
      </c>
      <c r="AE282" s="21">
        <f>(RANK(P282,P$8:P$1007,1)+COUNTIF(P$8:P282,P282)-1)/1000</f>
        <v>0.61499999999999999</v>
      </c>
      <c r="AF282" s="21">
        <f>(RANK(Q282,Q$8:Q$1007,1)+COUNTIF(Q$8:Q282,Q282)-1)/1000</f>
        <v>0.63900000000000001</v>
      </c>
      <c r="AG282" s="21">
        <f>(RANK(R282,R$8:R$1007,1)+COUNTIF(R$8:R282,R282)-1)/1000</f>
        <v>0.67</v>
      </c>
      <c r="AH282" s="21">
        <f>(RANK(S282,S$8:S$1007,1)+COUNTIF(S$8:S282,S282)-1)/1000</f>
        <v>0.61499999999999999</v>
      </c>
      <c r="AI282" s="14">
        <f t="shared" si="59"/>
        <v>0</v>
      </c>
      <c r="AK282" s="14">
        <f t="shared" si="60"/>
        <v>0</v>
      </c>
    </row>
    <row r="283" spans="2:37" x14ac:dyDescent="0.25">
      <c r="B283">
        <f t="shared" si="54"/>
        <v>276</v>
      </c>
      <c r="C283">
        <f>MATCH(B283,'Stocastic Model Raw Data'!$B$2:$B$1001,0)</f>
        <v>255</v>
      </c>
      <c r="D283" s="14" cm="1">
        <f t="array" ref="D283">INDEX('Stocastic Model Raw Data'!$G$2:$G$1001,$C283,0)</f>
        <v>212042590</v>
      </c>
      <c r="E283" s="14" cm="1">
        <f t="array" ref="E283">INDEX('Stocastic Model Raw Data'!$C$2:$C$1001,$C283,0)</f>
        <v>73427809.544108599</v>
      </c>
      <c r="F283" s="14" cm="1">
        <f t="array" ref="F283">INDEX('Stocastic Model Raw Data'!$H$2:$H$1001,$C283,0)</f>
        <v>35612814.215426601</v>
      </c>
      <c r="G283" s="14">
        <f t="shared" si="49"/>
        <v>37814995.328681998</v>
      </c>
      <c r="H283" s="14" cm="1">
        <f t="array" ref="H283">INDEX('Stocastic Model Raw Data'!$D$2:$D$1001,$C283,0)</f>
        <v>2142312885.9671299</v>
      </c>
      <c r="I283" s="14" cm="1">
        <f t="array" ref="I283">INDEX('Stocastic Model Raw Data'!$I$2:$I$1001,$C283,0)</f>
        <v>888286281.351439</v>
      </c>
      <c r="J283" s="14">
        <f t="shared" si="50"/>
        <v>1254026604.6156909</v>
      </c>
      <c r="K283" s="14" cm="1">
        <f t="array" ref="K283">INDEX('Stocastic Model Raw Data'!$E$2:$E$1001,$C283,0)</f>
        <v>157145318.39279699</v>
      </c>
      <c r="L283" s="14" cm="1">
        <f t="array" ref="L283">INDEX('Stocastic Model Raw Data'!$J$2:$J$1001,$C283,0)</f>
        <v>73199074.8523774</v>
      </c>
      <c r="M283" s="14">
        <f t="shared" si="51"/>
        <v>83946243.540419593</v>
      </c>
      <c r="N283" s="14">
        <f t="shared" si="55"/>
        <v>2299458204.3599272</v>
      </c>
      <c r="O283" s="14">
        <f t="shared" si="56"/>
        <v>961485356.20381641</v>
      </c>
      <c r="P283" s="14">
        <f t="shared" si="52"/>
        <v>1337972848.1561108</v>
      </c>
      <c r="Q283" s="3">
        <f t="shared" si="57"/>
        <v>2299458204.3599272</v>
      </c>
      <c r="R283" s="3">
        <f t="shared" si="58"/>
        <v>1173527946.2038164</v>
      </c>
      <c r="S283" s="3">
        <f t="shared" si="53"/>
        <v>1125930258.1561108</v>
      </c>
      <c r="T283" s="21">
        <f>(RANK(E283,E$8:E$1007,1)+COUNTIF(E$8:E283,E283)-1)/1000</f>
        <v>0.246</v>
      </c>
      <c r="U283" s="21">
        <f>(RANK(F283,F$8:F$1007,1)+COUNTIF(F$8:F283,F283)-1)/1000</f>
        <v>0.253</v>
      </c>
      <c r="V283" s="21">
        <f>(RANK(G283,G$8:G$1007,1)+COUNTIF(G$8:G283,G283)-1)/1000</f>
        <v>0.246</v>
      </c>
      <c r="W283" s="21">
        <f>(RANK(H283,H$8:H$1007,1)+COUNTIF(H$8:H283,H283)-1)/1000</f>
        <v>0.25700000000000001</v>
      </c>
      <c r="X283" s="21">
        <f>(RANK(I283,I$8:I$1007,1)+COUNTIF(I$8:I283,I283)-1)/1000</f>
        <v>0.255</v>
      </c>
      <c r="Y283" s="21">
        <f>(RANK(J283,J$8:J$1007,1)+COUNTIF(J$8:J283,J283)-1)/1000</f>
        <v>0.25700000000000001</v>
      </c>
      <c r="Z283" s="21">
        <f>(RANK(K283,K$8:K$1007,1)+COUNTIF(K$8:K283,K283)-1)/1000</f>
        <v>0.27300000000000002</v>
      </c>
      <c r="AA283" s="21">
        <f>(RANK(L283,L$8:L$1007,1)+COUNTIF(L$8:L283,L283)-1)/1000</f>
        <v>0.35499999999999998</v>
      </c>
      <c r="AB283" s="21">
        <f>(RANK(M283,M$8:M$1007,1)+COUNTIF(M$8:M283,M283)-1)/1000</f>
        <v>0.20699999999999999</v>
      </c>
      <c r="AC283" s="21">
        <f>(RANK(N283,N$8:N$1007,1)+COUNTIF(N$8:N283,N283)-1)/1000</f>
        <v>0.255</v>
      </c>
      <c r="AD283" s="21">
        <f>(RANK(O283,O$8:O$1007,1)+COUNTIF(O$8:O283,O283)-1)/1000</f>
        <v>0.25900000000000001</v>
      </c>
      <c r="AE283" s="21">
        <f>(RANK(P283,P$8:P$1007,1)+COUNTIF(P$8:P283,P283)-1)/1000</f>
        <v>0.251</v>
      </c>
      <c r="AF283" s="21">
        <f>(RANK(Q283,Q$8:Q$1007,1)+COUNTIF(Q$8:Q283,Q283)-1)/1000</f>
        <v>0.255</v>
      </c>
      <c r="AG283" s="21">
        <f>(RANK(R283,R$8:R$1007,1)+COUNTIF(R$8:R283,R283)-1)/1000</f>
        <v>0.25900000000000001</v>
      </c>
      <c r="AH283" s="21">
        <f>(RANK(S283,S$8:S$1007,1)+COUNTIF(S$8:S283,S283)-1)/1000</f>
        <v>0.251</v>
      </c>
      <c r="AI283" s="14">
        <f t="shared" si="59"/>
        <v>0</v>
      </c>
      <c r="AK283" s="14">
        <f t="shared" si="60"/>
        <v>0</v>
      </c>
    </row>
    <row r="284" spans="2:37" x14ac:dyDescent="0.25">
      <c r="B284">
        <f t="shared" si="54"/>
        <v>277</v>
      </c>
      <c r="C284">
        <f>MATCH(B284,'Stocastic Model Raw Data'!$B$2:$B$1001,0)</f>
        <v>816</v>
      </c>
      <c r="D284" s="14" cm="1">
        <f t="array" ref="D284">INDEX('Stocastic Model Raw Data'!$G$2:$G$1001,$C284,0)</f>
        <v>212042590</v>
      </c>
      <c r="E284" s="14" cm="1">
        <f t="array" ref="E284">INDEX('Stocastic Model Raw Data'!$C$2:$C$1001,$C284,0)</f>
        <v>106740433.229891</v>
      </c>
      <c r="F284" s="14" cm="1">
        <f t="array" ref="F284">INDEX('Stocastic Model Raw Data'!$H$2:$H$1001,$C284,0)</f>
        <v>53188399.690725297</v>
      </c>
      <c r="G284" s="14">
        <f t="shared" si="49"/>
        <v>53552033.539165705</v>
      </c>
      <c r="H284" s="14" cm="1">
        <f t="array" ref="H284">INDEX('Stocastic Model Raw Data'!$D$2:$D$1001,$C284,0)</f>
        <v>2746113840.71346</v>
      </c>
      <c r="I284" s="14" cm="1">
        <f t="array" ref="I284">INDEX('Stocastic Model Raw Data'!$I$2:$I$1001,$C284,0)</f>
        <v>1162351414.17941</v>
      </c>
      <c r="J284" s="14">
        <f t="shared" si="50"/>
        <v>1583762426.53405</v>
      </c>
      <c r="K284" s="14" cm="1">
        <f t="array" ref="K284">INDEX('Stocastic Model Raw Data'!$E$2:$E$1001,$C284,0)</f>
        <v>244668100.00120401</v>
      </c>
      <c r="L284" s="14" cm="1">
        <f t="array" ref="L284">INDEX('Stocastic Model Raw Data'!$J$2:$J$1001,$C284,0)</f>
        <v>107198226.3512</v>
      </c>
      <c r="M284" s="14">
        <f t="shared" si="51"/>
        <v>137469873.65000403</v>
      </c>
      <c r="N284" s="14">
        <f t="shared" si="55"/>
        <v>2990781940.714664</v>
      </c>
      <c r="O284" s="14">
        <f t="shared" si="56"/>
        <v>1269549640.5306101</v>
      </c>
      <c r="P284" s="14">
        <f t="shared" si="52"/>
        <v>1721232300.1840539</v>
      </c>
      <c r="Q284" s="3">
        <f t="shared" si="57"/>
        <v>2990781940.714664</v>
      </c>
      <c r="R284" s="3">
        <f t="shared" si="58"/>
        <v>1481592230.5306101</v>
      </c>
      <c r="S284" s="3">
        <f t="shared" si="53"/>
        <v>1509189710.1840539</v>
      </c>
      <c r="T284" s="21">
        <f>(RANK(E284,E$8:E$1007,1)+COUNTIF(E$8:E284,E284)-1)/1000</f>
        <v>0.876</v>
      </c>
      <c r="U284" s="21">
        <f>(RANK(F284,F$8:F$1007,1)+COUNTIF(F$8:F284,F284)-1)/1000</f>
        <v>0.878</v>
      </c>
      <c r="V284" s="21">
        <f>(RANK(G284,G$8:G$1007,1)+COUNTIF(G$8:G284,G284)-1)/1000</f>
        <v>0.86899999999999999</v>
      </c>
      <c r="W284" s="21">
        <f>(RANK(H284,H$8:H$1007,1)+COUNTIF(H$8:H284,H284)-1)/1000</f>
        <v>0.80100000000000005</v>
      </c>
      <c r="X284" s="21">
        <f>(RANK(I284,I$8:I$1007,1)+COUNTIF(I$8:I284,I284)-1)/1000</f>
        <v>0.81299999999999994</v>
      </c>
      <c r="Y284" s="21">
        <f>(RANK(J284,J$8:J$1007,1)+COUNTIF(J$8:J284,J284)-1)/1000</f>
        <v>0.77700000000000002</v>
      </c>
      <c r="Z284" s="21">
        <f>(RANK(K284,K$8:K$1007,1)+COUNTIF(K$8:K284,K284)-1)/1000</f>
        <v>0.89900000000000002</v>
      </c>
      <c r="AA284" s="21">
        <f>(RANK(L284,L$8:L$1007,1)+COUNTIF(L$8:L284,L284)-1)/1000</f>
        <v>0.89400000000000002</v>
      </c>
      <c r="AB284" s="21">
        <f>(RANK(M284,M$8:M$1007,1)+COUNTIF(M$8:M284,M284)-1)/1000</f>
        <v>0.90200000000000002</v>
      </c>
      <c r="AC284" s="21">
        <f>(RANK(N284,N$8:N$1007,1)+COUNTIF(N$8:N284,N284)-1)/1000</f>
        <v>0.81599999999999995</v>
      </c>
      <c r="AD284" s="21">
        <f>(RANK(O284,O$8:O$1007,1)+COUNTIF(O$8:O284,O284)-1)/1000</f>
        <v>0.82499999999999996</v>
      </c>
      <c r="AE284" s="21">
        <f>(RANK(P284,P$8:P$1007,1)+COUNTIF(P$8:P284,P284)-1)/1000</f>
        <v>0.80500000000000005</v>
      </c>
      <c r="AF284" s="21">
        <f>(RANK(Q284,Q$8:Q$1007,1)+COUNTIF(Q$8:Q284,Q284)-1)/1000</f>
        <v>0.81599999999999995</v>
      </c>
      <c r="AG284" s="21">
        <f>(RANK(R284,R$8:R$1007,1)+COUNTIF(R$8:R284,R284)-1)/1000</f>
        <v>0.82499999999999996</v>
      </c>
      <c r="AH284" s="21">
        <f>(RANK(S284,S$8:S$1007,1)+COUNTIF(S$8:S284,S284)-1)/1000</f>
        <v>0.80500000000000005</v>
      </c>
      <c r="AI284" s="14">
        <f t="shared" si="59"/>
        <v>0</v>
      </c>
      <c r="AK284" s="14">
        <f t="shared" si="60"/>
        <v>0</v>
      </c>
    </row>
    <row r="285" spans="2:37" x14ac:dyDescent="0.25">
      <c r="B285">
        <f t="shared" si="54"/>
        <v>278</v>
      </c>
      <c r="C285">
        <f>MATCH(B285,'Stocastic Model Raw Data'!$B$2:$B$1001,0)</f>
        <v>23</v>
      </c>
      <c r="D285" s="14" cm="1">
        <f t="array" ref="D285">INDEX('Stocastic Model Raw Data'!$G$2:$G$1001,$C285,0)</f>
        <v>212042590</v>
      </c>
      <c r="E285" s="14" cm="1">
        <f t="array" ref="E285">INDEX('Stocastic Model Raw Data'!$C$2:$C$1001,$C285,0)</f>
        <v>61975539.326219402</v>
      </c>
      <c r="F285" s="14" cm="1">
        <f t="array" ref="F285">INDEX('Stocastic Model Raw Data'!$H$2:$H$1001,$C285,0)</f>
        <v>30699262.0305744</v>
      </c>
      <c r="G285" s="14">
        <f t="shared" si="49"/>
        <v>31276277.295645002</v>
      </c>
      <c r="H285" s="14" cm="1">
        <f t="array" ref="H285">INDEX('Stocastic Model Raw Data'!$D$2:$D$1001,$C285,0)</f>
        <v>1650597637.7210701</v>
      </c>
      <c r="I285" s="14" cm="1">
        <f t="array" ref="I285">INDEX('Stocastic Model Raw Data'!$I$2:$I$1001,$C285,0)</f>
        <v>693237970.05891597</v>
      </c>
      <c r="J285" s="14">
        <f t="shared" si="50"/>
        <v>957359667.66215408</v>
      </c>
      <c r="K285" s="14" cm="1">
        <f t="array" ref="K285">INDEX('Stocastic Model Raw Data'!$E$2:$E$1001,$C285,0)</f>
        <v>146999219.323513</v>
      </c>
      <c r="L285" s="14" cm="1">
        <f t="array" ref="L285">INDEX('Stocastic Model Raw Data'!$J$2:$J$1001,$C285,0)</f>
        <v>63459105.860157698</v>
      </c>
      <c r="M285" s="14">
        <f t="shared" si="51"/>
        <v>83540113.463355303</v>
      </c>
      <c r="N285" s="14">
        <f t="shared" si="55"/>
        <v>1797596857.0445831</v>
      </c>
      <c r="O285" s="14">
        <f t="shared" si="56"/>
        <v>756697075.9190737</v>
      </c>
      <c r="P285" s="14">
        <f t="shared" si="52"/>
        <v>1040899781.1255094</v>
      </c>
      <c r="Q285" s="3">
        <f t="shared" si="57"/>
        <v>1797596857.0445831</v>
      </c>
      <c r="R285" s="3">
        <f t="shared" si="58"/>
        <v>968739665.9190737</v>
      </c>
      <c r="S285" s="3">
        <f t="shared" si="53"/>
        <v>828857191.12550938</v>
      </c>
      <c r="T285" s="21">
        <f>(RANK(E285,E$8:E$1007,1)+COUNTIF(E$8:E285,E285)-1)/1000</f>
        <v>6.8000000000000005E-2</v>
      </c>
      <c r="U285" s="21">
        <f>(RANK(F285,F$8:F$1007,1)+COUNTIF(F$8:F285,F285)-1)/1000</f>
        <v>8.4000000000000005E-2</v>
      </c>
      <c r="V285" s="21">
        <f>(RANK(G285,G$8:G$1007,1)+COUNTIF(G$8:G285,G285)-1)/1000</f>
        <v>4.9000000000000002E-2</v>
      </c>
      <c r="W285" s="21">
        <f>(RANK(H285,H$8:H$1007,1)+COUNTIF(H$8:H285,H285)-1)/1000</f>
        <v>1.7999999999999999E-2</v>
      </c>
      <c r="X285" s="21">
        <f>(RANK(I285,I$8:I$1007,1)+COUNTIF(I$8:I285,I285)-1)/1000</f>
        <v>2.4E-2</v>
      </c>
      <c r="Y285" s="21">
        <f>(RANK(J285,J$8:J$1007,1)+COUNTIF(J$8:J285,J285)-1)/1000</f>
        <v>1.6E-2</v>
      </c>
      <c r="Z285" s="21">
        <f>(RANK(K285,K$8:K$1007,1)+COUNTIF(K$8:K285,K285)-1)/1000</f>
        <v>0.17699999999999999</v>
      </c>
      <c r="AA285" s="21">
        <f>(RANK(L285,L$8:L$1007,1)+COUNTIF(L$8:L285,L285)-1)/1000</f>
        <v>0.16800000000000001</v>
      </c>
      <c r="AB285" s="21">
        <f>(RANK(M285,M$8:M$1007,1)+COUNTIF(M$8:M285,M285)-1)/1000</f>
        <v>0.19800000000000001</v>
      </c>
      <c r="AC285" s="21">
        <f>(RANK(N285,N$8:N$1007,1)+COUNTIF(N$8:N285,N285)-1)/1000</f>
        <v>2.3E-2</v>
      </c>
      <c r="AD285" s="21">
        <f>(RANK(O285,O$8:O$1007,1)+COUNTIF(O$8:O285,O285)-1)/1000</f>
        <v>2.7E-2</v>
      </c>
      <c r="AE285" s="21">
        <f>(RANK(P285,P$8:P$1007,1)+COUNTIF(P$8:P285,P285)-1)/1000</f>
        <v>1.9E-2</v>
      </c>
      <c r="AF285" s="21">
        <f>(RANK(Q285,Q$8:Q$1007,1)+COUNTIF(Q$8:Q285,Q285)-1)/1000</f>
        <v>2.3E-2</v>
      </c>
      <c r="AG285" s="21">
        <f>(RANK(R285,R$8:R$1007,1)+COUNTIF(R$8:R285,R285)-1)/1000</f>
        <v>2.7E-2</v>
      </c>
      <c r="AH285" s="21">
        <f>(RANK(S285,S$8:S$1007,1)+COUNTIF(S$8:S285,S285)-1)/1000</f>
        <v>1.9E-2</v>
      </c>
      <c r="AI285" s="14">
        <f t="shared" si="59"/>
        <v>0</v>
      </c>
      <c r="AK285" s="14">
        <f t="shared" si="60"/>
        <v>0</v>
      </c>
    </row>
    <row r="286" spans="2:37" x14ac:dyDescent="0.25">
      <c r="B286">
        <f t="shared" si="54"/>
        <v>279</v>
      </c>
      <c r="C286">
        <f>MATCH(B286,'Stocastic Model Raw Data'!$B$2:$B$1001,0)</f>
        <v>563</v>
      </c>
      <c r="D286" s="14" cm="1">
        <f t="array" ref="D286">INDEX('Stocastic Model Raw Data'!$G$2:$G$1001,$C286,0)</f>
        <v>212042590</v>
      </c>
      <c r="E286" s="14" cm="1">
        <f t="array" ref="E286">INDEX('Stocastic Model Raw Data'!$C$2:$C$1001,$C286,0)</f>
        <v>87030469.438952997</v>
      </c>
      <c r="F286" s="14" cm="1">
        <f t="array" ref="F286">INDEX('Stocastic Model Raw Data'!$H$2:$H$1001,$C286,0)</f>
        <v>42414210.6998064</v>
      </c>
      <c r="G286" s="14">
        <f t="shared" si="49"/>
        <v>44616258.739146598</v>
      </c>
      <c r="H286" s="14" cm="1">
        <f t="array" ref="H286">INDEX('Stocastic Model Raw Data'!$D$2:$D$1001,$C286,0)</f>
        <v>2444911208.77741</v>
      </c>
      <c r="I286" s="14" cm="1">
        <f t="array" ref="I286">INDEX('Stocastic Model Raw Data'!$I$2:$I$1001,$C286,0)</f>
        <v>1015405102.24181</v>
      </c>
      <c r="J286" s="14">
        <f t="shared" si="50"/>
        <v>1429506106.5356002</v>
      </c>
      <c r="K286" s="14" cm="1">
        <f t="array" ref="K286">INDEX('Stocastic Model Raw Data'!$E$2:$E$1001,$C286,0)</f>
        <v>201273996.636406</v>
      </c>
      <c r="L286" s="14" cm="1">
        <f t="array" ref="L286">INDEX('Stocastic Model Raw Data'!$J$2:$J$1001,$C286,0)</f>
        <v>91190662.010164693</v>
      </c>
      <c r="M286" s="14">
        <f t="shared" si="51"/>
        <v>110083334.62624131</v>
      </c>
      <c r="N286" s="14">
        <f t="shared" si="55"/>
        <v>2646185205.413816</v>
      </c>
      <c r="O286" s="14">
        <f t="shared" si="56"/>
        <v>1106595764.2519746</v>
      </c>
      <c r="P286" s="14">
        <f t="shared" si="52"/>
        <v>1539589441.1618414</v>
      </c>
      <c r="Q286" s="3">
        <f t="shared" si="57"/>
        <v>2646185205.413816</v>
      </c>
      <c r="R286" s="3">
        <f t="shared" si="58"/>
        <v>1318638354.2519746</v>
      </c>
      <c r="S286" s="3">
        <f t="shared" si="53"/>
        <v>1327546851.1618414</v>
      </c>
      <c r="T286" s="21">
        <f>(RANK(E286,E$8:E$1007,1)+COUNTIF(E$8:E286,E286)-1)/1000</f>
        <v>0.55700000000000005</v>
      </c>
      <c r="U286" s="21">
        <f>(RANK(F286,F$8:F$1007,1)+COUNTIF(F$8:F286,F286)-1)/1000</f>
        <v>0.55800000000000005</v>
      </c>
      <c r="V286" s="21">
        <f>(RANK(G286,G$8:G$1007,1)+COUNTIF(G$8:G286,G286)-1)/1000</f>
        <v>0.55800000000000005</v>
      </c>
      <c r="W286" s="21">
        <f>(RANK(H286,H$8:H$1007,1)+COUNTIF(H$8:H286,H286)-1)/1000</f>
        <v>0.55200000000000005</v>
      </c>
      <c r="X286" s="21">
        <f>(RANK(I286,I$8:I$1007,1)+COUNTIF(I$8:I286,I286)-1)/1000</f>
        <v>0.53700000000000003</v>
      </c>
      <c r="Y286" s="21">
        <f>(RANK(J286,J$8:J$1007,1)+COUNTIF(J$8:J286,J286)-1)/1000</f>
        <v>0.56000000000000005</v>
      </c>
      <c r="Z286" s="21">
        <f>(RANK(K286,K$8:K$1007,1)+COUNTIF(K$8:K286,K286)-1)/1000</f>
        <v>0.69</v>
      </c>
      <c r="AA286" s="21">
        <f>(RANK(L286,L$8:L$1007,1)+COUNTIF(L$8:L286,L286)-1)/1000</f>
        <v>0.70599999999999996</v>
      </c>
      <c r="AB286" s="21">
        <f>(RANK(M286,M$8:M$1007,1)+COUNTIF(M$8:M286,M286)-1)/1000</f>
        <v>0.67600000000000005</v>
      </c>
      <c r="AC286" s="21">
        <f>(RANK(N286,N$8:N$1007,1)+COUNTIF(N$8:N286,N286)-1)/1000</f>
        <v>0.56299999999999994</v>
      </c>
      <c r="AD286" s="21">
        <f>(RANK(O286,O$8:O$1007,1)+COUNTIF(O$8:O286,O286)-1)/1000</f>
        <v>0.56299999999999994</v>
      </c>
      <c r="AE286" s="21">
        <f>(RANK(P286,P$8:P$1007,1)+COUNTIF(P$8:P286,P286)-1)/1000</f>
        <v>0.56299999999999994</v>
      </c>
      <c r="AF286" s="21">
        <f>(RANK(Q286,Q$8:Q$1007,1)+COUNTIF(Q$8:Q286,Q286)-1)/1000</f>
        <v>0.56299999999999994</v>
      </c>
      <c r="AG286" s="21">
        <f>(RANK(R286,R$8:R$1007,1)+COUNTIF(R$8:R286,R286)-1)/1000</f>
        <v>0.56299999999999994</v>
      </c>
      <c r="AH286" s="21">
        <f>(RANK(S286,S$8:S$1007,1)+COUNTIF(S$8:S286,S286)-1)/1000</f>
        <v>0.56299999999999994</v>
      </c>
      <c r="AI286" s="14">
        <f t="shared" si="59"/>
        <v>0</v>
      </c>
      <c r="AK286" s="14">
        <f t="shared" si="60"/>
        <v>0</v>
      </c>
    </row>
    <row r="287" spans="2:37" x14ac:dyDescent="0.25">
      <c r="B287">
        <f t="shared" si="54"/>
        <v>280</v>
      </c>
      <c r="C287">
        <f>MATCH(B287,'Stocastic Model Raw Data'!$B$2:$B$1001,0)</f>
        <v>403</v>
      </c>
      <c r="D287" s="14" cm="1">
        <f t="array" ref="D287">INDEX('Stocastic Model Raw Data'!$G$2:$G$1001,$C287,0)</f>
        <v>212042590</v>
      </c>
      <c r="E287" s="14" cm="1">
        <f t="array" ref="E287">INDEX('Stocastic Model Raw Data'!$C$2:$C$1001,$C287,0)</f>
        <v>75896378.869783804</v>
      </c>
      <c r="F287" s="14" cm="1">
        <f t="array" ref="F287">INDEX('Stocastic Model Raw Data'!$H$2:$H$1001,$C287,0)</f>
        <v>36158333.493867598</v>
      </c>
      <c r="G287" s="14">
        <f t="shared" si="49"/>
        <v>39738045.375916205</v>
      </c>
      <c r="H287" s="14" cm="1">
        <f t="array" ref="H287">INDEX('Stocastic Model Raw Data'!$D$2:$D$1001,$C287,0)</f>
        <v>2292828359.6298199</v>
      </c>
      <c r="I287" s="14" cm="1">
        <f t="array" ref="I287">INDEX('Stocastic Model Raw Data'!$I$2:$I$1001,$C287,0)</f>
        <v>944224529.42080903</v>
      </c>
      <c r="J287" s="14">
        <f t="shared" si="50"/>
        <v>1348603830.2090108</v>
      </c>
      <c r="K287" s="14" cm="1">
        <f t="array" ref="K287">INDEX('Stocastic Model Raw Data'!$E$2:$E$1001,$C287,0)</f>
        <v>162175750.517445</v>
      </c>
      <c r="L287" s="14" cm="1">
        <f t="array" ref="L287">INDEX('Stocastic Model Raw Data'!$J$2:$J$1001,$C287,0)</f>
        <v>70937867.838687196</v>
      </c>
      <c r="M287" s="14">
        <f t="shared" si="51"/>
        <v>91237882.678757802</v>
      </c>
      <c r="N287" s="14">
        <f t="shared" si="55"/>
        <v>2455004110.147265</v>
      </c>
      <c r="O287" s="14">
        <f t="shared" si="56"/>
        <v>1015162397.2594962</v>
      </c>
      <c r="P287" s="14">
        <f t="shared" si="52"/>
        <v>1439841712.8877687</v>
      </c>
      <c r="Q287" s="3">
        <f t="shared" si="57"/>
        <v>2455004110.147265</v>
      </c>
      <c r="R287" s="3">
        <f t="shared" si="58"/>
        <v>1227204987.2594962</v>
      </c>
      <c r="S287" s="3">
        <f t="shared" si="53"/>
        <v>1227799122.8877687</v>
      </c>
      <c r="T287" s="21">
        <f>(RANK(E287,E$8:E$1007,1)+COUNTIF(E$8:E287,E287)-1)/1000</f>
        <v>0.30299999999999999</v>
      </c>
      <c r="U287" s="21">
        <f>(RANK(F287,F$8:F$1007,1)+COUNTIF(F$8:F287,F287)-1)/1000</f>
        <v>0.28299999999999997</v>
      </c>
      <c r="V287" s="21">
        <f>(RANK(G287,G$8:G$1007,1)+COUNTIF(G$8:G287,G287)-1)/1000</f>
        <v>0.33500000000000002</v>
      </c>
      <c r="W287" s="21">
        <f>(RANK(H287,H$8:H$1007,1)+COUNTIF(H$8:H287,H287)-1)/1000</f>
        <v>0.41399999999999998</v>
      </c>
      <c r="X287" s="21">
        <f>(RANK(I287,I$8:I$1007,1)+COUNTIF(I$8:I287,I287)-1)/1000</f>
        <v>0.38700000000000001</v>
      </c>
      <c r="Y287" s="21">
        <f>(RANK(J287,J$8:J$1007,1)+COUNTIF(J$8:J287,J287)-1)/1000</f>
        <v>0.42399999999999999</v>
      </c>
      <c r="Z287" s="21">
        <f>(RANK(K287,K$8:K$1007,1)+COUNTIF(K$8:K287,K287)-1)/1000</f>
        <v>0.33100000000000002</v>
      </c>
      <c r="AA287" s="21">
        <f>(RANK(L287,L$8:L$1007,1)+COUNTIF(L$8:L287,L287)-1)/1000</f>
        <v>0.30399999999999999</v>
      </c>
      <c r="AB287" s="21">
        <f>(RANK(M287,M$8:M$1007,1)+COUNTIF(M$8:M287,M287)-1)/1000</f>
        <v>0.34300000000000003</v>
      </c>
      <c r="AC287" s="21">
        <f>(RANK(N287,N$8:N$1007,1)+COUNTIF(N$8:N287,N287)-1)/1000</f>
        <v>0.40300000000000002</v>
      </c>
      <c r="AD287" s="21">
        <f>(RANK(O287,O$8:O$1007,1)+COUNTIF(O$8:O287,O287)-1)/1000</f>
        <v>0.373</v>
      </c>
      <c r="AE287" s="21">
        <f>(RANK(P287,P$8:P$1007,1)+COUNTIF(P$8:P287,P287)-1)/1000</f>
        <v>0.41899999999999998</v>
      </c>
      <c r="AF287" s="21">
        <f>(RANK(Q287,Q$8:Q$1007,1)+COUNTIF(Q$8:Q287,Q287)-1)/1000</f>
        <v>0.40300000000000002</v>
      </c>
      <c r="AG287" s="21">
        <f>(RANK(R287,R$8:R$1007,1)+COUNTIF(R$8:R287,R287)-1)/1000</f>
        <v>0.373</v>
      </c>
      <c r="AH287" s="21">
        <f>(RANK(S287,S$8:S$1007,1)+COUNTIF(S$8:S287,S287)-1)/1000</f>
        <v>0.41899999999999998</v>
      </c>
      <c r="AI287" s="14">
        <f t="shared" si="59"/>
        <v>0</v>
      </c>
      <c r="AK287" s="14">
        <f t="shared" si="60"/>
        <v>0</v>
      </c>
    </row>
    <row r="288" spans="2:37" x14ac:dyDescent="0.25">
      <c r="B288">
        <f t="shared" si="54"/>
        <v>281</v>
      </c>
      <c r="C288">
        <f>MATCH(B288,'Stocastic Model Raw Data'!$B$2:$B$1001,0)</f>
        <v>712</v>
      </c>
      <c r="D288" s="14" cm="1">
        <f t="array" ref="D288">INDEX('Stocastic Model Raw Data'!$G$2:$G$1001,$C288,0)</f>
        <v>212042590</v>
      </c>
      <c r="E288" s="14" cm="1">
        <f t="array" ref="E288">INDEX('Stocastic Model Raw Data'!$C$2:$C$1001,$C288,0)</f>
        <v>93840856.844233304</v>
      </c>
      <c r="F288" s="14" cm="1">
        <f t="array" ref="F288">INDEX('Stocastic Model Raw Data'!$H$2:$H$1001,$C288,0)</f>
        <v>46043338.253060102</v>
      </c>
      <c r="G288" s="14">
        <f t="shared" si="49"/>
        <v>47797518.591173202</v>
      </c>
      <c r="H288" s="14" cm="1">
        <f t="array" ref="H288">INDEX('Stocastic Model Raw Data'!$D$2:$D$1001,$C288,0)</f>
        <v>2605745912.8378601</v>
      </c>
      <c r="I288" s="14" cm="1">
        <f t="array" ref="I288">INDEX('Stocastic Model Raw Data'!$I$2:$I$1001,$C288,0)</f>
        <v>1089860185.5335701</v>
      </c>
      <c r="J288" s="14">
        <f t="shared" si="50"/>
        <v>1515885727.3042901</v>
      </c>
      <c r="K288" s="14" cm="1">
        <f t="array" ref="K288">INDEX('Stocastic Model Raw Data'!$E$2:$E$1001,$C288,0)</f>
        <v>219323051.51642501</v>
      </c>
      <c r="L288" s="14" cm="1">
        <f t="array" ref="L288">INDEX('Stocastic Model Raw Data'!$J$2:$J$1001,$C288,0)</f>
        <v>99078512.132401198</v>
      </c>
      <c r="M288" s="14">
        <f t="shared" si="51"/>
        <v>120244539.38402382</v>
      </c>
      <c r="N288" s="14">
        <f t="shared" si="55"/>
        <v>2825068964.3542852</v>
      </c>
      <c r="O288" s="14">
        <f t="shared" si="56"/>
        <v>1188938697.6659713</v>
      </c>
      <c r="P288" s="14">
        <f t="shared" si="52"/>
        <v>1636130266.688314</v>
      </c>
      <c r="Q288" s="3">
        <f t="shared" si="57"/>
        <v>2825068964.3542852</v>
      </c>
      <c r="R288" s="3">
        <f t="shared" si="58"/>
        <v>1400981287.6659713</v>
      </c>
      <c r="S288" s="3">
        <f t="shared" si="53"/>
        <v>1424087676.688314</v>
      </c>
      <c r="T288" s="21">
        <f>(RANK(E288,E$8:E$1007,1)+COUNTIF(E$8:E288,E288)-1)/1000</f>
        <v>0.69</v>
      </c>
      <c r="U288" s="21">
        <f>(RANK(F288,F$8:F$1007,1)+COUNTIF(F$8:F288,F288)-1)/1000</f>
        <v>0.69299999999999995</v>
      </c>
      <c r="V288" s="21">
        <f>(RANK(G288,G$8:G$1007,1)+COUNTIF(G$8:G288,G288)-1)/1000</f>
        <v>0.69699999999999995</v>
      </c>
      <c r="W288" s="21">
        <f>(RANK(H288,H$8:H$1007,1)+COUNTIF(H$8:H288,H288)-1)/1000</f>
        <v>0.69799999999999995</v>
      </c>
      <c r="X288" s="21">
        <f>(RANK(I288,I$8:I$1007,1)+COUNTIF(I$8:I288,I288)-1)/1000</f>
        <v>0.69599999999999995</v>
      </c>
      <c r="Y288" s="21">
        <f>(RANK(J288,J$8:J$1007,1)+COUNTIF(J$8:J288,J288)-1)/1000</f>
        <v>0.69899999999999995</v>
      </c>
      <c r="Z288" s="21">
        <f>(RANK(K288,K$8:K$1007,1)+COUNTIF(K$8:K288,K288)-1)/1000</f>
        <v>0.8</v>
      </c>
      <c r="AA288" s="21">
        <f>(RANK(L288,L$8:L$1007,1)+COUNTIF(L$8:L288,L288)-1)/1000</f>
        <v>0.81399999999999995</v>
      </c>
      <c r="AB288" s="21">
        <f>(RANK(M288,M$8:M$1007,1)+COUNTIF(M$8:M288,M288)-1)/1000</f>
        <v>0.78600000000000003</v>
      </c>
      <c r="AC288" s="21">
        <f>(RANK(N288,N$8:N$1007,1)+COUNTIF(N$8:N288,N288)-1)/1000</f>
        <v>0.71199999999999997</v>
      </c>
      <c r="AD288" s="21">
        <f>(RANK(O288,O$8:O$1007,1)+COUNTIF(O$8:O288,O288)-1)/1000</f>
        <v>0.71</v>
      </c>
      <c r="AE288" s="21">
        <f>(RANK(P288,P$8:P$1007,1)+COUNTIF(P$8:P288,P288)-1)/1000</f>
        <v>0.71099999999999997</v>
      </c>
      <c r="AF288" s="21">
        <f>(RANK(Q288,Q$8:Q$1007,1)+COUNTIF(Q$8:Q288,Q288)-1)/1000</f>
        <v>0.71199999999999997</v>
      </c>
      <c r="AG288" s="21">
        <f>(RANK(R288,R$8:R$1007,1)+COUNTIF(R$8:R288,R288)-1)/1000</f>
        <v>0.71</v>
      </c>
      <c r="AH288" s="21">
        <f>(RANK(S288,S$8:S$1007,1)+COUNTIF(S$8:S288,S288)-1)/1000</f>
        <v>0.71099999999999997</v>
      </c>
      <c r="AI288" s="14">
        <f t="shared" si="59"/>
        <v>0</v>
      </c>
      <c r="AK288" s="14">
        <f t="shared" si="60"/>
        <v>0</v>
      </c>
    </row>
    <row r="289" spans="2:37" x14ac:dyDescent="0.25">
      <c r="B289">
        <f t="shared" si="54"/>
        <v>282</v>
      </c>
      <c r="C289">
        <f>MATCH(B289,'Stocastic Model Raw Data'!$B$2:$B$1001,0)</f>
        <v>536</v>
      </c>
      <c r="D289" s="14" cm="1">
        <f t="array" ref="D289">INDEX('Stocastic Model Raw Data'!$G$2:$G$1001,$C289,0)</f>
        <v>212042590</v>
      </c>
      <c r="E289" s="14" cm="1">
        <f t="array" ref="E289">INDEX('Stocastic Model Raw Data'!$C$2:$C$1001,$C289,0)</f>
        <v>81175503.602539301</v>
      </c>
      <c r="F289" s="14" cm="1">
        <f t="array" ref="F289">INDEX('Stocastic Model Raw Data'!$H$2:$H$1001,$C289,0)</f>
        <v>38863889.892292403</v>
      </c>
      <c r="G289" s="14">
        <f t="shared" si="49"/>
        <v>42311613.710246898</v>
      </c>
      <c r="H289" s="14" cm="1">
        <f t="array" ref="H289">INDEX('Stocastic Model Raw Data'!$D$2:$D$1001,$C289,0)</f>
        <v>2445832117.0560699</v>
      </c>
      <c r="I289" s="14" cm="1">
        <f t="array" ref="I289">INDEX('Stocastic Model Raw Data'!$I$2:$I$1001,$C289,0)</f>
        <v>1009783405.3148</v>
      </c>
      <c r="J289" s="14">
        <f t="shared" si="50"/>
        <v>1436048711.7412698</v>
      </c>
      <c r="K289" s="14" cm="1">
        <f t="array" ref="K289">INDEX('Stocastic Model Raw Data'!$E$2:$E$1001,$C289,0)</f>
        <v>170879441.10152999</v>
      </c>
      <c r="L289" s="14" cm="1">
        <f t="array" ref="L289">INDEX('Stocastic Model Raw Data'!$J$2:$J$1001,$C289,0)</f>
        <v>78417031.645361304</v>
      </c>
      <c r="M289" s="14">
        <f t="shared" si="51"/>
        <v>92462409.456168681</v>
      </c>
      <c r="N289" s="14">
        <f t="shared" si="55"/>
        <v>2616711558.1575999</v>
      </c>
      <c r="O289" s="14">
        <f t="shared" si="56"/>
        <v>1088200436.9601612</v>
      </c>
      <c r="P289" s="14">
        <f t="shared" si="52"/>
        <v>1528511121.1974387</v>
      </c>
      <c r="Q289" s="3">
        <f t="shared" si="57"/>
        <v>2616711558.1575999</v>
      </c>
      <c r="R289" s="3">
        <f t="shared" si="58"/>
        <v>1300243026.9601612</v>
      </c>
      <c r="S289" s="3">
        <f t="shared" si="53"/>
        <v>1316468531.1974387</v>
      </c>
      <c r="T289" s="21">
        <f>(RANK(E289,E$8:E$1007,1)+COUNTIF(E$8:E289,E289)-1)/1000</f>
        <v>0.42799999999999999</v>
      </c>
      <c r="U289" s="21">
        <f>(RANK(F289,F$8:F$1007,1)+COUNTIF(F$8:F289,F289)-1)/1000</f>
        <v>0.40699999999999997</v>
      </c>
      <c r="V289" s="21">
        <f>(RANK(G289,G$8:G$1007,1)+COUNTIF(G$8:G289,G289)-1)/1000</f>
        <v>0.46300000000000002</v>
      </c>
      <c r="W289" s="21">
        <f>(RANK(H289,H$8:H$1007,1)+COUNTIF(H$8:H289,H289)-1)/1000</f>
        <v>0.55400000000000005</v>
      </c>
      <c r="X289" s="21">
        <f>(RANK(I289,I$8:I$1007,1)+COUNTIF(I$8:I289,I289)-1)/1000</f>
        <v>0.52800000000000002</v>
      </c>
      <c r="Y289" s="21">
        <f>(RANK(J289,J$8:J$1007,1)+COUNTIF(J$8:J289,J289)-1)/1000</f>
        <v>0.56699999999999995</v>
      </c>
      <c r="Z289" s="21">
        <f>(RANK(K289,K$8:K$1007,1)+COUNTIF(K$8:K289,K289)-1)/1000</f>
        <v>0.40200000000000002</v>
      </c>
      <c r="AA289" s="21">
        <f>(RANK(L289,L$8:L$1007,1)+COUNTIF(L$8:L289,L289)-1)/1000</f>
        <v>0.46400000000000002</v>
      </c>
      <c r="AB289" s="21">
        <f>(RANK(M289,M$8:M$1007,1)+COUNTIF(M$8:M289,M289)-1)/1000</f>
        <v>0.36199999999999999</v>
      </c>
      <c r="AC289" s="21">
        <f>(RANK(N289,N$8:N$1007,1)+COUNTIF(N$8:N289,N289)-1)/1000</f>
        <v>0.53600000000000003</v>
      </c>
      <c r="AD289" s="21">
        <f>(RANK(O289,O$8:O$1007,1)+COUNTIF(O$8:O289,O289)-1)/1000</f>
        <v>0.51600000000000001</v>
      </c>
      <c r="AE289" s="21">
        <f>(RANK(P289,P$8:P$1007,1)+COUNTIF(P$8:P289,P289)-1)/1000</f>
        <v>0.55200000000000005</v>
      </c>
      <c r="AF289" s="21">
        <f>(RANK(Q289,Q$8:Q$1007,1)+COUNTIF(Q$8:Q289,Q289)-1)/1000</f>
        <v>0.53600000000000003</v>
      </c>
      <c r="AG289" s="21">
        <f>(RANK(R289,R$8:R$1007,1)+COUNTIF(R$8:R289,R289)-1)/1000</f>
        <v>0.51600000000000001</v>
      </c>
      <c r="AH289" s="21">
        <f>(RANK(S289,S$8:S$1007,1)+COUNTIF(S$8:S289,S289)-1)/1000</f>
        <v>0.55200000000000005</v>
      </c>
      <c r="AI289" s="14">
        <f t="shared" si="59"/>
        <v>0</v>
      </c>
      <c r="AK289" s="14">
        <f t="shared" si="60"/>
        <v>0</v>
      </c>
    </row>
    <row r="290" spans="2:37" x14ac:dyDescent="0.25">
      <c r="B290">
        <f t="shared" si="54"/>
        <v>283</v>
      </c>
      <c r="C290">
        <f>MATCH(B290,'Stocastic Model Raw Data'!$B$2:$B$1001,0)</f>
        <v>399</v>
      </c>
      <c r="D290" s="14" cm="1">
        <f t="array" ref="D290">INDEX('Stocastic Model Raw Data'!$G$2:$G$1001,$C290,0)</f>
        <v>212042590</v>
      </c>
      <c r="E290" s="14" cm="1">
        <f t="array" ref="E290">INDEX('Stocastic Model Raw Data'!$C$2:$C$1001,$C290,0)</f>
        <v>78453841.656554997</v>
      </c>
      <c r="F290" s="14" cm="1">
        <f t="array" ref="F290">INDEX('Stocastic Model Raw Data'!$H$2:$H$1001,$C290,0)</f>
        <v>38134113.300792098</v>
      </c>
      <c r="G290" s="14">
        <f t="shared" si="49"/>
        <v>40319728.355762899</v>
      </c>
      <c r="H290" s="14" cm="1">
        <f t="array" ref="H290">INDEX('Stocastic Model Raw Data'!$D$2:$D$1001,$C290,0)</f>
        <v>2283237702.9801402</v>
      </c>
      <c r="I290" s="14" cm="1">
        <f t="array" ref="I290">INDEX('Stocastic Model Raw Data'!$I$2:$I$1001,$C290,0)</f>
        <v>950449913.48901403</v>
      </c>
      <c r="J290" s="14">
        <f t="shared" si="50"/>
        <v>1332787789.4911261</v>
      </c>
      <c r="K290" s="14" cm="1">
        <f t="array" ref="K290">INDEX('Stocastic Model Raw Data'!$E$2:$E$1001,$C290,0)</f>
        <v>168472892.64419699</v>
      </c>
      <c r="L290" s="14" cm="1">
        <f t="array" ref="L290">INDEX('Stocastic Model Raw Data'!$J$2:$J$1001,$C290,0)</f>
        <v>74881320.218736395</v>
      </c>
      <c r="M290" s="14">
        <f t="shared" si="51"/>
        <v>93591572.425460592</v>
      </c>
      <c r="N290" s="14">
        <f t="shared" si="55"/>
        <v>2451710595.6243372</v>
      </c>
      <c r="O290" s="14">
        <f t="shared" si="56"/>
        <v>1025331233.7077504</v>
      </c>
      <c r="P290" s="14">
        <f t="shared" si="52"/>
        <v>1426379361.9165869</v>
      </c>
      <c r="Q290" s="3">
        <f t="shared" si="57"/>
        <v>2451710595.6243372</v>
      </c>
      <c r="R290" s="3">
        <f t="shared" si="58"/>
        <v>1237373823.7077503</v>
      </c>
      <c r="S290" s="3">
        <f t="shared" si="53"/>
        <v>1214336771.9165869</v>
      </c>
      <c r="T290" s="21">
        <f>(RANK(E290,E$8:E$1007,1)+COUNTIF(E$8:E290,E290)-1)/1000</f>
        <v>0.375</v>
      </c>
      <c r="U290" s="21">
        <f>(RANK(F290,F$8:F$1007,1)+COUNTIF(F$8:F290,F290)-1)/1000</f>
        <v>0.38100000000000001</v>
      </c>
      <c r="V290" s="21">
        <f>(RANK(G290,G$8:G$1007,1)+COUNTIF(G$8:G290,G290)-1)/1000</f>
        <v>0.36799999999999999</v>
      </c>
      <c r="W290" s="21">
        <f>(RANK(H290,H$8:H$1007,1)+COUNTIF(H$8:H290,H290)-1)/1000</f>
        <v>0.4</v>
      </c>
      <c r="X290" s="21">
        <f>(RANK(I290,I$8:I$1007,1)+COUNTIF(I$8:I290,I290)-1)/1000</f>
        <v>0.39900000000000002</v>
      </c>
      <c r="Y290" s="21">
        <f>(RANK(J290,J$8:J$1007,1)+COUNTIF(J$8:J290,J290)-1)/1000</f>
        <v>0.39700000000000002</v>
      </c>
      <c r="Z290" s="21">
        <f>(RANK(K290,K$8:K$1007,1)+COUNTIF(K$8:K290,K290)-1)/1000</f>
        <v>0.38500000000000001</v>
      </c>
      <c r="AA290" s="21">
        <f>(RANK(L290,L$8:L$1007,1)+COUNTIF(L$8:L290,L290)-1)/1000</f>
        <v>0.39</v>
      </c>
      <c r="AB290" s="21">
        <f>(RANK(M290,M$8:M$1007,1)+COUNTIF(M$8:M290,M290)-1)/1000</f>
        <v>0.38</v>
      </c>
      <c r="AC290" s="21">
        <f>(RANK(N290,N$8:N$1007,1)+COUNTIF(N$8:N290,N290)-1)/1000</f>
        <v>0.39900000000000002</v>
      </c>
      <c r="AD290" s="21">
        <f>(RANK(O290,O$8:O$1007,1)+COUNTIF(O$8:O290,O290)-1)/1000</f>
        <v>0.40100000000000002</v>
      </c>
      <c r="AE290" s="21">
        <f>(RANK(P290,P$8:P$1007,1)+COUNTIF(P$8:P290,P290)-1)/1000</f>
        <v>0.39800000000000002</v>
      </c>
      <c r="AF290" s="21">
        <f>(RANK(Q290,Q$8:Q$1007,1)+COUNTIF(Q$8:Q290,Q290)-1)/1000</f>
        <v>0.39900000000000002</v>
      </c>
      <c r="AG290" s="21">
        <f>(RANK(R290,R$8:R$1007,1)+COUNTIF(R$8:R290,R290)-1)/1000</f>
        <v>0.40100000000000002</v>
      </c>
      <c r="AH290" s="21">
        <f>(RANK(S290,S$8:S$1007,1)+COUNTIF(S$8:S290,S290)-1)/1000</f>
        <v>0.39800000000000002</v>
      </c>
      <c r="AI290" s="14">
        <f t="shared" si="59"/>
        <v>0</v>
      </c>
      <c r="AK290" s="14">
        <f t="shared" si="60"/>
        <v>0</v>
      </c>
    </row>
    <row r="291" spans="2:37" x14ac:dyDescent="0.25">
      <c r="B291">
        <f t="shared" si="54"/>
        <v>284</v>
      </c>
      <c r="C291">
        <f>MATCH(B291,'Stocastic Model Raw Data'!$B$2:$B$1001,0)</f>
        <v>245</v>
      </c>
      <c r="D291" s="14" cm="1">
        <f t="array" ref="D291">INDEX('Stocastic Model Raw Data'!$G$2:$G$1001,$C291,0)</f>
        <v>212042590</v>
      </c>
      <c r="E291" s="14" cm="1">
        <f t="array" ref="E291">INDEX('Stocastic Model Raw Data'!$C$2:$C$1001,$C291,0)</f>
        <v>71000620.915970802</v>
      </c>
      <c r="F291" s="14" cm="1">
        <f t="array" ref="F291">INDEX('Stocastic Model Raw Data'!$H$2:$H$1001,$C291,0)</f>
        <v>34002552.275550202</v>
      </c>
      <c r="G291" s="14">
        <f t="shared" si="49"/>
        <v>36998068.640420601</v>
      </c>
      <c r="H291" s="14" cm="1">
        <f t="array" ref="H291">INDEX('Stocastic Model Raw Data'!$D$2:$D$1001,$C291,0)</f>
        <v>2141340286.2081101</v>
      </c>
      <c r="I291" s="14" cm="1">
        <f t="array" ref="I291">INDEX('Stocastic Model Raw Data'!$I$2:$I$1001,$C291,0)</f>
        <v>882941698.43059599</v>
      </c>
      <c r="J291" s="14">
        <f t="shared" si="50"/>
        <v>1258398587.777514</v>
      </c>
      <c r="K291" s="14" cm="1">
        <f t="array" ref="K291">INDEX('Stocastic Model Raw Data'!$E$2:$E$1001,$C291,0)</f>
        <v>147618513.01980001</v>
      </c>
      <c r="L291" s="14" cm="1">
        <f t="array" ref="L291">INDEX('Stocastic Model Raw Data'!$J$2:$J$1001,$C291,0)</f>
        <v>68377348.557022899</v>
      </c>
      <c r="M291" s="14">
        <f t="shared" si="51"/>
        <v>79241164.462777108</v>
      </c>
      <c r="N291" s="14">
        <f t="shared" si="55"/>
        <v>2288958799.22791</v>
      </c>
      <c r="O291" s="14">
        <f t="shared" si="56"/>
        <v>951319046.98761892</v>
      </c>
      <c r="P291" s="14">
        <f t="shared" si="52"/>
        <v>1337639752.2402911</v>
      </c>
      <c r="Q291" s="3">
        <f t="shared" si="57"/>
        <v>2288958799.22791</v>
      </c>
      <c r="R291" s="3">
        <f t="shared" si="58"/>
        <v>1163361636.9876189</v>
      </c>
      <c r="S291" s="3">
        <f t="shared" si="53"/>
        <v>1125597162.2402911</v>
      </c>
      <c r="T291" s="21">
        <f>(RANK(E291,E$8:E$1007,1)+COUNTIF(E$8:E291,E291)-1)/1000</f>
        <v>0.20699999999999999</v>
      </c>
      <c r="U291" s="21">
        <f>(RANK(F291,F$8:F$1007,1)+COUNTIF(F$8:F291,F291)-1)/1000</f>
        <v>0.19900000000000001</v>
      </c>
      <c r="V291" s="21">
        <f>(RANK(G291,G$8:G$1007,1)+COUNTIF(G$8:G291,G291)-1)/1000</f>
        <v>0.21299999999999999</v>
      </c>
      <c r="W291" s="21">
        <f>(RANK(H291,H$8:H$1007,1)+COUNTIF(H$8:H291,H291)-1)/1000</f>
        <v>0.254</v>
      </c>
      <c r="X291" s="21">
        <f>(RANK(I291,I$8:I$1007,1)+COUNTIF(I$8:I291,I291)-1)/1000</f>
        <v>0.246</v>
      </c>
      <c r="Y291" s="21">
        <f>(RANK(J291,J$8:J$1007,1)+COUNTIF(J$8:J291,J291)-1)/1000</f>
        <v>0.26200000000000001</v>
      </c>
      <c r="Z291" s="21">
        <f>(RANK(K291,K$8:K$1007,1)+COUNTIF(K$8:K291,K291)-1)/1000</f>
        <v>0.18</v>
      </c>
      <c r="AA291" s="21">
        <f>(RANK(L291,L$8:L$1007,1)+COUNTIF(L$8:L291,L291)-1)/1000</f>
        <v>0.249</v>
      </c>
      <c r="AB291" s="21">
        <f>(RANK(M291,M$8:M$1007,1)+COUNTIF(M$8:M291,M291)-1)/1000</f>
        <v>0.14099999999999999</v>
      </c>
      <c r="AC291" s="21">
        <f>(RANK(N291,N$8:N$1007,1)+COUNTIF(N$8:N291,N291)-1)/1000</f>
        <v>0.245</v>
      </c>
      <c r="AD291" s="21">
        <f>(RANK(O291,O$8:O$1007,1)+COUNTIF(O$8:O291,O291)-1)/1000</f>
        <v>0.24399999999999999</v>
      </c>
      <c r="AE291" s="21">
        <f>(RANK(P291,P$8:P$1007,1)+COUNTIF(P$8:P291,P291)-1)/1000</f>
        <v>0.249</v>
      </c>
      <c r="AF291" s="21">
        <f>(RANK(Q291,Q$8:Q$1007,1)+COUNTIF(Q$8:Q291,Q291)-1)/1000</f>
        <v>0.245</v>
      </c>
      <c r="AG291" s="21">
        <f>(RANK(R291,R$8:R$1007,1)+COUNTIF(R$8:R291,R291)-1)/1000</f>
        <v>0.24399999999999999</v>
      </c>
      <c r="AH291" s="21">
        <f>(RANK(S291,S$8:S$1007,1)+COUNTIF(S$8:S291,S291)-1)/1000</f>
        <v>0.249</v>
      </c>
      <c r="AI291" s="14">
        <f t="shared" si="59"/>
        <v>0</v>
      </c>
      <c r="AK291" s="14">
        <f t="shared" si="60"/>
        <v>0</v>
      </c>
    </row>
    <row r="292" spans="2:37" x14ac:dyDescent="0.25">
      <c r="B292">
        <f t="shared" si="54"/>
        <v>285</v>
      </c>
      <c r="C292">
        <f>MATCH(B292,'Stocastic Model Raw Data'!$B$2:$B$1001,0)</f>
        <v>936</v>
      </c>
      <c r="D292" s="14" cm="1">
        <f t="array" ref="D292">INDEX('Stocastic Model Raw Data'!$G$2:$G$1001,$C292,0)</f>
        <v>212042590</v>
      </c>
      <c r="E292" s="14" cm="1">
        <f t="array" ref="E292">INDEX('Stocastic Model Raw Data'!$C$2:$C$1001,$C292,0)</f>
        <v>109903070.563756</v>
      </c>
      <c r="F292" s="14" cm="1">
        <f t="array" ref="F292">INDEX('Stocastic Model Raw Data'!$H$2:$H$1001,$C292,0)</f>
        <v>54420998.216730103</v>
      </c>
      <c r="G292" s="14">
        <f t="shared" si="49"/>
        <v>55482072.347025901</v>
      </c>
      <c r="H292" s="14" cm="1">
        <f t="array" ref="H292">INDEX('Stocastic Model Raw Data'!$D$2:$D$1001,$C292,0)</f>
        <v>3031615997.1192298</v>
      </c>
      <c r="I292" s="14" cm="1">
        <f t="array" ref="I292">INDEX('Stocastic Model Raw Data'!$I$2:$I$1001,$C292,0)</f>
        <v>1279514578.51615</v>
      </c>
      <c r="J292" s="14">
        <f t="shared" si="50"/>
        <v>1752101418.6030798</v>
      </c>
      <c r="K292" s="14" cm="1">
        <f t="array" ref="K292">INDEX('Stocastic Model Raw Data'!$E$2:$E$1001,$C292,0)</f>
        <v>228622755.72358301</v>
      </c>
      <c r="L292" s="14" cm="1">
        <f t="array" ref="L292">INDEX('Stocastic Model Raw Data'!$J$2:$J$1001,$C292,0)</f>
        <v>103150067.632945</v>
      </c>
      <c r="M292" s="14">
        <f t="shared" si="51"/>
        <v>125472688.09063801</v>
      </c>
      <c r="N292" s="14">
        <f t="shared" si="55"/>
        <v>3260238752.842813</v>
      </c>
      <c r="O292" s="14">
        <f t="shared" si="56"/>
        <v>1382664646.1490951</v>
      </c>
      <c r="P292" s="14">
        <f t="shared" si="52"/>
        <v>1877574106.693718</v>
      </c>
      <c r="Q292" s="3">
        <f t="shared" si="57"/>
        <v>3260238752.842813</v>
      </c>
      <c r="R292" s="3">
        <f t="shared" si="58"/>
        <v>1594707236.1490951</v>
      </c>
      <c r="S292" s="3">
        <f t="shared" si="53"/>
        <v>1665531516.693718</v>
      </c>
      <c r="T292" s="21">
        <f>(RANK(E292,E$8:E$1007,1)+COUNTIF(E$8:E292,E292)-1)/1000</f>
        <v>0.90500000000000003</v>
      </c>
      <c r="U292" s="21">
        <f>(RANK(F292,F$8:F$1007,1)+COUNTIF(F$8:F292,F292)-1)/1000</f>
        <v>0.90200000000000002</v>
      </c>
      <c r="V292" s="21">
        <f>(RANK(G292,G$8:G$1007,1)+COUNTIF(G$8:G292,G292)-1)/1000</f>
        <v>0.91200000000000003</v>
      </c>
      <c r="W292" s="21">
        <f>(RANK(H292,H$8:H$1007,1)+COUNTIF(H$8:H292,H292)-1)/1000</f>
        <v>0.94299999999999995</v>
      </c>
      <c r="X292" s="21">
        <f>(RANK(I292,I$8:I$1007,1)+COUNTIF(I$8:I292,I292)-1)/1000</f>
        <v>0.94099999999999995</v>
      </c>
      <c r="Y292" s="21">
        <f>(RANK(J292,J$8:J$1007,1)+COUNTIF(J$8:J292,J292)-1)/1000</f>
        <v>0.94499999999999995</v>
      </c>
      <c r="Z292" s="21">
        <f>(RANK(K292,K$8:K$1007,1)+COUNTIF(K$8:K292,K292)-1)/1000</f>
        <v>0.84299999999999997</v>
      </c>
      <c r="AA292" s="21">
        <f>(RANK(L292,L$8:L$1007,1)+COUNTIF(L$8:L292,L292)-1)/1000</f>
        <v>0.86099999999999999</v>
      </c>
      <c r="AB292" s="21">
        <f>(RANK(M292,M$8:M$1007,1)+COUNTIF(M$8:M292,M292)-1)/1000</f>
        <v>0.82799999999999996</v>
      </c>
      <c r="AC292" s="21">
        <f>(RANK(N292,N$8:N$1007,1)+COUNTIF(N$8:N292,N292)-1)/1000</f>
        <v>0.93600000000000005</v>
      </c>
      <c r="AD292" s="21">
        <f>(RANK(O292,O$8:O$1007,1)+COUNTIF(O$8:O292,O292)-1)/1000</f>
        <v>0.93500000000000005</v>
      </c>
      <c r="AE292" s="21">
        <f>(RANK(P292,P$8:P$1007,1)+COUNTIF(P$8:P292,P292)-1)/1000</f>
        <v>0.93799999999999994</v>
      </c>
      <c r="AF292" s="21">
        <f>(RANK(Q292,Q$8:Q$1007,1)+COUNTIF(Q$8:Q292,Q292)-1)/1000</f>
        <v>0.93600000000000005</v>
      </c>
      <c r="AG292" s="21">
        <f>(RANK(R292,R$8:R$1007,1)+COUNTIF(R$8:R292,R292)-1)/1000</f>
        <v>0.93500000000000005</v>
      </c>
      <c r="AH292" s="21">
        <f>(RANK(S292,S$8:S$1007,1)+COUNTIF(S$8:S292,S292)-1)/1000</f>
        <v>0.93799999999999994</v>
      </c>
      <c r="AI292" s="14">
        <f t="shared" si="59"/>
        <v>0</v>
      </c>
      <c r="AK292" s="14">
        <f t="shared" si="60"/>
        <v>0</v>
      </c>
    </row>
    <row r="293" spans="2:37" x14ac:dyDescent="0.25">
      <c r="B293">
        <f t="shared" si="54"/>
        <v>286</v>
      </c>
      <c r="C293">
        <f>MATCH(B293,'Stocastic Model Raw Data'!$B$2:$B$1001,0)</f>
        <v>352</v>
      </c>
      <c r="D293" s="14" cm="1">
        <f t="array" ref="D293">INDEX('Stocastic Model Raw Data'!$G$2:$G$1001,$C293,0)</f>
        <v>212042590</v>
      </c>
      <c r="E293" s="14" cm="1">
        <f t="array" ref="E293">INDEX('Stocastic Model Raw Data'!$C$2:$C$1001,$C293,0)</f>
        <v>75114786.625823304</v>
      </c>
      <c r="F293" s="14" cm="1">
        <f t="array" ref="F293">INDEX('Stocastic Model Raw Data'!$H$2:$H$1001,$C293,0)</f>
        <v>35998823.153436899</v>
      </c>
      <c r="G293" s="14">
        <f t="shared" si="49"/>
        <v>39115963.472386405</v>
      </c>
      <c r="H293" s="14" cm="1">
        <f t="array" ref="H293">INDEX('Stocastic Model Raw Data'!$D$2:$D$1001,$C293,0)</f>
        <v>2249035259.7479401</v>
      </c>
      <c r="I293" s="14" cm="1">
        <f t="array" ref="I293">INDEX('Stocastic Model Raw Data'!$I$2:$I$1001,$C293,0)</f>
        <v>925280943.66932201</v>
      </c>
      <c r="J293" s="14">
        <f t="shared" si="50"/>
        <v>1323754316.078618</v>
      </c>
      <c r="K293" s="14" cm="1">
        <f t="array" ref="K293">INDEX('Stocastic Model Raw Data'!$E$2:$E$1001,$C293,0)</f>
        <v>157504650.54283699</v>
      </c>
      <c r="L293" s="14" cm="1">
        <f t="array" ref="L293">INDEX('Stocastic Model Raw Data'!$J$2:$J$1001,$C293,0)</f>
        <v>72933608.120151803</v>
      </c>
      <c r="M293" s="14">
        <f t="shared" si="51"/>
        <v>84571042.422685191</v>
      </c>
      <c r="N293" s="14">
        <f t="shared" si="55"/>
        <v>2406539910.2907772</v>
      </c>
      <c r="O293" s="14">
        <f t="shared" si="56"/>
        <v>998214551.78947377</v>
      </c>
      <c r="P293" s="14">
        <f t="shared" si="52"/>
        <v>1408325358.5013034</v>
      </c>
      <c r="Q293" s="3">
        <f t="shared" si="57"/>
        <v>2406539910.2907772</v>
      </c>
      <c r="R293" s="3">
        <f t="shared" si="58"/>
        <v>1210257141.7894738</v>
      </c>
      <c r="S293" s="3">
        <f t="shared" si="53"/>
        <v>1196282768.5013034</v>
      </c>
      <c r="T293" s="21">
        <f>(RANK(E293,E$8:E$1007,1)+COUNTIF(E$8:E293,E293)-1)/1000</f>
        <v>0.29099999999999998</v>
      </c>
      <c r="U293" s="21">
        <f>(RANK(F293,F$8:F$1007,1)+COUNTIF(F$8:F293,F293)-1)/1000</f>
        <v>0.27600000000000002</v>
      </c>
      <c r="V293" s="21">
        <f>(RANK(G293,G$8:G$1007,1)+COUNTIF(G$8:G293,G293)-1)/1000</f>
        <v>0.307</v>
      </c>
      <c r="W293" s="21">
        <f>(RANK(H293,H$8:H$1007,1)+COUNTIF(H$8:H293,H293)-1)/1000</f>
        <v>0.35899999999999999</v>
      </c>
      <c r="X293" s="21">
        <f>(RANK(I293,I$8:I$1007,1)+COUNTIF(I$8:I293,I293)-1)/1000</f>
        <v>0.33600000000000002</v>
      </c>
      <c r="Y293" s="21">
        <f>(RANK(J293,J$8:J$1007,1)+COUNTIF(J$8:J293,J293)-1)/1000</f>
        <v>0.38300000000000001</v>
      </c>
      <c r="Z293" s="21">
        <f>(RANK(K293,K$8:K$1007,1)+COUNTIF(K$8:K293,K293)-1)/1000</f>
        <v>0.28000000000000003</v>
      </c>
      <c r="AA293" s="21">
        <f>(RANK(L293,L$8:L$1007,1)+COUNTIF(L$8:L293,L293)-1)/1000</f>
        <v>0.34899999999999998</v>
      </c>
      <c r="AB293" s="21">
        <f>(RANK(M293,M$8:M$1007,1)+COUNTIF(M$8:M293,M293)-1)/1000</f>
        <v>0.22</v>
      </c>
      <c r="AC293" s="21">
        <f>(RANK(N293,N$8:N$1007,1)+COUNTIF(N$8:N293,N293)-1)/1000</f>
        <v>0.35199999999999998</v>
      </c>
      <c r="AD293" s="21">
        <f>(RANK(O293,O$8:O$1007,1)+COUNTIF(O$8:O293,O293)-1)/1000</f>
        <v>0.33600000000000002</v>
      </c>
      <c r="AE293" s="21">
        <f>(RANK(P293,P$8:P$1007,1)+COUNTIF(P$8:P293,P293)-1)/1000</f>
        <v>0.36299999999999999</v>
      </c>
      <c r="AF293" s="21">
        <f>(RANK(Q293,Q$8:Q$1007,1)+COUNTIF(Q$8:Q293,Q293)-1)/1000</f>
        <v>0.35199999999999998</v>
      </c>
      <c r="AG293" s="21">
        <f>(RANK(R293,R$8:R$1007,1)+COUNTIF(R$8:R293,R293)-1)/1000</f>
        <v>0.33600000000000002</v>
      </c>
      <c r="AH293" s="21">
        <f>(RANK(S293,S$8:S$1007,1)+COUNTIF(S$8:S293,S293)-1)/1000</f>
        <v>0.36299999999999999</v>
      </c>
      <c r="AI293" s="14">
        <f t="shared" si="59"/>
        <v>0</v>
      </c>
      <c r="AK293" s="14">
        <f t="shared" si="60"/>
        <v>0</v>
      </c>
    </row>
    <row r="294" spans="2:37" x14ac:dyDescent="0.25">
      <c r="B294">
        <f t="shared" si="54"/>
        <v>287</v>
      </c>
      <c r="C294">
        <f>MATCH(B294,'Stocastic Model Raw Data'!$B$2:$B$1001,0)</f>
        <v>533</v>
      </c>
      <c r="D294" s="14" cm="1">
        <f t="array" ref="D294">INDEX('Stocastic Model Raw Data'!$G$2:$G$1001,$C294,0)</f>
        <v>212042590</v>
      </c>
      <c r="E294" s="14" cm="1">
        <f t="array" ref="E294">INDEX('Stocastic Model Raw Data'!$C$2:$C$1001,$C294,0)</f>
        <v>81613241.787753105</v>
      </c>
      <c r="F294" s="14" cm="1">
        <f t="array" ref="F294">INDEX('Stocastic Model Raw Data'!$H$2:$H$1001,$C294,0)</f>
        <v>39423432.956084102</v>
      </c>
      <c r="G294" s="14">
        <f t="shared" si="49"/>
        <v>42189808.831669003</v>
      </c>
      <c r="H294" s="14" cm="1">
        <f t="array" ref="H294">INDEX('Stocastic Model Raw Data'!$D$2:$D$1001,$C294,0)</f>
        <v>2426912052.8770199</v>
      </c>
      <c r="I294" s="14" cm="1">
        <f t="array" ref="I294">INDEX('Stocastic Model Raw Data'!$I$2:$I$1001,$C294,0)</f>
        <v>1002739091.68736</v>
      </c>
      <c r="J294" s="14">
        <f t="shared" si="50"/>
        <v>1424172961.1896598</v>
      </c>
      <c r="K294" s="14" cm="1">
        <f t="array" ref="K294">INDEX('Stocastic Model Raw Data'!$E$2:$E$1001,$C294,0)</f>
        <v>185180807.332499</v>
      </c>
      <c r="L294" s="14" cm="1">
        <f t="array" ref="L294">INDEX('Stocastic Model Raw Data'!$J$2:$J$1001,$C294,0)</f>
        <v>85205460.139052004</v>
      </c>
      <c r="M294" s="14">
        <f t="shared" si="51"/>
        <v>99975347.193446994</v>
      </c>
      <c r="N294" s="14">
        <f t="shared" si="55"/>
        <v>2612092860.2095189</v>
      </c>
      <c r="O294" s="14">
        <f t="shared" si="56"/>
        <v>1087944551.826412</v>
      </c>
      <c r="P294" s="14">
        <f t="shared" si="52"/>
        <v>1524148308.3831069</v>
      </c>
      <c r="Q294" s="3">
        <f t="shared" si="57"/>
        <v>2612092860.2095189</v>
      </c>
      <c r="R294" s="3">
        <f t="shared" si="58"/>
        <v>1299987141.826412</v>
      </c>
      <c r="S294" s="3">
        <f t="shared" si="53"/>
        <v>1312105718.3831069</v>
      </c>
      <c r="T294" s="21">
        <f>(RANK(E294,E$8:E$1007,1)+COUNTIF(E$8:E294,E294)-1)/1000</f>
        <v>0.441</v>
      </c>
      <c r="U294" s="21">
        <f>(RANK(F294,F$8:F$1007,1)+COUNTIF(F$8:F294,F294)-1)/1000</f>
        <v>0.42699999999999999</v>
      </c>
      <c r="V294" s="21">
        <f>(RANK(G294,G$8:G$1007,1)+COUNTIF(G$8:G294,G294)-1)/1000</f>
        <v>0.46</v>
      </c>
      <c r="W294" s="21">
        <f>(RANK(H294,H$8:H$1007,1)+COUNTIF(H$8:H294,H294)-1)/1000</f>
        <v>0.53600000000000003</v>
      </c>
      <c r="X294" s="21">
        <f>(RANK(I294,I$8:I$1007,1)+COUNTIF(I$8:I294,I294)-1)/1000</f>
        <v>0.51100000000000001</v>
      </c>
      <c r="Y294" s="21">
        <f>(RANK(J294,J$8:J$1007,1)+COUNTIF(J$8:J294,J294)-1)/1000</f>
        <v>0.54900000000000004</v>
      </c>
      <c r="Z294" s="21">
        <f>(RANK(K294,K$8:K$1007,1)+COUNTIF(K$8:K294,K294)-1)/1000</f>
        <v>0.55600000000000005</v>
      </c>
      <c r="AA294" s="21">
        <f>(RANK(L294,L$8:L$1007,1)+COUNTIF(L$8:L294,L294)-1)/1000</f>
        <v>0.61899999999999999</v>
      </c>
      <c r="AB294" s="21">
        <f>(RANK(M294,M$8:M$1007,1)+COUNTIF(M$8:M294,M294)-1)/1000</f>
        <v>0.505</v>
      </c>
      <c r="AC294" s="21">
        <f>(RANK(N294,N$8:N$1007,1)+COUNTIF(N$8:N294,N294)-1)/1000</f>
        <v>0.53300000000000003</v>
      </c>
      <c r="AD294" s="21">
        <f>(RANK(O294,O$8:O$1007,1)+COUNTIF(O$8:O294,O294)-1)/1000</f>
        <v>0.51400000000000001</v>
      </c>
      <c r="AE294" s="21">
        <f>(RANK(P294,P$8:P$1007,1)+COUNTIF(P$8:P294,P294)-1)/1000</f>
        <v>0.54500000000000004</v>
      </c>
      <c r="AF294" s="21">
        <f>(RANK(Q294,Q$8:Q$1007,1)+COUNTIF(Q$8:Q294,Q294)-1)/1000</f>
        <v>0.53300000000000003</v>
      </c>
      <c r="AG294" s="21">
        <f>(RANK(R294,R$8:R$1007,1)+COUNTIF(R$8:R294,R294)-1)/1000</f>
        <v>0.51400000000000001</v>
      </c>
      <c r="AH294" s="21">
        <f>(RANK(S294,S$8:S$1007,1)+COUNTIF(S$8:S294,S294)-1)/1000</f>
        <v>0.54500000000000004</v>
      </c>
      <c r="AI294" s="14">
        <f t="shared" si="59"/>
        <v>0</v>
      </c>
      <c r="AK294" s="14">
        <f t="shared" si="60"/>
        <v>0</v>
      </c>
    </row>
    <row r="295" spans="2:37" x14ac:dyDescent="0.25">
      <c r="B295">
        <f t="shared" si="54"/>
        <v>288</v>
      </c>
      <c r="C295">
        <f>MATCH(B295,'Stocastic Model Raw Data'!$B$2:$B$1001,0)</f>
        <v>209</v>
      </c>
      <c r="D295" s="14" cm="1">
        <f t="array" ref="D295">INDEX('Stocastic Model Raw Data'!$G$2:$G$1001,$C295,0)</f>
        <v>212042590</v>
      </c>
      <c r="E295" s="14" cm="1">
        <f t="array" ref="E295">INDEX('Stocastic Model Raw Data'!$C$2:$C$1001,$C295,0)</f>
        <v>73468040.544172004</v>
      </c>
      <c r="F295" s="14" cm="1">
        <f t="array" ref="F295">INDEX('Stocastic Model Raw Data'!$H$2:$H$1001,$C295,0)</f>
        <v>35956084.171394102</v>
      </c>
      <c r="G295" s="14">
        <f t="shared" si="49"/>
        <v>37511956.372777902</v>
      </c>
      <c r="H295" s="14" cm="1">
        <f t="array" ref="H295">INDEX('Stocastic Model Raw Data'!$D$2:$D$1001,$C295,0)</f>
        <v>2064327409.08763</v>
      </c>
      <c r="I295" s="14" cm="1">
        <f t="array" ref="I295">INDEX('Stocastic Model Raw Data'!$I$2:$I$1001,$C295,0)</f>
        <v>864900364.899876</v>
      </c>
      <c r="J295" s="14">
        <f t="shared" si="50"/>
        <v>1199427044.1877542</v>
      </c>
      <c r="K295" s="14" cm="1">
        <f t="array" ref="K295">INDEX('Stocastic Model Raw Data'!$E$2:$E$1001,$C295,0)</f>
        <v>163280142.652778</v>
      </c>
      <c r="L295" s="14" cm="1">
        <f t="array" ref="L295">INDEX('Stocastic Model Raw Data'!$J$2:$J$1001,$C295,0)</f>
        <v>68681813.698255405</v>
      </c>
      <c r="M295" s="14">
        <f t="shared" si="51"/>
        <v>94598328.954522595</v>
      </c>
      <c r="N295" s="14">
        <f t="shared" si="55"/>
        <v>2227607551.7404079</v>
      </c>
      <c r="O295" s="14">
        <f t="shared" si="56"/>
        <v>933582178.59813142</v>
      </c>
      <c r="P295" s="14">
        <f t="shared" si="52"/>
        <v>1294025373.1422765</v>
      </c>
      <c r="Q295" s="3">
        <f t="shared" si="57"/>
        <v>2227607551.7404079</v>
      </c>
      <c r="R295" s="3">
        <f t="shared" si="58"/>
        <v>1145624768.5981314</v>
      </c>
      <c r="S295" s="3">
        <f t="shared" si="53"/>
        <v>1081982783.1422765</v>
      </c>
      <c r="T295" s="21">
        <f>(RANK(E295,E$8:E$1007,1)+COUNTIF(E$8:E295,E295)-1)/1000</f>
        <v>0.247</v>
      </c>
      <c r="U295" s="21">
        <f>(RANK(F295,F$8:F$1007,1)+COUNTIF(F$8:F295,F295)-1)/1000</f>
        <v>0.27200000000000002</v>
      </c>
      <c r="V295" s="21">
        <f>(RANK(G295,G$8:G$1007,1)+COUNTIF(G$8:G295,G295)-1)/1000</f>
        <v>0.22800000000000001</v>
      </c>
      <c r="W295" s="21">
        <f>(RANK(H295,H$8:H$1007,1)+COUNTIF(H$8:H295,H295)-1)/1000</f>
        <v>0.19700000000000001</v>
      </c>
      <c r="X295" s="21">
        <f>(RANK(I295,I$8:I$1007,1)+COUNTIF(I$8:I295,I295)-1)/1000</f>
        <v>0.22</v>
      </c>
      <c r="Y295" s="21">
        <f>(RANK(J295,J$8:J$1007,1)+COUNTIF(J$8:J295,J295)-1)/1000</f>
        <v>0.187</v>
      </c>
      <c r="Z295" s="21">
        <f>(RANK(K295,K$8:K$1007,1)+COUNTIF(K$8:K295,K295)-1)/1000</f>
        <v>0.34699999999999998</v>
      </c>
      <c r="AA295" s="21">
        <f>(RANK(L295,L$8:L$1007,1)+COUNTIF(L$8:L295,L295)-1)/1000</f>
        <v>0.255</v>
      </c>
      <c r="AB295" s="21">
        <f>(RANK(M295,M$8:M$1007,1)+COUNTIF(M$8:M295,M295)-1)/1000</f>
        <v>0.39300000000000002</v>
      </c>
      <c r="AC295" s="21">
        <f>(RANK(N295,N$8:N$1007,1)+COUNTIF(N$8:N295,N295)-1)/1000</f>
        <v>0.20899999999999999</v>
      </c>
      <c r="AD295" s="21">
        <f>(RANK(O295,O$8:O$1007,1)+COUNTIF(O$8:O295,O295)-1)/1000</f>
        <v>0.218</v>
      </c>
      <c r="AE295" s="21">
        <f>(RANK(P295,P$8:P$1007,1)+COUNTIF(P$8:P295,P295)-1)/1000</f>
        <v>0.19900000000000001</v>
      </c>
      <c r="AF295" s="21">
        <f>(RANK(Q295,Q$8:Q$1007,1)+COUNTIF(Q$8:Q295,Q295)-1)/1000</f>
        <v>0.20899999999999999</v>
      </c>
      <c r="AG295" s="21">
        <f>(RANK(R295,R$8:R$1007,1)+COUNTIF(R$8:R295,R295)-1)/1000</f>
        <v>0.218</v>
      </c>
      <c r="AH295" s="21">
        <f>(RANK(S295,S$8:S$1007,1)+COUNTIF(S$8:S295,S295)-1)/1000</f>
        <v>0.19900000000000001</v>
      </c>
      <c r="AI295" s="14">
        <f t="shared" si="59"/>
        <v>0</v>
      </c>
      <c r="AK295" s="14">
        <f t="shared" si="60"/>
        <v>0</v>
      </c>
    </row>
    <row r="296" spans="2:37" x14ac:dyDescent="0.25">
      <c r="B296">
        <f t="shared" si="54"/>
        <v>289</v>
      </c>
      <c r="C296">
        <f>MATCH(B296,'Stocastic Model Raw Data'!$B$2:$B$1001,0)</f>
        <v>879</v>
      </c>
      <c r="D296" s="14" cm="1">
        <f t="array" ref="D296">INDEX('Stocastic Model Raw Data'!$G$2:$G$1001,$C296,0)</f>
        <v>212042590</v>
      </c>
      <c r="E296" s="14" cm="1">
        <f t="array" ref="E296">INDEX('Stocastic Model Raw Data'!$C$2:$C$1001,$C296,0)</f>
        <v>110155526.987124</v>
      </c>
      <c r="F296" s="14" cm="1">
        <f t="array" ref="F296">INDEX('Stocastic Model Raw Data'!$H$2:$H$1001,$C296,0)</f>
        <v>54805261.1282539</v>
      </c>
      <c r="G296" s="14">
        <f t="shared" si="49"/>
        <v>55350265.858870097</v>
      </c>
      <c r="H296" s="14" cm="1">
        <f t="array" ref="H296">INDEX('Stocastic Model Raw Data'!$D$2:$D$1001,$C296,0)</f>
        <v>2851892445.00244</v>
      </c>
      <c r="I296" s="14" cm="1">
        <f t="array" ref="I296">INDEX('Stocastic Model Raw Data'!$I$2:$I$1001,$C296,0)</f>
        <v>1206234407.8919301</v>
      </c>
      <c r="J296" s="14">
        <f t="shared" si="50"/>
        <v>1645658037.1105099</v>
      </c>
      <c r="K296" s="14" cm="1">
        <f t="array" ref="K296">INDEX('Stocastic Model Raw Data'!$E$2:$E$1001,$C296,0)</f>
        <v>251774477.89065599</v>
      </c>
      <c r="L296" s="14" cm="1">
        <f t="array" ref="L296">INDEX('Stocastic Model Raw Data'!$J$2:$J$1001,$C296,0)</f>
        <v>111551282.727466</v>
      </c>
      <c r="M296" s="14">
        <f t="shared" si="51"/>
        <v>140223195.16319001</v>
      </c>
      <c r="N296" s="14">
        <f t="shared" si="55"/>
        <v>3103666922.893096</v>
      </c>
      <c r="O296" s="14">
        <f t="shared" si="56"/>
        <v>1317785690.6193962</v>
      </c>
      <c r="P296" s="14">
        <f t="shared" si="52"/>
        <v>1785881232.2736998</v>
      </c>
      <c r="Q296" s="3">
        <f t="shared" si="57"/>
        <v>3103666922.893096</v>
      </c>
      <c r="R296" s="3">
        <f t="shared" si="58"/>
        <v>1529828280.6193962</v>
      </c>
      <c r="S296" s="3">
        <f t="shared" si="53"/>
        <v>1573838642.2736998</v>
      </c>
      <c r="T296" s="21">
        <f>(RANK(E296,E$8:E$1007,1)+COUNTIF(E$8:E296,E296)-1)/1000</f>
        <v>0.90600000000000003</v>
      </c>
      <c r="U296" s="21">
        <f>(RANK(F296,F$8:F$1007,1)+COUNTIF(F$8:F296,F296)-1)/1000</f>
        <v>0.90700000000000003</v>
      </c>
      <c r="V296" s="21">
        <f>(RANK(G296,G$8:G$1007,1)+COUNTIF(G$8:G296,G296)-1)/1000</f>
        <v>0.90600000000000003</v>
      </c>
      <c r="W296" s="21">
        <f>(RANK(H296,H$8:H$1007,1)+COUNTIF(H$8:H296,H296)-1)/1000</f>
        <v>0.86799999999999999</v>
      </c>
      <c r="X296" s="21">
        <f>(RANK(I296,I$8:I$1007,1)+COUNTIF(I$8:I296,I296)-1)/1000</f>
        <v>0.872</v>
      </c>
      <c r="Y296" s="21">
        <f>(RANK(J296,J$8:J$1007,1)+COUNTIF(J$8:J296,J296)-1)/1000</f>
        <v>0.86099999999999999</v>
      </c>
      <c r="Z296" s="21">
        <f>(RANK(K296,K$8:K$1007,1)+COUNTIF(K$8:K296,K296)-1)/1000</f>
        <v>0.91900000000000004</v>
      </c>
      <c r="AA296" s="21">
        <f>(RANK(L296,L$8:L$1007,1)+COUNTIF(L$8:L296,L296)-1)/1000</f>
        <v>0.91900000000000004</v>
      </c>
      <c r="AB296" s="21">
        <f>(RANK(M296,M$8:M$1007,1)+COUNTIF(M$8:M296,M296)-1)/1000</f>
        <v>0.92100000000000004</v>
      </c>
      <c r="AC296" s="21">
        <f>(RANK(N296,N$8:N$1007,1)+COUNTIF(N$8:N296,N296)-1)/1000</f>
        <v>0.879</v>
      </c>
      <c r="AD296" s="21">
        <f>(RANK(O296,O$8:O$1007,1)+COUNTIF(O$8:O296,O296)-1)/1000</f>
        <v>0.88800000000000001</v>
      </c>
      <c r="AE296" s="21">
        <f>(RANK(P296,P$8:P$1007,1)+COUNTIF(P$8:P296,P296)-1)/1000</f>
        <v>0.873</v>
      </c>
      <c r="AF296" s="21">
        <f>(RANK(Q296,Q$8:Q$1007,1)+COUNTIF(Q$8:Q296,Q296)-1)/1000</f>
        <v>0.879</v>
      </c>
      <c r="AG296" s="21">
        <f>(RANK(R296,R$8:R$1007,1)+COUNTIF(R$8:R296,R296)-1)/1000</f>
        <v>0.88800000000000001</v>
      </c>
      <c r="AH296" s="21">
        <f>(RANK(S296,S$8:S$1007,1)+COUNTIF(S$8:S296,S296)-1)/1000</f>
        <v>0.873</v>
      </c>
      <c r="AI296" s="14">
        <f t="shared" si="59"/>
        <v>0</v>
      </c>
      <c r="AK296" s="14">
        <f t="shared" si="60"/>
        <v>0</v>
      </c>
    </row>
    <row r="297" spans="2:37" x14ac:dyDescent="0.25">
      <c r="B297">
        <f t="shared" si="54"/>
        <v>290</v>
      </c>
      <c r="C297">
        <f>MATCH(B297,'Stocastic Model Raw Data'!$B$2:$B$1001,0)</f>
        <v>534</v>
      </c>
      <c r="D297" s="14" cm="1">
        <f t="array" ref="D297">INDEX('Stocastic Model Raw Data'!$G$2:$G$1001,$C297,0)</f>
        <v>212042590</v>
      </c>
      <c r="E297" s="14" cm="1">
        <f t="array" ref="E297">INDEX('Stocastic Model Raw Data'!$C$2:$C$1001,$C297,0)</f>
        <v>94482944.6201877</v>
      </c>
      <c r="F297" s="14" cm="1">
        <f t="array" ref="F297">INDEX('Stocastic Model Raw Data'!$H$2:$H$1001,$C297,0)</f>
        <v>47390073.099270098</v>
      </c>
      <c r="G297" s="14">
        <f t="shared" si="49"/>
        <v>47092871.520917602</v>
      </c>
      <c r="H297" s="14" cm="1">
        <f t="array" ref="H297">INDEX('Stocastic Model Raw Data'!$D$2:$D$1001,$C297,0)</f>
        <v>2388415122.96977</v>
      </c>
      <c r="I297" s="14" cm="1">
        <f t="array" ref="I297">INDEX('Stocastic Model Raw Data'!$I$2:$I$1001,$C297,0)</f>
        <v>1013935373.07513</v>
      </c>
      <c r="J297" s="14">
        <f t="shared" si="50"/>
        <v>1374479749.89464</v>
      </c>
      <c r="K297" s="14" cm="1">
        <f t="array" ref="K297">INDEX('Stocastic Model Raw Data'!$E$2:$E$1001,$C297,0)</f>
        <v>224483942.39119801</v>
      </c>
      <c r="L297" s="14" cm="1">
        <f t="array" ref="L297">INDEX('Stocastic Model Raw Data'!$J$2:$J$1001,$C297,0)</f>
        <v>99797377.538666293</v>
      </c>
      <c r="M297" s="14">
        <f t="shared" si="51"/>
        <v>124686564.85253172</v>
      </c>
      <c r="N297" s="14">
        <f t="shared" si="55"/>
        <v>2612899065.3609681</v>
      </c>
      <c r="O297" s="14">
        <f t="shared" si="56"/>
        <v>1113732750.6137962</v>
      </c>
      <c r="P297" s="14">
        <f t="shared" si="52"/>
        <v>1499166314.7471719</v>
      </c>
      <c r="Q297" s="3">
        <f t="shared" si="57"/>
        <v>2612899065.3609681</v>
      </c>
      <c r="R297" s="3">
        <f t="shared" si="58"/>
        <v>1325775340.6137962</v>
      </c>
      <c r="S297" s="3">
        <f t="shared" si="53"/>
        <v>1287123724.7471719</v>
      </c>
      <c r="T297" s="21">
        <f>(RANK(E297,E$8:E$1007,1)+COUNTIF(E$8:E297,E297)-1)/1000</f>
        <v>0.70399999999999996</v>
      </c>
      <c r="U297" s="21">
        <f>(RANK(F297,F$8:F$1007,1)+COUNTIF(F$8:F297,F297)-1)/1000</f>
        <v>0.73399999999999999</v>
      </c>
      <c r="V297" s="21">
        <f>(RANK(G297,G$8:G$1007,1)+COUNTIF(G$8:G297,G297)-1)/1000</f>
        <v>0.67300000000000004</v>
      </c>
      <c r="W297" s="21">
        <f>(RANK(H297,H$8:H$1007,1)+COUNTIF(H$8:H297,H297)-1)/1000</f>
        <v>0.498</v>
      </c>
      <c r="X297" s="21">
        <f>(RANK(I297,I$8:I$1007,1)+COUNTIF(I$8:I297,I297)-1)/1000</f>
        <v>0.53500000000000003</v>
      </c>
      <c r="Y297" s="21">
        <f>(RANK(J297,J$8:J$1007,1)+COUNTIF(J$8:J297,J297)-1)/1000</f>
        <v>0.46700000000000003</v>
      </c>
      <c r="Z297" s="21">
        <f>(RANK(K297,K$8:K$1007,1)+COUNTIF(K$8:K297,K297)-1)/1000</f>
        <v>0.82099999999999995</v>
      </c>
      <c r="AA297" s="21">
        <f>(RANK(L297,L$8:L$1007,1)+COUNTIF(L$8:L297,L297)-1)/1000</f>
        <v>0.82599999999999996</v>
      </c>
      <c r="AB297" s="21">
        <f>(RANK(M297,M$8:M$1007,1)+COUNTIF(M$8:M297,M297)-1)/1000</f>
        <v>0.81799999999999995</v>
      </c>
      <c r="AC297" s="21">
        <f>(RANK(N297,N$8:N$1007,1)+COUNTIF(N$8:N297,N297)-1)/1000</f>
        <v>0.53400000000000003</v>
      </c>
      <c r="AD297" s="21">
        <f>(RANK(O297,O$8:O$1007,1)+COUNTIF(O$8:O297,O297)-1)/1000</f>
        <v>0.56999999999999995</v>
      </c>
      <c r="AE297" s="21">
        <f>(RANK(P297,P$8:P$1007,1)+COUNTIF(P$8:P297,P297)-1)/1000</f>
        <v>0.50700000000000001</v>
      </c>
      <c r="AF297" s="21">
        <f>(RANK(Q297,Q$8:Q$1007,1)+COUNTIF(Q$8:Q297,Q297)-1)/1000</f>
        <v>0.53400000000000003</v>
      </c>
      <c r="AG297" s="21">
        <f>(RANK(R297,R$8:R$1007,1)+COUNTIF(R$8:R297,R297)-1)/1000</f>
        <v>0.56999999999999995</v>
      </c>
      <c r="AH297" s="21">
        <f>(RANK(S297,S$8:S$1007,1)+COUNTIF(S$8:S297,S297)-1)/1000</f>
        <v>0.50700000000000001</v>
      </c>
      <c r="AI297" s="14">
        <f t="shared" si="59"/>
        <v>0</v>
      </c>
      <c r="AK297" s="14">
        <f t="shared" si="60"/>
        <v>0</v>
      </c>
    </row>
    <row r="298" spans="2:37" x14ac:dyDescent="0.25">
      <c r="B298">
        <f t="shared" si="54"/>
        <v>291</v>
      </c>
      <c r="C298">
        <f>MATCH(B298,'Stocastic Model Raw Data'!$B$2:$B$1001,0)</f>
        <v>652</v>
      </c>
      <c r="D298" s="14" cm="1">
        <f t="array" ref="D298">INDEX('Stocastic Model Raw Data'!$G$2:$G$1001,$C298,0)</f>
        <v>212042590</v>
      </c>
      <c r="E298" s="14" cm="1">
        <f t="array" ref="E298">INDEX('Stocastic Model Raw Data'!$C$2:$C$1001,$C298,0)</f>
        <v>98783379.183608606</v>
      </c>
      <c r="F298" s="14" cm="1">
        <f t="array" ref="F298">INDEX('Stocastic Model Raw Data'!$H$2:$H$1001,$C298,0)</f>
        <v>49529305.373416498</v>
      </c>
      <c r="G298" s="14">
        <f t="shared" si="49"/>
        <v>49254073.810192108</v>
      </c>
      <c r="H298" s="14" cm="1">
        <f t="array" ref="H298">INDEX('Stocastic Model Raw Data'!$D$2:$D$1001,$C298,0)</f>
        <v>2520913024.2010298</v>
      </c>
      <c r="I298" s="14" cm="1">
        <f t="array" ref="I298">INDEX('Stocastic Model Raw Data'!$I$2:$I$1001,$C298,0)</f>
        <v>1069174133.96087</v>
      </c>
      <c r="J298" s="14">
        <f t="shared" si="50"/>
        <v>1451738890.2401597</v>
      </c>
      <c r="K298" s="14" cm="1">
        <f t="array" ref="K298">INDEX('Stocastic Model Raw Data'!$E$2:$E$1001,$C298,0)</f>
        <v>228001105.250898</v>
      </c>
      <c r="L298" s="14" cm="1">
        <f t="array" ref="L298">INDEX('Stocastic Model Raw Data'!$J$2:$J$1001,$C298,0)</f>
        <v>101544057.39034601</v>
      </c>
      <c r="M298" s="14">
        <f t="shared" si="51"/>
        <v>126457047.860552</v>
      </c>
      <c r="N298" s="14">
        <f t="shared" si="55"/>
        <v>2748914129.4519277</v>
      </c>
      <c r="O298" s="14">
        <f t="shared" si="56"/>
        <v>1170718191.3512161</v>
      </c>
      <c r="P298" s="14">
        <f t="shared" si="52"/>
        <v>1578195938.1007116</v>
      </c>
      <c r="Q298" s="3">
        <f t="shared" si="57"/>
        <v>2748914129.4519277</v>
      </c>
      <c r="R298" s="3">
        <f t="shared" si="58"/>
        <v>1382760781.3512161</v>
      </c>
      <c r="S298" s="3">
        <f t="shared" si="53"/>
        <v>1366153348.1007116</v>
      </c>
      <c r="T298" s="21">
        <f>(RANK(E298,E$8:E$1007,1)+COUNTIF(E$8:E298,E298)-1)/1000</f>
        <v>0.77700000000000002</v>
      </c>
      <c r="U298" s="21">
        <f>(RANK(F298,F$8:F$1007,1)+COUNTIF(F$8:F298,F298)-1)/1000</f>
        <v>0.79500000000000004</v>
      </c>
      <c r="V298" s="21">
        <f>(RANK(G298,G$8:G$1007,1)+COUNTIF(G$8:G298,G298)-1)/1000</f>
        <v>0.751</v>
      </c>
      <c r="W298" s="21">
        <f>(RANK(H298,H$8:H$1007,1)+COUNTIF(H$8:H298,H298)-1)/1000</f>
        <v>0.622</v>
      </c>
      <c r="X298" s="21">
        <f>(RANK(I298,I$8:I$1007,1)+COUNTIF(I$8:I298,I298)-1)/1000</f>
        <v>0.65200000000000002</v>
      </c>
      <c r="Y298" s="21">
        <f>(RANK(J298,J$8:J$1007,1)+COUNTIF(J$8:J298,J298)-1)/1000</f>
        <v>0.6</v>
      </c>
      <c r="Z298" s="21">
        <f>(RANK(K298,K$8:K$1007,1)+COUNTIF(K$8:K298,K298)-1)/1000</f>
        <v>0.83599999999999997</v>
      </c>
      <c r="AA298" s="21">
        <f>(RANK(L298,L$8:L$1007,1)+COUNTIF(L$8:L298,L298)-1)/1000</f>
        <v>0.84</v>
      </c>
      <c r="AB298" s="21">
        <f>(RANK(M298,M$8:M$1007,1)+COUNTIF(M$8:M298,M298)-1)/1000</f>
        <v>0.83399999999999996</v>
      </c>
      <c r="AC298" s="21">
        <f>(RANK(N298,N$8:N$1007,1)+COUNTIF(N$8:N298,N298)-1)/1000</f>
        <v>0.65200000000000002</v>
      </c>
      <c r="AD298" s="21">
        <f>(RANK(O298,O$8:O$1007,1)+COUNTIF(O$8:O298,O298)-1)/1000</f>
        <v>0.68400000000000005</v>
      </c>
      <c r="AE298" s="21">
        <f>(RANK(P298,P$8:P$1007,1)+COUNTIF(P$8:P298,P298)-1)/1000</f>
        <v>0.63200000000000001</v>
      </c>
      <c r="AF298" s="21">
        <f>(RANK(Q298,Q$8:Q$1007,1)+COUNTIF(Q$8:Q298,Q298)-1)/1000</f>
        <v>0.65200000000000002</v>
      </c>
      <c r="AG298" s="21">
        <f>(RANK(R298,R$8:R$1007,1)+COUNTIF(R$8:R298,R298)-1)/1000</f>
        <v>0.68400000000000005</v>
      </c>
      <c r="AH298" s="21">
        <f>(RANK(S298,S$8:S$1007,1)+COUNTIF(S$8:S298,S298)-1)/1000</f>
        <v>0.63200000000000001</v>
      </c>
      <c r="AI298" s="14">
        <f t="shared" si="59"/>
        <v>0</v>
      </c>
      <c r="AK298" s="14">
        <f t="shared" si="60"/>
        <v>0</v>
      </c>
    </row>
    <row r="299" spans="2:37" x14ac:dyDescent="0.25">
      <c r="B299">
        <f t="shared" si="54"/>
        <v>292</v>
      </c>
      <c r="C299">
        <f>MATCH(B299,'Stocastic Model Raw Data'!$B$2:$B$1001,0)</f>
        <v>748</v>
      </c>
      <c r="D299" s="14" cm="1">
        <f t="array" ref="D299">INDEX('Stocastic Model Raw Data'!$G$2:$G$1001,$C299,0)</f>
        <v>212042590</v>
      </c>
      <c r="E299" s="14" cm="1">
        <f t="array" ref="E299">INDEX('Stocastic Model Raw Data'!$C$2:$C$1001,$C299,0)</f>
        <v>104797009.726449</v>
      </c>
      <c r="F299" s="14" cm="1">
        <f t="array" ref="F299">INDEX('Stocastic Model Raw Data'!$H$2:$H$1001,$C299,0)</f>
        <v>52602572.730293997</v>
      </c>
      <c r="G299" s="14">
        <f t="shared" si="49"/>
        <v>52194436.996155001</v>
      </c>
      <c r="H299" s="14" cm="1">
        <f t="array" ref="H299">INDEX('Stocastic Model Raw Data'!$D$2:$D$1001,$C299,0)</f>
        <v>2653069995.2160401</v>
      </c>
      <c r="I299" s="14" cm="1">
        <f t="array" ref="I299">INDEX('Stocastic Model Raw Data'!$I$2:$I$1001,$C299,0)</f>
        <v>1131190484.50178</v>
      </c>
      <c r="J299" s="14">
        <f t="shared" si="50"/>
        <v>1521879510.7142601</v>
      </c>
      <c r="K299" s="14" cm="1">
        <f t="array" ref="K299">INDEX('Stocastic Model Raw Data'!$E$2:$E$1001,$C299,0)</f>
        <v>237936053.18926501</v>
      </c>
      <c r="L299" s="14" cm="1">
        <f t="array" ref="L299">INDEX('Stocastic Model Raw Data'!$J$2:$J$1001,$C299,0)</f>
        <v>102777147.496562</v>
      </c>
      <c r="M299" s="14">
        <f t="shared" si="51"/>
        <v>135158905.69270301</v>
      </c>
      <c r="N299" s="14">
        <f t="shared" si="55"/>
        <v>2891006048.4053049</v>
      </c>
      <c r="O299" s="14">
        <f t="shared" si="56"/>
        <v>1233967631.998342</v>
      </c>
      <c r="P299" s="14">
        <f t="shared" si="52"/>
        <v>1657038416.4069629</v>
      </c>
      <c r="Q299" s="3">
        <f t="shared" si="57"/>
        <v>2891006048.4053049</v>
      </c>
      <c r="R299" s="3">
        <f t="shared" si="58"/>
        <v>1446010221.998342</v>
      </c>
      <c r="S299" s="3">
        <f t="shared" si="53"/>
        <v>1444995826.4069629</v>
      </c>
      <c r="T299" s="21">
        <f>(RANK(E299,E$8:E$1007,1)+COUNTIF(E$8:E299,E299)-1)/1000</f>
        <v>0.85599999999999998</v>
      </c>
      <c r="U299" s="21">
        <f>(RANK(F299,F$8:F$1007,1)+COUNTIF(F$8:F299,F299)-1)/1000</f>
        <v>0.86199999999999999</v>
      </c>
      <c r="V299" s="21">
        <f>(RANK(G299,G$8:G$1007,1)+COUNTIF(G$8:G299,G299)-1)/1000</f>
        <v>0.83599999999999997</v>
      </c>
      <c r="W299" s="21">
        <f>(RANK(H299,H$8:H$1007,1)+COUNTIF(H$8:H299,H299)-1)/1000</f>
        <v>0.73599999999999999</v>
      </c>
      <c r="X299" s="21">
        <f>(RANK(I299,I$8:I$1007,1)+COUNTIF(I$8:I299,I299)-1)/1000</f>
        <v>0.75600000000000001</v>
      </c>
      <c r="Y299" s="21">
        <f>(RANK(J299,J$8:J$1007,1)+COUNTIF(J$8:J299,J299)-1)/1000</f>
        <v>0.71</v>
      </c>
      <c r="Z299" s="21">
        <f>(RANK(K299,K$8:K$1007,1)+COUNTIF(K$8:K299,K299)-1)/1000</f>
        <v>0.876</v>
      </c>
      <c r="AA299" s="21">
        <f>(RANK(L299,L$8:L$1007,1)+COUNTIF(L$8:L299,L299)-1)/1000</f>
        <v>0.85699999999999998</v>
      </c>
      <c r="AB299" s="21">
        <f>(RANK(M299,M$8:M$1007,1)+COUNTIF(M$8:M299,M299)-1)/1000</f>
        <v>0.88900000000000001</v>
      </c>
      <c r="AC299" s="21">
        <f>(RANK(N299,N$8:N$1007,1)+COUNTIF(N$8:N299,N299)-1)/1000</f>
        <v>0.748</v>
      </c>
      <c r="AD299" s="21">
        <f>(RANK(O299,O$8:O$1007,1)+COUNTIF(O$8:O299,O299)-1)/1000</f>
        <v>0.77700000000000002</v>
      </c>
      <c r="AE299" s="21">
        <f>(RANK(P299,P$8:P$1007,1)+COUNTIF(P$8:P299,P299)-1)/1000</f>
        <v>0.73799999999999999</v>
      </c>
      <c r="AF299" s="21">
        <f>(RANK(Q299,Q$8:Q$1007,1)+COUNTIF(Q$8:Q299,Q299)-1)/1000</f>
        <v>0.748</v>
      </c>
      <c r="AG299" s="21">
        <f>(RANK(R299,R$8:R$1007,1)+COUNTIF(R$8:R299,R299)-1)/1000</f>
        <v>0.77700000000000002</v>
      </c>
      <c r="AH299" s="21">
        <f>(RANK(S299,S$8:S$1007,1)+COUNTIF(S$8:S299,S299)-1)/1000</f>
        <v>0.73799999999999999</v>
      </c>
      <c r="AI299" s="14">
        <f t="shared" si="59"/>
        <v>0</v>
      </c>
      <c r="AK299" s="14">
        <f t="shared" si="60"/>
        <v>0</v>
      </c>
    </row>
    <row r="300" spans="2:37" x14ac:dyDescent="0.25">
      <c r="B300">
        <f t="shared" si="54"/>
        <v>293</v>
      </c>
      <c r="C300">
        <f>MATCH(B300,'Stocastic Model Raw Data'!$B$2:$B$1001,0)</f>
        <v>269</v>
      </c>
      <c r="D300" s="14" cm="1">
        <f t="array" ref="D300">INDEX('Stocastic Model Raw Data'!$G$2:$G$1001,$C300,0)</f>
        <v>212042590</v>
      </c>
      <c r="E300" s="14" cm="1">
        <f t="array" ref="E300">INDEX('Stocastic Model Raw Data'!$C$2:$C$1001,$C300,0)</f>
        <v>74649840.350591093</v>
      </c>
      <c r="F300" s="14" cm="1">
        <f t="array" ref="F300">INDEX('Stocastic Model Raw Data'!$H$2:$H$1001,$C300,0)</f>
        <v>36357389.942533001</v>
      </c>
      <c r="G300" s="14">
        <f t="shared" si="49"/>
        <v>38292450.408058092</v>
      </c>
      <c r="H300" s="14" cm="1">
        <f t="array" ref="H300">INDEX('Stocastic Model Raw Data'!$D$2:$D$1001,$C300,0)</f>
        <v>2160168186.9122</v>
      </c>
      <c r="I300" s="14" cm="1">
        <f t="array" ref="I300">INDEX('Stocastic Model Raw Data'!$I$2:$I$1001,$C300,0)</f>
        <v>899558658.98045301</v>
      </c>
      <c r="J300" s="14">
        <f t="shared" si="50"/>
        <v>1260609527.931747</v>
      </c>
      <c r="K300" s="14" cm="1">
        <f t="array" ref="K300">INDEX('Stocastic Model Raw Data'!$E$2:$E$1001,$C300,0)</f>
        <v>157960989.73290899</v>
      </c>
      <c r="L300" s="14" cm="1">
        <f t="array" ref="L300">INDEX('Stocastic Model Raw Data'!$J$2:$J$1001,$C300,0)</f>
        <v>70222332.314009398</v>
      </c>
      <c r="M300" s="14">
        <f t="shared" si="51"/>
        <v>87738657.418899596</v>
      </c>
      <c r="N300" s="14">
        <f t="shared" si="55"/>
        <v>2318129176.6451092</v>
      </c>
      <c r="O300" s="14">
        <f t="shared" si="56"/>
        <v>969780991.29446244</v>
      </c>
      <c r="P300" s="14">
        <f t="shared" si="52"/>
        <v>1348348185.3506467</v>
      </c>
      <c r="Q300" s="3">
        <f t="shared" si="57"/>
        <v>2318129176.6451092</v>
      </c>
      <c r="R300" s="3">
        <f t="shared" si="58"/>
        <v>1181823581.2944624</v>
      </c>
      <c r="S300" s="3">
        <f t="shared" si="53"/>
        <v>1136305595.3506467</v>
      </c>
      <c r="T300" s="21">
        <f>(RANK(E300,E$8:E$1007,1)+COUNTIF(E$8:E300,E300)-1)/1000</f>
        <v>0.28199999999999997</v>
      </c>
      <c r="U300" s="21">
        <f>(RANK(F300,F$8:F$1007,1)+COUNTIF(F$8:F300,F300)-1)/1000</f>
        <v>0.28799999999999998</v>
      </c>
      <c r="V300" s="21">
        <f>(RANK(G300,G$8:G$1007,1)+COUNTIF(G$8:G300,G300)-1)/1000</f>
        <v>0.26900000000000002</v>
      </c>
      <c r="W300" s="21">
        <f>(RANK(H300,H$8:H$1007,1)+COUNTIF(H$8:H300,H300)-1)/1000</f>
        <v>0.27</v>
      </c>
      <c r="X300" s="21">
        <f>(RANK(I300,I$8:I$1007,1)+COUNTIF(I$8:I300,I300)-1)/1000</f>
        <v>0.27800000000000002</v>
      </c>
      <c r="Y300" s="21">
        <f>(RANK(J300,J$8:J$1007,1)+COUNTIF(J$8:J300,J300)-1)/1000</f>
        <v>0.26900000000000002</v>
      </c>
      <c r="Z300" s="21">
        <f>(RANK(K300,K$8:K$1007,1)+COUNTIF(K$8:K300,K300)-1)/1000</f>
        <v>0.28899999999999998</v>
      </c>
      <c r="AA300" s="21">
        <f>(RANK(L300,L$8:L$1007,1)+COUNTIF(L$8:L300,L300)-1)/1000</f>
        <v>0.29099999999999998</v>
      </c>
      <c r="AB300" s="21">
        <f>(RANK(M300,M$8:M$1007,1)+COUNTIF(M$8:M300,M300)-1)/1000</f>
        <v>0.28000000000000003</v>
      </c>
      <c r="AC300" s="21">
        <f>(RANK(N300,N$8:N$1007,1)+COUNTIF(N$8:N300,N300)-1)/1000</f>
        <v>0.26900000000000002</v>
      </c>
      <c r="AD300" s="21">
        <f>(RANK(O300,O$8:O$1007,1)+COUNTIF(O$8:O300,O300)-1)/1000</f>
        <v>0.27700000000000002</v>
      </c>
      <c r="AE300" s="21">
        <f>(RANK(P300,P$8:P$1007,1)+COUNTIF(P$8:P300,P300)-1)/1000</f>
        <v>0.26500000000000001</v>
      </c>
      <c r="AF300" s="21">
        <f>(RANK(Q300,Q$8:Q$1007,1)+COUNTIF(Q$8:Q300,Q300)-1)/1000</f>
        <v>0.26900000000000002</v>
      </c>
      <c r="AG300" s="21">
        <f>(RANK(R300,R$8:R$1007,1)+COUNTIF(R$8:R300,R300)-1)/1000</f>
        <v>0.27700000000000002</v>
      </c>
      <c r="AH300" s="21">
        <f>(RANK(S300,S$8:S$1007,1)+COUNTIF(S$8:S300,S300)-1)/1000</f>
        <v>0.26500000000000001</v>
      </c>
      <c r="AI300" s="14">
        <f t="shared" si="59"/>
        <v>0</v>
      </c>
      <c r="AK300" s="14">
        <f t="shared" si="60"/>
        <v>0</v>
      </c>
    </row>
    <row r="301" spans="2:37" x14ac:dyDescent="0.25">
      <c r="B301">
        <f t="shared" si="54"/>
        <v>294</v>
      </c>
      <c r="C301">
        <f>MATCH(B301,'Stocastic Model Raw Data'!$B$2:$B$1001,0)</f>
        <v>587</v>
      </c>
      <c r="D301" s="14" cm="1">
        <f t="array" ref="D301">INDEX('Stocastic Model Raw Data'!$G$2:$G$1001,$C301,0)</f>
        <v>212042590</v>
      </c>
      <c r="E301" s="14" cm="1">
        <f t="array" ref="E301">INDEX('Stocastic Model Raw Data'!$C$2:$C$1001,$C301,0)</f>
        <v>97271207.382988796</v>
      </c>
      <c r="F301" s="14" cm="1">
        <f t="array" ref="F301">INDEX('Stocastic Model Raw Data'!$H$2:$H$1001,$C301,0)</f>
        <v>48708999.279394098</v>
      </c>
      <c r="G301" s="14">
        <f t="shared" si="49"/>
        <v>48562208.103594698</v>
      </c>
      <c r="H301" s="14" cm="1">
        <f t="array" ref="H301">INDEX('Stocastic Model Raw Data'!$D$2:$D$1001,$C301,0)</f>
        <v>2455303031.4194398</v>
      </c>
      <c r="I301" s="14" cm="1">
        <f t="array" ref="I301">INDEX('Stocastic Model Raw Data'!$I$2:$I$1001,$C301,0)</f>
        <v>1043853086.37132</v>
      </c>
      <c r="J301" s="14">
        <f t="shared" si="50"/>
        <v>1411449945.0481198</v>
      </c>
      <c r="K301" s="14" cm="1">
        <f t="array" ref="K301">INDEX('Stocastic Model Raw Data'!$E$2:$E$1001,$C301,0)</f>
        <v>219341052.20895001</v>
      </c>
      <c r="L301" s="14" cm="1">
        <f t="array" ref="L301">INDEX('Stocastic Model Raw Data'!$J$2:$J$1001,$C301,0)</f>
        <v>96326296.396309599</v>
      </c>
      <c r="M301" s="14">
        <f t="shared" si="51"/>
        <v>123014755.81264041</v>
      </c>
      <c r="N301" s="14">
        <f t="shared" si="55"/>
        <v>2674644083.6283898</v>
      </c>
      <c r="O301" s="14">
        <f t="shared" si="56"/>
        <v>1140179382.7676296</v>
      </c>
      <c r="P301" s="14">
        <f t="shared" si="52"/>
        <v>1534464700.8607602</v>
      </c>
      <c r="Q301" s="3">
        <f t="shared" si="57"/>
        <v>2674644083.6283898</v>
      </c>
      <c r="R301" s="3">
        <f t="shared" si="58"/>
        <v>1352221972.7676296</v>
      </c>
      <c r="S301" s="3">
        <f t="shared" si="53"/>
        <v>1322422110.8607602</v>
      </c>
      <c r="T301" s="21">
        <f>(RANK(E301,E$8:E$1007,1)+COUNTIF(E$8:E301,E301)-1)/1000</f>
        <v>0.752</v>
      </c>
      <c r="U301" s="21">
        <f>(RANK(F301,F$8:F$1007,1)+COUNTIF(F$8:F301,F301)-1)/1000</f>
        <v>0.77600000000000002</v>
      </c>
      <c r="V301" s="21">
        <f>(RANK(G301,G$8:G$1007,1)+COUNTIF(G$8:G301,G301)-1)/1000</f>
        <v>0.72799999999999998</v>
      </c>
      <c r="W301" s="21">
        <f>(RANK(H301,H$8:H$1007,1)+COUNTIF(H$8:H301,H301)-1)/1000</f>
        <v>0.56000000000000005</v>
      </c>
      <c r="X301" s="21">
        <f>(RANK(I301,I$8:I$1007,1)+COUNTIF(I$8:I301,I301)-1)/1000</f>
        <v>0.59799999999999998</v>
      </c>
      <c r="Y301" s="21">
        <f>(RANK(J301,J$8:J$1007,1)+COUNTIF(J$8:J301,J301)-1)/1000</f>
        <v>0.52900000000000003</v>
      </c>
      <c r="Z301" s="21">
        <f>(RANK(K301,K$8:K$1007,1)+COUNTIF(K$8:K301,K301)-1)/1000</f>
        <v>0.80100000000000005</v>
      </c>
      <c r="AA301" s="21">
        <f>(RANK(L301,L$8:L$1007,1)+COUNTIF(L$8:L301,L301)-1)/1000</f>
        <v>0.78700000000000003</v>
      </c>
      <c r="AB301" s="21">
        <f>(RANK(M301,M$8:M$1007,1)+COUNTIF(M$8:M301,M301)-1)/1000</f>
        <v>0.80400000000000005</v>
      </c>
      <c r="AC301" s="21">
        <f>(RANK(N301,N$8:N$1007,1)+COUNTIF(N$8:N301,N301)-1)/1000</f>
        <v>0.58699999999999997</v>
      </c>
      <c r="AD301" s="21">
        <f>(RANK(O301,O$8:O$1007,1)+COUNTIF(O$8:O301,O301)-1)/1000</f>
        <v>0.61699999999999999</v>
      </c>
      <c r="AE301" s="21">
        <f>(RANK(P301,P$8:P$1007,1)+COUNTIF(P$8:P301,P301)-1)/1000</f>
        <v>0.56200000000000006</v>
      </c>
      <c r="AF301" s="21">
        <f>(RANK(Q301,Q$8:Q$1007,1)+COUNTIF(Q$8:Q301,Q301)-1)/1000</f>
        <v>0.58699999999999997</v>
      </c>
      <c r="AG301" s="21">
        <f>(RANK(R301,R$8:R$1007,1)+COUNTIF(R$8:R301,R301)-1)/1000</f>
        <v>0.61699999999999999</v>
      </c>
      <c r="AH301" s="21">
        <f>(RANK(S301,S$8:S$1007,1)+COUNTIF(S$8:S301,S301)-1)/1000</f>
        <v>0.56200000000000006</v>
      </c>
      <c r="AI301" s="14">
        <f t="shared" si="59"/>
        <v>0</v>
      </c>
      <c r="AK301" s="14">
        <f t="shared" si="60"/>
        <v>0</v>
      </c>
    </row>
    <row r="302" spans="2:37" x14ac:dyDescent="0.25">
      <c r="B302">
        <f t="shared" si="54"/>
        <v>295</v>
      </c>
      <c r="C302">
        <f>MATCH(B302,'Stocastic Model Raw Data'!$B$2:$B$1001,0)</f>
        <v>357</v>
      </c>
      <c r="D302" s="14" cm="1">
        <f t="array" ref="D302">INDEX('Stocastic Model Raw Data'!$G$2:$G$1001,$C302,0)</f>
        <v>212042590</v>
      </c>
      <c r="E302" s="14" cm="1">
        <f t="array" ref="E302">INDEX('Stocastic Model Raw Data'!$C$2:$C$1001,$C302,0)</f>
        <v>74463705.970195994</v>
      </c>
      <c r="F302" s="14" cm="1">
        <f t="array" ref="F302">INDEX('Stocastic Model Raw Data'!$H$2:$H$1001,$C302,0)</f>
        <v>35617692.033718899</v>
      </c>
      <c r="G302" s="14">
        <f t="shared" si="49"/>
        <v>38846013.936477095</v>
      </c>
      <c r="H302" s="14" cm="1">
        <f t="array" ref="H302">INDEX('Stocastic Model Raw Data'!$D$2:$D$1001,$C302,0)</f>
        <v>2256759655.24576</v>
      </c>
      <c r="I302" s="14" cm="1">
        <f t="array" ref="I302">INDEX('Stocastic Model Raw Data'!$I$2:$I$1001,$C302,0)</f>
        <v>925482584.53349996</v>
      </c>
      <c r="J302" s="14">
        <f t="shared" si="50"/>
        <v>1331277070.71226</v>
      </c>
      <c r="K302" s="14" cm="1">
        <f t="array" ref="K302">INDEX('Stocastic Model Raw Data'!$E$2:$E$1001,$C302,0)</f>
        <v>154121063.82985801</v>
      </c>
      <c r="L302" s="14" cm="1">
        <f t="array" ref="L302">INDEX('Stocastic Model Raw Data'!$J$2:$J$1001,$C302,0)</f>
        <v>71003156.732673794</v>
      </c>
      <c r="M302" s="14">
        <f t="shared" si="51"/>
        <v>83117907.097184211</v>
      </c>
      <c r="N302" s="14">
        <f t="shared" si="55"/>
        <v>2410880719.0756178</v>
      </c>
      <c r="O302" s="14">
        <f t="shared" si="56"/>
        <v>996485741.26617372</v>
      </c>
      <c r="P302" s="14">
        <f t="shared" si="52"/>
        <v>1414394977.809444</v>
      </c>
      <c r="Q302" s="3">
        <f t="shared" si="57"/>
        <v>2410880719.0756178</v>
      </c>
      <c r="R302" s="3">
        <f t="shared" si="58"/>
        <v>1208528331.2661738</v>
      </c>
      <c r="S302" s="3">
        <f t="shared" si="53"/>
        <v>1202352387.809444</v>
      </c>
      <c r="T302" s="21">
        <f>(RANK(E302,E$8:E$1007,1)+COUNTIF(E$8:E302,E302)-1)/1000</f>
        <v>0.27700000000000002</v>
      </c>
      <c r="U302" s="21">
        <f>(RANK(F302,F$8:F$1007,1)+COUNTIF(F$8:F302,F302)-1)/1000</f>
        <v>0.254</v>
      </c>
      <c r="V302" s="21">
        <f>(RANK(G302,G$8:G$1007,1)+COUNTIF(G$8:G302,G302)-1)/1000</f>
        <v>0.29099999999999998</v>
      </c>
      <c r="W302" s="21">
        <f>(RANK(H302,H$8:H$1007,1)+COUNTIF(H$8:H302,H302)-1)/1000</f>
        <v>0.371</v>
      </c>
      <c r="X302" s="21">
        <f>(RANK(I302,I$8:I$1007,1)+COUNTIF(I$8:I302,I302)-1)/1000</f>
        <v>0.33700000000000002</v>
      </c>
      <c r="Y302" s="21">
        <f>(RANK(J302,J$8:J$1007,1)+COUNTIF(J$8:J302,J302)-1)/1000</f>
        <v>0.39400000000000002</v>
      </c>
      <c r="Z302" s="21">
        <f>(RANK(K302,K$8:K$1007,1)+COUNTIF(K$8:K302,K302)-1)/1000</f>
        <v>0.24399999999999999</v>
      </c>
      <c r="AA302" s="21">
        <f>(RANK(L302,L$8:L$1007,1)+COUNTIF(L$8:L302,L302)-1)/1000</f>
        <v>0.308</v>
      </c>
      <c r="AB302" s="21">
        <f>(RANK(M302,M$8:M$1007,1)+COUNTIF(M$8:M302,M302)-1)/1000</f>
        <v>0.193</v>
      </c>
      <c r="AC302" s="21">
        <f>(RANK(N302,N$8:N$1007,1)+COUNTIF(N$8:N302,N302)-1)/1000</f>
        <v>0.35699999999999998</v>
      </c>
      <c r="AD302" s="21">
        <f>(RANK(O302,O$8:O$1007,1)+COUNTIF(O$8:O302,O302)-1)/1000</f>
        <v>0.33100000000000002</v>
      </c>
      <c r="AE302" s="21">
        <f>(RANK(P302,P$8:P$1007,1)+COUNTIF(P$8:P302,P302)-1)/1000</f>
        <v>0.373</v>
      </c>
      <c r="AF302" s="21">
        <f>(RANK(Q302,Q$8:Q$1007,1)+COUNTIF(Q$8:Q302,Q302)-1)/1000</f>
        <v>0.35699999999999998</v>
      </c>
      <c r="AG302" s="21">
        <f>(RANK(R302,R$8:R$1007,1)+COUNTIF(R$8:R302,R302)-1)/1000</f>
        <v>0.33100000000000002</v>
      </c>
      <c r="AH302" s="21">
        <f>(RANK(S302,S$8:S$1007,1)+COUNTIF(S$8:S302,S302)-1)/1000</f>
        <v>0.373</v>
      </c>
      <c r="AI302" s="14">
        <f t="shared" si="59"/>
        <v>0</v>
      </c>
      <c r="AK302" s="14">
        <f t="shared" si="60"/>
        <v>0</v>
      </c>
    </row>
    <row r="303" spans="2:37" x14ac:dyDescent="0.25">
      <c r="B303">
        <f t="shared" si="54"/>
        <v>296</v>
      </c>
      <c r="C303">
        <f>MATCH(B303,'Stocastic Model Raw Data'!$B$2:$B$1001,0)</f>
        <v>247</v>
      </c>
      <c r="D303" s="14" cm="1">
        <f t="array" ref="D303">INDEX('Stocastic Model Raw Data'!$G$2:$G$1001,$C303,0)</f>
        <v>212042590</v>
      </c>
      <c r="E303" s="14" cm="1">
        <f t="array" ref="E303">INDEX('Stocastic Model Raw Data'!$C$2:$C$1001,$C303,0)</f>
        <v>76281050.813609198</v>
      </c>
      <c r="F303" s="14" cm="1">
        <f t="array" ref="F303">INDEX('Stocastic Model Raw Data'!$H$2:$H$1001,$C303,0)</f>
        <v>37272232.298453502</v>
      </c>
      <c r="G303" s="14">
        <f t="shared" si="49"/>
        <v>39008818.515155695</v>
      </c>
      <c r="H303" s="14" cm="1">
        <f t="array" ref="H303">INDEX('Stocastic Model Raw Data'!$D$2:$D$1001,$C303,0)</f>
        <v>2112455699.5135801</v>
      </c>
      <c r="I303" s="14" cm="1">
        <f t="array" ref="I303">INDEX('Stocastic Model Raw Data'!$I$2:$I$1001,$C303,0)</f>
        <v>880973701.29568195</v>
      </c>
      <c r="J303" s="14">
        <f t="shared" si="50"/>
        <v>1231481998.2178981</v>
      </c>
      <c r="K303" s="14" cm="1">
        <f t="array" ref="K303">INDEX('Stocastic Model Raw Data'!$E$2:$E$1001,$C303,0)</f>
        <v>177178206.68259001</v>
      </c>
      <c r="L303" s="14" cm="1">
        <f t="array" ref="L303">INDEX('Stocastic Model Raw Data'!$J$2:$J$1001,$C303,0)</f>
        <v>78183056.4452627</v>
      </c>
      <c r="M303" s="14">
        <f t="shared" si="51"/>
        <v>98995150.237327307</v>
      </c>
      <c r="N303" s="14">
        <f t="shared" si="55"/>
        <v>2289633906.1961699</v>
      </c>
      <c r="O303" s="14">
        <f t="shared" si="56"/>
        <v>959156757.74094462</v>
      </c>
      <c r="P303" s="14">
        <f t="shared" si="52"/>
        <v>1330477148.4552252</v>
      </c>
      <c r="Q303" s="3">
        <f t="shared" si="57"/>
        <v>2289633906.1961699</v>
      </c>
      <c r="R303" s="3">
        <f t="shared" si="58"/>
        <v>1171199347.7409446</v>
      </c>
      <c r="S303" s="3">
        <f t="shared" si="53"/>
        <v>1118434558.4552252</v>
      </c>
      <c r="T303" s="21">
        <f>(RANK(E303,E$8:E$1007,1)+COUNTIF(E$8:E303,E303)-1)/1000</f>
        <v>0.314</v>
      </c>
      <c r="U303" s="21">
        <f>(RANK(F303,F$8:F$1007,1)+COUNTIF(F$8:F303,F303)-1)/1000</f>
        <v>0.33300000000000002</v>
      </c>
      <c r="V303" s="21">
        <f>(RANK(G303,G$8:G$1007,1)+COUNTIF(G$8:G303,G303)-1)/1000</f>
        <v>0.29899999999999999</v>
      </c>
      <c r="W303" s="21">
        <f>(RANK(H303,H$8:H$1007,1)+COUNTIF(H$8:H303,H303)-1)/1000</f>
        <v>0.23499999999999999</v>
      </c>
      <c r="X303" s="21">
        <f>(RANK(I303,I$8:I$1007,1)+COUNTIF(I$8:I303,I303)-1)/1000</f>
        <v>0.24199999999999999</v>
      </c>
      <c r="Y303" s="21">
        <f>(RANK(J303,J$8:J$1007,1)+COUNTIF(J$8:J303,J303)-1)/1000</f>
        <v>0.22800000000000001</v>
      </c>
      <c r="Z303" s="21">
        <f>(RANK(K303,K$8:K$1007,1)+COUNTIF(K$8:K303,K303)-1)/1000</f>
        <v>0.47099999999999997</v>
      </c>
      <c r="AA303" s="21">
        <f>(RANK(L303,L$8:L$1007,1)+COUNTIF(L$8:L303,L303)-1)/1000</f>
        <v>0.46</v>
      </c>
      <c r="AB303" s="21">
        <f>(RANK(M303,M$8:M$1007,1)+COUNTIF(M$8:M303,M303)-1)/1000</f>
        <v>0.48299999999999998</v>
      </c>
      <c r="AC303" s="21">
        <f>(RANK(N303,N$8:N$1007,1)+COUNTIF(N$8:N303,N303)-1)/1000</f>
        <v>0.247</v>
      </c>
      <c r="AD303" s="21">
        <f>(RANK(O303,O$8:O$1007,1)+COUNTIF(O$8:O303,O303)-1)/1000</f>
        <v>0.252</v>
      </c>
      <c r="AE303" s="21">
        <f>(RANK(P303,P$8:P$1007,1)+COUNTIF(P$8:P303,P303)-1)/1000</f>
        <v>0.24099999999999999</v>
      </c>
      <c r="AF303" s="21">
        <f>(RANK(Q303,Q$8:Q$1007,1)+COUNTIF(Q$8:Q303,Q303)-1)/1000</f>
        <v>0.247</v>
      </c>
      <c r="AG303" s="21">
        <f>(RANK(R303,R$8:R$1007,1)+COUNTIF(R$8:R303,R303)-1)/1000</f>
        <v>0.252</v>
      </c>
      <c r="AH303" s="21">
        <f>(RANK(S303,S$8:S$1007,1)+COUNTIF(S$8:S303,S303)-1)/1000</f>
        <v>0.24099999999999999</v>
      </c>
      <c r="AI303" s="14">
        <f t="shared" si="59"/>
        <v>0</v>
      </c>
      <c r="AK303" s="14">
        <f t="shared" si="60"/>
        <v>0</v>
      </c>
    </row>
    <row r="304" spans="2:37" x14ac:dyDescent="0.25">
      <c r="B304">
        <f t="shared" si="54"/>
        <v>297</v>
      </c>
      <c r="C304">
        <f>MATCH(B304,'Stocastic Model Raw Data'!$B$2:$B$1001,0)</f>
        <v>467</v>
      </c>
      <c r="D304" s="14" cm="1">
        <f t="array" ref="D304">INDEX('Stocastic Model Raw Data'!$G$2:$G$1001,$C304,0)</f>
        <v>212042590</v>
      </c>
      <c r="E304" s="14" cm="1">
        <f t="array" ref="E304">INDEX('Stocastic Model Raw Data'!$C$2:$C$1001,$C304,0)</f>
        <v>82426359.148152798</v>
      </c>
      <c r="F304" s="14" cm="1">
        <f t="array" ref="F304">INDEX('Stocastic Model Raw Data'!$H$2:$H$1001,$C304,0)</f>
        <v>39808762.314466603</v>
      </c>
      <c r="G304" s="14">
        <f t="shared" si="49"/>
        <v>42617596.833686195</v>
      </c>
      <c r="H304" s="14" cm="1">
        <f t="array" ref="H304">INDEX('Stocastic Model Raw Data'!$D$2:$D$1001,$C304,0)</f>
        <v>2381054057.8775501</v>
      </c>
      <c r="I304" s="14" cm="1">
        <f t="array" ref="I304">INDEX('Stocastic Model Raw Data'!$I$2:$I$1001,$C304,0)</f>
        <v>991967443.38006198</v>
      </c>
      <c r="J304" s="14">
        <f t="shared" si="50"/>
        <v>1389086614.497488</v>
      </c>
      <c r="K304" s="14" cm="1">
        <f t="array" ref="K304">INDEX('Stocastic Model Raw Data'!$E$2:$E$1001,$C304,0)</f>
        <v>160955162.87975699</v>
      </c>
      <c r="L304" s="14" cm="1">
        <f t="array" ref="L304">INDEX('Stocastic Model Raw Data'!$J$2:$J$1001,$C304,0)</f>
        <v>67520884.336309001</v>
      </c>
      <c r="M304" s="14">
        <f t="shared" si="51"/>
        <v>93434278.543447986</v>
      </c>
      <c r="N304" s="14">
        <f t="shared" si="55"/>
        <v>2542009220.7573071</v>
      </c>
      <c r="O304" s="14">
        <f t="shared" si="56"/>
        <v>1059488327.7163709</v>
      </c>
      <c r="P304" s="14">
        <f t="shared" si="52"/>
        <v>1482520893.040936</v>
      </c>
      <c r="Q304" s="3">
        <f t="shared" si="57"/>
        <v>2542009220.7573071</v>
      </c>
      <c r="R304" s="3">
        <f t="shared" si="58"/>
        <v>1271530917.7163711</v>
      </c>
      <c r="S304" s="3">
        <f t="shared" si="53"/>
        <v>1270478303.040936</v>
      </c>
      <c r="T304" s="21">
        <f>(RANK(E304,E$8:E$1007,1)+COUNTIF(E$8:E304,E304)-1)/1000</f>
        <v>0.46</v>
      </c>
      <c r="U304" s="21">
        <f>(RANK(F304,F$8:F$1007,1)+COUNTIF(F$8:F304,F304)-1)/1000</f>
        <v>0.44500000000000001</v>
      </c>
      <c r="V304" s="21">
        <f>(RANK(G304,G$8:G$1007,1)+COUNTIF(G$8:G304,G304)-1)/1000</f>
        <v>0.47099999999999997</v>
      </c>
      <c r="W304" s="21">
        <f>(RANK(H304,H$8:H$1007,1)+COUNTIF(H$8:H304,H304)-1)/1000</f>
        <v>0.48899999999999999</v>
      </c>
      <c r="X304" s="21">
        <f>(RANK(I304,I$8:I$1007,1)+COUNTIF(I$8:I304,I304)-1)/1000</f>
        <v>0.47899999999999998</v>
      </c>
      <c r="Y304" s="21">
        <f>(RANK(J304,J$8:J$1007,1)+COUNTIF(J$8:J304,J304)-1)/1000</f>
        <v>0.496</v>
      </c>
      <c r="Z304" s="21">
        <f>(RANK(K304,K$8:K$1007,1)+COUNTIF(K$8:K304,K304)-1)/1000</f>
        <v>0.32100000000000001</v>
      </c>
      <c r="AA304" s="21">
        <f>(RANK(L304,L$8:L$1007,1)+COUNTIF(L$8:L304,L304)-1)/1000</f>
        <v>0.23100000000000001</v>
      </c>
      <c r="AB304" s="21">
        <f>(RANK(M304,M$8:M$1007,1)+COUNTIF(M$8:M304,M304)-1)/1000</f>
        <v>0.376</v>
      </c>
      <c r="AC304" s="21">
        <f>(RANK(N304,N$8:N$1007,1)+COUNTIF(N$8:N304,N304)-1)/1000</f>
        <v>0.46700000000000003</v>
      </c>
      <c r="AD304" s="21">
        <f>(RANK(O304,O$8:O$1007,1)+COUNTIF(O$8:O304,O304)-1)/1000</f>
        <v>0.45800000000000002</v>
      </c>
      <c r="AE304" s="21">
        <f>(RANK(P304,P$8:P$1007,1)+COUNTIF(P$8:P304,P304)-1)/1000</f>
        <v>0.48399999999999999</v>
      </c>
      <c r="AF304" s="21">
        <f>(RANK(Q304,Q$8:Q$1007,1)+COUNTIF(Q$8:Q304,Q304)-1)/1000</f>
        <v>0.46700000000000003</v>
      </c>
      <c r="AG304" s="21">
        <f>(RANK(R304,R$8:R$1007,1)+COUNTIF(R$8:R304,R304)-1)/1000</f>
        <v>0.45800000000000002</v>
      </c>
      <c r="AH304" s="21">
        <f>(RANK(S304,S$8:S$1007,1)+COUNTIF(S$8:S304,S304)-1)/1000</f>
        <v>0.48399999999999999</v>
      </c>
      <c r="AI304" s="14">
        <f t="shared" si="59"/>
        <v>0</v>
      </c>
      <c r="AK304" s="14">
        <f t="shared" si="60"/>
        <v>0</v>
      </c>
    </row>
    <row r="305" spans="2:37" x14ac:dyDescent="0.25">
      <c r="B305">
        <f t="shared" si="54"/>
        <v>298</v>
      </c>
      <c r="C305">
        <f>MATCH(B305,'Stocastic Model Raw Data'!$B$2:$B$1001,0)</f>
        <v>706</v>
      </c>
      <c r="D305" s="14" cm="1">
        <f t="array" ref="D305">INDEX('Stocastic Model Raw Data'!$G$2:$G$1001,$C305,0)</f>
        <v>212042590</v>
      </c>
      <c r="E305" s="14" cm="1">
        <f t="array" ref="E305">INDEX('Stocastic Model Raw Data'!$C$2:$C$1001,$C305,0)</f>
        <v>90059795.275074497</v>
      </c>
      <c r="F305" s="14" cm="1">
        <f t="array" ref="F305">INDEX('Stocastic Model Raw Data'!$H$2:$H$1001,$C305,0)</f>
        <v>43406312.735848501</v>
      </c>
      <c r="G305" s="14">
        <f t="shared" si="49"/>
        <v>46653482.539225996</v>
      </c>
      <c r="H305" s="14" cm="1">
        <f t="array" ref="H305">INDEX('Stocastic Model Raw Data'!$D$2:$D$1001,$C305,0)</f>
        <v>2641572309.00354</v>
      </c>
      <c r="I305" s="14" cm="1">
        <f t="array" ref="I305">INDEX('Stocastic Model Raw Data'!$I$2:$I$1001,$C305,0)</f>
        <v>1098360692.2279601</v>
      </c>
      <c r="J305" s="14">
        <f t="shared" si="50"/>
        <v>1543211616.7755799</v>
      </c>
      <c r="K305" s="14" cm="1">
        <f t="array" ref="K305">INDEX('Stocastic Model Raw Data'!$E$2:$E$1001,$C305,0)</f>
        <v>175613951.508286</v>
      </c>
      <c r="L305" s="14" cm="1">
        <f t="array" ref="L305">INDEX('Stocastic Model Raw Data'!$J$2:$J$1001,$C305,0)</f>
        <v>76295799.637101099</v>
      </c>
      <c r="M305" s="14">
        <f t="shared" si="51"/>
        <v>99318151.8711849</v>
      </c>
      <c r="N305" s="14">
        <f t="shared" si="55"/>
        <v>2817186260.511826</v>
      </c>
      <c r="O305" s="14">
        <f t="shared" si="56"/>
        <v>1174656491.8650613</v>
      </c>
      <c r="P305" s="14">
        <f t="shared" si="52"/>
        <v>1642529768.6467648</v>
      </c>
      <c r="Q305" s="3">
        <f t="shared" si="57"/>
        <v>2817186260.511826</v>
      </c>
      <c r="R305" s="3">
        <f t="shared" si="58"/>
        <v>1386699081.8650613</v>
      </c>
      <c r="S305" s="3">
        <f t="shared" si="53"/>
        <v>1430487178.6467648</v>
      </c>
      <c r="T305" s="21">
        <f>(RANK(E305,E$8:E$1007,1)+COUNTIF(E$8:E305,E305)-1)/1000</f>
        <v>0.622</v>
      </c>
      <c r="U305" s="21">
        <f>(RANK(F305,F$8:F$1007,1)+COUNTIF(F$8:F305,F305)-1)/1000</f>
        <v>0.59099999999999997</v>
      </c>
      <c r="V305" s="21">
        <f>(RANK(G305,G$8:G$1007,1)+COUNTIF(G$8:G305,G305)-1)/1000</f>
        <v>0.65100000000000002</v>
      </c>
      <c r="W305" s="21">
        <f>(RANK(H305,H$8:H$1007,1)+COUNTIF(H$8:H305,H305)-1)/1000</f>
        <v>0.72899999999999998</v>
      </c>
      <c r="X305" s="21">
        <f>(RANK(I305,I$8:I$1007,1)+COUNTIF(I$8:I305,I305)-1)/1000</f>
        <v>0.70499999999999996</v>
      </c>
      <c r="Y305" s="21">
        <f>(RANK(J305,J$8:J$1007,1)+COUNTIF(J$8:J305,J305)-1)/1000</f>
        <v>0.74</v>
      </c>
      <c r="Z305" s="21">
        <f>(RANK(K305,K$8:K$1007,1)+COUNTIF(K$8:K305,K305)-1)/1000</f>
        <v>0.45200000000000001</v>
      </c>
      <c r="AA305" s="21">
        <f>(RANK(L305,L$8:L$1007,1)+COUNTIF(L$8:L305,L305)-1)/1000</f>
        <v>0.41599999999999998</v>
      </c>
      <c r="AB305" s="21">
        <f>(RANK(M305,M$8:M$1007,1)+COUNTIF(M$8:M305,M305)-1)/1000</f>
        <v>0.49299999999999999</v>
      </c>
      <c r="AC305" s="21">
        <f>(RANK(N305,N$8:N$1007,1)+COUNTIF(N$8:N305,N305)-1)/1000</f>
        <v>0.70599999999999996</v>
      </c>
      <c r="AD305" s="21">
        <f>(RANK(O305,O$8:O$1007,1)+COUNTIF(O$8:O305,O305)-1)/1000</f>
        <v>0.69099999999999995</v>
      </c>
      <c r="AE305" s="21">
        <f>(RANK(P305,P$8:P$1007,1)+COUNTIF(P$8:P305,P305)-1)/1000</f>
        <v>0.72199999999999998</v>
      </c>
      <c r="AF305" s="21">
        <f>(RANK(Q305,Q$8:Q$1007,1)+COUNTIF(Q$8:Q305,Q305)-1)/1000</f>
        <v>0.70599999999999996</v>
      </c>
      <c r="AG305" s="21">
        <f>(RANK(R305,R$8:R$1007,1)+COUNTIF(R$8:R305,R305)-1)/1000</f>
        <v>0.69099999999999995</v>
      </c>
      <c r="AH305" s="21">
        <f>(RANK(S305,S$8:S$1007,1)+COUNTIF(S$8:S305,S305)-1)/1000</f>
        <v>0.72199999999999998</v>
      </c>
      <c r="AI305" s="14">
        <f t="shared" si="59"/>
        <v>0</v>
      </c>
      <c r="AK305" s="14">
        <f t="shared" si="60"/>
        <v>0</v>
      </c>
    </row>
    <row r="306" spans="2:37" x14ac:dyDescent="0.25">
      <c r="B306">
        <f t="shared" si="54"/>
        <v>299</v>
      </c>
      <c r="C306">
        <f>MATCH(B306,'Stocastic Model Raw Data'!$B$2:$B$1001,0)</f>
        <v>485</v>
      </c>
      <c r="D306" s="14" cm="1">
        <f t="array" ref="D306">INDEX('Stocastic Model Raw Data'!$G$2:$G$1001,$C306,0)</f>
        <v>212042590</v>
      </c>
      <c r="E306" s="14" cm="1">
        <f t="array" ref="E306">INDEX('Stocastic Model Raw Data'!$C$2:$C$1001,$C306,0)</f>
        <v>77199940.099257693</v>
      </c>
      <c r="F306" s="14" cm="1">
        <f t="array" ref="F306">INDEX('Stocastic Model Raw Data'!$H$2:$H$1001,$C306,0)</f>
        <v>36751863.558888301</v>
      </c>
      <c r="G306" s="14">
        <f t="shared" si="49"/>
        <v>40448076.540369391</v>
      </c>
      <c r="H306" s="14" cm="1">
        <f t="array" ref="H306">INDEX('Stocastic Model Raw Data'!$D$2:$D$1001,$C306,0)</f>
        <v>2380992652.2788901</v>
      </c>
      <c r="I306" s="14" cm="1">
        <f t="array" ref="I306">INDEX('Stocastic Model Raw Data'!$I$2:$I$1001,$C306,0)</f>
        <v>975192031.06932604</v>
      </c>
      <c r="J306" s="14">
        <f t="shared" si="50"/>
        <v>1405800621.2095642</v>
      </c>
      <c r="K306" s="14" cm="1">
        <f t="array" ref="K306">INDEX('Stocastic Model Raw Data'!$E$2:$E$1001,$C306,0)</f>
        <v>176073893.79158899</v>
      </c>
      <c r="L306" s="14" cm="1">
        <f t="array" ref="L306">INDEX('Stocastic Model Raw Data'!$J$2:$J$1001,$C306,0)</f>
        <v>81011175.951142401</v>
      </c>
      <c r="M306" s="14">
        <f t="shared" si="51"/>
        <v>95062717.840446591</v>
      </c>
      <c r="N306" s="14">
        <f t="shared" si="55"/>
        <v>2557066546.0704789</v>
      </c>
      <c r="O306" s="14">
        <f t="shared" si="56"/>
        <v>1056203207.0204685</v>
      </c>
      <c r="P306" s="14">
        <f t="shared" si="52"/>
        <v>1500863339.0500104</v>
      </c>
      <c r="Q306" s="3">
        <f t="shared" si="57"/>
        <v>2557066546.0704789</v>
      </c>
      <c r="R306" s="3">
        <f t="shared" si="58"/>
        <v>1268245797.0204685</v>
      </c>
      <c r="S306" s="3">
        <f t="shared" si="53"/>
        <v>1288820749.0500104</v>
      </c>
      <c r="T306" s="21">
        <f>(RANK(E306,E$8:E$1007,1)+COUNTIF(E$8:E306,E306)-1)/1000</f>
        <v>0.34200000000000003</v>
      </c>
      <c r="U306" s="21">
        <f>(RANK(F306,F$8:F$1007,1)+COUNTIF(F$8:F306,F306)-1)/1000</f>
        <v>0.308</v>
      </c>
      <c r="V306" s="21">
        <f>(RANK(G306,G$8:G$1007,1)+COUNTIF(G$8:G306,G306)-1)/1000</f>
        <v>0.377</v>
      </c>
      <c r="W306" s="21">
        <f>(RANK(H306,H$8:H$1007,1)+COUNTIF(H$8:H306,H306)-1)/1000</f>
        <v>0.48799999999999999</v>
      </c>
      <c r="X306" s="21">
        <f>(RANK(I306,I$8:I$1007,1)+COUNTIF(I$8:I306,I306)-1)/1000</f>
        <v>0.45300000000000001</v>
      </c>
      <c r="Y306" s="21">
        <f>(RANK(J306,J$8:J$1007,1)+COUNTIF(J$8:J306,J306)-1)/1000</f>
        <v>0.51700000000000002</v>
      </c>
      <c r="Z306" s="21">
        <f>(RANK(K306,K$8:K$1007,1)+COUNTIF(K$8:K306,K306)-1)/1000</f>
        <v>0.46</v>
      </c>
      <c r="AA306" s="21">
        <f>(RANK(L306,L$8:L$1007,1)+COUNTIF(L$8:L306,L306)-1)/1000</f>
        <v>0.52600000000000002</v>
      </c>
      <c r="AB306" s="21">
        <f>(RANK(M306,M$8:M$1007,1)+COUNTIF(M$8:M306,M306)-1)/1000</f>
        <v>0.39900000000000002</v>
      </c>
      <c r="AC306" s="21">
        <f>(RANK(N306,N$8:N$1007,1)+COUNTIF(N$8:N306,N306)-1)/1000</f>
        <v>0.48499999999999999</v>
      </c>
      <c r="AD306" s="21">
        <f>(RANK(O306,O$8:O$1007,1)+COUNTIF(O$8:O306,O306)-1)/1000</f>
        <v>0.45300000000000001</v>
      </c>
      <c r="AE306" s="21">
        <f>(RANK(P306,P$8:P$1007,1)+COUNTIF(P$8:P306,P306)-1)/1000</f>
        <v>0.51</v>
      </c>
      <c r="AF306" s="21">
        <f>(RANK(Q306,Q$8:Q$1007,1)+COUNTIF(Q$8:Q306,Q306)-1)/1000</f>
        <v>0.48499999999999999</v>
      </c>
      <c r="AG306" s="21">
        <f>(RANK(R306,R$8:R$1007,1)+COUNTIF(R$8:R306,R306)-1)/1000</f>
        <v>0.45300000000000001</v>
      </c>
      <c r="AH306" s="21">
        <f>(RANK(S306,S$8:S$1007,1)+COUNTIF(S$8:S306,S306)-1)/1000</f>
        <v>0.51</v>
      </c>
      <c r="AI306" s="14">
        <f t="shared" si="59"/>
        <v>0</v>
      </c>
      <c r="AK306" s="14">
        <f t="shared" si="60"/>
        <v>0</v>
      </c>
    </row>
    <row r="307" spans="2:37" x14ac:dyDescent="0.25">
      <c r="B307">
        <f t="shared" si="54"/>
        <v>300</v>
      </c>
      <c r="C307">
        <f>MATCH(B307,'Stocastic Model Raw Data'!$B$2:$B$1001,0)</f>
        <v>558</v>
      </c>
      <c r="D307" s="14" cm="1">
        <f t="array" ref="D307">INDEX('Stocastic Model Raw Data'!$G$2:$G$1001,$C307,0)</f>
        <v>212042590</v>
      </c>
      <c r="E307" s="14" cm="1">
        <f t="array" ref="E307">INDEX('Stocastic Model Raw Data'!$C$2:$C$1001,$C307,0)</f>
        <v>81939063.969889998</v>
      </c>
      <c r="F307" s="14" cm="1">
        <f t="array" ref="F307">INDEX('Stocastic Model Raw Data'!$H$2:$H$1001,$C307,0)</f>
        <v>39233542.580397896</v>
      </c>
      <c r="G307" s="14">
        <f t="shared" si="49"/>
        <v>42705521.389492102</v>
      </c>
      <c r="H307" s="14" cm="1">
        <f t="array" ref="H307">INDEX('Stocastic Model Raw Data'!$D$2:$D$1001,$C307,0)</f>
        <v>2467014521.2974501</v>
      </c>
      <c r="I307" s="14" cm="1">
        <f t="array" ref="I307">INDEX('Stocastic Model Raw Data'!$I$2:$I$1001,$C307,0)</f>
        <v>1017778502.86967</v>
      </c>
      <c r="J307" s="14">
        <f t="shared" si="50"/>
        <v>1449236018.4277802</v>
      </c>
      <c r="K307" s="14" cm="1">
        <f t="array" ref="K307">INDEX('Stocastic Model Raw Data'!$E$2:$E$1001,$C307,0)</f>
        <v>176063915.369288</v>
      </c>
      <c r="L307" s="14" cm="1">
        <f t="array" ref="L307">INDEX('Stocastic Model Raw Data'!$J$2:$J$1001,$C307,0)</f>
        <v>79884597.505103901</v>
      </c>
      <c r="M307" s="14">
        <f t="shared" si="51"/>
        <v>96179317.864184096</v>
      </c>
      <c r="N307" s="14">
        <f t="shared" si="55"/>
        <v>2643078436.666738</v>
      </c>
      <c r="O307" s="14">
        <f t="shared" si="56"/>
        <v>1097663100.374774</v>
      </c>
      <c r="P307" s="14">
        <f t="shared" si="52"/>
        <v>1545415336.2919641</v>
      </c>
      <c r="Q307" s="3">
        <f t="shared" si="57"/>
        <v>2643078436.666738</v>
      </c>
      <c r="R307" s="3">
        <f t="shared" si="58"/>
        <v>1309705690.374774</v>
      </c>
      <c r="S307" s="3">
        <f t="shared" si="53"/>
        <v>1333372746.2919641</v>
      </c>
      <c r="T307" s="21">
        <f>(RANK(E307,E$8:E$1007,1)+COUNTIF(E$8:E307,E307)-1)/1000</f>
        <v>0.45</v>
      </c>
      <c r="U307" s="21">
        <f>(RANK(F307,F$8:F$1007,1)+COUNTIF(F$8:F307,F307)-1)/1000</f>
        <v>0.42</v>
      </c>
      <c r="V307" s="21">
        <f>(RANK(G307,G$8:G$1007,1)+COUNTIF(G$8:G307,G307)-1)/1000</f>
        <v>0.47599999999999998</v>
      </c>
      <c r="W307" s="21">
        <f>(RANK(H307,H$8:H$1007,1)+COUNTIF(H$8:H307,H307)-1)/1000</f>
        <v>0.56799999999999995</v>
      </c>
      <c r="X307" s="21">
        <f>(RANK(I307,I$8:I$1007,1)+COUNTIF(I$8:I307,I307)-1)/1000</f>
        <v>0.54200000000000004</v>
      </c>
      <c r="Y307" s="21">
        <f>(RANK(J307,J$8:J$1007,1)+COUNTIF(J$8:J307,J307)-1)/1000</f>
        <v>0.59299999999999997</v>
      </c>
      <c r="Z307" s="21">
        <f>(RANK(K307,K$8:K$1007,1)+COUNTIF(K$8:K307,K307)-1)/1000</f>
        <v>0.45700000000000002</v>
      </c>
      <c r="AA307" s="21">
        <f>(RANK(L307,L$8:L$1007,1)+COUNTIF(L$8:L307,L307)-1)/1000</f>
        <v>0.503</v>
      </c>
      <c r="AB307" s="21">
        <f>(RANK(M307,M$8:M$1007,1)+COUNTIF(M$8:M307,M307)-1)/1000</f>
        <v>0.42199999999999999</v>
      </c>
      <c r="AC307" s="21">
        <f>(RANK(N307,N$8:N$1007,1)+COUNTIF(N$8:N307,N307)-1)/1000</f>
        <v>0.55800000000000005</v>
      </c>
      <c r="AD307" s="21">
        <f>(RANK(O307,O$8:O$1007,1)+COUNTIF(O$8:O307,O307)-1)/1000</f>
        <v>0.53300000000000003</v>
      </c>
      <c r="AE307" s="21">
        <f>(RANK(P307,P$8:P$1007,1)+COUNTIF(P$8:P307,P307)-1)/1000</f>
        <v>0.56999999999999995</v>
      </c>
      <c r="AF307" s="21">
        <f>(RANK(Q307,Q$8:Q$1007,1)+COUNTIF(Q$8:Q307,Q307)-1)/1000</f>
        <v>0.55800000000000005</v>
      </c>
      <c r="AG307" s="21">
        <f>(RANK(R307,R$8:R$1007,1)+COUNTIF(R$8:R307,R307)-1)/1000</f>
        <v>0.53300000000000003</v>
      </c>
      <c r="AH307" s="21">
        <f>(RANK(S307,S$8:S$1007,1)+COUNTIF(S$8:S307,S307)-1)/1000</f>
        <v>0.56999999999999995</v>
      </c>
      <c r="AI307" s="14">
        <f t="shared" si="59"/>
        <v>0</v>
      </c>
      <c r="AK307" s="14">
        <f t="shared" si="60"/>
        <v>0</v>
      </c>
    </row>
    <row r="308" spans="2:37" x14ac:dyDescent="0.25">
      <c r="B308">
        <f t="shared" si="54"/>
        <v>301</v>
      </c>
      <c r="C308">
        <f>MATCH(B308,'Stocastic Model Raw Data'!$B$2:$B$1001,0)</f>
        <v>503</v>
      </c>
      <c r="D308" s="14" cm="1">
        <f t="array" ref="D308">INDEX('Stocastic Model Raw Data'!$G$2:$G$1001,$C308,0)</f>
        <v>212042590</v>
      </c>
      <c r="E308" s="14" cm="1">
        <f t="array" ref="E308">INDEX('Stocastic Model Raw Data'!$C$2:$C$1001,$C308,0)</f>
        <v>85802828.733725697</v>
      </c>
      <c r="F308" s="14" cm="1">
        <f t="array" ref="F308">INDEX('Stocastic Model Raw Data'!$H$2:$H$1001,$C308,0)</f>
        <v>42007530.717136897</v>
      </c>
      <c r="G308" s="14">
        <f t="shared" si="49"/>
        <v>43795298.0165888</v>
      </c>
      <c r="H308" s="14" cm="1">
        <f t="array" ref="H308">INDEX('Stocastic Model Raw Data'!$D$2:$D$1001,$C308,0)</f>
        <v>2373615354.6024599</v>
      </c>
      <c r="I308" s="14" cm="1">
        <f t="array" ref="I308">INDEX('Stocastic Model Raw Data'!$I$2:$I$1001,$C308,0)</f>
        <v>992238534.90985298</v>
      </c>
      <c r="J308" s="14">
        <f t="shared" si="50"/>
        <v>1381376819.6926069</v>
      </c>
      <c r="K308" s="14" cm="1">
        <f t="array" ref="K308">INDEX('Stocastic Model Raw Data'!$E$2:$E$1001,$C308,0)</f>
        <v>205335601.984593</v>
      </c>
      <c r="L308" s="14" cm="1">
        <f t="array" ref="L308">INDEX('Stocastic Model Raw Data'!$J$2:$J$1001,$C308,0)</f>
        <v>90393043.4494524</v>
      </c>
      <c r="M308" s="14">
        <f t="shared" si="51"/>
        <v>114942558.5351406</v>
      </c>
      <c r="N308" s="14">
        <f t="shared" si="55"/>
        <v>2578950956.5870528</v>
      </c>
      <c r="O308" s="14">
        <f t="shared" si="56"/>
        <v>1082631578.3593054</v>
      </c>
      <c r="P308" s="14">
        <f t="shared" si="52"/>
        <v>1496319378.2277474</v>
      </c>
      <c r="Q308" s="3">
        <f t="shared" si="57"/>
        <v>2578950956.5870528</v>
      </c>
      <c r="R308" s="3">
        <f t="shared" si="58"/>
        <v>1294674168.3593054</v>
      </c>
      <c r="S308" s="3">
        <f t="shared" si="53"/>
        <v>1284276788.2277474</v>
      </c>
      <c r="T308" s="21">
        <f>(RANK(E308,E$8:E$1007,1)+COUNTIF(E$8:E308,E308)-1)/1000</f>
        <v>0.52700000000000002</v>
      </c>
      <c r="U308" s="21">
        <f>(RANK(F308,F$8:F$1007,1)+COUNTIF(F$8:F308,F308)-1)/1000</f>
        <v>0.53600000000000003</v>
      </c>
      <c r="V308" s="21">
        <f>(RANK(G308,G$8:G$1007,1)+COUNTIF(G$8:G308,G308)-1)/1000</f>
        <v>0.52300000000000002</v>
      </c>
      <c r="W308" s="21">
        <f>(RANK(H308,H$8:H$1007,1)+COUNTIF(H$8:H308,H308)-1)/1000</f>
        <v>0.48099999999999998</v>
      </c>
      <c r="X308" s="21">
        <f>(RANK(I308,I$8:I$1007,1)+COUNTIF(I$8:I308,I308)-1)/1000</f>
        <v>0.48199999999999998</v>
      </c>
      <c r="Y308" s="21">
        <f>(RANK(J308,J$8:J$1007,1)+COUNTIF(J$8:J308,J308)-1)/1000</f>
        <v>0.48599999999999999</v>
      </c>
      <c r="Z308" s="21">
        <f>(RANK(K308,K$8:K$1007,1)+COUNTIF(K$8:K308,K308)-1)/1000</f>
        <v>0.71599999999999997</v>
      </c>
      <c r="AA308" s="21">
        <f>(RANK(L308,L$8:L$1007,1)+COUNTIF(L$8:L308,L308)-1)/1000</f>
        <v>0.68899999999999995</v>
      </c>
      <c r="AB308" s="21">
        <f>(RANK(M308,M$8:M$1007,1)+COUNTIF(M$8:M308,M308)-1)/1000</f>
        <v>0.73</v>
      </c>
      <c r="AC308" s="21">
        <f>(RANK(N308,N$8:N$1007,1)+COUNTIF(N$8:N308,N308)-1)/1000</f>
        <v>0.503</v>
      </c>
      <c r="AD308" s="21">
        <f>(RANK(O308,O$8:O$1007,1)+COUNTIF(O$8:O308,O308)-1)/1000</f>
        <v>0.504</v>
      </c>
      <c r="AE308" s="21">
        <f>(RANK(P308,P$8:P$1007,1)+COUNTIF(P$8:P308,P308)-1)/1000</f>
        <v>0.501</v>
      </c>
      <c r="AF308" s="21">
        <f>(RANK(Q308,Q$8:Q$1007,1)+COUNTIF(Q$8:Q308,Q308)-1)/1000</f>
        <v>0.503</v>
      </c>
      <c r="AG308" s="21">
        <f>(RANK(R308,R$8:R$1007,1)+COUNTIF(R$8:R308,R308)-1)/1000</f>
        <v>0.504</v>
      </c>
      <c r="AH308" s="21">
        <f>(RANK(S308,S$8:S$1007,1)+COUNTIF(S$8:S308,S308)-1)/1000</f>
        <v>0.501</v>
      </c>
      <c r="AI308" s="14">
        <f t="shared" si="59"/>
        <v>0</v>
      </c>
      <c r="AK308" s="14">
        <f t="shared" si="60"/>
        <v>0</v>
      </c>
    </row>
    <row r="309" spans="2:37" x14ac:dyDescent="0.25">
      <c r="B309">
        <f t="shared" si="54"/>
        <v>302</v>
      </c>
      <c r="C309">
        <f>MATCH(B309,'Stocastic Model Raw Data'!$B$2:$B$1001,0)</f>
        <v>734</v>
      </c>
      <c r="D309" s="14" cm="1">
        <f t="array" ref="D309">INDEX('Stocastic Model Raw Data'!$G$2:$G$1001,$C309,0)</f>
        <v>212042590</v>
      </c>
      <c r="E309" s="14" cm="1">
        <f t="array" ref="E309">INDEX('Stocastic Model Raw Data'!$C$2:$C$1001,$C309,0)</f>
        <v>102740447.088791</v>
      </c>
      <c r="F309" s="14" cm="1">
        <f t="array" ref="F309">INDEX('Stocastic Model Raw Data'!$H$2:$H$1001,$C309,0)</f>
        <v>51492713.445247203</v>
      </c>
      <c r="G309" s="14">
        <f t="shared" si="49"/>
        <v>51247733.643543795</v>
      </c>
      <c r="H309" s="14" cm="1">
        <f t="array" ref="H309">INDEX('Stocastic Model Raw Data'!$D$2:$D$1001,$C309,0)</f>
        <v>2611923538.7860198</v>
      </c>
      <c r="I309" s="14" cm="1">
        <f t="array" ref="I309">INDEX('Stocastic Model Raw Data'!$I$2:$I$1001,$C309,0)</f>
        <v>1109034915.4626601</v>
      </c>
      <c r="J309" s="14">
        <f t="shared" si="50"/>
        <v>1502888623.3233597</v>
      </c>
      <c r="K309" s="14" cm="1">
        <f t="array" ref="K309">INDEX('Stocastic Model Raw Data'!$E$2:$E$1001,$C309,0)</f>
        <v>244806318.16778299</v>
      </c>
      <c r="L309" s="14" cm="1">
        <f t="array" ref="L309">INDEX('Stocastic Model Raw Data'!$J$2:$J$1001,$C309,0)</f>
        <v>108012736.834304</v>
      </c>
      <c r="M309" s="14">
        <f t="shared" si="51"/>
        <v>136793581.33347899</v>
      </c>
      <c r="N309" s="14">
        <f t="shared" si="55"/>
        <v>2856729856.9538026</v>
      </c>
      <c r="O309" s="14">
        <f t="shared" si="56"/>
        <v>1217047652.2969642</v>
      </c>
      <c r="P309" s="14">
        <f t="shared" si="52"/>
        <v>1639682204.6568384</v>
      </c>
      <c r="Q309" s="3">
        <f t="shared" si="57"/>
        <v>2856729856.9538026</v>
      </c>
      <c r="R309" s="3">
        <f t="shared" si="58"/>
        <v>1429090242.2969642</v>
      </c>
      <c r="S309" s="3">
        <f t="shared" si="53"/>
        <v>1427639614.6568384</v>
      </c>
      <c r="T309" s="21">
        <f>(RANK(E309,E$8:E$1007,1)+COUNTIF(E$8:E309,E309)-1)/1000</f>
        <v>0.82699999999999996</v>
      </c>
      <c r="U309" s="21">
        <f>(RANK(F309,F$8:F$1007,1)+COUNTIF(F$8:F309,F309)-1)/1000</f>
        <v>0.84399999999999997</v>
      </c>
      <c r="V309" s="21">
        <f>(RANK(G309,G$8:G$1007,1)+COUNTIF(G$8:G309,G309)-1)/1000</f>
        <v>0.80600000000000005</v>
      </c>
      <c r="W309" s="21">
        <f>(RANK(H309,H$8:H$1007,1)+COUNTIF(H$8:H309,H309)-1)/1000</f>
        <v>0.70199999999999996</v>
      </c>
      <c r="X309" s="21">
        <f>(RANK(I309,I$8:I$1007,1)+COUNTIF(I$8:I309,I309)-1)/1000</f>
        <v>0.72799999999999998</v>
      </c>
      <c r="Y309" s="21">
        <f>(RANK(J309,J$8:J$1007,1)+COUNTIF(J$8:J309,J309)-1)/1000</f>
        <v>0.67900000000000005</v>
      </c>
      <c r="Z309" s="21">
        <f>(RANK(K309,K$8:K$1007,1)+COUNTIF(K$8:K309,K309)-1)/1000</f>
        <v>0.9</v>
      </c>
      <c r="AA309" s="21">
        <f>(RANK(L309,L$8:L$1007,1)+COUNTIF(L$8:L309,L309)-1)/1000</f>
        <v>0.90100000000000002</v>
      </c>
      <c r="AB309" s="21">
        <f>(RANK(M309,M$8:M$1007,1)+COUNTIF(M$8:M309,M309)-1)/1000</f>
        <v>0.89700000000000002</v>
      </c>
      <c r="AC309" s="21">
        <f>(RANK(N309,N$8:N$1007,1)+COUNTIF(N$8:N309,N309)-1)/1000</f>
        <v>0.73399999999999999</v>
      </c>
      <c r="AD309" s="21">
        <f>(RANK(O309,O$8:O$1007,1)+COUNTIF(O$8:O309,O309)-1)/1000</f>
        <v>0.746</v>
      </c>
      <c r="AE309" s="21">
        <f>(RANK(P309,P$8:P$1007,1)+COUNTIF(P$8:P309,P309)-1)/1000</f>
        <v>0.72</v>
      </c>
      <c r="AF309" s="21">
        <f>(RANK(Q309,Q$8:Q$1007,1)+COUNTIF(Q$8:Q309,Q309)-1)/1000</f>
        <v>0.73399999999999999</v>
      </c>
      <c r="AG309" s="21">
        <f>(RANK(R309,R$8:R$1007,1)+COUNTIF(R$8:R309,R309)-1)/1000</f>
        <v>0.746</v>
      </c>
      <c r="AH309" s="21">
        <f>(RANK(S309,S$8:S$1007,1)+COUNTIF(S$8:S309,S309)-1)/1000</f>
        <v>0.72</v>
      </c>
      <c r="AI309" s="14">
        <f t="shared" si="59"/>
        <v>0</v>
      </c>
      <c r="AK309" s="14">
        <f t="shared" si="60"/>
        <v>0</v>
      </c>
    </row>
    <row r="310" spans="2:37" x14ac:dyDescent="0.25">
      <c r="B310">
        <f t="shared" si="54"/>
        <v>303</v>
      </c>
      <c r="C310">
        <f>MATCH(B310,'Stocastic Model Raw Data'!$B$2:$B$1001,0)</f>
        <v>28</v>
      </c>
      <c r="D310" s="14" cm="1">
        <f t="array" ref="D310">INDEX('Stocastic Model Raw Data'!$G$2:$G$1001,$C310,0)</f>
        <v>212042590</v>
      </c>
      <c r="E310" s="14" cm="1">
        <f t="array" ref="E310">INDEX('Stocastic Model Raw Data'!$C$2:$C$1001,$C310,0)</f>
        <v>59421075.454177797</v>
      </c>
      <c r="F310" s="14" cm="1">
        <f t="array" ref="F310">INDEX('Stocastic Model Raw Data'!$H$2:$H$1001,$C310,0)</f>
        <v>29023176.440884002</v>
      </c>
      <c r="G310" s="14">
        <f t="shared" si="49"/>
        <v>30397899.013293795</v>
      </c>
      <c r="H310" s="14" cm="1">
        <f t="array" ref="H310">INDEX('Stocastic Model Raw Data'!$D$2:$D$1001,$C310,0)</f>
        <v>1696535457.4052801</v>
      </c>
      <c r="I310" s="14" cm="1">
        <f t="array" ref="I310">INDEX('Stocastic Model Raw Data'!$I$2:$I$1001,$C310,0)</f>
        <v>707160233.17490995</v>
      </c>
      <c r="J310" s="14">
        <f t="shared" si="50"/>
        <v>989375224.23037016</v>
      </c>
      <c r="K310" s="14" cm="1">
        <f t="array" ref="K310">INDEX('Stocastic Model Raw Data'!$E$2:$E$1001,$C310,0)</f>
        <v>130947399.717721</v>
      </c>
      <c r="L310" s="14" cm="1">
        <f t="array" ref="L310">INDEX('Stocastic Model Raw Data'!$J$2:$J$1001,$C310,0)</f>
        <v>55902343.973318897</v>
      </c>
      <c r="M310" s="14">
        <f t="shared" si="51"/>
        <v>75045055.744402111</v>
      </c>
      <c r="N310" s="14">
        <f t="shared" si="55"/>
        <v>1827482857.1230011</v>
      </c>
      <c r="O310" s="14">
        <f t="shared" si="56"/>
        <v>763062577.14822888</v>
      </c>
      <c r="P310" s="14">
        <f t="shared" si="52"/>
        <v>1064420279.9747722</v>
      </c>
      <c r="Q310" s="3">
        <f t="shared" si="57"/>
        <v>1827482857.1230011</v>
      </c>
      <c r="R310" s="3">
        <f t="shared" si="58"/>
        <v>975105167.14822888</v>
      </c>
      <c r="S310" s="3">
        <f t="shared" si="53"/>
        <v>852377689.97477221</v>
      </c>
      <c r="T310" s="21">
        <f>(RANK(E310,E$8:E$1007,1)+COUNTIF(E$8:E310,E310)-1)/1000</f>
        <v>0.04</v>
      </c>
      <c r="U310" s="21">
        <f>(RANK(F310,F$8:F$1007,1)+COUNTIF(F$8:F310,F310)-1)/1000</f>
        <v>5.1999999999999998E-2</v>
      </c>
      <c r="V310" s="21">
        <f>(RANK(G310,G$8:G$1007,1)+COUNTIF(G$8:G310,G310)-1)/1000</f>
        <v>0.03</v>
      </c>
      <c r="W310" s="21">
        <f>(RANK(H310,H$8:H$1007,1)+COUNTIF(H$8:H310,H310)-1)/1000</f>
        <v>2.9000000000000001E-2</v>
      </c>
      <c r="X310" s="21">
        <f>(RANK(I310,I$8:I$1007,1)+COUNTIF(I$8:I310,I310)-1)/1000</f>
        <v>2.9000000000000001E-2</v>
      </c>
      <c r="Y310" s="21">
        <f>(RANK(J310,J$8:J$1007,1)+COUNTIF(J$8:J310,J310)-1)/1000</f>
        <v>2.5999999999999999E-2</v>
      </c>
      <c r="Z310" s="21">
        <f>(RANK(K310,K$8:K$1007,1)+COUNTIF(K$8:K310,K310)-1)/1000</f>
        <v>7.4999999999999997E-2</v>
      </c>
      <c r="AA310" s="21">
        <f>(RANK(L310,L$8:L$1007,1)+COUNTIF(L$8:L310,L310)-1)/1000</f>
        <v>7.1999999999999995E-2</v>
      </c>
      <c r="AB310" s="21">
        <f>(RANK(M310,M$8:M$1007,1)+COUNTIF(M$8:M310,M310)-1)/1000</f>
        <v>8.5999999999999993E-2</v>
      </c>
      <c r="AC310" s="21">
        <f>(RANK(N310,N$8:N$1007,1)+COUNTIF(N$8:N310,N310)-1)/1000</f>
        <v>2.8000000000000001E-2</v>
      </c>
      <c r="AD310" s="21">
        <f>(RANK(O310,O$8:O$1007,1)+COUNTIF(O$8:O310,O310)-1)/1000</f>
        <v>0.03</v>
      </c>
      <c r="AE310" s="21">
        <f>(RANK(P310,P$8:P$1007,1)+COUNTIF(P$8:P310,P310)-1)/1000</f>
        <v>2.8000000000000001E-2</v>
      </c>
      <c r="AF310" s="21">
        <f>(RANK(Q310,Q$8:Q$1007,1)+COUNTIF(Q$8:Q310,Q310)-1)/1000</f>
        <v>2.8000000000000001E-2</v>
      </c>
      <c r="AG310" s="21">
        <f>(RANK(R310,R$8:R$1007,1)+COUNTIF(R$8:R310,R310)-1)/1000</f>
        <v>0.03</v>
      </c>
      <c r="AH310" s="21">
        <f>(RANK(S310,S$8:S$1007,1)+COUNTIF(S$8:S310,S310)-1)/1000</f>
        <v>2.8000000000000001E-2</v>
      </c>
      <c r="AI310" s="14">
        <f t="shared" si="59"/>
        <v>0</v>
      </c>
      <c r="AK310" s="14">
        <f t="shared" si="60"/>
        <v>0</v>
      </c>
    </row>
    <row r="311" spans="2:37" x14ac:dyDescent="0.25">
      <c r="B311">
        <f t="shared" si="54"/>
        <v>304</v>
      </c>
      <c r="C311">
        <f>MATCH(B311,'Stocastic Model Raw Data'!$B$2:$B$1001,0)</f>
        <v>860</v>
      </c>
      <c r="D311" s="14" cm="1">
        <f t="array" ref="D311">INDEX('Stocastic Model Raw Data'!$G$2:$G$1001,$C311,0)</f>
        <v>212042590</v>
      </c>
      <c r="E311" s="14" cm="1">
        <f t="array" ref="E311">INDEX('Stocastic Model Raw Data'!$C$2:$C$1001,$C311,0)</f>
        <v>110669013.48871601</v>
      </c>
      <c r="F311" s="14" cm="1">
        <f t="array" ref="F311">INDEX('Stocastic Model Raw Data'!$H$2:$H$1001,$C311,0)</f>
        <v>55324021.409808703</v>
      </c>
      <c r="G311" s="14">
        <f t="shared" si="49"/>
        <v>55344992.078907304</v>
      </c>
      <c r="H311" s="14" cm="1">
        <f t="array" ref="H311">INDEX('Stocastic Model Raw Data'!$D$2:$D$1001,$C311,0)</f>
        <v>2810928484.1322198</v>
      </c>
      <c r="I311" s="14" cm="1">
        <f t="array" ref="I311">INDEX('Stocastic Model Raw Data'!$I$2:$I$1001,$C311,0)</f>
        <v>1195730676.4165499</v>
      </c>
      <c r="J311" s="14">
        <f t="shared" si="50"/>
        <v>1615197807.7156699</v>
      </c>
      <c r="K311" s="14" cm="1">
        <f t="array" ref="K311">INDEX('Stocastic Model Raw Data'!$E$2:$E$1001,$C311,0)</f>
        <v>251117860.14046401</v>
      </c>
      <c r="L311" s="14" cm="1">
        <f t="array" ref="L311">INDEX('Stocastic Model Raw Data'!$J$2:$J$1001,$C311,0)</f>
        <v>107981598.75519501</v>
      </c>
      <c r="M311" s="14">
        <f t="shared" si="51"/>
        <v>143136261.38526899</v>
      </c>
      <c r="N311" s="14">
        <f t="shared" si="55"/>
        <v>3062046344.2726836</v>
      </c>
      <c r="O311" s="14">
        <f t="shared" si="56"/>
        <v>1303712275.1717448</v>
      </c>
      <c r="P311" s="14">
        <f t="shared" si="52"/>
        <v>1758334069.1009388</v>
      </c>
      <c r="Q311" s="3">
        <f t="shared" si="57"/>
        <v>3062046344.2726836</v>
      </c>
      <c r="R311" s="3">
        <f t="shared" si="58"/>
        <v>1515754865.1717448</v>
      </c>
      <c r="S311" s="3">
        <f t="shared" si="53"/>
        <v>1546291479.1009388</v>
      </c>
      <c r="T311" s="21">
        <f>(RANK(E311,E$8:E$1007,1)+COUNTIF(E$8:E311,E311)-1)/1000</f>
        <v>0.91</v>
      </c>
      <c r="U311" s="21">
        <f>(RANK(F311,F$8:F$1007,1)+COUNTIF(F$8:F311,F311)-1)/1000</f>
        <v>0.91700000000000004</v>
      </c>
      <c r="V311" s="21">
        <f>(RANK(G311,G$8:G$1007,1)+COUNTIF(G$8:G311,G311)-1)/1000</f>
        <v>0.90500000000000003</v>
      </c>
      <c r="W311" s="21">
        <f>(RANK(H311,H$8:H$1007,1)+COUNTIF(H$8:H311,H311)-1)/1000</f>
        <v>0.84599999999999997</v>
      </c>
      <c r="X311" s="21">
        <f>(RANK(I311,I$8:I$1007,1)+COUNTIF(I$8:I311,I311)-1)/1000</f>
        <v>0.86299999999999999</v>
      </c>
      <c r="Y311" s="21">
        <f>(RANK(J311,J$8:J$1007,1)+COUNTIF(J$8:J311,J311)-1)/1000</f>
        <v>0.82699999999999996</v>
      </c>
      <c r="Z311" s="21">
        <f>(RANK(K311,K$8:K$1007,1)+COUNTIF(K$8:K311,K311)-1)/1000</f>
        <v>0.91700000000000004</v>
      </c>
      <c r="AA311" s="21">
        <f>(RANK(L311,L$8:L$1007,1)+COUNTIF(L$8:L311,L311)-1)/1000</f>
        <v>0.9</v>
      </c>
      <c r="AB311" s="21">
        <f>(RANK(M311,M$8:M$1007,1)+COUNTIF(M$8:M311,M311)-1)/1000</f>
        <v>0.93899999999999995</v>
      </c>
      <c r="AC311" s="21">
        <f>(RANK(N311,N$8:N$1007,1)+COUNTIF(N$8:N311,N311)-1)/1000</f>
        <v>0.86</v>
      </c>
      <c r="AD311" s="21">
        <f>(RANK(O311,O$8:O$1007,1)+COUNTIF(O$8:O311,O311)-1)/1000</f>
        <v>0.87</v>
      </c>
      <c r="AE311" s="21">
        <f>(RANK(P311,P$8:P$1007,1)+COUNTIF(P$8:P311,P311)-1)/1000</f>
        <v>0.84899999999999998</v>
      </c>
      <c r="AF311" s="21">
        <f>(RANK(Q311,Q$8:Q$1007,1)+COUNTIF(Q$8:Q311,Q311)-1)/1000</f>
        <v>0.86</v>
      </c>
      <c r="AG311" s="21">
        <f>(RANK(R311,R$8:R$1007,1)+COUNTIF(R$8:R311,R311)-1)/1000</f>
        <v>0.87</v>
      </c>
      <c r="AH311" s="21">
        <f>(RANK(S311,S$8:S$1007,1)+COUNTIF(S$8:S311,S311)-1)/1000</f>
        <v>0.84899999999999998</v>
      </c>
      <c r="AI311" s="14">
        <f t="shared" si="59"/>
        <v>0</v>
      </c>
      <c r="AK311" s="14">
        <f t="shared" si="60"/>
        <v>0</v>
      </c>
    </row>
    <row r="312" spans="2:37" x14ac:dyDescent="0.25">
      <c r="B312">
        <f t="shared" si="54"/>
        <v>305</v>
      </c>
      <c r="C312">
        <f>MATCH(B312,'Stocastic Model Raw Data'!$B$2:$B$1001,0)</f>
        <v>158</v>
      </c>
      <c r="D312" s="14" cm="1">
        <f t="array" ref="D312">INDEX('Stocastic Model Raw Data'!$G$2:$G$1001,$C312,0)</f>
        <v>212042590</v>
      </c>
      <c r="E312" s="14" cm="1">
        <f t="array" ref="E312">INDEX('Stocastic Model Raw Data'!$C$2:$C$1001,$C312,0)</f>
        <v>68516905.099139005</v>
      </c>
      <c r="F312" s="14" cm="1">
        <f t="array" ref="F312">INDEX('Stocastic Model Raw Data'!$H$2:$H$1001,$C312,0)</f>
        <v>32852393.590791401</v>
      </c>
      <c r="G312" s="14">
        <f t="shared" si="49"/>
        <v>35664511.508347601</v>
      </c>
      <c r="H312" s="14" cm="1">
        <f t="array" ref="H312">INDEX('Stocastic Model Raw Data'!$D$2:$D$1001,$C312,0)</f>
        <v>2027267081.6565399</v>
      </c>
      <c r="I312" s="14" cm="1">
        <f t="array" ref="I312">INDEX('Stocastic Model Raw Data'!$I$2:$I$1001,$C312,0)</f>
        <v>837245349.76339495</v>
      </c>
      <c r="J312" s="14">
        <f t="shared" si="50"/>
        <v>1190021731.8931451</v>
      </c>
      <c r="K312" s="14" cm="1">
        <f t="array" ref="K312">INDEX('Stocastic Model Raw Data'!$E$2:$E$1001,$C312,0)</f>
        <v>133787056.402235</v>
      </c>
      <c r="L312" s="14" cm="1">
        <f t="array" ref="L312">INDEX('Stocastic Model Raw Data'!$J$2:$J$1001,$C312,0)</f>
        <v>56594552.678306498</v>
      </c>
      <c r="M312" s="14">
        <f t="shared" si="51"/>
        <v>77192503.723928511</v>
      </c>
      <c r="N312" s="14">
        <f t="shared" si="55"/>
        <v>2161054138.0587749</v>
      </c>
      <c r="O312" s="14">
        <f t="shared" si="56"/>
        <v>893839902.44170141</v>
      </c>
      <c r="P312" s="14">
        <f t="shared" si="52"/>
        <v>1267214235.6170735</v>
      </c>
      <c r="Q312" s="3">
        <f t="shared" si="57"/>
        <v>2161054138.0587749</v>
      </c>
      <c r="R312" s="3">
        <f t="shared" si="58"/>
        <v>1105882492.4417014</v>
      </c>
      <c r="S312" s="3">
        <f t="shared" si="53"/>
        <v>1055171645.6170735</v>
      </c>
      <c r="T312" s="21">
        <f>(RANK(E312,E$8:E$1007,1)+COUNTIF(E$8:E312,E312)-1)/1000</f>
        <v>0.16200000000000001</v>
      </c>
      <c r="U312" s="21">
        <f>(RANK(F312,F$8:F$1007,1)+COUNTIF(F$8:F312,F312)-1)/1000</f>
        <v>0.161</v>
      </c>
      <c r="V312" s="21">
        <f>(RANK(G312,G$8:G$1007,1)+COUNTIF(G$8:G312,G312)-1)/1000</f>
        <v>0.16500000000000001</v>
      </c>
      <c r="W312" s="21">
        <f>(RANK(H312,H$8:H$1007,1)+COUNTIF(H$8:H312,H312)-1)/1000</f>
        <v>0.16800000000000001</v>
      </c>
      <c r="X312" s="21">
        <f>(RANK(I312,I$8:I$1007,1)+COUNTIF(I$8:I312,I312)-1)/1000</f>
        <v>0.16600000000000001</v>
      </c>
      <c r="Y312" s="21">
        <f>(RANK(J312,J$8:J$1007,1)+COUNTIF(J$8:J312,J312)-1)/1000</f>
        <v>0.17299999999999999</v>
      </c>
      <c r="Z312" s="21">
        <f>(RANK(K312,K$8:K$1007,1)+COUNTIF(K$8:K312,K312)-1)/1000</f>
        <v>9.5000000000000001E-2</v>
      </c>
      <c r="AA312" s="21">
        <f>(RANK(L312,L$8:L$1007,1)+COUNTIF(L$8:L312,L312)-1)/1000</f>
        <v>0.08</v>
      </c>
      <c r="AB312" s="21">
        <f>(RANK(M312,M$8:M$1007,1)+COUNTIF(M$8:M312,M312)-1)/1000</f>
        <v>0.11700000000000001</v>
      </c>
      <c r="AC312" s="21">
        <f>(RANK(N312,N$8:N$1007,1)+COUNTIF(N$8:N312,N312)-1)/1000</f>
        <v>0.158</v>
      </c>
      <c r="AD312" s="21">
        <f>(RANK(O312,O$8:O$1007,1)+COUNTIF(O$8:O312,O312)-1)/1000</f>
        <v>0.153</v>
      </c>
      <c r="AE312" s="21">
        <f>(RANK(P312,P$8:P$1007,1)+COUNTIF(P$8:P312,P312)-1)/1000</f>
        <v>0.16700000000000001</v>
      </c>
      <c r="AF312" s="21">
        <f>(RANK(Q312,Q$8:Q$1007,1)+COUNTIF(Q$8:Q312,Q312)-1)/1000</f>
        <v>0.158</v>
      </c>
      <c r="AG312" s="21">
        <f>(RANK(R312,R$8:R$1007,1)+COUNTIF(R$8:R312,R312)-1)/1000</f>
        <v>0.153</v>
      </c>
      <c r="AH312" s="21">
        <f>(RANK(S312,S$8:S$1007,1)+COUNTIF(S$8:S312,S312)-1)/1000</f>
        <v>0.16700000000000001</v>
      </c>
      <c r="AI312" s="14">
        <f t="shared" si="59"/>
        <v>0</v>
      </c>
      <c r="AK312" s="14">
        <f t="shared" si="60"/>
        <v>0</v>
      </c>
    </row>
    <row r="313" spans="2:37" x14ac:dyDescent="0.25">
      <c r="B313">
        <f t="shared" si="54"/>
        <v>306</v>
      </c>
      <c r="C313">
        <f>MATCH(B313,'Stocastic Model Raw Data'!$B$2:$B$1001,0)</f>
        <v>898</v>
      </c>
      <c r="D313" s="14" cm="1">
        <f t="array" ref="D313">INDEX('Stocastic Model Raw Data'!$G$2:$G$1001,$C313,0)</f>
        <v>212042590</v>
      </c>
      <c r="E313" s="14" cm="1">
        <f t="array" ref="E313">INDEX('Stocastic Model Raw Data'!$C$2:$C$1001,$C313,0)</f>
        <v>110525440.78631499</v>
      </c>
      <c r="F313" s="14" cm="1">
        <f t="array" ref="F313">INDEX('Stocastic Model Raw Data'!$H$2:$H$1001,$C313,0)</f>
        <v>54989658.220573798</v>
      </c>
      <c r="G313" s="14">
        <f t="shared" si="49"/>
        <v>55535782.565741196</v>
      </c>
      <c r="H313" s="14" cm="1">
        <f t="array" ref="H313">INDEX('Stocastic Model Raw Data'!$D$2:$D$1001,$C313,0)</f>
        <v>2889585128.2508302</v>
      </c>
      <c r="I313" s="14" cm="1">
        <f t="array" ref="I313">INDEX('Stocastic Model Raw Data'!$I$2:$I$1001,$C313,0)</f>
        <v>1218139370.4739499</v>
      </c>
      <c r="J313" s="14">
        <f t="shared" si="50"/>
        <v>1671445757.7768803</v>
      </c>
      <c r="K313" s="14" cm="1">
        <f t="array" ref="K313">INDEX('Stocastic Model Raw Data'!$E$2:$E$1001,$C313,0)</f>
        <v>257368958.42613599</v>
      </c>
      <c r="L313" s="14" cm="1">
        <f t="array" ref="L313">INDEX('Stocastic Model Raw Data'!$J$2:$J$1001,$C313,0)</f>
        <v>116708422.093944</v>
      </c>
      <c r="M313" s="14">
        <f t="shared" si="51"/>
        <v>140660536.332192</v>
      </c>
      <c r="N313" s="14">
        <f t="shared" si="55"/>
        <v>3146954086.6769662</v>
      </c>
      <c r="O313" s="14">
        <f t="shared" si="56"/>
        <v>1334847792.567894</v>
      </c>
      <c r="P313" s="14">
        <f t="shared" si="52"/>
        <v>1812106294.1090722</v>
      </c>
      <c r="Q313" s="3">
        <f t="shared" si="57"/>
        <v>3146954086.6769662</v>
      </c>
      <c r="R313" s="3">
        <f t="shared" si="58"/>
        <v>1546890382.567894</v>
      </c>
      <c r="S313" s="3">
        <f t="shared" si="53"/>
        <v>1600063704.1090722</v>
      </c>
      <c r="T313" s="21">
        <f>(RANK(E313,E$8:E$1007,1)+COUNTIF(E$8:E313,E313)-1)/1000</f>
        <v>0.90800000000000003</v>
      </c>
      <c r="U313" s="21">
        <f>(RANK(F313,F$8:F$1007,1)+COUNTIF(F$8:F313,F313)-1)/1000</f>
        <v>0.90900000000000003</v>
      </c>
      <c r="V313" s="21">
        <f>(RANK(G313,G$8:G$1007,1)+COUNTIF(G$8:G313,G313)-1)/1000</f>
        <v>0.91400000000000003</v>
      </c>
      <c r="W313" s="21">
        <f>(RANK(H313,H$8:H$1007,1)+COUNTIF(H$8:H313,H313)-1)/1000</f>
        <v>0.88400000000000001</v>
      </c>
      <c r="X313" s="21">
        <f>(RANK(I313,I$8:I$1007,1)+COUNTIF(I$8:I313,I313)-1)/1000</f>
        <v>0.89</v>
      </c>
      <c r="Y313" s="21">
        <f>(RANK(J313,J$8:J$1007,1)+COUNTIF(J$8:J313,J313)-1)/1000</f>
        <v>0.88600000000000001</v>
      </c>
      <c r="Z313" s="21">
        <f>(RANK(K313,K$8:K$1007,1)+COUNTIF(K$8:K313,K313)-1)/1000</f>
        <v>0.93799999999999994</v>
      </c>
      <c r="AA313" s="21">
        <f>(RANK(L313,L$8:L$1007,1)+COUNTIF(L$8:L313,L313)-1)/1000</f>
        <v>0.94799999999999995</v>
      </c>
      <c r="AB313" s="21">
        <f>(RANK(M313,M$8:M$1007,1)+COUNTIF(M$8:M313,M313)-1)/1000</f>
        <v>0.92500000000000004</v>
      </c>
      <c r="AC313" s="21">
        <f>(RANK(N313,N$8:N$1007,1)+COUNTIF(N$8:N313,N313)-1)/1000</f>
        <v>0.89800000000000002</v>
      </c>
      <c r="AD313" s="21">
        <f>(RANK(O313,O$8:O$1007,1)+COUNTIF(O$8:O313,O313)-1)/1000</f>
        <v>0.90100000000000002</v>
      </c>
      <c r="AE313" s="21">
        <f>(RANK(P313,P$8:P$1007,1)+COUNTIF(P$8:P313,P313)-1)/1000</f>
        <v>0.89500000000000002</v>
      </c>
      <c r="AF313" s="21">
        <f>(RANK(Q313,Q$8:Q$1007,1)+COUNTIF(Q$8:Q313,Q313)-1)/1000</f>
        <v>0.89800000000000002</v>
      </c>
      <c r="AG313" s="21">
        <f>(RANK(R313,R$8:R$1007,1)+COUNTIF(R$8:R313,R313)-1)/1000</f>
        <v>0.90100000000000002</v>
      </c>
      <c r="AH313" s="21">
        <f>(RANK(S313,S$8:S$1007,1)+COUNTIF(S$8:S313,S313)-1)/1000</f>
        <v>0.89500000000000002</v>
      </c>
      <c r="AI313" s="14">
        <f t="shared" si="59"/>
        <v>0</v>
      </c>
      <c r="AK313" s="14">
        <f t="shared" si="60"/>
        <v>0</v>
      </c>
    </row>
    <row r="314" spans="2:37" x14ac:dyDescent="0.25">
      <c r="B314">
        <f t="shared" si="54"/>
        <v>307</v>
      </c>
      <c r="C314">
        <f>MATCH(B314,'Stocastic Model Raw Data'!$B$2:$B$1001,0)</f>
        <v>714</v>
      </c>
      <c r="D314" s="14" cm="1">
        <f t="array" ref="D314">INDEX('Stocastic Model Raw Data'!$G$2:$G$1001,$C314,0)</f>
        <v>212042590</v>
      </c>
      <c r="E314" s="14" cm="1">
        <f t="array" ref="E314">INDEX('Stocastic Model Raw Data'!$C$2:$C$1001,$C314,0)</f>
        <v>95130590.978190303</v>
      </c>
      <c r="F314" s="14" cm="1">
        <f t="array" ref="F314">INDEX('Stocastic Model Raw Data'!$H$2:$H$1001,$C314,0)</f>
        <v>47033119.873384103</v>
      </c>
      <c r="G314" s="14">
        <f t="shared" si="49"/>
        <v>48097471.1048062</v>
      </c>
      <c r="H314" s="14" cm="1">
        <f t="array" ref="H314">INDEX('Stocastic Model Raw Data'!$D$2:$D$1001,$C314,0)</f>
        <v>2631240422.8458099</v>
      </c>
      <c r="I314" s="14" cm="1">
        <f t="array" ref="I314">INDEX('Stocastic Model Raw Data'!$I$2:$I$1001,$C314,0)</f>
        <v>1107787998.5921299</v>
      </c>
      <c r="J314" s="14">
        <f t="shared" si="50"/>
        <v>1523452424.25368</v>
      </c>
      <c r="K314" s="14" cm="1">
        <f t="array" ref="K314">INDEX('Stocastic Model Raw Data'!$E$2:$E$1001,$C314,0)</f>
        <v>196838684.032087</v>
      </c>
      <c r="L314" s="14" cm="1">
        <f t="array" ref="L314">INDEX('Stocastic Model Raw Data'!$J$2:$J$1001,$C314,0)</f>
        <v>90867825.450339407</v>
      </c>
      <c r="M314" s="14">
        <f t="shared" si="51"/>
        <v>105970858.58174759</v>
      </c>
      <c r="N314" s="14">
        <f t="shared" si="55"/>
        <v>2828079106.8778968</v>
      </c>
      <c r="O314" s="14">
        <f t="shared" si="56"/>
        <v>1198655824.0424693</v>
      </c>
      <c r="P314" s="14">
        <f t="shared" si="52"/>
        <v>1629423282.8354275</v>
      </c>
      <c r="Q314" s="3">
        <f t="shared" si="57"/>
        <v>2828079106.8778968</v>
      </c>
      <c r="R314" s="3">
        <f t="shared" si="58"/>
        <v>1410698414.0424693</v>
      </c>
      <c r="S314" s="3">
        <f t="shared" si="53"/>
        <v>1417380692.8354275</v>
      </c>
      <c r="T314" s="21">
        <f>(RANK(E314,E$8:E$1007,1)+COUNTIF(E$8:E314,E314)-1)/1000</f>
        <v>0.71699999999999997</v>
      </c>
      <c r="U314" s="21">
        <f>(RANK(F314,F$8:F$1007,1)+COUNTIF(F$8:F314,F314)-1)/1000</f>
        <v>0.72199999999999998</v>
      </c>
      <c r="V314" s="21">
        <f>(RANK(G314,G$8:G$1007,1)+COUNTIF(G$8:G314,G314)-1)/1000</f>
        <v>0.70499999999999996</v>
      </c>
      <c r="W314" s="21">
        <f>(RANK(H314,H$8:H$1007,1)+COUNTIF(H$8:H314,H314)-1)/1000</f>
        <v>0.71899999999999997</v>
      </c>
      <c r="X314" s="21">
        <f>(RANK(I314,I$8:I$1007,1)+COUNTIF(I$8:I314,I314)-1)/1000</f>
        <v>0.72499999999999998</v>
      </c>
      <c r="Y314" s="21">
        <f>(RANK(J314,J$8:J$1007,1)+COUNTIF(J$8:J314,J314)-1)/1000</f>
        <v>0.71199999999999997</v>
      </c>
      <c r="Z314" s="21">
        <f>(RANK(K314,K$8:K$1007,1)+COUNTIF(K$8:K314,K314)-1)/1000</f>
        <v>0.66</v>
      </c>
      <c r="AA314" s="21">
        <f>(RANK(L314,L$8:L$1007,1)+COUNTIF(L$8:L314,L314)-1)/1000</f>
        <v>0.69699999999999995</v>
      </c>
      <c r="AB314" s="21">
        <f>(RANK(M314,M$8:M$1007,1)+COUNTIF(M$8:M314,M314)-1)/1000</f>
        <v>0.60499999999999998</v>
      </c>
      <c r="AC314" s="21">
        <f>(RANK(N314,N$8:N$1007,1)+COUNTIF(N$8:N314,N314)-1)/1000</f>
        <v>0.71399999999999997</v>
      </c>
      <c r="AD314" s="21">
        <f>(RANK(O314,O$8:O$1007,1)+COUNTIF(O$8:O314,O314)-1)/1000</f>
        <v>0.72199999999999998</v>
      </c>
      <c r="AE314" s="21">
        <f>(RANK(P314,P$8:P$1007,1)+COUNTIF(P$8:P314,P314)-1)/1000</f>
        <v>0.7</v>
      </c>
      <c r="AF314" s="21">
        <f>(RANK(Q314,Q$8:Q$1007,1)+COUNTIF(Q$8:Q314,Q314)-1)/1000</f>
        <v>0.71399999999999997</v>
      </c>
      <c r="AG314" s="21">
        <f>(RANK(R314,R$8:R$1007,1)+COUNTIF(R$8:R314,R314)-1)/1000</f>
        <v>0.72199999999999998</v>
      </c>
      <c r="AH314" s="21">
        <f>(RANK(S314,S$8:S$1007,1)+COUNTIF(S$8:S314,S314)-1)/1000</f>
        <v>0.7</v>
      </c>
      <c r="AI314" s="14">
        <f t="shared" si="59"/>
        <v>0</v>
      </c>
      <c r="AK314" s="14">
        <f t="shared" si="60"/>
        <v>0</v>
      </c>
    </row>
    <row r="315" spans="2:37" x14ac:dyDescent="0.25">
      <c r="B315">
        <f t="shared" si="54"/>
        <v>308</v>
      </c>
      <c r="C315">
        <f>MATCH(B315,'Stocastic Model Raw Data'!$B$2:$B$1001,0)</f>
        <v>342</v>
      </c>
      <c r="D315" s="14" cm="1">
        <f t="array" ref="D315">INDEX('Stocastic Model Raw Data'!$G$2:$G$1001,$C315,0)</f>
        <v>212042590</v>
      </c>
      <c r="E315" s="14" cm="1">
        <f t="array" ref="E315">INDEX('Stocastic Model Raw Data'!$C$2:$C$1001,$C315,0)</f>
        <v>77224698.538307905</v>
      </c>
      <c r="F315" s="14" cm="1">
        <f t="array" ref="F315">INDEX('Stocastic Model Raw Data'!$H$2:$H$1001,$C315,0)</f>
        <v>37429661.059524603</v>
      </c>
      <c r="G315" s="14">
        <f t="shared" si="49"/>
        <v>39795037.478783302</v>
      </c>
      <c r="H315" s="14" cm="1">
        <f t="array" ref="H315">INDEX('Stocastic Model Raw Data'!$D$2:$D$1001,$C315,0)</f>
        <v>2235516704.2568498</v>
      </c>
      <c r="I315" s="14" cm="1">
        <f t="array" ref="I315">INDEX('Stocastic Model Raw Data'!$I$2:$I$1001,$C315,0)</f>
        <v>930476987.78941405</v>
      </c>
      <c r="J315" s="14">
        <f t="shared" si="50"/>
        <v>1305039716.4674358</v>
      </c>
      <c r="K315" s="14" cm="1">
        <f t="array" ref="K315">INDEX('Stocastic Model Raw Data'!$E$2:$E$1001,$C315,0)</f>
        <v>159683439.53635499</v>
      </c>
      <c r="L315" s="14" cm="1">
        <f t="array" ref="L315">INDEX('Stocastic Model Raw Data'!$J$2:$J$1001,$C315,0)</f>
        <v>70560065.788552895</v>
      </c>
      <c r="M315" s="14">
        <f t="shared" si="51"/>
        <v>89123373.747802094</v>
      </c>
      <c r="N315" s="14">
        <f t="shared" si="55"/>
        <v>2395200143.7932048</v>
      </c>
      <c r="O315" s="14">
        <f t="shared" si="56"/>
        <v>1001037053.5779669</v>
      </c>
      <c r="P315" s="14">
        <f t="shared" si="52"/>
        <v>1394163090.2152379</v>
      </c>
      <c r="Q315" s="3">
        <f t="shared" si="57"/>
        <v>2395200143.7932048</v>
      </c>
      <c r="R315" s="3">
        <f t="shared" si="58"/>
        <v>1213079643.5779669</v>
      </c>
      <c r="S315" s="3">
        <f t="shared" si="53"/>
        <v>1182120500.2152379</v>
      </c>
      <c r="T315" s="21">
        <f>(RANK(E315,E$8:E$1007,1)+COUNTIF(E$8:E315,E315)-1)/1000</f>
        <v>0.34499999999999997</v>
      </c>
      <c r="U315" s="21">
        <f>(RANK(F315,F$8:F$1007,1)+COUNTIF(F$8:F315,F315)-1)/1000</f>
        <v>0.34100000000000003</v>
      </c>
      <c r="V315" s="21">
        <f>(RANK(G315,G$8:G$1007,1)+COUNTIF(G$8:G315,G315)-1)/1000</f>
        <v>0.34</v>
      </c>
      <c r="W315" s="21">
        <f>(RANK(H315,H$8:H$1007,1)+COUNTIF(H$8:H315,H315)-1)/1000</f>
        <v>0.34799999999999998</v>
      </c>
      <c r="X315" s="21">
        <f>(RANK(I315,I$8:I$1007,1)+COUNTIF(I$8:I315,I315)-1)/1000</f>
        <v>0.35299999999999998</v>
      </c>
      <c r="Y315" s="21">
        <f>(RANK(J315,J$8:J$1007,1)+COUNTIF(J$8:J315,J315)-1)/1000</f>
        <v>0.34699999999999998</v>
      </c>
      <c r="Z315" s="21">
        <f>(RANK(K315,K$8:K$1007,1)+COUNTIF(K$8:K315,K315)-1)/1000</f>
        <v>0.31</v>
      </c>
      <c r="AA315" s="21">
        <f>(RANK(L315,L$8:L$1007,1)+COUNTIF(L$8:L315,L315)-1)/1000</f>
        <v>0.3</v>
      </c>
      <c r="AB315" s="21">
        <f>(RANK(M315,M$8:M$1007,1)+COUNTIF(M$8:M315,M315)-1)/1000</f>
        <v>0.311</v>
      </c>
      <c r="AC315" s="21">
        <f>(RANK(N315,N$8:N$1007,1)+COUNTIF(N$8:N315,N315)-1)/1000</f>
        <v>0.34200000000000003</v>
      </c>
      <c r="AD315" s="21">
        <f>(RANK(O315,O$8:O$1007,1)+COUNTIF(O$8:O315,O315)-1)/1000</f>
        <v>0.34399999999999997</v>
      </c>
      <c r="AE315" s="21">
        <f>(RANK(P315,P$8:P$1007,1)+COUNTIF(P$8:P315,P315)-1)/1000</f>
        <v>0.34200000000000003</v>
      </c>
      <c r="AF315" s="21">
        <f>(RANK(Q315,Q$8:Q$1007,1)+COUNTIF(Q$8:Q315,Q315)-1)/1000</f>
        <v>0.34200000000000003</v>
      </c>
      <c r="AG315" s="21">
        <f>(RANK(R315,R$8:R$1007,1)+COUNTIF(R$8:R315,R315)-1)/1000</f>
        <v>0.34399999999999997</v>
      </c>
      <c r="AH315" s="21">
        <f>(RANK(S315,S$8:S$1007,1)+COUNTIF(S$8:S315,S315)-1)/1000</f>
        <v>0.34200000000000003</v>
      </c>
      <c r="AI315" s="14">
        <f t="shared" si="59"/>
        <v>0</v>
      </c>
      <c r="AK315" s="14">
        <f t="shared" si="60"/>
        <v>0</v>
      </c>
    </row>
    <row r="316" spans="2:37" x14ac:dyDescent="0.25">
      <c r="B316">
        <f t="shared" si="54"/>
        <v>309</v>
      </c>
      <c r="C316">
        <f>MATCH(B316,'Stocastic Model Raw Data'!$B$2:$B$1001,0)</f>
        <v>866</v>
      </c>
      <c r="D316" s="14" cm="1">
        <f t="array" ref="D316">INDEX('Stocastic Model Raw Data'!$G$2:$G$1001,$C316,0)</f>
        <v>212042590</v>
      </c>
      <c r="E316" s="14" cm="1">
        <f t="array" ref="E316">INDEX('Stocastic Model Raw Data'!$C$2:$C$1001,$C316,0)</f>
        <v>109102357.158714</v>
      </c>
      <c r="F316" s="14" cm="1">
        <f t="array" ref="F316">INDEX('Stocastic Model Raw Data'!$H$2:$H$1001,$C316,0)</f>
        <v>54473079.106091797</v>
      </c>
      <c r="G316" s="14">
        <f t="shared" si="49"/>
        <v>54629278.052622199</v>
      </c>
      <c r="H316" s="14" cm="1">
        <f t="array" ref="H316">INDEX('Stocastic Model Raw Data'!$D$2:$D$1001,$C316,0)</f>
        <v>2814245237.0746102</v>
      </c>
      <c r="I316" s="14" cm="1">
        <f t="array" ref="I316">INDEX('Stocastic Model Raw Data'!$I$2:$I$1001,$C316,0)</f>
        <v>1192217961.3454199</v>
      </c>
      <c r="J316" s="14">
        <f t="shared" si="50"/>
        <v>1622027275.7291903</v>
      </c>
      <c r="K316" s="14" cm="1">
        <f t="array" ref="K316">INDEX('Stocastic Model Raw Data'!$E$2:$E$1001,$C316,0)</f>
        <v>260500423.654333</v>
      </c>
      <c r="L316" s="14" cm="1">
        <f t="array" ref="L316">INDEX('Stocastic Model Raw Data'!$J$2:$J$1001,$C316,0)</f>
        <v>114362651.988666</v>
      </c>
      <c r="M316" s="14">
        <f t="shared" si="51"/>
        <v>146137771.665667</v>
      </c>
      <c r="N316" s="14">
        <f t="shared" si="55"/>
        <v>3074745660.7289433</v>
      </c>
      <c r="O316" s="14">
        <f t="shared" si="56"/>
        <v>1306580613.3340859</v>
      </c>
      <c r="P316" s="14">
        <f t="shared" si="52"/>
        <v>1768165047.3948574</v>
      </c>
      <c r="Q316" s="3">
        <f t="shared" si="57"/>
        <v>3074745660.7289433</v>
      </c>
      <c r="R316" s="3">
        <f t="shared" si="58"/>
        <v>1518623203.3340859</v>
      </c>
      <c r="S316" s="3">
        <f t="shared" si="53"/>
        <v>1556122457.3948574</v>
      </c>
      <c r="T316" s="21">
        <f>(RANK(E316,E$8:E$1007,1)+COUNTIF(E$8:E316,E316)-1)/1000</f>
        <v>0.90200000000000002</v>
      </c>
      <c r="U316" s="21">
        <f>(RANK(F316,F$8:F$1007,1)+COUNTIF(F$8:F316,F316)-1)/1000</f>
        <v>0.90300000000000002</v>
      </c>
      <c r="V316" s="21">
        <f>(RANK(G316,G$8:G$1007,1)+COUNTIF(G$8:G316,G316)-1)/1000</f>
        <v>0.89900000000000002</v>
      </c>
      <c r="W316" s="21">
        <f>(RANK(H316,H$8:H$1007,1)+COUNTIF(H$8:H316,H316)-1)/1000</f>
        <v>0.84699999999999998</v>
      </c>
      <c r="X316" s="21">
        <f>(RANK(I316,I$8:I$1007,1)+COUNTIF(I$8:I316,I316)-1)/1000</f>
        <v>0.85599999999999998</v>
      </c>
      <c r="Y316" s="21">
        <f>(RANK(J316,J$8:J$1007,1)+COUNTIF(J$8:J316,J316)-1)/1000</f>
        <v>0.83899999999999997</v>
      </c>
      <c r="Z316" s="21">
        <f>(RANK(K316,K$8:K$1007,1)+COUNTIF(K$8:K316,K316)-1)/1000</f>
        <v>0.94099999999999995</v>
      </c>
      <c r="AA316" s="21">
        <f>(RANK(L316,L$8:L$1007,1)+COUNTIF(L$8:L316,L316)-1)/1000</f>
        <v>0.93400000000000005</v>
      </c>
      <c r="AB316" s="21">
        <f>(RANK(M316,M$8:M$1007,1)+COUNTIF(M$8:M316,M316)-1)/1000</f>
        <v>0.95</v>
      </c>
      <c r="AC316" s="21">
        <f>(RANK(N316,N$8:N$1007,1)+COUNTIF(N$8:N316,N316)-1)/1000</f>
        <v>0.86599999999999999</v>
      </c>
      <c r="AD316" s="21">
        <f>(RANK(O316,O$8:O$1007,1)+COUNTIF(O$8:O316,O316)-1)/1000</f>
        <v>0.875</v>
      </c>
      <c r="AE316" s="21">
        <f>(RANK(P316,P$8:P$1007,1)+COUNTIF(P$8:P316,P316)-1)/1000</f>
        <v>0.86599999999999999</v>
      </c>
      <c r="AF316" s="21">
        <f>(RANK(Q316,Q$8:Q$1007,1)+COUNTIF(Q$8:Q316,Q316)-1)/1000</f>
        <v>0.86599999999999999</v>
      </c>
      <c r="AG316" s="21">
        <f>(RANK(R316,R$8:R$1007,1)+COUNTIF(R$8:R316,R316)-1)/1000</f>
        <v>0.875</v>
      </c>
      <c r="AH316" s="21">
        <f>(RANK(S316,S$8:S$1007,1)+COUNTIF(S$8:S316,S316)-1)/1000</f>
        <v>0.86599999999999999</v>
      </c>
      <c r="AI316" s="14">
        <f t="shared" si="59"/>
        <v>0</v>
      </c>
      <c r="AK316" s="14">
        <f t="shared" si="60"/>
        <v>0</v>
      </c>
    </row>
    <row r="317" spans="2:37" x14ac:dyDescent="0.25">
      <c r="B317">
        <f t="shared" si="54"/>
        <v>310</v>
      </c>
      <c r="C317">
        <f>MATCH(B317,'Stocastic Model Raw Data'!$B$2:$B$1001,0)</f>
        <v>136</v>
      </c>
      <c r="D317" s="14" cm="1">
        <f t="array" ref="D317">INDEX('Stocastic Model Raw Data'!$G$2:$G$1001,$C317,0)</f>
        <v>212042590</v>
      </c>
      <c r="E317" s="14" cm="1">
        <f t="array" ref="E317">INDEX('Stocastic Model Raw Data'!$C$2:$C$1001,$C317,0)</f>
        <v>64621019.943425298</v>
      </c>
      <c r="F317" s="14" cm="1">
        <f t="array" ref="F317">INDEX('Stocastic Model Raw Data'!$H$2:$H$1001,$C317,0)</f>
        <v>30620944.5891295</v>
      </c>
      <c r="G317" s="14">
        <f t="shared" si="49"/>
        <v>34000075.354295798</v>
      </c>
      <c r="H317" s="14" cm="1">
        <f t="array" ref="H317">INDEX('Stocastic Model Raw Data'!$D$2:$D$1001,$C317,0)</f>
        <v>1988205002.5418601</v>
      </c>
      <c r="I317" s="14" cm="1">
        <f t="array" ref="I317">INDEX('Stocastic Model Raw Data'!$I$2:$I$1001,$C317,0)</f>
        <v>815246002.39243901</v>
      </c>
      <c r="J317" s="14">
        <f t="shared" si="50"/>
        <v>1172959000.1494212</v>
      </c>
      <c r="K317" s="14" cm="1">
        <f t="array" ref="K317">INDEX('Stocastic Model Raw Data'!$E$2:$E$1001,$C317,0)</f>
        <v>134686895.87588</v>
      </c>
      <c r="L317" s="14" cm="1">
        <f t="array" ref="L317">INDEX('Stocastic Model Raw Data'!$J$2:$J$1001,$C317,0)</f>
        <v>59687656.877016596</v>
      </c>
      <c r="M317" s="14">
        <f t="shared" si="51"/>
        <v>74999238.998863399</v>
      </c>
      <c r="N317" s="14">
        <f t="shared" si="55"/>
        <v>2122891898.4177401</v>
      </c>
      <c r="O317" s="14">
        <f t="shared" si="56"/>
        <v>874933659.26945555</v>
      </c>
      <c r="P317" s="14">
        <f t="shared" si="52"/>
        <v>1247958239.1482844</v>
      </c>
      <c r="Q317" s="3">
        <f t="shared" si="57"/>
        <v>2122891898.4177401</v>
      </c>
      <c r="R317" s="3">
        <f t="shared" si="58"/>
        <v>1086976249.2694554</v>
      </c>
      <c r="S317" s="3">
        <f t="shared" si="53"/>
        <v>1035915649.1482847</v>
      </c>
      <c r="T317" s="21">
        <f>(RANK(E317,E$8:E$1007,1)+COUNTIF(E$8:E317,E317)-1)/1000</f>
        <v>9.7000000000000003E-2</v>
      </c>
      <c r="U317" s="21">
        <f>(RANK(F317,F$8:F$1007,1)+COUNTIF(F$8:F317,F317)-1)/1000</f>
        <v>8.1000000000000003E-2</v>
      </c>
      <c r="V317" s="21">
        <f>(RANK(G317,G$8:G$1007,1)+COUNTIF(G$8:G317,G317)-1)/1000</f>
        <v>0.108</v>
      </c>
      <c r="W317" s="21">
        <f>(RANK(H317,H$8:H$1007,1)+COUNTIF(H$8:H317,H317)-1)/1000</f>
        <v>0.14199999999999999</v>
      </c>
      <c r="X317" s="21">
        <f>(RANK(I317,I$8:I$1007,1)+COUNTIF(I$8:I317,I317)-1)/1000</f>
        <v>0.13</v>
      </c>
      <c r="Y317" s="21">
        <f>(RANK(J317,J$8:J$1007,1)+COUNTIF(J$8:J317,J317)-1)/1000</f>
        <v>0.155</v>
      </c>
      <c r="Z317" s="21">
        <f>(RANK(K317,K$8:K$1007,1)+COUNTIF(K$8:K317,K317)-1)/1000</f>
        <v>0.10100000000000001</v>
      </c>
      <c r="AA317" s="21">
        <f>(RANK(L317,L$8:L$1007,1)+COUNTIF(L$8:L317,L317)-1)/1000</f>
        <v>0.114</v>
      </c>
      <c r="AB317" s="21">
        <f>(RANK(M317,M$8:M$1007,1)+COUNTIF(M$8:M317,M317)-1)/1000</f>
        <v>8.5000000000000006E-2</v>
      </c>
      <c r="AC317" s="21">
        <f>(RANK(N317,N$8:N$1007,1)+COUNTIF(N$8:N317,N317)-1)/1000</f>
        <v>0.13600000000000001</v>
      </c>
      <c r="AD317" s="21">
        <f>(RANK(O317,O$8:O$1007,1)+COUNTIF(O$8:O317,O317)-1)/1000</f>
        <v>0.129</v>
      </c>
      <c r="AE317" s="21">
        <f>(RANK(P317,P$8:P$1007,1)+COUNTIF(P$8:P317,P317)-1)/1000</f>
        <v>0.14399999999999999</v>
      </c>
      <c r="AF317" s="21">
        <f>(RANK(Q317,Q$8:Q$1007,1)+COUNTIF(Q$8:Q317,Q317)-1)/1000</f>
        <v>0.13600000000000001</v>
      </c>
      <c r="AG317" s="21">
        <f>(RANK(R317,R$8:R$1007,1)+COUNTIF(R$8:R317,R317)-1)/1000</f>
        <v>0.129</v>
      </c>
      <c r="AH317" s="21">
        <f>(RANK(S317,S$8:S$1007,1)+COUNTIF(S$8:S317,S317)-1)/1000</f>
        <v>0.14399999999999999</v>
      </c>
      <c r="AI317" s="14">
        <f t="shared" si="59"/>
        <v>0</v>
      </c>
      <c r="AK317" s="14">
        <f t="shared" si="60"/>
        <v>0</v>
      </c>
    </row>
    <row r="318" spans="2:37" x14ac:dyDescent="0.25">
      <c r="B318">
        <f t="shared" si="54"/>
        <v>311</v>
      </c>
      <c r="C318">
        <f>MATCH(B318,'Stocastic Model Raw Data'!$B$2:$B$1001,0)</f>
        <v>861</v>
      </c>
      <c r="D318" s="14" cm="1">
        <f t="array" ref="D318">INDEX('Stocastic Model Raw Data'!$G$2:$G$1001,$C318,0)</f>
        <v>212042590</v>
      </c>
      <c r="E318" s="14" cm="1">
        <f t="array" ref="E318">INDEX('Stocastic Model Raw Data'!$C$2:$C$1001,$C318,0)</f>
        <v>111445484.915583</v>
      </c>
      <c r="F318" s="14" cm="1">
        <f t="array" ref="F318">INDEX('Stocastic Model Raw Data'!$H$2:$H$1001,$C318,0)</f>
        <v>55981537.177133404</v>
      </c>
      <c r="G318" s="14">
        <f t="shared" si="49"/>
        <v>55463947.738449596</v>
      </c>
      <c r="H318" s="14" cm="1">
        <f t="array" ref="H318">INDEX('Stocastic Model Raw Data'!$D$2:$D$1001,$C318,0)</f>
        <v>2797388150.88589</v>
      </c>
      <c r="I318" s="14" cm="1">
        <f t="array" ref="I318">INDEX('Stocastic Model Raw Data'!$I$2:$I$1001,$C318,0)</f>
        <v>1194488733.30672</v>
      </c>
      <c r="J318" s="14">
        <f t="shared" si="50"/>
        <v>1602899417.57917</v>
      </c>
      <c r="K318" s="14" cm="1">
        <f t="array" ref="K318">INDEX('Stocastic Model Raw Data'!$E$2:$E$1001,$C318,0)</f>
        <v>265603237.70337299</v>
      </c>
      <c r="L318" s="14" cm="1">
        <f t="array" ref="L318">INDEX('Stocastic Model Raw Data'!$J$2:$J$1001,$C318,0)</f>
        <v>113786998.77182101</v>
      </c>
      <c r="M318" s="14">
        <f t="shared" si="51"/>
        <v>151816238.93155199</v>
      </c>
      <c r="N318" s="14">
        <f t="shared" si="55"/>
        <v>3062991388.589263</v>
      </c>
      <c r="O318" s="14">
        <f t="shared" si="56"/>
        <v>1308275732.078541</v>
      </c>
      <c r="P318" s="14">
        <f t="shared" si="52"/>
        <v>1754715656.5107219</v>
      </c>
      <c r="Q318" s="3">
        <f t="shared" si="57"/>
        <v>3062991388.589263</v>
      </c>
      <c r="R318" s="3">
        <f t="shared" si="58"/>
        <v>1520318322.078541</v>
      </c>
      <c r="S318" s="3">
        <f t="shared" si="53"/>
        <v>1542673066.5107219</v>
      </c>
      <c r="T318" s="21">
        <f>(RANK(E318,E$8:E$1007,1)+COUNTIF(E$8:E318,E318)-1)/1000</f>
        <v>0.91900000000000004</v>
      </c>
      <c r="U318" s="21">
        <f>(RANK(F318,F$8:F$1007,1)+COUNTIF(F$8:F318,F318)-1)/1000</f>
        <v>0.93</v>
      </c>
      <c r="V318" s="21">
        <f>(RANK(G318,G$8:G$1007,1)+COUNTIF(G$8:G318,G318)-1)/1000</f>
        <v>0.90900000000000003</v>
      </c>
      <c r="W318" s="21">
        <f>(RANK(H318,H$8:H$1007,1)+COUNTIF(H$8:H318,H318)-1)/1000</f>
        <v>0.83699999999999997</v>
      </c>
      <c r="X318" s="21">
        <f>(RANK(I318,I$8:I$1007,1)+COUNTIF(I$8:I318,I318)-1)/1000</f>
        <v>0.86</v>
      </c>
      <c r="Y318" s="21">
        <f>(RANK(J318,J$8:J$1007,1)+COUNTIF(J$8:J318,J318)-1)/1000</f>
        <v>0.80900000000000005</v>
      </c>
      <c r="Z318" s="21">
        <f>(RANK(K318,K$8:K$1007,1)+COUNTIF(K$8:K318,K318)-1)/1000</f>
        <v>0.95499999999999996</v>
      </c>
      <c r="AA318" s="21">
        <f>(RANK(L318,L$8:L$1007,1)+COUNTIF(L$8:L318,L318)-1)/1000</f>
        <v>0.93200000000000005</v>
      </c>
      <c r="AB318" s="21">
        <f>(RANK(M318,M$8:M$1007,1)+COUNTIF(M$8:M318,M318)-1)/1000</f>
        <v>0.97299999999999998</v>
      </c>
      <c r="AC318" s="21">
        <f>(RANK(N318,N$8:N$1007,1)+COUNTIF(N$8:N318,N318)-1)/1000</f>
        <v>0.86099999999999999</v>
      </c>
      <c r="AD318" s="21">
        <f>(RANK(O318,O$8:O$1007,1)+COUNTIF(O$8:O318,O318)-1)/1000</f>
        <v>0.878</v>
      </c>
      <c r="AE318" s="21">
        <f>(RANK(P318,P$8:P$1007,1)+COUNTIF(P$8:P318,P318)-1)/1000</f>
        <v>0.84599999999999997</v>
      </c>
      <c r="AF318" s="21">
        <f>(RANK(Q318,Q$8:Q$1007,1)+COUNTIF(Q$8:Q318,Q318)-1)/1000</f>
        <v>0.86099999999999999</v>
      </c>
      <c r="AG318" s="21">
        <f>(RANK(R318,R$8:R$1007,1)+COUNTIF(R$8:R318,R318)-1)/1000</f>
        <v>0.878</v>
      </c>
      <c r="AH318" s="21">
        <f>(RANK(S318,S$8:S$1007,1)+COUNTIF(S$8:S318,S318)-1)/1000</f>
        <v>0.84599999999999997</v>
      </c>
      <c r="AI318" s="14">
        <f t="shared" si="59"/>
        <v>0</v>
      </c>
      <c r="AK318" s="14">
        <f t="shared" si="60"/>
        <v>0</v>
      </c>
    </row>
    <row r="319" spans="2:37" x14ac:dyDescent="0.25">
      <c r="B319">
        <f t="shared" si="54"/>
        <v>312</v>
      </c>
      <c r="C319">
        <f>MATCH(B319,'Stocastic Model Raw Data'!$B$2:$B$1001,0)</f>
        <v>619</v>
      </c>
      <c r="D319" s="14" cm="1">
        <f t="array" ref="D319">INDEX('Stocastic Model Raw Data'!$G$2:$G$1001,$C319,0)</f>
        <v>212042590</v>
      </c>
      <c r="E319" s="14" cm="1">
        <f t="array" ref="E319">INDEX('Stocastic Model Raw Data'!$C$2:$C$1001,$C319,0)</f>
        <v>92058155.579260901</v>
      </c>
      <c r="F319" s="14" cm="1">
        <f t="array" ref="F319">INDEX('Stocastic Model Raw Data'!$H$2:$H$1001,$C319,0)</f>
        <v>45611357.184279799</v>
      </c>
      <c r="G319" s="14">
        <f t="shared" si="49"/>
        <v>46446798.394981101</v>
      </c>
      <c r="H319" s="14" cm="1">
        <f t="array" ref="H319">INDEX('Stocastic Model Raw Data'!$D$2:$D$1001,$C319,0)</f>
        <v>2524764694.4741101</v>
      </c>
      <c r="I319" s="14" cm="1">
        <f t="array" ref="I319">INDEX('Stocastic Model Raw Data'!$I$2:$I$1001,$C319,0)</f>
        <v>1063600515.52235</v>
      </c>
      <c r="J319" s="14">
        <f t="shared" si="50"/>
        <v>1461164178.9517603</v>
      </c>
      <c r="K319" s="14" cm="1">
        <f t="array" ref="K319">INDEX('Stocastic Model Raw Data'!$E$2:$E$1001,$C319,0)</f>
        <v>191422774.537184</v>
      </c>
      <c r="L319" s="14" cm="1">
        <f t="array" ref="L319">INDEX('Stocastic Model Raw Data'!$J$2:$J$1001,$C319,0)</f>
        <v>87278892.004251704</v>
      </c>
      <c r="M319" s="14">
        <f t="shared" si="51"/>
        <v>104143882.5329323</v>
      </c>
      <c r="N319" s="14">
        <f t="shared" si="55"/>
        <v>2716187469.0112944</v>
      </c>
      <c r="O319" s="14">
        <f t="shared" si="56"/>
        <v>1150879407.5266016</v>
      </c>
      <c r="P319" s="14">
        <f t="shared" si="52"/>
        <v>1565308061.4846928</v>
      </c>
      <c r="Q319" s="3">
        <f t="shared" si="57"/>
        <v>2716187469.0112944</v>
      </c>
      <c r="R319" s="3">
        <f t="shared" si="58"/>
        <v>1362921997.5266016</v>
      </c>
      <c r="S319" s="3">
        <f t="shared" si="53"/>
        <v>1353265471.4846928</v>
      </c>
      <c r="T319" s="21">
        <f>(RANK(E319,E$8:E$1007,1)+COUNTIF(E$8:E319,E319)-1)/1000</f>
        <v>0.66200000000000003</v>
      </c>
      <c r="U319" s="21">
        <f>(RANK(F319,F$8:F$1007,1)+COUNTIF(F$8:F319,F319)-1)/1000</f>
        <v>0.67500000000000004</v>
      </c>
      <c r="V319" s="21">
        <f>(RANK(G319,G$8:G$1007,1)+COUNTIF(G$8:G319,G319)-1)/1000</f>
        <v>0.64500000000000002</v>
      </c>
      <c r="W319" s="21">
        <f>(RANK(H319,H$8:H$1007,1)+COUNTIF(H$8:H319,H319)-1)/1000</f>
        <v>0.628</v>
      </c>
      <c r="X319" s="21">
        <f>(RANK(I319,I$8:I$1007,1)+COUNTIF(I$8:I319,I319)-1)/1000</f>
        <v>0.64200000000000002</v>
      </c>
      <c r="Y319" s="21">
        <f>(RANK(J319,J$8:J$1007,1)+COUNTIF(J$8:J319,J319)-1)/1000</f>
        <v>0.61599999999999999</v>
      </c>
      <c r="Z319" s="21">
        <f>(RANK(K319,K$8:K$1007,1)+COUNTIF(K$8:K319,K319)-1)/1000</f>
        <v>0.623</v>
      </c>
      <c r="AA319" s="21">
        <f>(RANK(L319,L$8:L$1007,1)+COUNTIF(L$8:L319,L319)-1)/1000</f>
        <v>0.64800000000000002</v>
      </c>
      <c r="AB319" s="21">
        <f>(RANK(M319,M$8:M$1007,1)+COUNTIF(M$8:M319,M319)-1)/1000</f>
        <v>0.57599999999999996</v>
      </c>
      <c r="AC319" s="21">
        <f>(RANK(N319,N$8:N$1007,1)+COUNTIF(N$8:N319,N319)-1)/1000</f>
        <v>0.61899999999999999</v>
      </c>
      <c r="AD319" s="21">
        <f>(RANK(O319,O$8:O$1007,1)+COUNTIF(O$8:O319,O319)-1)/1000</f>
        <v>0.63500000000000001</v>
      </c>
      <c r="AE319" s="21">
        <f>(RANK(P319,P$8:P$1007,1)+COUNTIF(P$8:P319,P319)-1)/1000</f>
        <v>0.60899999999999999</v>
      </c>
      <c r="AF319" s="21">
        <f>(RANK(Q319,Q$8:Q$1007,1)+COUNTIF(Q$8:Q319,Q319)-1)/1000</f>
        <v>0.61899999999999999</v>
      </c>
      <c r="AG319" s="21">
        <f>(RANK(R319,R$8:R$1007,1)+COUNTIF(R$8:R319,R319)-1)/1000</f>
        <v>0.63500000000000001</v>
      </c>
      <c r="AH319" s="21">
        <f>(RANK(S319,S$8:S$1007,1)+COUNTIF(S$8:S319,S319)-1)/1000</f>
        <v>0.60899999999999999</v>
      </c>
      <c r="AI319" s="14">
        <f t="shared" si="59"/>
        <v>0</v>
      </c>
      <c r="AK319" s="14">
        <f t="shared" si="60"/>
        <v>0</v>
      </c>
    </row>
    <row r="320" spans="2:37" x14ac:dyDescent="0.25">
      <c r="B320">
        <f t="shared" si="54"/>
        <v>313</v>
      </c>
      <c r="C320">
        <f>MATCH(B320,'Stocastic Model Raw Data'!$B$2:$B$1001,0)</f>
        <v>42</v>
      </c>
      <c r="D320" s="14" cm="1">
        <f t="array" ref="D320">INDEX('Stocastic Model Raw Data'!$G$2:$G$1001,$C320,0)</f>
        <v>212042590</v>
      </c>
      <c r="E320" s="14" cm="1">
        <f t="array" ref="E320">INDEX('Stocastic Model Raw Data'!$C$2:$C$1001,$C320,0)</f>
        <v>63721308.934569404</v>
      </c>
      <c r="F320" s="14" cm="1">
        <f t="array" ref="F320">INDEX('Stocastic Model Raw Data'!$H$2:$H$1001,$C320,0)</f>
        <v>31494043.262006599</v>
      </c>
      <c r="G320" s="14">
        <f t="shared" si="49"/>
        <v>32227265.672562804</v>
      </c>
      <c r="H320" s="14" cm="1">
        <f t="array" ref="H320">INDEX('Stocastic Model Raw Data'!$D$2:$D$1001,$C320,0)</f>
        <v>1717516035.7341101</v>
      </c>
      <c r="I320" s="14" cm="1">
        <f t="array" ref="I320">INDEX('Stocastic Model Raw Data'!$I$2:$I$1001,$C320,0)</f>
        <v>719666179.30405605</v>
      </c>
      <c r="J320" s="14">
        <f t="shared" si="50"/>
        <v>997849856.43005407</v>
      </c>
      <c r="K320" s="14" cm="1">
        <f t="array" ref="K320">INDEX('Stocastic Model Raw Data'!$E$2:$E$1001,$C320,0)</f>
        <v>153144419.11616999</v>
      </c>
      <c r="L320" s="14" cm="1">
        <f t="array" ref="L320">INDEX('Stocastic Model Raw Data'!$J$2:$J$1001,$C320,0)</f>
        <v>65814283.600502796</v>
      </c>
      <c r="M320" s="14">
        <f t="shared" si="51"/>
        <v>87330135.5156672</v>
      </c>
      <c r="N320" s="14">
        <f t="shared" si="55"/>
        <v>1870660454.85028</v>
      </c>
      <c r="O320" s="14">
        <f t="shared" si="56"/>
        <v>785480462.9045589</v>
      </c>
      <c r="P320" s="14">
        <f t="shared" si="52"/>
        <v>1085179991.9457211</v>
      </c>
      <c r="Q320" s="3">
        <f t="shared" si="57"/>
        <v>1870660454.85028</v>
      </c>
      <c r="R320" s="3">
        <f t="shared" si="58"/>
        <v>997523052.9045589</v>
      </c>
      <c r="S320" s="3">
        <f t="shared" si="53"/>
        <v>873137401.94572115</v>
      </c>
      <c r="T320" s="21">
        <f>(RANK(E320,E$8:E$1007,1)+COUNTIF(E$8:E320,E320)-1)/1000</f>
        <v>8.5999999999999993E-2</v>
      </c>
      <c r="U320" s="21">
        <f>(RANK(F320,F$8:F$1007,1)+COUNTIF(F$8:F320,F320)-1)/1000</f>
        <v>0.11</v>
      </c>
      <c r="V320" s="21">
        <f>(RANK(G320,G$8:G$1007,1)+COUNTIF(G$8:G320,G320)-1)/1000</f>
        <v>7.3999999999999996E-2</v>
      </c>
      <c r="W320" s="21">
        <f>(RANK(H320,H$8:H$1007,1)+COUNTIF(H$8:H320,H320)-1)/1000</f>
        <v>3.5000000000000003E-2</v>
      </c>
      <c r="X320" s="21">
        <f>(RANK(I320,I$8:I$1007,1)+COUNTIF(I$8:I320,I320)-1)/1000</f>
        <v>0.04</v>
      </c>
      <c r="Y320" s="21">
        <f>(RANK(J320,J$8:J$1007,1)+COUNTIF(J$8:J320,J320)-1)/1000</f>
        <v>3.2000000000000001E-2</v>
      </c>
      <c r="Z320" s="21">
        <f>(RANK(K320,K$8:K$1007,1)+COUNTIF(K$8:K320,K320)-1)/1000</f>
        <v>0.22700000000000001</v>
      </c>
      <c r="AA320" s="21">
        <f>(RANK(L320,L$8:L$1007,1)+COUNTIF(L$8:L320,L320)-1)/1000</f>
        <v>0.19700000000000001</v>
      </c>
      <c r="AB320" s="21">
        <f>(RANK(M320,M$8:M$1007,1)+COUNTIF(M$8:M320,M320)-1)/1000</f>
        <v>0.27200000000000002</v>
      </c>
      <c r="AC320" s="21">
        <f>(RANK(N320,N$8:N$1007,1)+COUNTIF(N$8:N320,N320)-1)/1000</f>
        <v>4.2000000000000003E-2</v>
      </c>
      <c r="AD320" s="21">
        <f>(RANK(O320,O$8:O$1007,1)+COUNTIF(O$8:O320,O320)-1)/1000</f>
        <v>0.05</v>
      </c>
      <c r="AE320" s="21">
        <f>(RANK(P320,P$8:P$1007,1)+COUNTIF(P$8:P320,P320)-1)/1000</f>
        <v>3.7999999999999999E-2</v>
      </c>
      <c r="AF320" s="21">
        <f>(RANK(Q320,Q$8:Q$1007,1)+COUNTIF(Q$8:Q320,Q320)-1)/1000</f>
        <v>4.2000000000000003E-2</v>
      </c>
      <c r="AG320" s="21">
        <f>(RANK(R320,R$8:R$1007,1)+COUNTIF(R$8:R320,R320)-1)/1000</f>
        <v>0.05</v>
      </c>
      <c r="AH320" s="21">
        <f>(RANK(S320,S$8:S$1007,1)+COUNTIF(S$8:S320,S320)-1)/1000</f>
        <v>3.7999999999999999E-2</v>
      </c>
      <c r="AI320" s="14">
        <f t="shared" si="59"/>
        <v>0</v>
      </c>
      <c r="AK320" s="14">
        <f t="shared" si="60"/>
        <v>0</v>
      </c>
    </row>
    <row r="321" spans="2:37" x14ac:dyDescent="0.25">
      <c r="B321">
        <f t="shared" si="54"/>
        <v>314</v>
      </c>
      <c r="C321">
        <f>MATCH(B321,'Stocastic Model Raw Data'!$B$2:$B$1001,0)</f>
        <v>547</v>
      </c>
      <c r="D321" s="14" cm="1">
        <f t="array" ref="D321">INDEX('Stocastic Model Raw Data'!$G$2:$G$1001,$C321,0)</f>
        <v>212042590</v>
      </c>
      <c r="E321" s="14" cm="1">
        <f t="array" ref="E321">INDEX('Stocastic Model Raw Data'!$C$2:$C$1001,$C321,0)</f>
        <v>86409351.174546897</v>
      </c>
      <c r="F321" s="14" cm="1">
        <f t="array" ref="F321">INDEX('Stocastic Model Raw Data'!$H$2:$H$1001,$C321,0)</f>
        <v>42109516.358552299</v>
      </c>
      <c r="G321" s="14">
        <f t="shared" si="49"/>
        <v>44299834.815994598</v>
      </c>
      <c r="H321" s="14" cm="1">
        <f t="array" ref="H321">INDEX('Stocastic Model Raw Data'!$D$2:$D$1001,$C321,0)</f>
        <v>2426577043.5668101</v>
      </c>
      <c r="I321" s="14" cm="1">
        <f t="array" ref="I321">INDEX('Stocastic Model Raw Data'!$I$2:$I$1001,$C321,0)</f>
        <v>1008478191.49931</v>
      </c>
      <c r="J321" s="14">
        <f t="shared" si="50"/>
        <v>1418098852.0675001</v>
      </c>
      <c r="K321" s="14" cm="1">
        <f t="array" ref="K321">INDEX('Stocastic Model Raw Data'!$E$2:$E$1001,$C321,0)</f>
        <v>199596489.57104599</v>
      </c>
      <c r="L321" s="14" cm="1">
        <f t="array" ref="L321">INDEX('Stocastic Model Raw Data'!$J$2:$J$1001,$C321,0)</f>
        <v>91581140.892639697</v>
      </c>
      <c r="M321" s="14">
        <f t="shared" si="51"/>
        <v>108015348.6784063</v>
      </c>
      <c r="N321" s="14">
        <f t="shared" si="55"/>
        <v>2626173533.137856</v>
      </c>
      <c r="O321" s="14">
        <f t="shared" si="56"/>
        <v>1100059332.3919497</v>
      </c>
      <c r="P321" s="14">
        <f t="shared" si="52"/>
        <v>1526114200.7459064</v>
      </c>
      <c r="Q321" s="3">
        <f t="shared" si="57"/>
        <v>2626173533.137856</v>
      </c>
      <c r="R321" s="3">
        <f t="shared" si="58"/>
        <v>1312101922.3919497</v>
      </c>
      <c r="S321" s="3">
        <f t="shared" si="53"/>
        <v>1314071610.7459064</v>
      </c>
      <c r="T321" s="21">
        <f>(RANK(E321,E$8:E$1007,1)+COUNTIF(E$8:E321,E321)-1)/1000</f>
        <v>0.53800000000000003</v>
      </c>
      <c r="U321" s="21">
        <f>(RANK(F321,F$8:F$1007,1)+COUNTIF(F$8:F321,F321)-1)/1000</f>
        <v>0.54</v>
      </c>
      <c r="V321" s="21">
        <f>(RANK(G321,G$8:G$1007,1)+COUNTIF(G$8:G321,G321)-1)/1000</f>
        <v>0.54900000000000004</v>
      </c>
      <c r="W321" s="21">
        <f>(RANK(H321,H$8:H$1007,1)+COUNTIF(H$8:H321,H321)-1)/1000</f>
        <v>0.53200000000000003</v>
      </c>
      <c r="X321" s="21">
        <f>(RANK(I321,I$8:I$1007,1)+COUNTIF(I$8:I321,I321)-1)/1000</f>
        <v>0.52600000000000002</v>
      </c>
      <c r="Y321" s="21">
        <f>(RANK(J321,J$8:J$1007,1)+COUNTIF(J$8:J321,J321)-1)/1000</f>
        <v>0.54</v>
      </c>
      <c r="Z321" s="21">
        <f>(RANK(K321,K$8:K$1007,1)+COUNTIF(K$8:K321,K321)-1)/1000</f>
        <v>0.67800000000000005</v>
      </c>
      <c r="AA321" s="21">
        <f>(RANK(L321,L$8:L$1007,1)+COUNTIF(L$8:L321,L321)-1)/1000</f>
        <v>0.71199999999999997</v>
      </c>
      <c r="AB321" s="21">
        <f>(RANK(M321,M$8:M$1007,1)+COUNTIF(M$8:M321,M321)-1)/1000</f>
        <v>0.65</v>
      </c>
      <c r="AC321" s="21">
        <f>(RANK(N321,N$8:N$1007,1)+COUNTIF(N$8:N321,N321)-1)/1000</f>
        <v>0.54700000000000004</v>
      </c>
      <c r="AD321" s="21">
        <f>(RANK(O321,O$8:O$1007,1)+COUNTIF(O$8:O321,O321)-1)/1000</f>
        <v>0.54300000000000004</v>
      </c>
      <c r="AE321" s="21">
        <f>(RANK(P321,P$8:P$1007,1)+COUNTIF(P$8:P321,P321)-1)/1000</f>
        <v>0.55100000000000005</v>
      </c>
      <c r="AF321" s="21">
        <f>(RANK(Q321,Q$8:Q$1007,1)+COUNTIF(Q$8:Q321,Q321)-1)/1000</f>
        <v>0.54700000000000004</v>
      </c>
      <c r="AG321" s="21">
        <f>(RANK(R321,R$8:R$1007,1)+COUNTIF(R$8:R321,R321)-1)/1000</f>
        <v>0.54300000000000004</v>
      </c>
      <c r="AH321" s="21">
        <f>(RANK(S321,S$8:S$1007,1)+COUNTIF(S$8:S321,S321)-1)/1000</f>
        <v>0.55100000000000005</v>
      </c>
      <c r="AI321" s="14">
        <f t="shared" si="59"/>
        <v>0</v>
      </c>
      <c r="AK321" s="14">
        <f t="shared" si="60"/>
        <v>0</v>
      </c>
    </row>
    <row r="322" spans="2:37" x14ac:dyDescent="0.25">
      <c r="B322">
        <f t="shared" si="54"/>
        <v>315</v>
      </c>
      <c r="C322">
        <f>MATCH(B322,'Stocastic Model Raw Data'!$B$2:$B$1001,0)</f>
        <v>451</v>
      </c>
      <c r="D322" s="14" cm="1">
        <f t="array" ref="D322">INDEX('Stocastic Model Raw Data'!$G$2:$G$1001,$C322,0)</f>
        <v>212042590</v>
      </c>
      <c r="E322" s="14" cm="1">
        <f t="array" ref="E322">INDEX('Stocastic Model Raw Data'!$C$2:$C$1001,$C322,0)</f>
        <v>83248454.317632198</v>
      </c>
      <c r="F322" s="14" cm="1">
        <f t="array" ref="F322">INDEX('Stocastic Model Raw Data'!$H$2:$H$1001,$C322,0)</f>
        <v>40574106.5918798</v>
      </c>
      <c r="G322" s="14">
        <f t="shared" si="49"/>
        <v>42674347.725752398</v>
      </c>
      <c r="H322" s="14" cm="1">
        <f t="array" ref="H322">INDEX('Stocastic Model Raw Data'!$D$2:$D$1001,$C322,0)</f>
        <v>2334321966.4241199</v>
      </c>
      <c r="I322" s="14" cm="1">
        <f t="array" ref="I322">INDEX('Stocastic Model Raw Data'!$I$2:$I$1001,$C322,0)</f>
        <v>973123699.78917396</v>
      </c>
      <c r="J322" s="14">
        <f t="shared" si="50"/>
        <v>1361198266.6349459</v>
      </c>
      <c r="K322" s="14" cm="1">
        <f t="array" ref="K322">INDEX('Stocastic Model Raw Data'!$E$2:$E$1001,$C322,0)</f>
        <v>184091743.095146</v>
      </c>
      <c r="L322" s="14" cm="1">
        <f t="array" ref="L322">INDEX('Stocastic Model Raw Data'!$J$2:$J$1001,$C322,0)</f>
        <v>82531746.928271994</v>
      </c>
      <c r="M322" s="14">
        <f t="shared" si="51"/>
        <v>101559996.16687401</v>
      </c>
      <c r="N322" s="14">
        <f t="shared" si="55"/>
        <v>2518413709.5192661</v>
      </c>
      <c r="O322" s="14">
        <f t="shared" si="56"/>
        <v>1055655446.717446</v>
      </c>
      <c r="P322" s="14">
        <f t="shared" si="52"/>
        <v>1462758262.8018203</v>
      </c>
      <c r="Q322" s="3">
        <f t="shared" si="57"/>
        <v>2518413709.5192661</v>
      </c>
      <c r="R322" s="3">
        <f t="shared" si="58"/>
        <v>1267698036.7174459</v>
      </c>
      <c r="S322" s="3">
        <f t="shared" si="53"/>
        <v>1250715672.8018203</v>
      </c>
      <c r="T322" s="21">
        <f>(RANK(E322,E$8:E$1007,1)+COUNTIF(E$8:E322,E322)-1)/1000</f>
        <v>0.47799999999999998</v>
      </c>
      <c r="U322" s="21">
        <f>(RANK(F322,F$8:F$1007,1)+COUNTIF(F$8:F322,F322)-1)/1000</f>
        <v>0.48099999999999998</v>
      </c>
      <c r="V322" s="21">
        <f>(RANK(G322,G$8:G$1007,1)+COUNTIF(G$8:G322,G322)-1)/1000</f>
        <v>0.47399999999999998</v>
      </c>
      <c r="W322" s="21">
        <f>(RANK(H322,H$8:H$1007,1)+COUNTIF(H$8:H322,H322)-1)/1000</f>
        <v>0.441</v>
      </c>
      <c r="X322" s="21">
        <f>(RANK(I322,I$8:I$1007,1)+COUNTIF(I$8:I322,I322)-1)/1000</f>
        <v>0.44600000000000001</v>
      </c>
      <c r="Y322" s="21">
        <f>(RANK(J322,J$8:J$1007,1)+COUNTIF(J$8:J322,J322)-1)/1000</f>
        <v>0.44500000000000001</v>
      </c>
      <c r="Z322" s="21">
        <f>(RANK(K322,K$8:K$1007,1)+COUNTIF(K$8:K322,K322)-1)/1000</f>
        <v>0.54700000000000004</v>
      </c>
      <c r="AA322" s="21">
        <f>(RANK(L322,L$8:L$1007,1)+COUNTIF(L$8:L322,L322)-1)/1000</f>
        <v>0.56200000000000006</v>
      </c>
      <c r="AB322" s="21">
        <f>(RANK(M322,M$8:M$1007,1)+COUNTIF(M$8:M322,M322)-1)/1000</f>
        <v>0.53200000000000003</v>
      </c>
      <c r="AC322" s="21">
        <f>(RANK(N322,N$8:N$1007,1)+COUNTIF(N$8:N322,N322)-1)/1000</f>
        <v>0.45100000000000001</v>
      </c>
      <c r="AD322" s="21">
        <f>(RANK(O322,O$8:O$1007,1)+COUNTIF(O$8:O322,O322)-1)/1000</f>
        <v>0.45200000000000001</v>
      </c>
      <c r="AE322" s="21">
        <f>(RANK(P322,P$8:P$1007,1)+COUNTIF(P$8:P322,P322)-1)/1000</f>
        <v>0.45</v>
      </c>
      <c r="AF322" s="21">
        <f>(RANK(Q322,Q$8:Q$1007,1)+COUNTIF(Q$8:Q322,Q322)-1)/1000</f>
        <v>0.45100000000000001</v>
      </c>
      <c r="AG322" s="21">
        <f>(RANK(R322,R$8:R$1007,1)+COUNTIF(R$8:R322,R322)-1)/1000</f>
        <v>0.45200000000000001</v>
      </c>
      <c r="AH322" s="21">
        <f>(RANK(S322,S$8:S$1007,1)+COUNTIF(S$8:S322,S322)-1)/1000</f>
        <v>0.45</v>
      </c>
      <c r="AI322" s="14">
        <f t="shared" si="59"/>
        <v>0</v>
      </c>
      <c r="AK322" s="14">
        <f t="shared" si="60"/>
        <v>0</v>
      </c>
    </row>
    <row r="323" spans="2:37" x14ac:dyDescent="0.25">
      <c r="B323">
        <f t="shared" si="54"/>
        <v>316</v>
      </c>
      <c r="C323">
        <f>MATCH(B323,'Stocastic Model Raw Data'!$B$2:$B$1001,0)</f>
        <v>933</v>
      </c>
      <c r="D323" s="14" cm="1">
        <f t="array" ref="D323">INDEX('Stocastic Model Raw Data'!$G$2:$G$1001,$C323,0)</f>
        <v>212042590</v>
      </c>
      <c r="E323" s="14" cm="1">
        <f t="array" ref="E323">INDEX('Stocastic Model Raw Data'!$C$2:$C$1001,$C323,0)</f>
        <v>114923180.00425699</v>
      </c>
      <c r="F323" s="14" cm="1">
        <f t="array" ref="F323">INDEX('Stocastic Model Raw Data'!$H$2:$H$1001,$C323,0)</f>
        <v>57279573.301521003</v>
      </c>
      <c r="G323" s="14">
        <f t="shared" si="49"/>
        <v>57643606.70273599</v>
      </c>
      <c r="H323" s="14" cm="1">
        <f t="array" ref="H323">INDEX('Stocastic Model Raw Data'!$D$2:$D$1001,$C323,0)</f>
        <v>2978624227.7722001</v>
      </c>
      <c r="I323" s="14" cm="1">
        <f t="array" ref="I323">INDEX('Stocastic Model Raw Data'!$I$2:$I$1001,$C323,0)</f>
        <v>1259257945.42469</v>
      </c>
      <c r="J323" s="14">
        <f t="shared" si="50"/>
        <v>1719366282.3475101</v>
      </c>
      <c r="K323" s="14" cm="1">
        <f t="array" ref="K323">INDEX('Stocastic Model Raw Data'!$E$2:$E$1001,$C323,0)</f>
        <v>265385045.10461599</v>
      </c>
      <c r="L323" s="14" cm="1">
        <f t="array" ref="L323">INDEX('Stocastic Model Raw Data'!$J$2:$J$1001,$C323,0)</f>
        <v>120449390.87144101</v>
      </c>
      <c r="M323" s="14">
        <f t="shared" si="51"/>
        <v>144935654.23317498</v>
      </c>
      <c r="N323" s="14">
        <f t="shared" si="55"/>
        <v>3244009272.8768163</v>
      </c>
      <c r="O323" s="14">
        <f t="shared" si="56"/>
        <v>1379707336.2961311</v>
      </c>
      <c r="P323" s="14">
        <f t="shared" si="52"/>
        <v>1864301936.5806851</v>
      </c>
      <c r="Q323" s="3">
        <f t="shared" si="57"/>
        <v>3244009272.8768163</v>
      </c>
      <c r="R323" s="3">
        <f t="shared" si="58"/>
        <v>1591749926.2961311</v>
      </c>
      <c r="S323" s="3">
        <f t="shared" si="53"/>
        <v>1652259346.5806851</v>
      </c>
      <c r="T323" s="21">
        <f>(RANK(E323,E$8:E$1007,1)+COUNTIF(E$8:E323,E323)-1)/1000</f>
        <v>0.94699999999999995</v>
      </c>
      <c r="U323" s="21">
        <f>(RANK(F323,F$8:F$1007,1)+COUNTIF(F$8:F323,F323)-1)/1000</f>
        <v>0.94799999999999995</v>
      </c>
      <c r="V323" s="21">
        <f>(RANK(G323,G$8:G$1007,1)+COUNTIF(G$8:G323,G323)-1)/1000</f>
        <v>0.94199999999999995</v>
      </c>
      <c r="W323" s="21">
        <f>(RANK(H323,H$8:H$1007,1)+COUNTIF(H$8:H323,H323)-1)/1000</f>
        <v>0.93</v>
      </c>
      <c r="X323" s="21">
        <f>(RANK(I323,I$8:I$1007,1)+COUNTIF(I$8:I323,I323)-1)/1000</f>
        <v>0.92700000000000005</v>
      </c>
      <c r="Y323" s="21">
        <f>(RANK(J323,J$8:J$1007,1)+COUNTIF(J$8:J323,J323)-1)/1000</f>
        <v>0.92300000000000004</v>
      </c>
      <c r="Z323" s="21">
        <f>(RANK(K323,K$8:K$1007,1)+COUNTIF(K$8:K323,K323)-1)/1000</f>
        <v>0.95299999999999996</v>
      </c>
      <c r="AA323" s="21">
        <f>(RANK(L323,L$8:L$1007,1)+COUNTIF(L$8:L323,L323)-1)/1000</f>
        <v>0.97099999999999997</v>
      </c>
      <c r="AB323" s="21">
        <f>(RANK(M323,M$8:M$1007,1)+COUNTIF(M$8:M323,M323)-1)/1000</f>
        <v>0.94399999999999995</v>
      </c>
      <c r="AC323" s="21">
        <f>(RANK(N323,N$8:N$1007,1)+COUNTIF(N$8:N323,N323)-1)/1000</f>
        <v>0.93300000000000005</v>
      </c>
      <c r="AD323" s="21">
        <f>(RANK(O323,O$8:O$1007,1)+COUNTIF(O$8:O323,O323)-1)/1000</f>
        <v>0.93400000000000005</v>
      </c>
      <c r="AE323" s="21">
        <f>(RANK(P323,P$8:P$1007,1)+COUNTIF(P$8:P323,P323)-1)/1000</f>
        <v>0.93</v>
      </c>
      <c r="AF323" s="21">
        <f>(RANK(Q323,Q$8:Q$1007,1)+COUNTIF(Q$8:Q323,Q323)-1)/1000</f>
        <v>0.93300000000000005</v>
      </c>
      <c r="AG323" s="21">
        <f>(RANK(R323,R$8:R$1007,1)+COUNTIF(R$8:R323,R323)-1)/1000</f>
        <v>0.93400000000000005</v>
      </c>
      <c r="AH323" s="21">
        <f>(RANK(S323,S$8:S$1007,1)+COUNTIF(S$8:S323,S323)-1)/1000</f>
        <v>0.93</v>
      </c>
      <c r="AI323" s="14">
        <f t="shared" si="59"/>
        <v>0</v>
      </c>
      <c r="AK323" s="14">
        <f t="shared" si="60"/>
        <v>0</v>
      </c>
    </row>
    <row r="324" spans="2:37" x14ac:dyDescent="0.25">
      <c r="B324">
        <f t="shared" si="54"/>
        <v>317</v>
      </c>
      <c r="C324">
        <f>MATCH(B324,'Stocastic Model Raw Data'!$B$2:$B$1001,0)</f>
        <v>368</v>
      </c>
      <c r="D324" s="14" cm="1">
        <f t="array" ref="D324">INDEX('Stocastic Model Raw Data'!$G$2:$G$1001,$C324,0)</f>
        <v>212042590</v>
      </c>
      <c r="E324" s="14" cm="1">
        <f t="array" ref="E324">INDEX('Stocastic Model Raw Data'!$C$2:$C$1001,$C324,0)</f>
        <v>82876062.975582302</v>
      </c>
      <c r="F324" s="14" cm="1">
        <f t="array" ref="F324">INDEX('Stocastic Model Raw Data'!$H$2:$H$1001,$C324,0)</f>
        <v>40818220.921233296</v>
      </c>
      <c r="G324" s="14">
        <f t="shared" si="49"/>
        <v>42057842.054349005</v>
      </c>
      <c r="H324" s="14" cm="1">
        <f t="array" ref="H324">INDEX('Stocastic Model Raw Data'!$D$2:$D$1001,$C324,0)</f>
        <v>2238342007.55301</v>
      </c>
      <c r="I324" s="14" cm="1">
        <f t="array" ref="I324">INDEX('Stocastic Model Raw Data'!$I$2:$I$1001,$C324,0)</f>
        <v>942342874.49289203</v>
      </c>
      <c r="J324" s="14">
        <f t="shared" si="50"/>
        <v>1295999133.060118</v>
      </c>
      <c r="K324" s="14" cm="1">
        <f t="array" ref="K324">INDEX('Stocastic Model Raw Data'!$E$2:$E$1001,$C324,0)</f>
        <v>184443060.452775</v>
      </c>
      <c r="L324" s="14" cm="1">
        <f t="array" ref="L324">INDEX('Stocastic Model Raw Data'!$J$2:$J$1001,$C324,0)</f>
        <v>78431505.525770396</v>
      </c>
      <c r="M324" s="14">
        <f t="shared" si="51"/>
        <v>106011554.92700461</v>
      </c>
      <c r="N324" s="14">
        <f t="shared" si="55"/>
        <v>2422785068.005785</v>
      </c>
      <c r="O324" s="14">
        <f t="shared" si="56"/>
        <v>1020774380.0186625</v>
      </c>
      <c r="P324" s="14">
        <f t="shared" si="52"/>
        <v>1402010687.9871225</v>
      </c>
      <c r="Q324" s="3">
        <f t="shared" si="57"/>
        <v>2422785068.005785</v>
      </c>
      <c r="R324" s="3">
        <f t="shared" si="58"/>
        <v>1232816970.0186625</v>
      </c>
      <c r="S324" s="3">
        <f t="shared" si="53"/>
        <v>1189968097.9871225</v>
      </c>
      <c r="T324" s="21">
        <f>(RANK(E324,E$8:E$1007,1)+COUNTIF(E$8:E324,E324)-1)/1000</f>
        <v>0.47299999999999998</v>
      </c>
      <c r="U324" s="21">
        <f>(RANK(F324,F$8:F$1007,1)+COUNTIF(F$8:F324,F324)-1)/1000</f>
        <v>0.49</v>
      </c>
      <c r="V324" s="21">
        <f>(RANK(G324,G$8:G$1007,1)+COUNTIF(G$8:G324,G324)-1)/1000</f>
        <v>0.44900000000000001</v>
      </c>
      <c r="W324" s="21">
        <f>(RANK(H324,H$8:H$1007,1)+COUNTIF(H$8:H324,H324)-1)/1000</f>
        <v>0.35</v>
      </c>
      <c r="X324" s="21">
        <f>(RANK(I324,I$8:I$1007,1)+COUNTIF(I$8:I324,I324)-1)/1000</f>
        <v>0.38200000000000001</v>
      </c>
      <c r="Y324" s="21">
        <f>(RANK(J324,J$8:J$1007,1)+COUNTIF(J$8:J324,J324)-1)/1000</f>
        <v>0.33200000000000002</v>
      </c>
      <c r="Z324" s="21">
        <f>(RANK(K324,K$8:K$1007,1)+COUNTIF(K$8:K324,K324)-1)/1000</f>
        <v>0.55300000000000005</v>
      </c>
      <c r="AA324" s="21">
        <f>(RANK(L324,L$8:L$1007,1)+COUNTIF(L$8:L324,L324)-1)/1000</f>
        <v>0.46500000000000002</v>
      </c>
      <c r="AB324" s="21">
        <f>(RANK(M324,M$8:M$1007,1)+COUNTIF(M$8:M324,M324)-1)/1000</f>
        <v>0.60699999999999998</v>
      </c>
      <c r="AC324" s="21">
        <f>(RANK(N324,N$8:N$1007,1)+COUNTIF(N$8:N324,N324)-1)/1000</f>
        <v>0.36799999999999999</v>
      </c>
      <c r="AD324" s="21">
        <f>(RANK(O324,O$8:O$1007,1)+COUNTIF(O$8:O324,O324)-1)/1000</f>
        <v>0.38800000000000001</v>
      </c>
      <c r="AE324" s="21">
        <f>(RANK(P324,P$8:P$1007,1)+COUNTIF(P$8:P324,P324)-1)/1000</f>
        <v>0.35499999999999998</v>
      </c>
      <c r="AF324" s="21">
        <f>(RANK(Q324,Q$8:Q$1007,1)+COUNTIF(Q$8:Q324,Q324)-1)/1000</f>
        <v>0.36799999999999999</v>
      </c>
      <c r="AG324" s="21">
        <f>(RANK(R324,R$8:R$1007,1)+COUNTIF(R$8:R324,R324)-1)/1000</f>
        <v>0.38800000000000001</v>
      </c>
      <c r="AH324" s="21">
        <f>(RANK(S324,S$8:S$1007,1)+COUNTIF(S$8:S324,S324)-1)/1000</f>
        <v>0.35499999999999998</v>
      </c>
      <c r="AI324" s="14">
        <f t="shared" si="59"/>
        <v>0</v>
      </c>
      <c r="AK324" s="14">
        <f t="shared" si="60"/>
        <v>0</v>
      </c>
    </row>
    <row r="325" spans="2:37" x14ac:dyDescent="0.25">
      <c r="B325">
        <f t="shared" si="54"/>
        <v>318</v>
      </c>
      <c r="C325">
        <f>MATCH(B325,'Stocastic Model Raw Data'!$B$2:$B$1001,0)</f>
        <v>695</v>
      </c>
      <c r="D325" s="14" cm="1">
        <f t="array" ref="D325">INDEX('Stocastic Model Raw Data'!$G$2:$G$1001,$C325,0)</f>
        <v>212042590</v>
      </c>
      <c r="E325" s="14" cm="1">
        <f t="array" ref="E325">INDEX('Stocastic Model Raw Data'!$C$2:$C$1001,$C325,0)</f>
        <v>93174669.283933505</v>
      </c>
      <c r="F325" s="14" cm="1">
        <f t="array" ref="F325">INDEX('Stocastic Model Raw Data'!$H$2:$H$1001,$C325,0)</f>
        <v>46027727.460100502</v>
      </c>
      <c r="G325" s="14">
        <f t="shared" si="49"/>
        <v>47146941.823833004</v>
      </c>
      <c r="H325" s="14" cm="1">
        <f t="array" ref="H325">INDEX('Stocastic Model Raw Data'!$D$2:$D$1001,$C325,0)</f>
        <v>2608378131.7760401</v>
      </c>
      <c r="I325" s="14" cm="1">
        <f t="array" ref="I325">INDEX('Stocastic Model Raw Data'!$I$2:$I$1001,$C325,0)</f>
        <v>1093774935.1726999</v>
      </c>
      <c r="J325" s="14">
        <f t="shared" si="50"/>
        <v>1514603196.6033401</v>
      </c>
      <c r="K325" s="14" cm="1">
        <f t="array" ref="K325">INDEX('Stocastic Model Raw Data'!$E$2:$E$1001,$C325,0)</f>
        <v>192645317.88146901</v>
      </c>
      <c r="L325" s="14" cm="1">
        <f t="array" ref="L325">INDEX('Stocastic Model Raw Data'!$J$2:$J$1001,$C325,0)</f>
        <v>89030416.860827893</v>
      </c>
      <c r="M325" s="14">
        <f t="shared" si="51"/>
        <v>103614901.02064112</v>
      </c>
      <c r="N325" s="14">
        <f t="shared" si="55"/>
        <v>2801023449.6575089</v>
      </c>
      <c r="O325" s="14">
        <f t="shared" si="56"/>
        <v>1182805352.0335279</v>
      </c>
      <c r="P325" s="14">
        <f t="shared" si="52"/>
        <v>1618218097.623981</v>
      </c>
      <c r="Q325" s="3">
        <f t="shared" si="57"/>
        <v>2801023449.6575089</v>
      </c>
      <c r="R325" s="3">
        <f t="shared" si="58"/>
        <v>1394847942.0335279</v>
      </c>
      <c r="S325" s="3">
        <f t="shared" si="53"/>
        <v>1406175507.623981</v>
      </c>
      <c r="T325" s="21">
        <f>(RANK(E325,E$8:E$1007,1)+COUNTIF(E$8:E325,E325)-1)/1000</f>
        <v>0.68200000000000005</v>
      </c>
      <c r="U325" s="21">
        <f>(RANK(F325,F$8:F$1007,1)+COUNTIF(F$8:F325,F325)-1)/1000</f>
        <v>0.69199999999999995</v>
      </c>
      <c r="V325" s="21">
        <f>(RANK(G325,G$8:G$1007,1)+COUNTIF(G$8:G325,G325)-1)/1000</f>
        <v>0.67700000000000005</v>
      </c>
      <c r="W325" s="21">
        <f>(RANK(H325,H$8:H$1007,1)+COUNTIF(H$8:H325,H325)-1)/1000</f>
        <v>0.7</v>
      </c>
      <c r="X325" s="21">
        <f>(RANK(I325,I$8:I$1007,1)+COUNTIF(I$8:I325,I325)-1)/1000</f>
        <v>0.7</v>
      </c>
      <c r="Y325" s="21">
        <f>(RANK(J325,J$8:J$1007,1)+COUNTIF(J$8:J325,J325)-1)/1000</f>
        <v>0.69599999999999995</v>
      </c>
      <c r="Z325" s="21">
        <f>(RANK(K325,K$8:K$1007,1)+COUNTIF(K$8:K325,K325)-1)/1000</f>
        <v>0.629</v>
      </c>
      <c r="AA325" s="21">
        <f>(RANK(L325,L$8:L$1007,1)+COUNTIF(L$8:L325,L325)-1)/1000</f>
        <v>0.66800000000000004</v>
      </c>
      <c r="AB325" s="21">
        <f>(RANK(M325,M$8:M$1007,1)+COUNTIF(M$8:M325,M325)-1)/1000</f>
        <v>0.56599999999999995</v>
      </c>
      <c r="AC325" s="21">
        <f>(RANK(N325,N$8:N$1007,1)+COUNTIF(N$8:N325,N325)-1)/1000</f>
        <v>0.69499999999999995</v>
      </c>
      <c r="AD325" s="21">
        <f>(RANK(O325,O$8:O$1007,1)+COUNTIF(O$8:O325,O325)-1)/1000</f>
        <v>0.70099999999999996</v>
      </c>
      <c r="AE325" s="21">
        <f>(RANK(P325,P$8:P$1007,1)+COUNTIF(P$8:P325,P325)-1)/1000</f>
        <v>0.68899999999999995</v>
      </c>
      <c r="AF325" s="21">
        <f>(RANK(Q325,Q$8:Q$1007,1)+COUNTIF(Q$8:Q325,Q325)-1)/1000</f>
        <v>0.69499999999999995</v>
      </c>
      <c r="AG325" s="21">
        <f>(RANK(R325,R$8:R$1007,1)+COUNTIF(R$8:R325,R325)-1)/1000</f>
        <v>0.70099999999999996</v>
      </c>
      <c r="AH325" s="21">
        <f>(RANK(S325,S$8:S$1007,1)+COUNTIF(S$8:S325,S325)-1)/1000</f>
        <v>0.68899999999999995</v>
      </c>
      <c r="AI325" s="14">
        <f t="shared" si="59"/>
        <v>0</v>
      </c>
      <c r="AK325" s="14">
        <f t="shared" si="60"/>
        <v>0</v>
      </c>
    </row>
    <row r="326" spans="2:37" x14ac:dyDescent="0.25">
      <c r="B326">
        <f t="shared" si="54"/>
        <v>319</v>
      </c>
      <c r="C326">
        <f>MATCH(B326,'Stocastic Model Raw Data'!$B$2:$B$1001,0)</f>
        <v>597</v>
      </c>
      <c r="D326" s="14" cm="1">
        <f t="array" ref="D326">INDEX('Stocastic Model Raw Data'!$G$2:$G$1001,$C326,0)</f>
        <v>212042590</v>
      </c>
      <c r="E326" s="14" cm="1">
        <f t="array" ref="E326">INDEX('Stocastic Model Raw Data'!$C$2:$C$1001,$C326,0)</f>
        <v>96619172.479876697</v>
      </c>
      <c r="F326" s="14" cm="1">
        <f t="array" ref="F326">INDEX('Stocastic Model Raw Data'!$H$2:$H$1001,$C326,0)</f>
        <v>48385597.4015643</v>
      </c>
      <c r="G326" s="14">
        <f t="shared" si="49"/>
        <v>48233575.078312397</v>
      </c>
      <c r="H326" s="14" cm="1">
        <f t="array" ref="H326">INDEX('Stocastic Model Raw Data'!$D$2:$D$1001,$C326,0)</f>
        <v>2458736506.2888198</v>
      </c>
      <c r="I326" s="14" cm="1">
        <f t="array" ref="I326">INDEX('Stocastic Model Raw Data'!$I$2:$I$1001,$C326,0)</f>
        <v>1042272936.22593</v>
      </c>
      <c r="J326" s="14">
        <f t="shared" si="50"/>
        <v>1416463570.0628898</v>
      </c>
      <c r="K326" s="14" cm="1">
        <f t="array" ref="K326">INDEX('Stocastic Model Raw Data'!$E$2:$E$1001,$C326,0)</f>
        <v>228400666.71814999</v>
      </c>
      <c r="L326" s="14" cm="1">
        <f t="array" ref="L326">INDEX('Stocastic Model Raw Data'!$J$2:$J$1001,$C326,0)</f>
        <v>101319597.69218799</v>
      </c>
      <c r="M326" s="14">
        <f t="shared" si="51"/>
        <v>127081069.025962</v>
      </c>
      <c r="N326" s="14">
        <f t="shared" si="55"/>
        <v>2687137173.0069699</v>
      </c>
      <c r="O326" s="14">
        <f t="shared" si="56"/>
        <v>1143592533.918118</v>
      </c>
      <c r="P326" s="14">
        <f t="shared" si="52"/>
        <v>1543544639.0888519</v>
      </c>
      <c r="Q326" s="3">
        <f t="shared" si="57"/>
        <v>2687137173.0069699</v>
      </c>
      <c r="R326" s="3">
        <f t="shared" si="58"/>
        <v>1355635123.918118</v>
      </c>
      <c r="S326" s="3">
        <f t="shared" si="53"/>
        <v>1331502049.0888519</v>
      </c>
      <c r="T326" s="21">
        <f>(RANK(E326,E$8:E$1007,1)+COUNTIF(E$8:E326,E326)-1)/1000</f>
        <v>0.73799999999999999</v>
      </c>
      <c r="U326" s="21">
        <f>(RANK(F326,F$8:F$1007,1)+COUNTIF(F$8:F326,F326)-1)/1000</f>
        <v>0.76600000000000001</v>
      </c>
      <c r="V326" s="21">
        <f>(RANK(G326,G$8:G$1007,1)+COUNTIF(G$8:G326,G326)-1)/1000</f>
        <v>0.71099999999999997</v>
      </c>
      <c r="W326" s="21">
        <f>(RANK(H326,H$8:H$1007,1)+COUNTIF(H$8:H326,H326)-1)/1000</f>
        <v>0.56200000000000006</v>
      </c>
      <c r="X326" s="21">
        <f>(RANK(I326,I$8:I$1007,1)+COUNTIF(I$8:I326,I326)-1)/1000</f>
        <v>0.59299999999999997</v>
      </c>
      <c r="Y326" s="21">
        <f>(RANK(J326,J$8:J$1007,1)+COUNTIF(J$8:J326,J326)-1)/1000</f>
        <v>0.53700000000000003</v>
      </c>
      <c r="Z326" s="21">
        <f>(RANK(K326,K$8:K$1007,1)+COUNTIF(K$8:K326,K326)-1)/1000</f>
        <v>0.83899999999999997</v>
      </c>
      <c r="AA326" s="21">
        <f>(RANK(L326,L$8:L$1007,1)+COUNTIF(L$8:L326,L326)-1)/1000</f>
        <v>0.83899999999999997</v>
      </c>
      <c r="AB326" s="21">
        <f>(RANK(M326,M$8:M$1007,1)+COUNTIF(M$8:M326,M326)-1)/1000</f>
        <v>0.84099999999999997</v>
      </c>
      <c r="AC326" s="21">
        <f>(RANK(N326,N$8:N$1007,1)+COUNTIF(N$8:N326,N326)-1)/1000</f>
        <v>0.59699999999999998</v>
      </c>
      <c r="AD326" s="21">
        <f>(RANK(O326,O$8:O$1007,1)+COUNTIF(O$8:O326,O326)-1)/1000</f>
        <v>0.621</v>
      </c>
      <c r="AE326" s="21">
        <f>(RANK(P326,P$8:P$1007,1)+COUNTIF(P$8:P326,P326)-1)/1000</f>
        <v>0.56899999999999995</v>
      </c>
      <c r="AF326" s="21">
        <f>(RANK(Q326,Q$8:Q$1007,1)+COUNTIF(Q$8:Q326,Q326)-1)/1000</f>
        <v>0.59699999999999998</v>
      </c>
      <c r="AG326" s="21">
        <f>(RANK(R326,R$8:R$1007,1)+COUNTIF(R$8:R326,R326)-1)/1000</f>
        <v>0.621</v>
      </c>
      <c r="AH326" s="21">
        <f>(RANK(S326,S$8:S$1007,1)+COUNTIF(S$8:S326,S326)-1)/1000</f>
        <v>0.56899999999999995</v>
      </c>
      <c r="AI326" s="14">
        <f t="shared" si="59"/>
        <v>0</v>
      </c>
      <c r="AK326" s="14">
        <f t="shared" si="60"/>
        <v>0</v>
      </c>
    </row>
    <row r="327" spans="2:37" x14ac:dyDescent="0.25">
      <c r="B327">
        <f t="shared" si="54"/>
        <v>320</v>
      </c>
      <c r="C327">
        <f>MATCH(B327,'Stocastic Model Raw Data'!$B$2:$B$1001,0)</f>
        <v>126</v>
      </c>
      <c r="D327" s="14" cm="1">
        <f t="array" ref="D327">INDEX('Stocastic Model Raw Data'!$G$2:$G$1001,$C327,0)</f>
        <v>212042590</v>
      </c>
      <c r="E327" s="14" cm="1">
        <f t="array" ref="E327">INDEX('Stocastic Model Raw Data'!$C$2:$C$1001,$C327,0)</f>
        <v>66463549.117487699</v>
      </c>
      <c r="F327" s="14" cm="1">
        <f t="array" ref="F327">INDEX('Stocastic Model Raw Data'!$H$2:$H$1001,$C327,0)</f>
        <v>31980179.055433899</v>
      </c>
      <c r="G327" s="14">
        <f t="shared" si="49"/>
        <v>34483370.0620538</v>
      </c>
      <c r="H327" s="14" cm="1">
        <f t="array" ref="H327">INDEX('Stocastic Model Raw Data'!$D$2:$D$1001,$C327,0)</f>
        <v>1964124306.3137901</v>
      </c>
      <c r="I327" s="14" cm="1">
        <f t="array" ref="I327">INDEX('Stocastic Model Raw Data'!$I$2:$I$1001,$C327,0)</f>
        <v>811877475.70624197</v>
      </c>
      <c r="J327" s="14">
        <f t="shared" si="50"/>
        <v>1152246830.6075482</v>
      </c>
      <c r="K327" s="14" cm="1">
        <f t="array" ref="K327">INDEX('Stocastic Model Raw Data'!$E$2:$E$1001,$C327,0)</f>
        <v>136068872.236954</v>
      </c>
      <c r="L327" s="14" cm="1">
        <f t="array" ref="L327">INDEX('Stocastic Model Raw Data'!$J$2:$J$1001,$C327,0)</f>
        <v>57598275.354429297</v>
      </c>
      <c r="M327" s="14">
        <f t="shared" si="51"/>
        <v>78470596.882524699</v>
      </c>
      <c r="N327" s="14">
        <f t="shared" si="55"/>
        <v>2100193178.5507441</v>
      </c>
      <c r="O327" s="14">
        <f t="shared" si="56"/>
        <v>869475751.06067121</v>
      </c>
      <c r="P327" s="14">
        <f t="shared" si="52"/>
        <v>1230717427.4900727</v>
      </c>
      <c r="Q327" s="3">
        <f t="shared" si="57"/>
        <v>2100193178.5507441</v>
      </c>
      <c r="R327" s="3">
        <f t="shared" si="58"/>
        <v>1081518341.0606713</v>
      </c>
      <c r="S327" s="3">
        <f t="shared" si="53"/>
        <v>1018674837.4900727</v>
      </c>
      <c r="T327" s="21">
        <f>(RANK(E327,E$8:E$1007,1)+COUNTIF(E$8:E327,E327)-1)/1000</f>
        <v>0.12</v>
      </c>
      <c r="U327" s="21">
        <f>(RANK(F327,F$8:F$1007,1)+COUNTIF(F$8:F327,F327)-1)/1000</f>
        <v>0.122</v>
      </c>
      <c r="V327" s="21">
        <f>(RANK(G327,G$8:G$1007,1)+COUNTIF(G$8:G327,G327)-1)/1000</f>
        <v>0.121</v>
      </c>
      <c r="W327" s="21">
        <f>(RANK(H327,H$8:H$1007,1)+COUNTIF(H$8:H327,H327)-1)/1000</f>
        <v>0.127</v>
      </c>
      <c r="X327" s="21">
        <f>(RANK(I327,I$8:I$1007,1)+COUNTIF(I$8:I327,I327)-1)/1000</f>
        <v>0.125</v>
      </c>
      <c r="Y327" s="21">
        <f>(RANK(J327,J$8:J$1007,1)+COUNTIF(J$8:J327,J327)-1)/1000</f>
        <v>0.13400000000000001</v>
      </c>
      <c r="Z327" s="21">
        <f>(RANK(K327,K$8:K$1007,1)+COUNTIF(K$8:K327,K327)-1)/1000</f>
        <v>0.108</v>
      </c>
      <c r="AA327" s="21">
        <f>(RANK(L327,L$8:L$1007,1)+COUNTIF(L$8:L327,L327)-1)/1000</f>
        <v>9.1999999999999998E-2</v>
      </c>
      <c r="AB327" s="21">
        <f>(RANK(M327,M$8:M$1007,1)+COUNTIF(M$8:M327,M327)-1)/1000</f>
        <v>0.13200000000000001</v>
      </c>
      <c r="AC327" s="21">
        <f>(RANK(N327,N$8:N$1007,1)+COUNTIF(N$8:N327,N327)-1)/1000</f>
        <v>0.126</v>
      </c>
      <c r="AD327" s="21">
        <f>(RANK(O327,O$8:O$1007,1)+COUNTIF(O$8:O327,O327)-1)/1000</f>
        <v>0.122</v>
      </c>
      <c r="AE327" s="21">
        <f>(RANK(P327,P$8:P$1007,1)+COUNTIF(P$8:P327,P327)-1)/1000</f>
        <v>0.13200000000000001</v>
      </c>
      <c r="AF327" s="21">
        <f>(RANK(Q327,Q$8:Q$1007,1)+COUNTIF(Q$8:Q327,Q327)-1)/1000</f>
        <v>0.126</v>
      </c>
      <c r="AG327" s="21">
        <f>(RANK(R327,R$8:R$1007,1)+COUNTIF(R$8:R327,R327)-1)/1000</f>
        <v>0.122</v>
      </c>
      <c r="AH327" s="21">
        <f>(RANK(S327,S$8:S$1007,1)+COUNTIF(S$8:S327,S327)-1)/1000</f>
        <v>0.13200000000000001</v>
      </c>
      <c r="AI327" s="14">
        <f t="shared" si="59"/>
        <v>0</v>
      </c>
      <c r="AK327" s="14">
        <f t="shared" si="60"/>
        <v>0</v>
      </c>
    </row>
    <row r="328" spans="2:37" x14ac:dyDescent="0.25">
      <c r="B328">
        <f t="shared" si="54"/>
        <v>321</v>
      </c>
      <c r="C328">
        <f>MATCH(B328,'Stocastic Model Raw Data'!$B$2:$B$1001,0)</f>
        <v>669</v>
      </c>
      <c r="D328" s="14" cm="1">
        <f t="array" ref="D328">INDEX('Stocastic Model Raw Data'!$G$2:$G$1001,$C328,0)</f>
        <v>212042590</v>
      </c>
      <c r="E328" s="14" cm="1">
        <f t="array" ref="E328">INDEX('Stocastic Model Raw Data'!$C$2:$C$1001,$C328,0)</f>
        <v>87897288.0416601</v>
      </c>
      <c r="F328" s="14" cm="1">
        <f t="array" ref="F328">INDEX('Stocastic Model Raw Data'!$H$2:$H$1001,$C328,0)</f>
        <v>42312510.166347504</v>
      </c>
      <c r="G328" s="14">
        <f t="shared" ref="G328:G391" si="61">E328-F328</f>
        <v>45584777.875312597</v>
      </c>
      <c r="H328" s="14" cm="1">
        <f t="array" ref="H328">INDEX('Stocastic Model Raw Data'!$D$2:$D$1001,$C328,0)</f>
        <v>2579224406.9418101</v>
      </c>
      <c r="I328" s="14" cm="1">
        <f t="array" ref="I328">INDEX('Stocastic Model Raw Data'!$I$2:$I$1001,$C328,0)</f>
        <v>1067965446.87135</v>
      </c>
      <c r="J328" s="14">
        <f t="shared" ref="J328:J391" si="62">H328-I328</f>
        <v>1511258960.0704601</v>
      </c>
      <c r="K328" s="14" cm="1">
        <f t="array" ref="K328">INDEX('Stocastic Model Raw Data'!$E$2:$E$1001,$C328,0)</f>
        <v>189724629.58230799</v>
      </c>
      <c r="L328" s="14" cm="1">
        <f t="array" ref="L328">INDEX('Stocastic Model Raw Data'!$J$2:$J$1001,$C328,0)</f>
        <v>84674812.748371497</v>
      </c>
      <c r="M328" s="14">
        <f t="shared" ref="M328:M391" si="63">K328-L328</f>
        <v>105049816.8339365</v>
      </c>
      <c r="N328" s="14">
        <f t="shared" si="55"/>
        <v>2768949036.5241179</v>
      </c>
      <c r="O328" s="14">
        <f t="shared" si="56"/>
        <v>1152640259.6197217</v>
      </c>
      <c r="P328" s="14">
        <f t="shared" ref="P328:P391" si="64">N328-O328</f>
        <v>1616308776.9043963</v>
      </c>
      <c r="Q328" s="3">
        <f t="shared" si="57"/>
        <v>2768949036.5241179</v>
      </c>
      <c r="R328" s="3">
        <f t="shared" si="58"/>
        <v>1364682849.6197217</v>
      </c>
      <c r="S328" s="3">
        <f t="shared" ref="S328:S391" si="65">Q328-R328</f>
        <v>1404266186.9043963</v>
      </c>
      <c r="T328" s="21">
        <f>(RANK(E328,E$8:E$1007,1)+COUNTIF(E$8:E328,E328)-1)/1000</f>
        <v>0.57099999999999995</v>
      </c>
      <c r="U328" s="21">
        <f>(RANK(F328,F$8:F$1007,1)+COUNTIF(F$8:F328,F328)-1)/1000</f>
        <v>0.55300000000000005</v>
      </c>
      <c r="V328" s="21">
        <f>(RANK(G328,G$8:G$1007,1)+COUNTIF(G$8:G328,G328)-1)/1000</f>
        <v>0.60899999999999999</v>
      </c>
      <c r="W328" s="21">
        <f>(RANK(H328,H$8:H$1007,1)+COUNTIF(H$8:H328,H328)-1)/1000</f>
        <v>0.67400000000000004</v>
      </c>
      <c r="X328" s="21">
        <f>(RANK(I328,I$8:I$1007,1)+COUNTIF(I$8:I328,I328)-1)/1000</f>
        <v>0.64900000000000002</v>
      </c>
      <c r="Y328" s="21">
        <f>(RANK(J328,J$8:J$1007,1)+COUNTIF(J$8:J328,J328)-1)/1000</f>
        <v>0.69099999999999995</v>
      </c>
      <c r="Z328" s="21">
        <f>(RANK(K328,K$8:K$1007,1)+COUNTIF(K$8:K328,K328)-1)/1000</f>
        <v>0.60599999999999998</v>
      </c>
      <c r="AA328" s="21">
        <f>(RANK(L328,L$8:L$1007,1)+COUNTIF(L$8:L328,L328)-1)/1000</f>
        <v>0.60599999999999998</v>
      </c>
      <c r="AB328" s="21">
        <f>(RANK(M328,M$8:M$1007,1)+COUNTIF(M$8:M328,M328)-1)/1000</f>
        <v>0.59</v>
      </c>
      <c r="AC328" s="21">
        <f>(RANK(N328,N$8:N$1007,1)+COUNTIF(N$8:N328,N328)-1)/1000</f>
        <v>0.66900000000000004</v>
      </c>
      <c r="AD328" s="21">
        <f>(RANK(O328,O$8:O$1007,1)+COUNTIF(O$8:O328,O328)-1)/1000</f>
        <v>0.63800000000000001</v>
      </c>
      <c r="AE328" s="21">
        <f>(RANK(P328,P$8:P$1007,1)+COUNTIF(P$8:P328,P328)-1)/1000</f>
        <v>0.68400000000000005</v>
      </c>
      <c r="AF328" s="21">
        <f>(RANK(Q328,Q$8:Q$1007,1)+COUNTIF(Q$8:Q328,Q328)-1)/1000</f>
        <v>0.66900000000000004</v>
      </c>
      <c r="AG328" s="21">
        <f>(RANK(R328,R$8:R$1007,1)+COUNTIF(R$8:R328,R328)-1)/1000</f>
        <v>0.63800000000000001</v>
      </c>
      <c r="AH328" s="21">
        <f>(RANK(S328,S$8:S$1007,1)+COUNTIF(S$8:S328,S328)-1)/1000</f>
        <v>0.68400000000000005</v>
      </c>
      <c r="AI328" s="14">
        <f t="shared" si="59"/>
        <v>0</v>
      </c>
      <c r="AK328" s="14">
        <f t="shared" si="60"/>
        <v>0</v>
      </c>
    </row>
    <row r="329" spans="2:37" x14ac:dyDescent="0.25">
      <c r="B329">
        <f t="shared" ref="B329:B392" si="66">B328+1</f>
        <v>322</v>
      </c>
      <c r="C329">
        <f>MATCH(B329,'Stocastic Model Raw Data'!$B$2:$B$1001,0)</f>
        <v>108</v>
      </c>
      <c r="D329" s="14" cm="1">
        <f t="array" ref="D329">INDEX('Stocastic Model Raw Data'!$G$2:$G$1001,$C329,0)</f>
        <v>212042590</v>
      </c>
      <c r="E329" s="14" cm="1">
        <f t="array" ref="E329">INDEX('Stocastic Model Raw Data'!$C$2:$C$1001,$C329,0)</f>
        <v>69293361.700671002</v>
      </c>
      <c r="F329" s="14" cm="1">
        <f t="array" ref="F329">INDEX('Stocastic Model Raw Data'!$H$2:$H$1001,$C329,0)</f>
        <v>33956530.210156202</v>
      </c>
      <c r="G329" s="14">
        <f t="shared" si="61"/>
        <v>35336831.4905148</v>
      </c>
      <c r="H329" s="14" cm="1">
        <f t="array" ref="H329">INDEX('Stocastic Model Raw Data'!$D$2:$D$1001,$C329,0)</f>
        <v>1894801440.64375</v>
      </c>
      <c r="I329" s="14" cm="1">
        <f t="array" ref="I329">INDEX('Stocastic Model Raw Data'!$I$2:$I$1001,$C329,0)</f>
        <v>790030226.64112496</v>
      </c>
      <c r="J329" s="14">
        <f t="shared" si="62"/>
        <v>1104771214.002625</v>
      </c>
      <c r="K329" s="14" cm="1">
        <f t="array" ref="K329">INDEX('Stocastic Model Raw Data'!$E$2:$E$1001,$C329,0)</f>
        <v>157822047.540755</v>
      </c>
      <c r="L329" s="14" cm="1">
        <f t="array" ref="L329">INDEX('Stocastic Model Raw Data'!$J$2:$J$1001,$C329,0)</f>
        <v>68128683.608441606</v>
      </c>
      <c r="M329" s="14">
        <f t="shared" si="63"/>
        <v>89693363.932313398</v>
      </c>
      <c r="N329" s="14">
        <f t="shared" ref="N329:N392" si="67">H329+K329</f>
        <v>2052623488.184505</v>
      </c>
      <c r="O329" s="14">
        <f t="shared" ref="O329:O392" si="68">I329+L329</f>
        <v>858158910.24956656</v>
      </c>
      <c r="P329" s="14">
        <f t="shared" si="64"/>
        <v>1194464577.9349384</v>
      </c>
      <c r="Q329" s="3">
        <f t="shared" ref="Q329:Q392" si="69">N329</f>
        <v>2052623488.184505</v>
      </c>
      <c r="R329" s="3">
        <f t="shared" ref="R329:R392" si="70">O329+D329</f>
        <v>1070201500.2495666</v>
      </c>
      <c r="S329" s="3">
        <f t="shared" si="65"/>
        <v>982421987.93493843</v>
      </c>
      <c r="T329" s="21">
        <f>(RANK(E329,E$8:E$1007,1)+COUNTIF(E$8:E329,E329)-1)/1000</f>
        <v>0.18099999999999999</v>
      </c>
      <c r="U329" s="21">
        <f>(RANK(F329,F$8:F$1007,1)+COUNTIF(F$8:F329,F329)-1)/1000</f>
        <v>0.19600000000000001</v>
      </c>
      <c r="V329" s="21">
        <f>(RANK(G329,G$8:G$1007,1)+COUNTIF(G$8:G329,G329)-1)/1000</f>
        <v>0.156</v>
      </c>
      <c r="W329" s="21">
        <f>(RANK(H329,H$8:H$1007,1)+COUNTIF(H$8:H329,H329)-1)/1000</f>
        <v>0.10100000000000001</v>
      </c>
      <c r="X329" s="21">
        <f>(RANK(I329,I$8:I$1007,1)+COUNTIF(I$8:I329,I329)-1)/1000</f>
        <v>0.105</v>
      </c>
      <c r="Y329" s="21">
        <f>(RANK(J329,J$8:J$1007,1)+COUNTIF(J$8:J329,J329)-1)/1000</f>
        <v>9.7000000000000003E-2</v>
      </c>
      <c r="Z329" s="21">
        <f>(RANK(K329,K$8:K$1007,1)+COUNTIF(K$8:K329,K329)-1)/1000</f>
        <v>0.28599999999999998</v>
      </c>
      <c r="AA329" s="21">
        <f>(RANK(L329,L$8:L$1007,1)+COUNTIF(L$8:L329,L329)-1)/1000</f>
        <v>0.24199999999999999</v>
      </c>
      <c r="AB329" s="21">
        <f>(RANK(M329,M$8:M$1007,1)+COUNTIF(M$8:M329,M329)-1)/1000</f>
        <v>0.318</v>
      </c>
      <c r="AC329" s="21">
        <f>(RANK(N329,N$8:N$1007,1)+COUNTIF(N$8:N329,N329)-1)/1000</f>
        <v>0.108</v>
      </c>
      <c r="AD329" s="21">
        <f>(RANK(O329,O$8:O$1007,1)+COUNTIF(O$8:O329,O329)-1)/1000</f>
        <v>0.113</v>
      </c>
      <c r="AE329" s="21">
        <f>(RANK(P329,P$8:P$1007,1)+COUNTIF(P$8:P329,P329)-1)/1000</f>
        <v>0.107</v>
      </c>
      <c r="AF329" s="21">
        <f>(RANK(Q329,Q$8:Q$1007,1)+COUNTIF(Q$8:Q329,Q329)-1)/1000</f>
        <v>0.108</v>
      </c>
      <c r="AG329" s="21">
        <f>(RANK(R329,R$8:R$1007,1)+COUNTIF(R$8:R329,R329)-1)/1000</f>
        <v>0.113</v>
      </c>
      <c r="AH329" s="21">
        <f>(RANK(S329,S$8:S$1007,1)+COUNTIF(S$8:S329,S329)-1)/1000</f>
        <v>0.107</v>
      </c>
      <c r="AI329" s="14">
        <f t="shared" ref="AI329:AI392" si="71">J329+M329-P329</f>
        <v>0</v>
      </c>
      <c r="AK329" s="14">
        <f t="shared" ref="AK329:AK392" si="72">H329+K329-N329</f>
        <v>0</v>
      </c>
    </row>
    <row r="330" spans="2:37" x14ac:dyDescent="0.25">
      <c r="B330">
        <f t="shared" si="66"/>
        <v>323</v>
      </c>
      <c r="C330">
        <f>MATCH(B330,'Stocastic Model Raw Data'!$B$2:$B$1001,0)</f>
        <v>396</v>
      </c>
      <c r="D330" s="14" cm="1">
        <f t="array" ref="D330">INDEX('Stocastic Model Raw Data'!$G$2:$G$1001,$C330,0)</f>
        <v>212042590</v>
      </c>
      <c r="E330" s="14" cm="1">
        <f t="array" ref="E330">INDEX('Stocastic Model Raw Data'!$C$2:$C$1001,$C330,0)</f>
        <v>77498511.286439598</v>
      </c>
      <c r="F330" s="14" cm="1">
        <f t="array" ref="F330">INDEX('Stocastic Model Raw Data'!$H$2:$H$1001,$C330,0)</f>
        <v>37541414.162017897</v>
      </c>
      <c r="G330" s="14">
        <f t="shared" si="61"/>
        <v>39957097.124421701</v>
      </c>
      <c r="H330" s="14" cm="1">
        <f t="array" ref="H330">INDEX('Stocastic Model Raw Data'!$D$2:$D$1001,$C330,0)</f>
        <v>2277656308.2991099</v>
      </c>
      <c r="I330" s="14" cm="1">
        <f t="array" ref="I330">INDEX('Stocastic Model Raw Data'!$I$2:$I$1001,$C330,0)</f>
        <v>943409470.81130505</v>
      </c>
      <c r="J330" s="14">
        <f t="shared" si="62"/>
        <v>1334246837.4878049</v>
      </c>
      <c r="K330" s="14" cm="1">
        <f t="array" ref="K330">INDEX('Stocastic Model Raw Data'!$E$2:$E$1001,$C330,0)</f>
        <v>169436203.93144301</v>
      </c>
      <c r="L330" s="14" cm="1">
        <f t="array" ref="L330">INDEX('Stocastic Model Raw Data'!$J$2:$J$1001,$C330,0)</f>
        <v>77264565.458009407</v>
      </c>
      <c r="M330" s="14">
        <f t="shared" si="63"/>
        <v>92171638.473433599</v>
      </c>
      <c r="N330" s="14">
        <f t="shared" si="67"/>
        <v>2447092512.2305532</v>
      </c>
      <c r="O330" s="14">
        <f t="shared" si="68"/>
        <v>1020674036.2693144</v>
      </c>
      <c r="P330" s="14">
        <f t="shared" si="64"/>
        <v>1426418475.9612389</v>
      </c>
      <c r="Q330" s="3">
        <f t="shared" si="69"/>
        <v>2447092512.2305532</v>
      </c>
      <c r="R330" s="3">
        <f t="shared" si="70"/>
        <v>1232716626.2693143</v>
      </c>
      <c r="S330" s="3">
        <f t="shared" si="65"/>
        <v>1214375885.9612389</v>
      </c>
      <c r="T330" s="21">
        <f>(RANK(E330,E$8:E$1007,1)+COUNTIF(E$8:E330,E330)-1)/1000</f>
        <v>0.35399999999999998</v>
      </c>
      <c r="U330" s="21">
        <f>(RANK(F330,F$8:F$1007,1)+COUNTIF(F$8:F330,F330)-1)/1000</f>
        <v>0.34699999999999998</v>
      </c>
      <c r="V330" s="21">
        <f>(RANK(G330,G$8:G$1007,1)+COUNTIF(G$8:G330,G330)-1)/1000</f>
        <v>0.35099999999999998</v>
      </c>
      <c r="W330" s="21">
        <f>(RANK(H330,H$8:H$1007,1)+COUNTIF(H$8:H330,H330)-1)/1000</f>
        <v>0.39500000000000002</v>
      </c>
      <c r="X330" s="21">
        <f>(RANK(I330,I$8:I$1007,1)+COUNTIF(I$8:I330,I330)-1)/1000</f>
        <v>0.38500000000000001</v>
      </c>
      <c r="Y330" s="21">
        <f>(RANK(J330,J$8:J$1007,1)+COUNTIF(J$8:J330,J330)-1)/1000</f>
        <v>0.4</v>
      </c>
      <c r="Z330" s="21">
        <f>(RANK(K330,K$8:K$1007,1)+COUNTIF(K$8:K330,K330)-1)/1000</f>
        <v>0.39200000000000002</v>
      </c>
      <c r="AA330" s="21">
        <f>(RANK(L330,L$8:L$1007,1)+COUNTIF(L$8:L330,L330)-1)/1000</f>
        <v>0.432</v>
      </c>
      <c r="AB330" s="21">
        <f>(RANK(M330,M$8:M$1007,1)+COUNTIF(M$8:M330,M330)-1)/1000</f>
        <v>0.35599999999999998</v>
      </c>
      <c r="AC330" s="21">
        <f>(RANK(N330,N$8:N$1007,1)+COUNTIF(N$8:N330,N330)-1)/1000</f>
        <v>0.39600000000000002</v>
      </c>
      <c r="AD330" s="21">
        <f>(RANK(O330,O$8:O$1007,1)+COUNTIF(O$8:O330,O330)-1)/1000</f>
        <v>0.38700000000000001</v>
      </c>
      <c r="AE330" s="21">
        <f>(RANK(P330,P$8:P$1007,1)+COUNTIF(P$8:P330,P330)-1)/1000</f>
        <v>0.39900000000000002</v>
      </c>
      <c r="AF330" s="21">
        <f>(RANK(Q330,Q$8:Q$1007,1)+COUNTIF(Q$8:Q330,Q330)-1)/1000</f>
        <v>0.39600000000000002</v>
      </c>
      <c r="AG330" s="21">
        <f>(RANK(R330,R$8:R$1007,1)+COUNTIF(R$8:R330,R330)-1)/1000</f>
        <v>0.38700000000000001</v>
      </c>
      <c r="AH330" s="21">
        <f>(RANK(S330,S$8:S$1007,1)+COUNTIF(S$8:S330,S330)-1)/1000</f>
        <v>0.39900000000000002</v>
      </c>
      <c r="AI330" s="14">
        <f t="shared" si="71"/>
        <v>0</v>
      </c>
      <c r="AK330" s="14">
        <f t="shared" si="72"/>
        <v>0</v>
      </c>
    </row>
    <row r="331" spans="2:37" x14ac:dyDescent="0.25">
      <c r="B331">
        <f t="shared" si="66"/>
        <v>324</v>
      </c>
      <c r="C331">
        <f>MATCH(B331,'Stocastic Model Raw Data'!$B$2:$B$1001,0)</f>
        <v>163</v>
      </c>
      <c r="D331" s="14" cm="1">
        <f t="array" ref="D331">INDEX('Stocastic Model Raw Data'!$G$2:$G$1001,$C331,0)</f>
        <v>212042590</v>
      </c>
      <c r="E331" s="14" cm="1">
        <f t="array" ref="E331">INDEX('Stocastic Model Raw Data'!$C$2:$C$1001,$C331,0)</f>
        <v>74386352.426842198</v>
      </c>
      <c r="F331" s="14" cm="1">
        <f t="array" ref="F331">INDEX('Stocastic Model Raw Data'!$H$2:$H$1001,$C331,0)</f>
        <v>36703596.6583381</v>
      </c>
      <c r="G331" s="14">
        <f t="shared" si="61"/>
        <v>37682755.768504098</v>
      </c>
      <c r="H331" s="14" cm="1">
        <f t="array" ref="H331">INDEX('Stocastic Model Raw Data'!$D$2:$D$1001,$C331,0)</f>
        <v>2003696419.7601399</v>
      </c>
      <c r="I331" s="14" cm="1">
        <f t="array" ref="I331">INDEX('Stocastic Model Raw Data'!$I$2:$I$1001,$C331,0)</f>
        <v>844476908.21841705</v>
      </c>
      <c r="J331" s="14">
        <f t="shared" si="62"/>
        <v>1159219511.5417228</v>
      </c>
      <c r="K331" s="14" cm="1">
        <f t="array" ref="K331">INDEX('Stocastic Model Raw Data'!$E$2:$E$1001,$C331,0)</f>
        <v>164277225.58210599</v>
      </c>
      <c r="L331" s="14" cm="1">
        <f t="array" ref="L331">INDEX('Stocastic Model Raw Data'!$J$2:$J$1001,$C331,0)</f>
        <v>72188239.332396805</v>
      </c>
      <c r="M331" s="14">
        <f t="shared" si="63"/>
        <v>92088986.249709189</v>
      </c>
      <c r="N331" s="14">
        <f t="shared" si="67"/>
        <v>2167973645.3422461</v>
      </c>
      <c r="O331" s="14">
        <f t="shared" si="68"/>
        <v>916665147.55081391</v>
      </c>
      <c r="P331" s="14">
        <f t="shared" si="64"/>
        <v>1251308497.7914321</v>
      </c>
      <c r="Q331" s="3">
        <f t="shared" si="69"/>
        <v>2167973645.3422461</v>
      </c>
      <c r="R331" s="3">
        <f t="shared" si="70"/>
        <v>1128707737.5508139</v>
      </c>
      <c r="S331" s="3">
        <f t="shared" si="65"/>
        <v>1039265907.7914321</v>
      </c>
      <c r="T331" s="21">
        <f>(RANK(E331,E$8:E$1007,1)+COUNTIF(E$8:E331,E331)-1)/1000</f>
        <v>0.27300000000000002</v>
      </c>
      <c r="U331" s="21">
        <f>(RANK(F331,F$8:F$1007,1)+COUNTIF(F$8:F331,F331)-1)/1000</f>
        <v>0.30499999999999999</v>
      </c>
      <c r="V331" s="21">
        <f>(RANK(G331,G$8:G$1007,1)+COUNTIF(G$8:G331,G331)-1)/1000</f>
        <v>0.23799999999999999</v>
      </c>
      <c r="W331" s="21">
        <f>(RANK(H331,H$8:H$1007,1)+COUNTIF(H$8:H331,H331)-1)/1000</f>
        <v>0.153</v>
      </c>
      <c r="X331" s="21">
        <f>(RANK(I331,I$8:I$1007,1)+COUNTIF(I$8:I331,I331)-1)/1000</f>
        <v>0.17899999999999999</v>
      </c>
      <c r="Y331" s="21">
        <f>(RANK(J331,J$8:J$1007,1)+COUNTIF(J$8:J331,J331)-1)/1000</f>
        <v>0.13800000000000001</v>
      </c>
      <c r="Z331" s="21">
        <f>(RANK(K331,K$8:K$1007,1)+COUNTIF(K$8:K331,K331)-1)/1000</f>
        <v>0.35399999999999998</v>
      </c>
      <c r="AA331" s="21">
        <f>(RANK(L331,L$8:L$1007,1)+COUNTIF(L$8:L331,L331)-1)/1000</f>
        <v>0.32800000000000001</v>
      </c>
      <c r="AB331" s="21">
        <f>(RANK(M331,M$8:M$1007,1)+COUNTIF(M$8:M331,M331)-1)/1000</f>
        <v>0.35299999999999998</v>
      </c>
      <c r="AC331" s="21">
        <f>(RANK(N331,N$8:N$1007,1)+COUNTIF(N$8:N331,N331)-1)/1000</f>
        <v>0.16300000000000001</v>
      </c>
      <c r="AD331" s="21">
        <f>(RANK(O331,O$8:O$1007,1)+COUNTIF(O$8:O331,O331)-1)/1000</f>
        <v>0.185</v>
      </c>
      <c r="AE331" s="21">
        <f>(RANK(P331,P$8:P$1007,1)+COUNTIF(P$8:P331,P331)-1)/1000</f>
        <v>0.14699999999999999</v>
      </c>
      <c r="AF331" s="21">
        <f>(RANK(Q331,Q$8:Q$1007,1)+COUNTIF(Q$8:Q331,Q331)-1)/1000</f>
        <v>0.16300000000000001</v>
      </c>
      <c r="AG331" s="21">
        <f>(RANK(R331,R$8:R$1007,1)+COUNTIF(R$8:R331,R331)-1)/1000</f>
        <v>0.185</v>
      </c>
      <c r="AH331" s="21">
        <f>(RANK(S331,S$8:S$1007,1)+COUNTIF(S$8:S331,S331)-1)/1000</f>
        <v>0.14699999999999999</v>
      </c>
      <c r="AI331" s="14">
        <f t="shared" si="71"/>
        <v>0</v>
      </c>
      <c r="AK331" s="14">
        <f t="shared" si="72"/>
        <v>0</v>
      </c>
    </row>
    <row r="332" spans="2:37" x14ac:dyDescent="0.25">
      <c r="B332">
        <f t="shared" si="66"/>
        <v>325</v>
      </c>
      <c r="C332">
        <f>MATCH(B332,'Stocastic Model Raw Data'!$B$2:$B$1001,0)</f>
        <v>651</v>
      </c>
      <c r="D332" s="14" cm="1">
        <f t="array" ref="D332">INDEX('Stocastic Model Raw Data'!$G$2:$G$1001,$C332,0)</f>
        <v>212042590</v>
      </c>
      <c r="E332" s="14" cm="1">
        <f t="array" ref="E332">INDEX('Stocastic Model Raw Data'!$C$2:$C$1001,$C332,0)</f>
        <v>92661019.892733097</v>
      </c>
      <c r="F332" s="14" cm="1">
        <f t="array" ref="F332">INDEX('Stocastic Model Raw Data'!$H$2:$H$1001,$C332,0)</f>
        <v>45467570.637608901</v>
      </c>
      <c r="G332" s="14">
        <f t="shared" si="61"/>
        <v>47193449.255124196</v>
      </c>
      <c r="H332" s="14" cm="1">
        <f t="array" ref="H332">INDEX('Stocastic Model Raw Data'!$D$2:$D$1001,$C332,0)</f>
        <v>2543972658.9221702</v>
      </c>
      <c r="I332" s="14" cm="1">
        <f t="array" ref="I332">INDEX('Stocastic Model Raw Data'!$I$2:$I$1001,$C332,0)</f>
        <v>1068742285.27001</v>
      </c>
      <c r="J332" s="14">
        <f t="shared" si="62"/>
        <v>1475230373.6521602</v>
      </c>
      <c r="K332" s="14" cm="1">
        <f t="array" ref="K332">INDEX('Stocastic Model Raw Data'!$E$2:$E$1001,$C332,0)</f>
        <v>204488754.74603701</v>
      </c>
      <c r="L332" s="14" cm="1">
        <f t="array" ref="L332">INDEX('Stocastic Model Raw Data'!$J$2:$J$1001,$C332,0)</f>
        <v>89742797.012082294</v>
      </c>
      <c r="M332" s="14">
        <f t="shared" si="63"/>
        <v>114745957.73395471</v>
      </c>
      <c r="N332" s="14">
        <f t="shared" si="67"/>
        <v>2748461413.6682072</v>
      </c>
      <c r="O332" s="14">
        <f t="shared" si="68"/>
        <v>1158485082.2820923</v>
      </c>
      <c r="P332" s="14">
        <f t="shared" si="64"/>
        <v>1589976331.3861148</v>
      </c>
      <c r="Q332" s="3">
        <f t="shared" si="69"/>
        <v>2748461413.6682072</v>
      </c>
      <c r="R332" s="3">
        <f t="shared" si="70"/>
        <v>1370527672.2820923</v>
      </c>
      <c r="S332" s="3">
        <f t="shared" si="65"/>
        <v>1377933741.3861148</v>
      </c>
      <c r="T332" s="21">
        <f>(RANK(E332,E$8:E$1007,1)+COUNTIF(E$8:E332,E332)-1)/1000</f>
        <v>0.67300000000000004</v>
      </c>
      <c r="U332" s="21">
        <f>(RANK(F332,F$8:F$1007,1)+COUNTIF(F$8:F332,F332)-1)/1000</f>
        <v>0.66900000000000004</v>
      </c>
      <c r="V332" s="21">
        <f>(RANK(G332,G$8:G$1007,1)+COUNTIF(G$8:G332,G332)-1)/1000</f>
        <v>0.67900000000000005</v>
      </c>
      <c r="W332" s="21">
        <f>(RANK(H332,H$8:H$1007,1)+COUNTIF(H$8:H332,H332)-1)/1000</f>
        <v>0.64300000000000002</v>
      </c>
      <c r="X332" s="21">
        <f>(RANK(I332,I$8:I$1007,1)+COUNTIF(I$8:I332,I332)-1)/1000</f>
        <v>0.65100000000000002</v>
      </c>
      <c r="Y332" s="21">
        <f>(RANK(J332,J$8:J$1007,1)+COUNTIF(J$8:J332,J332)-1)/1000</f>
        <v>0.64</v>
      </c>
      <c r="Z332" s="21">
        <f>(RANK(K332,K$8:K$1007,1)+COUNTIF(K$8:K332,K332)-1)/1000</f>
        <v>0.70899999999999996</v>
      </c>
      <c r="AA332" s="21">
        <f>(RANK(L332,L$8:L$1007,1)+COUNTIF(L$8:L332,L332)-1)/1000</f>
        <v>0.67800000000000005</v>
      </c>
      <c r="AB332" s="21">
        <f>(RANK(M332,M$8:M$1007,1)+COUNTIF(M$8:M332,M332)-1)/1000</f>
        <v>0.72899999999999998</v>
      </c>
      <c r="AC332" s="21">
        <f>(RANK(N332,N$8:N$1007,1)+COUNTIF(N$8:N332,N332)-1)/1000</f>
        <v>0.65100000000000002</v>
      </c>
      <c r="AD332" s="21">
        <f>(RANK(O332,O$8:O$1007,1)+COUNTIF(O$8:O332,O332)-1)/1000</f>
        <v>0.65700000000000003</v>
      </c>
      <c r="AE332" s="21">
        <f>(RANK(P332,P$8:P$1007,1)+COUNTIF(P$8:P332,P332)-1)/1000</f>
        <v>0.65200000000000002</v>
      </c>
      <c r="AF332" s="21">
        <f>(RANK(Q332,Q$8:Q$1007,1)+COUNTIF(Q$8:Q332,Q332)-1)/1000</f>
        <v>0.65100000000000002</v>
      </c>
      <c r="AG332" s="21">
        <f>(RANK(R332,R$8:R$1007,1)+COUNTIF(R$8:R332,R332)-1)/1000</f>
        <v>0.65700000000000003</v>
      </c>
      <c r="AH332" s="21">
        <f>(RANK(S332,S$8:S$1007,1)+COUNTIF(S$8:S332,S332)-1)/1000</f>
        <v>0.65200000000000002</v>
      </c>
      <c r="AI332" s="14">
        <f t="shared" si="71"/>
        <v>0</v>
      </c>
      <c r="AK332" s="14">
        <f t="shared" si="72"/>
        <v>0</v>
      </c>
    </row>
    <row r="333" spans="2:37" x14ac:dyDescent="0.25">
      <c r="B333">
        <f t="shared" si="66"/>
        <v>326</v>
      </c>
      <c r="C333">
        <f>MATCH(B333,'Stocastic Model Raw Data'!$B$2:$B$1001,0)</f>
        <v>617</v>
      </c>
      <c r="D333" s="14" cm="1">
        <f t="array" ref="D333">INDEX('Stocastic Model Raw Data'!$G$2:$G$1001,$C333,0)</f>
        <v>212042590</v>
      </c>
      <c r="E333" s="14" cm="1">
        <f t="array" ref="E333">INDEX('Stocastic Model Raw Data'!$C$2:$C$1001,$C333,0)</f>
        <v>98701785.980789706</v>
      </c>
      <c r="F333" s="14" cm="1">
        <f t="array" ref="F333">INDEX('Stocastic Model Raw Data'!$H$2:$H$1001,$C333,0)</f>
        <v>49380296.966598101</v>
      </c>
      <c r="G333" s="14">
        <f t="shared" si="61"/>
        <v>49321489.014191605</v>
      </c>
      <c r="H333" s="14" cm="1">
        <f t="array" ref="H333">INDEX('Stocastic Model Raw Data'!$D$2:$D$1001,$C333,0)</f>
        <v>2495795796.6086001</v>
      </c>
      <c r="I333" s="14" cm="1">
        <f t="array" ref="I333">INDEX('Stocastic Model Raw Data'!$I$2:$I$1001,$C333,0)</f>
        <v>1060197824.27537</v>
      </c>
      <c r="J333" s="14">
        <f t="shared" si="62"/>
        <v>1435597972.33323</v>
      </c>
      <c r="K333" s="14" cm="1">
        <f t="array" ref="K333">INDEX('Stocastic Model Raw Data'!$E$2:$E$1001,$C333,0)</f>
        <v>216963625.301864</v>
      </c>
      <c r="L333" s="14" cm="1">
        <f t="array" ref="L333">INDEX('Stocastic Model Raw Data'!$J$2:$J$1001,$C333,0)</f>
        <v>94981880.853348196</v>
      </c>
      <c r="M333" s="14">
        <f t="shared" si="63"/>
        <v>121981744.4485158</v>
      </c>
      <c r="N333" s="14">
        <f t="shared" si="67"/>
        <v>2712759421.9104643</v>
      </c>
      <c r="O333" s="14">
        <f t="shared" si="68"/>
        <v>1155179705.1287181</v>
      </c>
      <c r="P333" s="14">
        <f t="shared" si="64"/>
        <v>1557579716.7817461</v>
      </c>
      <c r="Q333" s="3">
        <f t="shared" si="69"/>
        <v>2712759421.9104643</v>
      </c>
      <c r="R333" s="3">
        <f t="shared" si="70"/>
        <v>1367222295.1287181</v>
      </c>
      <c r="S333" s="3">
        <f t="shared" si="65"/>
        <v>1345537126.7817461</v>
      </c>
      <c r="T333" s="21">
        <f>(RANK(E333,E$8:E$1007,1)+COUNTIF(E$8:E333,E333)-1)/1000</f>
        <v>0.77400000000000002</v>
      </c>
      <c r="U333" s="21">
        <f>(RANK(F333,F$8:F$1007,1)+COUNTIF(F$8:F333,F333)-1)/1000</f>
        <v>0.78900000000000003</v>
      </c>
      <c r="V333" s="21">
        <f>(RANK(G333,G$8:G$1007,1)+COUNTIF(G$8:G333,G333)-1)/1000</f>
        <v>0.755</v>
      </c>
      <c r="W333" s="21">
        <f>(RANK(H333,H$8:H$1007,1)+COUNTIF(H$8:H333,H333)-1)/1000</f>
        <v>0.60099999999999998</v>
      </c>
      <c r="X333" s="21">
        <f>(RANK(I333,I$8:I$1007,1)+COUNTIF(I$8:I333,I333)-1)/1000</f>
        <v>0.63500000000000001</v>
      </c>
      <c r="Y333" s="21">
        <f>(RANK(J333,J$8:J$1007,1)+COUNTIF(J$8:J333,J333)-1)/1000</f>
        <v>0.56599999999999995</v>
      </c>
      <c r="Z333" s="21">
        <f>(RANK(K333,K$8:K$1007,1)+COUNTIF(K$8:K333,K333)-1)/1000</f>
        <v>0.78800000000000003</v>
      </c>
      <c r="AA333" s="21">
        <f>(RANK(L333,L$8:L$1007,1)+COUNTIF(L$8:L333,L333)-1)/1000</f>
        <v>0.76800000000000002</v>
      </c>
      <c r="AB333" s="21">
        <f>(RANK(M333,M$8:M$1007,1)+COUNTIF(M$8:M333,M333)-1)/1000</f>
        <v>0.80100000000000005</v>
      </c>
      <c r="AC333" s="21">
        <f>(RANK(N333,N$8:N$1007,1)+COUNTIF(N$8:N333,N333)-1)/1000</f>
        <v>0.61699999999999999</v>
      </c>
      <c r="AD333" s="21">
        <f>(RANK(O333,O$8:O$1007,1)+COUNTIF(O$8:O333,O333)-1)/1000</f>
        <v>0.64600000000000002</v>
      </c>
      <c r="AE333" s="21">
        <f>(RANK(P333,P$8:P$1007,1)+COUNTIF(P$8:P333,P333)-1)/1000</f>
        <v>0.59699999999999998</v>
      </c>
      <c r="AF333" s="21">
        <f>(RANK(Q333,Q$8:Q$1007,1)+COUNTIF(Q$8:Q333,Q333)-1)/1000</f>
        <v>0.61699999999999999</v>
      </c>
      <c r="AG333" s="21">
        <f>(RANK(R333,R$8:R$1007,1)+COUNTIF(R$8:R333,R333)-1)/1000</f>
        <v>0.64600000000000002</v>
      </c>
      <c r="AH333" s="21">
        <f>(RANK(S333,S$8:S$1007,1)+COUNTIF(S$8:S333,S333)-1)/1000</f>
        <v>0.59699999999999998</v>
      </c>
      <c r="AI333" s="14">
        <f t="shared" si="71"/>
        <v>0</v>
      </c>
      <c r="AK333" s="14">
        <f t="shared" si="72"/>
        <v>0</v>
      </c>
    </row>
    <row r="334" spans="2:37" x14ac:dyDescent="0.25">
      <c r="B334">
        <f t="shared" si="66"/>
        <v>327</v>
      </c>
      <c r="C334">
        <f>MATCH(B334,'Stocastic Model Raw Data'!$B$2:$B$1001,0)</f>
        <v>205</v>
      </c>
      <c r="D334" s="14" cm="1">
        <f t="array" ref="D334">INDEX('Stocastic Model Raw Data'!$G$2:$G$1001,$C334,0)</f>
        <v>212042590</v>
      </c>
      <c r="E334" s="14" cm="1">
        <f t="array" ref="E334">INDEX('Stocastic Model Raw Data'!$C$2:$C$1001,$C334,0)</f>
        <v>70193536.601991698</v>
      </c>
      <c r="F334" s="14" cm="1">
        <f t="array" ref="F334">INDEX('Stocastic Model Raw Data'!$H$2:$H$1001,$C334,0)</f>
        <v>34036684.763709702</v>
      </c>
      <c r="G334" s="14">
        <f t="shared" si="61"/>
        <v>36156851.838281997</v>
      </c>
      <c r="H334" s="14" cm="1">
        <f t="array" ref="H334">INDEX('Stocastic Model Raw Data'!$D$2:$D$1001,$C334,0)</f>
        <v>2074026247.4249499</v>
      </c>
      <c r="I334" s="14" cm="1">
        <f t="array" ref="I334">INDEX('Stocastic Model Raw Data'!$I$2:$I$1001,$C334,0)</f>
        <v>857045170.73669899</v>
      </c>
      <c r="J334" s="14">
        <f t="shared" si="62"/>
        <v>1216981076.688251</v>
      </c>
      <c r="K334" s="14" cm="1">
        <f t="array" ref="K334">INDEX('Stocastic Model Raw Data'!$E$2:$E$1001,$C334,0)</f>
        <v>152150523.75951299</v>
      </c>
      <c r="L334" s="14" cm="1">
        <f t="array" ref="L334">INDEX('Stocastic Model Raw Data'!$J$2:$J$1001,$C334,0)</f>
        <v>70460564.642075703</v>
      </c>
      <c r="M334" s="14">
        <f t="shared" si="63"/>
        <v>81689959.117437288</v>
      </c>
      <c r="N334" s="14">
        <f t="shared" si="67"/>
        <v>2226176771.184463</v>
      </c>
      <c r="O334" s="14">
        <f t="shared" si="68"/>
        <v>927505735.37877464</v>
      </c>
      <c r="P334" s="14">
        <f t="shared" si="64"/>
        <v>1298671035.8056884</v>
      </c>
      <c r="Q334" s="3">
        <f t="shared" si="69"/>
        <v>2226176771.184463</v>
      </c>
      <c r="R334" s="3">
        <f t="shared" si="70"/>
        <v>1139548325.3787746</v>
      </c>
      <c r="S334" s="3">
        <f t="shared" si="65"/>
        <v>1086628445.8056884</v>
      </c>
      <c r="T334" s="21">
        <f>(RANK(E334,E$8:E$1007,1)+COUNTIF(E$8:E334,E334)-1)/1000</f>
        <v>0.191</v>
      </c>
      <c r="U334" s="21">
        <f>(RANK(F334,F$8:F$1007,1)+COUNTIF(F$8:F334,F334)-1)/1000</f>
        <v>0.20399999999999999</v>
      </c>
      <c r="V334" s="21">
        <f>(RANK(G334,G$8:G$1007,1)+COUNTIF(G$8:G334,G334)-1)/1000</f>
        <v>0.184</v>
      </c>
      <c r="W334" s="21">
        <f>(RANK(H334,H$8:H$1007,1)+COUNTIF(H$8:H334,H334)-1)/1000</f>
        <v>0.20899999999999999</v>
      </c>
      <c r="X334" s="21">
        <f>(RANK(I334,I$8:I$1007,1)+COUNTIF(I$8:I334,I334)-1)/1000</f>
        <v>0.19700000000000001</v>
      </c>
      <c r="Y334" s="21">
        <f>(RANK(J334,J$8:J$1007,1)+COUNTIF(J$8:J334,J334)-1)/1000</f>
        <v>0.21199999999999999</v>
      </c>
      <c r="Z334" s="21">
        <f>(RANK(K334,K$8:K$1007,1)+COUNTIF(K$8:K334,K334)-1)/1000</f>
        <v>0.215</v>
      </c>
      <c r="AA334" s="21">
        <f>(RANK(L334,L$8:L$1007,1)+COUNTIF(L$8:L334,L334)-1)/1000</f>
        <v>0.29899999999999999</v>
      </c>
      <c r="AB334" s="21">
        <f>(RANK(M334,M$8:M$1007,1)+COUNTIF(M$8:M334,M334)-1)/1000</f>
        <v>0.17599999999999999</v>
      </c>
      <c r="AC334" s="21">
        <f>(RANK(N334,N$8:N$1007,1)+COUNTIF(N$8:N334,N334)-1)/1000</f>
        <v>0.20499999999999999</v>
      </c>
      <c r="AD334" s="21">
        <f>(RANK(O334,O$8:O$1007,1)+COUNTIF(O$8:O334,O334)-1)/1000</f>
        <v>0.20300000000000001</v>
      </c>
      <c r="AE334" s="21">
        <f>(RANK(P334,P$8:P$1007,1)+COUNTIF(P$8:P334,P334)-1)/1000</f>
        <v>0.20799999999999999</v>
      </c>
      <c r="AF334" s="21">
        <f>(RANK(Q334,Q$8:Q$1007,1)+COUNTIF(Q$8:Q334,Q334)-1)/1000</f>
        <v>0.20499999999999999</v>
      </c>
      <c r="AG334" s="21">
        <f>(RANK(R334,R$8:R$1007,1)+COUNTIF(R$8:R334,R334)-1)/1000</f>
        <v>0.20300000000000001</v>
      </c>
      <c r="AH334" s="21">
        <f>(RANK(S334,S$8:S$1007,1)+COUNTIF(S$8:S334,S334)-1)/1000</f>
        <v>0.20799999999999999</v>
      </c>
      <c r="AI334" s="14">
        <f t="shared" si="71"/>
        <v>0</v>
      </c>
      <c r="AK334" s="14">
        <f t="shared" si="72"/>
        <v>0</v>
      </c>
    </row>
    <row r="335" spans="2:37" x14ac:dyDescent="0.25">
      <c r="B335">
        <f t="shared" si="66"/>
        <v>328</v>
      </c>
      <c r="C335">
        <f>MATCH(B335,'Stocastic Model Raw Data'!$B$2:$B$1001,0)</f>
        <v>488</v>
      </c>
      <c r="D335" s="14" cm="1">
        <f t="array" ref="D335">INDEX('Stocastic Model Raw Data'!$G$2:$G$1001,$C335,0)</f>
        <v>212042590</v>
      </c>
      <c r="E335" s="14" cm="1">
        <f t="array" ref="E335">INDEX('Stocastic Model Raw Data'!$C$2:$C$1001,$C335,0)</f>
        <v>85912435.411936194</v>
      </c>
      <c r="F335" s="14" cm="1">
        <f t="array" ref="F335">INDEX('Stocastic Model Raw Data'!$H$2:$H$1001,$C335,0)</f>
        <v>42608249.713471897</v>
      </c>
      <c r="G335" s="14">
        <f t="shared" si="61"/>
        <v>43304185.698464297</v>
      </c>
      <c r="H335" s="14" cm="1">
        <f t="array" ref="H335">INDEX('Stocastic Model Raw Data'!$D$2:$D$1001,$C335,0)</f>
        <v>2383166074.7198901</v>
      </c>
      <c r="I335" s="14" cm="1">
        <f t="array" ref="I335">INDEX('Stocastic Model Raw Data'!$I$2:$I$1001,$C335,0)</f>
        <v>1004243010.30642</v>
      </c>
      <c r="J335" s="14">
        <f t="shared" si="62"/>
        <v>1378923064.4134703</v>
      </c>
      <c r="K335" s="14" cm="1">
        <f t="array" ref="K335">INDEX('Stocastic Model Raw Data'!$E$2:$E$1001,$C335,0)</f>
        <v>178031915.11385199</v>
      </c>
      <c r="L335" s="14" cm="1">
        <f t="array" ref="L335">INDEX('Stocastic Model Raw Data'!$J$2:$J$1001,$C335,0)</f>
        <v>79147013.738087296</v>
      </c>
      <c r="M335" s="14">
        <f t="shared" si="63"/>
        <v>98884901.375764698</v>
      </c>
      <c r="N335" s="14">
        <f t="shared" si="67"/>
        <v>2561197989.8337421</v>
      </c>
      <c r="O335" s="14">
        <f t="shared" si="68"/>
        <v>1083390024.0445073</v>
      </c>
      <c r="P335" s="14">
        <f t="shared" si="64"/>
        <v>1477807965.7892349</v>
      </c>
      <c r="Q335" s="3">
        <f t="shared" si="69"/>
        <v>2561197989.8337421</v>
      </c>
      <c r="R335" s="3">
        <f t="shared" si="70"/>
        <v>1295432614.0445073</v>
      </c>
      <c r="S335" s="3">
        <f t="shared" si="65"/>
        <v>1265765375.7892349</v>
      </c>
      <c r="T335" s="21">
        <f>(RANK(E335,E$8:E$1007,1)+COUNTIF(E$8:E335,E335)-1)/1000</f>
        <v>0.52800000000000002</v>
      </c>
      <c r="U335" s="21">
        <f>(RANK(F335,F$8:F$1007,1)+COUNTIF(F$8:F335,F335)-1)/1000</f>
        <v>0.56299999999999994</v>
      </c>
      <c r="V335" s="21">
        <f>(RANK(G335,G$8:G$1007,1)+COUNTIF(G$8:G335,G335)-1)/1000</f>
        <v>0.501</v>
      </c>
      <c r="W335" s="21">
        <f>(RANK(H335,H$8:H$1007,1)+COUNTIF(H$8:H335,H335)-1)/1000</f>
        <v>0.49199999999999999</v>
      </c>
      <c r="X335" s="21">
        <f>(RANK(I335,I$8:I$1007,1)+COUNTIF(I$8:I335,I335)-1)/1000</f>
        <v>0.51500000000000001</v>
      </c>
      <c r="Y335" s="21">
        <f>(RANK(J335,J$8:J$1007,1)+COUNTIF(J$8:J335,J335)-1)/1000</f>
        <v>0.47899999999999998</v>
      </c>
      <c r="Z335" s="21">
        <f>(RANK(K335,K$8:K$1007,1)+COUNTIF(K$8:K335,K335)-1)/1000</f>
        <v>0.47699999999999998</v>
      </c>
      <c r="AA335" s="21">
        <f>(RANK(L335,L$8:L$1007,1)+COUNTIF(L$8:L335,L335)-1)/1000</f>
        <v>0.48399999999999999</v>
      </c>
      <c r="AB335" s="21">
        <f>(RANK(M335,M$8:M$1007,1)+COUNTIF(M$8:M335,M335)-1)/1000</f>
        <v>0.48</v>
      </c>
      <c r="AC335" s="21">
        <f>(RANK(N335,N$8:N$1007,1)+COUNTIF(N$8:N335,N335)-1)/1000</f>
        <v>0.48799999999999999</v>
      </c>
      <c r="AD335" s="21">
        <f>(RANK(O335,O$8:O$1007,1)+COUNTIF(O$8:O335,O335)-1)/1000</f>
        <v>0.505</v>
      </c>
      <c r="AE335" s="21">
        <f>(RANK(P335,P$8:P$1007,1)+COUNTIF(P$8:P335,P335)-1)/1000</f>
        <v>0.47099999999999997</v>
      </c>
      <c r="AF335" s="21">
        <f>(RANK(Q335,Q$8:Q$1007,1)+COUNTIF(Q$8:Q335,Q335)-1)/1000</f>
        <v>0.48799999999999999</v>
      </c>
      <c r="AG335" s="21">
        <f>(RANK(R335,R$8:R$1007,1)+COUNTIF(R$8:R335,R335)-1)/1000</f>
        <v>0.505</v>
      </c>
      <c r="AH335" s="21">
        <f>(RANK(S335,S$8:S$1007,1)+COUNTIF(S$8:S335,S335)-1)/1000</f>
        <v>0.47099999999999997</v>
      </c>
      <c r="AI335" s="14">
        <f t="shared" si="71"/>
        <v>0</v>
      </c>
      <c r="AK335" s="14">
        <f t="shared" si="72"/>
        <v>0</v>
      </c>
    </row>
    <row r="336" spans="2:37" x14ac:dyDescent="0.25">
      <c r="B336">
        <f t="shared" si="66"/>
        <v>329</v>
      </c>
      <c r="C336">
        <f>MATCH(B336,'Stocastic Model Raw Data'!$B$2:$B$1001,0)</f>
        <v>763</v>
      </c>
      <c r="D336" s="14" cm="1">
        <f t="array" ref="D336">INDEX('Stocastic Model Raw Data'!$G$2:$G$1001,$C336,0)</f>
        <v>212042590</v>
      </c>
      <c r="E336" s="14" cm="1">
        <f t="array" ref="E336">INDEX('Stocastic Model Raw Data'!$C$2:$C$1001,$C336,0)</f>
        <v>105339684.80362</v>
      </c>
      <c r="F336" s="14" cm="1">
        <f t="array" ref="F336">INDEX('Stocastic Model Raw Data'!$H$2:$H$1001,$C336,0)</f>
        <v>52736729.815525897</v>
      </c>
      <c r="G336" s="14">
        <f t="shared" si="61"/>
        <v>52602954.988094099</v>
      </c>
      <c r="H336" s="14" cm="1">
        <f t="array" ref="H336">INDEX('Stocastic Model Raw Data'!$D$2:$D$1001,$C336,0)</f>
        <v>2668774554.1757498</v>
      </c>
      <c r="I336" s="14" cm="1">
        <f t="array" ref="I336">INDEX('Stocastic Model Raw Data'!$I$2:$I$1001,$C336,0)</f>
        <v>1134896267.5216801</v>
      </c>
      <c r="J336" s="14">
        <f t="shared" si="62"/>
        <v>1533878286.6540697</v>
      </c>
      <c r="K336" s="14" cm="1">
        <f t="array" ref="K336">INDEX('Stocastic Model Raw Data'!$E$2:$E$1001,$C336,0)</f>
        <v>242437447.007851</v>
      </c>
      <c r="L336" s="14" cm="1">
        <f t="array" ref="L336">INDEX('Stocastic Model Raw Data'!$J$2:$J$1001,$C336,0)</f>
        <v>105343171.922915</v>
      </c>
      <c r="M336" s="14">
        <f t="shared" si="63"/>
        <v>137094275.08493602</v>
      </c>
      <c r="N336" s="14">
        <f t="shared" si="67"/>
        <v>2911212001.1836009</v>
      </c>
      <c r="O336" s="14">
        <f t="shared" si="68"/>
        <v>1240239439.4445951</v>
      </c>
      <c r="P336" s="14">
        <f t="shared" si="64"/>
        <v>1670972561.7390058</v>
      </c>
      <c r="Q336" s="3">
        <f t="shared" si="69"/>
        <v>2911212001.1836009</v>
      </c>
      <c r="R336" s="3">
        <f t="shared" si="70"/>
        <v>1452282029.4445951</v>
      </c>
      <c r="S336" s="3">
        <f t="shared" si="65"/>
        <v>1458929971.7390058</v>
      </c>
      <c r="T336" s="21">
        <f>(RANK(E336,E$8:E$1007,1)+COUNTIF(E$8:E336,E336)-1)/1000</f>
        <v>0.85799999999999998</v>
      </c>
      <c r="U336" s="21">
        <f>(RANK(F336,F$8:F$1007,1)+COUNTIF(F$8:F336,F336)-1)/1000</f>
        <v>0.86399999999999999</v>
      </c>
      <c r="V336" s="21">
        <f>(RANK(G336,G$8:G$1007,1)+COUNTIF(G$8:G336,G336)-1)/1000</f>
        <v>0.85</v>
      </c>
      <c r="W336" s="21">
        <f>(RANK(H336,H$8:H$1007,1)+COUNTIF(H$8:H336,H336)-1)/1000</f>
        <v>0.745</v>
      </c>
      <c r="X336" s="21">
        <f>(RANK(I336,I$8:I$1007,1)+COUNTIF(I$8:I336,I336)-1)/1000</f>
        <v>0.76800000000000002</v>
      </c>
      <c r="Y336" s="21">
        <f>(RANK(J336,J$8:J$1007,1)+COUNTIF(J$8:J336,J336)-1)/1000</f>
        <v>0.72799999999999998</v>
      </c>
      <c r="Z336" s="21">
        <f>(RANK(K336,K$8:K$1007,1)+COUNTIF(K$8:K336,K336)-1)/1000</f>
        <v>0.88900000000000001</v>
      </c>
      <c r="AA336" s="21">
        <f>(RANK(L336,L$8:L$1007,1)+COUNTIF(L$8:L336,L336)-1)/1000</f>
        <v>0.877</v>
      </c>
      <c r="AB336" s="21">
        <f>(RANK(M336,M$8:M$1007,1)+COUNTIF(M$8:M336,M336)-1)/1000</f>
        <v>0.89800000000000002</v>
      </c>
      <c r="AC336" s="21">
        <f>(RANK(N336,N$8:N$1007,1)+COUNTIF(N$8:N336,N336)-1)/1000</f>
        <v>0.76300000000000001</v>
      </c>
      <c r="AD336" s="21">
        <f>(RANK(O336,O$8:O$1007,1)+COUNTIF(O$8:O336,O336)-1)/1000</f>
        <v>0.78700000000000003</v>
      </c>
      <c r="AE336" s="21">
        <f>(RANK(P336,P$8:P$1007,1)+COUNTIF(P$8:P336,P336)-1)/1000</f>
        <v>0.75</v>
      </c>
      <c r="AF336" s="21">
        <f>(RANK(Q336,Q$8:Q$1007,1)+COUNTIF(Q$8:Q336,Q336)-1)/1000</f>
        <v>0.76300000000000001</v>
      </c>
      <c r="AG336" s="21">
        <f>(RANK(R336,R$8:R$1007,1)+COUNTIF(R$8:R336,R336)-1)/1000</f>
        <v>0.78700000000000003</v>
      </c>
      <c r="AH336" s="21">
        <f>(RANK(S336,S$8:S$1007,1)+COUNTIF(S$8:S336,S336)-1)/1000</f>
        <v>0.75</v>
      </c>
      <c r="AI336" s="14">
        <f t="shared" si="71"/>
        <v>0</v>
      </c>
      <c r="AK336" s="14">
        <f t="shared" si="72"/>
        <v>0</v>
      </c>
    </row>
    <row r="337" spans="2:37" x14ac:dyDescent="0.25">
      <c r="B337">
        <f t="shared" si="66"/>
        <v>330</v>
      </c>
      <c r="C337">
        <f>MATCH(B337,'Stocastic Model Raw Data'!$B$2:$B$1001,0)</f>
        <v>459</v>
      </c>
      <c r="D337" s="14" cm="1">
        <f t="array" ref="D337">INDEX('Stocastic Model Raw Data'!$G$2:$G$1001,$C337,0)</f>
        <v>212042590</v>
      </c>
      <c r="E337" s="14" cm="1">
        <f t="array" ref="E337">INDEX('Stocastic Model Raw Data'!$C$2:$C$1001,$C337,0)</f>
        <v>86311552.271141201</v>
      </c>
      <c r="F337" s="14" cm="1">
        <f t="array" ref="F337">INDEX('Stocastic Model Raw Data'!$H$2:$H$1001,$C337,0)</f>
        <v>42882564.9270363</v>
      </c>
      <c r="G337" s="14">
        <f t="shared" si="61"/>
        <v>43428987.344104901</v>
      </c>
      <c r="H337" s="14" cm="1">
        <f t="array" ref="H337">INDEX('Stocastic Model Raw Data'!$D$2:$D$1001,$C337,0)</f>
        <v>2353167047.4085498</v>
      </c>
      <c r="I337" s="14" cm="1">
        <f t="array" ref="I337">INDEX('Stocastic Model Raw Data'!$I$2:$I$1001,$C337,0)</f>
        <v>995358511.34956098</v>
      </c>
      <c r="J337" s="14">
        <f t="shared" si="62"/>
        <v>1357808536.0589888</v>
      </c>
      <c r="K337" s="14" cm="1">
        <f t="array" ref="K337">INDEX('Stocastic Model Raw Data'!$E$2:$E$1001,$C337,0)</f>
        <v>173977688.860874</v>
      </c>
      <c r="L337" s="14" cm="1">
        <f t="array" ref="L337">INDEX('Stocastic Model Raw Data'!$J$2:$J$1001,$C337,0)</f>
        <v>77580413.017490298</v>
      </c>
      <c r="M337" s="14">
        <f t="shared" si="63"/>
        <v>96397275.8433837</v>
      </c>
      <c r="N337" s="14">
        <f t="shared" si="67"/>
        <v>2527144736.269424</v>
      </c>
      <c r="O337" s="14">
        <f t="shared" si="68"/>
        <v>1072938924.3670512</v>
      </c>
      <c r="P337" s="14">
        <f t="shared" si="64"/>
        <v>1454205811.9023728</v>
      </c>
      <c r="Q337" s="3">
        <f t="shared" si="69"/>
        <v>2527144736.269424</v>
      </c>
      <c r="R337" s="3">
        <f t="shared" si="70"/>
        <v>1284981514.3670511</v>
      </c>
      <c r="S337" s="3">
        <f t="shared" si="65"/>
        <v>1242163221.9023728</v>
      </c>
      <c r="T337" s="21">
        <f>(RANK(E337,E$8:E$1007,1)+COUNTIF(E$8:E337,E337)-1)/1000</f>
        <v>0.53600000000000003</v>
      </c>
      <c r="U337" s="21">
        <f>(RANK(F337,F$8:F$1007,1)+COUNTIF(F$8:F337,F337)-1)/1000</f>
        <v>0.56999999999999995</v>
      </c>
      <c r="V337" s="21">
        <f>(RANK(G337,G$8:G$1007,1)+COUNTIF(G$8:G337,G337)-1)/1000</f>
        <v>0.50600000000000001</v>
      </c>
      <c r="W337" s="21">
        <f>(RANK(H337,H$8:H$1007,1)+COUNTIF(H$8:H337,H337)-1)/1000</f>
        <v>0.45900000000000002</v>
      </c>
      <c r="X337" s="21">
        <f>(RANK(I337,I$8:I$1007,1)+COUNTIF(I$8:I337,I337)-1)/1000</f>
        <v>0.49199999999999999</v>
      </c>
      <c r="Y337" s="21">
        <f>(RANK(J337,J$8:J$1007,1)+COUNTIF(J$8:J337,J337)-1)/1000</f>
        <v>0.438</v>
      </c>
      <c r="Z337" s="21">
        <f>(RANK(K337,K$8:K$1007,1)+COUNTIF(K$8:K337,K337)-1)/1000</f>
        <v>0.42899999999999999</v>
      </c>
      <c r="AA337" s="21">
        <f>(RANK(L337,L$8:L$1007,1)+COUNTIF(L$8:L337,L337)-1)/1000</f>
        <v>0.441</v>
      </c>
      <c r="AB337" s="21">
        <f>(RANK(M337,M$8:M$1007,1)+COUNTIF(M$8:M337,M337)-1)/1000</f>
        <v>0.42799999999999999</v>
      </c>
      <c r="AC337" s="21">
        <f>(RANK(N337,N$8:N$1007,1)+COUNTIF(N$8:N337,N337)-1)/1000</f>
        <v>0.45900000000000002</v>
      </c>
      <c r="AD337" s="21">
        <f>(RANK(O337,O$8:O$1007,1)+COUNTIF(O$8:O337,O337)-1)/1000</f>
        <v>0.48499999999999999</v>
      </c>
      <c r="AE337" s="21">
        <f>(RANK(P337,P$8:P$1007,1)+COUNTIF(P$8:P337,P337)-1)/1000</f>
        <v>0.436</v>
      </c>
      <c r="AF337" s="21">
        <f>(RANK(Q337,Q$8:Q$1007,1)+COUNTIF(Q$8:Q337,Q337)-1)/1000</f>
        <v>0.45900000000000002</v>
      </c>
      <c r="AG337" s="21">
        <f>(RANK(R337,R$8:R$1007,1)+COUNTIF(R$8:R337,R337)-1)/1000</f>
        <v>0.48499999999999999</v>
      </c>
      <c r="AH337" s="21">
        <f>(RANK(S337,S$8:S$1007,1)+COUNTIF(S$8:S337,S337)-1)/1000</f>
        <v>0.436</v>
      </c>
      <c r="AI337" s="14">
        <f t="shared" si="71"/>
        <v>0</v>
      </c>
      <c r="AK337" s="14">
        <f t="shared" si="72"/>
        <v>0</v>
      </c>
    </row>
    <row r="338" spans="2:37" x14ac:dyDescent="0.25">
      <c r="B338">
        <f t="shared" si="66"/>
        <v>331</v>
      </c>
      <c r="C338">
        <f>MATCH(B338,'Stocastic Model Raw Data'!$B$2:$B$1001,0)</f>
        <v>747</v>
      </c>
      <c r="D338" s="14" cm="1">
        <f t="array" ref="D338">INDEX('Stocastic Model Raw Data'!$G$2:$G$1001,$C338,0)</f>
        <v>212042590</v>
      </c>
      <c r="E338" s="14" cm="1">
        <f t="array" ref="E338">INDEX('Stocastic Model Raw Data'!$C$2:$C$1001,$C338,0)</f>
        <v>97641674.999700099</v>
      </c>
      <c r="F338" s="14" cm="1">
        <f t="array" ref="F338">INDEX('Stocastic Model Raw Data'!$H$2:$H$1001,$C338,0)</f>
        <v>48461249.6270919</v>
      </c>
      <c r="G338" s="14">
        <f t="shared" si="61"/>
        <v>49180425.3726082</v>
      </c>
      <c r="H338" s="14" cm="1">
        <f t="array" ref="H338">INDEX('Stocastic Model Raw Data'!$D$2:$D$1001,$C338,0)</f>
        <v>2680049023.67313</v>
      </c>
      <c r="I338" s="14" cm="1">
        <f t="array" ref="I338">INDEX('Stocastic Model Raw Data'!$I$2:$I$1001,$C338,0)</f>
        <v>1134754703.5945599</v>
      </c>
      <c r="J338" s="14">
        <f t="shared" si="62"/>
        <v>1545294320.0785701</v>
      </c>
      <c r="K338" s="14" cm="1">
        <f t="array" ref="K338">INDEX('Stocastic Model Raw Data'!$E$2:$E$1001,$C338,0)</f>
        <v>204635686.85786301</v>
      </c>
      <c r="L338" s="14" cm="1">
        <f t="array" ref="L338">INDEX('Stocastic Model Raw Data'!$J$2:$J$1001,$C338,0)</f>
        <v>90453509.814372793</v>
      </c>
      <c r="M338" s="14">
        <f t="shared" si="63"/>
        <v>114182177.04349022</v>
      </c>
      <c r="N338" s="14">
        <f t="shared" si="67"/>
        <v>2884684710.530993</v>
      </c>
      <c r="O338" s="14">
        <f t="shared" si="68"/>
        <v>1225208213.4089327</v>
      </c>
      <c r="P338" s="14">
        <f t="shared" si="64"/>
        <v>1659476497.1220603</v>
      </c>
      <c r="Q338" s="3">
        <f t="shared" si="69"/>
        <v>2884684710.530993</v>
      </c>
      <c r="R338" s="3">
        <f t="shared" si="70"/>
        <v>1437250803.4089327</v>
      </c>
      <c r="S338" s="3">
        <f t="shared" si="65"/>
        <v>1447433907.1220603</v>
      </c>
      <c r="T338" s="21">
        <f>(RANK(E338,E$8:E$1007,1)+COUNTIF(E$8:E338,E338)-1)/1000</f>
        <v>0.75800000000000001</v>
      </c>
      <c r="U338" s="21">
        <f>(RANK(F338,F$8:F$1007,1)+COUNTIF(F$8:F338,F338)-1)/1000</f>
        <v>0.76900000000000002</v>
      </c>
      <c r="V338" s="21">
        <f>(RANK(G338,G$8:G$1007,1)+COUNTIF(G$8:G338,G338)-1)/1000</f>
        <v>0.747</v>
      </c>
      <c r="W338" s="21">
        <f>(RANK(H338,H$8:H$1007,1)+COUNTIF(H$8:H338,H338)-1)/1000</f>
        <v>0.752</v>
      </c>
      <c r="X338" s="21">
        <f>(RANK(I338,I$8:I$1007,1)+COUNTIF(I$8:I338,I338)-1)/1000</f>
        <v>0.76600000000000001</v>
      </c>
      <c r="Y338" s="21">
        <f>(RANK(J338,J$8:J$1007,1)+COUNTIF(J$8:J338,J338)-1)/1000</f>
        <v>0.74199999999999999</v>
      </c>
      <c r="Z338" s="21">
        <f>(RANK(K338,K$8:K$1007,1)+COUNTIF(K$8:K338,K338)-1)/1000</f>
        <v>0.71099999999999997</v>
      </c>
      <c r="AA338" s="21">
        <f>(RANK(L338,L$8:L$1007,1)+COUNTIF(L$8:L338,L338)-1)/1000</f>
        <v>0.69</v>
      </c>
      <c r="AB338" s="21">
        <f>(RANK(M338,M$8:M$1007,1)+COUNTIF(M$8:M338,M338)-1)/1000</f>
        <v>0.72299999999999998</v>
      </c>
      <c r="AC338" s="21">
        <f>(RANK(N338,N$8:N$1007,1)+COUNTIF(N$8:N338,N338)-1)/1000</f>
        <v>0.747</v>
      </c>
      <c r="AD338" s="21">
        <f>(RANK(O338,O$8:O$1007,1)+COUNTIF(O$8:O338,O338)-1)/1000</f>
        <v>0.76300000000000001</v>
      </c>
      <c r="AE338" s="21">
        <f>(RANK(P338,P$8:P$1007,1)+COUNTIF(P$8:P338,P338)-1)/1000</f>
        <v>0.74199999999999999</v>
      </c>
      <c r="AF338" s="21">
        <f>(RANK(Q338,Q$8:Q$1007,1)+COUNTIF(Q$8:Q338,Q338)-1)/1000</f>
        <v>0.747</v>
      </c>
      <c r="AG338" s="21">
        <f>(RANK(R338,R$8:R$1007,1)+COUNTIF(R$8:R338,R338)-1)/1000</f>
        <v>0.76300000000000001</v>
      </c>
      <c r="AH338" s="21">
        <f>(RANK(S338,S$8:S$1007,1)+COUNTIF(S$8:S338,S338)-1)/1000</f>
        <v>0.74199999999999999</v>
      </c>
      <c r="AI338" s="14">
        <f t="shared" si="71"/>
        <v>0</v>
      </c>
      <c r="AK338" s="14">
        <f t="shared" si="72"/>
        <v>0</v>
      </c>
    </row>
    <row r="339" spans="2:37" x14ac:dyDescent="0.25">
      <c r="B339">
        <f t="shared" si="66"/>
        <v>332</v>
      </c>
      <c r="C339">
        <f>MATCH(B339,'Stocastic Model Raw Data'!$B$2:$B$1001,0)</f>
        <v>38</v>
      </c>
      <c r="D339" s="14" cm="1">
        <f t="array" ref="D339">INDEX('Stocastic Model Raw Data'!$G$2:$G$1001,$C339,0)</f>
        <v>212042590</v>
      </c>
      <c r="E339" s="14" cm="1">
        <f t="array" ref="E339">INDEX('Stocastic Model Raw Data'!$C$2:$C$1001,$C339,0)</f>
        <v>59197896.291696802</v>
      </c>
      <c r="F339" s="14" cm="1">
        <f t="array" ref="F339">INDEX('Stocastic Model Raw Data'!$H$2:$H$1001,$C339,0)</f>
        <v>28497668.040620301</v>
      </c>
      <c r="G339" s="14">
        <f t="shared" si="61"/>
        <v>30700228.251076501</v>
      </c>
      <c r="H339" s="14" cm="1">
        <f t="array" ref="H339">INDEX('Stocastic Model Raw Data'!$D$2:$D$1001,$C339,0)</f>
        <v>1735765028.5413699</v>
      </c>
      <c r="I339" s="14" cm="1">
        <f t="array" ref="I339">INDEX('Stocastic Model Raw Data'!$I$2:$I$1001,$C339,0)</f>
        <v>718097017.07605195</v>
      </c>
      <c r="J339" s="14">
        <f t="shared" si="62"/>
        <v>1017668011.465318</v>
      </c>
      <c r="K339" s="14" cm="1">
        <f t="array" ref="K339">INDEX('Stocastic Model Raw Data'!$E$2:$E$1001,$C339,0)</f>
        <v>115647440.48878001</v>
      </c>
      <c r="L339" s="14" cm="1">
        <f t="array" ref="L339">INDEX('Stocastic Model Raw Data'!$J$2:$J$1001,$C339,0)</f>
        <v>49671326.604502998</v>
      </c>
      <c r="M339" s="14">
        <f t="shared" si="63"/>
        <v>65976113.884277008</v>
      </c>
      <c r="N339" s="14">
        <f t="shared" si="67"/>
        <v>1851412469.0301499</v>
      </c>
      <c r="O339" s="14">
        <f t="shared" si="68"/>
        <v>767768343.68055499</v>
      </c>
      <c r="P339" s="14">
        <f t="shared" si="64"/>
        <v>1083644125.3495951</v>
      </c>
      <c r="Q339" s="3">
        <f t="shared" si="69"/>
        <v>1851412469.0301499</v>
      </c>
      <c r="R339" s="3">
        <f t="shared" si="70"/>
        <v>979810933.68055499</v>
      </c>
      <c r="S339" s="3">
        <f t="shared" si="65"/>
        <v>871601535.34959495</v>
      </c>
      <c r="T339" s="21">
        <f>(RANK(E339,E$8:E$1007,1)+COUNTIF(E$8:E339,E339)-1)/1000</f>
        <v>3.6999999999999998E-2</v>
      </c>
      <c r="U339" s="21">
        <f>(RANK(F339,F$8:F$1007,1)+COUNTIF(F$8:F339,F339)-1)/1000</f>
        <v>4.2999999999999997E-2</v>
      </c>
      <c r="V339" s="21">
        <f>(RANK(G339,G$8:G$1007,1)+COUNTIF(G$8:G339,G339)-1)/1000</f>
        <v>3.6999999999999998E-2</v>
      </c>
      <c r="W339" s="21">
        <f>(RANK(H339,H$8:H$1007,1)+COUNTIF(H$8:H339,H339)-1)/1000</f>
        <v>3.9E-2</v>
      </c>
      <c r="X339" s="21">
        <f>(RANK(I339,I$8:I$1007,1)+COUNTIF(I$8:I339,I339)-1)/1000</f>
        <v>3.9E-2</v>
      </c>
      <c r="Y339" s="21">
        <f>(RANK(J339,J$8:J$1007,1)+COUNTIF(J$8:J339,J339)-1)/1000</f>
        <v>0.04</v>
      </c>
      <c r="Z339" s="21">
        <f>(RANK(K339,K$8:K$1007,1)+COUNTIF(K$8:K339,K339)-1)/1000</f>
        <v>1.7999999999999999E-2</v>
      </c>
      <c r="AA339" s="21">
        <f>(RANK(L339,L$8:L$1007,1)+COUNTIF(L$8:L339,L339)-1)/1000</f>
        <v>0.02</v>
      </c>
      <c r="AB339" s="21">
        <f>(RANK(M339,M$8:M$1007,1)+COUNTIF(M$8:M339,M339)-1)/1000</f>
        <v>2.1999999999999999E-2</v>
      </c>
      <c r="AC339" s="21">
        <f>(RANK(N339,N$8:N$1007,1)+COUNTIF(N$8:N339,N339)-1)/1000</f>
        <v>3.7999999999999999E-2</v>
      </c>
      <c r="AD339" s="21">
        <f>(RANK(O339,O$8:O$1007,1)+COUNTIF(O$8:O339,O339)-1)/1000</f>
        <v>3.4000000000000002E-2</v>
      </c>
      <c r="AE339" s="21">
        <f>(RANK(P339,P$8:P$1007,1)+COUNTIF(P$8:P339,P339)-1)/1000</f>
        <v>3.6999999999999998E-2</v>
      </c>
      <c r="AF339" s="21">
        <f>(RANK(Q339,Q$8:Q$1007,1)+COUNTIF(Q$8:Q339,Q339)-1)/1000</f>
        <v>3.7999999999999999E-2</v>
      </c>
      <c r="AG339" s="21">
        <f>(RANK(R339,R$8:R$1007,1)+COUNTIF(R$8:R339,R339)-1)/1000</f>
        <v>3.4000000000000002E-2</v>
      </c>
      <c r="AH339" s="21">
        <f>(RANK(S339,S$8:S$1007,1)+COUNTIF(S$8:S339,S339)-1)/1000</f>
        <v>3.6999999999999998E-2</v>
      </c>
      <c r="AI339" s="14">
        <f t="shared" si="71"/>
        <v>0</v>
      </c>
      <c r="AK339" s="14">
        <f t="shared" si="72"/>
        <v>0</v>
      </c>
    </row>
    <row r="340" spans="2:37" x14ac:dyDescent="0.25">
      <c r="B340">
        <f t="shared" si="66"/>
        <v>333</v>
      </c>
      <c r="C340">
        <f>MATCH(B340,'Stocastic Model Raw Data'!$B$2:$B$1001,0)</f>
        <v>110</v>
      </c>
      <c r="D340" s="14" cm="1">
        <f t="array" ref="D340">INDEX('Stocastic Model Raw Data'!$G$2:$G$1001,$C340,0)</f>
        <v>212042590</v>
      </c>
      <c r="E340" s="14" cm="1">
        <f t="array" ref="E340">INDEX('Stocastic Model Raw Data'!$C$2:$C$1001,$C340,0)</f>
        <v>64369419.998389304</v>
      </c>
      <c r="F340" s="14" cm="1">
        <f t="array" ref="F340">INDEX('Stocastic Model Raw Data'!$H$2:$H$1001,$C340,0)</f>
        <v>30848379.626180299</v>
      </c>
      <c r="G340" s="14">
        <f t="shared" si="61"/>
        <v>33521040.372209005</v>
      </c>
      <c r="H340" s="14" cm="1">
        <f t="array" ref="H340">INDEX('Stocastic Model Raw Data'!$D$2:$D$1001,$C340,0)</f>
        <v>1928111180.3703499</v>
      </c>
      <c r="I340" s="14" cm="1">
        <f t="array" ref="I340">INDEX('Stocastic Model Raw Data'!$I$2:$I$1001,$C340,0)</f>
        <v>794703558.99253201</v>
      </c>
      <c r="J340" s="14">
        <f t="shared" si="62"/>
        <v>1133407621.3778179</v>
      </c>
      <c r="K340" s="14" cm="1">
        <f t="array" ref="K340">INDEX('Stocastic Model Raw Data'!$E$2:$E$1001,$C340,0)</f>
        <v>128221035.087836</v>
      </c>
      <c r="L340" s="14" cm="1">
        <f t="array" ref="L340">INDEX('Stocastic Model Raw Data'!$J$2:$J$1001,$C340,0)</f>
        <v>56905786.010664798</v>
      </c>
      <c r="M340" s="14">
        <f t="shared" si="63"/>
        <v>71315249.077171206</v>
      </c>
      <c r="N340" s="14">
        <f t="shared" si="67"/>
        <v>2056332215.4581859</v>
      </c>
      <c r="O340" s="14">
        <f t="shared" si="68"/>
        <v>851609345.00319684</v>
      </c>
      <c r="P340" s="14">
        <f t="shared" si="64"/>
        <v>1204722870.454989</v>
      </c>
      <c r="Q340" s="3">
        <f t="shared" si="69"/>
        <v>2056332215.4581859</v>
      </c>
      <c r="R340" s="3">
        <f t="shared" si="70"/>
        <v>1063651935.0031968</v>
      </c>
      <c r="S340" s="3">
        <f t="shared" si="65"/>
        <v>992680280.45498908</v>
      </c>
      <c r="T340" s="21">
        <f>(RANK(E340,E$8:E$1007,1)+COUNTIF(E$8:E340,E340)-1)/1000</f>
        <v>9.4E-2</v>
      </c>
      <c r="U340" s="21">
        <f>(RANK(F340,F$8:F$1007,1)+COUNTIF(F$8:F340,F340)-1)/1000</f>
        <v>9.1999999999999998E-2</v>
      </c>
      <c r="V340" s="21">
        <f>(RANK(G340,G$8:G$1007,1)+COUNTIF(G$8:G340,G340)-1)/1000</f>
        <v>9.5000000000000001E-2</v>
      </c>
      <c r="W340" s="21">
        <f>(RANK(H340,H$8:H$1007,1)+COUNTIF(H$8:H340,H340)-1)/1000</f>
        <v>0.114</v>
      </c>
      <c r="X340" s="21">
        <f>(RANK(I340,I$8:I$1007,1)+COUNTIF(I$8:I340,I340)-1)/1000</f>
        <v>0.111</v>
      </c>
      <c r="Y340" s="21">
        <f>(RANK(J340,J$8:J$1007,1)+COUNTIF(J$8:J340,J340)-1)/1000</f>
        <v>0.11700000000000001</v>
      </c>
      <c r="Z340" s="21">
        <f>(RANK(K340,K$8:K$1007,1)+COUNTIF(K$8:K340,K340)-1)/1000</f>
        <v>6.7000000000000004E-2</v>
      </c>
      <c r="AA340" s="21">
        <f>(RANK(L340,L$8:L$1007,1)+COUNTIF(L$8:L340,L340)-1)/1000</f>
        <v>8.5000000000000006E-2</v>
      </c>
      <c r="AB340" s="21">
        <f>(RANK(M340,M$8:M$1007,1)+COUNTIF(M$8:M340,M340)-1)/1000</f>
        <v>5.5E-2</v>
      </c>
      <c r="AC340" s="21">
        <f>(RANK(N340,N$8:N$1007,1)+COUNTIF(N$8:N340,N340)-1)/1000</f>
        <v>0.11</v>
      </c>
      <c r="AD340" s="21">
        <f>(RANK(O340,O$8:O$1007,1)+COUNTIF(O$8:O340,O340)-1)/1000</f>
        <v>0.108</v>
      </c>
      <c r="AE340" s="21">
        <f>(RANK(P340,P$8:P$1007,1)+COUNTIF(P$8:P340,P340)-1)/1000</f>
        <v>0.113</v>
      </c>
      <c r="AF340" s="21">
        <f>(RANK(Q340,Q$8:Q$1007,1)+COUNTIF(Q$8:Q340,Q340)-1)/1000</f>
        <v>0.11</v>
      </c>
      <c r="AG340" s="21">
        <f>(RANK(R340,R$8:R$1007,1)+COUNTIF(R$8:R340,R340)-1)/1000</f>
        <v>0.108</v>
      </c>
      <c r="AH340" s="21">
        <f>(RANK(S340,S$8:S$1007,1)+COUNTIF(S$8:S340,S340)-1)/1000</f>
        <v>0.113</v>
      </c>
      <c r="AI340" s="14">
        <f t="shared" si="71"/>
        <v>0</v>
      </c>
      <c r="AK340" s="14">
        <f t="shared" si="72"/>
        <v>0</v>
      </c>
    </row>
    <row r="341" spans="2:37" x14ac:dyDescent="0.25">
      <c r="B341">
        <f t="shared" si="66"/>
        <v>334</v>
      </c>
      <c r="C341">
        <f>MATCH(B341,'Stocastic Model Raw Data'!$B$2:$B$1001,0)</f>
        <v>182</v>
      </c>
      <c r="D341" s="14" cm="1">
        <f t="array" ref="D341">INDEX('Stocastic Model Raw Data'!$G$2:$G$1001,$C341,0)</f>
        <v>212042590</v>
      </c>
      <c r="E341" s="14" cm="1">
        <f t="array" ref="E341">INDEX('Stocastic Model Raw Data'!$C$2:$C$1001,$C341,0)</f>
        <v>66700117.865836002</v>
      </c>
      <c r="F341" s="14" cm="1">
        <f t="array" ref="F341">INDEX('Stocastic Model Raw Data'!$H$2:$H$1001,$C341,0)</f>
        <v>31641252.123486601</v>
      </c>
      <c r="G341" s="14">
        <f t="shared" si="61"/>
        <v>35058865.742349401</v>
      </c>
      <c r="H341" s="14" cm="1">
        <f t="array" ref="H341">INDEX('Stocastic Model Raw Data'!$D$2:$D$1001,$C341,0)</f>
        <v>2052076550.4658699</v>
      </c>
      <c r="I341" s="14" cm="1">
        <f t="array" ref="I341">INDEX('Stocastic Model Raw Data'!$I$2:$I$1001,$C341,0)</f>
        <v>841868077.02744198</v>
      </c>
      <c r="J341" s="14">
        <f t="shared" si="62"/>
        <v>1210208473.4384279</v>
      </c>
      <c r="K341" s="14" cm="1">
        <f t="array" ref="K341">INDEX('Stocastic Model Raw Data'!$E$2:$E$1001,$C341,0)</f>
        <v>142375119.79946101</v>
      </c>
      <c r="L341" s="14" cm="1">
        <f t="array" ref="L341">INDEX('Stocastic Model Raw Data'!$J$2:$J$1001,$C341,0)</f>
        <v>62626585.056794196</v>
      </c>
      <c r="M341" s="14">
        <f t="shared" si="63"/>
        <v>79748534.742666811</v>
      </c>
      <c r="N341" s="14">
        <f t="shared" si="67"/>
        <v>2194451670.2653308</v>
      </c>
      <c r="O341" s="14">
        <f t="shared" si="68"/>
        <v>904494662.08423615</v>
      </c>
      <c r="P341" s="14">
        <f t="shared" si="64"/>
        <v>1289957008.1810946</v>
      </c>
      <c r="Q341" s="3">
        <f t="shared" si="69"/>
        <v>2194451670.2653308</v>
      </c>
      <c r="R341" s="3">
        <f t="shared" si="70"/>
        <v>1116537252.0842361</v>
      </c>
      <c r="S341" s="3">
        <f t="shared" si="65"/>
        <v>1077914418.1810946</v>
      </c>
      <c r="T341" s="21">
        <f>(RANK(E341,E$8:E$1007,1)+COUNTIF(E$8:E341,E341)-1)/1000</f>
        <v>0.129</v>
      </c>
      <c r="U341" s="21">
        <f>(RANK(F341,F$8:F$1007,1)+COUNTIF(F$8:F341,F341)-1)/1000</f>
        <v>0.115</v>
      </c>
      <c r="V341" s="21">
        <f>(RANK(G341,G$8:G$1007,1)+COUNTIF(G$8:G341,G341)-1)/1000</f>
        <v>0.15</v>
      </c>
      <c r="W341" s="21">
        <f>(RANK(H341,H$8:H$1007,1)+COUNTIF(H$8:H341,H341)-1)/1000</f>
        <v>0.186</v>
      </c>
      <c r="X341" s="21">
        <f>(RANK(I341,I$8:I$1007,1)+COUNTIF(I$8:I341,I341)-1)/1000</f>
        <v>0.17199999999999999</v>
      </c>
      <c r="Y341" s="21">
        <f>(RANK(J341,J$8:J$1007,1)+COUNTIF(J$8:J341,J341)-1)/1000</f>
        <v>0.20100000000000001</v>
      </c>
      <c r="Z341" s="21">
        <f>(RANK(K341,K$8:K$1007,1)+COUNTIF(K$8:K341,K341)-1)/1000</f>
        <v>0.14299999999999999</v>
      </c>
      <c r="AA341" s="21">
        <f>(RANK(L341,L$8:L$1007,1)+COUNTIF(L$8:L341,L341)-1)/1000</f>
        <v>0.154</v>
      </c>
      <c r="AB341" s="21">
        <f>(RANK(M341,M$8:M$1007,1)+COUNTIF(M$8:M341,M341)-1)/1000</f>
        <v>0.14399999999999999</v>
      </c>
      <c r="AC341" s="21">
        <f>(RANK(N341,N$8:N$1007,1)+COUNTIF(N$8:N341,N341)-1)/1000</f>
        <v>0.182</v>
      </c>
      <c r="AD341" s="21">
        <f>(RANK(O341,O$8:O$1007,1)+COUNTIF(O$8:O341,O341)-1)/1000</f>
        <v>0.16700000000000001</v>
      </c>
      <c r="AE341" s="21">
        <f>(RANK(P341,P$8:P$1007,1)+COUNTIF(P$8:P341,P341)-1)/1000</f>
        <v>0.19500000000000001</v>
      </c>
      <c r="AF341" s="21">
        <f>(RANK(Q341,Q$8:Q$1007,1)+COUNTIF(Q$8:Q341,Q341)-1)/1000</f>
        <v>0.182</v>
      </c>
      <c r="AG341" s="21">
        <f>(RANK(R341,R$8:R$1007,1)+COUNTIF(R$8:R341,R341)-1)/1000</f>
        <v>0.16700000000000001</v>
      </c>
      <c r="AH341" s="21">
        <f>(RANK(S341,S$8:S$1007,1)+COUNTIF(S$8:S341,S341)-1)/1000</f>
        <v>0.19500000000000001</v>
      </c>
      <c r="AI341" s="14">
        <f t="shared" si="71"/>
        <v>0</v>
      </c>
      <c r="AK341" s="14">
        <f t="shared" si="72"/>
        <v>0</v>
      </c>
    </row>
    <row r="342" spans="2:37" x14ac:dyDescent="0.25">
      <c r="B342">
        <f t="shared" si="66"/>
        <v>335</v>
      </c>
      <c r="C342">
        <f>MATCH(B342,'Stocastic Model Raw Data'!$B$2:$B$1001,0)</f>
        <v>903</v>
      </c>
      <c r="D342" s="14" cm="1">
        <f t="array" ref="D342">INDEX('Stocastic Model Raw Data'!$G$2:$G$1001,$C342,0)</f>
        <v>212042590</v>
      </c>
      <c r="E342" s="14" cm="1">
        <f t="array" ref="E342">INDEX('Stocastic Model Raw Data'!$C$2:$C$1001,$C342,0)</f>
        <v>110937596.053009</v>
      </c>
      <c r="F342" s="14" cm="1">
        <f t="array" ref="F342">INDEX('Stocastic Model Raw Data'!$H$2:$H$1001,$C342,0)</f>
        <v>55292494.113562301</v>
      </c>
      <c r="G342" s="14">
        <f t="shared" si="61"/>
        <v>55645101.939446703</v>
      </c>
      <c r="H342" s="14" cm="1">
        <f t="array" ref="H342">INDEX('Stocastic Model Raw Data'!$D$2:$D$1001,$C342,0)</f>
        <v>2888434429.9630699</v>
      </c>
      <c r="I342" s="14" cm="1">
        <f t="array" ref="I342">INDEX('Stocastic Model Raw Data'!$I$2:$I$1001,$C342,0)</f>
        <v>1219187372.6263299</v>
      </c>
      <c r="J342" s="14">
        <f t="shared" si="62"/>
        <v>1669247057.33674</v>
      </c>
      <c r="K342" s="14" cm="1">
        <f t="array" ref="K342">INDEX('Stocastic Model Raw Data'!$E$2:$E$1001,$C342,0)</f>
        <v>265591836.55180901</v>
      </c>
      <c r="L342" s="14" cm="1">
        <f t="array" ref="L342">INDEX('Stocastic Model Raw Data'!$J$2:$J$1001,$C342,0)</f>
        <v>119684881.027779</v>
      </c>
      <c r="M342" s="14">
        <f t="shared" si="63"/>
        <v>145906955.52403003</v>
      </c>
      <c r="N342" s="14">
        <f t="shared" si="67"/>
        <v>3154026266.5148787</v>
      </c>
      <c r="O342" s="14">
        <f t="shared" si="68"/>
        <v>1338872253.654109</v>
      </c>
      <c r="P342" s="14">
        <f t="shared" si="64"/>
        <v>1815154012.8607697</v>
      </c>
      <c r="Q342" s="3">
        <f t="shared" si="69"/>
        <v>3154026266.5148787</v>
      </c>
      <c r="R342" s="3">
        <f t="shared" si="70"/>
        <v>1550914843.654109</v>
      </c>
      <c r="S342" s="3">
        <f t="shared" si="65"/>
        <v>1603111422.8607697</v>
      </c>
      <c r="T342" s="21">
        <f>(RANK(E342,E$8:E$1007,1)+COUNTIF(E$8:E342,E342)-1)/1000</f>
        <v>0.91300000000000003</v>
      </c>
      <c r="U342" s="21">
        <f>(RANK(F342,F$8:F$1007,1)+COUNTIF(F$8:F342,F342)-1)/1000</f>
        <v>0.91600000000000004</v>
      </c>
      <c r="V342" s="21">
        <f>(RANK(G342,G$8:G$1007,1)+COUNTIF(G$8:G342,G342)-1)/1000</f>
        <v>0.91500000000000004</v>
      </c>
      <c r="W342" s="21">
        <f>(RANK(H342,H$8:H$1007,1)+COUNTIF(H$8:H342,H342)-1)/1000</f>
        <v>0.88300000000000001</v>
      </c>
      <c r="X342" s="21">
        <f>(RANK(I342,I$8:I$1007,1)+COUNTIF(I$8:I342,I342)-1)/1000</f>
        <v>0.89200000000000002</v>
      </c>
      <c r="Y342" s="21">
        <f>(RANK(J342,J$8:J$1007,1)+COUNTIF(J$8:J342,J342)-1)/1000</f>
        <v>0.88300000000000001</v>
      </c>
      <c r="Z342" s="21">
        <f>(RANK(K342,K$8:K$1007,1)+COUNTIF(K$8:K342,K342)-1)/1000</f>
        <v>0.95399999999999996</v>
      </c>
      <c r="AA342" s="21">
        <f>(RANK(L342,L$8:L$1007,1)+COUNTIF(L$8:L342,L342)-1)/1000</f>
        <v>0.96599999999999997</v>
      </c>
      <c r="AB342" s="21">
        <f>(RANK(M342,M$8:M$1007,1)+COUNTIF(M$8:M342,M342)-1)/1000</f>
        <v>0.94799999999999995</v>
      </c>
      <c r="AC342" s="21">
        <f>(RANK(N342,N$8:N$1007,1)+COUNTIF(N$8:N342,N342)-1)/1000</f>
        <v>0.90300000000000002</v>
      </c>
      <c r="AD342" s="21">
        <f>(RANK(O342,O$8:O$1007,1)+COUNTIF(O$8:O342,O342)-1)/1000</f>
        <v>0.90500000000000003</v>
      </c>
      <c r="AE342" s="21">
        <f>(RANK(P342,P$8:P$1007,1)+COUNTIF(P$8:P342,P342)-1)/1000</f>
        <v>0.89800000000000002</v>
      </c>
      <c r="AF342" s="21">
        <f>(RANK(Q342,Q$8:Q$1007,1)+COUNTIF(Q$8:Q342,Q342)-1)/1000</f>
        <v>0.90300000000000002</v>
      </c>
      <c r="AG342" s="21">
        <f>(RANK(R342,R$8:R$1007,1)+COUNTIF(R$8:R342,R342)-1)/1000</f>
        <v>0.90500000000000003</v>
      </c>
      <c r="AH342" s="21">
        <f>(RANK(S342,S$8:S$1007,1)+COUNTIF(S$8:S342,S342)-1)/1000</f>
        <v>0.89800000000000002</v>
      </c>
      <c r="AI342" s="14">
        <f t="shared" si="71"/>
        <v>0</v>
      </c>
      <c r="AK342" s="14">
        <f t="shared" si="72"/>
        <v>0</v>
      </c>
    </row>
    <row r="343" spans="2:37" x14ac:dyDescent="0.25">
      <c r="B343">
        <f t="shared" si="66"/>
        <v>336</v>
      </c>
      <c r="C343">
        <f>MATCH(B343,'Stocastic Model Raw Data'!$B$2:$B$1001,0)</f>
        <v>573</v>
      </c>
      <c r="D343" s="14" cm="1">
        <f t="array" ref="D343">INDEX('Stocastic Model Raw Data'!$G$2:$G$1001,$C343,0)</f>
        <v>212042590</v>
      </c>
      <c r="E343" s="14" cm="1">
        <f t="array" ref="E343">INDEX('Stocastic Model Raw Data'!$C$2:$C$1001,$C343,0)</f>
        <v>83665782.211259499</v>
      </c>
      <c r="F343" s="14" cm="1">
        <f t="array" ref="F343">INDEX('Stocastic Model Raw Data'!$H$2:$H$1001,$C343,0)</f>
        <v>40429828.505678304</v>
      </c>
      <c r="G343" s="14">
        <f t="shared" si="61"/>
        <v>43235953.705581196</v>
      </c>
      <c r="H343" s="14" cm="1">
        <f t="array" ref="H343">INDEX('Stocastic Model Raw Data'!$D$2:$D$1001,$C343,0)</f>
        <v>2473452347.0735602</v>
      </c>
      <c r="I343" s="14" cm="1">
        <f t="array" ref="I343">INDEX('Stocastic Model Raw Data'!$I$2:$I$1001,$C343,0)</f>
        <v>1022251731.70956</v>
      </c>
      <c r="J343" s="14">
        <f t="shared" si="62"/>
        <v>1451200615.3640003</v>
      </c>
      <c r="K343" s="14" cm="1">
        <f t="array" ref="K343">INDEX('Stocastic Model Raw Data'!$E$2:$E$1001,$C343,0)</f>
        <v>182721783.66151199</v>
      </c>
      <c r="L343" s="14" cm="1">
        <f t="array" ref="L343">INDEX('Stocastic Model Raw Data'!$J$2:$J$1001,$C343,0)</f>
        <v>83391541.587844402</v>
      </c>
      <c r="M343" s="14">
        <f t="shared" si="63"/>
        <v>99330242.073667586</v>
      </c>
      <c r="N343" s="14">
        <f t="shared" si="67"/>
        <v>2656174130.7350721</v>
      </c>
      <c r="O343" s="14">
        <f t="shared" si="68"/>
        <v>1105643273.2974045</v>
      </c>
      <c r="P343" s="14">
        <f t="shared" si="64"/>
        <v>1550530857.4376676</v>
      </c>
      <c r="Q343" s="3">
        <f t="shared" si="69"/>
        <v>2656174130.7350721</v>
      </c>
      <c r="R343" s="3">
        <f t="shared" si="70"/>
        <v>1317685863.2974045</v>
      </c>
      <c r="S343" s="3">
        <f t="shared" si="65"/>
        <v>1338488267.4376676</v>
      </c>
      <c r="T343" s="21">
        <f>(RANK(E343,E$8:E$1007,1)+COUNTIF(E$8:E343,E343)-1)/1000</f>
        <v>0.48599999999999999</v>
      </c>
      <c r="U343" s="21">
        <f>(RANK(F343,F$8:F$1007,1)+COUNTIF(F$8:F343,F343)-1)/1000</f>
        <v>0.48</v>
      </c>
      <c r="V343" s="21">
        <f>(RANK(G343,G$8:G$1007,1)+COUNTIF(G$8:G343,G343)-1)/1000</f>
        <v>0.497</v>
      </c>
      <c r="W343" s="21">
        <f>(RANK(H343,H$8:H$1007,1)+COUNTIF(H$8:H343,H343)-1)/1000</f>
        <v>0.57199999999999995</v>
      </c>
      <c r="X343" s="21">
        <f>(RANK(I343,I$8:I$1007,1)+COUNTIF(I$8:I343,I343)-1)/1000</f>
        <v>0.55900000000000005</v>
      </c>
      <c r="Y343" s="21">
        <f>(RANK(J343,J$8:J$1007,1)+COUNTIF(J$8:J343,J343)-1)/1000</f>
        <v>0.59799999999999998</v>
      </c>
      <c r="Z343" s="21">
        <f>(RANK(K343,K$8:K$1007,1)+COUNTIF(K$8:K343,K343)-1)/1000</f>
        <v>0.52300000000000002</v>
      </c>
      <c r="AA343" s="21">
        <f>(RANK(L343,L$8:L$1007,1)+COUNTIF(L$8:L343,L343)-1)/1000</f>
        <v>0.57599999999999996</v>
      </c>
      <c r="AB343" s="21">
        <f>(RANK(M343,M$8:M$1007,1)+COUNTIF(M$8:M343,M343)-1)/1000</f>
        <v>0.49399999999999999</v>
      </c>
      <c r="AC343" s="21">
        <f>(RANK(N343,N$8:N$1007,1)+COUNTIF(N$8:N343,N343)-1)/1000</f>
        <v>0.57299999999999995</v>
      </c>
      <c r="AD343" s="21">
        <f>(RANK(O343,O$8:O$1007,1)+COUNTIF(O$8:O343,O343)-1)/1000</f>
        <v>0.56200000000000006</v>
      </c>
      <c r="AE343" s="21">
        <f>(RANK(P343,P$8:P$1007,1)+COUNTIF(P$8:P343,P343)-1)/1000</f>
        <v>0.58199999999999996</v>
      </c>
      <c r="AF343" s="21">
        <f>(RANK(Q343,Q$8:Q$1007,1)+COUNTIF(Q$8:Q343,Q343)-1)/1000</f>
        <v>0.57299999999999995</v>
      </c>
      <c r="AG343" s="21">
        <f>(RANK(R343,R$8:R$1007,1)+COUNTIF(R$8:R343,R343)-1)/1000</f>
        <v>0.56200000000000006</v>
      </c>
      <c r="AH343" s="21">
        <f>(RANK(S343,S$8:S$1007,1)+COUNTIF(S$8:S343,S343)-1)/1000</f>
        <v>0.58199999999999996</v>
      </c>
      <c r="AI343" s="14">
        <f t="shared" si="71"/>
        <v>0</v>
      </c>
      <c r="AK343" s="14">
        <f t="shared" si="72"/>
        <v>0</v>
      </c>
    </row>
    <row r="344" spans="2:37" x14ac:dyDescent="0.25">
      <c r="B344">
        <f t="shared" si="66"/>
        <v>337</v>
      </c>
      <c r="C344">
        <f>MATCH(B344,'Stocastic Model Raw Data'!$B$2:$B$1001,0)</f>
        <v>367</v>
      </c>
      <c r="D344" s="14" cm="1">
        <f t="array" ref="D344">INDEX('Stocastic Model Raw Data'!$G$2:$G$1001,$C344,0)</f>
        <v>212042590</v>
      </c>
      <c r="E344" s="14" cm="1">
        <f t="array" ref="E344">INDEX('Stocastic Model Raw Data'!$C$2:$C$1001,$C344,0)</f>
        <v>80488995.677413493</v>
      </c>
      <c r="F344" s="14" cm="1">
        <f t="array" ref="F344">INDEX('Stocastic Model Raw Data'!$H$2:$H$1001,$C344,0)</f>
        <v>39407707.651108198</v>
      </c>
      <c r="G344" s="14">
        <f t="shared" si="61"/>
        <v>41081288.026305296</v>
      </c>
      <c r="H344" s="14" cm="1">
        <f t="array" ref="H344">INDEX('Stocastic Model Raw Data'!$D$2:$D$1001,$C344,0)</f>
        <v>2229046044.1094198</v>
      </c>
      <c r="I344" s="14" cm="1">
        <f t="array" ref="I344">INDEX('Stocastic Model Raw Data'!$I$2:$I$1001,$C344,0)</f>
        <v>931354112.43127096</v>
      </c>
      <c r="J344" s="14">
        <f t="shared" si="62"/>
        <v>1297691931.6781487</v>
      </c>
      <c r="K344" s="14" cm="1">
        <f t="array" ref="K344">INDEX('Stocastic Model Raw Data'!$E$2:$E$1001,$C344,0)</f>
        <v>191746846.45074299</v>
      </c>
      <c r="L344" s="14" cm="1">
        <f t="array" ref="L344">INDEX('Stocastic Model Raw Data'!$J$2:$J$1001,$C344,0)</f>
        <v>84520698.911441997</v>
      </c>
      <c r="M344" s="14">
        <f t="shared" si="63"/>
        <v>107226147.53930099</v>
      </c>
      <c r="N344" s="14">
        <f t="shared" si="67"/>
        <v>2420792890.560163</v>
      </c>
      <c r="O344" s="14">
        <f t="shared" si="68"/>
        <v>1015874811.342713</v>
      </c>
      <c r="P344" s="14">
        <f t="shared" si="64"/>
        <v>1404918079.2174501</v>
      </c>
      <c r="Q344" s="3">
        <f t="shared" si="69"/>
        <v>2420792890.560163</v>
      </c>
      <c r="R344" s="3">
        <f t="shared" si="70"/>
        <v>1227917401.3427129</v>
      </c>
      <c r="S344" s="3">
        <f t="shared" si="65"/>
        <v>1192875489.2174501</v>
      </c>
      <c r="T344" s="21">
        <f>(RANK(E344,E$8:E$1007,1)+COUNTIF(E$8:E344,E344)-1)/1000</f>
        <v>0.41599999999999998</v>
      </c>
      <c r="U344" s="21">
        <f>(RANK(F344,F$8:F$1007,1)+COUNTIF(F$8:F344,F344)-1)/1000</f>
        <v>0.42499999999999999</v>
      </c>
      <c r="V344" s="21">
        <f>(RANK(G344,G$8:G$1007,1)+COUNTIF(G$8:G344,G344)-1)/1000</f>
        <v>0.40200000000000002</v>
      </c>
      <c r="W344" s="21">
        <f>(RANK(H344,H$8:H$1007,1)+COUNTIF(H$8:H344,H344)-1)/1000</f>
        <v>0.34100000000000003</v>
      </c>
      <c r="X344" s="21">
        <f>(RANK(I344,I$8:I$1007,1)+COUNTIF(I$8:I344,I344)-1)/1000</f>
        <v>0.35799999999999998</v>
      </c>
      <c r="Y344" s="21">
        <f>(RANK(J344,J$8:J$1007,1)+COUNTIF(J$8:J344,J344)-1)/1000</f>
        <v>0.33500000000000002</v>
      </c>
      <c r="Z344" s="21">
        <f>(RANK(K344,K$8:K$1007,1)+COUNTIF(K$8:K344,K344)-1)/1000</f>
        <v>0.624</v>
      </c>
      <c r="AA344" s="21">
        <f>(RANK(L344,L$8:L$1007,1)+COUNTIF(L$8:L344,L344)-1)/1000</f>
        <v>0.60399999999999998</v>
      </c>
      <c r="AB344" s="21">
        <f>(RANK(M344,M$8:M$1007,1)+COUNTIF(M$8:M344,M344)-1)/1000</f>
        <v>0.63500000000000001</v>
      </c>
      <c r="AC344" s="21">
        <f>(RANK(N344,N$8:N$1007,1)+COUNTIF(N$8:N344,N344)-1)/1000</f>
        <v>0.36699999999999999</v>
      </c>
      <c r="AD344" s="21">
        <f>(RANK(O344,O$8:O$1007,1)+COUNTIF(O$8:O344,O344)-1)/1000</f>
        <v>0.376</v>
      </c>
      <c r="AE344" s="21">
        <f>(RANK(P344,P$8:P$1007,1)+COUNTIF(P$8:P344,P344)-1)/1000</f>
        <v>0.35799999999999998</v>
      </c>
      <c r="AF344" s="21">
        <f>(RANK(Q344,Q$8:Q$1007,1)+COUNTIF(Q$8:Q344,Q344)-1)/1000</f>
        <v>0.36699999999999999</v>
      </c>
      <c r="AG344" s="21">
        <f>(RANK(R344,R$8:R$1007,1)+COUNTIF(R$8:R344,R344)-1)/1000</f>
        <v>0.376</v>
      </c>
      <c r="AH344" s="21">
        <f>(RANK(S344,S$8:S$1007,1)+COUNTIF(S$8:S344,S344)-1)/1000</f>
        <v>0.35799999999999998</v>
      </c>
      <c r="AI344" s="14">
        <f t="shared" si="71"/>
        <v>0</v>
      </c>
      <c r="AK344" s="14">
        <f t="shared" si="72"/>
        <v>0</v>
      </c>
    </row>
    <row r="345" spans="2:37" x14ac:dyDescent="0.25">
      <c r="B345">
        <f t="shared" si="66"/>
        <v>338</v>
      </c>
      <c r="C345">
        <f>MATCH(B345,'Stocastic Model Raw Data'!$B$2:$B$1001,0)</f>
        <v>206</v>
      </c>
      <c r="D345" s="14" cm="1">
        <f t="array" ref="D345">INDEX('Stocastic Model Raw Data'!$G$2:$G$1001,$C345,0)</f>
        <v>212042590</v>
      </c>
      <c r="E345" s="14" cm="1">
        <f t="array" ref="E345">INDEX('Stocastic Model Raw Data'!$C$2:$C$1001,$C345,0)</f>
        <v>74359873.778560594</v>
      </c>
      <c r="F345" s="14" cm="1">
        <f t="array" ref="F345">INDEX('Stocastic Model Raw Data'!$H$2:$H$1001,$C345,0)</f>
        <v>36504070.332125202</v>
      </c>
      <c r="G345" s="14">
        <f t="shared" si="61"/>
        <v>37855803.446435392</v>
      </c>
      <c r="H345" s="14" cm="1">
        <f t="array" ref="H345">INDEX('Stocastic Model Raw Data'!$D$2:$D$1001,$C345,0)</f>
        <v>2054979474.2616301</v>
      </c>
      <c r="I345" s="14" cm="1">
        <f t="array" ref="I345">INDEX('Stocastic Model Raw Data'!$I$2:$I$1001,$C345,0)</f>
        <v>858540676.46194398</v>
      </c>
      <c r="J345" s="14">
        <f t="shared" si="62"/>
        <v>1196438797.799686</v>
      </c>
      <c r="K345" s="14" cm="1">
        <f t="array" ref="K345">INDEX('Stocastic Model Raw Data'!$E$2:$E$1001,$C345,0)</f>
        <v>171434372.40010601</v>
      </c>
      <c r="L345" s="14" cm="1">
        <f t="array" ref="L345">INDEX('Stocastic Model Raw Data'!$J$2:$J$1001,$C345,0)</f>
        <v>77334148.613398403</v>
      </c>
      <c r="M345" s="14">
        <f t="shared" si="63"/>
        <v>94100223.78670761</v>
      </c>
      <c r="N345" s="14">
        <f t="shared" si="67"/>
        <v>2226413846.661736</v>
      </c>
      <c r="O345" s="14">
        <f t="shared" si="68"/>
        <v>935874825.07534242</v>
      </c>
      <c r="P345" s="14">
        <f t="shared" si="64"/>
        <v>1290539021.5863936</v>
      </c>
      <c r="Q345" s="3">
        <f t="shared" si="69"/>
        <v>2226413846.661736</v>
      </c>
      <c r="R345" s="3">
        <f t="shared" si="70"/>
        <v>1147917415.0753424</v>
      </c>
      <c r="S345" s="3">
        <f t="shared" si="65"/>
        <v>1078496431.5863936</v>
      </c>
      <c r="T345" s="21">
        <f>(RANK(E345,E$8:E$1007,1)+COUNTIF(E$8:E345,E345)-1)/1000</f>
        <v>0.27100000000000002</v>
      </c>
      <c r="U345" s="21">
        <f>(RANK(F345,F$8:F$1007,1)+COUNTIF(F$8:F345,F345)-1)/1000</f>
        <v>0.3</v>
      </c>
      <c r="V345" s="21">
        <f>(RANK(G345,G$8:G$1007,1)+COUNTIF(G$8:G345,G345)-1)/1000</f>
        <v>0.247</v>
      </c>
      <c r="W345" s="21">
        <f>(RANK(H345,H$8:H$1007,1)+COUNTIF(H$8:H345,H345)-1)/1000</f>
        <v>0.188</v>
      </c>
      <c r="X345" s="21">
        <f>(RANK(I345,I$8:I$1007,1)+COUNTIF(I$8:I345,I345)-1)/1000</f>
        <v>0.20399999999999999</v>
      </c>
      <c r="Y345" s="21">
        <f>(RANK(J345,J$8:J$1007,1)+COUNTIF(J$8:J345,J345)-1)/1000</f>
        <v>0.185</v>
      </c>
      <c r="Z345" s="21">
        <f>(RANK(K345,K$8:K$1007,1)+COUNTIF(K$8:K345,K345)-1)/1000</f>
        <v>0.40899999999999997</v>
      </c>
      <c r="AA345" s="21">
        <f>(RANK(L345,L$8:L$1007,1)+COUNTIF(L$8:L345,L345)-1)/1000</f>
        <v>0.434</v>
      </c>
      <c r="AB345" s="21">
        <f>(RANK(M345,M$8:M$1007,1)+COUNTIF(M$8:M345,M345)-1)/1000</f>
        <v>0.38800000000000001</v>
      </c>
      <c r="AC345" s="21">
        <f>(RANK(N345,N$8:N$1007,1)+COUNTIF(N$8:N345,N345)-1)/1000</f>
        <v>0.20599999999999999</v>
      </c>
      <c r="AD345" s="21">
        <f>(RANK(O345,O$8:O$1007,1)+COUNTIF(O$8:O345,O345)-1)/1000</f>
        <v>0.219</v>
      </c>
      <c r="AE345" s="21">
        <f>(RANK(P345,P$8:P$1007,1)+COUNTIF(P$8:P345,P345)-1)/1000</f>
        <v>0.19600000000000001</v>
      </c>
      <c r="AF345" s="21">
        <f>(RANK(Q345,Q$8:Q$1007,1)+COUNTIF(Q$8:Q345,Q345)-1)/1000</f>
        <v>0.20599999999999999</v>
      </c>
      <c r="AG345" s="21">
        <f>(RANK(R345,R$8:R$1007,1)+COUNTIF(R$8:R345,R345)-1)/1000</f>
        <v>0.219</v>
      </c>
      <c r="AH345" s="21">
        <f>(RANK(S345,S$8:S$1007,1)+COUNTIF(S$8:S345,S345)-1)/1000</f>
        <v>0.19600000000000001</v>
      </c>
      <c r="AI345" s="14">
        <f t="shared" si="71"/>
        <v>0</v>
      </c>
      <c r="AK345" s="14">
        <f t="shared" si="72"/>
        <v>0</v>
      </c>
    </row>
    <row r="346" spans="2:37" x14ac:dyDescent="0.25">
      <c r="B346">
        <f t="shared" si="66"/>
        <v>339</v>
      </c>
      <c r="C346">
        <f>MATCH(B346,'Stocastic Model Raw Data'!$B$2:$B$1001,0)</f>
        <v>273</v>
      </c>
      <c r="D346" s="14" cm="1">
        <f t="array" ref="D346">INDEX('Stocastic Model Raw Data'!$G$2:$G$1001,$C346,0)</f>
        <v>212042590</v>
      </c>
      <c r="E346" s="14" cm="1">
        <f t="array" ref="E346">INDEX('Stocastic Model Raw Data'!$C$2:$C$1001,$C346,0)</f>
        <v>73636121.018727794</v>
      </c>
      <c r="F346" s="14" cm="1">
        <f t="array" ref="F346">INDEX('Stocastic Model Raw Data'!$H$2:$H$1001,$C346,0)</f>
        <v>35673751.909887403</v>
      </c>
      <c r="G346" s="14">
        <f t="shared" si="61"/>
        <v>37962369.108840391</v>
      </c>
      <c r="H346" s="14" cm="1">
        <f t="array" ref="H346">INDEX('Stocastic Model Raw Data'!$D$2:$D$1001,$C346,0)</f>
        <v>2166052475.0917001</v>
      </c>
      <c r="I346" s="14" cm="1">
        <f t="array" ref="I346">INDEX('Stocastic Model Raw Data'!$I$2:$I$1001,$C346,0)</f>
        <v>896516256.64748704</v>
      </c>
      <c r="J346" s="14">
        <f t="shared" si="62"/>
        <v>1269536218.4442129</v>
      </c>
      <c r="K346" s="14" cm="1">
        <f t="array" ref="K346">INDEX('Stocastic Model Raw Data'!$E$2:$E$1001,$C346,0)</f>
        <v>156231908.206577</v>
      </c>
      <c r="L346" s="14" cm="1">
        <f t="array" ref="L346">INDEX('Stocastic Model Raw Data'!$J$2:$J$1001,$C346,0)</f>
        <v>73441604.872221306</v>
      </c>
      <c r="M346" s="14">
        <f t="shared" si="63"/>
        <v>82790303.334355697</v>
      </c>
      <c r="N346" s="14">
        <f t="shared" si="67"/>
        <v>2322284383.2982769</v>
      </c>
      <c r="O346" s="14">
        <f t="shared" si="68"/>
        <v>969957861.5197084</v>
      </c>
      <c r="P346" s="14">
        <f t="shared" si="64"/>
        <v>1352326521.7785685</v>
      </c>
      <c r="Q346" s="3">
        <f t="shared" si="69"/>
        <v>2322284383.2982769</v>
      </c>
      <c r="R346" s="3">
        <f t="shared" si="70"/>
        <v>1182000451.5197084</v>
      </c>
      <c r="S346" s="3">
        <f t="shared" si="65"/>
        <v>1140283931.7785685</v>
      </c>
      <c r="T346" s="21">
        <f>(RANK(E346,E$8:E$1007,1)+COUNTIF(E$8:E346,E346)-1)/1000</f>
        <v>0.253</v>
      </c>
      <c r="U346" s="21">
        <f>(RANK(F346,F$8:F$1007,1)+COUNTIF(F$8:F346,F346)-1)/1000</f>
        <v>0.26100000000000001</v>
      </c>
      <c r="V346" s="21">
        <f>(RANK(G346,G$8:G$1007,1)+COUNTIF(G$8:G346,G346)-1)/1000</f>
        <v>0.25</v>
      </c>
      <c r="W346" s="21">
        <f>(RANK(H346,H$8:H$1007,1)+COUNTIF(H$8:H346,H346)-1)/1000</f>
        <v>0.27600000000000002</v>
      </c>
      <c r="X346" s="21">
        <f>(RANK(I346,I$8:I$1007,1)+COUNTIF(I$8:I346,I346)-1)/1000</f>
        <v>0.27200000000000002</v>
      </c>
      <c r="Y346" s="21">
        <f>(RANK(J346,J$8:J$1007,1)+COUNTIF(J$8:J346,J346)-1)/1000</f>
        <v>0.28799999999999998</v>
      </c>
      <c r="Z346" s="21">
        <f>(RANK(K346,K$8:K$1007,1)+COUNTIF(K$8:K346,K346)-1)/1000</f>
        <v>0.26500000000000001</v>
      </c>
      <c r="AA346" s="21">
        <f>(RANK(L346,L$8:L$1007,1)+COUNTIF(L$8:L346,L346)-1)/1000</f>
        <v>0.36099999999999999</v>
      </c>
      <c r="AB346" s="21">
        <f>(RANK(M346,M$8:M$1007,1)+COUNTIF(M$8:M346,M346)-1)/1000</f>
        <v>0.19</v>
      </c>
      <c r="AC346" s="21">
        <f>(RANK(N346,N$8:N$1007,1)+COUNTIF(N$8:N346,N346)-1)/1000</f>
        <v>0.27300000000000002</v>
      </c>
      <c r="AD346" s="21">
        <f>(RANK(O346,O$8:O$1007,1)+COUNTIF(O$8:O346,O346)-1)/1000</f>
        <v>0.27800000000000002</v>
      </c>
      <c r="AE346" s="21">
        <f>(RANK(P346,P$8:P$1007,1)+COUNTIF(P$8:P346,P346)-1)/1000</f>
        <v>0.27100000000000002</v>
      </c>
      <c r="AF346" s="21">
        <f>(RANK(Q346,Q$8:Q$1007,1)+COUNTIF(Q$8:Q346,Q346)-1)/1000</f>
        <v>0.27300000000000002</v>
      </c>
      <c r="AG346" s="21">
        <f>(RANK(R346,R$8:R$1007,1)+COUNTIF(R$8:R346,R346)-1)/1000</f>
        <v>0.27800000000000002</v>
      </c>
      <c r="AH346" s="21">
        <f>(RANK(S346,S$8:S$1007,1)+COUNTIF(S$8:S346,S346)-1)/1000</f>
        <v>0.27100000000000002</v>
      </c>
      <c r="AI346" s="14">
        <f t="shared" si="71"/>
        <v>0</v>
      </c>
      <c r="AK346" s="14">
        <f t="shared" si="72"/>
        <v>0</v>
      </c>
    </row>
    <row r="347" spans="2:37" x14ac:dyDescent="0.25">
      <c r="B347">
        <f t="shared" si="66"/>
        <v>340</v>
      </c>
      <c r="C347">
        <f>MATCH(B347,'Stocastic Model Raw Data'!$B$2:$B$1001,0)</f>
        <v>190</v>
      </c>
      <c r="D347" s="14" cm="1">
        <f t="array" ref="D347">INDEX('Stocastic Model Raw Data'!$G$2:$G$1001,$C347,0)</f>
        <v>212042590</v>
      </c>
      <c r="E347" s="14" cm="1">
        <f t="array" ref="E347">INDEX('Stocastic Model Raw Data'!$C$2:$C$1001,$C347,0)</f>
        <v>68169139.231455103</v>
      </c>
      <c r="F347" s="14" cm="1">
        <f t="array" ref="F347">INDEX('Stocastic Model Raw Data'!$H$2:$H$1001,$C347,0)</f>
        <v>32314860.0742006</v>
      </c>
      <c r="G347" s="14">
        <f t="shared" si="61"/>
        <v>35854279.157254502</v>
      </c>
      <c r="H347" s="14" cm="1">
        <f t="array" ref="H347">INDEX('Stocastic Model Raw Data'!$D$2:$D$1001,$C347,0)</f>
        <v>2075800661.9023399</v>
      </c>
      <c r="I347" s="14" cm="1">
        <f t="array" ref="I347">INDEX('Stocastic Model Raw Data'!$I$2:$I$1001,$C347,0)</f>
        <v>853183900.51730299</v>
      </c>
      <c r="J347" s="14">
        <f t="shared" si="62"/>
        <v>1222616761.3850369</v>
      </c>
      <c r="K347" s="14" cm="1">
        <f t="array" ref="K347">INDEX('Stocastic Model Raw Data'!$E$2:$E$1001,$C347,0)</f>
        <v>133460856.14299101</v>
      </c>
      <c r="L347" s="14" cm="1">
        <f t="array" ref="L347">INDEX('Stocastic Model Raw Data'!$J$2:$J$1001,$C347,0)</f>
        <v>59662817.227609903</v>
      </c>
      <c r="M347" s="14">
        <f t="shared" si="63"/>
        <v>73798038.915381104</v>
      </c>
      <c r="N347" s="14">
        <f t="shared" si="67"/>
        <v>2209261518.045331</v>
      </c>
      <c r="O347" s="14">
        <f t="shared" si="68"/>
        <v>912846717.74491286</v>
      </c>
      <c r="P347" s="14">
        <f t="shared" si="64"/>
        <v>1296414800.3004181</v>
      </c>
      <c r="Q347" s="3">
        <f t="shared" si="69"/>
        <v>2209261518.045331</v>
      </c>
      <c r="R347" s="3">
        <f t="shared" si="70"/>
        <v>1124889307.7449129</v>
      </c>
      <c r="S347" s="3">
        <f t="shared" si="65"/>
        <v>1084372210.3004181</v>
      </c>
      <c r="T347" s="21">
        <f>(RANK(E347,E$8:E$1007,1)+COUNTIF(E$8:E347,E347)-1)/1000</f>
        <v>0.159</v>
      </c>
      <c r="U347" s="21">
        <f>(RANK(F347,F$8:F$1007,1)+COUNTIF(F$8:F347,F347)-1)/1000</f>
        <v>0.13700000000000001</v>
      </c>
      <c r="V347" s="21">
        <f>(RANK(G347,G$8:G$1007,1)+COUNTIF(G$8:G347,G347)-1)/1000</f>
        <v>0.17199999999999999</v>
      </c>
      <c r="W347" s="21">
        <f>(RANK(H347,H$8:H$1007,1)+COUNTIF(H$8:H347,H347)-1)/1000</f>
        <v>0.21099999999999999</v>
      </c>
      <c r="X347" s="21">
        <f>(RANK(I347,I$8:I$1007,1)+COUNTIF(I$8:I347,I347)-1)/1000</f>
        <v>0.187</v>
      </c>
      <c r="Y347" s="21">
        <f>(RANK(J347,J$8:J$1007,1)+COUNTIF(J$8:J347,J347)-1)/1000</f>
        <v>0.218</v>
      </c>
      <c r="Z347" s="21">
        <f>(RANK(K347,K$8:K$1007,1)+COUNTIF(K$8:K347,K347)-1)/1000</f>
        <v>9.2999999999999999E-2</v>
      </c>
      <c r="AA347" s="21">
        <f>(RANK(L347,L$8:L$1007,1)+COUNTIF(L$8:L347,L347)-1)/1000</f>
        <v>0.112</v>
      </c>
      <c r="AB347" s="21">
        <f>(RANK(M347,M$8:M$1007,1)+COUNTIF(M$8:M347,M347)-1)/1000</f>
        <v>7.9000000000000001E-2</v>
      </c>
      <c r="AC347" s="21">
        <f>(RANK(N347,N$8:N$1007,1)+COUNTIF(N$8:N347,N347)-1)/1000</f>
        <v>0.19</v>
      </c>
      <c r="AD347" s="21">
        <f>(RANK(O347,O$8:O$1007,1)+COUNTIF(O$8:O347,O347)-1)/1000</f>
        <v>0.17799999999999999</v>
      </c>
      <c r="AE347" s="21">
        <f>(RANK(P347,P$8:P$1007,1)+COUNTIF(P$8:P347,P347)-1)/1000</f>
        <v>0.20300000000000001</v>
      </c>
      <c r="AF347" s="21">
        <f>(RANK(Q347,Q$8:Q$1007,1)+COUNTIF(Q$8:Q347,Q347)-1)/1000</f>
        <v>0.19</v>
      </c>
      <c r="AG347" s="21">
        <f>(RANK(R347,R$8:R$1007,1)+COUNTIF(R$8:R347,R347)-1)/1000</f>
        <v>0.17799999999999999</v>
      </c>
      <c r="AH347" s="21">
        <f>(RANK(S347,S$8:S$1007,1)+COUNTIF(S$8:S347,S347)-1)/1000</f>
        <v>0.20300000000000001</v>
      </c>
      <c r="AI347" s="14">
        <f t="shared" si="71"/>
        <v>0</v>
      </c>
      <c r="AK347" s="14">
        <f t="shared" si="72"/>
        <v>0</v>
      </c>
    </row>
    <row r="348" spans="2:37" x14ac:dyDescent="0.25">
      <c r="B348">
        <f t="shared" si="66"/>
        <v>341</v>
      </c>
      <c r="C348">
        <f>MATCH(B348,'Stocastic Model Raw Data'!$B$2:$B$1001,0)</f>
        <v>863</v>
      </c>
      <c r="D348" s="14" cm="1">
        <f t="array" ref="D348">INDEX('Stocastic Model Raw Data'!$G$2:$G$1001,$C348,0)</f>
        <v>212042590</v>
      </c>
      <c r="E348" s="14" cm="1">
        <f t="array" ref="E348">INDEX('Stocastic Model Raw Data'!$C$2:$C$1001,$C348,0)</f>
        <v>110686465.31955101</v>
      </c>
      <c r="F348" s="14" cm="1">
        <f t="array" ref="F348">INDEX('Stocastic Model Raw Data'!$H$2:$H$1001,$C348,0)</f>
        <v>55333159.496271104</v>
      </c>
      <c r="G348" s="14">
        <f t="shared" si="61"/>
        <v>55353305.823279902</v>
      </c>
      <c r="H348" s="14" cm="1">
        <f t="array" ref="H348">INDEX('Stocastic Model Raw Data'!$D$2:$D$1001,$C348,0)</f>
        <v>2814553353.8307099</v>
      </c>
      <c r="I348" s="14" cm="1">
        <f t="array" ref="I348">INDEX('Stocastic Model Raw Data'!$I$2:$I$1001,$C348,0)</f>
        <v>1196966544.70643</v>
      </c>
      <c r="J348" s="14">
        <f t="shared" si="62"/>
        <v>1617586809.12428</v>
      </c>
      <c r="K348" s="14" cm="1">
        <f t="array" ref="K348">INDEX('Stocastic Model Raw Data'!$E$2:$E$1001,$C348,0)</f>
        <v>250563765.603313</v>
      </c>
      <c r="L348" s="14" cm="1">
        <f t="array" ref="L348">INDEX('Stocastic Model Raw Data'!$J$2:$J$1001,$C348,0)</f>
        <v>108047824.27354001</v>
      </c>
      <c r="M348" s="14">
        <f t="shared" si="63"/>
        <v>142515941.32977301</v>
      </c>
      <c r="N348" s="14">
        <f t="shared" si="67"/>
        <v>3065117119.4340229</v>
      </c>
      <c r="O348" s="14">
        <f t="shared" si="68"/>
        <v>1305014368.97997</v>
      </c>
      <c r="P348" s="14">
        <f t="shared" si="64"/>
        <v>1760102750.4540529</v>
      </c>
      <c r="Q348" s="3">
        <f t="shared" si="69"/>
        <v>3065117119.4340229</v>
      </c>
      <c r="R348" s="3">
        <f t="shared" si="70"/>
        <v>1517056958.97997</v>
      </c>
      <c r="S348" s="3">
        <f t="shared" si="65"/>
        <v>1548060160.4540529</v>
      </c>
      <c r="T348" s="21">
        <f>(RANK(E348,E$8:E$1007,1)+COUNTIF(E$8:E348,E348)-1)/1000</f>
        <v>0.91100000000000003</v>
      </c>
      <c r="U348" s="21">
        <f>(RANK(F348,F$8:F$1007,1)+COUNTIF(F$8:F348,F348)-1)/1000</f>
        <v>0.91800000000000004</v>
      </c>
      <c r="V348" s="21">
        <f>(RANK(G348,G$8:G$1007,1)+COUNTIF(G$8:G348,G348)-1)/1000</f>
        <v>0.90700000000000003</v>
      </c>
      <c r="W348" s="21">
        <f>(RANK(H348,H$8:H$1007,1)+COUNTIF(H$8:H348,H348)-1)/1000</f>
        <v>0.84799999999999998</v>
      </c>
      <c r="X348" s="21">
        <f>(RANK(I348,I$8:I$1007,1)+COUNTIF(I$8:I348,I348)-1)/1000</f>
        <v>0.86399999999999999</v>
      </c>
      <c r="Y348" s="21">
        <f>(RANK(J348,J$8:J$1007,1)+COUNTIF(J$8:J348,J348)-1)/1000</f>
        <v>0.83299999999999996</v>
      </c>
      <c r="Z348" s="21">
        <f>(RANK(K348,K$8:K$1007,1)+COUNTIF(K$8:K348,K348)-1)/1000</f>
        <v>0.91400000000000003</v>
      </c>
      <c r="AA348" s="21">
        <f>(RANK(L348,L$8:L$1007,1)+COUNTIF(L$8:L348,L348)-1)/1000</f>
        <v>0.90200000000000002</v>
      </c>
      <c r="AB348" s="21">
        <f>(RANK(M348,M$8:M$1007,1)+COUNTIF(M$8:M348,M348)-1)/1000</f>
        <v>0.93500000000000005</v>
      </c>
      <c r="AC348" s="21">
        <f>(RANK(N348,N$8:N$1007,1)+COUNTIF(N$8:N348,N348)-1)/1000</f>
        <v>0.86299999999999999</v>
      </c>
      <c r="AD348" s="21">
        <f>(RANK(O348,O$8:O$1007,1)+COUNTIF(O$8:O348,O348)-1)/1000</f>
        <v>0.872</v>
      </c>
      <c r="AE348" s="21">
        <f>(RANK(P348,P$8:P$1007,1)+COUNTIF(P$8:P348,P348)-1)/1000</f>
        <v>0.85399999999999998</v>
      </c>
      <c r="AF348" s="21">
        <f>(RANK(Q348,Q$8:Q$1007,1)+COUNTIF(Q$8:Q348,Q348)-1)/1000</f>
        <v>0.86299999999999999</v>
      </c>
      <c r="AG348" s="21">
        <f>(RANK(R348,R$8:R$1007,1)+COUNTIF(R$8:R348,R348)-1)/1000</f>
        <v>0.872</v>
      </c>
      <c r="AH348" s="21">
        <f>(RANK(S348,S$8:S$1007,1)+COUNTIF(S$8:S348,S348)-1)/1000</f>
        <v>0.85399999999999998</v>
      </c>
      <c r="AI348" s="14">
        <f t="shared" si="71"/>
        <v>0</v>
      </c>
      <c r="AK348" s="14">
        <f t="shared" si="72"/>
        <v>0</v>
      </c>
    </row>
    <row r="349" spans="2:37" x14ac:dyDescent="0.25">
      <c r="B349">
        <f t="shared" si="66"/>
        <v>342</v>
      </c>
      <c r="C349">
        <f>MATCH(B349,'Stocastic Model Raw Data'!$B$2:$B$1001,0)</f>
        <v>59</v>
      </c>
      <c r="D349" s="14" cm="1">
        <f t="array" ref="D349">INDEX('Stocastic Model Raw Data'!$G$2:$G$1001,$C349,0)</f>
        <v>212042590</v>
      </c>
      <c r="E349" s="14" cm="1">
        <f t="array" ref="E349">INDEX('Stocastic Model Raw Data'!$C$2:$C$1001,$C349,0)</f>
        <v>59401062.287978098</v>
      </c>
      <c r="F349" s="14" cm="1">
        <f t="array" ref="F349">INDEX('Stocastic Model Raw Data'!$H$2:$H$1001,$C349,0)</f>
        <v>28338248.9647028</v>
      </c>
      <c r="G349" s="14">
        <f t="shared" si="61"/>
        <v>31062813.323275298</v>
      </c>
      <c r="H349" s="14" cm="1">
        <f t="array" ref="H349">INDEX('Stocastic Model Raw Data'!$D$2:$D$1001,$C349,0)</f>
        <v>1785223513.2803199</v>
      </c>
      <c r="I349" s="14" cm="1">
        <f t="array" ref="I349">INDEX('Stocastic Model Raw Data'!$I$2:$I$1001,$C349,0)</f>
        <v>735457970.04663706</v>
      </c>
      <c r="J349" s="14">
        <f t="shared" si="62"/>
        <v>1049765543.2336829</v>
      </c>
      <c r="K349" s="14" cm="1">
        <f t="array" ref="K349">INDEX('Stocastic Model Raw Data'!$E$2:$E$1001,$C349,0)</f>
        <v>132090708.04653101</v>
      </c>
      <c r="L349" s="14" cm="1">
        <f t="array" ref="L349">INDEX('Stocastic Model Raw Data'!$J$2:$J$1001,$C349,0)</f>
        <v>55181917.872364096</v>
      </c>
      <c r="M349" s="14">
        <f t="shared" si="63"/>
        <v>76908790.174166918</v>
      </c>
      <c r="N349" s="14">
        <f t="shared" si="67"/>
        <v>1917314221.3268509</v>
      </c>
      <c r="O349" s="14">
        <f t="shared" si="68"/>
        <v>790639887.9190011</v>
      </c>
      <c r="P349" s="14">
        <f t="shared" si="64"/>
        <v>1126674333.4078498</v>
      </c>
      <c r="Q349" s="3">
        <f t="shared" si="69"/>
        <v>1917314221.3268509</v>
      </c>
      <c r="R349" s="3">
        <f t="shared" si="70"/>
        <v>1002682477.9190011</v>
      </c>
      <c r="S349" s="3">
        <f t="shared" si="65"/>
        <v>914631743.40784979</v>
      </c>
      <c r="T349" s="21">
        <f>(RANK(E349,E$8:E$1007,1)+COUNTIF(E$8:E349,E349)-1)/1000</f>
        <v>3.9E-2</v>
      </c>
      <c r="U349" s="21">
        <f>(RANK(F349,F$8:F$1007,1)+COUNTIF(F$8:F349,F349)-1)/1000</f>
        <v>3.9E-2</v>
      </c>
      <c r="V349" s="21">
        <f>(RANK(G349,G$8:G$1007,1)+COUNTIF(G$8:G349,G349)-1)/1000</f>
        <v>4.3999999999999997E-2</v>
      </c>
      <c r="W349" s="21">
        <f>(RANK(H349,H$8:H$1007,1)+COUNTIF(H$8:H349,H349)-1)/1000</f>
        <v>5.6000000000000001E-2</v>
      </c>
      <c r="X349" s="21">
        <f>(RANK(I349,I$8:I$1007,1)+COUNTIF(I$8:I349,I349)-1)/1000</f>
        <v>5.3999999999999999E-2</v>
      </c>
      <c r="Y349" s="21">
        <f>(RANK(J349,J$8:J$1007,1)+COUNTIF(J$8:J349,J349)-1)/1000</f>
        <v>5.7000000000000002E-2</v>
      </c>
      <c r="Z349" s="21">
        <f>(RANK(K349,K$8:K$1007,1)+COUNTIF(K$8:K349,K349)-1)/1000</f>
        <v>8.2000000000000003E-2</v>
      </c>
      <c r="AA349" s="21">
        <f>(RANK(L349,L$8:L$1007,1)+COUNTIF(L$8:L349,L349)-1)/1000</f>
        <v>6.3E-2</v>
      </c>
      <c r="AB349" s="21">
        <f>(RANK(M349,M$8:M$1007,1)+COUNTIF(M$8:M349,M349)-1)/1000</f>
        <v>0.11</v>
      </c>
      <c r="AC349" s="21">
        <f>(RANK(N349,N$8:N$1007,1)+COUNTIF(N$8:N349,N349)-1)/1000</f>
        <v>5.8999999999999997E-2</v>
      </c>
      <c r="AD349" s="21">
        <f>(RANK(O349,O$8:O$1007,1)+COUNTIF(O$8:O349,O349)-1)/1000</f>
        <v>5.8000000000000003E-2</v>
      </c>
      <c r="AE349" s="21">
        <f>(RANK(P349,P$8:P$1007,1)+COUNTIF(P$8:P349,P349)-1)/1000</f>
        <v>6.2E-2</v>
      </c>
      <c r="AF349" s="21">
        <f>(RANK(Q349,Q$8:Q$1007,1)+COUNTIF(Q$8:Q349,Q349)-1)/1000</f>
        <v>5.8999999999999997E-2</v>
      </c>
      <c r="AG349" s="21">
        <f>(RANK(R349,R$8:R$1007,1)+COUNTIF(R$8:R349,R349)-1)/1000</f>
        <v>5.8000000000000003E-2</v>
      </c>
      <c r="AH349" s="21">
        <f>(RANK(S349,S$8:S$1007,1)+COUNTIF(S$8:S349,S349)-1)/1000</f>
        <v>6.2E-2</v>
      </c>
      <c r="AI349" s="14">
        <f t="shared" si="71"/>
        <v>0</v>
      </c>
      <c r="AK349" s="14">
        <f t="shared" si="72"/>
        <v>0</v>
      </c>
    </row>
    <row r="350" spans="2:37" x14ac:dyDescent="0.25">
      <c r="B350">
        <f t="shared" si="66"/>
        <v>343</v>
      </c>
      <c r="C350">
        <f>MATCH(B350,'Stocastic Model Raw Data'!$B$2:$B$1001,0)</f>
        <v>889</v>
      </c>
      <c r="D350" s="14" cm="1">
        <f t="array" ref="D350">INDEX('Stocastic Model Raw Data'!$G$2:$G$1001,$C350,0)</f>
        <v>212042590</v>
      </c>
      <c r="E350" s="14" cm="1">
        <f t="array" ref="E350">INDEX('Stocastic Model Raw Data'!$C$2:$C$1001,$C350,0)</f>
        <v>99602163.101234004</v>
      </c>
      <c r="F350" s="14" cm="1">
        <f t="array" ref="F350">INDEX('Stocastic Model Raw Data'!$H$2:$H$1001,$C350,0)</f>
        <v>47942551.540320203</v>
      </c>
      <c r="G350" s="14">
        <f t="shared" si="61"/>
        <v>51659611.560913801</v>
      </c>
      <c r="H350" s="14" cm="1">
        <f t="array" ref="H350">INDEX('Stocastic Model Raw Data'!$D$2:$D$1001,$C350,0)</f>
        <v>2925731165.9969501</v>
      </c>
      <c r="I350" s="14" cm="1">
        <f t="array" ref="I350">INDEX('Stocastic Model Raw Data'!$I$2:$I$1001,$C350,0)</f>
        <v>1212887257.18489</v>
      </c>
      <c r="J350" s="14">
        <f t="shared" si="62"/>
        <v>1712843908.8120601</v>
      </c>
      <c r="K350" s="14" cm="1">
        <f t="array" ref="K350">INDEX('Stocastic Model Raw Data'!$E$2:$E$1001,$C350,0)</f>
        <v>203484529.60058501</v>
      </c>
      <c r="L350" s="14" cm="1">
        <f t="array" ref="L350">INDEX('Stocastic Model Raw Data'!$J$2:$J$1001,$C350,0)</f>
        <v>91013748.810596496</v>
      </c>
      <c r="M350" s="14">
        <f t="shared" si="63"/>
        <v>112470780.78998852</v>
      </c>
      <c r="N350" s="14">
        <f t="shared" si="67"/>
        <v>3129215695.5975351</v>
      </c>
      <c r="O350" s="14">
        <f t="shared" si="68"/>
        <v>1303901005.9954865</v>
      </c>
      <c r="P350" s="14">
        <f t="shared" si="64"/>
        <v>1825314689.6020486</v>
      </c>
      <c r="Q350" s="3">
        <f t="shared" si="69"/>
        <v>3129215695.5975351</v>
      </c>
      <c r="R350" s="3">
        <f t="shared" si="70"/>
        <v>1515943595.9954865</v>
      </c>
      <c r="S350" s="3">
        <f t="shared" si="65"/>
        <v>1613272099.6020486</v>
      </c>
      <c r="T350" s="21">
        <f>(RANK(E350,E$8:E$1007,1)+COUNTIF(E$8:E350,E350)-1)/1000</f>
        <v>0.78800000000000003</v>
      </c>
      <c r="U350" s="21">
        <f>(RANK(F350,F$8:F$1007,1)+COUNTIF(F$8:F350,F350)-1)/1000</f>
        <v>0.751</v>
      </c>
      <c r="V350" s="21">
        <f>(RANK(G350,G$8:G$1007,1)+COUNTIF(G$8:G350,G350)-1)/1000</f>
        <v>0.81799999999999995</v>
      </c>
      <c r="W350" s="21">
        <f>(RANK(H350,H$8:H$1007,1)+COUNTIF(H$8:H350,H350)-1)/1000</f>
        <v>0.90100000000000002</v>
      </c>
      <c r="X350" s="21">
        <f>(RANK(I350,I$8:I$1007,1)+COUNTIF(I$8:I350,I350)-1)/1000</f>
        <v>0.88500000000000001</v>
      </c>
      <c r="Y350" s="21">
        <f>(RANK(J350,J$8:J$1007,1)+COUNTIF(J$8:J350,J350)-1)/1000</f>
        <v>0.91800000000000004</v>
      </c>
      <c r="Z350" s="21">
        <f>(RANK(K350,K$8:K$1007,1)+COUNTIF(K$8:K350,K350)-1)/1000</f>
        <v>0.70299999999999996</v>
      </c>
      <c r="AA350" s="21">
        <f>(RANK(L350,L$8:L$1007,1)+COUNTIF(L$8:L350,L350)-1)/1000</f>
        <v>0.70199999999999996</v>
      </c>
      <c r="AB350" s="21">
        <f>(RANK(M350,M$8:M$1007,1)+COUNTIF(M$8:M350,M350)-1)/1000</f>
        <v>0.70499999999999996</v>
      </c>
      <c r="AC350" s="21">
        <f>(RANK(N350,N$8:N$1007,1)+COUNTIF(N$8:N350,N350)-1)/1000</f>
        <v>0.88900000000000001</v>
      </c>
      <c r="AD350" s="21">
        <f>(RANK(O350,O$8:O$1007,1)+COUNTIF(O$8:O350,O350)-1)/1000</f>
        <v>0.871</v>
      </c>
      <c r="AE350" s="21">
        <f>(RANK(P350,P$8:P$1007,1)+COUNTIF(P$8:P350,P350)-1)/1000</f>
        <v>0.90400000000000003</v>
      </c>
      <c r="AF350" s="21">
        <f>(RANK(Q350,Q$8:Q$1007,1)+COUNTIF(Q$8:Q350,Q350)-1)/1000</f>
        <v>0.88900000000000001</v>
      </c>
      <c r="AG350" s="21">
        <f>(RANK(R350,R$8:R$1007,1)+COUNTIF(R$8:R350,R350)-1)/1000</f>
        <v>0.871</v>
      </c>
      <c r="AH350" s="21">
        <f>(RANK(S350,S$8:S$1007,1)+COUNTIF(S$8:S350,S350)-1)/1000</f>
        <v>0.90400000000000003</v>
      </c>
      <c r="AI350" s="14">
        <f t="shared" si="71"/>
        <v>0</v>
      </c>
      <c r="AK350" s="14">
        <f t="shared" si="72"/>
        <v>0</v>
      </c>
    </row>
    <row r="351" spans="2:37" x14ac:dyDescent="0.25">
      <c r="B351">
        <f t="shared" si="66"/>
        <v>344</v>
      </c>
      <c r="C351">
        <f>MATCH(B351,'Stocastic Model Raw Data'!$B$2:$B$1001,0)</f>
        <v>771</v>
      </c>
      <c r="D351" s="14" cm="1">
        <f t="array" ref="D351">INDEX('Stocastic Model Raw Data'!$G$2:$G$1001,$C351,0)</f>
        <v>212042590</v>
      </c>
      <c r="E351" s="14" cm="1">
        <f t="array" ref="E351">INDEX('Stocastic Model Raw Data'!$C$2:$C$1001,$C351,0)</f>
        <v>93256474.487290397</v>
      </c>
      <c r="F351" s="14" cm="1">
        <f t="array" ref="F351">INDEX('Stocastic Model Raw Data'!$H$2:$H$1001,$C351,0)</f>
        <v>45085109.636794202</v>
      </c>
      <c r="G351" s="14">
        <f t="shared" si="61"/>
        <v>48171364.850496195</v>
      </c>
      <c r="H351" s="14" cm="1">
        <f t="array" ref="H351">INDEX('Stocastic Model Raw Data'!$D$2:$D$1001,$C351,0)</f>
        <v>2727023118.5250401</v>
      </c>
      <c r="I351" s="14" cm="1">
        <f t="array" ref="I351">INDEX('Stocastic Model Raw Data'!$I$2:$I$1001,$C351,0)</f>
        <v>1132738013.4482501</v>
      </c>
      <c r="J351" s="14">
        <f t="shared" si="62"/>
        <v>1594285105.0767901</v>
      </c>
      <c r="K351" s="14" cm="1">
        <f t="array" ref="K351">INDEX('Stocastic Model Raw Data'!$E$2:$E$1001,$C351,0)</f>
        <v>199161618.068685</v>
      </c>
      <c r="L351" s="14" cm="1">
        <f t="array" ref="L351">INDEX('Stocastic Model Raw Data'!$J$2:$J$1001,$C351,0)</f>
        <v>89531328.268119395</v>
      </c>
      <c r="M351" s="14">
        <f t="shared" si="63"/>
        <v>109630289.8005656</v>
      </c>
      <c r="N351" s="14">
        <f t="shared" si="67"/>
        <v>2926184736.5937252</v>
      </c>
      <c r="O351" s="14">
        <f t="shared" si="68"/>
        <v>1222269341.7163694</v>
      </c>
      <c r="P351" s="14">
        <f t="shared" si="64"/>
        <v>1703915394.8773558</v>
      </c>
      <c r="Q351" s="3">
        <f t="shared" si="69"/>
        <v>2926184736.5937252</v>
      </c>
      <c r="R351" s="3">
        <f t="shared" si="70"/>
        <v>1434311931.7163694</v>
      </c>
      <c r="S351" s="3">
        <f t="shared" si="65"/>
        <v>1491872804.8773558</v>
      </c>
      <c r="T351" s="21">
        <f>(RANK(E351,E$8:E$1007,1)+COUNTIF(E$8:E351,E351)-1)/1000</f>
        <v>0.68400000000000005</v>
      </c>
      <c r="U351" s="21">
        <f>(RANK(F351,F$8:F$1007,1)+COUNTIF(F$8:F351,F351)-1)/1000</f>
        <v>0.65800000000000003</v>
      </c>
      <c r="V351" s="21">
        <f>(RANK(G351,G$8:G$1007,1)+COUNTIF(G$8:G351,G351)-1)/1000</f>
        <v>0.71</v>
      </c>
      <c r="W351" s="21">
        <f>(RANK(H351,H$8:H$1007,1)+COUNTIF(H$8:H351,H351)-1)/1000</f>
        <v>0.78300000000000003</v>
      </c>
      <c r="X351" s="21">
        <f>(RANK(I351,I$8:I$1007,1)+COUNTIF(I$8:I351,I351)-1)/1000</f>
        <v>0.76</v>
      </c>
      <c r="Y351" s="21">
        <f>(RANK(J351,J$8:J$1007,1)+COUNTIF(J$8:J351,J351)-1)/1000</f>
        <v>0.8</v>
      </c>
      <c r="Z351" s="21">
        <f>(RANK(K351,K$8:K$1007,1)+COUNTIF(K$8:K351,K351)-1)/1000</f>
        <v>0.67400000000000004</v>
      </c>
      <c r="AA351" s="21">
        <f>(RANK(L351,L$8:L$1007,1)+COUNTIF(L$8:L351,L351)-1)/1000</f>
        <v>0.67500000000000004</v>
      </c>
      <c r="AB351" s="21">
        <f>(RANK(M351,M$8:M$1007,1)+COUNTIF(M$8:M351,M351)-1)/1000</f>
        <v>0.67100000000000004</v>
      </c>
      <c r="AC351" s="21">
        <f>(RANK(N351,N$8:N$1007,1)+COUNTIF(N$8:N351,N351)-1)/1000</f>
        <v>0.77100000000000002</v>
      </c>
      <c r="AD351" s="21">
        <f>(RANK(O351,O$8:O$1007,1)+COUNTIF(O$8:O351,O351)-1)/1000</f>
        <v>0.75600000000000001</v>
      </c>
      <c r="AE351" s="21">
        <f>(RANK(P351,P$8:P$1007,1)+COUNTIF(P$8:P351,P351)-1)/1000</f>
        <v>0.78700000000000003</v>
      </c>
      <c r="AF351" s="21">
        <f>(RANK(Q351,Q$8:Q$1007,1)+COUNTIF(Q$8:Q351,Q351)-1)/1000</f>
        <v>0.77100000000000002</v>
      </c>
      <c r="AG351" s="21">
        <f>(RANK(R351,R$8:R$1007,1)+COUNTIF(R$8:R351,R351)-1)/1000</f>
        <v>0.75600000000000001</v>
      </c>
      <c r="AH351" s="21">
        <f>(RANK(S351,S$8:S$1007,1)+COUNTIF(S$8:S351,S351)-1)/1000</f>
        <v>0.78700000000000003</v>
      </c>
      <c r="AI351" s="14">
        <f t="shared" si="71"/>
        <v>0</v>
      </c>
      <c r="AK351" s="14">
        <f t="shared" si="72"/>
        <v>0</v>
      </c>
    </row>
    <row r="352" spans="2:37" x14ac:dyDescent="0.25">
      <c r="B352">
        <f t="shared" si="66"/>
        <v>345</v>
      </c>
      <c r="C352">
        <f>MATCH(B352,'Stocastic Model Raw Data'!$B$2:$B$1001,0)</f>
        <v>926</v>
      </c>
      <c r="D352" s="14" cm="1">
        <f t="array" ref="D352">INDEX('Stocastic Model Raw Data'!$G$2:$G$1001,$C352,0)</f>
        <v>212042590</v>
      </c>
      <c r="E352" s="14" cm="1">
        <f t="array" ref="E352">INDEX('Stocastic Model Raw Data'!$C$2:$C$1001,$C352,0)</f>
        <v>114943547.02848899</v>
      </c>
      <c r="F352" s="14" cm="1">
        <f t="array" ref="F352">INDEX('Stocastic Model Raw Data'!$H$2:$H$1001,$C352,0)</f>
        <v>57327501.7379857</v>
      </c>
      <c r="G352" s="14">
        <f t="shared" si="61"/>
        <v>57616045.290503293</v>
      </c>
      <c r="H352" s="14" cm="1">
        <f t="array" ref="H352">INDEX('Stocastic Model Raw Data'!$D$2:$D$1001,$C352,0)</f>
        <v>2969731976.0820198</v>
      </c>
      <c r="I352" s="14" cm="1">
        <f t="array" ref="I352">INDEX('Stocastic Model Raw Data'!$I$2:$I$1001,$C352,0)</f>
        <v>1260122959.6373301</v>
      </c>
      <c r="J352" s="14">
        <f t="shared" si="62"/>
        <v>1709609016.4446898</v>
      </c>
      <c r="K352" s="14" cm="1">
        <f t="array" ref="K352">INDEX('Stocastic Model Raw Data'!$E$2:$E$1001,$C352,0)</f>
        <v>255212112.63464299</v>
      </c>
      <c r="L352" s="14" cm="1">
        <f t="array" ref="L352">INDEX('Stocastic Model Raw Data'!$J$2:$J$1001,$C352,0)</f>
        <v>113000240.169678</v>
      </c>
      <c r="M352" s="14">
        <f t="shared" si="63"/>
        <v>142211872.46496499</v>
      </c>
      <c r="N352" s="14">
        <f t="shared" si="67"/>
        <v>3224944088.7166629</v>
      </c>
      <c r="O352" s="14">
        <f t="shared" si="68"/>
        <v>1373123199.807008</v>
      </c>
      <c r="P352" s="14">
        <f t="shared" si="64"/>
        <v>1851820888.9096549</v>
      </c>
      <c r="Q352" s="3">
        <f t="shared" si="69"/>
        <v>3224944088.7166629</v>
      </c>
      <c r="R352" s="3">
        <f t="shared" si="70"/>
        <v>1585165789.807008</v>
      </c>
      <c r="S352" s="3">
        <f t="shared" si="65"/>
        <v>1639778298.9096549</v>
      </c>
      <c r="T352" s="21">
        <f>(RANK(E352,E$8:E$1007,1)+COUNTIF(E$8:E352,E352)-1)/1000</f>
        <v>0.94799999999999995</v>
      </c>
      <c r="U352" s="21">
        <f>(RANK(F352,F$8:F$1007,1)+COUNTIF(F$8:F352,F352)-1)/1000</f>
        <v>0.94899999999999995</v>
      </c>
      <c r="V352" s="21">
        <f>(RANK(G352,G$8:G$1007,1)+COUNTIF(G$8:G352,G352)-1)/1000</f>
        <v>0.94099999999999995</v>
      </c>
      <c r="W352" s="21">
        <f>(RANK(H352,H$8:H$1007,1)+COUNTIF(H$8:H352,H352)-1)/1000</f>
        <v>0.92400000000000004</v>
      </c>
      <c r="X352" s="21">
        <f>(RANK(I352,I$8:I$1007,1)+COUNTIF(I$8:I352,I352)-1)/1000</f>
        <v>0.93</v>
      </c>
      <c r="Y352" s="21">
        <f>(RANK(J352,J$8:J$1007,1)+COUNTIF(J$8:J352,J352)-1)/1000</f>
        <v>0.91600000000000004</v>
      </c>
      <c r="Z352" s="21">
        <f>(RANK(K352,K$8:K$1007,1)+COUNTIF(K$8:K352,K352)-1)/1000</f>
        <v>0.93400000000000005</v>
      </c>
      <c r="AA352" s="21">
        <f>(RANK(L352,L$8:L$1007,1)+COUNTIF(L$8:L352,L352)-1)/1000</f>
        <v>0.92700000000000005</v>
      </c>
      <c r="AB352" s="21">
        <f>(RANK(M352,M$8:M$1007,1)+COUNTIF(M$8:M352,M352)-1)/1000</f>
        <v>0.93300000000000005</v>
      </c>
      <c r="AC352" s="21">
        <f>(RANK(N352,N$8:N$1007,1)+COUNTIF(N$8:N352,N352)-1)/1000</f>
        <v>0.92600000000000005</v>
      </c>
      <c r="AD352" s="21">
        <f>(RANK(O352,O$8:O$1007,1)+COUNTIF(O$8:O352,O352)-1)/1000</f>
        <v>0.93</v>
      </c>
      <c r="AE352" s="21">
        <f>(RANK(P352,P$8:P$1007,1)+COUNTIF(P$8:P352,P352)-1)/1000</f>
        <v>0.92300000000000004</v>
      </c>
      <c r="AF352" s="21">
        <f>(RANK(Q352,Q$8:Q$1007,1)+COUNTIF(Q$8:Q352,Q352)-1)/1000</f>
        <v>0.92600000000000005</v>
      </c>
      <c r="AG352" s="21">
        <f>(RANK(R352,R$8:R$1007,1)+COUNTIF(R$8:R352,R352)-1)/1000</f>
        <v>0.93</v>
      </c>
      <c r="AH352" s="21">
        <f>(RANK(S352,S$8:S$1007,1)+COUNTIF(S$8:S352,S352)-1)/1000</f>
        <v>0.92300000000000004</v>
      </c>
      <c r="AI352" s="14">
        <f t="shared" si="71"/>
        <v>0</v>
      </c>
      <c r="AK352" s="14">
        <f t="shared" si="72"/>
        <v>0</v>
      </c>
    </row>
    <row r="353" spans="2:37" x14ac:dyDescent="0.25">
      <c r="B353">
        <f t="shared" si="66"/>
        <v>346</v>
      </c>
      <c r="C353">
        <f>MATCH(B353,'Stocastic Model Raw Data'!$B$2:$B$1001,0)</f>
        <v>71</v>
      </c>
      <c r="D353" s="14" cm="1">
        <f t="array" ref="D353">INDEX('Stocastic Model Raw Data'!$G$2:$G$1001,$C353,0)</f>
        <v>212042590</v>
      </c>
      <c r="E353" s="14" cm="1">
        <f t="array" ref="E353">INDEX('Stocastic Model Raw Data'!$C$2:$C$1001,$C353,0)</f>
        <v>59585381.5601767</v>
      </c>
      <c r="F353" s="14" cm="1">
        <f t="array" ref="F353">INDEX('Stocastic Model Raw Data'!$H$2:$H$1001,$C353,0)</f>
        <v>28363697.310077399</v>
      </c>
      <c r="G353" s="14">
        <f t="shared" si="61"/>
        <v>31221684.250099301</v>
      </c>
      <c r="H353" s="14" cm="1">
        <f t="array" ref="H353">INDEX('Stocastic Model Raw Data'!$D$2:$D$1001,$C353,0)</f>
        <v>1823465829.1923599</v>
      </c>
      <c r="I353" s="14" cm="1">
        <f t="array" ref="I353">INDEX('Stocastic Model Raw Data'!$I$2:$I$1001,$C353,0)</f>
        <v>748743813.56097102</v>
      </c>
      <c r="J353" s="14">
        <f t="shared" si="62"/>
        <v>1074722015.6313889</v>
      </c>
      <c r="K353" s="14" cm="1">
        <f t="array" ref="K353">INDEX('Stocastic Model Raw Data'!$E$2:$E$1001,$C353,0)</f>
        <v>129177315.281682</v>
      </c>
      <c r="L353" s="14" cm="1">
        <f t="array" ref="L353">INDEX('Stocastic Model Raw Data'!$J$2:$J$1001,$C353,0)</f>
        <v>55411327.736159898</v>
      </c>
      <c r="M353" s="14">
        <f t="shared" si="63"/>
        <v>73765987.545522094</v>
      </c>
      <c r="N353" s="14">
        <f t="shared" si="67"/>
        <v>1952643144.4740419</v>
      </c>
      <c r="O353" s="14">
        <f t="shared" si="68"/>
        <v>804155141.29713094</v>
      </c>
      <c r="P353" s="14">
        <f t="shared" si="64"/>
        <v>1148488003.1769109</v>
      </c>
      <c r="Q353" s="3">
        <f t="shared" si="69"/>
        <v>1952643144.4740419</v>
      </c>
      <c r="R353" s="3">
        <f t="shared" si="70"/>
        <v>1016197731.2971309</v>
      </c>
      <c r="S353" s="3">
        <f t="shared" si="65"/>
        <v>936445413.176911</v>
      </c>
      <c r="T353" s="21">
        <f>(RANK(E353,E$8:E$1007,1)+COUNTIF(E$8:E353,E353)-1)/1000</f>
        <v>4.1000000000000002E-2</v>
      </c>
      <c r="U353" s="21">
        <f>(RANK(F353,F$8:F$1007,1)+COUNTIF(F$8:F353,F353)-1)/1000</f>
        <v>0.04</v>
      </c>
      <c r="V353" s="21">
        <f>(RANK(G353,G$8:G$1007,1)+COUNTIF(G$8:G353,G353)-1)/1000</f>
        <v>4.7E-2</v>
      </c>
      <c r="W353" s="21">
        <f>(RANK(H353,H$8:H$1007,1)+COUNTIF(H$8:H353,H353)-1)/1000</f>
        <v>7.1999999999999995E-2</v>
      </c>
      <c r="X353" s="21">
        <f>(RANK(I353,I$8:I$1007,1)+COUNTIF(I$8:I353,I353)-1)/1000</f>
        <v>6.3E-2</v>
      </c>
      <c r="Y353" s="21">
        <f>(RANK(J353,J$8:J$1007,1)+COUNTIF(J$8:J353,J353)-1)/1000</f>
        <v>0.08</v>
      </c>
      <c r="Z353" s="21">
        <f>(RANK(K353,K$8:K$1007,1)+COUNTIF(K$8:K353,K353)-1)/1000</f>
        <v>7.0000000000000007E-2</v>
      </c>
      <c r="AA353" s="21">
        <f>(RANK(L353,L$8:L$1007,1)+COUNTIF(L$8:L353,L353)-1)/1000</f>
        <v>6.6000000000000003E-2</v>
      </c>
      <c r="AB353" s="21">
        <f>(RANK(M353,M$8:M$1007,1)+COUNTIF(M$8:M353,M353)-1)/1000</f>
        <v>7.6999999999999999E-2</v>
      </c>
      <c r="AC353" s="21">
        <f>(RANK(N353,N$8:N$1007,1)+COUNTIF(N$8:N353,N353)-1)/1000</f>
        <v>7.0999999999999994E-2</v>
      </c>
      <c r="AD353" s="21">
        <f>(RANK(O353,O$8:O$1007,1)+COUNTIF(O$8:O353,O353)-1)/1000</f>
        <v>6.4000000000000001E-2</v>
      </c>
      <c r="AE353" s="21">
        <f>(RANK(P353,P$8:P$1007,1)+COUNTIF(P$8:P353,P353)-1)/1000</f>
        <v>7.5999999999999998E-2</v>
      </c>
      <c r="AF353" s="21">
        <f>(RANK(Q353,Q$8:Q$1007,1)+COUNTIF(Q$8:Q353,Q353)-1)/1000</f>
        <v>7.0999999999999994E-2</v>
      </c>
      <c r="AG353" s="21">
        <f>(RANK(R353,R$8:R$1007,1)+COUNTIF(R$8:R353,R353)-1)/1000</f>
        <v>6.4000000000000001E-2</v>
      </c>
      <c r="AH353" s="21">
        <f>(RANK(S353,S$8:S$1007,1)+COUNTIF(S$8:S353,S353)-1)/1000</f>
        <v>7.5999999999999998E-2</v>
      </c>
      <c r="AI353" s="14">
        <f t="shared" si="71"/>
        <v>0</v>
      </c>
      <c r="AK353" s="14">
        <f t="shared" si="72"/>
        <v>0</v>
      </c>
    </row>
    <row r="354" spans="2:37" x14ac:dyDescent="0.25">
      <c r="B354">
        <f t="shared" si="66"/>
        <v>347</v>
      </c>
      <c r="C354">
        <f>MATCH(B354,'Stocastic Model Raw Data'!$B$2:$B$1001,0)</f>
        <v>612</v>
      </c>
      <c r="D354" s="14" cm="1">
        <f t="array" ref="D354">INDEX('Stocastic Model Raw Data'!$G$2:$G$1001,$C354,0)</f>
        <v>212042590</v>
      </c>
      <c r="E354" s="14" cm="1">
        <f t="array" ref="E354">INDEX('Stocastic Model Raw Data'!$C$2:$C$1001,$C354,0)</f>
        <v>98697579.524136901</v>
      </c>
      <c r="F354" s="14" cm="1">
        <f t="array" ref="F354">INDEX('Stocastic Model Raw Data'!$H$2:$H$1001,$C354,0)</f>
        <v>49576818.869180404</v>
      </c>
      <c r="G354" s="14">
        <f t="shared" si="61"/>
        <v>49120760.654956497</v>
      </c>
      <c r="H354" s="14" cm="1">
        <f t="array" ref="H354">INDEX('Stocastic Model Raw Data'!$D$2:$D$1001,$C354,0)</f>
        <v>2476499791.4021401</v>
      </c>
      <c r="I354" s="14" cm="1">
        <f t="array" ref="I354">INDEX('Stocastic Model Raw Data'!$I$2:$I$1001,$C354,0)</f>
        <v>1053234485.1221</v>
      </c>
      <c r="J354" s="14">
        <f t="shared" si="62"/>
        <v>1423265306.2800403</v>
      </c>
      <c r="K354" s="14" cm="1">
        <f t="array" ref="K354">INDEX('Stocastic Model Raw Data'!$E$2:$E$1001,$C354,0)</f>
        <v>230615694.26163501</v>
      </c>
      <c r="L354" s="14" cm="1">
        <f t="array" ref="L354">INDEX('Stocastic Model Raw Data'!$J$2:$J$1001,$C354,0)</f>
        <v>99459094.942845806</v>
      </c>
      <c r="M354" s="14">
        <f t="shared" si="63"/>
        <v>131156599.3187892</v>
      </c>
      <c r="N354" s="14">
        <f t="shared" si="67"/>
        <v>2707115485.663775</v>
      </c>
      <c r="O354" s="14">
        <f t="shared" si="68"/>
        <v>1152693580.0649457</v>
      </c>
      <c r="P354" s="14">
        <f t="shared" si="64"/>
        <v>1554421905.5988293</v>
      </c>
      <c r="Q354" s="3">
        <f t="shared" si="69"/>
        <v>2707115485.663775</v>
      </c>
      <c r="R354" s="3">
        <f t="shared" si="70"/>
        <v>1364736170.0649457</v>
      </c>
      <c r="S354" s="3">
        <f t="shared" si="65"/>
        <v>1342379315.5988293</v>
      </c>
      <c r="T354" s="21">
        <f>(RANK(E354,E$8:E$1007,1)+COUNTIF(E$8:E354,E354)-1)/1000</f>
        <v>0.77300000000000002</v>
      </c>
      <c r="U354" s="21">
        <f>(RANK(F354,F$8:F$1007,1)+COUNTIF(F$8:F354,F354)-1)/1000</f>
        <v>0.79700000000000004</v>
      </c>
      <c r="V354" s="21">
        <f>(RANK(G354,G$8:G$1007,1)+COUNTIF(G$8:G354,G354)-1)/1000</f>
        <v>0.74299999999999999</v>
      </c>
      <c r="W354" s="21">
        <f>(RANK(H354,H$8:H$1007,1)+COUNTIF(H$8:H354,H354)-1)/1000</f>
        <v>0.57799999999999996</v>
      </c>
      <c r="X354" s="21">
        <f>(RANK(I354,I$8:I$1007,1)+COUNTIF(I$8:I354,I354)-1)/1000</f>
        <v>0.61699999999999999</v>
      </c>
      <c r="Y354" s="21">
        <f>(RANK(J354,J$8:J$1007,1)+COUNTIF(J$8:J354,J354)-1)/1000</f>
        <v>0.54800000000000004</v>
      </c>
      <c r="Z354" s="21">
        <f>(RANK(K354,K$8:K$1007,1)+COUNTIF(K$8:K354,K354)-1)/1000</f>
        <v>0.85199999999999998</v>
      </c>
      <c r="AA354" s="21">
        <f>(RANK(L354,L$8:L$1007,1)+COUNTIF(L$8:L354,L354)-1)/1000</f>
        <v>0.82099999999999995</v>
      </c>
      <c r="AB354" s="21">
        <f>(RANK(M354,M$8:M$1007,1)+COUNTIF(M$8:M354,M354)-1)/1000</f>
        <v>0.86899999999999999</v>
      </c>
      <c r="AC354" s="21">
        <f>(RANK(N354,N$8:N$1007,1)+COUNTIF(N$8:N354,N354)-1)/1000</f>
        <v>0.61199999999999999</v>
      </c>
      <c r="AD354" s="21">
        <f>(RANK(O354,O$8:O$1007,1)+COUNTIF(O$8:O354,O354)-1)/1000</f>
        <v>0.63900000000000001</v>
      </c>
      <c r="AE354" s="21">
        <f>(RANK(P354,P$8:P$1007,1)+COUNTIF(P$8:P354,P354)-1)/1000</f>
        <v>0.59099999999999997</v>
      </c>
      <c r="AF354" s="21">
        <f>(RANK(Q354,Q$8:Q$1007,1)+COUNTIF(Q$8:Q354,Q354)-1)/1000</f>
        <v>0.61199999999999999</v>
      </c>
      <c r="AG354" s="21">
        <f>(RANK(R354,R$8:R$1007,1)+COUNTIF(R$8:R354,R354)-1)/1000</f>
        <v>0.63900000000000001</v>
      </c>
      <c r="AH354" s="21">
        <f>(RANK(S354,S$8:S$1007,1)+COUNTIF(S$8:S354,S354)-1)/1000</f>
        <v>0.59099999999999997</v>
      </c>
      <c r="AI354" s="14">
        <f t="shared" si="71"/>
        <v>0</v>
      </c>
      <c r="AK354" s="14">
        <f t="shared" si="72"/>
        <v>0</v>
      </c>
    </row>
    <row r="355" spans="2:37" x14ac:dyDescent="0.25">
      <c r="B355">
        <f t="shared" si="66"/>
        <v>348</v>
      </c>
      <c r="C355">
        <f>MATCH(B355,'Stocastic Model Raw Data'!$B$2:$B$1001,0)</f>
        <v>708</v>
      </c>
      <c r="D355" s="14" cm="1">
        <f t="array" ref="D355">INDEX('Stocastic Model Raw Data'!$G$2:$G$1001,$C355,0)</f>
        <v>212042590</v>
      </c>
      <c r="E355" s="14" cm="1">
        <f t="array" ref="E355">INDEX('Stocastic Model Raw Data'!$C$2:$C$1001,$C355,0)</f>
        <v>101361871.62323301</v>
      </c>
      <c r="F355" s="14" cm="1">
        <f t="array" ref="F355">INDEX('Stocastic Model Raw Data'!$H$2:$H$1001,$C355,0)</f>
        <v>50660264.542306297</v>
      </c>
      <c r="G355" s="14">
        <f t="shared" si="61"/>
        <v>50701607.080926709</v>
      </c>
      <c r="H355" s="14" cm="1">
        <f t="array" ref="H355">INDEX('Stocastic Model Raw Data'!$D$2:$D$1001,$C355,0)</f>
        <v>2591417499.8119502</v>
      </c>
      <c r="I355" s="14" cm="1">
        <f t="array" ref="I355">INDEX('Stocastic Model Raw Data'!$I$2:$I$1001,$C355,0)</f>
        <v>1099060775.9855199</v>
      </c>
      <c r="J355" s="14">
        <f t="shared" si="62"/>
        <v>1492356723.8264303</v>
      </c>
      <c r="K355" s="14" cm="1">
        <f t="array" ref="K355">INDEX('Stocastic Model Raw Data'!$E$2:$E$1001,$C355,0)</f>
        <v>230954814.224013</v>
      </c>
      <c r="L355" s="14" cm="1">
        <f t="array" ref="L355">INDEX('Stocastic Model Raw Data'!$J$2:$J$1001,$C355,0)</f>
        <v>102472878.52038001</v>
      </c>
      <c r="M355" s="14">
        <f t="shared" si="63"/>
        <v>128481935.703633</v>
      </c>
      <c r="N355" s="14">
        <f t="shared" si="67"/>
        <v>2822372314.0359631</v>
      </c>
      <c r="O355" s="14">
        <f t="shared" si="68"/>
        <v>1201533654.5058999</v>
      </c>
      <c r="P355" s="14">
        <f t="shared" si="64"/>
        <v>1620838659.5300632</v>
      </c>
      <c r="Q355" s="3">
        <f t="shared" si="69"/>
        <v>2822372314.0359631</v>
      </c>
      <c r="R355" s="3">
        <f t="shared" si="70"/>
        <v>1413576244.5058999</v>
      </c>
      <c r="S355" s="3">
        <f t="shared" si="65"/>
        <v>1408796069.5300632</v>
      </c>
      <c r="T355" s="21">
        <f>(RANK(E355,E$8:E$1007,1)+COUNTIF(E$8:E355,E355)-1)/1000</f>
        <v>0.81200000000000006</v>
      </c>
      <c r="U355" s="21">
        <f>(RANK(F355,F$8:F$1007,1)+COUNTIF(F$8:F355,F355)-1)/1000</f>
        <v>0.82299999999999995</v>
      </c>
      <c r="V355" s="21">
        <f>(RANK(G355,G$8:G$1007,1)+COUNTIF(G$8:G355,G355)-1)/1000</f>
        <v>0.79200000000000004</v>
      </c>
      <c r="W355" s="21">
        <f>(RANK(H355,H$8:H$1007,1)+COUNTIF(H$8:H355,H355)-1)/1000</f>
        <v>0.68300000000000005</v>
      </c>
      <c r="X355" s="21">
        <f>(RANK(I355,I$8:I$1007,1)+COUNTIF(I$8:I355,I355)-1)/1000</f>
        <v>0.70699999999999996</v>
      </c>
      <c r="Y355" s="21">
        <f>(RANK(J355,J$8:J$1007,1)+COUNTIF(J$8:J355,J355)-1)/1000</f>
        <v>0.66800000000000004</v>
      </c>
      <c r="Z355" s="21">
        <f>(RANK(K355,K$8:K$1007,1)+COUNTIF(K$8:K355,K355)-1)/1000</f>
        <v>0.85599999999999998</v>
      </c>
      <c r="AA355" s="21">
        <f>(RANK(L355,L$8:L$1007,1)+COUNTIF(L$8:L355,L355)-1)/1000</f>
        <v>0.84899999999999998</v>
      </c>
      <c r="AB355" s="21">
        <f>(RANK(M355,M$8:M$1007,1)+COUNTIF(M$8:M355,M355)-1)/1000</f>
        <v>0.85399999999999998</v>
      </c>
      <c r="AC355" s="21">
        <f>(RANK(N355,N$8:N$1007,1)+COUNTIF(N$8:N355,N355)-1)/1000</f>
        <v>0.70799999999999996</v>
      </c>
      <c r="AD355" s="21">
        <f>(RANK(O355,O$8:O$1007,1)+COUNTIF(O$8:O355,O355)-1)/1000</f>
        <v>0.72799999999999998</v>
      </c>
      <c r="AE355" s="21">
        <f>(RANK(P355,P$8:P$1007,1)+COUNTIF(P$8:P355,P355)-1)/1000</f>
        <v>0.69499999999999995</v>
      </c>
      <c r="AF355" s="21">
        <f>(RANK(Q355,Q$8:Q$1007,1)+COUNTIF(Q$8:Q355,Q355)-1)/1000</f>
        <v>0.70799999999999996</v>
      </c>
      <c r="AG355" s="21">
        <f>(RANK(R355,R$8:R$1007,1)+COUNTIF(R$8:R355,R355)-1)/1000</f>
        <v>0.72799999999999998</v>
      </c>
      <c r="AH355" s="21">
        <f>(RANK(S355,S$8:S$1007,1)+COUNTIF(S$8:S355,S355)-1)/1000</f>
        <v>0.69499999999999995</v>
      </c>
      <c r="AI355" s="14">
        <f t="shared" si="71"/>
        <v>0</v>
      </c>
      <c r="AK355" s="14">
        <f t="shared" si="72"/>
        <v>0</v>
      </c>
    </row>
    <row r="356" spans="2:37" x14ac:dyDescent="0.25">
      <c r="B356">
        <f t="shared" si="66"/>
        <v>349</v>
      </c>
      <c r="C356">
        <f>MATCH(B356,'Stocastic Model Raw Data'!$B$2:$B$1001,0)</f>
        <v>551</v>
      </c>
      <c r="D356" s="14" cm="1">
        <f t="array" ref="D356">INDEX('Stocastic Model Raw Data'!$G$2:$G$1001,$C356,0)</f>
        <v>212042590</v>
      </c>
      <c r="E356" s="14" cm="1">
        <f t="array" ref="E356">INDEX('Stocastic Model Raw Data'!$C$2:$C$1001,$C356,0)</f>
        <v>84117991.385459706</v>
      </c>
      <c r="F356" s="14" cm="1">
        <f t="array" ref="F356">INDEX('Stocastic Model Raw Data'!$H$2:$H$1001,$C356,0)</f>
        <v>40889823.506222002</v>
      </c>
      <c r="G356" s="14">
        <f t="shared" si="61"/>
        <v>43228167.879237704</v>
      </c>
      <c r="H356" s="14" cm="1">
        <f t="array" ref="H356">INDEX('Stocastic Model Raw Data'!$D$2:$D$1001,$C356,0)</f>
        <v>2444261737.5097599</v>
      </c>
      <c r="I356" s="14" cm="1">
        <f t="array" ref="I356">INDEX('Stocastic Model Raw Data'!$I$2:$I$1001,$C356,0)</f>
        <v>1015573818.9707299</v>
      </c>
      <c r="J356" s="14">
        <f t="shared" si="62"/>
        <v>1428687918.5390301</v>
      </c>
      <c r="K356" s="14" cm="1">
        <f t="array" ref="K356">INDEX('Stocastic Model Raw Data'!$E$2:$E$1001,$C356,0)</f>
        <v>184764814.69878399</v>
      </c>
      <c r="L356" s="14" cm="1">
        <f t="array" ref="L356">INDEX('Stocastic Model Raw Data'!$J$2:$J$1001,$C356,0)</f>
        <v>84163191.814476997</v>
      </c>
      <c r="M356" s="14">
        <f t="shared" si="63"/>
        <v>100601622.884307</v>
      </c>
      <c r="N356" s="14">
        <f t="shared" si="67"/>
        <v>2629026552.2085438</v>
      </c>
      <c r="O356" s="14">
        <f t="shared" si="68"/>
        <v>1099737010.785207</v>
      </c>
      <c r="P356" s="14">
        <f t="shared" si="64"/>
        <v>1529289541.4233367</v>
      </c>
      <c r="Q356" s="3">
        <f t="shared" si="69"/>
        <v>2629026552.2085438</v>
      </c>
      <c r="R356" s="3">
        <f t="shared" si="70"/>
        <v>1311779600.785207</v>
      </c>
      <c r="S356" s="3">
        <f t="shared" si="65"/>
        <v>1317246951.4233367</v>
      </c>
      <c r="T356" s="21">
        <f>(RANK(E356,E$8:E$1007,1)+COUNTIF(E$8:E356,E356)-1)/1000</f>
        <v>0.49399999999999999</v>
      </c>
      <c r="U356" s="21">
        <f>(RANK(F356,F$8:F$1007,1)+COUNTIF(F$8:F356,F356)-1)/1000</f>
        <v>0.49399999999999999</v>
      </c>
      <c r="V356" s="21">
        <f>(RANK(G356,G$8:G$1007,1)+COUNTIF(G$8:G356,G356)-1)/1000</f>
        <v>0.496</v>
      </c>
      <c r="W356" s="21">
        <f>(RANK(H356,H$8:H$1007,1)+COUNTIF(H$8:H356,H356)-1)/1000</f>
        <v>0.55000000000000004</v>
      </c>
      <c r="X356" s="21">
        <f>(RANK(I356,I$8:I$1007,1)+COUNTIF(I$8:I356,I356)-1)/1000</f>
        <v>0.53800000000000003</v>
      </c>
      <c r="Y356" s="21">
        <f>(RANK(J356,J$8:J$1007,1)+COUNTIF(J$8:J356,J356)-1)/1000</f>
        <v>0.55700000000000005</v>
      </c>
      <c r="Z356" s="21">
        <f>(RANK(K356,K$8:K$1007,1)+COUNTIF(K$8:K356,K356)-1)/1000</f>
        <v>0.55400000000000005</v>
      </c>
      <c r="AA356" s="21">
        <f>(RANK(L356,L$8:L$1007,1)+COUNTIF(L$8:L356,L356)-1)/1000</f>
        <v>0.59399999999999997</v>
      </c>
      <c r="AB356" s="21">
        <f>(RANK(M356,M$8:M$1007,1)+COUNTIF(M$8:M356,M356)-1)/1000</f>
        <v>0.51100000000000001</v>
      </c>
      <c r="AC356" s="21">
        <f>(RANK(N356,N$8:N$1007,1)+COUNTIF(N$8:N356,N356)-1)/1000</f>
        <v>0.55100000000000005</v>
      </c>
      <c r="AD356" s="21">
        <f>(RANK(O356,O$8:O$1007,1)+COUNTIF(O$8:O356,O356)-1)/1000</f>
        <v>0.54</v>
      </c>
      <c r="AE356" s="21">
        <f>(RANK(P356,P$8:P$1007,1)+COUNTIF(P$8:P356,P356)-1)/1000</f>
        <v>0.55500000000000005</v>
      </c>
      <c r="AF356" s="21">
        <f>(RANK(Q356,Q$8:Q$1007,1)+COUNTIF(Q$8:Q356,Q356)-1)/1000</f>
        <v>0.55100000000000005</v>
      </c>
      <c r="AG356" s="21">
        <f>(RANK(R356,R$8:R$1007,1)+COUNTIF(R$8:R356,R356)-1)/1000</f>
        <v>0.54</v>
      </c>
      <c r="AH356" s="21">
        <f>(RANK(S356,S$8:S$1007,1)+COUNTIF(S$8:S356,S356)-1)/1000</f>
        <v>0.55500000000000005</v>
      </c>
      <c r="AI356" s="14">
        <f t="shared" si="71"/>
        <v>0</v>
      </c>
      <c r="AK356" s="14">
        <f t="shared" si="72"/>
        <v>0</v>
      </c>
    </row>
    <row r="357" spans="2:37" x14ac:dyDescent="0.25">
      <c r="B357">
        <f t="shared" si="66"/>
        <v>350</v>
      </c>
      <c r="C357">
        <f>MATCH(B357,'Stocastic Model Raw Data'!$B$2:$B$1001,0)</f>
        <v>857</v>
      </c>
      <c r="D357" s="14" cm="1">
        <f t="array" ref="D357">INDEX('Stocastic Model Raw Data'!$G$2:$G$1001,$C357,0)</f>
        <v>212042590</v>
      </c>
      <c r="E357" s="14" cm="1">
        <f t="array" ref="E357">INDEX('Stocastic Model Raw Data'!$C$2:$C$1001,$C357,0)</f>
        <v>106657802.114362</v>
      </c>
      <c r="F357" s="14" cm="1">
        <f t="array" ref="F357">INDEX('Stocastic Model Raw Data'!$H$2:$H$1001,$C357,0)</f>
        <v>53066482.284015402</v>
      </c>
      <c r="G357" s="14">
        <f t="shared" si="61"/>
        <v>53591319.830346599</v>
      </c>
      <c r="H357" s="14" cm="1">
        <f t="array" ref="H357">INDEX('Stocastic Model Raw Data'!$D$2:$D$1001,$C357,0)</f>
        <v>2806891877.4240799</v>
      </c>
      <c r="I357" s="14" cm="1">
        <f t="array" ref="I357">INDEX('Stocastic Model Raw Data'!$I$2:$I$1001,$C357,0)</f>
        <v>1179749129.54988</v>
      </c>
      <c r="J357" s="14">
        <f t="shared" si="62"/>
        <v>1627142747.8741999</v>
      </c>
      <c r="K357" s="14" cm="1">
        <f t="array" ref="K357">INDEX('Stocastic Model Raw Data'!$E$2:$E$1001,$C357,0)</f>
        <v>252688773.647028</v>
      </c>
      <c r="L357" s="14" cm="1">
        <f t="array" ref="L357">INDEX('Stocastic Model Raw Data'!$J$2:$J$1001,$C357,0)</f>
        <v>114412842.282068</v>
      </c>
      <c r="M357" s="14">
        <f t="shared" si="63"/>
        <v>138275931.36496001</v>
      </c>
      <c r="N357" s="14">
        <f t="shared" si="67"/>
        <v>3059580651.0711079</v>
      </c>
      <c r="O357" s="14">
        <f t="shared" si="68"/>
        <v>1294161971.831948</v>
      </c>
      <c r="P357" s="14">
        <f t="shared" si="64"/>
        <v>1765418679.2391598</v>
      </c>
      <c r="Q357" s="3">
        <f t="shared" si="69"/>
        <v>3059580651.0711079</v>
      </c>
      <c r="R357" s="3">
        <f t="shared" si="70"/>
        <v>1506204561.831948</v>
      </c>
      <c r="S357" s="3">
        <f t="shared" si="65"/>
        <v>1553376089.2391598</v>
      </c>
      <c r="T357" s="21">
        <f>(RANK(E357,E$8:E$1007,1)+COUNTIF(E$8:E357,E357)-1)/1000</f>
        <v>0.875</v>
      </c>
      <c r="U357" s="21">
        <f>(RANK(F357,F$8:F$1007,1)+COUNTIF(F$8:F357,F357)-1)/1000</f>
        <v>0.872</v>
      </c>
      <c r="V357" s="21">
        <f>(RANK(G357,G$8:G$1007,1)+COUNTIF(G$8:G357,G357)-1)/1000</f>
        <v>0.872</v>
      </c>
      <c r="W357" s="21">
        <f>(RANK(H357,H$8:H$1007,1)+COUNTIF(H$8:H357,H357)-1)/1000</f>
        <v>0.84299999999999997</v>
      </c>
      <c r="X357" s="21">
        <f>(RANK(I357,I$8:I$1007,1)+COUNTIF(I$8:I357,I357)-1)/1000</f>
        <v>0.83799999999999997</v>
      </c>
      <c r="Y357" s="21">
        <f>(RANK(J357,J$8:J$1007,1)+COUNTIF(J$8:J357,J357)-1)/1000</f>
        <v>0.84699999999999998</v>
      </c>
      <c r="Z357" s="21">
        <f>(RANK(K357,K$8:K$1007,1)+COUNTIF(K$8:K357,K357)-1)/1000</f>
        <v>0.92200000000000004</v>
      </c>
      <c r="AA357" s="21">
        <f>(RANK(L357,L$8:L$1007,1)+COUNTIF(L$8:L357,L357)-1)/1000</f>
        <v>0.93500000000000005</v>
      </c>
      <c r="AB357" s="21">
        <f>(RANK(M357,M$8:M$1007,1)+COUNTIF(M$8:M357,M357)-1)/1000</f>
        <v>0.90600000000000003</v>
      </c>
      <c r="AC357" s="21">
        <f>(RANK(N357,N$8:N$1007,1)+COUNTIF(N$8:N357,N357)-1)/1000</f>
        <v>0.85699999999999998</v>
      </c>
      <c r="AD357" s="21">
        <f>(RANK(O357,O$8:O$1007,1)+COUNTIF(O$8:O357,O357)-1)/1000</f>
        <v>0.85799999999999998</v>
      </c>
      <c r="AE357" s="21">
        <f>(RANK(P357,P$8:P$1007,1)+COUNTIF(P$8:P357,P357)-1)/1000</f>
        <v>0.86399999999999999</v>
      </c>
      <c r="AF357" s="21">
        <f>(RANK(Q357,Q$8:Q$1007,1)+COUNTIF(Q$8:Q357,Q357)-1)/1000</f>
        <v>0.85699999999999998</v>
      </c>
      <c r="AG357" s="21">
        <f>(RANK(R357,R$8:R$1007,1)+COUNTIF(R$8:R357,R357)-1)/1000</f>
        <v>0.85799999999999998</v>
      </c>
      <c r="AH357" s="21">
        <f>(RANK(S357,S$8:S$1007,1)+COUNTIF(S$8:S357,S357)-1)/1000</f>
        <v>0.86399999999999999</v>
      </c>
      <c r="AI357" s="14">
        <f t="shared" si="71"/>
        <v>0</v>
      </c>
      <c r="AK357" s="14">
        <f t="shared" si="72"/>
        <v>0</v>
      </c>
    </row>
    <row r="358" spans="2:37" x14ac:dyDescent="0.25">
      <c r="B358">
        <f t="shared" si="66"/>
        <v>351</v>
      </c>
      <c r="C358">
        <f>MATCH(B358,'Stocastic Model Raw Data'!$B$2:$B$1001,0)</f>
        <v>281</v>
      </c>
      <c r="D358" s="14" cm="1">
        <f t="array" ref="D358">INDEX('Stocastic Model Raw Data'!$G$2:$G$1001,$C358,0)</f>
        <v>212042590</v>
      </c>
      <c r="E358" s="14" cm="1">
        <f t="array" ref="E358">INDEX('Stocastic Model Raw Data'!$C$2:$C$1001,$C358,0)</f>
        <v>73166654.488993794</v>
      </c>
      <c r="F358" s="14" cm="1">
        <f t="array" ref="F358">INDEX('Stocastic Model Raw Data'!$H$2:$H$1001,$C358,0)</f>
        <v>35070091.311518997</v>
      </c>
      <c r="G358" s="14">
        <f t="shared" si="61"/>
        <v>38096563.177474797</v>
      </c>
      <c r="H358" s="14" cm="1">
        <f t="array" ref="H358">INDEX('Stocastic Model Raw Data'!$D$2:$D$1001,$C358,0)</f>
        <v>2174303079.0319901</v>
      </c>
      <c r="I358" s="14" cm="1">
        <f t="array" ref="I358">INDEX('Stocastic Model Raw Data'!$I$2:$I$1001,$C358,0)</f>
        <v>901268965.18480206</v>
      </c>
      <c r="J358" s="14">
        <f t="shared" si="62"/>
        <v>1273034113.847188</v>
      </c>
      <c r="K358" s="14" cm="1">
        <f t="array" ref="K358">INDEX('Stocastic Model Raw Data'!$E$2:$E$1001,$C358,0)</f>
        <v>153012451.75336099</v>
      </c>
      <c r="L358" s="14" cm="1">
        <f t="array" ref="L358">INDEX('Stocastic Model Raw Data'!$J$2:$J$1001,$C358,0)</f>
        <v>64661075.039947398</v>
      </c>
      <c r="M358" s="14">
        <f t="shared" si="63"/>
        <v>88351376.713413596</v>
      </c>
      <c r="N358" s="14">
        <f t="shared" si="67"/>
        <v>2327315530.7853508</v>
      </c>
      <c r="O358" s="14">
        <f t="shared" si="68"/>
        <v>965930040.22474945</v>
      </c>
      <c r="P358" s="14">
        <f t="shared" si="64"/>
        <v>1361385490.5606012</v>
      </c>
      <c r="Q358" s="3">
        <f t="shared" si="69"/>
        <v>2327315530.7853508</v>
      </c>
      <c r="R358" s="3">
        <f t="shared" si="70"/>
        <v>1177972630.2247496</v>
      </c>
      <c r="S358" s="3">
        <f t="shared" si="65"/>
        <v>1149342900.5606012</v>
      </c>
      <c r="T358" s="21">
        <f>(RANK(E358,E$8:E$1007,1)+COUNTIF(E$8:E358,E358)-1)/1000</f>
        <v>0.24</v>
      </c>
      <c r="U358" s="21">
        <f>(RANK(F358,F$8:F$1007,1)+COUNTIF(F$8:F358,F358)-1)/1000</f>
        <v>0.22800000000000001</v>
      </c>
      <c r="V358" s="21">
        <f>(RANK(G358,G$8:G$1007,1)+COUNTIF(G$8:G358,G358)-1)/1000</f>
        <v>0.25800000000000001</v>
      </c>
      <c r="W358" s="21">
        <f>(RANK(H358,H$8:H$1007,1)+COUNTIF(H$8:H358,H358)-1)/1000</f>
        <v>0.28899999999999998</v>
      </c>
      <c r="X358" s="21">
        <f>(RANK(I358,I$8:I$1007,1)+COUNTIF(I$8:I358,I358)-1)/1000</f>
        <v>0.28299999999999997</v>
      </c>
      <c r="Y358" s="21">
        <f>(RANK(J358,J$8:J$1007,1)+COUNTIF(J$8:J358,J358)-1)/1000</f>
        <v>0.29599999999999999</v>
      </c>
      <c r="Z358" s="21">
        <f>(RANK(K358,K$8:K$1007,1)+COUNTIF(K$8:K358,K358)-1)/1000</f>
        <v>0.22600000000000001</v>
      </c>
      <c r="AA358" s="21">
        <f>(RANK(L358,L$8:L$1007,1)+COUNTIF(L$8:L358,L358)-1)/1000</f>
        <v>0.18</v>
      </c>
      <c r="AB358" s="21">
        <f>(RANK(M358,M$8:M$1007,1)+COUNTIF(M$8:M358,M358)-1)/1000</f>
        <v>0.29199999999999998</v>
      </c>
      <c r="AC358" s="21">
        <f>(RANK(N358,N$8:N$1007,1)+COUNTIF(N$8:N358,N358)-1)/1000</f>
        <v>0.28100000000000003</v>
      </c>
      <c r="AD358" s="21">
        <f>(RANK(O358,O$8:O$1007,1)+COUNTIF(O$8:O358,O358)-1)/1000</f>
        <v>0.26800000000000002</v>
      </c>
      <c r="AE358" s="21">
        <f>(RANK(P358,P$8:P$1007,1)+COUNTIF(P$8:P358,P358)-1)/1000</f>
        <v>0.29299999999999998</v>
      </c>
      <c r="AF358" s="21">
        <f>(RANK(Q358,Q$8:Q$1007,1)+COUNTIF(Q$8:Q358,Q358)-1)/1000</f>
        <v>0.28100000000000003</v>
      </c>
      <c r="AG358" s="21">
        <f>(RANK(R358,R$8:R$1007,1)+COUNTIF(R$8:R358,R358)-1)/1000</f>
        <v>0.26800000000000002</v>
      </c>
      <c r="AH358" s="21">
        <f>(RANK(S358,S$8:S$1007,1)+COUNTIF(S$8:S358,S358)-1)/1000</f>
        <v>0.29299999999999998</v>
      </c>
      <c r="AI358" s="14">
        <f t="shared" si="71"/>
        <v>0</v>
      </c>
      <c r="AK358" s="14">
        <f t="shared" si="72"/>
        <v>0</v>
      </c>
    </row>
    <row r="359" spans="2:37" x14ac:dyDescent="0.25">
      <c r="B359">
        <f t="shared" si="66"/>
        <v>352</v>
      </c>
      <c r="C359">
        <f>MATCH(B359,'Stocastic Model Raw Data'!$B$2:$B$1001,0)</f>
        <v>240</v>
      </c>
      <c r="D359" s="14" cm="1">
        <f t="array" ref="D359">INDEX('Stocastic Model Raw Data'!$G$2:$G$1001,$C359,0)</f>
        <v>212042590</v>
      </c>
      <c r="E359" s="14" cm="1">
        <f t="array" ref="E359">INDEX('Stocastic Model Raw Data'!$C$2:$C$1001,$C359,0)</f>
        <v>69203824.339681193</v>
      </c>
      <c r="F359" s="14" cm="1">
        <f t="array" ref="F359">INDEX('Stocastic Model Raw Data'!$H$2:$H$1001,$C359,0)</f>
        <v>32834328.929267202</v>
      </c>
      <c r="G359" s="14">
        <f t="shared" si="61"/>
        <v>36369495.410413995</v>
      </c>
      <c r="H359" s="14" cm="1">
        <f t="array" ref="H359">INDEX('Stocastic Model Raw Data'!$D$2:$D$1001,$C359,0)</f>
        <v>2131112095.29177</v>
      </c>
      <c r="I359" s="14" cm="1">
        <f t="array" ref="I359">INDEX('Stocastic Model Raw Data'!$I$2:$I$1001,$C359,0)</f>
        <v>871726830.66007197</v>
      </c>
      <c r="J359" s="14">
        <f t="shared" si="62"/>
        <v>1259385264.6316981</v>
      </c>
      <c r="K359" s="14" cm="1">
        <f t="array" ref="K359">INDEX('Stocastic Model Raw Data'!$E$2:$E$1001,$C359,0)</f>
        <v>151862597.713539</v>
      </c>
      <c r="L359" s="14" cm="1">
        <f t="array" ref="L359">INDEX('Stocastic Model Raw Data'!$J$2:$J$1001,$C359,0)</f>
        <v>69165701.676686496</v>
      </c>
      <c r="M359" s="14">
        <f t="shared" si="63"/>
        <v>82696896.036852509</v>
      </c>
      <c r="N359" s="14">
        <f t="shared" si="67"/>
        <v>2282974693.0053091</v>
      </c>
      <c r="O359" s="14">
        <f t="shared" si="68"/>
        <v>940892532.33675849</v>
      </c>
      <c r="P359" s="14">
        <f t="shared" si="64"/>
        <v>1342082160.6685505</v>
      </c>
      <c r="Q359" s="3">
        <f t="shared" si="69"/>
        <v>2282974693.0053091</v>
      </c>
      <c r="R359" s="3">
        <f t="shared" si="70"/>
        <v>1152935122.3367586</v>
      </c>
      <c r="S359" s="3">
        <f t="shared" si="65"/>
        <v>1130039570.6685505</v>
      </c>
      <c r="T359" s="21">
        <f>(RANK(E359,E$8:E$1007,1)+COUNTIF(E$8:E359,E359)-1)/1000</f>
        <v>0.17799999999999999</v>
      </c>
      <c r="U359" s="21">
        <f>(RANK(F359,F$8:F$1007,1)+COUNTIF(F$8:F359,F359)-1)/1000</f>
        <v>0.159</v>
      </c>
      <c r="V359" s="21">
        <f>(RANK(G359,G$8:G$1007,1)+COUNTIF(G$8:G359,G359)-1)/1000</f>
        <v>0.191</v>
      </c>
      <c r="W359" s="21">
        <f>(RANK(H359,H$8:H$1007,1)+COUNTIF(H$8:H359,H359)-1)/1000</f>
        <v>0.245</v>
      </c>
      <c r="X359" s="21">
        <f>(RANK(I359,I$8:I$1007,1)+COUNTIF(I$8:I359,I359)-1)/1000</f>
        <v>0.22800000000000001</v>
      </c>
      <c r="Y359" s="21">
        <f>(RANK(J359,J$8:J$1007,1)+COUNTIF(J$8:J359,J359)-1)/1000</f>
        <v>0.26500000000000001</v>
      </c>
      <c r="Z359" s="21">
        <f>(RANK(K359,K$8:K$1007,1)+COUNTIF(K$8:K359,K359)-1)/1000</f>
        <v>0.21</v>
      </c>
      <c r="AA359" s="21">
        <f>(RANK(L359,L$8:L$1007,1)+COUNTIF(L$8:L359,L359)-1)/1000</f>
        <v>0.26200000000000001</v>
      </c>
      <c r="AB359" s="21">
        <f>(RANK(M359,M$8:M$1007,1)+COUNTIF(M$8:M359,M359)-1)/1000</f>
        <v>0.188</v>
      </c>
      <c r="AC359" s="21">
        <f>(RANK(N359,N$8:N$1007,1)+COUNTIF(N$8:N359,N359)-1)/1000</f>
        <v>0.24</v>
      </c>
      <c r="AD359" s="21">
        <f>(RANK(O359,O$8:O$1007,1)+COUNTIF(O$8:O359,O359)-1)/1000</f>
        <v>0.22900000000000001</v>
      </c>
      <c r="AE359" s="21">
        <f>(RANK(P359,P$8:P$1007,1)+COUNTIF(P$8:P359,P359)-1)/1000</f>
        <v>0.25600000000000001</v>
      </c>
      <c r="AF359" s="21">
        <f>(RANK(Q359,Q$8:Q$1007,1)+COUNTIF(Q$8:Q359,Q359)-1)/1000</f>
        <v>0.24</v>
      </c>
      <c r="AG359" s="21">
        <f>(RANK(R359,R$8:R$1007,1)+COUNTIF(R$8:R359,R359)-1)/1000</f>
        <v>0.22900000000000001</v>
      </c>
      <c r="AH359" s="21">
        <f>(RANK(S359,S$8:S$1007,1)+COUNTIF(S$8:S359,S359)-1)/1000</f>
        <v>0.25600000000000001</v>
      </c>
      <c r="AI359" s="14">
        <f t="shared" si="71"/>
        <v>0</v>
      </c>
      <c r="AK359" s="14">
        <f t="shared" si="72"/>
        <v>0</v>
      </c>
    </row>
    <row r="360" spans="2:37" x14ac:dyDescent="0.25">
      <c r="B360">
        <f t="shared" si="66"/>
        <v>353</v>
      </c>
      <c r="C360">
        <f>MATCH(B360,'Stocastic Model Raw Data'!$B$2:$B$1001,0)</f>
        <v>600</v>
      </c>
      <c r="D360" s="14" cm="1">
        <f t="array" ref="D360">INDEX('Stocastic Model Raw Data'!$G$2:$G$1001,$C360,0)</f>
        <v>212042590</v>
      </c>
      <c r="E360" s="14" cm="1">
        <f t="array" ref="E360">INDEX('Stocastic Model Raw Data'!$C$2:$C$1001,$C360,0)</f>
        <v>97371064.089700401</v>
      </c>
      <c r="F360" s="14" cm="1">
        <f t="array" ref="F360">INDEX('Stocastic Model Raw Data'!$H$2:$H$1001,$C360,0)</f>
        <v>48840837.839001901</v>
      </c>
      <c r="G360" s="14">
        <f t="shared" si="61"/>
        <v>48530226.250698499</v>
      </c>
      <c r="H360" s="14" cm="1">
        <f t="array" ref="H360">INDEX('Stocastic Model Raw Data'!$D$2:$D$1001,$C360,0)</f>
        <v>2465222344.3784399</v>
      </c>
      <c r="I360" s="14" cm="1">
        <f t="array" ref="I360">INDEX('Stocastic Model Raw Data'!$I$2:$I$1001,$C360,0)</f>
        <v>1046485797.119</v>
      </c>
      <c r="J360" s="14">
        <f t="shared" si="62"/>
        <v>1418736547.2594399</v>
      </c>
      <c r="K360" s="14" cm="1">
        <f t="array" ref="K360">INDEX('Stocastic Model Raw Data'!$E$2:$E$1001,$C360,0)</f>
        <v>228614299.92976299</v>
      </c>
      <c r="L360" s="14" cm="1">
        <f t="array" ref="L360">INDEX('Stocastic Model Raw Data'!$J$2:$J$1001,$C360,0)</f>
        <v>99116879.626572996</v>
      </c>
      <c r="M360" s="14">
        <f t="shared" si="63"/>
        <v>129497420.30318999</v>
      </c>
      <c r="N360" s="14">
        <f t="shared" si="67"/>
        <v>2693836644.3082027</v>
      </c>
      <c r="O360" s="14">
        <f t="shared" si="68"/>
        <v>1145602676.745573</v>
      </c>
      <c r="P360" s="14">
        <f t="shared" si="64"/>
        <v>1548233967.5626297</v>
      </c>
      <c r="Q360" s="3">
        <f t="shared" si="69"/>
        <v>2693836644.3082027</v>
      </c>
      <c r="R360" s="3">
        <f t="shared" si="70"/>
        <v>1357645266.745573</v>
      </c>
      <c r="S360" s="3">
        <f t="shared" si="65"/>
        <v>1336191377.5626297</v>
      </c>
      <c r="T360" s="21">
        <f>(RANK(E360,E$8:E$1007,1)+COUNTIF(E$8:E360,E360)-1)/1000</f>
        <v>0.755</v>
      </c>
      <c r="U360" s="21">
        <f>(RANK(F360,F$8:F$1007,1)+COUNTIF(F$8:F360,F360)-1)/1000</f>
        <v>0.77900000000000003</v>
      </c>
      <c r="V360" s="21">
        <f>(RANK(G360,G$8:G$1007,1)+COUNTIF(G$8:G360,G360)-1)/1000</f>
        <v>0.72599999999999998</v>
      </c>
      <c r="W360" s="21">
        <f>(RANK(H360,H$8:H$1007,1)+COUNTIF(H$8:H360,H360)-1)/1000</f>
        <v>0.56599999999999995</v>
      </c>
      <c r="X360" s="21">
        <f>(RANK(I360,I$8:I$1007,1)+COUNTIF(I$8:I360,I360)-1)/1000</f>
        <v>0.60199999999999998</v>
      </c>
      <c r="Y360" s="21">
        <f>(RANK(J360,J$8:J$1007,1)+COUNTIF(J$8:J360,J360)-1)/1000</f>
        <v>0.54100000000000004</v>
      </c>
      <c r="Z360" s="21">
        <f>(RANK(K360,K$8:K$1007,1)+COUNTIF(K$8:K360,K360)-1)/1000</f>
        <v>0.84199999999999997</v>
      </c>
      <c r="AA360" s="21">
        <f>(RANK(L360,L$8:L$1007,1)+COUNTIF(L$8:L360,L360)-1)/1000</f>
        <v>0.81499999999999995</v>
      </c>
      <c r="AB360" s="21">
        <f>(RANK(M360,M$8:M$1007,1)+COUNTIF(M$8:M360,M360)-1)/1000</f>
        <v>0.86</v>
      </c>
      <c r="AC360" s="21">
        <f>(RANK(N360,N$8:N$1007,1)+COUNTIF(N$8:N360,N360)-1)/1000</f>
        <v>0.6</v>
      </c>
      <c r="AD360" s="21">
        <f>(RANK(O360,O$8:O$1007,1)+COUNTIF(O$8:O360,O360)-1)/1000</f>
        <v>0.626</v>
      </c>
      <c r="AE360" s="21">
        <f>(RANK(P360,P$8:P$1007,1)+COUNTIF(P$8:P360,P360)-1)/1000</f>
        <v>0.57799999999999996</v>
      </c>
      <c r="AF360" s="21">
        <f>(RANK(Q360,Q$8:Q$1007,1)+COUNTIF(Q$8:Q360,Q360)-1)/1000</f>
        <v>0.6</v>
      </c>
      <c r="AG360" s="21">
        <f>(RANK(R360,R$8:R$1007,1)+COUNTIF(R$8:R360,R360)-1)/1000</f>
        <v>0.626</v>
      </c>
      <c r="AH360" s="21">
        <f>(RANK(S360,S$8:S$1007,1)+COUNTIF(S$8:S360,S360)-1)/1000</f>
        <v>0.57799999999999996</v>
      </c>
      <c r="AI360" s="14">
        <f t="shared" si="71"/>
        <v>0</v>
      </c>
      <c r="AK360" s="14">
        <f t="shared" si="72"/>
        <v>0</v>
      </c>
    </row>
    <row r="361" spans="2:37" x14ac:dyDescent="0.25">
      <c r="B361">
        <f t="shared" si="66"/>
        <v>354</v>
      </c>
      <c r="C361">
        <f>MATCH(B361,'Stocastic Model Raw Data'!$B$2:$B$1001,0)</f>
        <v>544</v>
      </c>
      <c r="D361" s="14" cm="1">
        <f t="array" ref="D361">INDEX('Stocastic Model Raw Data'!$G$2:$G$1001,$C361,0)</f>
        <v>212042590</v>
      </c>
      <c r="E361" s="14" cm="1">
        <f t="array" ref="E361">INDEX('Stocastic Model Raw Data'!$C$2:$C$1001,$C361,0)</f>
        <v>84521318.836212397</v>
      </c>
      <c r="F361" s="14" cm="1">
        <f t="array" ref="F361">INDEX('Stocastic Model Raw Data'!$H$2:$H$1001,$C361,0)</f>
        <v>41150714.781319298</v>
      </c>
      <c r="G361" s="14">
        <f t="shared" si="61"/>
        <v>43370604.054893099</v>
      </c>
      <c r="H361" s="14" cm="1">
        <f t="array" ref="H361">INDEX('Stocastic Model Raw Data'!$D$2:$D$1001,$C361,0)</f>
        <v>2444776657.01474</v>
      </c>
      <c r="I361" s="14" cm="1">
        <f t="array" ref="I361">INDEX('Stocastic Model Raw Data'!$I$2:$I$1001,$C361,0)</f>
        <v>1018530237.77851</v>
      </c>
      <c r="J361" s="14">
        <f t="shared" si="62"/>
        <v>1426246419.2362299</v>
      </c>
      <c r="K361" s="14" cm="1">
        <f t="array" ref="K361">INDEX('Stocastic Model Raw Data'!$E$2:$E$1001,$C361,0)</f>
        <v>178424008.345128</v>
      </c>
      <c r="L361" s="14" cm="1">
        <f t="array" ref="L361">INDEX('Stocastic Model Raw Data'!$J$2:$J$1001,$C361,0)</f>
        <v>81378052.335474998</v>
      </c>
      <c r="M361" s="14">
        <f t="shared" si="63"/>
        <v>97045956.009653002</v>
      </c>
      <c r="N361" s="14">
        <f t="shared" si="67"/>
        <v>2623200665.359868</v>
      </c>
      <c r="O361" s="14">
        <f t="shared" si="68"/>
        <v>1099908290.1139851</v>
      </c>
      <c r="P361" s="14">
        <f t="shared" si="64"/>
        <v>1523292375.245883</v>
      </c>
      <c r="Q361" s="3">
        <f t="shared" si="69"/>
        <v>2623200665.359868</v>
      </c>
      <c r="R361" s="3">
        <f t="shared" si="70"/>
        <v>1311950880.1139851</v>
      </c>
      <c r="S361" s="3">
        <f t="shared" si="65"/>
        <v>1311249785.245883</v>
      </c>
      <c r="T361" s="21">
        <f>(RANK(E361,E$8:E$1007,1)+COUNTIF(E$8:E361,E361)-1)/1000</f>
        <v>0.501</v>
      </c>
      <c r="U361" s="21">
        <f>(RANK(F361,F$8:F$1007,1)+COUNTIF(F$8:F361,F361)-1)/1000</f>
        <v>0.498</v>
      </c>
      <c r="V361" s="21">
        <f>(RANK(G361,G$8:G$1007,1)+COUNTIF(G$8:G361,G361)-1)/1000</f>
        <v>0.505</v>
      </c>
      <c r="W361" s="21">
        <f>(RANK(H361,H$8:H$1007,1)+COUNTIF(H$8:H361,H361)-1)/1000</f>
        <v>0.55100000000000005</v>
      </c>
      <c r="X361" s="21">
        <f>(RANK(I361,I$8:I$1007,1)+COUNTIF(I$8:I361,I361)-1)/1000</f>
        <v>0.54400000000000004</v>
      </c>
      <c r="Y361" s="21">
        <f>(RANK(J361,J$8:J$1007,1)+COUNTIF(J$8:J361,J361)-1)/1000</f>
        <v>0.55400000000000005</v>
      </c>
      <c r="Z361" s="21">
        <f>(RANK(K361,K$8:K$1007,1)+COUNTIF(K$8:K361,K361)-1)/1000</f>
        <v>0.48699999999999999</v>
      </c>
      <c r="AA361" s="21">
        <f>(RANK(L361,L$8:L$1007,1)+COUNTIF(L$8:L361,L361)-1)/1000</f>
        <v>0.53700000000000003</v>
      </c>
      <c r="AB361" s="21">
        <f>(RANK(M361,M$8:M$1007,1)+COUNTIF(M$8:M361,M361)-1)/1000</f>
        <v>0.438</v>
      </c>
      <c r="AC361" s="21">
        <f>(RANK(N361,N$8:N$1007,1)+COUNTIF(N$8:N361,N361)-1)/1000</f>
        <v>0.54400000000000004</v>
      </c>
      <c r="AD361" s="21">
        <f>(RANK(O361,O$8:O$1007,1)+COUNTIF(O$8:O361,O361)-1)/1000</f>
        <v>0.54200000000000004</v>
      </c>
      <c r="AE361" s="21">
        <f>(RANK(P361,P$8:P$1007,1)+COUNTIF(P$8:P361,P361)-1)/1000</f>
        <v>0.54300000000000004</v>
      </c>
      <c r="AF361" s="21">
        <f>(RANK(Q361,Q$8:Q$1007,1)+COUNTIF(Q$8:Q361,Q361)-1)/1000</f>
        <v>0.54400000000000004</v>
      </c>
      <c r="AG361" s="21">
        <f>(RANK(R361,R$8:R$1007,1)+COUNTIF(R$8:R361,R361)-1)/1000</f>
        <v>0.54200000000000004</v>
      </c>
      <c r="AH361" s="21">
        <f>(RANK(S361,S$8:S$1007,1)+COUNTIF(S$8:S361,S361)-1)/1000</f>
        <v>0.54300000000000004</v>
      </c>
      <c r="AI361" s="14">
        <f t="shared" si="71"/>
        <v>0</v>
      </c>
      <c r="AK361" s="14">
        <f t="shared" si="72"/>
        <v>0</v>
      </c>
    </row>
    <row r="362" spans="2:37" x14ac:dyDescent="0.25">
      <c r="B362">
        <f t="shared" si="66"/>
        <v>355</v>
      </c>
      <c r="C362">
        <f>MATCH(B362,'Stocastic Model Raw Data'!$B$2:$B$1001,0)</f>
        <v>495</v>
      </c>
      <c r="D362" s="14" cm="1">
        <f t="array" ref="D362">INDEX('Stocastic Model Raw Data'!$G$2:$G$1001,$C362,0)</f>
        <v>212042590</v>
      </c>
      <c r="E362" s="14" cm="1">
        <f t="array" ref="E362">INDEX('Stocastic Model Raw Data'!$C$2:$C$1001,$C362,0)</f>
        <v>83600765.235001698</v>
      </c>
      <c r="F362" s="14" cm="1">
        <f t="array" ref="F362">INDEX('Stocastic Model Raw Data'!$H$2:$H$1001,$C362,0)</f>
        <v>40806143.0102937</v>
      </c>
      <c r="G362" s="14">
        <f t="shared" si="61"/>
        <v>42794622.224707998</v>
      </c>
      <c r="H362" s="14" cm="1">
        <f t="array" ref="H362">INDEX('Stocastic Model Raw Data'!$D$2:$D$1001,$C362,0)</f>
        <v>2401767730.7554998</v>
      </c>
      <c r="I362" s="14" cm="1">
        <f t="array" ref="I362">INDEX('Stocastic Model Raw Data'!$I$2:$I$1001,$C362,0)</f>
        <v>1005916436.80863</v>
      </c>
      <c r="J362" s="14">
        <f t="shared" si="62"/>
        <v>1395851293.9468699</v>
      </c>
      <c r="K362" s="14" cm="1">
        <f t="array" ref="K362">INDEX('Stocastic Model Raw Data'!$E$2:$E$1001,$C362,0)</f>
        <v>171693738.790786</v>
      </c>
      <c r="L362" s="14" cm="1">
        <f t="array" ref="L362">INDEX('Stocastic Model Raw Data'!$J$2:$J$1001,$C362,0)</f>
        <v>76043387.400719494</v>
      </c>
      <c r="M362" s="14">
        <f t="shared" si="63"/>
        <v>95650351.390066504</v>
      </c>
      <c r="N362" s="14">
        <f t="shared" si="67"/>
        <v>2573461469.5462856</v>
      </c>
      <c r="O362" s="14">
        <f t="shared" si="68"/>
        <v>1081959824.2093494</v>
      </c>
      <c r="P362" s="14">
        <f t="shared" si="64"/>
        <v>1491501645.3369362</v>
      </c>
      <c r="Q362" s="3">
        <f t="shared" si="69"/>
        <v>2573461469.5462856</v>
      </c>
      <c r="R362" s="3">
        <f t="shared" si="70"/>
        <v>1294002414.2093494</v>
      </c>
      <c r="S362" s="3">
        <f t="shared" si="65"/>
        <v>1279459055.3369362</v>
      </c>
      <c r="T362" s="21">
        <f>(RANK(E362,E$8:E$1007,1)+COUNTIF(E$8:E362,E362)-1)/1000</f>
        <v>0.48399999999999999</v>
      </c>
      <c r="U362" s="21">
        <f>(RANK(F362,F$8:F$1007,1)+COUNTIF(F$8:F362,F362)-1)/1000</f>
        <v>0.48699999999999999</v>
      </c>
      <c r="V362" s="21">
        <f>(RANK(G362,G$8:G$1007,1)+COUNTIF(G$8:G362,G362)-1)/1000</f>
        <v>0.48099999999999998</v>
      </c>
      <c r="W362" s="21">
        <f>(RANK(H362,H$8:H$1007,1)+COUNTIF(H$8:H362,H362)-1)/1000</f>
        <v>0.51300000000000001</v>
      </c>
      <c r="X362" s="21">
        <f>(RANK(I362,I$8:I$1007,1)+COUNTIF(I$8:I362,I362)-1)/1000</f>
        <v>0.51900000000000002</v>
      </c>
      <c r="Y362" s="21">
        <f>(RANK(J362,J$8:J$1007,1)+COUNTIF(J$8:J362,J362)-1)/1000</f>
        <v>0.505</v>
      </c>
      <c r="Z362" s="21">
        <f>(RANK(K362,K$8:K$1007,1)+COUNTIF(K$8:K362,K362)-1)/1000</f>
        <v>0.41</v>
      </c>
      <c r="AA362" s="21">
        <f>(RANK(L362,L$8:L$1007,1)+COUNTIF(L$8:L362,L362)-1)/1000</f>
        <v>0.41099999999999998</v>
      </c>
      <c r="AB362" s="21">
        <f>(RANK(M362,M$8:M$1007,1)+COUNTIF(M$8:M362,M362)-1)/1000</f>
        <v>0.40899999999999997</v>
      </c>
      <c r="AC362" s="21">
        <f>(RANK(N362,N$8:N$1007,1)+COUNTIF(N$8:N362,N362)-1)/1000</f>
        <v>0.495</v>
      </c>
      <c r="AD362" s="21">
        <f>(RANK(O362,O$8:O$1007,1)+COUNTIF(O$8:O362,O362)-1)/1000</f>
        <v>0.502</v>
      </c>
      <c r="AE362" s="21">
        <f>(RANK(P362,P$8:P$1007,1)+COUNTIF(P$8:P362,P362)-1)/1000</f>
        <v>0.496</v>
      </c>
      <c r="AF362" s="21">
        <f>(RANK(Q362,Q$8:Q$1007,1)+COUNTIF(Q$8:Q362,Q362)-1)/1000</f>
        <v>0.495</v>
      </c>
      <c r="AG362" s="21">
        <f>(RANK(R362,R$8:R$1007,1)+COUNTIF(R$8:R362,R362)-1)/1000</f>
        <v>0.502</v>
      </c>
      <c r="AH362" s="21">
        <f>(RANK(S362,S$8:S$1007,1)+COUNTIF(S$8:S362,S362)-1)/1000</f>
        <v>0.496</v>
      </c>
      <c r="AI362" s="14">
        <f t="shared" si="71"/>
        <v>0</v>
      </c>
      <c r="AK362" s="14">
        <f t="shared" si="72"/>
        <v>0</v>
      </c>
    </row>
    <row r="363" spans="2:37" x14ac:dyDescent="0.25">
      <c r="B363">
        <f t="shared" si="66"/>
        <v>356</v>
      </c>
      <c r="C363">
        <f>MATCH(B363,'Stocastic Model Raw Data'!$B$2:$B$1001,0)</f>
        <v>432</v>
      </c>
      <c r="D363" s="14" cm="1">
        <f t="array" ref="D363">INDEX('Stocastic Model Raw Data'!$G$2:$G$1001,$C363,0)</f>
        <v>212042590</v>
      </c>
      <c r="E363" s="14" cm="1">
        <f t="array" ref="E363">INDEX('Stocastic Model Raw Data'!$C$2:$C$1001,$C363,0)</f>
        <v>79216551.644089505</v>
      </c>
      <c r="F363" s="14" cm="1">
        <f t="array" ref="F363">INDEX('Stocastic Model Raw Data'!$H$2:$H$1001,$C363,0)</f>
        <v>38086773.079460599</v>
      </c>
      <c r="G363" s="14">
        <f t="shared" si="61"/>
        <v>41129778.564628907</v>
      </c>
      <c r="H363" s="14" cm="1">
        <f t="array" ref="H363">INDEX('Stocastic Model Raw Data'!$D$2:$D$1001,$C363,0)</f>
        <v>2330606903.50597</v>
      </c>
      <c r="I363" s="14" cm="1">
        <f t="array" ref="I363">INDEX('Stocastic Model Raw Data'!$I$2:$I$1001,$C363,0)</f>
        <v>964144998.92955697</v>
      </c>
      <c r="J363" s="14">
        <f t="shared" si="62"/>
        <v>1366461904.5764132</v>
      </c>
      <c r="K363" s="14" cm="1">
        <f t="array" ref="K363">INDEX('Stocastic Model Raw Data'!$E$2:$E$1001,$C363,0)</f>
        <v>166015985.14274999</v>
      </c>
      <c r="L363" s="14" cm="1">
        <f t="array" ref="L363">INDEX('Stocastic Model Raw Data'!$J$2:$J$1001,$C363,0)</f>
        <v>72324283.360448405</v>
      </c>
      <c r="M363" s="14">
        <f t="shared" si="63"/>
        <v>93691701.78230159</v>
      </c>
      <c r="N363" s="14">
        <f t="shared" si="67"/>
        <v>2496622888.6487198</v>
      </c>
      <c r="O363" s="14">
        <f t="shared" si="68"/>
        <v>1036469282.2900053</v>
      </c>
      <c r="P363" s="14">
        <f t="shared" si="64"/>
        <v>1460153606.3587146</v>
      </c>
      <c r="Q363" s="3">
        <f t="shared" si="69"/>
        <v>2496622888.6487198</v>
      </c>
      <c r="R363" s="3">
        <f t="shared" si="70"/>
        <v>1248511872.2900052</v>
      </c>
      <c r="S363" s="3">
        <f t="shared" si="65"/>
        <v>1248111016.3587146</v>
      </c>
      <c r="T363" s="21">
        <f>(RANK(E363,E$8:E$1007,1)+COUNTIF(E$8:E363,E363)-1)/1000</f>
        <v>0.39100000000000001</v>
      </c>
      <c r="U363" s="21">
        <f>(RANK(F363,F$8:F$1007,1)+COUNTIF(F$8:F363,F363)-1)/1000</f>
        <v>0.38</v>
      </c>
      <c r="V363" s="21">
        <f>(RANK(G363,G$8:G$1007,1)+COUNTIF(G$8:G363,G363)-1)/1000</f>
        <v>0.40300000000000002</v>
      </c>
      <c r="W363" s="21">
        <f>(RANK(H363,H$8:H$1007,1)+COUNTIF(H$8:H363,H363)-1)/1000</f>
        <v>0.436</v>
      </c>
      <c r="X363" s="21">
        <f>(RANK(I363,I$8:I$1007,1)+COUNTIF(I$8:I363,I363)-1)/1000</f>
        <v>0.42699999999999999</v>
      </c>
      <c r="Y363" s="21">
        <f>(RANK(J363,J$8:J$1007,1)+COUNTIF(J$8:J363,J363)-1)/1000</f>
        <v>0.45500000000000002</v>
      </c>
      <c r="Z363" s="21">
        <f>(RANK(K363,K$8:K$1007,1)+COUNTIF(K$8:K363,K363)-1)/1000</f>
        <v>0.36699999999999999</v>
      </c>
      <c r="AA363" s="21">
        <f>(RANK(L363,L$8:L$1007,1)+COUNTIF(L$8:L363,L363)-1)/1000</f>
        <v>0.33600000000000002</v>
      </c>
      <c r="AB363" s="21">
        <f>(RANK(M363,M$8:M$1007,1)+COUNTIF(M$8:M363,M363)-1)/1000</f>
        <v>0.38300000000000001</v>
      </c>
      <c r="AC363" s="21">
        <f>(RANK(N363,N$8:N$1007,1)+COUNTIF(N$8:N363,N363)-1)/1000</f>
        <v>0.432</v>
      </c>
      <c r="AD363" s="21">
        <f>(RANK(O363,O$8:O$1007,1)+COUNTIF(O$8:O363,O363)-1)/1000</f>
        <v>0.42</v>
      </c>
      <c r="AE363" s="21">
        <f>(RANK(P363,P$8:P$1007,1)+COUNTIF(P$8:P363,P363)-1)/1000</f>
        <v>0.44500000000000001</v>
      </c>
      <c r="AF363" s="21">
        <f>(RANK(Q363,Q$8:Q$1007,1)+COUNTIF(Q$8:Q363,Q363)-1)/1000</f>
        <v>0.432</v>
      </c>
      <c r="AG363" s="21">
        <f>(RANK(R363,R$8:R$1007,1)+COUNTIF(R$8:R363,R363)-1)/1000</f>
        <v>0.42</v>
      </c>
      <c r="AH363" s="21">
        <f>(RANK(S363,S$8:S$1007,1)+COUNTIF(S$8:S363,S363)-1)/1000</f>
        <v>0.44500000000000001</v>
      </c>
      <c r="AI363" s="14">
        <f t="shared" si="71"/>
        <v>0</v>
      </c>
      <c r="AK363" s="14">
        <f t="shared" si="72"/>
        <v>0</v>
      </c>
    </row>
    <row r="364" spans="2:37" x14ac:dyDescent="0.25">
      <c r="B364">
        <f t="shared" si="66"/>
        <v>357</v>
      </c>
      <c r="C364">
        <f>MATCH(B364,'Stocastic Model Raw Data'!$B$2:$B$1001,0)</f>
        <v>688</v>
      </c>
      <c r="D364" s="14" cm="1">
        <f t="array" ref="D364">INDEX('Stocastic Model Raw Data'!$G$2:$G$1001,$C364,0)</f>
        <v>212042590</v>
      </c>
      <c r="E364" s="14" cm="1">
        <f t="array" ref="E364">INDEX('Stocastic Model Raw Data'!$C$2:$C$1001,$C364,0)</f>
        <v>87206829.583662406</v>
      </c>
      <c r="F364" s="14" cm="1">
        <f t="array" ref="F364">INDEX('Stocastic Model Raw Data'!$H$2:$H$1001,$C364,0)</f>
        <v>41837605.354282901</v>
      </c>
      <c r="G364" s="14">
        <f t="shared" si="61"/>
        <v>45369224.229379505</v>
      </c>
      <c r="H364" s="14" cm="1">
        <f t="array" ref="H364">INDEX('Stocastic Model Raw Data'!$D$2:$D$1001,$C364,0)</f>
        <v>2601221794.6403899</v>
      </c>
      <c r="I364" s="14" cm="1">
        <f t="array" ref="I364">INDEX('Stocastic Model Raw Data'!$I$2:$I$1001,$C364,0)</f>
        <v>1071069663.70284</v>
      </c>
      <c r="J364" s="14">
        <f t="shared" si="62"/>
        <v>1530152130.9375501</v>
      </c>
      <c r="K364" s="14" cm="1">
        <f t="array" ref="K364">INDEX('Stocastic Model Raw Data'!$E$2:$E$1001,$C364,0)</f>
        <v>187477689.80328599</v>
      </c>
      <c r="L364" s="14" cm="1">
        <f t="array" ref="L364">INDEX('Stocastic Model Raw Data'!$J$2:$J$1001,$C364,0)</f>
        <v>84113868.462108493</v>
      </c>
      <c r="M364" s="14">
        <f t="shared" si="63"/>
        <v>103363821.34117749</v>
      </c>
      <c r="N364" s="14">
        <f t="shared" si="67"/>
        <v>2788699484.443676</v>
      </c>
      <c r="O364" s="14">
        <f t="shared" si="68"/>
        <v>1155183532.1649485</v>
      </c>
      <c r="P364" s="14">
        <f t="shared" si="64"/>
        <v>1633515952.2787275</v>
      </c>
      <c r="Q364" s="3">
        <f t="shared" si="69"/>
        <v>2788699484.443676</v>
      </c>
      <c r="R364" s="3">
        <f t="shared" si="70"/>
        <v>1367226122.1649485</v>
      </c>
      <c r="S364" s="3">
        <f t="shared" si="65"/>
        <v>1421473362.2787275</v>
      </c>
      <c r="T364" s="21">
        <f>(RANK(E364,E$8:E$1007,1)+COUNTIF(E$8:E364,E364)-1)/1000</f>
        <v>0.56399999999999995</v>
      </c>
      <c r="U364" s="21">
        <f>(RANK(F364,F$8:F$1007,1)+COUNTIF(F$8:F364,F364)-1)/1000</f>
        <v>0.52600000000000002</v>
      </c>
      <c r="V364" s="21">
        <f>(RANK(G364,G$8:G$1007,1)+COUNTIF(G$8:G364,G364)-1)/1000</f>
        <v>0.59699999999999998</v>
      </c>
      <c r="W364" s="21">
        <f>(RANK(H364,H$8:H$1007,1)+COUNTIF(H$8:H364,H364)-1)/1000</f>
        <v>0.69299999999999995</v>
      </c>
      <c r="X364" s="21">
        <f>(RANK(I364,I$8:I$1007,1)+COUNTIF(I$8:I364,I364)-1)/1000</f>
        <v>0.65800000000000003</v>
      </c>
      <c r="Y364" s="21">
        <f>(RANK(J364,J$8:J$1007,1)+COUNTIF(J$8:J364,J364)-1)/1000</f>
        <v>0.72299999999999998</v>
      </c>
      <c r="Z364" s="21">
        <f>(RANK(K364,K$8:K$1007,1)+COUNTIF(K$8:K364,K364)-1)/1000</f>
        <v>0.57399999999999995</v>
      </c>
      <c r="AA364" s="21">
        <f>(RANK(L364,L$8:L$1007,1)+COUNTIF(L$8:L364,L364)-1)/1000</f>
        <v>0.59199999999999997</v>
      </c>
      <c r="AB364" s="21">
        <f>(RANK(M364,M$8:M$1007,1)+COUNTIF(M$8:M364,M364)-1)/1000</f>
        <v>0.56100000000000005</v>
      </c>
      <c r="AC364" s="21">
        <f>(RANK(N364,N$8:N$1007,1)+COUNTIF(N$8:N364,N364)-1)/1000</f>
        <v>0.68799999999999994</v>
      </c>
      <c r="AD364" s="21">
        <f>(RANK(O364,O$8:O$1007,1)+COUNTIF(O$8:O364,O364)-1)/1000</f>
        <v>0.64700000000000002</v>
      </c>
      <c r="AE364" s="21">
        <f>(RANK(P364,P$8:P$1007,1)+COUNTIF(P$8:P364,P364)-1)/1000</f>
        <v>0.70699999999999996</v>
      </c>
      <c r="AF364" s="21">
        <f>(RANK(Q364,Q$8:Q$1007,1)+COUNTIF(Q$8:Q364,Q364)-1)/1000</f>
        <v>0.68799999999999994</v>
      </c>
      <c r="AG364" s="21">
        <f>(RANK(R364,R$8:R$1007,1)+COUNTIF(R$8:R364,R364)-1)/1000</f>
        <v>0.64700000000000002</v>
      </c>
      <c r="AH364" s="21">
        <f>(RANK(S364,S$8:S$1007,1)+COUNTIF(S$8:S364,S364)-1)/1000</f>
        <v>0.70699999999999996</v>
      </c>
      <c r="AI364" s="14">
        <f t="shared" si="71"/>
        <v>0</v>
      </c>
      <c r="AK364" s="14">
        <f t="shared" si="72"/>
        <v>0</v>
      </c>
    </row>
    <row r="365" spans="2:37" x14ac:dyDescent="0.25">
      <c r="B365">
        <f t="shared" si="66"/>
        <v>358</v>
      </c>
      <c r="C365">
        <f>MATCH(B365,'Stocastic Model Raw Data'!$B$2:$B$1001,0)</f>
        <v>728</v>
      </c>
      <c r="D365" s="14" cm="1">
        <f t="array" ref="D365">INDEX('Stocastic Model Raw Data'!$G$2:$G$1001,$C365,0)</f>
        <v>212042590</v>
      </c>
      <c r="E365" s="14" cm="1">
        <f t="array" ref="E365">INDEX('Stocastic Model Raw Data'!$C$2:$C$1001,$C365,0)</f>
        <v>95157197.7547286</v>
      </c>
      <c r="F365" s="14" cm="1">
        <f t="array" ref="F365">INDEX('Stocastic Model Raw Data'!$H$2:$H$1001,$C365,0)</f>
        <v>46998319.315219201</v>
      </c>
      <c r="G365" s="14">
        <f t="shared" si="61"/>
        <v>48158878.439509399</v>
      </c>
      <c r="H365" s="14" cm="1">
        <f t="array" ref="H365">INDEX('Stocastic Model Raw Data'!$D$2:$D$1001,$C365,0)</f>
        <v>2652948113.4944501</v>
      </c>
      <c r="I365" s="14" cm="1">
        <f t="array" ref="I365">INDEX('Stocastic Model Raw Data'!$I$2:$I$1001,$C365,0)</f>
        <v>1114699754.22048</v>
      </c>
      <c r="J365" s="14">
        <f t="shared" si="62"/>
        <v>1538248359.2739701</v>
      </c>
      <c r="K365" s="14" cm="1">
        <f t="array" ref="K365">INDEX('Stocastic Model Raw Data'!$E$2:$E$1001,$C365,0)</f>
        <v>197343238.39810801</v>
      </c>
      <c r="L365" s="14" cm="1">
        <f t="array" ref="L365">INDEX('Stocastic Model Raw Data'!$J$2:$J$1001,$C365,0)</f>
        <v>91154375.019680798</v>
      </c>
      <c r="M365" s="14">
        <f t="shared" si="63"/>
        <v>106188863.37842721</v>
      </c>
      <c r="N365" s="14">
        <f t="shared" si="67"/>
        <v>2850291351.8925581</v>
      </c>
      <c r="O365" s="14">
        <f t="shared" si="68"/>
        <v>1205854129.2401607</v>
      </c>
      <c r="P365" s="14">
        <f t="shared" si="64"/>
        <v>1644437222.6523974</v>
      </c>
      <c r="Q365" s="3">
        <f t="shared" si="69"/>
        <v>2850291351.8925581</v>
      </c>
      <c r="R365" s="3">
        <f t="shared" si="70"/>
        <v>1417896719.2401607</v>
      </c>
      <c r="S365" s="3">
        <f t="shared" si="65"/>
        <v>1432394632.6523974</v>
      </c>
      <c r="T365" s="21">
        <f>(RANK(E365,E$8:E$1007,1)+COUNTIF(E$8:E365,E365)-1)/1000</f>
        <v>0.71899999999999997</v>
      </c>
      <c r="U365" s="21">
        <f>(RANK(F365,F$8:F$1007,1)+COUNTIF(F$8:F365,F365)-1)/1000</f>
        <v>0.71699999999999997</v>
      </c>
      <c r="V365" s="21">
        <f>(RANK(G365,G$8:G$1007,1)+COUNTIF(G$8:G365,G365)-1)/1000</f>
        <v>0.70899999999999996</v>
      </c>
      <c r="W365" s="21">
        <f>(RANK(H365,H$8:H$1007,1)+COUNTIF(H$8:H365,H365)-1)/1000</f>
        <v>0.73499999999999999</v>
      </c>
      <c r="X365" s="21">
        <f>(RANK(I365,I$8:I$1007,1)+COUNTIF(I$8:I365,I365)-1)/1000</f>
        <v>0.73699999999999999</v>
      </c>
      <c r="Y365" s="21">
        <f>(RANK(J365,J$8:J$1007,1)+COUNTIF(J$8:J365,J365)-1)/1000</f>
        <v>0.73399999999999999</v>
      </c>
      <c r="Z365" s="21">
        <f>(RANK(K365,K$8:K$1007,1)+COUNTIF(K$8:K365,K365)-1)/1000</f>
        <v>0.66400000000000003</v>
      </c>
      <c r="AA365" s="21">
        <f>(RANK(L365,L$8:L$1007,1)+COUNTIF(L$8:L365,L365)-1)/1000</f>
        <v>0.70499999999999996</v>
      </c>
      <c r="AB365" s="21">
        <f>(RANK(M365,M$8:M$1007,1)+COUNTIF(M$8:M365,M365)-1)/1000</f>
        <v>0.60799999999999998</v>
      </c>
      <c r="AC365" s="21">
        <f>(RANK(N365,N$8:N$1007,1)+COUNTIF(N$8:N365,N365)-1)/1000</f>
        <v>0.72799999999999998</v>
      </c>
      <c r="AD365" s="21">
        <f>(RANK(O365,O$8:O$1007,1)+COUNTIF(O$8:O365,O365)-1)/1000</f>
        <v>0.73499999999999999</v>
      </c>
      <c r="AE365" s="21">
        <f>(RANK(P365,P$8:P$1007,1)+COUNTIF(P$8:P365,P365)-1)/1000</f>
        <v>0.72699999999999998</v>
      </c>
      <c r="AF365" s="21">
        <f>(RANK(Q365,Q$8:Q$1007,1)+COUNTIF(Q$8:Q365,Q365)-1)/1000</f>
        <v>0.72799999999999998</v>
      </c>
      <c r="AG365" s="21">
        <f>(RANK(R365,R$8:R$1007,1)+COUNTIF(R$8:R365,R365)-1)/1000</f>
        <v>0.73499999999999999</v>
      </c>
      <c r="AH365" s="21">
        <f>(RANK(S365,S$8:S$1007,1)+COUNTIF(S$8:S365,S365)-1)/1000</f>
        <v>0.72699999999999998</v>
      </c>
      <c r="AI365" s="14">
        <f t="shared" si="71"/>
        <v>0</v>
      </c>
      <c r="AK365" s="14">
        <f t="shared" si="72"/>
        <v>0</v>
      </c>
    </row>
    <row r="366" spans="2:37" x14ac:dyDescent="0.25">
      <c r="B366">
        <f t="shared" si="66"/>
        <v>359</v>
      </c>
      <c r="C366">
        <f>MATCH(B366,'Stocastic Model Raw Data'!$B$2:$B$1001,0)</f>
        <v>270</v>
      </c>
      <c r="D366" s="14" cm="1">
        <f t="array" ref="D366">INDEX('Stocastic Model Raw Data'!$G$2:$G$1001,$C366,0)</f>
        <v>212042590</v>
      </c>
      <c r="E366" s="14" cm="1">
        <f t="array" ref="E366">INDEX('Stocastic Model Raw Data'!$C$2:$C$1001,$C366,0)</f>
        <v>69451061.7920302</v>
      </c>
      <c r="F366" s="14" cm="1">
        <f t="array" ref="F366">INDEX('Stocastic Model Raw Data'!$H$2:$H$1001,$C366,0)</f>
        <v>32859756.272599701</v>
      </c>
      <c r="G366" s="14">
        <f t="shared" si="61"/>
        <v>36591305.519430503</v>
      </c>
      <c r="H366" s="14" cm="1">
        <f t="array" ref="H366">INDEX('Stocastic Model Raw Data'!$D$2:$D$1001,$C366,0)</f>
        <v>2169839757.8625398</v>
      </c>
      <c r="I366" s="14" cm="1">
        <f t="array" ref="I366">INDEX('Stocastic Model Raw Data'!$I$2:$I$1001,$C366,0)</f>
        <v>884752983.58209097</v>
      </c>
      <c r="J366" s="14">
        <f t="shared" si="62"/>
        <v>1285086774.2804489</v>
      </c>
      <c r="K366" s="14" cm="1">
        <f t="array" ref="K366">INDEX('Stocastic Model Raw Data'!$E$2:$E$1001,$C366,0)</f>
        <v>149439172.90358299</v>
      </c>
      <c r="L366" s="14" cm="1">
        <f t="array" ref="L366">INDEX('Stocastic Model Raw Data'!$J$2:$J$1001,$C366,0)</f>
        <v>69316880.143306702</v>
      </c>
      <c r="M366" s="14">
        <f t="shared" si="63"/>
        <v>80122292.760276288</v>
      </c>
      <c r="N366" s="14">
        <f t="shared" si="67"/>
        <v>2319278930.7661228</v>
      </c>
      <c r="O366" s="14">
        <f t="shared" si="68"/>
        <v>954069863.72539771</v>
      </c>
      <c r="P366" s="14">
        <f t="shared" si="64"/>
        <v>1365209067.0407252</v>
      </c>
      <c r="Q366" s="3">
        <f t="shared" si="69"/>
        <v>2319278930.7661228</v>
      </c>
      <c r="R366" s="3">
        <f t="shared" si="70"/>
        <v>1166112453.7253976</v>
      </c>
      <c r="S366" s="3">
        <f t="shared" si="65"/>
        <v>1153166477.0407252</v>
      </c>
      <c r="T366" s="21">
        <f>(RANK(E366,E$8:E$1007,1)+COUNTIF(E$8:E366,E366)-1)/1000</f>
        <v>0.183</v>
      </c>
      <c r="U366" s="21">
        <f>(RANK(F366,F$8:F$1007,1)+COUNTIF(F$8:F366,F366)-1)/1000</f>
        <v>0.16200000000000001</v>
      </c>
      <c r="V366" s="21">
        <f>(RANK(G366,G$8:G$1007,1)+COUNTIF(G$8:G366,G366)-1)/1000</f>
        <v>0.19600000000000001</v>
      </c>
      <c r="W366" s="21">
        <f>(RANK(H366,H$8:H$1007,1)+COUNTIF(H$8:H366,H366)-1)/1000</f>
        <v>0.28399999999999997</v>
      </c>
      <c r="X366" s="21">
        <f>(RANK(I366,I$8:I$1007,1)+COUNTIF(I$8:I366,I366)-1)/1000</f>
        <v>0.249</v>
      </c>
      <c r="Y366" s="21">
        <f>(RANK(J366,J$8:J$1007,1)+COUNTIF(J$8:J366,J366)-1)/1000</f>
        <v>0.31900000000000001</v>
      </c>
      <c r="Z366" s="21">
        <f>(RANK(K366,K$8:K$1007,1)+COUNTIF(K$8:K366,K366)-1)/1000</f>
        <v>0.189</v>
      </c>
      <c r="AA366" s="21">
        <f>(RANK(L366,L$8:L$1007,1)+COUNTIF(L$8:L366,L366)-1)/1000</f>
        <v>0.26700000000000002</v>
      </c>
      <c r="AB366" s="21">
        <f>(RANK(M366,M$8:M$1007,1)+COUNTIF(M$8:M366,M366)-1)/1000</f>
        <v>0.14899999999999999</v>
      </c>
      <c r="AC366" s="21">
        <f>(RANK(N366,N$8:N$1007,1)+COUNTIF(N$8:N366,N366)-1)/1000</f>
        <v>0.27</v>
      </c>
      <c r="AD366" s="21">
        <f>(RANK(O366,O$8:O$1007,1)+COUNTIF(O$8:O366,O366)-1)/1000</f>
        <v>0.247</v>
      </c>
      <c r="AE366" s="21">
        <f>(RANK(P366,P$8:P$1007,1)+COUNTIF(P$8:P366,P366)-1)/1000</f>
        <v>0.29699999999999999</v>
      </c>
      <c r="AF366" s="21">
        <f>(RANK(Q366,Q$8:Q$1007,1)+COUNTIF(Q$8:Q366,Q366)-1)/1000</f>
        <v>0.27</v>
      </c>
      <c r="AG366" s="21">
        <f>(RANK(R366,R$8:R$1007,1)+COUNTIF(R$8:R366,R366)-1)/1000</f>
        <v>0.247</v>
      </c>
      <c r="AH366" s="21">
        <f>(RANK(S366,S$8:S$1007,1)+COUNTIF(S$8:S366,S366)-1)/1000</f>
        <v>0.29699999999999999</v>
      </c>
      <c r="AI366" s="14">
        <f t="shared" si="71"/>
        <v>0</v>
      </c>
      <c r="AK366" s="14">
        <f t="shared" si="72"/>
        <v>0</v>
      </c>
    </row>
    <row r="367" spans="2:37" x14ac:dyDescent="0.25">
      <c r="B367">
        <f t="shared" si="66"/>
        <v>360</v>
      </c>
      <c r="C367">
        <f>MATCH(B367,'Stocastic Model Raw Data'!$B$2:$B$1001,0)</f>
        <v>608</v>
      </c>
      <c r="D367" s="14" cm="1">
        <f t="array" ref="D367">INDEX('Stocastic Model Raw Data'!$G$2:$G$1001,$C367,0)</f>
        <v>212042590</v>
      </c>
      <c r="E367" s="14" cm="1">
        <f t="array" ref="E367">INDEX('Stocastic Model Raw Data'!$C$2:$C$1001,$C367,0)</f>
        <v>87796221.567385197</v>
      </c>
      <c r="F367" s="14" cm="1">
        <f t="array" ref="F367">INDEX('Stocastic Model Raw Data'!$H$2:$H$1001,$C367,0)</f>
        <v>42856891.199406199</v>
      </c>
      <c r="G367" s="14">
        <f t="shared" si="61"/>
        <v>44939330.367978998</v>
      </c>
      <c r="H367" s="14" cm="1">
        <f t="array" ref="H367">INDEX('Stocastic Model Raw Data'!$D$2:$D$1001,$C367,0)</f>
        <v>2519653468.2972002</v>
      </c>
      <c r="I367" s="14" cm="1">
        <f t="array" ref="I367">INDEX('Stocastic Model Raw Data'!$I$2:$I$1001,$C367,0)</f>
        <v>1052301096.64651</v>
      </c>
      <c r="J367" s="14">
        <f t="shared" si="62"/>
        <v>1467352371.6506901</v>
      </c>
      <c r="K367" s="14" cm="1">
        <f t="array" ref="K367">INDEX('Stocastic Model Raw Data'!$E$2:$E$1001,$C367,0)</f>
        <v>183986843.62294799</v>
      </c>
      <c r="L367" s="14" cm="1">
        <f t="array" ref="L367">INDEX('Stocastic Model Raw Data'!$J$2:$J$1001,$C367,0)</f>
        <v>84179447.033069506</v>
      </c>
      <c r="M367" s="14">
        <f t="shared" si="63"/>
        <v>99807396.589878485</v>
      </c>
      <c r="N367" s="14">
        <f t="shared" si="67"/>
        <v>2703640311.9201484</v>
      </c>
      <c r="O367" s="14">
        <f t="shared" si="68"/>
        <v>1136480543.6795795</v>
      </c>
      <c r="P367" s="14">
        <f t="shared" si="64"/>
        <v>1567159768.2405689</v>
      </c>
      <c r="Q367" s="3">
        <f t="shared" si="69"/>
        <v>2703640311.9201484</v>
      </c>
      <c r="R367" s="3">
        <f t="shared" si="70"/>
        <v>1348523133.6795795</v>
      </c>
      <c r="S367" s="3">
        <f t="shared" si="65"/>
        <v>1355117178.2405689</v>
      </c>
      <c r="T367" s="21">
        <f>(RANK(E367,E$8:E$1007,1)+COUNTIF(E$8:E367,E367)-1)/1000</f>
        <v>0.56899999999999995</v>
      </c>
      <c r="U367" s="21">
        <f>(RANK(F367,F$8:F$1007,1)+COUNTIF(F$8:F367,F367)-1)/1000</f>
        <v>0.56799999999999995</v>
      </c>
      <c r="V367" s="21">
        <f>(RANK(G367,G$8:G$1007,1)+COUNTIF(G$8:G367,G367)-1)/1000</f>
        <v>0.57599999999999996</v>
      </c>
      <c r="W367" s="21">
        <f>(RANK(H367,H$8:H$1007,1)+COUNTIF(H$8:H367,H367)-1)/1000</f>
        <v>0.62</v>
      </c>
      <c r="X367" s="21">
        <f>(RANK(I367,I$8:I$1007,1)+COUNTIF(I$8:I367,I367)-1)/1000</f>
        <v>0.61399999999999999</v>
      </c>
      <c r="Y367" s="21">
        <f>(RANK(J367,J$8:J$1007,1)+COUNTIF(J$8:J367,J367)-1)/1000</f>
        <v>0.622</v>
      </c>
      <c r="Z367" s="21">
        <f>(RANK(K367,K$8:K$1007,1)+COUNTIF(K$8:K367,K367)-1)/1000</f>
        <v>0.54600000000000004</v>
      </c>
      <c r="AA367" s="21">
        <f>(RANK(L367,L$8:L$1007,1)+COUNTIF(L$8:L367,L367)-1)/1000</f>
        <v>0.59499999999999997</v>
      </c>
      <c r="AB367" s="21">
        <f>(RANK(M367,M$8:M$1007,1)+COUNTIF(M$8:M367,M367)-1)/1000</f>
        <v>0.504</v>
      </c>
      <c r="AC367" s="21">
        <f>(RANK(N367,N$8:N$1007,1)+COUNTIF(N$8:N367,N367)-1)/1000</f>
        <v>0.60799999999999998</v>
      </c>
      <c r="AD367" s="21">
        <f>(RANK(O367,O$8:O$1007,1)+COUNTIF(O$8:O367,O367)-1)/1000</f>
        <v>0.61199999999999999</v>
      </c>
      <c r="AE367" s="21">
        <f>(RANK(P367,P$8:P$1007,1)+COUNTIF(P$8:P367,P367)-1)/1000</f>
        <v>0.61399999999999999</v>
      </c>
      <c r="AF367" s="21">
        <f>(RANK(Q367,Q$8:Q$1007,1)+COUNTIF(Q$8:Q367,Q367)-1)/1000</f>
        <v>0.60799999999999998</v>
      </c>
      <c r="AG367" s="21">
        <f>(RANK(R367,R$8:R$1007,1)+COUNTIF(R$8:R367,R367)-1)/1000</f>
        <v>0.61199999999999999</v>
      </c>
      <c r="AH367" s="21">
        <f>(RANK(S367,S$8:S$1007,1)+COUNTIF(S$8:S367,S367)-1)/1000</f>
        <v>0.61399999999999999</v>
      </c>
      <c r="AI367" s="14">
        <f t="shared" si="71"/>
        <v>0</v>
      </c>
      <c r="AK367" s="14">
        <f t="shared" si="72"/>
        <v>0</v>
      </c>
    </row>
    <row r="368" spans="2:37" x14ac:dyDescent="0.25">
      <c r="B368">
        <f t="shared" si="66"/>
        <v>361</v>
      </c>
      <c r="C368">
        <f>MATCH(B368,'Stocastic Model Raw Data'!$B$2:$B$1001,0)</f>
        <v>487</v>
      </c>
      <c r="D368" s="14" cm="1">
        <f t="array" ref="D368">INDEX('Stocastic Model Raw Data'!$G$2:$G$1001,$C368,0)</f>
        <v>212042590</v>
      </c>
      <c r="E368" s="14" cm="1">
        <f t="array" ref="E368">INDEX('Stocastic Model Raw Data'!$C$2:$C$1001,$C368,0)</f>
        <v>82166357.962548107</v>
      </c>
      <c r="F368" s="14" cm="1">
        <f t="array" ref="F368">INDEX('Stocastic Model Raw Data'!$H$2:$H$1001,$C368,0)</f>
        <v>39997146.399425</v>
      </c>
      <c r="G368" s="14">
        <f t="shared" si="61"/>
        <v>42169211.563123107</v>
      </c>
      <c r="H368" s="14" cm="1">
        <f t="array" ref="H368">INDEX('Stocastic Model Raw Data'!$D$2:$D$1001,$C368,0)</f>
        <v>2379947094.6617398</v>
      </c>
      <c r="I368" s="14" cm="1">
        <f t="array" ref="I368">INDEX('Stocastic Model Raw Data'!$I$2:$I$1001,$C368,0)</f>
        <v>990989214.47436094</v>
      </c>
      <c r="J368" s="14">
        <f t="shared" si="62"/>
        <v>1388957880.1873789</v>
      </c>
      <c r="K368" s="14" cm="1">
        <f t="array" ref="K368">INDEX('Stocastic Model Raw Data'!$E$2:$E$1001,$C368,0)</f>
        <v>180456467.15357399</v>
      </c>
      <c r="L368" s="14" cm="1">
        <f t="array" ref="L368">INDEX('Stocastic Model Raw Data'!$J$2:$J$1001,$C368,0)</f>
        <v>82586562.887623206</v>
      </c>
      <c r="M368" s="14">
        <f t="shared" si="63"/>
        <v>97869904.265950784</v>
      </c>
      <c r="N368" s="14">
        <f t="shared" si="67"/>
        <v>2560403561.8153138</v>
      </c>
      <c r="O368" s="14">
        <f t="shared" si="68"/>
        <v>1073575777.3619841</v>
      </c>
      <c r="P368" s="14">
        <f t="shared" si="64"/>
        <v>1486827784.4533296</v>
      </c>
      <c r="Q368" s="3">
        <f t="shared" si="69"/>
        <v>2560403561.8153138</v>
      </c>
      <c r="R368" s="3">
        <f t="shared" si="70"/>
        <v>1285618367.3619843</v>
      </c>
      <c r="S368" s="3">
        <f t="shared" si="65"/>
        <v>1274785194.4533296</v>
      </c>
      <c r="T368" s="21">
        <f>(RANK(E368,E$8:E$1007,1)+COUNTIF(E$8:E368,E368)-1)/1000</f>
        <v>0.45600000000000002</v>
      </c>
      <c r="U368" s="21">
        <f>(RANK(F368,F$8:F$1007,1)+COUNTIF(F$8:F368,F368)-1)/1000</f>
        <v>0.45400000000000001</v>
      </c>
      <c r="V368" s="21">
        <f>(RANK(G368,G$8:G$1007,1)+COUNTIF(G$8:G368,G368)-1)/1000</f>
        <v>0.45600000000000002</v>
      </c>
      <c r="W368" s="21">
        <f>(RANK(H368,H$8:H$1007,1)+COUNTIF(H$8:H368,H368)-1)/1000</f>
        <v>0.48499999999999999</v>
      </c>
      <c r="X368" s="21">
        <f>(RANK(I368,I$8:I$1007,1)+COUNTIF(I$8:I368,I368)-1)/1000</f>
        <v>0.47299999999999998</v>
      </c>
      <c r="Y368" s="21">
        <f>(RANK(J368,J$8:J$1007,1)+COUNTIF(J$8:J368,J368)-1)/1000</f>
        <v>0.495</v>
      </c>
      <c r="Z368" s="21">
        <f>(RANK(K368,K$8:K$1007,1)+COUNTIF(K$8:K368,K368)-1)/1000</f>
        <v>0.501</v>
      </c>
      <c r="AA368" s="21">
        <f>(RANK(L368,L$8:L$1007,1)+COUNTIF(L$8:L368,L368)-1)/1000</f>
        <v>0.56299999999999994</v>
      </c>
      <c r="AB368" s="21">
        <f>(RANK(M368,M$8:M$1007,1)+COUNTIF(M$8:M368,M368)-1)/1000</f>
        <v>0.45300000000000001</v>
      </c>
      <c r="AC368" s="21">
        <f>(RANK(N368,N$8:N$1007,1)+COUNTIF(N$8:N368,N368)-1)/1000</f>
        <v>0.48699999999999999</v>
      </c>
      <c r="AD368" s="21">
        <f>(RANK(O368,O$8:O$1007,1)+COUNTIF(O$8:O368,O368)-1)/1000</f>
        <v>0.48799999999999999</v>
      </c>
      <c r="AE368" s="21">
        <f>(RANK(P368,P$8:P$1007,1)+COUNTIF(P$8:P368,P368)-1)/1000</f>
        <v>0.49199999999999999</v>
      </c>
      <c r="AF368" s="21">
        <f>(RANK(Q368,Q$8:Q$1007,1)+COUNTIF(Q$8:Q368,Q368)-1)/1000</f>
        <v>0.48699999999999999</v>
      </c>
      <c r="AG368" s="21">
        <f>(RANK(R368,R$8:R$1007,1)+COUNTIF(R$8:R368,R368)-1)/1000</f>
        <v>0.48799999999999999</v>
      </c>
      <c r="AH368" s="21">
        <f>(RANK(S368,S$8:S$1007,1)+COUNTIF(S$8:S368,S368)-1)/1000</f>
        <v>0.49199999999999999</v>
      </c>
      <c r="AI368" s="14">
        <f t="shared" si="71"/>
        <v>0</v>
      </c>
      <c r="AK368" s="14">
        <f t="shared" si="72"/>
        <v>0</v>
      </c>
    </row>
    <row r="369" spans="2:37" x14ac:dyDescent="0.25">
      <c r="B369">
        <f t="shared" si="66"/>
        <v>362</v>
      </c>
      <c r="C369">
        <f>MATCH(B369,'Stocastic Model Raw Data'!$B$2:$B$1001,0)</f>
        <v>67</v>
      </c>
      <c r="D369" s="14" cm="1">
        <f t="array" ref="D369">INDEX('Stocastic Model Raw Data'!$G$2:$G$1001,$C369,0)</f>
        <v>212042590</v>
      </c>
      <c r="E369" s="14" cm="1">
        <f t="array" ref="E369">INDEX('Stocastic Model Raw Data'!$C$2:$C$1001,$C369,0)</f>
        <v>61522536.882096402</v>
      </c>
      <c r="F369" s="14" cm="1">
        <f t="array" ref="F369">INDEX('Stocastic Model Raw Data'!$H$2:$H$1001,$C369,0)</f>
        <v>29579936.251434401</v>
      </c>
      <c r="G369" s="14">
        <f t="shared" si="61"/>
        <v>31942600.630662002</v>
      </c>
      <c r="H369" s="14" cm="1">
        <f t="array" ref="H369">INDEX('Stocastic Model Raw Data'!$D$2:$D$1001,$C369,0)</f>
        <v>1814483541.1296401</v>
      </c>
      <c r="I369" s="14" cm="1">
        <f t="array" ref="I369">INDEX('Stocastic Model Raw Data'!$I$2:$I$1001,$C369,0)</f>
        <v>753575449.59337902</v>
      </c>
      <c r="J369" s="14">
        <f t="shared" si="62"/>
        <v>1060908091.5362611</v>
      </c>
      <c r="K369" s="14" cm="1">
        <f t="array" ref="K369">INDEX('Stocastic Model Raw Data'!$E$2:$E$1001,$C369,0)</f>
        <v>120824408.568817</v>
      </c>
      <c r="L369" s="14" cm="1">
        <f t="array" ref="L369">INDEX('Stocastic Model Raw Data'!$J$2:$J$1001,$C369,0)</f>
        <v>51148050.467918098</v>
      </c>
      <c r="M369" s="14">
        <f t="shared" si="63"/>
        <v>69676358.100898907</v>
      </c>
      <c r="N369" s="14">
        <f t="shared" si="67"/>
        <v>1935307949.698457</v>
      </c>
      <c r="O369" s="14">
        <f t="shared" si="68"/>
        <v>804723500.06129718</v>
      </c>
      <c r="P369" s="14">
        <f t="shared" si="64"/>
        <v>1130584449.6371598</v>
      </c>
      <c r="Q369" s="3">
        <f t="shared" si="69"/>
        <v>1935307949.698457</v>
      </c>
      <c r="R369" s="3">
        <f t="shared" si="70"/>
        <v>1016766090.0612972</v>
      </c>
      <c r="S369" s="3">
        <f t="shared" si="65"/>
        <v>918541859.63715982</v>
      </c>
      <c r="T369" s="21">
        <f>(RANK(E369,E$8:E$1007,1)+COUNTIF(E$8:E369,E369)-1)/1000</f>
        <v>6.4000000000000001E-2</v>
      </c>
      <c r="U369" s="21">
        <f>(RANK(F369,F$8:F$1007,1)+COUNTIF(F$8:F369,F369)-1)/1000</f>
        <v>6.0999999999999999E-2</v>
      </c>
      <c r="V369" s="21">
        <f>(RANK(G369,G$8:G$1007,1)+COUNTIF(G$8:G369,G369)-1)/1000</f>
        <v>6.7000000000000004E-2</v>
      </c>
      <c r="W369" s="21">
        <f>(RANK(H369,H$8:H$1007,1)+COUNTIF(H$8:H369,H369)-1)/1000</f>
        <v>6.8000000000000005E-2</v>
      </c>
      <c r="X369" s="21">
        <f>(RANK(I369,I$8:I$1007,1)+COUNTIF(I$8:I369,I369)-1)/1000</f>
        <v>6.9000000000000006E-2</v>
      </c>
      <c r="Y369" s="21">
        <f>(RANK(J369,J$8:J$1007,1)+COUNTIF(J$8:J369,J369)-1)/1000</f>
        <v>7.0000000000000007E-2</v>
      </c>
      <c r="Z369" s="21">
        <f>(RANK(K369,K$8:K$1007,1)+COUNTIF(K$8:K369,K369)-1)/1000</f>
        <v>3.5000000000000003E-2</v>
      </c>
      <c r="AA369" s="21">
        <f>(RANK(L369,L$8:L$1007,1)+COUNTIF(L$8:L369,L369)-1)/1000</f>
        <v>3.1E-2</v>
      </c>
      <c r="AB369" s="21">
        <f>(RANK(M369,M$8:M$1007,1)+COUNTIF(M$8:M369,M369)-1)/1000</f>
        <v>0.04</v>
      </c>
      <c r="AC369" s="21">
        <f>(RANK(N369,N$8:N$1007,1)+COUNTIF(N$8:N369,N369)-1)/1000</f>
        <v>6.7000000000000004E-2</v>
      </c>
      <c r="AD369" s="21">
        <f>(RANK(O369,O$8:O$1007,1)+COUNTIF(O$8:O369,O369)-1)/1000</f>
        <v>6.6000000000000003E-2</v>
      </c>
      <c r="AE369" s="21">
        <f>(RANK(P369,P$8:P$1007,1)+COUNTIF(P$8:P369,P369)-1)/1000</f>
        <v>6.5000000000000002E-2</v>
      </c>
      <c r="AF369" s="21">
        <f>(RANK(Q369,Q$8:Q$1007,1)+COUNTIF(Q$8:Q369,Q369)-1)/1000</f>
        <v>6.7000000000000004E-2</v>
      </c>
      <c r="AG369" s="21">
        <f>(RANK(R369,R$8:R$1007,1)+COUNTIF(R$8:R369,R369)-1)/1000</f>
        <v>6.6000000000000003E-2</v>
      </c>
      <c r="AH369" s="21">
        <f>(RANK(S369,S$8:S$1007,1)+COUNTIF(S$8:S369,S369)-1)/1000</f>
        <v>6.5000000000000002E-2</v>
      </c>
      <c r="AI369" s="14">
        <f t="shared" si="71"/>
        <v>0</v>
      </c>
      <c r="AK369" s="14">
        <f t="shared" si="72"/>
        <v>0</v>
      </c>
    </row>
    <row r="370" spans="2:37" x14ac:dyDescent="0.25">
      <c r="B370">
        <f t="shared" si="66"/>
        <v>363</v>
      </c>
      <c r="C370">
        <f>MATCH(B370,'Stocastic Model Raw Data'!$B$2:$B$1001,0)</f>
        <v>301</v>
      </c>
      <c r="D370" s="14" cm="1">
        <f t="array" ref="D370">INDEX('Stocastic Model Raw Data'!$G$2:$G$1001,$C370,0)</f>
        <v>212042590</v>
      </c>
      <c r="E370" s="14" cm="1">
        <f t="array" ref="E370">INDEX('Stocastic Model Raw Data'!$C$2:$C$1001,$C370,0)</f>
        <v>73530007.706485495</v>
      </c>
      <c r="F370" s="14" cm="1">
        <f t="array" ref="F370">INDEX('Stocastic Model Raw Data'!$H$2:$H$1001,$C370,0)</f>
        <v>35138920.0126376</v>
      </c>
      <c r="G370" s="14">
        <f t="shared" si="61"/>
        <v>38391087.693847895</v>
      </c>
      <c r="H370" s="14" cm="1">
        <f t="array" ref="H370">INDEX('Stocastic Model Raw Data'!$D$2:$D$1001,$C370,0)</f>
        <v>2211604834.0834799</v>
      </c>
      <c r="I370" s="14" cm="1">
        <f t="array" ref="I370">INDEX('Stocastic Model Raw Data'!$I$2:$I$1001,$C370,0)</f>
        <v>911092308.718701</v>
      </c>
      <c r="J370" s="14">
        <f t="shared" si="62"/>
        <v>1300512525.364779</v>
      </c>
      <c r="K370" s="14" cm="1">
        <f t="array" ref="K370">INDEX('Stocastic Model Raw Data'!$E$2:$E$1001,$C370,0)</f>
        <v>141001173.81310201</v>
      </c>
      <c r="L370" s="14" cm="1">
        <f t="array" ref="L370">INDEX('Stocastic Model Raw Data'!$J$2:$J$1001,$C370,0)</f>
        <v>62851475.386570603</v>
      </c>
      <c r="M370" s="14">
        <f t="shared" si="63"/>
        <v>78149698.426531404</v>
      </c>
      <c r="N370" s="14">
        <f t="shared" si="67"/>
        <v>2352606007.8965816</v>
      </c>
      <c r="O370" s="14">
        <f t="shared" si="68"/>
        <v>973943784.10527158</v>
      </c>
      <c r="P370" s="14">
        <f t="shared" si="64"/>
        <v>1378662223.7913101</v>
      </c>
      <c r="Q370" s="3">
        <f t="shared" si="69"/>
        <v>2352606007.8965816</v>
      </c>
      <c r="R370" s="3">
        <f t="shared" si="70"/>
        <v>1185986374.1052716</v>
      </c>
      <c r="S370" s="3">
        <f t="shared" si="65"/>
        <v>1166619633.7913101</v>
      </c>
      <c r="T370" s="21">
        <f>(RANK(E370,E$8:E$1007,1)+COUNTIF(E$8:E370,E370)-1)/1000</f>
        <v>0.25</v>
      </c>
      <c r="U370" s="21">
        <f>(RANK(F370,F$8:F$1007,1)+COUNTIF(F$8:F370,F370)-1)/1000</f>
        <v>0.23100000000000001</v>
      </c>
      <c r="V370" s="21">
        <f>(RANK(G370,G$8:G$1007,1)+COUNTIF(G$8:G370,G370)-1)/1000</f>
        <v>0.27500000000000002</v>
      </c>
      <c r="W370" s="21">
        <f>(RANK(H370,H$8:H$1007,1)+COUNTIF(H$8:H370,H370)-1)/1000</f>
        <v>0.32700000000000001</v>
      </c>
      <c r="X370" s="21">
        <f>(RANK(I370,I$8:I$1007,1)+COUNTIF(I$8:I370,I370)-1)/1000</f>
        <v>0.30399999999999999</v>
      </c>
      <c r="Y370" s="21">
        <f>(RANK(J370,J$8:J$1007,1)+COUNTIF(J$8:J370,J370)-1)/1000</f>
        <v>0.34</v>
      </c>
      <c r="Z370" s="21">
        <f>(RANK(K370,K$8:K$1007,1)+COUNTIF(K$8:K370,K370)-1)/1000</f>
        <v>0.13700000000000001</v>
      </c>
      <c r="AA370" s="21">
        <f>(RANK(L370,L$8:L$1007,1)+COUNTIF(L$8:L370,L370)-1)/1000</f>
        <v>0.16</v>
      </c>
      <c r="AB370" s="21">
        <f>(RANK(M370,M$8:M$1007,1)+COUNTIF(M$8:M370,M370)-1)/1000</f>
        <v>0.125</v>
      </c>
      <c r="AC370" s="21">
        <f>(RANK(N370,N$8:N$1007,1)+COUNTIF(N$8:N370,N370)-1)/1000</f>
        <v>0.30099999999999999</v>
      </c>
      <c r="AD370" s="21">
        <f>(RANK(O370,O$8:O$1007,1)+COUNTIF(O$8:O370,O370)-1)/1000</f>
        <v>0.28899999999999998</v>
      </c>
      <c r="AE370" s="21">
        <f>(RANK(P370,P$8:P$1007,1)+COUNTIF(P$8:P370,P370)-1)/1000</f>
        <v>0.318</v>
      </c>
      <c r="AF370" s="21">
        <f>(RANK(Q370,Q$8:Q$1007,1)+COUNTIF(Q$8:Q370,Q370)-1)/1000</f>
        <v>0.30099999999999999</v>
      </c>
      <c r="AG370" s="21">
        <f>(RANK(R370,R$8:R$1007,1)+COUNTIF(R$8:R370,R370)-1)/1000</f>
        <v>0.28899999999999998</v>
      </c>
      <c r="AH370" s="21">
        <f>(RANK(S370,S$8:S$1007,1)+COUNTIF(S$8:S370,S370)-1)/1000</f>
        <v>0.318</v>
      </c>
      <c r="AI370" s="14">
        <f t="shared" si="71"/>
        <v>0</v>
      </c>
      <c r="AK370" s="14">
        <f t="shared" si="72"/>
        <v>0</v>
      </c>
    </row>
    <row r="371" spans="2:37" x14ac:dyDescent="0.25">
      <c r="B371">
        <f t="shared" si="66"/>
        <v>364</v>
      </c>
      <c r="C371">
        <f>MATCH(B371,'Stocastic Model Raw Data'!$B$2:$B$1001,0)</f>
        <v>905</v>
      </c>
      <c r="D371" s="14" cm="1">
        <f t="array" ref="D371">INDEX('Stocastic Model Raw Data'!$G$2:$G$1001,$C371,0)</f>
        <v>212042590</v>
      </c>
      <c r="E371" s="14" cm="1">
        <f t="array" ref="E371">INDEX('Stocastic Model Raw Data'!$C$2:$C$1001,$C371,0)</f>
        <v>111576342.336162</v>
      </c>
      <c r="F371" s="14" cm="1">
        <f t="array" ref="F371">INDEX('Stocastic Model Raw Data'!$H$2:$H$1001,$C371,0)</f>
        <v>55467533.038475998</v>
      </c>
      <c r="G371" s="14">
        <f t="shared" si="61"/>
        <v>56108809.297686003</v>
      </c>
      <c r="H371" s="14" cm="1">
        <f t="array" ref="H371">INDEX('Stocastic Model Raw Data'!$D$2:$D$1001,$C371,0)</f>
        <v>2905462361.5124898</v>
      </c>
      <c r="I371" s="14" cm="1">
        <f t="array" ref="I371">INDEX('Stocastic Model Raw Data'!$I$2:$I$1001,$C371,0)</f>
        <v>1227853701.28631</v>
      </c>
      <c r="J371" s="14">
        <f t="shared" si="62"/>
        <v>1677608660.2261798</v>
      </c>
      <c r="K371" s="14" cm="1">
        <f t="array" ref="K371">INDEX('Stocastic Model Raw Data'!$E$2:$E$1001,$C371,0)</f>
        <v>251516843.67611101</v>
      </c>
      <c r="L371" s="14" cm="1">
        <f t="array" ref="L371">INDEX('Stocastic Model Raw Data'!$J$2:$J$1001,$C371,0)</f>
        <v>111473114.35836799</v>
      </c>
      <c r="M371" s="14">
        <f t="shared" si="63"/>
        <v>140043729.317743</v>
      </c>
      <c r="N371" s="14">
        <f t="shared" si="67"/>
        <v>3156979205.188601</v>
      </c>
      <c r="O371" s="14">
        <f t="shared" si="68"/>
        <v>1339326815.6446779</v>
      </c>
      <c r="P371" s="14">
        <f t="shared" si="64"/>
        <v>1817652389.5439231</v>
      </c>
      <c r="Q371" s="3">
        <f t="shared" si="69"/>
        <v>3156979205.188601</v>
      </c>
      <c r="R371" s="3">
        <f t="shared" si="70"/>
        <v>1551369405.6446779</v>
      </c>
      <c r="S371" s="3">
        <f t="shared" si="65"/>
        <v>1605609799.5439231</v>
      </c>
      <c r="T371" s="21">
        <f>(RANK(E371,E$8:E$1007,1)+COUNTIF(E$8:E371,E371)-1)/1000</f>
        <v>0.92100000000000004</v>
      </c>
      <c r="U371" s="21">
        <f>(RANK(F371,F$8:F$1007,1)+COUNTIF(F$8:F371,F371)-1)/1000</f>
        <v>0.92200000000000004</v>
      </c>
      <c r="V371" s="21">
        <f>(RANK(G371,G$8:G$1007,1)+COUNTIF(G$8:G371,G371)-1)/1000</f>
        <v>0.92</v>
      </c>
      <c r="W371" s="21">
        <f>(RANK(H371,H$8:H$1007,1)+COUNTIF(H$8:H371,H371)-1)/1000</f>
        <v>0.89700000000000002</v>
      </c>
      <c r="X371" s="21">
        <f>(RANK(I371,I$8:I$1007,1)+COUNTIF(I$8:I371,I371)-1)/1000</f>
        <v>0.90200000000000002</v>
      </c>
      <c r="Y371" s="21">
        <f>(RANK(J371,J$8:J$1007,1)+COUNTIF(J$8:J371,J371)-1)/1000</f>
        <v>0.88900000000000001</v>
      </c>
      <c r="Z371" s="21">
        <f>(RANK(K371,K$8:K$1007,1)+COUNTIF(K$8:K371,K371)-1)/1000</f>
        <v>0.91800000000000004</v>
      </c>
      <c r="AA371" s="21">
        <f>(RANK(L371,L$8:L$1007,1)+COUNTIF(L$8:L371,L371)-1)/1000</f>
        <v>0.91700000000000004</v>
      </c>
      <c r="AB371" s="21">
        <f>(RANK(M371,M$8:M$1007,1)+COUNTIF(M$8:M371,M371)-1)/1000</f>
        <v>0.92</v>
      </c>
      <c r="AC371" s="21">
        <f>(RANK(N371,N$8:N$1007,1)+COUNTIF(N$8:N371,N371)-1)/1000</f>
        <v>0.90500000000000003</v>
      </c>
      <c r="AD371" s="21">
        <f>(RANK(O371,O$8:O$1007,1)+COUNTIF(O$8:O371,O371)-1)/1000</f>
        <v>0.90600000000000003</v>
      </c>
      <c r="AE371" s="21">
        <f>(RANK(P371,P$8:P$1007,1)+COUNTIF(P$8:P371,P371)-1)/1000</f>
        <v>0.89900000000000002</v>
      </c>
      <c r="AF371" s="21">
        <f>(RANK(Q371,Q$8:Q$1007,1)+COUNTIF(Q$8:Q371,Q371)-1)/1000</f>
        <v>0.90500000000000003</v>
      </c>
      <c r="AG371" s="21">
        <f>(RANK(R371,R$8:R$1007,1)+COUNTIF(R$8:R371,R371)-1)/1000</f>
        <v>0.90600000000000003</v>
      </c>
      <c r="AH371" s="21">
        <f>(RANK(S371,S$8:S$1007,1)+COUNTIF(S$8:S371,S371)-1)/1000</f>
        <v>0.89900000000000002</v>
      </c>
      <c r="AI371" s="14">
        <f t="shared" si="71"/>
        <v>0</v>
      </c>
      <c r="AK371" s="14">
        <f t="shared" si="72"/>
        <v>0</v>
      </c>
    </row>
    <row r="372" spans="2:37" x14ac:dyDescent="0.25">
      <c r="B372">
        <f t="shared" si="66"/>
        <v>365</v>
      </c>
      <c r="C372">
        <f>MATCH(B372,'Stocastic Model Raw Data'!$B$2:$B$1001,0)</f>
        <v>187</v>
      </c>
      <c r="D372" s="14" cm="1">
        <f t="array" ref="D372">INDEX('Stocastic Model Raw Data'!$G$2:$G$1001,$C372,0)</f>
        <v>212042590</v>
      </c>
      <c r="E372" s="14" cm="1">
        <f t="array" ref="E372">INDEX('Stocastic Model Raw Data'!$C$2:$C$1001,$C372,0)</f>
        <v>69181644.581581593</v>
      </c>
      <c r="F372" s="14" cm="1">
        <f t="array" ref="F372">INDEX('Stocastic Model Raw Data'!$H$2:$H$1001,$C372,0)</f>
        <v>33169827.667532802</v>
      </c>
      <c r="G372" s="14">
        <f t="shared" si="61"/>
        <v>36011816.914048791</v>
      </c>
      <c r="H372" s="14" cm="1">
        <f t="array" ref="H372">INDEX('Stocastic Model Raw Data'!$D$2:$D$1001,$C372,0)</f>
        <v>2064986890.9535201</v>
      </c>
      <c r="I372" s="14" cm="1">
        <f t="array" ref="I372">INDEX('Stocastic Model Raw Data'!$I$2:$I$1001,$C372,0)</f>
        <v>852017585.99290597</v>
      </c>
      <c r="J372" s="14">
        <f t="shared" si="62"/>
        <v>1212969304.9606142</v>
      </c>
      <c r="K372" s="14" cm="1">
        <f t="array" ref="K372">INDEX('Stocastic Model Raw Data'!$E$2:$E$1001,$C372,0)</f>
        <v>138105791.15533301</v>
      </c>
      <c r="L372" s="14" cm="1">
        <f t="array" ref="L372">INDEX('Stocastic Model Raw Data'!$J$2:$J$1001,$C372,0)</f>
        <v>61937334.734347098</v>
      </c>
      <c r="M372" s="14">
        <f t="shared" si="63"/>
        <v>76168456.420985907</v>
      </c>
      <c r="N372" s="14">
        <f t="shared" si="67"/>
        <v>2203092682.1088529</v>
      </c>
      <c r="O372" s="14">
        <f t="shared" si="68"/>
        <v>913954920.72725308</v>
      </c>
      <c r="P372" s="14">
        <f t="shared" si="64"/>
        <v>1289137761.3815999</v>
      </c>
      <c r="Q372" s="3">
        <f t="shared" si="69"/>
        <v>2203092682.1088529</v>
      </c>
      <c r="R372" s="3">
        <f t="shared" si="70"/>
        <v>1125997510.727253</v>
      </c>
      <c r="S372" s="3">
        <f t="shared" si="65"/>
        <v>1077095171.3815999</v>
      </c>
      <c r="T372" s="21">
        <f>(RANK(E372,E$8:E$1007,1)+COUNTIF(E$8:E372,E372)-1)/1000</f>
        <v>0.17699999999999999</v>
      </c>
      <c r="U372" s="21">
        <f>(RANK(F372,F$8:F$1007,1)+COUNTIF(F$8:F372,F372)-1)/1000</f>
        <v>0.17100000000000001</v>
      </c>
      <c r="V372" s="21">
        <f>(RANK(G372,G$8:G$1007,1)+COUNTIF(G$8:G372,G372)-1)/1000</f>
        <v>0.17699999999999999</v>
      </c>
      <c r="W372" s="21">
        <f>(RANK(H372,H$8:H$1007,1)+COUNTIF(H$8:H372,H372)-1)/1000</f>
        <v>0.19800000000000001</v>
      </c>
      <c r="X372" s="21">
        <f>(RANK(I372,I$8:I$1007,1)+COUNTIF(I$8:I372,I372)-1)/1000</f>
        <v>0.185</v>
      </c>
      <c r="Y372" s="21">
        <f>(RANK(J372,J$8:J$1007,1)+COUNTIF(J$8:J372,J372)-1)/1000</f>
        <v>0.20599999999999999</v>
      </c>
      <c r="Z372" s="21">
        <f>(RANK(K372,K$8:K$1007,1)+COUNTIF(K$8:K372,K372)-1)/1000</f>
        <v>0.11799999999999999</v>
      </c>
      <c r="AA372" s="21">
        <f>(RANK(L372,L$8:L$1007,1)+COUNTIF(L$8:L372,L372)-1)/1000</f>
        <v>0.13700000000000001</v>
      </c>
      <c r="AB372" s="21">
        <f>(RANK(M372,M$8:M$1007,1)+COUNTIF(M$8:M372,M372)-1)/1000</f>
        <v>0.10199999999999999</v>
      </c>
      <c r="AC372" s="21">
        <f>(RANK(N372,N$8:N$1007,1)+COUNTIF(N$8:N372,N372)-1)/1000</f>
        <v>0.187</v>
      </c>
      <c r="AD372" s="21">
        <f>(RANK(O372,O$8:O$1007,1)+COUNTIF(O$8:O372,O372)-1)/1000</f>
        <v>0.18</v>
      </c>
      <c r="AE372" s="21">
        <f>(RANK(P372,P$8:P$1007,1)+COUNTIF(P$8:P372,P372)-1)/1000</f>
        <v>0.193</v>
      </c>
      <c r="AF372" s="21">
        <f>(RANK(Q372,Q$8:Q$1007,1)+COUNTIF(Q$8:Q372,Q372)-1)/1000</f>
        <v>0.187</v>
      </c>
      <c r="AG372" s="21">
        <f>(RANK(R372,R$8:R$1007,1)+COUNTIF(R$8:R372,R372)-1)/1000</f>
        <v>0.18</v>
      </c>
      <c r="AH372" s="21">
        <f>(RANK(S372,S$8:S$1007,1)+COUNTIF(S$8:S372,S372)-1)/1000</f>
        <v>0.193</v>
      </c>
      <c r="AI372" s="14">
        <f t="shared" si="71"/>
        <v>0</v>
      </c>
      <c r="AK372" s="14">
        <f t="shared" si="72"/>
        <v>0</v>
      </c>
    </row>
    <row r="373" spans="2:37" x14ac:dyDescent="0.25">
      <c r="B373">
        <f t="shared" si="66"/>
        <v>366</v>
      </c>
      <c r="C373">
        <f>MATCH(B373,'Stocastic Model Raw Data'!$B$2:$B$1001,0)</f>
        <v>817</v>
      </c>
      <c r="D373" s="14" cm="1">
        <f t="array" ref="D373">INDEX('Stocastic Model Raw Data'!$G$2:$G$1001,$C373,0)</f>
        <v>212042590</v>
      </c>
      <c r="E373" s="14" cm="1">
        <f t="array" ref="E373">INDEX('Stocastic Model Raw Data'!$C$2:$C$1001,$C373,0)</f>
        <v>96877171.342287093</v>
      </c>
      <c r="F373" s="14" cm="1">
        <f t="array" ref="F373">INDEX('Stocastic Model Raw Data'!$H$2:$H$1001,$C373,0)</f>
        <v>47208796.1384672</v>
      </c>
      <c r="G373" s="14">
        <f t="shared" si="61"/>
        <v>49668375.203819893</v>
      </c>
      <c r="H373" s="14" cm="1">
        <f t="array" ref="H373">INDEX('Stocastic Model Raw Data'!$D$2:$D$1001,$C373,0)</f>
        <v>2788163677.3284302</v>
      </c>
      <c r="I373" s="14" cm="1">
        <f t="array" ref="I373">INDEX('Stocastic Model Raw Data'!$I$2:$I$1001,$C373,0)</f>
        <v>1164412100.38572</v>
      </c>
      <c r="J373" s="14">
        <f t="shared" si="62"/>
        <v>1623751576.9427102</v>
      </c>
      <c r="K373" s="14" cm="1">
        <f t="array" ref="K373">INDEX('Stocastic Model Raw Data'!$E$2:$E$1001,$C373,0)</f>
        <v>206887082.77244401</v>
      </c>
      <c r="L373" s="14" cm="1">
        <f t="array" ref="L373">INDEX('Stocastic Model Raw Data'!$J$2:$J$1001,$C373,0)</f>
        <v>94016740.724496007</v>
      </c>
      <c r="M373" s="14">
        <f t="shared" si="63"/>
        <v>112870342.047948</v>
      </c>
      <c r="N373" s="14">
        <f t="shared" si="67"/>
        <v>2995050760.1008739</v>
      </c>
      <c r="O373" s="14">
        <f t="shared" si="68"/>
        <v>1258428841.1102161</v>
      </c>
      <c r="P373" s="14">
        <f t="shared" si="64"/>
        <v>1736621918.9906578</v>
      </c>
      <c r="Q373" s="3">
        <f t="shared" si="69"/>
        <v>2995050760.1008739</v>
      </c>
      <c r="R373" s="3">
        <f t="shared" si="70"/>
        <v>1470471431.1102161</v>
      </c>
      <c r="S373" s="3">
        <f t="shared" si="65"/>
        <v>1524579328.9906578</v>
      </c>
      <c r="T373" s="21">
        <f>(RANK(E373,E$8:E$1007,1)+COUNTIF(E$8:E373,E373)-1)/1000</f>
        <v>0.74099999999999999</v>
      </c>
      <c r="U373" s="21">
        <f>(RANK(F373,F$8:F$1007,1)+COUNTIF(F$8:F373,F373)-1)/1000</f>
        <v>0.72599999999999998</v>
      </c>
      <c r="V373" s="21">
        <f>(RANK(G373,G$8:G$1007,1)+COUNTIF(G$8:G373,G373)-1)/1000</f>
        <v>0.76900000000000002</v>
      </c>
      <c r="W373" s="21">
        <f>(RANK(H373,H$8:H$1007,1)+COUNTIF(H$8:H373,H373)-1)/1000</f>
        <v>0.82899999999999996</v>
      </c>
      <c r="X373" s="21">
        <f>(RANK(I373,I$8:I$1007,1)+COUNTIF(I$8:I373,I373)-1)/1000</f>
        <v>0.81699999999999995</v>
      </c>
      <c r="Y373" s="21">
        <f>(RANK(J373,J$8:J$1007,1)+COUNTIF(J$8:J373,J373)-1)/1000</f>
        <v>0.84299999999999997</v>
      </c>
      <c r="Z373" s="21">
        <f>(RANK(K373,K$8:K$1007,1)+COUNTIF(K$8:K373,K373)-1)/1000</f>
        <v>0.72599999999999998</v>
      </c>
      <c r="AA373" s="21">
        <f>(RANK(L373,L$8:L$1007,1)+COUNTIF(L$8:L373,L373)-1)/1000</f>
        <v>0.753</v>
      </c>
      <c r="AB373" s="21">
        <f>(RANK(M373,M$8:M$1007,1)+COUNTIF(M$8:M373,M373)-1)/1000</f>
        <v>0.71199999999999997</v>
      </c>
      <c r="AC373" s="21">
        <f>(RANK(N373,N$8:N$1007,1)+COUNTIF(N$8:N373,N373)-1)/1000</f>
        <v>0.81699999999999995</v>
      </c>
      <c r="AD373" s="21">
        <f>(RANK(O373,O$8:O$1007,1)+COUNTIF(O$8:O373,O373)-1)/1000</f>
        <v>0.81</v>
      </c>
      <c r="AE373" s="21">
        <f>(RANK(P373,P$8:P$1007,1)+COUNTIF(P$8:P373,P373)-1)/1000</f>
        <v>0.82599999999999996</v>
      </c>
      <c r="AF373" s="21">
        <f>(RANK(Q373,Q$8:Q$1007,1)+COUNTIF(Q$8:Q373,Q373)-1)/1000</f>
        <v>0.81699999999999995</v>
      </c>
      <c r="AG373" s="21">
        <f>(RANK(R373,R$8:R$1007,1)+COUNTIF(R$8:R373,R373)-1)/1000</f>
        <v>0.81</v>
      </c>
      <c r="AH373" s="21">
        <f>(RANK(S373,S$8:S$1007,1)+COUNTIF(S$8:S373,S373)-1)/1000</f>
        <v>0.82599999999999996</v>
      </c>
      <c r="AI373" s="14">
        <f t="shared" si="71"/>
        <v>0</v>
      </c>
      <c r="AK373" s="14">
        <f t="shared" si="72"/>
        <v>0</v>
      </c>
    </row>
    <row r="374" spans="2:37" x14ac:dyDescent="0.25">
      <c r="B374">
        <f t="shared" si="66"/>
        <v>367</v>
      </c>
      <c r="C374">
        <f>MATCH(B374,'Stocastic Model Raw Data'!$B$2:$B$1001,0)</f>
        <v>538</v>
      </c>
      <c r="D374" s="14" cm="1">
        <f t="array" ref="D374">INDEX('Stocastic Model Raw Data'!$G$2:$G$1001,$C374,0)</f>
        <v>212042590</v>
      </c>
      <c r="E374" s="14" cm="1">
        <f t="array" ref="E374">INDEX('Stocastic Model Raw Data'!$C$2:$C$1001,$C374,0)</f>
        <v>86068160.956287995</v>
      </c>
      <c r="F374" s="14" cm="1">
        <f t="array" ref="F374">INDEX('Stocastic Model Raw Data'!$H$2:$H$1001,$C374,0)</f>
        <v>42058487.909386702</v>
      </c>
      <c r="G374" s="14">
        <f t="shared" si="61"/>
        <v>44009673.046901293</v>
      </c>
      <c r="H374" s="14" cm="1">
        <f t="array" ref="H374">INDEX('Stocastic Model Raw Data'!$D$2:$D$1001,$C374,0)</f>
        <v>2419296266.0464802</v>
      </c>
      <c r="I374" s="14" cm="1">
        <f t="array" ref="I374">INDEX('Stocastic Model Raw Data'!$I$2:$I$1001,$C374,0)</f>
        <v>1008288930.50552</v>
      </c>
      <c r="J374" s="14">
        <f t="shared" si="62"/>
        <v>1411007335.5409603</v>
      </c>
      <c r="K374" s="14" cm="1">
        <f t="array" ref="K374">INDEX('Stocastic Model Raw Data'!$E$2:$E$1001,$C374,0)</f>
        <v>200612806.67717499</v>
      </c>
      <c r="L374" s="14" cm="1">
        <f t="array" ref="L374">INDEX('Stocastic Model Raw Data'!$J$2:$J$1001,$C374,0)</f>
        <v>89553690.758915499</v>
      </c>
      <c r="M374" s="14">
        <f t="shared" si="63"/>
        <v>111059115.91825949</v>
      </c>
      <c r="N374" s="14">
        <f t="shared" si="67"/>
        <v>2619909072.7236552</v>
      </c>
      <c r="O374" s="14">
        <f t="shared" si="68"/>
        <v>1097842621.2644355</v>
      </c>
      <c r="P374" s="14">
        <f t="shared" si="64"/>
        <v>1522066451.4592197</v>
      </c>
      <c r="Q374" s="3">
        <f t="shared" si="69"/>
        <v>2619909072.7236552</v>
      </c>
      <c r="R374" s="3">
        <f t="shared" si="70"/>
        <v>1309885211.2644355</v>
      </c>
      <c r="S374" s="3">
        <f t="shared" si="65"/>
        <v>1310023861.4592197</v>
      </c>
      <c r="T374" s="21">
        <f>(RANK(E374,E$8:E$1007,1)+COUNTIF(E$8:E374,E374)-1)/1000</f>
        <v>0.53100000000000003</v>
      </c>
      <c r="U374" s="21">
        <f>(RANK(F374,F$8:F$1007,1)+COUNTIF(F$8:F374,F374)-1)/1000</f>
        <v>0.53900000000000003</v>
      </c>
      <c r="V374" s="21">
        <f>(RANK(G374,G$8:G$1007,1)+COUNTIF(G$8:G374,G374)-1)/1000</f>
        <v>0.53</v>
      </c>
      <c r="W374" s="21">
        <f>(RANK(H374,H$8:H$1007,1)+COUNTIF(H$8:H374,H374)-1)/1000</f>
        <v>0.52500000000000002</v>
      </c>
      <c r="X374" s="21">
        <f>(RANK(I374,I$8:I$1007,1)+COUNTIF(I$8:I374,I374)-1)/1000</f>
        <v>0.52500000000000002</v>
      </c>
      <c r="Y374" s="21">
        <f>(RANK(J374,J$8:J$1007,1)+COUNTIF(J$8:J374,J374)-1)/1000</f>
        <v>0.52800000000000002</v>
      </c>
      <c r="Z374" s="21">
        <f>(RANK(K374,K$8:K$1007,1)+COUNTIF(K$8:K374,K374)-1)/1000</f>
        <v>0.68700000000000006</v>
      </c>
      <c r="AA374" s="21">
        <f>(RANK(L374,L$8:L$1007,1)+COUNTIF(L$8:L374,L374)-1)/1000</f>
        <v>0.67600000000000005</v>
      </c>
      <c r="AB374" s="21">
        <f>(RANK(M374,M$8:M$1007,1)+COUNTIF(M$8:M374,M374)-1)/1000</f>
        <v>0.68500000000000005</v>
      </c>
      <c r="AC374" s="21">
        <f>(RANK(N374,N$8:N$1007,1)+COUNTIF(N$8:N374,N374)-1)/1000</f>
        <v>0.53800000000000003</v>
      </c>
      <c r="AD374" s="21">
        <f>(RANK(O374,O$8:O$1007,1)+COUNTIF(O$8:O374,O374)-1)/1000</f>
        <v>0.53500000000000003</v>
      </c>
      <c r="AE374" s="21">
        <f>(RANK(P374,P$8:P$1007,1)+COUNTIF(P$8:P374,P374)-1)/1000</f>
        <v>0.54</v>
      </c>
      <c r="AF374" s="21">
        <f>(RANK(Q374,Q$8:Q$1007,1)+COUNTIF(Q$8:Q374,Q374)-1)/1000</f>
        <v>0.53800000000000003</v>
      </c>
      <c r="AG374" s="21">
        <f>(RANK(R374,R$8:R$1007,1)+COUNTIF(R$8:R374,R374)-1)/1000</f>
        <v>0.53500000000000003</v>
      </c>
      <c r="AH374" s="21">
        <f>(RANK(S374,S$8:S$1007,1)+COUNTIF(S$8:S374,S374)-1)/1000</f>
        <v>0.54</v>
      </c>
      <c r="AI374" s="14">
        <f t="shared" si="71"/>
        <v>0</v>
      </c>
      <c r="AK374" s="14">
        <f t="shared" si="72"/>
        <v>0</v>
      </c>
    </row>
    <row r="375" spans="2:37" x14ac:dyDescent="0.25">
      <c r="B375">
        <f t="shared" si="66"/>
        <v>368</v>
      </c>
      <c r="C375">
        <f>MATCH(B375,'Stocastic Model Raw Data'!$B$2:$B$1001,0)</f>
        <v>453</v>
      </c>
      <c r="D375" s="14" cm="1">
        <f t="array" ref="D375">INDEX('Stocastic Model Raw Data'!$G$2:$G$1001,$C375,0)</f>
        <v>212042590</v>
      </c>
      <c r="E375" s="14" cm="1">
        <f t="array" ref="E375">INDEX('Stocastic Model Raw Data'!$C$2:$C$1001,$C375,0)</f>
        <v>79262033.571318507</v>
      </c>
      <c r="F375" s="14" cm="1">
        <f t="array" ref="F375">INDEX('Stocastic Model Raw Data'!$H$2:$H$1001,$C375,0)</f>
        <v>38081896.111217096</v>
      </c>
      <c r="G375" s="14">
        <f t="shared" si="61"/>
        <v>41180137.460101411</v>
      </c>
      <c r="H375" s="14" cm="1">
        <f t="array" ref="H375">INDEX('Stocastic Model Raw Data'!$D$2:$D$1001,$C375,0)</f>
        <v>2358750133.4331498</v>
      </c>
      <c r="I375" s="14" cm="1">
        <f t="array" ref="I375">INDEX('Stocastic Model Raw Data'!$I$2:$I$1001,$C375,0)</f>
        <v>974431139.13480997</v>
      </c>
      <c r="J375" s="14">
        <f t="shared" si="62"/>
        <v>1384318994.2983398</v>
      </c>
      <c r="K375" s="14" cm="1">
        <f t="array" ref="K375">INDEX('Stocastic Model Raw Data'!$E$2:$E$1001,$C375,0)</f>
        <v>163607969.54387099</v>
      </c>
      <c r="L375" s="14" cm="1">
        <f t="array" ref="L375">INDEX('Stocastic Model Raw Data'!$J$2:$J$1001,$C375,0)</f>
        <v>72156811.104755104</v>
      </c>
      <c r="M375" s="14">
        <f t="shared" si="63"/>
        <v>91451158.439115882</v>
      </c>
      <c r="N375" s="14">
        <f t="shared" si="67"/>
        <v>2522358102.9770207</v>
      </c>
      <c r="O375" s="14">
        <f t="shared" si="68"/>
        <v>1046587950.2395651</v>
      </c>
      <c r="P375" s="14">
        <f t="shared" si="64"/>
        <v>1475770152.7374556</v>
      </c>
      <c r="Q375" s="3">
        <f t="shared" si="69"/>
        <v>2522358102.9770207</v>
      </c>
      <c r="R375" s="3">
        <f t="shared" si="70"/>
        <v>1258630540.2395651</v>
      </c>
      <c r="S375" s="3">
        <f t="shared" si="65"/>
        <v>1263727562.7374556</v>
      </c>
      <c r="T375" s="21">
        <f>(RANK(E375,E$8:E$1007,1)+COUNTIF(E$8:E375,E375)-1)/1000</f>
        <v>0.39200000000000002</v>
      </c>
      <c r="U375" s="21">
        <f>(RANK(F375,F$8:F$1007,1)+COUNTIF(F$8:F375,F375)-1)/1000</f>
        <v>0.379</v>
      </c>
      <c r="V375" s="21">
        <f>(RANK(G375,G$8:G$1007,1)+COUNTIF(G$8:G375,G375)-1)/1000</f>
        <v>0.40600000000000003</v>
      </c>
      <c r="W375" s="21">
        <f>(RANK(H375,H$8:H$1007,1)+COUNTIF(H$8:H375,H375)-1)/1000</f>
        <v>0.46600000000000003</v>
      </c>
      <c r="X375" s="21">
        <f>(RANK(I375,I$8:I$1007,1)+COUNTIF(I$8:I375,I375)-1)/1000</f>
        <v>0.45</v>
      </c>
      <c r="Y375" s="21">
        <f>(RANK(J375,J$8:J$1007,1)+COUNTIF(J$8:J375,J375)-1)/1000</f>
        <v>0.48899999999999999</v>
      </c>
      <c r="Z375" s="21">
        <f>(RANK(K375,K$8:K$1007,1)+COUNTIF(K$8:K375,K375)-1)/1000</f>
        <v>0.34799999999999998</v>
      </c>
      <c r="AA375" s="21">
        <f>(RANK(L375,L$8:L$1007,1)+COUNTIF(L$8:L375,L375)-1)/1000</f>
        <v>0.32600000000000001</v>
      </c>
      <c r="AB375" s="21">
        <f>(RANK(M375,M$8:M$1007,1)+COUNTIF(M$8:M375,M375)-1)/1000</f>
        <v>0.34599999999999997</v>
      </c>
      <c r="AC375" s="21">
        <f>(RANK(N375,N$8:N$1007,1)+COUNTIF(N$8:N375,N375)-1)/1000</f>
        <v>0.45300000000000001</v>
      </c>
      <c r="AD375" s="21">
        <f>(RANK(O375,O$8:O$1007,1)+COUNTIF(O$8:O375,O375)-1)/1000</f>
        <v>0.438</v>
      </c>
      <c r="AE375" s="21">
        <f>(RANK(P375,P$8:P$1007,1)+COUNTIF(P$8:P375,P375)-1)/1000</f>
        <v>0.46800000000000003</v>
      </c>
      <c r="AF375" s="21">
        <f>(RANK(Q375,Q$8:Q$1007,1)+COUNTIF(Q$8:Q375,Q375)-1)/1000</f>
        <v>0.45300000000000001</v>
      </c>
      <c r="AG375" s="21">
        <f>(RANK(R375,R$8:R$1007,1)+COUNTIF(R$8:R375,R375)-1)/1000</f>
        <v>0.438</v>
      </c>
      <c r="AH375" s="21">
        <f>(RANK(S375,S$8:S$1007,1)+COUNTIF(S$8:S375,S375)-1)/1000</f>
        <v>0.46800000000000003</v>
      </c>
      <c r="AI375" s="14">
        <f t="shared" si="71"/>
        <v>0</v>
      </c>
      <c r="AK375" s="14">
        <f t="shared" si="72"/>
        <v>0</v>
      </c>
    </row>
    <row r="376" spans="2:37" x14ac:dyDescent="0.25">
      <c r="B376">
        <f t="shared" si="66"/>
        <v>369</v>
      </c>
      <c r="C376">
        <f>MATCH(B376,'Stocastic Model Raw Data'!$B$2:$B$1001,0)</f>
        <v>794</v>
      </c>
      <c r="D376" s="14" cm="1">
        <f t="array" ref="D376">INDEX('Stocastic Model Raw Data'!$G$2:$G$1001,$C376,0)</f>
        <v>212042590</v>
      </c>
      <c r="E376" s="14" cm="1">
        <f t="array" ref="E376">INDEX('Stocastic Model Raw Data'!$C$2:$C$1001,$C376,0)</f>
        <v>103711710.043458</v>
      </c>
      <c r="F376" s="14" cm="1">
        <f t="array" ref="F376">INDEX('Stocastic Model Raw Data'!$H$2:$H$1001,$C376,0)</f>
        <v>51672211.242484897</v>
      </c>
      <c r="G376" s="14">
        <f t="shared" si="61"/>
        <v>52039498.800973102</v>
      </c>
      <c r="H376" s="14" cm="1">
        <f t="array" ref="H376">INDEX('Stocastic Model Raw Data'!$D$2:$D$1001,$C376,0)</f>
        <v>2708953008.77771</v>
      </c>
      <c r="I376" s="14" cm="1">
        <f t="array" ref="I376">INDEX('Stocastic Model Raw Data'!$I$2:$I$1001,$C376,0)</f>
        <v>1143003904.6526101</v>
      </c>
      <c r="J376" s="14">
        <f t="shared" si="62"/>
        <v>1565949104.1250999</v>
      </c>
      <c r="K376" s="14" cm="1">
        <f t="array" ref="K376">INDEX('Stocastic Model Raw Data'!$E$2:$E$1001,$C376,0)</f>
        <v>238830671.57758299</v>
      </c>
      <c r="L376" s="14" cm="1">
        <f t="array" ref="L376">INDEX('Stocastic Model Raw Data'!$J$2:$J$1001,$C376,0)</f>
        <v>106428960.221443</v>
      </c>
      <c r="M376" s="14">
        <f t="shared" si="63"/>
        <v>132401711.35613999</v>
      </c>
      <c r="N376" s="14">
        <f t="shared" si="67"/>
        <v>2947783680.3552928</v>
      </c>
      <c r="O376" s="14">
        <f t="shared" si="68"/>
        <v>1249432864.874053</v>
      </c>
      <c r="P376" s="14">
        <f t="shared" si="64"/>
        <v>1698350815.4812398</v>
      </c>
      <c r="Q376" s="3">
        <f t="shared" si="69"/>
        <v>2947783680.3552928</v>
      </c>
      <c r="R376" s="3">
        <f t="shared" si="70"/>
        <v>1461475454.874053</v>
      </c>
      <c r="S376" s="3">
        <f t="shared" si="65"/>
        <v>1486308225.4812398</v>
      </c>
      <c r="T376" s="21">
        <f>(RANK(E376,E$8:E$1007,1)+COUNTIF(E$8:E376,E376)-1)/1000</f>
        <v>0.84299999999999997</v>
      </c>
      <c r="U376" s="21">
        <f>(RANK(F376,F$8:F$1007,1)+COUNTIF(F$8:F376,F376)-1)/1000</f>
        <v>0.84799999999999998</v>
      </c>
      <c r="V376" s="21">
        <f>(RANK(G376,G$8:G$1007,1)+COUNTIF(G$8:G376,G376)-1)/1000</f>
        <v>0.82699999999999996</v>
      </c>
      <c r="W376" s="21">
        <f>(RANK(H376,H$8:H$1007,1)+COUNTIF(H$8:H376,H376)-1)/1000</f>
        <v>0.76700000000000002</v>
      </c>
      <c r="X376" s="21">
        <f>(RANK(I376,I$8:I$1007,1)+COUNTIF(I$8:I376,I376)-1)/1000</f>
        <v>0.78300000000000003</v>
      </c>
      <c r="Y376" s="21">
        <f>(RANK(J376,J$8:J$1007,1)+COUNTIF(J$8:J376,J376)-1)/1000</f>
        <v>0.76</v>
      </c>
      <c r="Z376" s="21">
        <f>(RANK(K376,K$8:K$1007,1)+COUNTIF(K$8:K376,K376)-1)/1000</f>
        <v>0.88100000000000001</v>
      </c>
      <c r="AA376" s="21">
        <f>(RANK(L376,L$8:L$1007,1)+COUNTIF(L$8:L376,L376)-1)/1000</f>
        <v>0.88900000000000001</v>
      </c>
      <c r="AB376" s="21">
        <f>(RANK(M376,M$8:M$1007,1)+COUNTIF(M$8:M376,M376)-1)/1000</f>
        <v>0.873</v>
      </c>
      <c r="AC376" s="21">
        <f>(RANK(N376,N$8:N$1007,1)+COUNTIF(N$8:N376,N376)-1)/1000</f>
        <v>0.79400000000000004</v>
      </c>
      <c r="AD376" s="21">
        <f>(RANK(O376,O$8:O$1007,1)+COUNTIF(O$8:O376,O376)-1)/1000</f>
        <v>0.80300000000000005</v>
      </c>
      <c r="AE376" s="21">
        <f>(RANK(P376,P$8:P$1007,1)+COUNTIF(P$8:P376,P376)-1)/1000</f>
        <v>0.77900000000000003</v>
      </c>
      <c r="AF376" s="21">
        <f>(RANK(Q376,Q$8:Q$1007,1)+COUNTIF(Q$8:Q376,Q376)-1)/1000</f>
        <v>0.79400000000000004</v>
      </c>
      <c r="AG376" s="21">
        <f>(RANK(R376,R$8:R$1007,1)+COUNTIF(R$8:R376,R376)-1)/1000</f>
        <v>0.80300000000000005</v>
      </c>
      <c r="AH376" s="21">
        <f>(RANK(S376,S$8:S$1007,1)+COUNTIF(S$8:S376,S376)-1)/1000</f>
        <v>0.77900000000000003</v>
      </c>
      <c r="AI376" s="14">
        <f t="shared" si="71"/>
        <v>0</v>
      </c>
      <c r="AK376" s="14">
        <f t="shared" si="72"/>
        <v>0</v>
      </c>
    </row>
    <row r="377" spans="2:37" x14ac:dyDescent="0.25">
      <c r="B377">
        <f t="shared" si="66"/>
        <v>370</v>
      </c>
      <c r="C377">
        <f>MATCH(B377,'Stocastic Model Raw Data'!$B$2:$B$1001,0)</f>
        <v>853</v>
      </c>
      <c r="D377" s="14" cm="1">
        <f t="array" ref="D377">INDEX('Stocastic Model Raw Data'!$G$2:$G$1001,$C377,0)</f>
        <v>212042590</v>
      </c>
      <c r="E377" s="14" cm="1">
        <f t="array" ref="E377">INDEX('Stocastic Model Raw Data'!$C$2:$C$1001,$C377,0)</f>
        <v>101915874.45971</v>
      </c>
      <c r="F377" s="14" cm="1">
        <f t="array" ref="F377">INDEX('Stocastic Model Raw Data'!$H$2:$H$1001,$C377,0)</f>
        <v>50228658.458886698</v>
      </c>
      <c r="G377" s="14">
        <f t="shared" si="61"/>
        <v>51687216.000823304</v>
      </c>
      <c r="H377" s="14" cm="1">
        <f t="array" ref="H377">INDEX('Stocastic Model Raw Data'!$D$2:$D$1001,$C377,0)</f>
        <v>2842972204.60432</v>
      </c>
      <c r="I377" s="14" cm="1">
        <f t="array" ref="I377">INDEX('Stocastic Model Raw Data'!$I$2:$I$1001,$C377,0)</f>
        <v>1193947516.5323801</v>
      </c>
      <c r="J377" s="14">
        <f t="shared" si="62"/>
        <v>1649024688.0719399</v>
      </c>
      <c r="K377" s="14" cm="1">
        <f t="array" ref="K377">INDEX('Stocastic Model Raw Data'!$E$2:$E$1001,$C377,0)</f>
        <v>210070296.91912299</v>
      </c>
      <c r="L377" s="14" cm="1">
        <f t="array" ref="L377">INDEX('Stocastic Model Raw Data'!$J$2:$J$1001,$C377,0)</f>
        <v>95815879.723926306</v>
      </c>
      <c r="M377" s="14">
        <f t="shared" si="63"/>
        <v>114254417.19519669</v>
      </c>
      <c r="N377" s="14">
        <f t="shared" si="67"/>
        <v>3053042501.5234432</v>
      </c>
      <c r="O377" s="14">
        <f t="shared" si="68"/>
        <v>1289763396.2563064</v>
      </c>
      <c r="P377" s="14">
        <f t="shared" si="64"/>
        <v>1763279105.2671368</v>
      </c>
      <c r="Q377" s="3">
        <f t="shared" si="69"/>
        <v>3053042501.5234432</v>
      </c>
      <c r="R377" s="3">
        <f t="shared" si="70"/>
        <v>1501805986.2563064</v>
      </c>
      <c r="S377" s="3">
        <f t="shared" si="65"/>
        <v>1551236515.2671368</v>
      </c>
      <c r="T377" s="21">
        <f>(RANK(E377,E$8:E$1007,1)+COUNTIF(E$8:E377,E377)-1)/1000</f>
        <v>0.82099999999999995</v>
      </c>
      <c r="U377" s="21">
        <f>(RANK(F377,F$8:F$1007,1)+COUNTIF(F$8:F377,F377)-1)/1000</f>
        <v>0.81499999999999995</v>
      </c>
      <c r="V377" s="21">
        <f>(RANK(G377,G$8:G$1007,1)+COUNTIF(G$8:G377,G377)-1)/1000</f>
        <v>0.81899999999999995</v>
      </c>
      <c r="W377" s="21">
        <f>(RANK(H377,H$8:H$1007,1)+COUNTIF(H$8:H377,H377)-1)/1000</f>
        <v>0.86499999999999999</v>
      </c>
      <c r="X377" s="21">
        <f>(RANK(I377,I$8:I$1007,1)+COUNTIF(I$8:I377,I377)-1)/1000</f>
        <v>0.85899999999999999</v>
      </c>
      <c r="Y377" s="21">
        <f>(RANK(J377,J$8:J$1007,1)+COUNTIF(J$8:J377,J377)-1)/1000</f>
        <v>0.86599999999999999</v>
      </c>
      <c r="Z377" s="21">
        <f>(RANK(K377,K$8:K$1007,1)+COUNTIF(K$8:K377,K377)-1)/1000</f>
        <v>0.751</v>
      </c>
      <c r="AA377" s="21">
        <f>(RANK(L377,L$8:L$1007,1)+COUNTIF(L$8:L377,L377)-1)/1000</f>
        <v>0.77900000000000003</v>
      </c>
      <c r="AB377" s="21">
        <f>(RANK(M377,M$8:M$1007,1)+COUNTIF(M$8:M377,M377)-1)/1000</f>
        <v>0.72499999999999998</v>
      </c>
      <c r="AC377" s="21">
        <f>(RANK(N377,N$8:N$1007,1)+COUNTIF(N$8:N377,N377)-1)/1000</f>
        <v>0.85299999999999998</v>
      </c>
      <c r="AD377" s="21">
        <f>(RANK(O377,O$8:O$1007,1)+COUNTIF(O$8:O377,O377)-1)/1000</f>
        <v>0.84899999999999998</v>
      </c>
      <c r="AE377" s="21">
        <f>(RANK(P377,P$8:P$1007,1)+COUNTIF(P$8:P377,P377)-1)/1000</f>
        <v>0.86199999999999999</v>
      </c>
      <c r="AF377" s="21">
        <f>(RANK(Q377,Q$8:Q$1007,1)+COUNTIF(Q$8:Q377,Q377)-1)/1000</f>
        <v>0.85299999999999998</v>
      </c>
      <c r="AG377" s="21">
        <f>(RANK(R377,R$8:R$1007,1)+COUNTIF(R$8:R377,R377)-1)/1000</f>
        <v>0.84899999999999998</v>
      </c>
      <c r="AH377" s="21">
        <f>(RANK(S377,S$8:S$1007,1)+COUNTIF(S$8:S377,S377)-1)/1000</f>
        <v>0.86199999999999999</v>
      </c>
      <c r="AI377" s="14">
        <f t="shared" si="71"/>
        <v>0</v>
      </c>
      <c r="AK377" s="14">
        <f t="shared" si="72"/>
        <v>0</v>
      </c>
    </row>
    <row r="378" spans="2:37" x14ac:dyDescent="0.25">
      <c r="B378">
        <f t="shared" si="66"/>
        <v>371</v>
      </c>
      <c r="C378">
        <f>MATCH(B378,'Stocastic Model Raw Data'!$B$2:$B$1001,0)</f>
        <v>319</v>
      </c>
      <c r="D378" s="14" cm="1">
        <f t="array" ref="D378">INDEX('Stocastic Model Raw Data'!$G$2:$G$1001,$C378,0)</f>
        <v>212042590</v>
      </c>
      <c r="E378" s="14" cm="1">
        <f t="array" ref="E378">INDEX('Stocastic Model Raw Data'!$C$2:$C$1001,$C378,0)</f>
        <v>71364121.662431598</v>
      </c>
      <c r="F378" s="14" cm="1">
        <f t="array" ref="F378">INDEX('Stocastic Model Raw Data'!$H$2:$H$1001,$C378,0)</f>
        <v>33783674.1882504</v>
      </c>
      <c r="G378" s="14">
        <f t="shared" si="61"/>
        <v>37580447.474181198</v>
      </c>
      <c r="H378" s="14" cm="1">
        <f t="array" ref="H378">INDEX('Stocastic Model Raw Data'!$D$2:$D$1001,$C378,0)</f>
        <v>2208068309.17379</v>
      </c>
      <c r="I378" s="14" cm="1">
        <f t="array" ref="I378">INDEX('Stocastic Model Raw Data'!$I$2:$I$1001,$C378,0)</f>
        <v>899773595.01650798</v>
      </c>
      <c r="J378" s="14">
        <f t="shared" si="62"/>
        <v>1308294714.1572819</v>
      </c>
      <c r="K378" s="14" cm="1">
        <f t="array" ref="K378">INDEX('Stocastic Model Raw Data'!$E$2:$E$1001,$C378,0)</f>
        <v>160715601.03935999</v>
      </c>
      <c r="L378" s="14" cm="1">
        <f t="array" ref="L378">INDEX('Stocastic Model Raw Data'!$J$2:$J$1001,$C378,0)</f>
        <v>72856067.173155397</v>
      </c>
      <c r="M378" s="14">
        <f t="shared" si="63"/>
        <v>87859533.86620459</v>
      </c>
      <c r="N378" s="14">
        <f t="shared" si="67"/>
        <v>2368783910.21315</v>
      </c>
      <c r="O378" s="14">
        <f t="shared" si="68"/>
        <v>972629662.18966341</v>
      </c>
      <c r="P378" s="14">
        <f t="shared" si="64"/>
        <v>1396154248.0234866</v>
      </c>
      <c r="Q378" s="3">
        <f t="shared" si="69"/>
        <v>2368783910.21315</v>
      </c>
      <c r="R378" s="3">
        <f t="shared" si="70"/>
        <v>1184672252.1896634</v>
      </c>
      <c r="S378" s="3">
        <f t="shared" si="65"/>
        <v>1184111658.0234866</v>
      </c>
      <c r="T378" s="21">
        <f>(RANK(E378,E$8:E$1007,1)+COUNTIF(E$8:E378,E378)-1)/1000</f>
        <v>0.21</v>
      </c>
      <c r="U378" s="21">
        <f>(RANK(F378,F$8:F$1007,1)+COUNTIF(F$8:F378,F378)-1)/1000</f>
        <v>0.189</v>
      </c>
      <c r="V378" s="21">
        <f>(RANK(G378,G$8:G$1007,1)+COUNTIF(G$8:G378,G378)-1)/1000</f>
        <v>0.23200000000000001</v>
      </c>
      <c r="W378" s="21">
        <f>(RANK(H378,H$8:H$1007,1)+COUNTIF(H$8:H378,H378)-1)/1000</f>
        <v>0.32400000000000001</v>
      </c>
      <c r="X378" s="21">
        <f>(RANK(I378,I$8:I$1007,1)+COUNTIF(I$8:I378,I378)-1)/1000</f>
        <v>0.27900000000000003</v>
      </c>
      <c r="Y378" s="21">
        <f>(RANK(J378,J$8:J$1007,1)+COUNTIF(J$8:J378,J378)-1)/1000</f>
        <v>0.35799999999999998</v>
      </c>
      <c r="Z378" s="21">
        <f>(RANK(K378,K$8:K$1007,1)+COUNTIF(K$8:K378,K378)-1)/1000</f>
        <v>0.32</v>
      </c>
      <c r="AA378" s="21">
        <f>(RANK(L378,L$8:L$1007,1)+COUNTIF(L$8:L378,L378)-1)/1000</f>
        <v>0.34599999999999997</v>
      </c>
      <c r="AB378" s="21">
        <f>(RANK(M378,M$8:M$1007,1)+COUNTIF(M$8:M378,M378)-1)/1000</f>
        <v>0.28399999999999997</v>
      </c>
      <c r="AC378" s="21">
        <f>(RANK(N378,N$8:N$1007,1)+COUNTIF(N$8:N378,N378)-1)/1000</f>
        <v>0.31900000000000001</v>
      </c>
      <c r="AD378" s="21">
        <f>(RANK(O378,O$8:O$1007,1)+COUNTIF(O$8:O378,O378)-1)/1000</f>
        <v>0.28599999999999998</v>
      </c>
      <c r="AE378" s="21">
        <f>(RANK(P378,P$8:P$1007,1)+COUNTIF(P$8:P378,P378)-1)/1000</f>
        <v>0.34799999999999998</v>
      </c>
      <c r="AF378" s="21">
        <f>(RANK(Q378,Q$8:Q$1007,1)+COUNTIF(Q$8:Q378,Q378)-1)/1000</f>
        <v>0.31900000000000001</v>
      </c>
      <c r="AG378" s="21">
        <f>(RANK(R378,R$8:R$1007,1)+COUNTIF(R$8:R378,R378)-1)/1000</f>
        <v>0.28599999999999998</v>
      </c>
      <c r="AH378" s="21">
        <f>(RANK(S378,S$8:S$1007,1)+COUNTIF(S$8:S378,S378)-1)/1000</f>
        <v>0.34799999999999998</v>
      </c>
      <c r="AI378" s="14">
        <f t="shared" si="71"/>
        <v>0</v>
      </c>
      <c r="AK378" s="14">
        <f t="shared" si="72"/>
        <v>0</v>
      </c>
    </row>
    <row r="379" spans="2:37" x14ac:dyDescent="0.25">
      <c r="B379">
        <f t="shared" si="66"/>
        <v>372</v>
      </c>
      <c r="C379">
        <f>MATCH(B379,'Stocastic Model Raw Data'!$B$2:$B$1001,0)</f>
        <v>529</v>
      </c>
      <c r="D379" s="14" cm="1">
        <f t="array" ref="D379">INDEX('Stocastic Model Raw Data'!$G$2:$G$1001,$C379,0)</f>
        <v>212042590</v>
      </c>
      <c r="E379" s="14" cm="1">
        <f t="array" ref="E379">INDEX('Stocastic Model Raw Data'!$C$2:$C$1001,$C379,0)</f>
        <v>88008854.0315734</v>
      </c>
      <c r="F379" s="14" cm="1">
        <f t="array" ref="F379">INDEX('Stocastic Model Raw Data'!$H$2:$H$1001,$C379,0)</f>
        <v>43657016.777185999</v>
      </c>
      <c r="G379" s="14">
        <f t="shared" si="61"/>
        <v>44351837.254387401</v>
      </c>
      <c r="H379" s="14" cm="1">
        <f t="array" ref="H379">INDEX('Stocastic Model Raw Data'!$D$2:$D$1001,$C379,0)</f>
        <v>2424739375.3337598</v>
      </c>
      <c r="I379" s="14" cm="1">
        <f t="array" ref="I379">INDEX('Stocastic Model Raw Data'!$I$2:$I$1001,$C379,0)</f>
        <v>1021176372.0871201</v>
      </c>
      <c r="J379" s="14">
        <f t="shared" si="62"/>
        <v>1403563003.2466397</v>
      </c>
      <c r="K379" s="14" cm="1">
        <f t="array" ref="K379">INDEX('Stocastic Model Raw Data'!$E$2:$E$1001,$C379,0)</f>
        <v>182510628.186465</v>
      </c>
      <c r="L379" s="14" cm="1">
        <f t="array" ref="L379">INDEX('Stocastic Model Raw Data'!$J$2:$J$1001,$C379,0)</f>
        <v>84330252.093541801</v>
      </c>
      <c r="M379" s="14">
        <f t="shared" si="63"/>
        <v>98180376.092923194</v>
      </c>
      <c r="N379" s="14">
        <f t="shared" si="67"/>
        <v>2607250003.5202246</v>
      </c>
      <c r="O379" s="14">
        <f t="shared" si="68"/>
        <v>1105506624.1806619</v>
      </c>
      <c r="P379" s="14">
        <f t="shared" si="64"/>
        <v>1501743379.3395627</v>
      </c>
      <c r="Q379" s="3">
        <f t="shared" si="69"/>
        <v>2607250003.5202246</v>
      </c>
      <c r="R379" s="3">
        <f t="shared" si="70"/>
        <v>1317549214.1806619</v>
      </c>
      <c r="S379" s="3">
        <f t="shared" si="65"/>
        <v>1289700789.3395627</v>
      </c>
      <c r="T379" s="21">
        <f>(RANK(E379,E$8:E$1007,1)+COUNTIF(E$8:E379,E379)-1)/1000</f>
        <v>0.57499999999999996</v>
      </c>
      <c r="U379" s="21">
        <f>(RANK(F379,F$8:F$1007,1)+COUNTIF(F$8:F379,F379)-1)/1000</f>
        <v>0.60099999999999998</v>
      </c>
      <c r="V379" s="21">
        <f>(RANK(G379,G$8:G$1007,1)+COUNTIF(G$8:G379,G379)-1)/1000</f>
        <v>0.55200000000000005</v>
      </c>
      <c r="W379" s="21">
        <f>(RANK(H379,H$8:H$1007,1)+COUNTIF(H$8:H379,H379)-1)/1000</f>
        <v>0.53</v>
      </c>
      <c r="X379" s="21">
        <f>(RANK(I379,I$8:I$1007,1)+COUNTIF(I$8:I379,I379)-1)/1000</f>
        <v>0.55500000000000005</v>
      </c>
      <c r="Y379" s="21">
        <f>(RANK(J379,J$8:J$1007,1)+COUNTIF(J$8:J379,J379)-1)/1000</f>
        <v>0.51200000000000001</v>
      </c>
      <c r="Z379" s="21">
        <f>(RANK(K379,K$8:K$1007,1)+COUNTIF(K$8:K379,K379)-1)/1000</f>
        <v>0.52200000000000002</v>
      </c>
      <c r="AA379" s="21">
        <f>(RANK(L379,L$8:L$1007,1)+COUNTIF(L$8:L379,L379)-1)/1000</f>
        <v>0.60099999999999998</v>
      </c>
      <c r="AB379" s="21">
        <f>(RANK(M379,M$8:M$1007,1)+COUNTIF(M$8:M379,M379)-1)/1000</f>
        <v>0.46500000000000002</v>
      </c>
      <c r="AC379" s="21">
        <f>(RANK(N379,N$8:N$1007,1)+COUNTIF(N$8:N379,N379)-1)/1000</f>
        <v>0.52900000000000003</v>
      </c>
      <c r="AD379" s="21">
        <f>(RANK(O379,O$8:O$1007,1)+COUNTIF(O$8:O379,O379)-1)/1000</f>
        <v>0.56100000000000005</v>
      </c>
      <c r="AE379" s="21">
        <f>(RANK(P379,P$8:P$1007,1)+COUNTIF(P$8:P379,P379)-1)/1000</f>
        <v>0.51100000000000001</v>
      </c>
      <c r="AF379" s="21">
        <f>(RANK(Q379,Q$8:Q$1007,1)+COUNTIF(Q$8:Q379,Q379)-1)/1000</f>
        <v>0.52900000000000003</v>
      </c>
      <c r="AG379" s="21">
        <f>(RANK(R379,R$8:R$1007,1)+COUNTIF(R$8:R379,R379)-1)/1000</f>
        <v>0.56100000000000005</v>
      </c>
      <c r="AH379" s="21">
        <f>(RANK(S379,S$8:S$1007,1)+COUNTIF(S$8:S379,S379)-1)/1000</f>
        <v>0.51100000000000001</v>
      </c>
      <c r="AI379" s="14">
        <f t="shared" si="71"/>
        <v>0</v>
      </c>
      <c r="AK379" s="14">
        <f t="shared" si="72"/>
        <v>0</v>
      </c>
    </row>
    <row r="380" spans="2:37" x14ac:dyDescent="0.25">
      <c r="B380">
        <f t="shared" si="66"/>
        <v>373</v>
      </c>
      <c r="C380">
        <f>MATCH(B380,'Stocastic Model Raw Data'!$B$2:$B$1001,0)</f>
        <v>476</v>
      </c>
      <c r="D380" s="14" cm="1">
        <f t="array" ref="D380">INDEX('Stocastic Model Raw Data'!$G$2:$G$1001,$C380,0)</f>
        <v>212042590</v>
      </c>
      <c r="E380" s="14" cm="1">
        <f t="array" ref="E380">INDEX('Stocastic Model Raw Data'!$C$2:$C$1001,$C380,0)</f>
        <v>84769400.388147295</v>
      </c>
      <c r="F380" s="14" cm="1">
        <f t="array" ref="F380">INDEX('Stocastic Model Raw Data'!$H$2:$H$1001,$C380,0)</f>
        <v>41330979.388273202</v>
      </c>
      <c r="G380" s="14">
        <f t="shared" si="61"/>
        <v>43438420.999874093</v>
      </c>
      <c r="H380" s="14" cm="1">
        <f t="array" ref="H380">INDEX('Stocastic Model Raw Data'!$D$2:$D$1001,$C380,0)</f>
        <v>2363244661.5974302</v>
      </c>
      <c r="I380" s="14" cm="1">
        <f t="array" ref="I380">INDEX('Stocastic Model Raw Data'!$I$2:$I$1001,$C380,0)</f>
        <v>986238881.44084096</v>
      </c>
      <c r="J380" s="14">
        <f t="shared" si="62"/>
        <v>1377005780.1565893</v>
      </c>
      <c r="K380" s="14" cm="1">
        <f t="array" ref="K380">INDEX('Stocastic Model Raw Data'!$E$2:$E$1001,$C380,0)</f>
        <v>186094589.69675699</v>
      </c>
      <c r="L380" s="14" cm="1">
        <f t="array" ref="L380">INDEX('Stocastic Model Raw Data'!$J$2:$J$1001,$C380,0)</f>
        <v>83228796.700471506</v>
      </c>
      <c r="M380" s="14">
        <f t="shared" si="63"/>
        <v>102865792.99628548</v>
      </c>
      <c r="N380" s="14">
        <f t="shared" si="67"/>
        <v>2549339251.2941871</v>
      </c>
      <c r="O380" s="14">
        <f t="shared" si="68"/>
        <v>1069467678.1413125</v>
      </c>
      <c r="P380" s="14">
        <f t="shared" si="64"/>
        <v>1479871573.1528745</v>
      </c>
      <c r="Q380" s="3">
        <f t="shared" si="69"/>
        <v>2549339251.2941871</v>
      </c>
      <c r="R380" s="3">
        <f t="shared" si="70"/>
        <v>1281510268.1413126</v>
      </c>
      <c r="S380" s="3">
        <f t="shared" si="65"/>
        <v>1267828983.1528745</v>
      </c>
      <c r="T380" s="21">
        <f>(RANK(E380,E$8:E$1007,1)+COUNTIF(E$8:E380,E380)-1)/1000</f>
        <v>0.50700000000000001</v>
      </c>
      <c r="U380" s="21">
        <f>(RANK(F380,F$8:F$1007,1)+COUNTIF(F$8:F380,F380)-1)/1000</f>
        <v>0.50800000000000001</v>
      </c>
      <c r="V380" s="21">
        <f>(RANK(G380,G$8:G$1007,1)+COUNTIF(G$8:G380,G380)-1)/1000</f>
        <v>0.50700000000000001</v>
      </c>
      <c r="W380" s="21">
        <f>(RANK(H380,H$8:H$1007,1)+COUNTIF(H$8:H380,H380)-1)/1000</f>
        <v>0.47199999999999998</v>
      </c>
      <c r="X380" s="21">
        <f>(RANK(I380,I$8:I$1007,1)+COUNTIF(I$8:I380,I380)-1)/1000</f>
        <v>0.46600000000000003</v>
      </c>
      <c r="Y380" s="21">
        <f>(RANK(J380,J$8:J$1007,1)+COUNTIF(J$8:J380,J380)-1)/1000</f>
        <v>0.47399999999999998</v>
      </c>
      <c r="Z380" s="21">
        <f>(RANK(K380,K$8:K$1007,1)+COUNTIF(K$8:K380,K380)-1)/1000</f>
        <v>0.56599999999999995</v>
      </c>
      <c r="AA380" s="21">
        <f>(RANK(L380,L$8:L$1007,1)+COUNTIF(L$8:L380,L380)-1)/1000</f>
        <v>0.57399999999999995</v>
      </c>
      <c r="AB380" s="21">
        <f>(RANK(M380,M$8:M$1007,1)+COUNTIF(M$8:M380,M380)-1)/1000</f>
        <v>0.55500000000000005</v>
      </c>
      <c r="AC380" s="21">
        <f>(RANK(N380,N$8:N$1007,1)+COUNTIF(N$8:N380,N380)-1)/1000</f>
        <v>0.47599999999999998</v>
      </c>
      <c r="AD380" s="21">
        <f>(RANK(O380,O$8:O$1007,1)+COUNTIF(O$8:O380,O380)-1)/1000</f>
        <v>0.47499999999999998</v>
      </c>
      <c r="AE380" s="21">
        <f>(RANK(P380,P$8:P$1007,1)+COUNTIF(P$8:P380,P380)-1)/1000</f>
        <v>0.47499999999999998</v>
      </c>
      <c r="AF380" s="21">
        <f>(RANK(Q380,Q$8:Q$1007,1)+COUNTIF(Q$8:Q380,Q380)-1)/1000</f>
        <v>0.47599999999999998</v>
      </c>
      <c r="AG380" s="21">
        <f>(RANK(R380,R$8:R$1007,1)+COUNTIF(R$8:R380,R380)-1)/1000</f>
        <v>0.47499999999999998</v>
      </c>
      <c r="AH380" s="21">
        <f>(RANK(S380,S$8:S$1007,1)+COUNTIF(S$8:S380,S380)-1)/1000</f>
        <v>0.47499999999999998</v>
      </c>
      <c r="AI380" s="14">
        <f t="shared" si="71"/>
        <v>0</v>
      </c>
      <c r="AK380" s="14">
        <f t="shared" si="72"/>
        <v>0</v>
      </c>
    </row>
    <row r="381" spans="2:37" x14ac:dyDescent="0.25">
      <c r="B381">
        <f t="shared" si="66"/>
        <v>374</v>
      </c>
      <c r="C381">
        <f>MATCH(B381,'Stocastic Model Raw Data'!$B$2:$B$1001,0)</f>
        <v>645</v>
      </c>
      <c r="D381" s="14" cm="1">
        <f t="array" ref="D381">INDEX('Stocastic Model Raw Data'!$G$2:$G$1001,$C381,0)</f>
        <v>212042590</v>
      </c>
      <c r="E381" s="14" cm="1">
        <f t="array" ref="E381">INDEX('Stocastic Model Raw Data'!$C$2:$C$1001,$C381,0)</f>
        <v>89918748.080145806</v>
      </c>
      <c r="F381" s="14" cm="1">
        <f t="array" ref="F381">INDEX('Stocastic Model Raw Data'!$H$2:$H$1001,$C381,0)</f>
        <v>43946543.3541447</v>
      </c>
      <c r="G381" s="14">
        <f t="shared" si="61"/>
        <v>45972204.726001106</v>
      </c>
      <c r="H381" s="14" cm="1">
        <f t="array" ref="H381">INDEX('Stocastic Model Raw Data'!$D$2:$D$1001,$C381,0)</f>
        <v>2521988930.3618999</v>
      </c>
      <c r="I381" s="14" cm="1">
        <f t="array" ref="I381">INDEX('Stocastic Model Raw Data'!$I$2:$I$1001,$C381,0)</f>
        <v>1049341894.20777</v>
      </c>
      <c r="J381" s="14">
        <f t="shared" si="62"/>
        <v>1472647036.15413</v>
      </c>
      <c r="K381" s="14" cm="1">
        <f t="array" ref="K381">INDEX('Stocastic Model Raw Data'!$E$2:$E$1001,$C381,0)</f>
        <v>216028583.223194</v>
      </c>
      <c r="L381" s="14" cm="1">
        <f t="array" ref="L381">INDEX('Stocastic Model Raw Data'!$J$2:$J$1001,$C381,0)</f>
        <v>97590769.719654605</v>
      </c>
      <c r="M381" s="14">
        <f t="shared" si="63"/>
        <v>118437813.5035394</v>
      </c>
      <c r="N381" s="14">
        <f t="shared" si="67"/>
        <v>2738017513.585094</v>
      </c>
      <c r="O381" s="14">
        <f t="shared" si="68"/>
        <v>1146932663.9274247</v>
      </c>
      <c r="P381" s="14">
        <f t="shared" si="64"/>
        <v>1591084849.6576693</v>
      </c>
      <c r="Q381" s="3">
        <f t="shared" si="69"/>
        <v>2738017513.585094</v>
      </c>
      <c r="R381" s="3">
        <f t="shared" si="70"/>
        <v>1358975253.9274247</v>
      </c>
      <c r="S381" s="3">
        <f t="shared" si="65"/>
        <v>1379042259.6576693</v>
      </c>
      <c r="T381" s="21">
        <f>(RANK(E381,E$8:E$1007,1)+COUNTIF(E$8:E381,E381)-1)/1000</f>
        <v>0.61799999999999999</v>
      </c>
      <c r="U381" s="21">
        <f>(RANK(F381,F$8:F$1007,1)+COUNTIF(F$8:F381,F381)-1)/1000</f>
        <v>0.61199999999999999</v>
      </c>
      <c r="V381" s="21">
        <f>(RANK(G381,G$8:G$1007,1)+COUNTIF(G$8:G381,G381)-1)/1000</f>
        <v>0.623</v>
      </c>
      <c r="W381" s="21">
        <f>(RANK(H381,H$8:H$1007,1)+COUNTIF(H$8:H381,H381)-1)/1000</f>
        <v>0.626</v>
      </c>
      <c r="X381" s="21">
        <f>(RANK(I381,I$8:I$1007,1)+COUNTIF(I$8:I381,I381)-1)/1000</f>
        <v>0.60699999999999998</v>
      </c>
      <c r="Y381" s="21">
        <f>(RANK(J381,J$8:J$1007,1)+COUNTIF(J$8:J381,J381)-1)/1000</f>
        <v>0.63600000000000001</v>
      </c>
      <c r="Z381" s="21">
        <f>(RANK(K381,K$8:K$1007,1)+COUNTIF(K$8:K381,K381)-1)/1000</f>
        <v>0.78400000000000003</v>
      </c>
      <c r="AA381" s="21">
        <f>(RANK(L381,L$8:L$1007,1)+COUNTIF(L$8:L381,L381)-1)/1000</f>
        <v>0.80200000000000005</v>
      </c>
      <c r="AB381" s="21">
        <f>(RANK(M381,M$8:M$1007,1)+COUNTIF(M$8:M381,M381)-1)/1000</f>
        <v>0.76900000000000002</v>
      </c>
      <c r="AC381" s="21">
        <f>(RANK(N381,N$8:N$1007,1)+COUNTIF(N$8:N381,N381)-1)/1000</f>
        <v>0.64500000000000002</v>
      </c>
      <c r="AD381" s="21">
        <f>(RANK(O381,O$8:O$1007,1)+COUNTIF(O$8:O381,O381)-1)/1000</f>
        <v>0.628</v>
      </c>
      <c r="AE381" s="21">
        <f>(RANK(P381,P$8:P$1007,1)+COUNTIF(P$8:P381,P381)-1)/1000</f>
        <v>0.65400000000000003</v>
      </c>
      <c r="AF381" s="21">
        <f>(RANK(Q381,Q$8:Q$1007,1)+COUNTIF(Q$8:Q381,Q381)-1)/1000</f>
        <v>0.64500000000000002</v>
      </c>
      <c r="AG381" s="21">
        <f>(RANK(R381,R$8:R$1007,1)+COUNTIF(R$8:R381,R381)-1)/1000</f>
        <v>0.628</v>
      </c>
      <c r="AH381" s="21">
        <f>(RANK(S381,S$8:S$1007,1)+COUNTIF(S$8:S381,S381)-1)/1000</f>
        <v>0.65400000000000003</v>
      </c>
      <c r="AI381" s="14">
        <f t="shared" si="71"/>
        <v>0</v>
      </c>
      <c r="AK381" s="14">
        <f t="shared" si="72"/>
        <v>0</v>
      </c>
    </row>
    <row r="382" spans="2:37" x14ac:dyDescent="0.25">
      <c r="B382">
        <f t="shared" si="66"/>
        <v>375</v>
      </c>
      <c r="C382">
        <f>MATCH(B382,'Stocastic Model Raw Data'!$B$2:$B$1001,0)</f>
        <v>671</v>
      </c>
      <c r="D382" s="14" cm="1">
        <f t="array" ref="D382">INDEX('Stocastic Model Raw Data'!$G$2:$G$1001,$C382,0)</f>
        <v>212042590</v>
      </c>
      <c r="E382" s="14" cm="1">
        <f t="array" ref="E382">INDEX('Stocastic Model Raw Data'!$C$2:$C$1001,$C382,0)</f>
        <v>98911715.656869993</v>
      </c>
      <c r="F382" s="14" cm="1">
        <f t="array" ref="F382">INDEX('Stocastic Model Raw Data'!$H$2:$H$1001,$C382,0)</f>
        <v>49403359.839415498</v>
      </c>
      <c r="G382" s="14">
        <f t="shared" si="61"/>
        <v>49508355.817454495</v>
      </c>
      <c r="H382" s="14" cm="1">
        <f t="array" ref="H382">INDEX('Stocastic Model Raw Data'!$D$2:$D$1001,$C382,0)</f>
        <v>2548039739.5312099</v>
      </c>
      <c r="I382" s="14" cm="1">
        <f t="array" ref="I382">INDEX('Stocastic Model Raw Data'!$I$2:$I$1001,$C382,0)</f>
        <v>1077506168.8051</v>
      </c>
      <c r="J382" s="14">
        <f t="shared" si="62"/>
        <v>1470533570.72611</v>
      </c>
      <c r="K382" s="14" cm="1">
        <f t="array" ref="K382">INDEX('Stocastic Model Raw Data'!$E$2:$E$1001,$C382,0)</f>
        <v>222280848.416069</v>
      </c>
      <c r="L382" s="14" cm="1">
        <f t="array" ref="L382">INDEX('Stocastic Model Raw Data'!$J$2:$J$1001,$C382,0)</f>
        <v>99255799.482645199</v>
      </c>
      <c r="M382" s="14">
        <f t="shared" si="63"/>
        <v>123025048.9334238</v>
      </c>
      <c r="N382" s="14">
        <f t="shared" si="67"/>
        <v>2770320587.947279</v>
      </c>
      <c r="O382" s="14">
        <f t="shared" si="68"/>
        <v>1176761968.2877452</v>
      </c>
      <c r="P382" s="14">
        <f t="shared" si="64"/>
        <v>1593558619.6595337</v>
      </c>
      <c r="Q382" s="3">
        <f t="shared" si="69"/>
        <v>2770320587.947279</v>
      </c>
      <c r="R382" s="3">
        <f t="shared" si="70"/>
        <v>1388804558.2877452</v>
      </c>
      <c r="S382" s="3">
        <f t="shared" si="65"/>
        <v>1381516029.6595337</v>
      </c>
      <c r="T382" s="21">
        <f>(RANK(E382,E$8:E$1007,1)+COUNTIF(E$8:E382,E382)-1)/1000</f>
        <v>0.77800000000000002</v>
      </c>
      <c r="U382" s="21">
        <f>(RANK(F382,F$8:F$1007,1)+COUNTIF(F$8:F382,F382)-1)/1000</f>
        <v>0.79</v>
      </c>
      <c r="V382" s="21">
        <f>(RANK(G382,G$8:G$1007,1)+COUNTIF(G$8:G382,G382)-1)/1000</f>
        <v>0.76</v>
      </c>
      <c r="W382" s="21">
        <f>(RANK(H382,H$8:H$1007,1)+COUNTIF(H$8:H382,H382)-1)/1000</f>
        <v>0.65200000000000002</v>
      </c>
      <c r="X382" s="21">
        <f>(RANK(I382,I$8:I$1007,1)+COUNTIF(I$8:I382,I382)-1)/1000</f>
        <v>0.66700000000000004</v>
      </c>
      <c r="Y382" s="21">
        <f>(RANK(J382,J$8:J$1007,1)+COUNTIF(J$8:J382,J382)-1)/1000</f>
        <v>0.63100000000000001</v>
      </c>
      <c r="Z382" s="21">
        <f>(RANK(K382,K$8:K$1007,1)+COUNTIF(K$8:K382,K382)-1)/1000</f>
        <v>0.81100000000000005</v>
      </c>
      <c r="AA382" s="21">
        <f>(RANK(L382,L$8:L$1007,1)+COUNTIF(L$8:L382,L382)-1)/1000</f>
        <v>0.81799999999999995</v>
      </c>
      <c r="AB382" s="21">
        <f>(RANK(M382,M$8:M$1007,1)+COUNTIF(M$8:M382,M382)-1)/1000</f>
        <v>0.80500000000000005</v>
      </c>
      <c r="AC382" s="21">
        <f>(RANK(N382,N$8:N$1007,1)+COUNTIF(N$8:N382,N382)-1)/1000</f>
        <v>0.67100000000000004</v>
      </c>
      <c r="AD382" s="21">
        <f>(RANK(O382,O$8:O$1007,1)+COUNTIF(O$8:O382,O382)-1)/1000</f>
        <v>0.69199999999999995</v>
      </c>
      <c r="AE382" s="21">
        <f>(RANK(P382,P$8:P$1007,1)+COUNTIF(P$8:P382,P382)-1)/1000</f>
        <v>0.65500000000000003</v>
      </c>
      <c r="AF382" s="21">
        <f>(RANK(Q382,Q$8:Q$1007,1)+COUNTIF(Q$8:Q382,Q382)-1)/1000</f>
        <v>0.67100000000000004</v>
      </c>
      <c r="AG382" s="21">
        <f>(RANK(R382,R$8:R$1007,1)+COUNTIF(R$8:R382,R382)-1)/1000</f>
        <v>0.69199999999999995</v>
      </c>
      <c r="AH382" s="21">
        <f>(RANK(S382,S$8:S$1007,1)+COUNTIF(S$8:S382,S382)-1)/1000</f>
        <v>0.65500000000000003</v>
      </c>
      <c r="AI382" s="14">
        <f t="shared" si="71"/>
        <v>0</v>
      </c>
      <c r="AK382" s="14">
        <f t="shared" si="72"/>
        <v>0</v>
      </c>
    </row>
    <row r="383" spans="2:37" x14ac:dyDescent="0.25">
      <c r="B383">
        <f t="shared" si="66"/>
        <v>376</v>
      </c>
      <c r="C383">
        <f>MATCH(B383,'Stocastic Model Raw Data'!$B$2:$B$1001,0)</f>
        <v>195</v>
      </c>
      <c r="D383" s="14" cm="1">
        <f t="array" ref="D383">INDEX('Stocastic Model Raw Data'!$G$2:$G$1001,$C383,0)</f>
        <v>212042590</v>
      </c>
      <c r="E383" s="14" cm="1">
        <f t="array" ref="E383">INDEX('Stocastic Model Raw Data'!$C$2:$C$1001,$C383,0)</f>
        <v>77387187.362922505</v>
      </c>
      <c r="F383" s="14" cm="1">
        <f t="array" ref="F383">INDEX('Stocastic Model Raw Data'!$H$2:$H$1001,$C383,0)</f>
        <v>38785035.706623003</v>
      </c>
      <c r="G383" s="14">
        <f t="shared" si="61"/>
        <v>38602151.656299502</v>
      </c>
      <c r="H383" s="14" cm="1">
        <f t="array" ref="H383">INDEX('Stocastic Model Raw Data'!$D$2:$D$1001,$C383,0)</f>
        <v>2062964547.6684</v>
      </c>
      <c r="I383" s="14" cm="1">
        <f t="array" ref="I383">INDEX('Stocastic Model Raw Data'!$I$2:$I$1001,$C383,0)</f>
        <v>878308436.33542395</v>
      </c>
      <c r="J383" s="14">
        <f t="shared" si="62"/>
        <v>1184656111.3329761</v>
      </c>
      <c r="K383" s="14" cm="1">
        <f t="array" ref="K383">INDEX('Stocastic Model Raw Data'!$E$2:$E$1001,$C383,0)</f>
        <v>151647273.83735001</v>
      </c>
      <c r="L383" s="14" cm="1">
        <f t="array" ref="L383">INDEX('Stocastic Model Raw Data'!$J$2:$J$1001,$C383,0)</f>
        <v>66811647.014724404</v>
      </c>
      <c r="M383" s="14">
        <f t="shared" si="63"/>
        <v>84835626.822625607</v>
      </c>
      <c r="N383" s="14">
        <f t="shared" si="67"/>
        <v>2214611821.5057502</v>
      </c>
      <c r="O383" s="14">
        <f t="shared" si="68"/>
        <v>945120083.35014832</v>
      </c>
      <c r="P383" s="14">
        <f t="shared" si="64"/>
        <v>1269491738.155602</v>
      </c>
      <c r="Q383" s="3">
        <f t="shared" si="69"/>
        <v>2214611821.5057502</v>
      </c>
      <c r="R383" s="3">
        <f t="shared" si="70"/>
        <v>1157162673.3501482</v>
      </c>
      <c r="S383" s="3">
        <f t="shared" si="65"/>
        <v>1057449148.155602</v>
      </c>
      <c r="T383" s="21">
        <f>(RANK(E383,E$8:E$1007,1)+COUNTIF(E$8:E383,E383)-1)/1000</f>
        <v>0.35099999999999998</v>
      </c>
      <c r="U383" s="21">
        <f>(RANK(F383,F$8:F$1007,1)+COUNTIF(F$8:F383,F383)-1)/1000</f>
        <v>0.40500000000000003</v>
      </c>
      <c r="V383" s="21">
        <f>(RANK(G383,G$8:G$1007,1)+COUNTIF(G$8:G383,G383)-1)/1000</f>
        <v>0.28299999999999997</v>
      </c>
      <c r="W383" s="21">
        <f>(RANK(H383,H$8:H$1007,1)+COUNTIF(H$8:H383,H383)-1)/1000</f>
        <v>0.19600000000000001</v>
      </c>
      <c r="X383" s="21">
        <f>(RANK(I383,I$8:I$1007,1)+COUNTIF(I$8:I383,I383)-1)/1000</f>
        <v>0.23699999999999999</v>
      </c>
      <c r="Y383" s="21">
        <f>(RANK(J383,J$8:J$1007,1)+COUNTIF(J$8:J383,J383)-1)/1000</f>
        <v>0.16800000000000001</v>
      </c>
      <c r="Z383" s="21">
        <f>(RANK(K383,K$8:K$1007,1)+COUNTIF(K$8:K383,K383)-1)/1000</f>
        <v>0.20799999999999999</v>
      </c>
      <c r="AA383" s="21">
        <f>(RANK(L383,L$8:L$1007,1)+COUNTIF(L$8:L383,L383)-1)/1000</f>
        <v>0.21199999999999999</v>
      </c>
      <c r="AB383" s="21">
        <f>(RANK(M383,M$8:M$1007,1)+COUNTIF(M$8:M383,M383)-1)/1000</f>
        <v>0.224</v>
      </c>
      <c r="AC383" s="21">
        <f>(RANK(N383,N$8:N$1007,1)+COUNTIF(N$8:N383,N383)-1)/1000</f>
        <v>0.19500000000000001</v>
      </c>
      <c r="AD383" s="21">
        <f>(RANK(O383,O$8:O$1007,1)+COUNTIF(O$8:O383,O383)-1)/1000</f>
        <v>0.23599999999999999</v>
      </c>
      <c r="AE383" s="21">
        <f>(RANK(P383,P$8:P$1007,1)+COUNTIF(P$8:P383,P383)-1)/1000</f>
        <v>0.17100000000000001</v>
      </c>
      <c r="AF383" s="21">
        <f>(RANK(Q383,Q$8:Q$1007,1)+COUNTIF(Q$8:Q383,Q383)-1)/1000</f>
        <v>0.19500000000000001</v>
      </c>
      <c r="AG383" s="21">
        <f>(RANK(R383,R$8:R$1007,1)+COUNTIF(R$8:R383,R383)-1)/1000</f>
        <v>0.23599999999999999</v>
      </c>
      <c r="AH383" s="21">
        <f>(RANK(S383,S$8:S$1007,1)+COUNTIF(S$8:S383,S383)-1)/1000</f>
        <v>0.17100000000000001</v>
      </c>
      <c r="AI383" s="14">
        <f t="shared" si="71"/>
        <v>0</v>
      </c>
      <c r="AK383" s="14">
        <f t="shared" si="72"/>
        <v>0</v>
      </c>
    </row>
    <row r="384" spans="2:37" x14ac:dyDescent="0.25">
      <c r="B384">
        <f t="shared" si="66"/>
        <v>377</v>
      </c>
      <c r="C384">
        <f>MATCH(B384,'Stocastic Model Raw Data'!$B$2:$B$1001,0)</f>
        <v>14</v>
      </c>
      <c r="D384" s="14" cm="1">
        <f t="array" ref="D384">INDEX('Stocastic Model Raw Data'!$G$2:$G$1001,$C384,0)</f>
        <v>212042590</v>
      </c>
      <c r="E384" s="14" cm="1">
        <f t="array" ref="E384">INDEX('Stocastic Model Raw Data'!$C$2:$C$1001,$C384,0)</f>
        <v>52539530.242619902</v>
      </c>
      <c r="F384" s="14" cm="1">
        <f t="array" ref="F384">INDEX('Stocastic Model Raw Data'!$H$2:$H$1001,$C384,0)</f>
        <v>24976371.312731002</v>
      </c>
      <c r="G384" s="14">
        <f t="shared" si="61"/>
        <v>27563158.9298889</v>
      </c>
      <c r="H384" s="14" cm="1">
        <f t="array" ref="H384">INDEX('Stocastic Model Raw Data'!$D$2:$D$1001,$C384,0)</f>
        <v>1601176434.23018</v>
      </c>
      <c r="I384" s="14" cm="1">
        <f t="array" ref="I384">INDEX('Stocastic Model Raw Data'!$I$2:$I$1001,$C384,0)</f>
        <v>657393829.067258</v>
      </c>
      <c r="J384" s="14">
        <f t="shared" si="62"/>
        <v>943782605.16292202</v>
      </c>
      <c r="K384" s="14" cm="1">
        <f t="array" ref="K384">INDEX('Stocastic Model Raw Data'!$E$2:$E$1001,$C384,0)</f>
        <v>111312167.700911</v>
      </c>
      <c r="L384" s="14" cm="1">
        <f t="array" ref="L384">INDEX('Stocastic Model Raw Data'!$J$2:$J$1001,$C384,0)</f>
        <v>48449506.051557802</v>
      </c>
      <c r="M384" s="14">
        <f t="shared" si="63"/>
        <v>62862661.649353199</v>
      </c>
      <c r="N384" s="14">
        <f t="shared" si="67"/>
        <v>1712488601.9310911</v>
      </c>
      <c r="O384" s="14">
        <f t="shared" si="68"/>
        <v>705843335.11881578</v>
      </c>
      <c r="P384" s="14">
        <f t="shared" si="64"/>
        <v>1006645266.8122753</v>
      </c>
      <c r="Q384" s="3">
        <f t="shared" si="69"/>
        <v>1712488601.9310911</v>
      </c>
      <c r="R384" s="3">
        <f t="shared" si="70"/>
        <v>917885925.11881578</v>
      </c>
      <c r="S384" s="3">
        <f t="shared" si="65"/>
        <v>794602676.81227529</v>
      </c>
      <c r="T384" s="21">
        <f>(RANK(E384,E$8:E$1007,1)+COUNTIF(E$8:E384,E384)-1)/1000</f>
        <v>8.9999999999999993E-3</v>
      </c>
      <c r="U384" s="21">
        <f>(RANK(F384,F$8:F$1007,1)+COUNTIF(F$8:F384,F384)-1)/1000</f>
        <v>8.9999999999999993E-3</v>
      </c>
      <c r="V384" s="21">
        <f>(RANK(G384,G$8:G$1007,1)+COUNTIF(G$8:G384,G384)-1)/1000</f>
        <v>0.01</v>
      </c>
      <c r="W384" s="21">
        <f>(RANK(H384,H$8:H$1007,1)+COUNTIF(H$8:H384,H384)-1)/1000</f>
        <v>1.2999999999999999E-2</v>
      </c>
      <c r="X384" s="21">
        <f>(RANK(I384,I$8:I$1007,1)+COUNTIF(I$8:I384,I384)-1)/1000</f>
        <v>1.2E-2</v>
      </c>
      <c r="Y384" s="21">
        <f>(RANK(J384,J$8:J$1007,1)+COUNTIF(J$8:J384,J384)-1)/1000</f>
        <v>1.4E-2</v>
      </c>
      <c r="Z384" s="21">
        <f>(RANK(K384,K$8:K$1007,1)+COUNTIF(K$8:K384,K384)-1)/1000</f>
        <v>0.01</v>
      </c>
      <c r="AA384" s="21">
        <f>(RANK(L384,L$8:L$1007,1)+COUNTIF(L$8:L384,L384)-1)/1000</f>
        <v>1.2E-2</v>
      </c>
      <c r="AB384" s="21">
        <f>(RANK(M384,M$8:M$1007,1)+COUNTIF(M$8:M384,M384)-1)/1000</f>
        <v>0.01</v>
      </c>
      <c r="AC384" s="21">
        <f>(RANK(N384,N$8:N$1007,1)+COUNTIF(N$8:N384,N384)-1)/1000</f>
        <v>1.4E-2</v>
      </c>
      <c r="AD384" s="21">
        <f>(RANK(O384,O$8:O$1007,1)+COUNTIF(O$8:O384,O384)-1)/1000</f>
        <v>1.2999999999999999E-2</v>
      </c>
      <c r="AE384" s="21">
        <f>(RANK(P384,P$8:P$1007,1)+COUNTIF(P$8:P384,P384)-1)/1000</f>
        <v>1.4E-2</v>
      </c>
      <c r="AF384" s="21">
        <f>(RANK(Q384,Q$8:Q$1007,1)+COUNTIF(Q$8:Q384,Q384)-1)/1000</f>
        <v>1.4E-2</v>
      </c>
      <c r="AG384" s="21">
        <f>(RANK(R384,R$8:R$1007,1)+COUNTIF(R$8:R384,R384)-1)/1000</f>
        <v>1.2999999999999999E-2</v>
      </c>
      <c r="AH384" s="21">
        <f>(RANK(S384,S$8:S$1007,1)+COUNTIF(S$8:S384,S384)-1)/1000</f>
        <v>1.4E-2</v>
      </c>
      <c r="AI384" s="14">
        <f t="shared" si="71"/>
        <v>0</v>
      </c>
      <c r="AK384" s="14">
        <f t="shared" si="72"/>
        <v>0</v>
      </c>
    </row>
    <row r="385" spans="2:37" x14ac:dyDescent="0.25">
      <c r="B385">
        <f t="shared" si="66"/>
        <v>378</v>
      </c>
      <c r="C385">
        <f>MATCH(B385,'Stocastic Model Raw Data'!$B$2:$B$1001,0)</f>
        <v>32</v>
      </c>
      <c r="D385" s="14" cm="1">
        <f t="array" ref="D385">INDEX('Stocastic Model Raw Data'!$G$2:$G$1001,$C385,0)</f>
        <v>212042590</v>
      </c>
      <c r="E385" s="14" cm="1">
        <f t="array" ref="E385">INDEX('Stocastic Model Raw Data'!$C$2:$C$1001,$C385,0)</f>
        <v>62624389.992869399</v>
      </c>
      <c r="F385" s="14" cm="1">
        <f t="array" ref="F385">INDEX('Stocastic Model Raw Data'!$H$2:$H$1001,$C385,0)</f>
        <v>30829144.121172599</v>
      </c>
      <c r="G385" s="14">
        <f t="shared" si="61"/>
        <v>31795245.8716968</v>
      </c>
      <c r="H385" s="14" cm="1">
        <f t="array" ref="H385">INDEX('Stocastic Model Raw Data'!$D$2:$D$1001,$C385,0)</f>
        <v>1696452446.6698799</v>
      </c>
      <c r="I385" s="14" cm="1">
        <f t="array" ref="I385">INDEX('Stocastic Model Raw Data'!$I$2:$I$1001,$C385,0)</f>
        <v>708646524.13412595</v>
      </c>
      <c r="J385" s="14">
        <f t="shared" si="62"/>
        <v>987805922.53575397</v>
      </c>
      <c r="K385" s="14" cm="1">
        <f t="array" ref="K385">INDEX('Stocastic Model Raw Data'!$E$2:$E$1001,$C385,0)</f>
        <v>144478686.10523</v>
      </c>
      <c r="L385" s="14" cm="1">
        <f t="array" ref="L385">INDEX('Stocastic Model Raw Data'!$J$2:$J$1001,$C385,0)</f>
        <v>62491540.932040401</v>
      </c>
      <c r="M385" s="14">
        <f t="shared" si="63"/>
        <v>81987145.17318961</v>
      </c>
      <c r="N385" s="14">
        <f t="shared" si="67"/>
        <v>1840931132.77511</v>
      </c>
      <c r="O385" s="14">
        <f t="shared" si="68"/>
        <v>771138065.0661664</v>
      </c>
      <c r="P385" s="14">
        <f t="shared" si="64"/>
        <v>1069793067.7089436</v>
      </c>
      <c r="Q385" s="3">
        <f t="shared" si="69"/>
        <v>1840931132.77511</v>
      </c>
      <c r="R385" s="3">
        <f t="shared" si="70"/>
        <v>983180655.0661664</v>
      </c>
      <c r="S385" s="3">
        <f t="shared" si="65"/>
        <v>857750477.70894361</v>
      </c>
      <c r="T385" s="21">
        <f>(RANK(E385,E$8:E$1007,1)+COUNTIF(E$8:E385,E385)-1)/1000</f>
        <v>7.8E-2</v>
      </c>
      <c r="U385" s="21">
        <f>(RANK(F385,F$8:F$1007,1)+COUNTIF(F$8:F385,F385)-1)/1000</f>
        <v>9.0999999999999998E-2</v>
      </c>
      <c r="V385" s="21">
        <f>(RANK(G385,G$8:G$1007,1)+COUNTIF(G$8:G385,G385)-1)/1000</f>
        <v>6.4000000000000001E-2</v>
      </c>
      <c r="W385" s="21">
        <f>(RANK(H385,H$8:H$1007,1)+COUNTIF(H$8:H385,H385)-1)/1000</f>
        <v>2.8000000000000001E-2</v>
      </c>
      <c r="X385" s="21">
        <f>(RANK(I385,I$8:I$1007,1)+COUNTIF(I$8:I385,I385)-1)/1000</f>
        <v>3.1E-2</v>
      </c>
      <c r="Y385" s="21">
        <f>(RANK(J385,J$8:J$1007,1)+COUNTIF(J$8:J385,J385)-1)/1000</f>
        <v>2.4E-2</v>
      </c>
      <c r="Z385" s="21">
        <f>(RANK(K385,K$8:K$1007,1)+COUNTIF(K$8:K385,K385)-1)/1000</f>
        <v>0.16200000000000001</v>
      </c>
      <c r="AA385" s="21">
        <f>(RANK(L385,L$8:L$1007,1)+COUNTIF(L$8:L385,L385)-1)/1000</f>
        <v>0.14899999999999999</v>
      </c>
      <c r="AB385" s="21">
        <f>(RANK(M385,M$8:M$1007,1)+COUNTIF(M$8:M385,M385)-1)/1000</f>
        <v>0.17699999999999999</v>
      </c>
      <c r="AC385" s="21">
        <f>(RANK(N385,N$8:N$1007,1)+COUNTIF(N$8:N385,N385)-1)/1000</f>
        <v>3.2000000000000001E-2</v>
      </c>
      <c r="AD385" s="21">
        <f>(RANK(O385,O$8:O$1007,1)+COUNTIF(O$8:O385,O385)-1)/1000</f>
        <v>3.6999999999999998E-2</v>
      </c>
      <c r="AE385" s="21">
        <f>(RANK(P385,P$8:P$1007,1)+COUNTIF(P$8:P385,P385)-1)/1000</f>
        <v>0.03</v>
      </c>
      <c r="AF385" s="21">
        <f>(RANK(Q385,Q$8:Q$1007,1)+COUNTIF(Q$8:Q385,Q385)-1)/1000</f>
        <v>3.2000000000000001E-2</v>
      </c>
      <c r="AG385" s="21">
        <f>(RANK(R385,R$8:R$1007,1)+COUNTIF(R$8:R385,R385)-1)/1000</f>
        <v>3.6999999999999998E-2</v>
      </c>
      <c r="AH385" s="21">
        <f>(RANK(S385,S$8:S$1007,1)+COUNTIF(S$8:S385,S385)-1)/1000</f>
        <v>0.03</v>
      </c>
      <c r="AI385" s="14">
        <f t="shared" si="71"/>
        <v>0</v>
      </c>
      <c r="AK385" s="14">
        <f t="shared" si="72"/>
        <v>0</v>
      </c>
    </row>
    <row r="386" spans="2:37" x14ac:dyDescent="0.25">
      <c r="B386">
        <f t="shared" si="66"/>
        <v>379</v>
      </c>
      <c r="C386">
        <f>MATCH(B386,'Stocastic Model Raw Data'!$B$2:$B$1001,0)</f>
        <v>98</v>
      </c>
      <c r="D386" s="14" cm="1">
        <f t="array" ref="D386">INDEX('Stocastic Model Raw Data'!$G$2:$G$1001,$C386,0)</f>
        <v>212042590</v>
      </c>
      <c r="E386" s="14" cm="1">
        <f t="array" ref="E386">INDEX('Stocastic Model Raw Data'!$C$2:$C$1001,$C386,0)</f>
        <v>66013295.655115902</v>
      </c>
      <c r="F386" s="14" cm="1">
        <f t="array" ref="F386">INDEX('Stocastic Model Raw Data'!$H$2:$H$1001,$C386,0)</f>
        <v>32110639.306419</v>
      </c>
      <c r="G386" s="14">
        <f t="shared" si="61"/>
        <v>33902656.348696902</v>
      </c>
      <c r="H386" s="14" cm="1">
        <f t="array" ref="H386">INDEX('Stocastic Model Raw Data'!$D$2:$D$1001,$C386,0)</f>
        <v>1886847786.5827799</v>
      </c>
      <c r="I386" s="14" cm="1">
        <f t="array" ref="I386">INDEX('Stocastic Model Raw Data'!$I$2:$I$1001,$C386,0)</f>
        <v>786740832.01454496</v>
      </c>
      <c r="J386" s="14">
        <f t="shared" si="62"/>
        <v>1100106954.5682349</v>
      </c>
      <c r="K386" s="14" cm="1">
        <f t="array" ref="K386">INDEX('Stocastic Model Raw Data'!$E$2:$E$1001,$C386,0)</f>
        <v>137275909.40881601</v>
      </c>
      <c r="L386" s="14" cm="1">
        <f t="array" ref="L386">INDEX('Stocastic Model Raw Data'!$J$2:$J$1001,$C386,0)</f>
        <v>59084020.508064397</v>
      </c>
      <c r="M386" s="14">
        <f t="shared" si="63"/>
        <v>78191888.900751621</v>
      </c>
      <c r="N386" s="14">
        <f t="shared" si="67"/>
        <v>2024123695.991596</v>
      </c>
      <c r="O386" s="14">
        <f t="shared" si="68"/>
        <v>845824852.52260935</v>
      </c>
      <c r="P386" s="14">
        <f t="shared" si="64"/>
        <v>1178298843.4689865</v>
      </c>
      <c r="Q386" s="3">
        <f t="shared" si="69"/>
        <v>2024123695.991596</v>
      </c>
      <c r="R386" s="3">
        <f t="shared" si="70"/>
        <v>1057867442.5226094</v>
      </c>
      <c r="S386" s="3">
        <f t="shared" si="65"/>
        <v>966256253.46898663</v>
      </c>
      <c r="T386" s="21">
        <f>(RANK(E386,E$8:E$1007,1)+COUNTIF(E$8:E386,E386)-1)/1000</f>
        <v>0.113</v>
      </c>
      <c r="U386" s="21">
        <f>(RANK(F386,F$8:F$1007,1)+COUNTIF(F$8:F386,F386)-1)/1000</f>
        <v>0.128</v>
      </c>
      <c r="V386" s="21">
        <f>(RANK(G386,G$8:G$1007,1)+COUNTIF(G$8:G386,G386)-1)/1000</f>
        <v>0.10199999999999999</v>
      </c>
      <c r="W386" s="21">
        <f>(RANK(H386,H$8:H$1007,1)+COUNTIF(H$8:H386,H386)-1)/1000</f>
        <v>9.8000000000000004E-2</v>
      </c>
      <c r="X386" s="21">
        <f>(RANK(I386,I$8:I$1007,1)+COUNTIF(I$8:I386,I386)-1)/1000</f>
        <v>0.10199999999999999</v>
      </c>
      <c r="Y386" s="21">
        <f>(RANK(J386,J$8:J$1007,1)+COUNTIF(J$8:J386,J386)-1)/1000</f>
        <v>9.4E-2</v>
      </c>
      <c r="Z386" s="21">
        <f>(RANK(K386,K$8:K$1007,1)+COUNTIF(K$8:K386,K386)-1)/1000</f>
        <v>0.114</v>
      </c>
      <c r="AA386" s="21">
        <f>(RANK(L386,L$8:L$1007,1)+COUNTIF(L$8:L386,L386)-1)/1000</f>
        <v>0.108</v>
      </c>
      <c r="AB386" s="21">
        <f>(RANK(M386,M$8:M$1007,1)+COUNTIF(M$8:M386,M386)-1)/1000</f>
        <v>0.127</v>
      </c>
      <c r="AC386" s="21">
        <f>(RANK(N386,N$8:N$1007,1)+COUNTIF(N$8:N386,N386)-1)/1000</f>
        <v>9.8000000000000004E-2</v>
      </c>
      <c r="AD386" s="21">
        <f>(RANK(O386,O$8:O$1007,1)+COUNTIF(O$8:O386,O386)-1)/1000</f>
        <v>0.10199999999999999</v>
      </c>
      <c r="AE386" s="21">
        <f>(RANK(P386,P$8:P$1007,1)+COUNTIF(P$8:P386,P386)-1)/1000</f>
        <v>9.4E-2</v>
      </c>
      <c r="AF386" s="21">
        <f>(RANK(Q386,Q$8:Q$1007,1)+COUNTIF(Q$8:Q386,Q386)-1)/1000</f>
        <v>9.8000000000000004E-2</v>
      </c>
      <c r="AG386" s="21">
        <f>(RANK(R386,R$8:R$1007,1)+COUNTIF(R$8:R386,R386)-1)/1000</f>
        <v>0.10199999999999999</v>
      </c>
      <c r="AH386" s="21">
        <f>(RANK(S386,S$8:S$1007,1)+COUNTIF(S$8:S386,S386)-1)/1000</f>
        <v>9.4E-2</v>
      </c>
      <c r="AI386" s="14">
        <f t="shared" si="71"/>
        <v>0</v>
      </c>
      <c r="AK386" s="14">
        <f t="shared" si="72"/>
        <v>0</v>
      </c>
    </row>
    <row r="387" spans="2:37" x14ac:dyDescent="0.25">
      <c r="B387">
        <f t="shared" si="66"/>
        <v>380</v>
      </c>
      <c r="C387">
        <f>MATCH(B387,'Stocastic Model Raw Data'!$B$2:$B$1001,0)</f>
        <v>842</v>
      </c>
      <c r="D387" s="14" cm="1">
        <f t="array" ref="D387">INDEX('Stocastic Model Raw Data'!$G$2:$G$1001,$C387,0)</f>
        <v>212042590</v>
      </c>
      <c r="E387" s="14" cm="1">
        <f t="array" ref="E387">INDEX('Stocastic Model Raw Data'!$C$2:$C$1001,$C387,0)</f>
        <v>107725172.61573499</v>
      </c>
      <c r="F387" s="14" cm="1">
        <f t="array" ref="F387">INDEX('Stocastic Model Raw Data'!$H$2:$H$1001,$C387,0)</f>
        <v>53586661.350726403</v>
      </c>
      <c r="G387" s="14">
        <f t="shared" si="61"/>
        <v>54138511.265008591</v>
      </c>
      <c r="H387" s="14" cm="1">
        <f t="array" ref="H387">INDEX('Stocastic Model Raw Data'!$D$2:$D$1001,$C387,0)</f>
        <v>2788750964.68117</v>
      </c>
      <c r="I387" s="14" cm="1">
        <f t="array" ref="I387">INDEX('Stocastic Model Raw Data'!$I$2:$I$1001,$C387,0)</f>
        <v>1177800555.82447</v>
      </c>
      <c r="J387" s="14">
        <f t="shared" si="62"/>
        <v>1610950408.8566999</v>
      </c>
      <c r="K387" s="14" cm="1">
        <f t="array" ref="K387">INDEX('Stocastic Model Raw Data'!$E$2:$E$1001,$C387,0)</f>
        <v>246603182.14751399</v>
      </c>
      <c r="L387" s="14" cm="1">
        <f t="array" ref="L387">INDEX('Stocastic Model Raw Data'!$J$2:$J$1001,$C387,0)</f>
        <v>107720387.17781501</v>
      </c>
      <c r="M387" s="14">
        <f t="shared" si="63"/>
        <v>138882794.96969897</v>
      </c>
      <c r="N387" s="14">
        <f t="shared" si="67"/>
        <v>3035354146.8286839</v>
      </c>
      <c r="O387" s="14">
        <f t="shared" si="68"/>
        <v>1285520943.002285</v>
      </c>
      <c r="P387" s="14">
        <f t="shared" si="64"/>
        <v>1749833203.8263988</v>
      </c>
      <c r="Q387" s="3">
        <f t="shared" si="69"/>
        <v>3035354146.8286839</v>
      </c>
      <c r="R387" s="3">
        <f t="shared" si="70"/>
        <v>1497563533.002285</v>
      </c>
      <c r="S387" s="3">
        <f t="shared" si="65"/>
        <v>1537790613.8263988</v>
      </c>
      <c r="T387" s="21">
        <f>(RANK(E387,E$8:E$1007,1)+COUNTIF(E$8:E387,E387)-1)/1000</f>
        <v>0.88900000000000001</v>
      </c>
      <c r="U387" s="21">
        <f>(RANK(F387,F$8:F$1007,1)+COUNTIF(F$8:F387,F387)-1)/1000</f>
        <v>0.88600000000000001</v>
      </c>
      <c r="V387" s="21">
        <f>(RANK(G387,G$8:G$1007,1)+COUNTIF(G$8:G387,G387)-1)/1000</f>
        <v>0.88800000000000001</v>
      </c>
      <c r="W387" s="21">
        <f>(RANK(H387,H$8:H$1007,1)+COUNTIF(H$8:H387,H387)-1)/1000</f>
        <v>0.83</v>
      </c>
      <c r="X387" s="21">
        <f>(RANK(I387,I$8:I$1007,1)+COUNTIF(I$8:I387,I387)-1)/1000</f>
        <v>0.83699999999999997</v>
      </c>
      <c r="Y387" s="21">
        <f>(RANK(J387,J$8:J$1007,1)+COUNTIF(J$8:J387,J387)-1)/1000</f>
        <v>0.82099999999999995</v>
      </c>
      <c r="Z387" s="21">
        <f>(RANK(K387,K$8:K$1007,1)+COUNTIF(K$8:K387,K387)-1)/1000</f>
        <v>0.90400000000000003</v>
      </c>
      <c r="AA387" s="21">
        <f>(RANK(L387,L$8:L$1007,1)+COUNTIF(L$8:L387,L387)-1)/1000</f>
        <v>0.89800000000000002</v>
      </c>
      <c r="AB387" s="21">
        <f>(RANK(M387,M$8:M$1007,1)+COUNTIF(M$8:M387,M387)-1)/1000</f>
        <v>0.91</v>
      </c>
      <c r="AC387" s="21">
        <f>(RANK(N387,N$8:N$1007,1)+COUNTIF(N$8:N387,N387)-1)/1000</f>
        <v>0.84199999999999997</v>
      </c>
      <c r="AD387" s="21">
        <f>(RANK(O387,O$8:O$1007,1)+COUNTIF(O$8:O387,O387)-1)/1000</f>
        <v>0.84199999999999997</v>
      </c>
      <c r="AE387" s="21">
        <f>(RANK(P387,P$8:P$1007,1)+COUNTIF(P$8:P387,P387)-1)/1000</f>
        <v>0.83799999999999997</v>
      </c>
      <c r="AF387" s="21">
        <f>(RANK(Q387,Q$8:Q$1007,1)+COUNTIF(Q$8:Q387,Q387)-1)/1000</f>
        <v>0.84199999999999997</v>
      </c>
      <c r="AG387" s="21">
        <f>(RANK(R387,R$8:R$1007,1)+COUNTIF(R$8:R387,R387)-1)/1000</f>
        <v>0.84199999999999997</v>
      </c>
      <c r="AH387" s="21">
        <f>(RANK(S387,S$8:S$1007,1)+COUNTIF(S$8:S387,S387)-1)/1000</f>
        <v>0.83799999999999997</v>
      </c>
      <c r="AI387" s="14">
        <f t="shared" si="71"/>
        <v>0</v>
      </c>
      <c r="AK387" s="14">
        <f t="shared" si="72"/>
        <v>0</v>
      </c>
    </row>
    <row r="388" spans="2:37" x14ac:dyDescent="0.25">
      <c r="B388">
        <f t="shared" si="66"/>
        <v>381</v>
      </c>
      <c r="C388">
        <f>MATCH(B388,'Stocastic Model Raw Data'!$B$2:$B$1001,0)</f>
        <v>932</v>
      </c>
      <c r="D388" s="14" cm="1">
        <f t="array" ref="D388">INDEX('Stocastic Model Raw Data'!$G$2:$G$1001,$C388,0)</f>
        <v>212042590</v>
      </c>
      <c r="E388" s="14" cm="1">
        <f t="array" ref="E388">INDEX('Stocastic Model Raw Data'!$C$2:$C$1001,$C388,0)</f>
        <v>116512390.673401</v>
      </c>
      <c r="F388" s="14" cm="1">
        <f t="array" ref="F388">INDEX('Stocastic Model Raw Data'!$H$2:$H$1001,$C388,0)</f>
        <v>58300632.769664697</v>
      </c>
      <c r="G388" s="14">
        <f t="shared" si="61"/>
        <v>58211757.903736301</v>
      </c>
      <c r="H388" s="14" cm="1">
        <f t="array" ref="H388">INDEX('Stocastic Model Raw Data'!$D$2:$D$1001,$C388,0)</f>
        <v>2974487996.4302301</v>
      </c>
      <c r="I388" s="14" cm="1">
        <f t="array" ref="I388">INDEX('Stocastic Model Raw Data'!$I$2:$I$1001,$C388,0)</f>
        <v>1266938773.5557401</v>
      </c>
      <c r="J388" s="14">
        <f t="shared" si="62"/>
        <v>1707549222.87449</v>
      </c>
      <c r="K388" s="14" cm="1">
        <f t="array" ref="K388">INDEX('Stocastic Model Raw Data'!$E$2:$E$1001,$C388,0)</f>
        <v>268602227.295165</v>
      </c>
      <c r="L388" s="14" cm="1">
        <f t="array" ref="L388">INDEX('Stocastic Model Raw Data'!$J$2:$J$1001,$C388,0)</f>
        <v>115938021.664038</v>
      </c>
      <c r="M388" s="14">
        <f t="shared" si="63"/>
        <v>152664205.631127</v>
      </c>
      <c r="N388" s="14">
        <f t="shared" si="67"/>
        <v>3243090223.7253952</v>
      </c>
      <c r="O388" s="14">
        <f t="shared" si="68"/>
        <v>1382876795.2197781</v>
      </c>
      <c r="P388" s="14">
        <f t="shared" si="64"/>
        <v>1860213428.5056171</v>
      </c>
      <c r="Q388" s="3">
        <f t="shared" si="69"/>
        <v>3243090223.7253952</v>
      </c>
      <c r="R388" s="3">
        <f t="shared" si="70"/>
        <v>1594919385.2197781</v>
      </c>
      <c r="S388" s="3">
        <f t="shared" si="65"/>
        <v>1648170838.5056171</v>
      </c>
      <c r="T388" s="21">
        <f>(RANK(E388,E$8:E$1007,1)+COUNTIF(E$8:E388,E388)-1)/1000</f>
        <v>0.95599999999999996</v>
      </c>
      <c r="U388" s="21">
        <f>(RANK(F388,F$8:F$1007,1)+COUNTIF(F$8:F388,F388)-1)/1000</f>
        <v>0.96</v>
      </c>
      <c r="V388" s="21">
        <f>(RANK(G388,G$8:G$1007,1)+COUNTIF(G$8:G388,G388)-1)/1000</f>
        <v>0.95399999999999996</v>
      </c>
      <c r="W388" s="21">
        <f>(RANK(H388,H$8:H$1007,1)+COUNTIF(H$8:H388,H388)-1)/1000</f>
        <v>0.92500000000000004</v>
      </c>
      <c r="X388" s="21">
        <f>(RANK(I388,I$8:I$1007,1)+COUNTIF(I$8:I388,I388)-1)/1000</f>
        <v>0.93400000000000005</v>
      </c>
      <c r="Y388" s="21">
        <f>(RANK(J388,J$8:J$1007,1)+COUNTIF(J$8:J388,J388)-1)/1000</f>
        <v>0.91400000000000003</v>
      </c>
      <c r="Z388" s="21">
        <f>(RANK(K388,K$8:K$1007,1)+COUNTIF(K$8:K388,K388)-1)/1000</f>
        <v>0.96799999999999997</v>
      </c>
      <c r="AA388" s="21">
        <f>(RANK(L388,L$8:L$1007,1)+COUNTIF(L$8:L388,L388)-1)/1000</f>
        <v>0.94199999999999995</v>
      </c>
      <c r="AB388" s="21">
        <f>(RANK(M388,M$8:M$1007,1)+COUNTIF(M$8:M388,M388)-1)/1000</f>
        <v>0.97499999999999998</v>
      </c>
      <c r="AC388" s="21">
        <f>(RANK(N388,N$8:N$1007,1)+COUNTIF(N$8:N388,N388)-1)/1000</f>
        <v>0.93200000000000005</v>
      </c>
      <c r="AD388" s="21">
        <f>(RANK(O388,O$8:O$1007,1)+COUNTIF(O$8:O388,O388)-1)/1000</f>
        <v>0.93600000000000005</v>
      </c>
      <c r="AE388" s="21">
        <f>(RANK(P388,P$8:P$1007,1)+COUNTIF(P$8:P388,P388)-1)/1000</f>
        <v>0.92700000000000005</v>
      </c>
      <c r="AF388" s="21">
        <f>(RANK(Q388,Q$8:Q$1007,1)+COUNTIF(Q$8:Q388,Q388)-1)/1000</f>
        <v>0.93200000000000005</v>
      </c>
      <c r="AG388" s="21">
        <f>(RANK(R388,R$8:R$1007,1)+COUNTIF(R$8:R388,R388)-1)/1000</f>
        <v>0.93600000000000005</v>
      </c>
      <c r="AH388" s="21">
        <f>(RANK(S388,S$8:S$1007,1)+COUNTIF(S$8:S388,S388)-1)/1000</f>
        <v>0.92700000000000005</v>
      </c>
      <c r="AI388" s="14">
        <f t="shared" si="71"/>
        <v>0</v>
      </c>
      <c r="AK388" s="14">
        <f t="shared" si="72"/>
        <v>0</v>
      </c>
    </row>
    <row r="389" spans="2:37" x14ac:dyDescent="0.25">
      <c r="B389">
        <f t="shared" si="66"/>
        <v>382</v>
      </c>
      <c r="C389">
        <f>MATCH(B389,'Stocastic Model Raw Data'!$B$2:$B$1001,0)</f>
        <v>115</v>
      </c>
      <c r="D389" s="14" cm="1">
        <f t="array" ref="D389">INDEX('Stocastic Model Raw Data'!$G$2:$G$1001,$C389,0)</f>
        <v>212042590</v>
      </c>
      <c r="E389" s="14" cm="1">
        <f t="array" ref="E389">INDEX('Stocastic Model Raw Data'!$C$2:$C$1001,$C389,0)</f>
        <v>68357540.437836602</v>
      </c>
      <c r="F389" s="14" cm="1">
        <f t="array" ref="F389">INDEX('Stocastic Model Raw Data'!$H$2:$H$1001,$C389,0)</f>
        <v>33540955.506406602</v>
      </c>
      <c r="G389" s="14">
        <f t="shared" si="61"/>
        <v>34816584.931429997</v>
      </c>
      <c r="H389" s="14" cm="1">
        <f t="array" ref="H389">INDEX('Stocastic Model Raw Data'!$D$2:$D$1001,$C389,0)</f>
        <v>1924571652.1310999</v>
      </c>
      <c r="I389" s="14" cm="1">
        <f t="array" ref="I389">INDEX('Stocastic Model Raw Data'!$I$2:$I$1001,$C389,0)</f>
        <v>809074883.93742394</v>
      </c>
      <c r="J389" s="14">
        <f t="shared" si="62"/>
        <v>1115496768.193676</v>
      </c>
      <c r="K389" s="14" cm="1">
        <f t="array" ref="K389">INDEX('Stocastic Model Raw Data'!$E$2:$E$1001,$C389,0)</f>
        <v>143162354.34413201</v>
      </c>
      <c r="L389" s="14" cm="1">
        <f t="array" ref="L389">INDEX('Stocastic Model Raw Data'!$J$2:$J$1001,$C389,0)</f>
        <v>61504296.036736697</v>
      </c>
      <c r="M389" s="14">
        <f t="shared" si="63"/>
        <v>81658058.307395309</v>
      </c>
      <c r="N389" s="14">
        <f t="shared" si="67"/>
        <v>2067734006.4752319</v>
      </c>
      <c r="O389" s="14">
        <f t="shared" si="68"/>
        <v>870579179.97416067</v>
      </c>
      <c r="P389" s="14">
        <f t="shared" si="64"/>
        <v>1197154826.5010712</v>
      </c>
      <c r="Q389" s="3">
        <f t="shared" si="69"/>
        <v>2067734006.4752319</v>
      </c>
      <c r="R389" s="3">
        <f t="shared" si="70"/>
        <v>1082621769.9741607</v>
      </c>
      <c r="S389" s="3">
        <f t="shared" si="65"/>
        <v>985112236.50107121</v>
      </c>
      <c r="T389" s="21">
        <f>(RANK(E389,E$8:E$1007,1)+COUNTIF(E$8:E389,E389)-1)/1000</f>
        <v>0.16</v>
      </c>
      <c r="U389" s="21">
        <f>(RANK(F389,F$8:F$1007,1)+COUNTIF(F$8:F389,F389)-1)/1000</f>
        <v>0.18099999999999999</v>
      </c>
      <c r="V389" s="21">
        <f>(RANK(G389,G$8:G$1007,1)+COUNTIF(G$8:G389,G389)-1)/1000</f>
        <v>0.13800000000000001</v>
      </c>
      <c r="W389" s="21">
        <f>(RANK(H389,H$8:H$1007,1)+COUNTIF(H$8:H389,H389)-1)/1000</f>
        <v>0.111</v>
      </c>
      <c r="X389" s="21">
        <f>(RANK(I389,I$8:I$1007,1)+COUNTIF(I$8:I389,I389)-1)/1000</f>
        <v>0.121</v>
      </c>
      <c r="Y389" s="21">
        <f>(RANK(J389,J$8:J$1007,1)+COUNTIF(J$8:J389,J389)-1)/1000</f>
        <v>0.106</v>
      </c>
      <c r="Z389" s="21">
        <f>(RANK(K389,K$8:K$1007,1)+COUNTIF(K$8:K389,K389)-1)/1000</f>
        <v>0.15</v>
      </c>
      <c r="AA389" s="21">
        <f>(RANK(L389,L$8:L$1007,1)+COUNTIF(L$8:L389,L389)-1)/1000</f>
        <v>0.13200000000000001</v>
      </c>
      <c r="AB389" s="21">
        <f>(RANK(M389,M$8:M$1007,1)+COUNTIF(M$8:M389,M389)-1)/1000</f>
        <v>0.17399999999999999</v>
      </c>
      <c r="AC389" s="21">
        <f>(RANK(N389,N$8:N$1007,1)+COUNTIF(N$8:N389,N389)-1)/1000</f>
        <v>0.115</v>
      </c>
      <c r="AD389" s="21">
        <f>(RANK(O389,O$8:O$1007,1)+COUNTIF(O$8:O389,O389)-1)/1000</f>
        <v>0.125</v>
      </c>
      <c r="AE389" s="21">
        <f>(RANK(P389,P$8:P$1007,1)+COUNTIF(P$8:P389,P389)-1)/1000</f>
        <v>0.11</v>
      </c>
      <c r="AF389" s="21">
        <f>(RANK(Q389,Q$8:Q$1007,1)+COUNTIF(Q$8:Q389,Q389)-1)/1000</f>
        <v>0.115</v>
      </c>
      <c r="AG389" s="21">
        <f>(RANK(R389,R$8:R$1007,1)+COUNTIF(R$8:R389,R389)-1)/1000</f>
        <v>0.125</v>
      </c>
      <c r="AH389" s="21">
        <f>(RANK(S389,S$8:S$1007,1)+COUNTIF(S$8:S389,S389)-1)/1000</f>
        <v>0.11</v>
      </c>
      <c r="AI389" s="14">
        <f t="shared" si="71"/>
        <v>0</v>
      </c>
      <c r="AK389" s="14">
        <f t="shared" si="72"/>
        <v>0</v>
      </c>
    </row>
    <row r="390" spans="2:37" x14ac:dyDescent="0.25">
      <c r="B390">
        <f t="shared" si="66"/>
        <v>383</v>
      </c>
      <c r="C390">
        <f>MATCH(B390,'Stocastic Model Raw Data'!$B$2:$B$1001,0)</f>
        <v>788</v>
      </c>
      <c r="D390" s="14" cm="1">
        <f t="array" ref="D390">INDEX('Stocastic Model Raw Data'!$G$2:$G$1001,$C390,0)</f>
        <v>212042590</v>
      </c>
      <c r="E390" s="14" cm="1">
        <f t="array" ref="E390">INDEX('Stocastic Model Raw Data'!$C$2:$C$1001,$C390,0)</f>
        <v>99725649.213376701</v>
      </c>
      <c r="F390" s="14" cm="1">
        <f t="array" ref="F390">INDEX('Stocastic Model Raw Data'!$H$2:$H$1001,$C390,0)</f>
        <v>49442055.9243645</v>
      </c>
      <c r="G390" s="14">
        <f t="shared" si="61"/>
        <v>50283593.289012201</v>
      </c>
      <c r="H390" s="14" cm="1">
        <f t="array" ref="H390">INDEX('Stocastic Model Raw Data'!$D$2:$D$1001,$C390,0)</f>
        <v>2738779569.12886</v>
      </c>
      <c r="I390" s="14" cm="1">
        <f t="array" ref="I390">INDEX('Stocastic Model Raw Data'!$I$2:$I$1001,$C390,0)</f>
        <v>1156799361.78931</v>
      </c>
      <c r="J390" s="14">
        <f t="shared" si="62"/>
        <v>1581980207.33955</v>
      </c>
      <c r="K390" s="14" cm="1">
        <f t="array" ref="K390">INDEX('Stocastic Model Raw Data'!$E$2:$E$1001,$C390,0)</f>
        <v>197490734.61000699</v>
      </c>
      <c r="L390" s="14" cm="1">
        <f t="array" ref="L390">INDEX('Stocastic Model Raw Data'!$J$2:$J$1001,$C390,0)</f>
        <v>91247686.613399804</v>
      </c>
      <c r="M390" s="14">
        <f t="shared" si="63"/>
        <v>106243047.99660718</v>
      </c>
      <c r="N390" s="14">
        <f t="shared" si="67"/>
        <v>2936270303.7388668</v>
      </c>
      <c r="O390" s="14">
        <f t="shared" si="68"/>
        <v>1248047048.4027097</v>
      </c>
      <c r="P390" s="14">
        <f t="shared" si="64"/>
        <v>1688223255.3361571</v>
      </c>
      <c r="Q390" s="3">
        <f t="shared" si="69"/>
        <v>2936270303.7388668</v>
      </c>
      <c r="R390" s="3">
        <f t="shared" si="70"/>
        <v>1460089638.4027097</v>
      </c>
      <c r="S390" s="3">
        <f t="shared" si="65"/>
        <v>1476180665.3361571</v>
      </c>
      <c r="T390" s="21">
        <f>(RANK(E390,E$8:E$1007,1)+COUNTIF(E$8:E390,E390)-1)/1000</f>
        <v>0.79100000000000004</v>
      </c>
      <c r="U390" s="21">
        <f>(RANK(F390,F$8:F$1007,1)+COUNTIF(F$8:F390,F390)-1)/1000</f>
        <v>0.79200000000000004</v>
      </c>
      <c r="V390" s="21">
        <f>(RANK(G390,G$8:G$1007,1)+COUNTIF(G$8:G390,G390)-1)/1000</f>
        <v>0.78200000000000003</v>
      </c>
      <c r="W390" s="21">
        <f>(RANK(H390,H$8:H$1007,1)+COUNTIF(H$8:H390,H390)-1)/1000</f>
        <v>0.79700000000000004</v>
      </c>
      <c r="X390" s="21">
        <f>(RANK(I390,I$8:I$1007,1)+COUNTIF(I$8:I390,I390)-1)/1000</f>
        <v>0.80700000000000005</v>
      </c>
      <c r="Y390" s="21">
        <f>(RANK(J390,J$8:J$1007,1)+COUNTIF(J$8:J390,J390)-1)/1000</f>
        <v>0.77600000000000002</v>
      </c>
      <c r="Z390" s="21">
        <f>(RANK(K390,K$8:K$1007,1)+COUNTIF(K$8:K390,K390)-1)/1000</f>
        <v>0.66900000000000004</v>
      </c>
      <c r="AA390" s="21">
        <f>(RANK(L390,L$8:L$1007,1)+COUNTIF(L$8:L390,L390)-1)/1000</f>
        <v>0.70899999999999996</v>
      </c>
      <c r="AB390" s="21">
        <f>(RANK(M390,M$8:M$1007,1)+COUNTIF(M$8:M390,M390)-1)/1000</f>
        <v>0.61</v>
      </c>
      <c r="AC390" s="21">
        <f>(RANK(N390,N$8:N$1007,1)+COUNTIF(N$8:N390,N390)-1)/1000</f>
        <v>0.78800000000000003</v>
      </c>
      <c r="AD390" s="21">
        <f>(RANK(O390,O$8:O$1007,1)+COUNTIF(O$8:O390,O390)-1)/1000</f>
        <v>0.79900000000000004</v>
      </c>
      <c r="AE390" s="21">
        <f>(RANK(P390,P$8:P$1007,1)+COUNTIF(P$8:P390,P390)-1)/1000</f>
        <v>0.76600000000000001</v>
      </c>
      <c r="AF390" s="21">
        <f>(RANK(Q390,Q$8:Q$1007,1)+COUNTIF(Q$8:Q390,Q390)-1)/1000</f>
        <v>0.78800000000000003</v>
      </c>
      <c r="AG390" s="21">
        <f>(RANK(R390,R$8:R$1007,1)+COUNTIF(R$8:R390,R390)-1)/1000</f>
        <v>0.79900000000000004</v>
      </c>
      <c r="AH390" s="21">
        <f>(RANK(S390,S$8:S$1007,1)+COUNTIF(S$8:S390,S390)-1)/1000</f>
        <v>0.76600000000000001</v>
      </c>
      <c r="AI390" s="14">
        <f t="shared" si="71"/>
        <v>0</v>
      </c>
      <c r="AK390" s="14">
        <f t="shared" si="72"/>
        <v>0</v>
      </c>
    </row>
    <row r="391" spans="2:37" x14ac:dyDescent="0.25">
      <c r="B391">
        <f t="shared" si="66"/>
        <v>384</v>
      </c>
      <c r="C391">
        <f>MATCH(B391,'Stocastic Model Raw Data'!$B$2:$B$1001,0)</f>
        <v>822</v>
      </c>
      <c r="D391" s="14" cm="1">
        <f t="array" ref="D391">INDEX('Stocastic Model Raw Data'!$G$2:$G$1001,$C391,0)</f>
        <v>212042590</v>
      </c>
      <c r="E391" s="14" cm="1">
        <f t="array" ref="E391">INDEX('Stocastic Model Raw Data'!$C$2:$C$1001,$C391,0)</f>
        <v>106794737.735723</v>
      </c>
      <c r="F391" s="14" cm="1">
        <f t="array" ref="F391">INDEX('Stocastic Model Raw Data'!$H$2:$H$1001,$C391,0)</f>
        <v>53157917.141234398</v>
      </c>
      <c r="G391" s="14">
        <f t="shared" si="61"/>
        <v>53636820.594488606</v>
      </c>
      <c r="H391" s="14" cm="1">
        <f t="array" ref="H391">INDEX('Stocastic Model Raw Data'!$D$2:$D$1001,$C391,0)</f>
        <v>2765600295.5792298</v>
      </c>
      <c r="I391" s="14" cm="1">
        <f t="array" ref="I391">INDEX('Stocastic Model Raw Data'!$I$2:$I$1001,$C391,0)</f>
        <v>1170298290.30268</v>
      </c>
      <c r="J391" s="14">
        <f t="shared" si="62"/>
        <v>1595302005.2765498</v>
      </c>
      <c r="K391" s="14" cm="1">
        <f t="array" ref="K391">INDEX('Stocastic Model Raw Data'!$E$2:$E$1001,$C391,0)</f>
        <v>238482101.44805899</v>
      </c>
      <c r="L391" s="14" cm="1">
        <f t="array" ref="L391">INDEX('Stocastic Model Raw Data'!$J$2:$J$1001,$C391,0)</f>
        <v>106454097.512564</v>
      </c>
      <c r="M391" s="14">
        <f t="shared" si="63"/>
        <v>132028003.93549499</v>
      </c>
      <c r="N391" s="14">
        <f t="shared" si="67"/>
        <v>3004082397.0272889</v>
      </c>
      <c r="O391" s="14">
        <f t="shared" si="68"/>
        <v>1276752387.815244</v>
      </c>
      <c r="P391" s="14">
        <f t="shared" si="64"/>
        <v>1727330009.212045</v>
      </c>
      <c r="Q391" s="3">
        <f t="shared" si="69"/>
        <v>3004082397.0272889</v>
      </c>
      <c r="R391" s="3">
        <f t="shared" si="70"/>
        <v>1488794977.815244</v>
      </c>
      <c r="S391" s="3">
        <f t="shared" si="65"/>
        <v>1515287419.212045</v>
      </c>
      <c r="T391" s="21">
        <f>(RANK(E391,E$8:E$1007,1)+COUNTIF(E$8:E391,E391)-1)/1000</f>
        <v>0.877</v>
      </c>
      <c r="U391" s="21">
        <f>(RANK(F391,F$8:F$1007,1)+COUNTIF(F$8:F391,F391)-1)/1000</f>
        <v>0.877</v>
      </c>
      <c r="V391" s="21">
        <f>(RANK(G391,G$8:G$1007,1)+COUNTIF(G$8:G391,G391)-1)/1000</f>
        <v>0.875</v>
      </c>
      <c r="W391" s="21">
        <f>(RANK(H391,H$8:H$1007,1)+COUNTIF(H$8:H391,H391)-1)/1000</f>
        <v>0.81299999999999994</v>
      </c>
      <c r="X391" s="21">
        <f>(RANK(I391,I$8:I$1007,1)+COUNTIF(I$8:I391,I391)-1)/1000</f>
        <v>0.82699999999999996</v>
      </c>
      <c r="Y391" s="21">
        <f>(RANK(J391,J$8:J$1007,1)+COUNTIF(J$8:J391,J391)-1)/1000</f>
        <v>0.80200000000000005</v>
      </c>
      <c r="Z391" s="21">
        <f>(RANK(K391,K$8:K$1007,1)+COUNTIF(K$8:K391,K391)-1)/1000</f>
        <v>0.88</v>
      </c>
      <c r="AA391" s="21">
        <f>(RANK(L391,L$8:L$1007,1)+COUNTIF(L$8:L391,L391)-1)/1000</f>
        <v>0.89100000000000001</v>
      </c>
      <c r="AB391" s="21">
        <f>(RANK(M391,M$8:M$1007,1)+COUNTIF(M$8:M391,M391)-1)/1000</f>
        <v>0.871</v>
      </c>
      <c r="AC391" s="21">
        <f>(RANK(N391,N$8:N$1007,1)+COUNTIF(N$8:N391,N391)-1)/1000</f>
        <v>0.82199999999999995</v>
      </c>
      <c r="AD391" s="21">
        <f>(RANK(O391,O$8:O$1007,1)+COUNTIF(O$8:O391,O391)-1)/1000</f>
        <v>0.83</v>
      </c>
      <c r="AE391" s="21">
        <f>(RANK(P391,P$8:P$1007,1)+COUNTIF(P$8:P391,P391)-1)/1000</f>
        <v>0.81299999999999994</v>
      </c>
      <c r="AF391" s="21">
        <f>(RANK(Q391,Q$8:Q$1007,1)+COUNTIF(Q$8:Q391,Q391)-1)/1000</f>
        <v>0.82199999999999995</v>
      </c>
      <c r="AG391" s="21">
        <f>(RANK(R391,R$8:R$1007,1)+COUNTIF(R$8:R391,R391)-1)/1000</f>
        <v>0.83</v>
      </c>
      <c r="AH391" s="21">
        <f>(RANK(S391,S$8:S$1007,1)+COUNTIF(S$8:S391,S391)-1)/1000</f>
        <v>0.81299999999999994</v>
      </c>
      <c r="AI391" s="14">
        <f t="shared" si="71"/>
        <v>0</v>
      </c>
      <c r="AK391" s="14">
        <f t="shared" si="72"/>
        <v>0</v>
      </c>
    </row>
    <row r="392" spans="2:37" x14ac:dyDescent="0.25">
      <c r="B392">
        <f t="shared" si="66"/>
        <v>385</v>
      </c>
      <c r="C392">
        <f>MATCH(B392,'Stocastic Model Raw Data'!$B$2:$B$1001,0)</f>
        <v>988</v>
      </c>
      <c r="D392" s="14" cm="1">
        <f t="array" ref="D392">INDEX('Stocastic Model Raw Data'!$G$2:$G$1001,$C392,0)</f>
        <v>212042590</v>
      </c>
      <c r="E392" s="14" cm="1">
        <f t="array" ref="E392">INDEX('Stocastic Model Raw Data'!$C$2:$C$1001,$C392,0)</f>
        <v>127204749.87351801</v>
      </c>
      <c r="F392" s="14" cm="1">
        <f t="array" ref="F392">INDEX('Stocastic Model Raw Data'!$H$2:$H$1001,$C392,0)</f>
        <v>63282291.806642599</v>
      </c>
      <c r="G392" s="14">
        <f t="shared" ref="G392:G455" si="73">E392-F392</f>
        <v>63922458.066875406</v>
      </c>
      <c r="H392" s="14" cm="1">
        <f t="array" ref="H392">INDEX('Stocastic Model Raw Data'!$D$2:$D$1001,$C392,0)</f>
        <v>3332827831.97683</v>
      </c>
      <c r="I392" s="14" cm="1">
        <f t="array" ref="I392">INDEX('Stocastic Model Raw Data'!$I$2:$I$1001,$C392,0)</f>
        <v>1408942506.5664201</v>
      </c>
      <c r="J392" s="14">
        <f t="shared" ref="J392:J455" si="74">H392-I392</f>
        <v>1923885325.4104099</v>
      </c>
      <c r="K392" s="14" cm="1">
        <f t="array" ref="K392">INDEX('Stocastic Model Raw Data'!$E$2:$E$1001,$C392,0)</f>
        <v>287533110.631661</v>
      </c>
      <c r="L392" s="14" cm="1">
        <f t="array" ref="L392">INDEX('Stocastic Model Raw Data'!$J$2:$J$1001,$C392,0)</f>
        <v>128342733.407601</v>
      </c>
      <c r="M392" s="14">
        <f t="shared" ref="M392:M455" si="75">K392-L392</f>
        <v>159190377.22406</v>
      </c>
      <c r="N392" s="14">
        <f t="shared" si="67"/>
        <v>3620360942.6084909</v>
      </c>
      <c r="O392" s="14">
        <f t="shared" si="68"/>
        <v>1537285239.974021</v>
      </c>
      <c r="P392" s="14">
        <f t="shared" ref="P392:P455" si="76">N392-O392</f>
        <v>2083075702.63447</v>
      </c>
      <c r="Q392" s="3">
        <f t="shared" si="69"/>
        <v>3620360942.6084909</v>
      </c>
      <c r="R392" s="3">
        <f t="shared" si="70"/>
        <v>1749327829.974021</v>
      </c>
      <c r="S392" s="3">
        <f t="shared" ref="S392:S455" si="77">Q392-R392</f>
        <v>1871033112.63447</v>
      </c>
      <c r="T392" s="21">
        <f>(RANK(E392,E$8:E$1007,1)+COUNTIF(E$8:E392,E392)-1)/1000</f>
        <v>0.98799999999999999</v>
      </c>
      <c r="U392" s="21">
        <f>(RANK(F392,F$8:F$1007,1)+COUNTIF(F$8:F392,F392)-1)/1000</f>
        <v>0.98799999999999999</v>
      </c>
      <c r="V392" s="21">
        <f>(RANK(G392,G$8:G$1007,1)+COUNTIF(G$8:G392,G392)-1)/1000</f>
        <v>0.98799999999999999</v>
      </c>
      <c r="W392" s="21">
        <f>(RANK(H392,H$8:H$1007,1)+COUNTIF(H$8:H392,H392)-1)/1000</f>
        <v>0.98799999999999999</v>
      </c>
      <c r="X392" s="21">
        <f>(RANK(I392,I$8:I$1007,1)+COUNTIF(I$8:I392,I392)-1)/1000</f>
        <v>0.98799999999999999</v>
      </c>
      <c r="Y392" s="21">
        <f>(RANK(J392,J$8:J$1007,1)+COUNTIF(J$8:J392,J392)-1)/1000</f>
        <v>0.98699999999999999</v>
      </c>
      <c r="Z392" s="21">
        <f>(RANK(K392,K$8:K$1007,1)+COUNTIF(K$8:K392,K392)-1)/1000</f>
        <v>0.98699999999999999</v>
      </c>
      <c r="AA392" s="21">
        <f>(RANK(L392,L$8:L$1007,1)+COUNTIF(L$8:L392,L392)-1)/1000</f>
        <v>0.98299999999999998</v>
      </c>
      <c r="AB392" s="21">
        <f>(RANK(M392,M$8:M$1007,1)+COUNTIF(M$8:M392,M392)-1)/1000</f>
        <v>0.98599999999999999</v>
      </c>
      <c r="AC392" s="21">
        <f>(RANK(N392,N$8:N$1007,1)+COUNTIF(N$8:N392,N392)-1)/1000</f>
        <v>0.98799999999999999</v>
      </c>
      <c r="AD392" s="21">
        <f>(RANK(O392,O$8:O$1007,1)+COUNTIF(O$8:O392,O392)-1)/1000</f>
        <v>0.98799999999999999</v>
      </c>
      <c r="AE392" s="21">
        <f>(RANK(P392,P$8:P$1007,1)+COUNTIF(P$8:P392,P392)-1)/1000</f>
        <v>0.98799999999999999</v>
      </c>
      <c r="AF392" s="21">
        <f>(RANK(Q392,Q$8:Q$1007,1)+COUNTIF(Q$8:Q392,Q392)-1)/1000</f>
        <v>0.98799999999999999</v>
      </c>
      <c r="AG392" s="21">
        <f>(RANK(R392,R$8:R$1007,1)+COUNTIF(R$8:R392,R392)-1)/1000</f>
        <v>0.98799999999999999</v>
      </c>
      <c r="AH392" s="21">
        <f>(RANK(S392,S$8:S$1007,1)+COUNTIF(S$8:S392,S392)-1)/1000</f>
        <v>0.98799999999999999</v>
      </c>
      <c r="AI392" s="14">
        <f t="shared" si="71"/>
        <v>0</v>
      </c>
      <c r="AK392" s="14">
        <f t="shared" si="72"/>
        <v>0</v>
      </c>
    </row>
    <row r="393" spans="2:37" x14ac:dyDescent="0.25">
      <c r="B393">
        <f t="shared" ref="B393:B456" si="78">B392+1</f>
        <v>386</v>
      </c>
      <c r="C393">
        <f>MATCH(B393,'Stocastic Model Raw Data'!$B$2:$B$1001,0)</f>
        <v>199</v>
      </c>
      <c r="D393" s="14" cm="1">
        <f t="array" ref="D393">INDEX('Stocastic Model Raw Data'!$G$2:$G$1001,$C393,0)</f>
        <v>212042590</v>
      </c>
      <c r="E393" s="14" cm="1">
        <f t="array" ref="E393">INDEX('Stocastic Model Raw Data'!$C$2:$C$1001,$C393,0)</f>
        <v>76382351.333931699</v>
      </c>
      <c r="F393" s="14" cm="1">
        <f t="array" ref="F393">INDEX('Stocastic Model Raw Data'!$H$2:$H$1001,$C393,0)</f>
        <v>38168897.767914303</v>
      </c>
      <c r="G393" s="14">
        <f t="shared" si="73"/>
        <v>38213453.566017397</v>
      </c>
      <c r="H393" s="14" cm="1">
        <f t="array" ref="H393">INDEX('Stocastic Model Raw Data'!$D$2:$D$1001,$C393,0)</f>
        <v>2062738689.1637001</v>
      </c>
      <c r="I393" s="14" cm="1">
        <f t="array" ref="I393">INDEX('Stocastic Model Raw Data'!$I$2:$I$1001,$C393,0)</f>
        <v>874252690.12011099</v>
      </c>
      <c r="J393" s="14">
        <f t="shared" si="74"/>
        <v>1188485999.0435891</v>
      </c>
      <c r="K393" s="14" cm="1">
        <f t="array" ref="K393">INDEX('Stocastic Model Raw Data'!$E$2:$E$1001,$C393,0)</f>
        <v>159462613.53915101</v>
      </c>
      <c r="L393" s="14" cm="1">
        <f t="array" ref="L393">INDEX('Stocastic Model Raw Data'!$J$2:$J$1001,$C393,0)</f>
        <v>68966999.827674001</v>
      </c>
      <c r="M393" s="14">
        <f t="shared" si="75"/>
        <v>90495613.711477011</v>
      </c>
      <c r="N393" s="14">
        <f t="shared" ref="N393:N456" si="79">H393+K393</f>
        <v>2222201302.7028513</v>
      </c>
      <c r="O393" s="14">
        <f t="shared" ref="O393:O456" si="80">I393+L393</f>
        <v>943219689.94778502</v>
      </c>
      <c r="P393" s="14">
        <f t="shared" si="76"/>
        <v>1278981612.7550664</v>
      </c>
      <c r="Q393" s="3">
        <f t="shared" ref="Q393:Q456" si="81">N393</f>
        <v>2222201302.7028513</v>
      </c>
      <c r="R393" s="3">
        <f t="shared" ref="R393:R456" si="82">O393+D393</f>
        <v>1155262279.9477849</v>
      </c>
      <c r="S393" s="3">
        <f t="shared" si="77"/>
        <v>1066939022.7550664</v>
      </c>
      <c r="T393" s="21">
        <f>(RANK(E393,E$8:E$1007,1)+COUNTIF(E$8:E393,E393)-1)/1000</f>
        <v>0.32</v>
      </c>
      <c r="U393" s="21">
        <f>(RANK(F393,F$8:F$1007,1)+COUNTIF(F$8:F393,F393)-1)/1000</f>
        <v>0.38300000000000001</v>
      </c>
      <c r="V393" s="21">
        <f>(RANK(G393,G$8:G$1007,1)+COUNTIF(G$8:G393,G393)-1)/1000</f>
        <v>0.26400000000000001</v>
      </c>
      <c r="W393" s="21">
        <f>(RANK(H393,H$8:H$1007,1)+COUNTIF(H$8:H393,H393)-1)/1000</f>
        <v>0.19500000000000001</v>
      </c>
      <c r="X393" s="21">
        <f>(RANK(I393,I$8:I$1007,1)+COUNTIF(I$8:I393,I393)-1)/1000</f>
        <v>0.23100000000000001</v>
      </c>
      <c r="Y393" s="21">
        <f>(RANK(J393,J$8:J$1007,1)+COUNTIF(J$8:J393,J393)-1)/1000</f>
        <v>0.17199999999999999</v>
      </c>
      <c r="Z393" s="21">
        <f>(RANK(K393,K$8:K$1007,1)+COUNTIF(K$8:K393,K393)-1)/1000</f>
        <v>0.307</v>
      </c>
      <c r="AA393" s="21">
        <f>(RANK(L393,L$8:L$1007,1)+COUNTIF(L$8:L393,L393)-1)/1000</f>
        <v>0.25900000000000001</v>
      </c>
      <c r="AB393" s="21">
        <f>(RANK(M393,M$8:M$1007,1)+COUNTIF(M$8:M393,M393)-1)/1000</f>
        <v>0.33100000000000002</v>
      </c>
      <c r="AC393" s="21">
        <f>(RANK(N393,N$8:N$1007,1)+COUNTIF(N$8:N393,N393)-1)/1000</f>
        <v>0.19900000000000001</v>
      </c>
      <c r="AD393" s="21">
        <f>(RANK(O393,O$8:O$1007,1)+COUNTIF(O$8:O393,O393)-1)/1000</f>
        <v>0.23400000000000001</v>
      </c>
      <c r="AE393" s="21">
        <f>(RANK(P393,P$8:P$1007,1)+COUNTIF(P$8:P393,P393)-1)/1000</f>
        <v>0.18099999999999999</v>
      </c>
      <c r="AF393" s="21">
        <f>(RANK(Q393,Q$8:Q$1007,1)+COUNTIF(Q$8:Q393,Q393)-1)/1000</f>
        <v>0.19900000000000001</v>
      </c>
      <c r="AG393" s="21">
        <f>(RANK(R393,R$8:R$1007,1)+COUNTIF(R$8:R393,R393)-1)/1000</f>
        <v>0.23400000000000001</v>
      </c>
      <c r="AH393" s="21">
        <f>(RANK(S393,S$8:S$1007,1)+COUNTIF(S$8:S393,S393)-1)/1000</f>
        <v>0.18099999999999999</v>
      </c>
      <c r="AI393" s="14">
        <f t="shared" ref="AI393:AI456" si="83">J393+M393-P393</f>
        <v>0</v>
      </c>
      <c r="AK393" s="14">
        <f t="shared" ref="AK393:AK456" si="84">H393+K393-N393</f>
        <v>0</v>
      </c>
    </row>
    <row r="394" spans="2:37" x14ac:dyDescent="0.25">
      <c r="B394">
        <f t="shared" si="78"/>
        <v>387</v>
      </c>
      <c r="C394">
        <f>MATCH(B394,'Stocastic Model Raw Data'!$B$2:$B$1001,0)</f>
        <v>435</v>
      </c>
      <c r="D394" s="14" cm="1">
        <f t="array" ref="D394">INDEX('Stocastic Model Raw Data'!$G$2:$G$1001,$C394,0)</f>
        <v>212042590</v>
      </c>
      <c r="E394" s="14" cm="1">
        <f t="array" ref="E394">INDEX('Stocastic Model Raw Data'!$C$2:$C$1001,$C394,0)</f>
        <v>75982640.217679605</v>
      </c>
      <c r="F394" s="14" cm="1">
        <f t="array" ref="F394">INDEX('Stocastic Model Raw Data'!$H$2:$H$1001,$C394,0)</f>
        <v>36191984.499765001</v>
      </c>
      <c r="G394" s="14">
        <f t="shared" si="73"/>
        <v>39790655.717914604</v>
      </c>
      <c r="H394" s="14" cm="1">
        <f t="array" ref="H394">INDEX('Stocastic Model Raw Data'!$D$2:$D$1001,$C394,0)</f>
        <v>2322205750.2267299</v>
      </c>
      <c r="I394" s="14" cm="1">
        <f t="array" ref="I394">INDEX('Stocastic Model Raw Data'!$I$2:$I$1001,$C394,0)</f>
        <v>951387545.01798904</v>
      </c>
      <c r="J394" s="14">
        <f t="shared" si="74"/>
        <v>1370818205.2087407</v>
      </c>
      <c r="K394" s="14" cm="1">
        <f t="array" ref="K394">INDEX('Stocastic Model Raw Data'!$E$2:$E$1001,$C394,0)</f>
        <v>175494276.41171101</v>
      </c>
      <c r="L394" s="14" cm="1">
        <f t="array" ref="L394">INDEX('Stocastic Model Raw Data'!$J$2:$J$1001,$C394,0)</f>
        <v>79356847.9644088</v>
      </c>
      <c r="M394" s="14">
        <f t="shared" si="75"/>
        <v>96137428.447302207</v>
      </c>
      <c r="N394" s="14">
        <f t="shared" si="79"/>
        <v>2497700026.6384411</v>
      </c>
      <c r="O394" s="14">
        <f t="shared" si="80"/>
        <v>1030744392.9823978</v>
      </c>
      <c r="P394" s="14">
        <f t="shared" si="76"/>
        <v>1466955633.6560433</v>
      </c>
      <c r="Q394" s="3">
        <f t="shared" si="81"/>
        <v>2497700026.6384411</v>
      </c>
      <c r="R394" s="3">
        <f t="shared" si="82"/>
        <v>1242786982.9823978</v>
      </c>
      <c r="S394" s="3">
        <f t="shared" si="77"/>
        <v>1254913043.6560433</v>
      </c>
      <c r="T394" s="21">
        <f>(RANK(E394,E$8:E$1007,1)+COUNTIF(E$8:E394,E394)-1)/1000</f>
        <v>0.30499999999999999</v>
      </c>
      <c r="U394" s="21">
        <f>(RANK(F394,F$8:F$1007,1)+COUNTIF(F$8:F394,F394)-1)/1000</f>
        <v>0.28399999999999997</v>
      </c>
      <c r="V394" s="21">
        <f>(RANK(G394,G$8:G$1007,1)+COUNTIF(G$8:G394,G394)-1)/1000</f>
        <v>0.33900000000000002</v>
      </c>
      <c r="W394" s="21">
        <f>(RANK(H394,H$8:H$1007,1)+COUNTIF(H$8:H394,H394)-1)/1000</f>
        <v>0.433</v>
      </c>
      <c r="X394" s="21">
        <f>(RANK(I394,I$8:I$1007,1)+COUNTIF(I$8:I394,I394)-1)/1000</f>
        <v>0.40500000000000003</v>
      </c>
      <c r="Y394" s="21">
        <f>(RANK(J394,J$8:J$1007,1)+COUNTIF(J$8:J394,J394)-1)/1000</f>
        <v>0.46</v>
      </c>
      <c r="Z394" s="21">
        <f>(RANK(K394,K$8:K$1007,1)+COUNTIF(K$8:K394,K394)-1)/1000</f>
        <v>0.44900000000000001</v>
      </c>
      <c r="AA394" s="21">
        <f>(RANK(L394,L$8:L$1007,1)+COUNTIF(L$8:L394,L394)-1)/1000</f>
        <v>0.48599999999999999</v>
      </c>
      <c r="AB394" s="21">
        <f>(RANK(M394,M$8:M$1007,1)+COUNTIF(M$8:M394,M394)-1)/1000</f>
        <v>0.42099999999999999</v>
      </c>
      <c r="AC394" s="21">
        <f>(RANK(N394,N$8:N$1007,1)+COUNTIF(N$8:N394,N394)-1)/1000</f>
        <v>0.435</v>
      </c>
      <c r="AD394" s="21">
        <f>(RANK(O394,O$8:O$1007,1)+COUNTIF(O$8:O394,O394)-1)/1000</f>
        <v>0.40899999999999997</v>
      </c>
      <c r="AE394" s="21">
        <f>(RANK(P394,P$8:P$1007,1)+COUNTIF(P$8:P394,P394)-1)/1000</f>
        <v>0.45700000000000002</v>
      </c>
      <c r="AF394" s="21">
        <f>(RANK(Q394,Q$8:Q$1007,1)+COUNTIF(Q$8:Q394,Q394)-1)/1000</f>
        <v>0.435</v>
      </c>
      <c r="AG394" s="21">
        <f>(RANK(R394,R$8:R$1007,1)+COUNTIF(R$8:R394,R394)-1)/1000</f>
        <v>0.40899999999999997</v>
      </c>
      <c r="AH394" s="21">
        <f>(RANK(S394,S$8:S$1007,1)+COUNTIF(S$8:S394,S394)-1)/1000</f>
        <v>0.45700000000000002</v>
      </c>
      <c r="AI394" s="14">
        <f t="shared" si="83"/>
        <v>0</v>
      </c>
      <c r="AK394" s="14">
        <f t="shared" si="84"/>
        <v>0</v>
      </c>
    </row>
    <row r="395" spans="2:37" x14ac:dyDescent="0.25">
      <c r="B395">
        <f t="shared" si="78"/>
        <v>388</v>
      </c>
      <c r="C395">
        <f>MATCH(B395,'Stocastic Model Raw Data'!$B$2:$B$1001,0)</f>
        <v>751</v>
      </c>
      <c r="D395" s="14" cm="1">
        <f t="array" ref="D395">INDEX('Stocastic Model Raw Data'!$G$2:$G$1001,$C395,0)</f>
        <v>212042590</v>
      </c>
      <c r="E395" s="14" cm="1">
        <f t="array" ref="E395">INDEX('Stocastic Model Raw Data'!$C$2:$C$1001,$C395,0)</f>
        <v>105648180.42578501</v>
      </c>
      <c r="F395" s="14" cm="1">
        <f t="array" ref="F395">INDEX('Stocastic Model Raw Data'!$H$2:$H$1001,$C395,0)</f>
        <v>53068088.514195703</v>
      </c>
      <c r="G395" s="14">
        <f t="shared" si="73"/>
        <v>52580091.911589302</v>
      </c>
      <c r="H395" s="14" cm="1">
        <f t="array" ref="H395">INDEX('Stocastic Model Raw Data'!$D$2:$D$1001,$C395,0)</f>
        <v>2654036782.7118101</v>
      </c>
      <c r="I395" s="14" cm="1">
        <f t="array" ref="I395">INDEX('Stocastic Model Raw Data'!$I$2:$I$1001,$C395,0)</f>
        <v>1133560906.23685</v>
      </c>
      <c r="J395" s="14">
        <f t="shared" si="74"/>
        <v>1520475876.4749601</v>
      </c>
      <c r="K395" s="14" cm="1">
        <f t="array" ref="K395">INDEX('Stocastic Model Raw Data'!$E$2:$E$1001,$C395,0)</f>
        <v>242684017.79618201</v>
      </c>
      <c r="L395" s="14" cm="1">
        <f t="array" ref="L395">INDEX('Stocastic Model Raw Data'!$J$2:$J$1001,$C395,0)</f>
        <v>104633905.403799</v>
      </c>
      <c r="M395" s="14">
        <f t="shared" si="75"/>
        <v>138050112.39238301</v>
      </c>
      <c r="N395" s="14">
        <f t="shared" si="79"/>
        <v>2896720800.5079923</v>
      </c>
      <c r="O395" s="14">
        <f t="shared" si="80"/>
        <v>1238194811.6406491</v>
      </c>
      <c r="P395" s="14">
        <f t="shared" si="76"/>
        <v>1658525988.8673432</v>
      </c>
      <c r="Q395" s="3">
        <f t="shared" si="81"/>
        <v>2896720800.5079923</v>
      </c>
      <c r="R395" s="3">
        <f t="shared" si="82"/>
        <v>1450237401.6406491</v>
      </c>
      <c r="S395" s="3">
        <f t="shared" si="77"/>
        <v>1446483398.8673432</v>
      </c>
      <c r="T395" s="21">
        <f>(RANK(E395,E$8:E$1007,1)+COUNTIF(E$8:E395,E395)-1)/1000</f>
        <v>0.86</v>
      </c>
      <c r="U395" s="21">
        <f>(RANK(F395,F$8:F$1007,1)+COUNTIF(F$8:F395,F395)-1)/1000</f>
        <v>0.873</v>
      </c>
      <c r="V395" s="21">
        <f>(RANK(G395,G$8:G$1007,1)+COUNTIF(G$8:G395,G395)-1)/1000</f>
        <v>0.84699999999999998</v>
      </c>
      <c r="W395" s="21">
        <f>(RANK(H395,H$8:H$1007,1)+COUNTIF(H$8:H395,H395)-1)/1000</f>
        <v>0.73799999999999999</v>
      </c>
      <c r="X395" s="21">
        <f>(RANK(I395,I$8:I$1007,1)+COUNTIF(I$8:I395,I395)-1)/1000</f>
        <v>0.76300000000000001</v>
      </c>
      <c r="Y395" s="21">
        <f>(RANK(J395,J$8:J$1007,1)+COUNTIF(J$8:J395,J395)-1)/1000</f>
        <v>0.70799999999999996</v>
      </c>
      <c r="Z395" s="21">
        <f>(RANK(K395,K$8:K$1007,1)+COUNTIF(K$8:K395,K395)-1)/1000</f>
        <v>0.89</v>
      </c>
      <c r="AA395" s="21">
        <f>(RANK(L395,L$8:L$1007,1)+COUNTIF(L$8:L395,L395)-1)/1000</f>
        <v>0.871</v>
      </c>
      <c r="AB395" s="21">
        <f>(RANK(M395,M$8:M$1007,1)+COUNTIF(M$8:M395,M395)-1)/1000</f>
        <v>0.90300000000000002</v>
      </c>
      <c r="AC395" s="21">
        <f>(RANK(N395,N$8:N$1007,1)+COUNTIF(N$8:N395,N395)-1)/1000</f>
        <v>0.751</v>
      </c>
      <c r="AD395" s="21">
        <f>(RANK(O395,O$8:O$1007,1)+COUNTIF(O$8:O395,O395)-1)/1000</f>
        <v>0.78200000000000003</v>
      </c>
      <c r="AE395" s="21">
        <f>(RANK(P395,P$8:P$1007,1)+COUNTIF(P$8:P395,P395)-1)/1000</f>
        <v>0.74</v>
      </c>
      <c r="AF395" s="21">
        <f>(RANK(Q395,Q$8:Q$1007,1)+COUNTIF(Q$8:Q395,Q395)-1)/1000</f>
        <v>0.751</v>
      </c>
      <c r="AG395" s="21">
        <f>(RANK(R395,R$8:R$1007,1)+COUNTIF(R$8:R395,R395)-1)/1000</f>
        <v>0.78200000000000003</v>
      </c>
      <c r="AH395" s="21">
        <f>(RANK(S395,S$8:S$1007,1)+COUNTIF(S$8:S395,S395)-1)/1000</f>
        <v>0.74</v>
      </c>
      <c r="AI395" s="14">
        <f t="shared" si="83"/>
        <v>0</v>
      </c>
      <c r="AK395" s="14">
        <f t="shared" si="84"/>
        <v>0</v>
      </c>
    </row>
    <row r="396" spans="2:37" x14ac:dyDescent="0.25">
      <c r="B396">
        <f t="shared" si="78"/>
        <v>389</v>
      </c>
      <c r="C396">
        <f>MATCH(B396,'Stocastic Model Raw Data'!$B$2:$B$1001,0)</f>
        <v>442</v>
      </c>
      <c r="D396" s="14" cm="1">
        <f t="array" ref="D396">INDEX('Stocastic Model Raw Data'!$G$2:$G$1001,$C396,0)</f>
        <v>212042590</v>
      </c>
      <c r="E396" s="14" cm="1">
        <f t="array" ref="E396">INDEX('Stocastic Model Raw Data'!$C$2:$C$1001,$C396,0)</f>
        <v>79317434.974997506</v>
      </c>
      <c r="F396" s="14" cm="1">
        <f t="array" ref="F396">INDEX('Stocastic Model Raw Data'!$H$2:$H$1001,$C396,0)</f>
        <v>38070215.261787198</v>
      </c>
      <c r="G396" s="14">
        <f t="shared" si="73"/>
        <v>41247219.713210307</v>
      </c>
      <c r="H396" s="14" cm="1">
        <f t="array" ref="H396">INDEX('Stocastic Model Raw Data'!$D$2:$D$1001,$C396,0)</f>
        <v>2346645173.5164299</v>
      </c>
      <c r="I396" s="14" cm="1">
        <f t="array" ref="I396">INDEX('Stocastic Model Raw Data'!$I$2:$I$1001,$C396,0)</f>
        <v>971360202.16374302</v>
      </c>
      <c r="J396" s="14">
        <f t="shared" si="74"/>
        <v>1375284971.3526869</v>
      </c>
      <c r="K396" s="14" cm="1">
        <f t="array" ref="K396">INDEX('Stocastic Model Raw Data'!$E$2:$E$1001,$C396,0)</f>
        <v>159056562.74661499</v>
      </c>
      <c r="L396" s="14" cm="1">
        <f t="array" ref="L396">INDEX('Stocastic Model Raw Data'!$J$2:$J$1001,$C396,0)</f>
        <v>69833645.716741398</v>
      </c>
      <c r="M396" s="14">
        <f t="shared" si="75"/>
        <v>89222917.029873595</v>
      </c>
      <c r="N396" s="14">
        <f t="shared" si="79"/>
        <v>2505701736.2630448</v>
      </c>
      <c r="O396" s="14">
        <f t="shared" si="80"/>
        <v>1041193847.8804845</v>
      </c>
      <c r="P396" s="14">
        <f t="shared" si="76"/>
        <v>1464507888.3825603</v>
      </c>
      <c r="Q396" s="3">
        <f t="shared" si="81"/>
        <v>2505701736.2630448</v>
      </c>
      <c r="R396" s="3">
        <f t="shared" si="82"/>
        <v>1253236437.8804846</v>
      </c>
      <c r="S396" s="3">
        <f t="shared" si="77"/>
        <v>1252465298.3825603</v>
      </c>
      <c r="T396" s="21">
        <f>(RANK(E396,E$8:E$1007,1)+COUNTIF(E$8:E396,E396)-1)/1000</f>
        <v>0.39300000000000002</v>
      </c>
      <c r="U396" s="21">
        <f>(RANK(F396,F$8:F$1007,1)+COUNTIF(F$8:F396,F396)-1)/1000</f>
        <v>0.378</v>
      </c>
      <c r="V396" s="21">
        <f>(RANK(G396,G$8:G$1007,1)+COUNTIF(G$8:G396,G396)-1)/1000</f>
        <v>0.40799999999999997</v>
      </c>
      <c r="W396" s="21">
        <f>(RANK(H396,H$8:H$1007,1)+COUNTIF(H$8:H396,H396)-1)/1000</f>
        <v>0.45300000000000001</v>
      </c>
      <c r="X396" s="21">
        <f>(RANK(I396,I$8:I$1007,1)+COUNTIF(I$8:I396,I396)-1)/1000</f>
        <v>0.442</v>
      </c>
      <c r="Y396" s="21">
        <f>(RANK(J396,J$8:J$1007,1)+COUNTIF(J$8:J396,J396)-1)/1000</f>
        <v>0.47</v>
      </c>
      <c r="Z396" s="21">
        <f>(RANK(K396,K$8:K$1007,1)+COUNTIF(K$8:K396,K396)-1)/1000</f>
        <v>0.30199999999999999</v>
      </c>
      <c r="AA396" s="21">
        <f>(RANK(L396,L$8:L$1007,1)+COUNTIF(L$8:L396,L396)-1)/1000</f>
        <v>0.27700000000000002</v>
      </c>
      <c r="AB396" s="21">
        <f>(RANK(M396,M$8:M$1007,1)+COUNTIF(M$8:M396,M396)-1)/1000</f>
        <v>0.312</v>
      </c>
      <c r="AC396" s="21">
        <f>(RANK(N396,N$8:N$1007,1)+COUNTIF(N$8:N396,N396)-1)/1000</f>
        <v>0.442</v>
      </c>
      <c r="AD396" s="21">
        <f>(RANK(O396,O$8:O$1007,1)+COUNTIF(O$8:O396,O396)-1)/1000</f>
        <v>0.42699999999999999</v>
      </c>
      <c r="AE396" s="21">
        <f>(RANK(P396,P$8:P$1007,1)+COUNTIF(P$8:P396,P396)-1)/1000</f>
        <v>0.45400000000000001</v>
      </c>
      <c r="AF396" s="21">
        <f>(RANK(Q396,Q$8:Q$1007,1)+COUNTIF(Q$8:Q396,Q396)-1)/1000</f>
        <v>0.442</v>
      </c>
      <c r="AG396" s="21">
        <f>(RANK(R396,R$8:R$1007,1)+COUNTIF(R$8:R396,R396)-1)/1000</f>
        <v>0.42699999999999999</v>
      </c>
      <c r="AH396" s="21">
        <f>(RANK(S396,S$8:S$1007,1)+COUNTIF(S$8:S396,S396)-1)/1000</f>
        <v>0.45400000000000001</v>
      </c>
      <c r="AI396" s="14">
        <f t="shared" si="83"/>
        <v>0</v>
      </c>
      <c r="AK396" s="14">
        <f t="shared" si="84"/>
        <v>0</v>
      </c>
    </row>
    <row r="397" spans="2:37" x14ac:dyDescent="0.25">
      <c r="B397">
        <f t="shared" si="78"/>
        <v>390</v>
      </c>
      <c r="C397">
        <f>MATCH(B397,'Stocastic Model Raw Data'!$B$2:$B$1001,0)</f>
        <v>830</v>
      </c>
      <c r="D397" s="14" cm="1">
        <f t="array" ref="D397">INDEX('Stocastic Model Raw Data'!$G$2:$G$1001,$C397,0)</f>
        <v>212042590</v>
      </c>
      <c r="E397" s="14" cm="1">
        <f t="array" ref="E397">INDEX('Stocastic Model Raw Data'!$C$2:$C$1001,$C397,0)</f>
        <v>107354052.194794</v>
      </c>
      <c r="F397" s="14" cm="1">
        <f t="array" ref="F397">INDEX('Stocastic Model Raw Data'!$H$2:$H$1001,$C397,0)</f>
        <v>53465984.099805802</v>
      </c>
      <c r="G397" s="14">
        <f t="shared" si="73"/>
        <v>53888068.094988197</v>
      </c>
      <c r="H397" s="14" cm="1">
        <f t="array" ref="H397">INDEX('Stocastic Model Raw Data'!$D$2:$D$1001,$C397,0)</f>
        <v>2778916357.2338901</v>
      </c>
      <c r="I397" s="14" cm="1">
        <f t="array" ref="I397">INDEX('Stocastic Model Raw Data'!$I$2:$I$1001,$C397,0)</f>
        <v>1175882388.5490201</v>
      </c>
      <c r="J397" s="14">
        <f t="shared" si="74"/>
        <v>1603033968.68487</v>
      </c>
      <c r="K397" s="14" cm="1">
        <f t="array" ref="K397">INDEX('Stocastic Model Raw Data'!$E$2:$E$1001,$C397,0)</f>
        <v>238320569.84079301</v>
      </c>
      <c r="L397" s="14" cm="1">
        <f t="array" ref="L397">INDEX('Stocastic Model Raw Data'!$J$2:$J$1001,$C397,0)</f>
        <v>105697225.784118</v>
      </c>
      <c r="M397" s="14">
        <f t="shared" si="75"/>
        <v>132623344.05667502</v>
      </c>
      <c r="N397" s="14">
        <f t="shared" si="79"/>
        <v>3017236927.0746832</v>
      </c>
      <c r="O397" s="14">
        <f t="shared" si="80"/>
        <v>1281579614.333138</v>
      </c>
      <c r="P397" s="14">
        <f t="shared" si="76"/>
        <v>1735657312.7415452</v>
      </c>
      <c r="Q397" s="3">
        <f t="shared" si="81"/>
        <v>3017236927.0746832</v>
      </c>
      <c r="R397" s="3">
        <f t="shared" si="82"/>
        <v>1493622204.333138</v>
      </c>
      <c r="S397" s="3">
        <f t="shared" si="77"/>
        <v>1523614722.7415452</v>
      </c>
      <c r="T397" s="21">
        <f>(RANK(E397,E$8:E$1007,1)+COUNTIF(E$8:E397,E397)-1)/1000</f>
        <v>0.88300000000000001</v>
      </c>
      <c r="U397" s="21">
        <f>(RANK(F397,F$8:F$1007,1)+COUNTIF(F$8:F397,F397)-1)/1000</f>
        <v>0.88300000000000001</v>
      </c>
      <c r="V397" s="21">
        <f>(RANK(G397,G$8:G$1007,1)+COUNTIF(G$8:G397,G397)-1)/1000</f>
        <v>0.88400000000000001</v>
      </c>
      <c r="W397" s="21">
        <f>(RANK(H397,H$8:H$1007,1)+COUNTIF(H$8:H397,H397)-1)/1000</f>
        <v>0.82099999999999995</v>
      </c>
      <c r="X397" s="21">
        <f>(RANK(I397,I$8:I$1007,1)+COUNTIF(I$8:I397,I397)-1)/1000</f>
        <v>0.83099999999999996</v>
      </c>
      <c r="Y397" s="21">
        <f>(RANK(J397,J$8:J$1007,1)+COUNTIF(J$8:J397,J397)-1)/1000</f>
        <v>0.81</v>
      </c>
      <c r="Z397" s="21">
        <f>(RANK(K397,K$8:K$1007,1)+COUNTIF(K$8:K397,K397)-1)/1000</f>
        <v>0.879</v>
      </c>
      <c r="AA397" s="21">
        <f>(RANK(L397,L$8:L$1007,1)+COUNTIF(L$8:L397,L397)-1)/1000</f>
        <v>0.88200000000000001</v>
      </c>
      <c r="AB397" s="21">
        <f>(RANK(M397,M$8:M$1007,1)+COUNTIF(M$8:M397,M397)-1)/1000</f>
        <v>0.875</v>
      </c>
      <c r="AC397" s="21">
        <f>(RANK(N397,N$8:N$1007,1)+COUNTIF(N$8:N397,N397)-1)/1000</f>
        <v>0.83</v>
      </c>
      <c r="AD397" s="21">
        <f>(RANK(O397,O$8:O$1007,1)+COUNTIF(O$8:O397,O397)-1)/1000</f>
        <v>0.83899999999999997</v>
      </c>
      <c r="AE397" s="21">
        <f>(RANK(P397,P$8:P$1007,1)+COUNTIF(P$8:P397,P397)-1)/1000</f>
        <v>0.82399999999999995</v>
      </c>
      <c r="AF397" s="21">
        <f>(RANK(Q397,Q$8:Q$1007,1)+COUNTIF(Q$8:Q397,Q397)-1)/1000</f>
        <v>0.83</v>
      </c>
      <c r="AG397" s="21">
        <f>(RANK(R397,R$8:R$1007,1)+COUNTIF(R$8:R397,R397)-1)/1000</f>
        <v>0.83899999999999997</v>
      </c>
      <c r="AH397" s="21">
        <f>(RANK(S397,S$8:S$1007,1)+COUNTIF(S$8:S397,S397)-1)/1000</f>
        <v>0.82399999999999995</v>
      </c>
      <c r="AI397" s="14">
        <f t="shared" si="83"/>
        <v>0</v>
      </c>
      <c r="AK397" s="14">
        <f t="shared" si="84"/>
        <v>0</v>
      </c>
    </row>
    <row r="398" spans="2:37" x14ac:dyDescent="0.25">
      <c r="B398">
        <f t="shared" si="78"/>
        <v>391</v>
      </c>
      <c r="C398">
        <f>MATCH(B398,'Stocastic Model Raw Data'!$B$2:$B$1001,0)</f>
        <v>30</v>
      </c>
      <c r="D398" s="14" cm="1">
        <f t="array" ref="D398">INDEX('Stocastic Model Raw Data'!$G$2:$G$1001,$C398,0)</f>
        <v>212042590</v>
      </c>
      <c r="E398" s="14" cm="1">
        <f t="array" ref="E398">INDEX('Stocastic Model Raw Data'!$C$2:$C$1001,$C398,0)</f>
        <v>59952631.658679202</v>
      </c>
      <c r="F398" s="14" cm="1">
        <f t="array" ref="F398">INDEX('Stocastic Model Raw Data'!$H$2:$H$1001,$C398,0)</f>
        <v>29246441.671779599</v>
      </c>
      <c r="G398" s="14">
        <f t="shared" si="73"/>
        <v>30706189.986899603</v>
      </c>
      <c r="H398" s="14" cm="1">
        <f t="array" ref="H398">INDEX('Stocastic Model Raw Data'!$D$2:$D$1001,$C398,0)</f>
        <v>1712643691.3974199</v>
      </c>
      <c r="I398" s="14" cm="1">
        <f t="array" ref="I398">INDEX('Stocastic Model Raw Data'!$I$2:$I$1001,$C398,0)</f>
        <v>715128249.24152195</v>
      </c>
      <c r="J398" s="14">
        <f t="shared" si="74"/>
        <v>997515442.15589797</v>
      </c>
      <c r="K398" s="14" cm="1">
        <f t="array" ref="K398">INDEX('Stocastic Model Raw Data'!$E$2:$E$1001,$C398,0)</f>
        <v>119596172.606051</v>
      </c>
      <c r="L398" s="14" cm="1">
        <f t="array" ref="L398">INDEX('Stocastic Model Raw Data'!$J$2:$J$1001,$C398,0)</f>
        <v>52135222.420426697</v>
      </c>
      <c r="M398" s="14">
        <f t="shared" si="75"/>
        <v>67460950.185624301</v>
      </c>
      <c r="N398" s="14">
        <f t="shared" si="79"/>
        <v>1832239864.0034709</v>
      </c>
      <c r="O398" s="14">
        <f t="shared" si="80"/>
        <v>767263471.66194868</v>
      </c>
      <c r="P398" s="14">
        <f t="shared" si="76"/>
        <v>1064976392.3415222</v>
      </c>
      <c r="Q398" s="3">
        <f t="shared" si="81"/>
        <v>1832239864.0034709</v>
      </c>
      <c r="R398" s="3">
        <f t="shared" si="82"/>
        <v>979306061.66194868</v>
      </c>
      <c r="S398" s="3">
        <f t="shared" si="77"/>
        <v>852933802.34152222</v>
      </c>
      <c r="T398" s="21">
        <f>(RANK(E398,E$8:E$1007,1)+COUNTIF(E$8:E398,E398)-1)/1000</f>
        <v>4.4999999999999998E-2</v>
      </c>
      <c r="U398" s="21">
        <f>(RANK(F398,F$8:F$1007,1)+COUNTIF(F$8:F398,F398)-1)/1000</f>
        <v>5.6000000000000001E-2</v>
      </c>
      <c r="V398" s="21">
        <f>(RANK(G398,G$8:G$1007,1)+COUNTIF(G$8:G398,G398)-1)/1000</f>
        <v>3.7999999999999999E-2</v>
      </c>
      <c r="W398" s="21">
        <f>(RANK(H398,H$8:H$1007,1)+COUNTIF(H$8:H398,H398)-1)/1000</f>
        <v>3.3000000000000002E-2</v>
      </c>
      <c r="X398" s="21">
        <f>(RANK(I398,I$8:I$1007,1)+COUNTIF(I$8:I398,I398)-1)/1000</f>
        <v>3.5999999999999997E-2</v>
      </c>
      <c r="Y398" s="21">
        <f>(RANK(J398,J$8:J$1007,1)+COUNTIF(J$8:J398,J398)-1)/1000</f>
        <v>3.1E-2</v>
      </c>
      <c r="Z398" s="21">
        <f>(RANK(K398,K$8:K$1007,1)+COUNTIF(K$8:K398,K398)-1)/1000</f>
        <v>3.2000000000000001E-2</v>
      </c>
      <c r="AA398" s="21">
        <f>(RANK(L398,L$8:L$1007,1)+COUNTIF(L$8:L398,L398)-1)/1000</f>
        <v>3.5999999999999997E-2</v>
      </c>
      <c r="AB398" s="21">
        <f>(RANK(M398,M$8:M$1007,1)+COUNTIF(M$8:M398,M398)-1)/1000</f>
        <v>2.7E-2</v>
      </c>
      <c r="AC398" s="21">
        <f>(RANK(N398,N$8:N$1007,1)+COUNTIF(N$8:N398,N398)-1)/1000</f>
        <v>0.03</v>
      </c>
      <c r="AD398" s="21">
        <f>(RANK(O398,O$8:O$1007,1)+COUNTIF(O$8:O398,O398)-1)/1000</f>
        <v>3.3000000000000002E-2</v>
      </c>
      <c r="AE398" s="21">
        <f>(RANK(P398,P$8:P$1007,1)+COUNTIF(P$8:P398,P398)-1)/1000</f>
        <v>2.9000000000000001E-2</v>
      </c>
      <c r="AF398" s="21">
        <f>(RANK(Q398,Q$8:Q$1007,1)+COUNTIF(Q$8:Q398,Q398)-1)/1000</f>
        <v>0.03</v>
      </c>
      <c r="AG398" s="21">
        <f>(RANK(R398,R$8:R$1007,1)+COUNTIF(R$8:R398,R398)-1)/1000</f>
        <v>3.3000000000000002E-2</v>
      </c>
      <c r="AH398" s="21">
        <f>(RANK(S398,S$8:S$1007,1)+COUNTIF(S$8:S398,S398)-1)/1000</f>
        <v>2.9000000000000001E-2</v>
      </c>
      <c r="AI398" s="14">
        <f t="shared" si="83"/>
        <v>0</v>
      </c>
      <c r="AK398" s="14">
        <f t="shared" si="84"/>
        <v>0</v>
      </c>
    </row>
    <row r="399" spans="2:37" x14ac:dyDescent="0.25">
      <c r="B399">
        <f t="shared" si="78"/>
        <v>392</v>
      </c>
      <c r="C399">
        <f>MATCH(B399,'Stocastic Model Raw Data'!$B$2:$B$1001,0)</f>
        <v>836</v>
      </c>
      <c r="D399" s="14" cm="1">
        <f t="array" ref="D399">INDEX('Stocastic Model Raw Data'!$G$2:$G$1001,$C399,0)</f>
        <v>212042590</v>
      </c>
      <c r="E399" s="14" cm="1">
        <f t="array" ref="E399">INDEX('Stocastic Model Raw Data'!$C$2:$C$1001,$C399,0)</f>
        <v>97611991.250501201</v>
      </c>
      <c r="F399" s="14" cm="1">
        <f t="array" ref="F399">INDEX('Stocastic Model Raw Data'!$H$2:$H$1001,$C399,0)</f>
        <v>47359449.743123204</v>
      </c>
      <c r="G399" s="14">
        <f t="shared" si="73"/>
        <v>50252541.507377997</v>
      </c>
      <c r="H399" s="14" cm="1">
        <f t="array" ref="H399">INDEX('Stocastic Model Raw Data'!$D$2:$D$1001,$C399,0)</f>
        <v>2820347713.4505401</v>
      </c>
      <c r="I399" s="14" cm="1">
        <f t="array" ref="I399">INDEX('Stocastic Model Raw Data'!$I$2:$I$1001,$C399,0)</f>
        <v>1174142587.7238801</v>
      </c>
      <c r="J399" s="14">
        <f t="shared" si="74"/>
        <v>1646205125.72666</v>
      </c>
      <c r="K399" s="14" cm="1">
        <f t="array" ref="K399">INDEX('Stocastic Model Raw Data'!$E$2:$E$1001,$C399,0)</f>
        <v>205827210.20837599</v>
      </c>
      <c r="L399" s="14" cm="1">
        <f t="array" ref="L399">INDEX('Stocastic Model Raw Data'!$J$2:$J$1001,$C399,0)</f>
        <v>92370237.055831507</v>
      </c>
      <c r="M399" s="14">
        <f t="shared" si="75"/>
        <v>113456973.15254448</v>
      </c>
      <c r="N399" s="14">
        <f t="shared" si="79"/>
        <v>3026174923.658916</v>
      </c>
      <c r="O399" s="14">
        <f t="shared" si="80"/>
        <v>1266512824.7797115</v>
      </c>
      <c r="P399" s="14">
        <f t="shared" si="76"/>
        <v>1759662098.8792045</v>
      </c>
      <c r="Q399" s="3">
        <f t="shared" si="81"/>
        <v>3026174923.658916</v>
      </c>
      <c r="R399" s="3">
        <f t="shared" si="82"/>
        <v>1478555414.7797115</v>
      </c>
      <c r="S399" s="3">
        <f t="shared" si="77"/>
        <v>1547619508.8792045</v>
      </c>
      <c r="T399" s="21">
        <f>(RANK(E399,E$8:E$1007,1)+COUNTIF(E$8:E399,E399)-1)/1000</f>
        <v>0.75700000000000001</v>
      </c>
      <c r="U399" s="21">
        <f>(RANK(F399,F$8:F$1007,1)+COUNTIF(F$8:F399,F399)-1)/1000</f>
        <v>0.73199999999999998</v>
      </c>
      <c r="V399" s="21">
        <f>(RANK(G399,G$8:G$1007,1)+COUNTIF(G$8:G399,G399)-1)/1000</f>
        <v>0.78100000000000003</v>
      </c>
      <c r="W399" s="21">
        <f>(RANK(H399,H$8:H$1007,1)+COUNTIF(H$8:H399,H399)-1)/1000</f>
        <v>0.85099999999999998</v>
      </c>
      <c r="X399" s="21">
        <f>(RANK(I399,I$8:I$1007,1)+COUNTIF(I$8:I399,I399)-1)/1000</f>
        <v>0.83</v>
      </c>
      <c r="Y399" s="21">
        <f>(RANK(J399,J$8:J$1007,1)+COUNTIF(J$8:J399,J399)-1)/1000</f>
        <v>0.86399999999999999</v>
      </c>
      <c r="Z399" s="21">
        <f>(RANK(K399,K$8:K$1007,1)+COUNTIF(K$8:K399,K399)-1)/1000</f>
        <v>0.72099999999999997</v>
      </c>
      <c r="AA399" s="21">
        <f>(RANK(L399,L$8:L$1007,1)+COUNTIF(L$8:L399,L399)-1)/1000</f>
        <v>0.73</v>
      </c>
      <c r="AB399" s="21">
        <f>(RANK(M399,M$8:M$1007,1)+COUNTIF(M$8:M399,M399)-1)/1000</f>
        <v>0.71599999999999997</v>
      </c>
      <c r="AC399" s="21">
        <f>(RANK(N399,N$8:N$1007,1)+COUNTIF(N$8:N399,N399)-1)/1000</f>
        <v>0.83599999999999997</v>
      </c>
      <c r="AD399" s="21">
        <f>(RANK(O399,O$8:O$1007,1)+COUNTIF(O$8:O399,O399)-1)/1000</f>
        <v>0.81799999999999995</v>
      </c>
      <c r="AE399" s="21">
        <f>(RANK(P399,P$8:P$1007,1)+COUNTIF(P$8:P399,P399)-1)/1000</f>
        <v>0.85299999999999998</v>
      </c>
      <c r="AF399" s="21">
        <f>(RANK(Q399,Q$8:Q$1007,1)+COUNTIF(Q$8:Q399,Q399)-1)/1000</f>
        <v>0.83599999999999997</v>
      </c>
      <c r="AG399" s="21">
        <f>(RANK(R399,R$8:R$1007,1)+COUNTIF(R$8:R399,R399)-1)/1000</f>
        <v>0.81799999999999995</v>
      </c>
      <c r="AH399" s="21">
        <f>(RANK(S399,S$8:S$1007,1)+COUNTIF(S$8:S399,S399)-1)/1000</f>
        <v>0.85299999999999998</v>
      </c>
      <c r="AI399" s="14">
        <f t="shared" si="83"/>
        <v>0</v>
      </c>
      <c r="AK399" s="14">
        <f t="shared" si="84"/>
        <v>0</v>
      </c>
    </row>
    <row r="400" spans="2:37" x14ac:dyDescent="0.25">
      <c r="B400">
        <f t="shared" si="78"/>
        <v>393</v>
      </c>
      <c r="C400">
        <f>MATCH(B400,'Stocastic Model Raw Data'!$B$2:$B$1001,0)</f>
        <v>73</v>
      </c>
      <c r="D400" s="14" cm="1">
        <f t="array" ref="D400">INDEX('Stocastic Model Raw Data'!$G$2:$G$1001,$C400,0)</f>
        <v>212042590</v>
      </c>
      <c r="E400" s="14" cm="1">
        <f t="array" ref="E400">INDEX('Stocastic Model Raw Data'!$C$2:$C$1001,$C400,0)</f>
        <v>62542493.567772597</v>
      </c>
      <c r="F400" s="14" cm="1">
        <f t="array" ref="F400">INDEX('Stocastic Model Raw Data'!$H$2:$H$1001,$C400,0)</f>
        <v>30162128.1653344</v>
      </c>
      <c r="G400" s="14">
        <f t="shared" si="73"/>
        <v>32380365.402438197</v>
      </c>
      <c r="H400" s="14" cm="1">
        <f t="array" ref="H400">INDEX('Stocastic Model Raw Data'!$D$2:$D$1001,$C400,0)</f>
        <v>1831333782.55089</v>
      </c>
      <c r="I400" s="14" cm="1">
        <f t="array" ref="I400">INDEX('Stocastic Model Raw Data'!$I$2:$I$1001,$C400,0)</f>
        <v>758357553.22131801</v>
      </c>
      <c r="J400" s="14">
        <f t="shared" si="74"/>
        <v>1072976229.329572</v>
      </c>
      <c r="K400" s="14" cm="1">
        <f t="array" ref="K400">INDEX('Stocastic Model Raw Data'!$E$2:$E$1001,$C400,0)</f>
        <v>124735727.37018199</v>
      </c>
      <c r="L400" s="14" cm="1">
        <f t="array" ref="L400">INDEX('Stocastic Model Raw Data'!$J$2:$J$1001,$C400,0)</f>
        <v>53225133.292797796</v>
      </c>
      <c r="M400" s="14">
        <f t="shared" si="75"/>
        <v>71510594.077384204</v>
      </c>
      <c r="N400" s="14">
        <f t="shared" si="79"/>
        <v>1956069509.921072</v>
      </c>
      <c r="O400" s="14">
        <f t="shared" si="80"/>
        <v>811582686.51411581</v>
      </c>
      <c r="P400" s="14">
        <f t="shared" si="76"/>
        <v>1144486823.4069562</v>
      </c>
      <c r="Q400" s="3">
        <f t="shared" si="81"/>
        <v>1956069509.921072</v>
      </c>
      <c r="R400" s="3">
        <f t="shared" si="82"/>
        <v>1023625276.5141158</v>
      </c>
      <c r="S400" s="3">
        <f t="shared" si="77"/>
        <v>932444233.4069562</v>
      </c>
      <c r="T400" s="21">
        <f>(RANK(E400,E$8:E$1007,1)+COUNTIF(E$8:E400,E400)-1)/1000</f>
        <v>7.3999999999999996E-2</v>
      </c>
      <c r="U400" s="21">
        <f>(RANK(F400,F$8:F$1007,1)+COUNTIF(F$8:F400,F400)-1)/1000</f>
        <v>7.4999999999999997E-2</v>
      </c>
      <c r="V400" s="21">
        <f>(RANK(G400,G$8:G$1007,1)+COUNTIF(G$8:G400,G400)-1)/1000</f>
        <v>7.6999999999999999E-2</v>
      </c>
      <c r="W400" s="21">
        <f>(RANK(H400,H$8:H$1007,1)+COUNTIF(H$8:H400,H400)-1)/1000</f>
        <v>7.8E-2</v>
      </c>
      <c r="X400" s="21">
        <f>(RANK(I400,I$8:I$1007,1)+COUNTIF(I$8:I400,I400)-1)/1000</f>
        <v>7.4999999999999997E-2</v>
      </c>
      <c r="Y400" s="21">
        <f>(RANK(J400,J$8:J$1007,1)+COUNTIF(J$8:J400,J400)-1)/1000</f>
        <v>7.8E-2</v>
      </c>
      <c r="Z400" s="21">
        <f>(RANK(K400,K$8:K$1007,1)+COUNTIF(K$8:K400,K400)-1)/1000</f>
        <v>0.05</v>
      </c>
      <c r="AA400" s="21">
        <f>(RANK(L400,L$8:L$1007,1)+COUNTIF(L$8:L400,L400)-1)/1000</f>
        <v>4.5999999999999999E-2</v>
      </c>
      <c r="AB400" s="21">
        <f>(RANK(M400,M$8:M$1007,1)+COUNTIF(M$8:M400,M400)-1)/1000</f>
        <v>5.8000000000000003E-2</v>
      </c>
      <c r="AC400" s="21">
        <f>(RANK(N400,N$8:N$1007,1)+COUNTIF(N$8:N400,N400)-1)/1000</f>
        <v>7.2999999999999995E-2</v>
      </c>
      <c r="AD400" s="21">
        <f>(RANK(O400,O$8:O$1007,1)+COUNTIF(O$8:O400,O400)-1)/1000</f>
        <v>7.4999999999999997E-2</v>
      </c>
      <c r="AE400" s="21">
        <f>(RANK(P400,P$8:P$1007,1)+COUNTIF(P$8:P400,P400)-1)/1000</f>
        <v>7.2999999999999995E-2</v>
      </c>
      <c r="AF400" s="21">
        <f>(RANK(Q400,Q$8:Q$1007,1)+COUNTIF(Q$8:Q400,Q400)-1)/1000</f>
        <v>7.2999999999999995E-2</v>
      </c>
      <c r="AG400" s="21">
        <f>(RANK(R400,R$8:R$1007,1)+COUNTIF(R$8:R400,R400)-1)/1000</f>
        <v>7.4999999999999997E-2</v>
      </c>
      <c r="AH400" s="21">
        <f>(RANK(S400,S$8:S$1007,1)+COUNTIF(S$8:S400,S400)-1)/1000</f>
        <v>7.2999999999999995E-2</v>
      </c>
      <c r="AI400" s="14">
        <f t="shared" si="83"/>
        <v>0</v>
      </c>
      <c r="AK400" s="14">
        <f t="shared" si="84"/>
        <v>0</v>
      </c>
    </row>
    <row r="401" spans="2:37" x14ac:dyDescent="0.25">
      <c r="B401">
        <f t="shared" si="78"/>
        <v>394</v>
      </c>
      <c r="C401">
        <f>MATCH(B401,'Stocastic Model Raw Data'!$B$2:$B$1001,0)</f>
        <v>878</v>
      </c>
      <c r="D401" s="14" cm="1">
        <f t="array" ref="D401">INDEX('Stocastic Model Raw Data'!$G$2:$G$1001,$C401,0)</f>
        <v>212042590</v>
      </c>
      <c r="E401" s="14" cm="1">
        <f t="array" ref="E401">INDEX('Stocastic Model Raw Data'!$C$2:$C$1001,$C401,0)</f>
        <v>99178887.435313806</v>
      </c>
      <c r="F401" s="14" cm="1">
        <f t="array" ref="F401">INDEX('Stocastic Model Raw Data'!$H$2:$H$1001,$C401,0)</f>
        <v>47841511.918323301</v>
      </c>
      <c r="G401" s="14">
        <f t="shared" si="73"/>
        <v>51337375.516990505</v>
      </c>
      <c r="H401" s="14" cm="1">
        <f t="array" ref="H401">INDEX('Stocastic Model Raw Data'!$D$2:$D$1001,$C401,0)</f>
        <v>2896796236.3208599</v>
      </c>
      <c r="I401" s="14" cm="1">
        <f t="array" ref="I401">INDEX('Stocastic Model Raw Data'!$I$2:$I$1001,$C401,0)</f>
        <v>1203561407.4146299</v>
      </c>
      <c r="J401" s="14">
        <f t="shared" si="74"/>
        <v>1693234828.90623</v>
      </c>
      <c r="K401" s="14" cm="1">
        <f t="array" ref="K401">INDEX('Stocastic Model Raw Data'!$E$2:$E$1001,$C401,0)</f>
        <v>204492637.95344201</v>
      </c>
      <c r="L401" s="14" cm="1">
        <f t="array" ref="L401">INDEX('Stocastic Model Raw Data'!$J$2:$J$1001,$C401,0)</f>
        <v>91937006.549594402</v>
      </c>
      <c r="M401" s="14">
        <f t="shared" si="75"/>
        <v>112555631.4038476</v>
      </c>
      <c r="N401" s="14">
        <f t="shared" si="79"/>
        <v>3101288874.274302</v>
      </c>
      <c r="O401" s="14">
        <f t="shared" si="80"/>
        <v>1295498413.9642243</v>
      </c>
      <c r="P401" s="14">
        <f t="shared" si="76"/>
        <v>1805790460.3100777</v>
      </c>
      <c r="Q401" s="3">
        <f t="shared" si="81"/>
        <v>3101288874.274302</v>
      </c>
      <c r="R401" s="3">
        <f t="shared" si="82"/>
        <v>1507541003.9642243</v>
      </c>
      <c r="S401" s="3">
        <f t="shared" si="77"/>
        <v>1593747870.3100777</v>
      </c>
      <c r="T401" s="21">
        <f>(RANK(E401,E$8:E$1007,1)+COUNTIF(E$8:E401,E401)-1)/1000</f>
        <v>0.78100000000000003</v>
      </c>
      <c r="U401" s="21">
        <f>(RANK(F401,F$8:F$1007,1)+COUNTIF(F$8:F401,F401)-1)/1000</f>
        <v>0.748</v>
      </c>
      <c r="V401" s="21">
        <f>(RANK(G401,G$8:G$1007,1)+COUNTIF(G$8:G401,G401)-1)/1000</f>
        <v>0.80800000000000005</v>
      </c>
      <c r="W401" s="21">
        <f>(RANK(H401,H$8:H$1007,1)+COUNTIF(H$8:H401,H401)-1)/1000</f>
        <v>0.89200000000000002</v>
      </c>
      <c r="X401" s="21">
        <f>(RANK(I401,I$8:I$1007,1)+COUNTIF(I$8:I401,I401)-1)/1000</f>
        <v>0.87</v>
      </c>
      <c r="Y401" s="21">
        <f>(RANK(J401,J$8:J$1007,1)+COUNTIF(J$8:J401,J401)-1)/1000</f>
        <v>0.9</v>
      </c>
      <c r="Z401" s="21">
        <f>(RANK(K401,K$8:K$1007,1)+COUNTIF(K$8:K401,K401)-1)/1000</f>
        <v>0.71</v>
      </c>
      <c r="AA401" s="21">
        <f>(RANK(L401,L$8:L$1007,1)+COUNTIF(L$8:L401,L401)-1)/1000</f>
        <v>0.72</v>
      </c>
      <c r="AB401" s="21">
        <f>(RANK(M401,M$8:M$1007,1)+COUNTIF(M$8:M401,M401)-1)/1000</f>
        <v>0.70599999999999996</v>
      </c>
      <c r="AC401" s="21">
        <f>(RANK(N401,N$8:N$1007,1)+COUNTIF(N$8:N401,N401)-1)/1000</f>
        <v>0.878</v>
      </c>
      <c r="AD401" s="21">
        <f>(RANK(O401,O$8:O$1007,1)+COUNTIF(O$8:O401,O401)-1)/1000</f>
        <v>0.85899999999999999</v>
      </c>
      <c r="AE401" s="21">
        <f>(RANK(P401,P$8:P$1007,1)+COUNTIF(P$8:P401,P401)-1)/1000</f>
        <v>0.88800000000000001</v>
      </c>
      <c r="AF401" s="21">
        <f>(RANK(Q401,Q$8:Q$1007,1)+COUNTIF(Q$8:Q401,Q401)-1)/1000</f>
        <v>0.878</v>
      </c>
      <c r="AG401" s="21">
        <f>(RANK(R401,R$8:R$1007,1)+COUNTIF(R$8:R401,R401)-1)/1000</f>
        <v>0.85899999999999999</v>
      </c>
      <c r="AH401" s="21">
        <f>(RANK(S401,S$8:S$1007,1)+COUNTIF(S$8:S401,S401)-1)/1000</f>
        <v>0.88800000000000001</v>
      </c>
      <c r="AI401" s="14">
        <f t="shared" si="83"/>
        <v>0</v>
      </c>
      <c r="AK401" s="14">
        <f t="shared" si="84"/>
        <v>0</v>
      </c>
    </row>
    <row r="402" spans="2:37" x14ac:dyDescent="0.25">
      <c r="B402">
        <f t="shared" si="78"/>
        <v>395</v>
      </c>
      <c r="C402">
        <f>MATCH(B402,'Stocastic Model Raw Data'!$B$2:$B$1001,0)</f>
        <v>101</v>
      </c>
      <c r="D402" s="14" cm="1">
        <f t="array" ref="D402">INDEX('Stocastic Model Raw Data'!$G$2:$G$1001,$C402,0)</f>
        <v>212042590</v>
      </c>
      <c r="E402" s="14" cm="1">
        <f t="array" ref="E402">INDEX('Stocastic Model Raw Data'!$C$2:$C$1001,$C402,0)</f>
        <v>67962285.661870897</v>
      </c>
      <c r="F402" s="14" cm="1">
        <f t="array" ref="F402">INDEX('Stocastic Model Raw Data'!$H$2:$H$1001,$C402,0)</f>
        <v>33363208.181665398</v>
      </c>
      <c r="G402" s="14">
        <f t="shared" si="73"/>
        <v>34599077.480205499</v>
      </c>
      <c r="H402" s="14" cm="1">
        <f t="array" ref="H402">INDEX('Stocastic Model Raw Data'!$D$2:$D$1001,$C402,0)</f>
        <v>1870966568.7613001</v>
      </c>
      <c r="I402" s="14" cm="1">
        <f t="array" ref="I402">INDEX('Stocastic Model Raw Data'!$I$2:$I$1001,$C402,0)</f>
        <v>780129857.35496294</v>
      </c>
      <c r="J402" s="14">
        <f t="shared" si="74"/>
        <v>1090836711.4063373</v>
      </c>
      <c r="K402" s="14" cm="1">
        <f t="array" ref="K402">INDEX('Stocastic Model Raw Data'!$E$2:$E$1001,$C402,0)</f>
        <v>161188034.93470699</v>
      </c>
      <c r="L402" s="14" cm="1">
        <f t="array" ref="L402">INDEX('Stocastic Model Raw Data'!$J$2:$J$1001,$C402,0)</f>
        <v>69288121.587405697</v>
      </c>
      <c r="M402" s="14">
        <f t="shared" si="75"/>
        <v>91899913.347301289</v>
      </c>
      <c r="N402" s="14">
        <f t="shared" si="79"/>
        <v>2032154603.696007</v>
      </c>
      <c r="O402" s="14">
        <f t="shared" si="80"/>
        <v>849417978.94236863</v>
      </c>
      <c r="P402" s="14">
        <f t="shared" si="76"/>
        <v>1182736624.7536383</v>
      </c>
      <c r="Q402" s="3">
        <f t="shared" si="81"/>
        <v>2032154603.696007</v>
      </c>
      <c r="R402" s="3">
        <f t="shared" si="82"/>
        <v>1061460568.9423686</v>
      </c>
      <c r="S402" s="3">
        <f t="shared" si="77"/>
        <v>970694034.75363839</v>
      </c>
      <c r="T402" s="21">
        <f>(RANK(E402,E$8:E$1007,1)+COUNTIF(E$8:E402,E402)-1)/1000</f>
        <v>0.15</v>
      </c>
      <c r="U402" s="21">
        <f>(RANK(F402,F$8:F$1007,1)+COUNTIF(F$8:F402,F402)-1)/1000</f>
        <v>0.17699999999999999</v>
      </c>
      <c r="V402" s="21">
        <f>(RANK(G402,G$8:G$1007,1)+COUNTIF(G$8:G402,G402)-1)/1000</f>
        <v>0.124</v>
      </c>
      <c r="W402" s="21">
        <f>(RANK(H402,H$8:H$1007,1)+COUNTIF(H$8:H402,H402)-1)/1000</f>
        <v>9.1999999999999998E-2</v>
      </c>
      <c r="X402" s="21">
        <f>(RANK(I402,I$8:I$1007,1)+COUNTIF(I$8:I402,I402)-1)/1000</f>
        <v>9.7000000000000003E-2</v>
      </c>
      <c r="Y402" s="21">
        <f>(RANK(J402,J$8:J$1007,1)+COUNTIF(J$8:J402,J402)-1)/1000</f>
        <v>8.8999999999999996E-2</v>
      </c>
      <c r="Z402" s="21">
        <f>(RANK(K402,K$8:K$1007,1)+COUNTIF(K$8:K402,K402)-1)/1000</f>
        <v>0.32400000000000001</v>
      </c>
      <c r="AA402" s="21">
        <f>(RANK(L402,L$8:L$1007,1)+COUNTIF(L$8:L402,L402)-1)/1000</f>
        <v>0.26500000000000001</v>
      </c>
      <c r="AB402" s="21">
        <f>(RANK(M402,M$8:M$1007,1)+COUNTIF(M$8:M402,M402)-1)/1000</f>
        <v>0.35</v>
      </c>
      <c r="AC402" s="21">
        <f>(RANK(N402,N$8:N$1007,1)+COUNTIF(N$8:N402,N402)-1)/1000</f>
        <v>0.10100000000000001</v>
      </c>
      <c r="AD402" s="21">
        <f>(RANK(O402,O$8:O$1007,1)+COUNTIF(O$8:O402,O402)-1)/1000</f>
        <v>0.10299999999999999</v>
      </c>
      <c r="AE402" s="21">
        <f>(RANK(P402,P$8:P$1007,1)+COUNTIF(P$8:P402,P402)-1)/1000</f>
        <v>9.7000000000000003E-2</v>
      </c>
      <c r="AF402" s="21">
        <f>(RANK(Q402,Q$8:Q$1007,1)+COUNTIF(Q$8:Q402,Q402)-1)/1000</f>
        <v>0.10100000000000001</v>
      </c>
      <c r="AG402" s="21">
        <f>(RANK(R402,R$8:R$1007,1)+COUNTIF(R$8:R402,R402)-1)/1000</f>
        <v>0.10299999999999999</v>
      </c>
      <c r="AH402" s="21">
        <f>(RANK(S402,S$8:S$1007,1)+COUNTIF(S$8:S402,S402)-1)/1000</f>
        <v>9.7000000000000003E-2</v>
      </c>
      <c r="AI402" s="14">
        <f t="shared" si="83"/>
        <v>0</v>
      </c>
      <c r="AK402" s="14">
        <f t="shared" si="84"/>
        <v>0</v>
      </c>
    </row>
    <row r="403" spans="2:37" x14ac:dyDescent="0.25">
      <c r="B403">
        <f t="shared" si="78"/>
        <v>396</v>
      </c>
      <c r="C403">
        <f>MATCH(B403,'Stocastic Model Raw Data'!$B$2:$B$1001,0)</f>
        <v>298</v>
      </c>
      <c r="D403" s="14" cm="1">
        <f t="array" ref="D403">INDEX('Stocastic Model Raw Data'!$G$2:$G$1001,$C403,0)</f>
        <v>212042590</v>
      </c>
      <c r="E403" s="14" cm="1">
        <f t="array" ref="E403">INDEX('Stocastic Model Raw Data'!$C$2:$C$1001,$C403,0)</f>
        <v>70870018.2197119</v>
      </c>
      <c r="F403" s="14" cm="1">
        <f t="array" ref="F403">INDEX('Stocastic Model Raw Data'!$H$2:$H$1001,$C403,0)</f>
        <v>33618308.918011598</v>
      </c>
      <c r="G403" s="14">
        <f t="shared" si="73"/>
        <v>37251709.301700301</v>
      </c>
      <c r="H403" s="14" cm="1">
        <f t="array" ref="H403">INDEX('Stocastic Model Raw Data'!$D$2:$D$1001,$C403,0)</f>
        <v>2193703016.2213998</v>
      </c>
      <c r="I403" s="14" cm="1">
        <f t="array" ref="I403">INDEX('Stocastic Model Raw Data'!$I$2:$I$1001,$C403,0)</f>
        <v>896748220.65865803</v>
      </c>
      <c r="J403" s="14">
        <f t="shared" si="74"/>
        <v>1296954795.5627418</v>
      </c>
      <c r="K403" s="14" cm="1">
        <f t="array" ref="K403">INDEX('Stocastic Model Raw Data'!$E$2:$E$1001,$C403,0)</f>
        <v>152712238.96748999</v>
      </c>
      <c r="L403" s="14" cm="1">
        <f t="array" ref="L403">INDEX('Stocastic Model Raw Data'!$J$2:$J$1001,$C403,0)</f>
        <v>70257831.8422364</v>
      </c>
      <c r="M403" s="14">
        <f t="shared" si="75"/>
        <v>82454407.125253588</v>
      </c>
      <c r="N403" s="14">
        <f t="shared" si="79"/>
        <v>2346415255.18889</v>
      </c>
      <c r="O403" s="14">
        <f t="shared" si="80"/>
        <v>967006052.50089443</v>
      </c>
      <c r="P403" s="14">
        <f t="shared" si="76"/>
        <v>1379409202.6879954</v>
      </c>
      <c r="Q403" s="3">
        <f t="shared" si="81"/>
        <v>2346415255.18889</v>
      </c>
      <c r="R403" s="3">
        <f t="shared" si="82"/>
        <v>1179048642.5008945</v>
      </c>
      <c r="S403" s="3">
        <f t="shared" si="77"/>
        <v>1167366612.6879954</v>
      </c>
      <c r="T403" s="21">
        <f>(RANK(E403,E$8:E$1007,1)+COUNTIF(E$8:E403,E403)-1)/1000</f>
        <v>0.20399999999999999</v>
      </c>
      <c r="U403" s="21">
        <f>(RANK(F403,F$8:F$1007,1)+COUNTIF(F$8:F403,F403)-1)/1000</f>
        <v>0.184</v>
      </c>
      <c r="V403" s="21">
        <f>(RANK(G403,G$8:G$1007,1)+COUNTIF(G$8:G403,G403)-1)/1000</f>
        <v>0.22</v>
      </c>
      <c r="W403" s="21">
        <f>(RANK(H403,H$8:H$1007,1)+COUNTIF(H$8:H403,H403)-1)/1000</f>
        <v>0.31</v>
      </c>
      <c r="X403" s="21">
        <f>(RANK(I403,I$8:I$1007,1)+COUNTIF(I$8:I403,I403)-1)/1000</f>
        <v>0.27400000000000002</v>
      </c>
      <c r="Y403" s="21">
        <f>(RANK(J403,J$8:J$1007,1)+COUNTIF(J$8:J403,J403)-1)/1000</f>
        <v>0.33300000000000002</v>
      </c>
      <c r="Z403" s="21">
        <f>(RANK(K403,K$8:K$1007,1)+COUNTIF(K$8:K403,K403)-1)/1000</f>
        <v>0.223</v>
      </c>
      <c r="AA403" s="21">
        <f>(RANK(L403,L$8:L$1007,1)+COUNTIF(L$8:L403,L403)-1)/1000</f>
        <v>0.29199999999999998</v>
      </c>
      <c r="AB403" s="21">
        <f>(RANK(M403,M$8:M$1007,1)+COUNTIF(M$8:M403,M403)-1)/1000</f>
        <v>0.184</v>
      </c>
      <c r="AC403" s="21">
        <f>(RANK(N403,N$8:N$1007,1)+COUNTIF(N$8:N403,N403)-1)/1000</f>
        <v>0.29799999999999999</v>
      </c>
      <c r="AD403" s="21">
        <f>(RANK(O403,O$8:O$1007,1)+COUNTIF(O$8:O403,O403)-1)/1000</f>
        <v>0.27300000000000002</v>
      </c>
      <c r="AE403" s="21">
        <f>(RANK(P403,P$8:P$1007,1)+COUNTIF(P$8:P403,P403)-1)/1000</f>
        <v>0.32</v>
      </c>
      <c r="AF403" s="21">
        <f>(RANK(Q403,Q$8:Q$1007,1)+COUNTIF(Q$8:Q403,Q403)-1)/1000</f>
        <v>0.29799999999999999</v>
      </c>
      <c r="AG403" s="21">
        <f>(RANK(R403,R$8:R$1007,1)+COUNTIF(R$8:R403,R403)-1)/1000</f>
        <v>0.27300000000000002</v>
      </c>
      <c r="AH403" s="21">
        <f>(RANK(S403,S$8:S$1007,1)+COUNTIF(S$8:S403,S403)-1)/1000</f>
        <v>0.32</v>
      </c>
      <c r="AI403" s="14">
        <f t="shared" si="83"/>
        <v>0</v>
      </c>
      <c r="AK403" s="14">
        <f t="shared" si="84"/>
        <v>0</v>
      </c>
    </row>
    <row r="404" spans="2:37" x14ac:dyDescent="0.25">
      <c r="B404">
        <f t="shared" si="78"/>
        <v>397</v>
      </c>
      <c r="C404">
        <f>MATCH(B404,'Stocastic Model Raw Data'!$B$2:$B$1001,0)</f>
        <v>876</v>
      </c>
      <c r="D404" s="14" cm="1">
        <f t="array" ref="D404">INDEX('Stocastic Model Raw Data'!$G$2:$G$1001,$C404,0)</f>
        <v>212042590</v>
      </c>
      <c r="E404" s="14" cm="1">
        <f t="array" ref="E404">INDEX('Stocastic Model Raw Data'!$C$2:$C$1001,$C404,0)</f>
        <v>103520210.337262</v>
      </c>
      <c r="F404" s="14" cm="1">
        <f t="array" ref="F404">INDEX('Stocastic Model Raw Data'!$H$2:$H$1001,$C404,0)</f>
        <v>50996173.746355601</v>
      </c>
      <c r="G404" s="14">
        <f t="shared" si="73"/>
        <v>52524036.590906404</v>
      </c>
      <c r="H404" s="14" cm="1">
        <f t="array" ref="H404">INDEX('Stocastic Model Raw Data'!$D$2:$D$1001,$C404,0)</f>
        <v>2877733976.1840801</v>
      </c>
      <c r="I404" s="14" cm="1">
        <f t="array" ref="I404">INDEX('Stocastic Model Raw Data'!$I$2:$I$1001,$C404,0)</f>
        <v>1209137370.4314201</v>
      </c>
      <c r="J404" s="14">
        <f t="shared" si="74"/>
        <v>1668596605.75266</v>
      </c>
      <c r="K404" s="14" cm="1">
        <f t="array" ref="K404">INDEX('Stocastic Model Raw Data'!$E$2:$E$1001,$C404,0)</f>
        <v>217007022.791807</v>
      </c>
      <c r="L404" s="14" cm="1">
        <f t="array" ref="L404">INDEX('Stocastic Model Raw Data'!$J$2:$J$1001,$C404,0)</f>
        <v>98573477.088954404</v>
      </c>
      <c r="M404" s="14">
        <f t="shared" si="75"/>
        <v>118433545.70285259</v>
      </c>
      <c r="N404" s="14">
        <f t="shared" si="79"/>
        <v>3094740998.9758873</v>
      </c>
      <c r="O404" s="14">
        <f t="shared" si="80"/>
        <v>1307710847.5203745</v>
      </c>
      <c r="P404" s="14">
        <f t="shared" si="76"/>
        <v>1787030151.4555128</v>
      </c>
      <c r="Q404" s="3">
        <f t="shared" si="81"/>
        <v>3094740998.9758873</v>
      </c>
      <c r="R404" s="3">
        <f t="shared" si="82"/>
        <v>1519753437.5203745</v>
      </c>
      <c r="S404" s="3">
        <f t="shared" si="77"/>
        <v>1574987561.4555128</v>
      </c>
      <c r="T404" s="21">
        <f>(RANK(E404,E$8:E$1007,1)+COUNTIF(E$8:E404,E404)-1)/1000</f>
        <v>0.83699999999999997</v>
      </c>
      <c r="U404" s="21">
        <f>(RANK(F404,F$8:F$1007,1)+COUNTIF(F$8:F404,F404)-1)/1000</f>
        <v>0.83199999999999996</v>
      </c>
      <c r="V404" s="21">
        <f>(RANK(G404,G$8:G$1007,1)+COUNTIF(G$8:G404,G404)-1)/1000</f>
        <v>0.84499999999999997</v>
      </c>
      <c r="W404" s="21">
        <f>(RANK(H404,H$8:H$1007,1)+COUNTIF(H$8:H404,H404)-1)/1000</f>
        <v>0.878</v>
      </c>
      <c r="X404" s="21">
        <f>(RANK(I404,I$8:I$1007,1)+COUNTIF(I$8:I404,I404)-1)/1000</f>
        <v>0.877</v>
      </c>
      <c r="Y404" s="21">
        <f>(RANK(J404,J$8:J$1007,1)+COUNTIF(J$8:J404,J404)-1)/1000</f>
        <v>0.88100000000000001</v>
      </c>
      <c r="Z404" s="21">
        <f>(RANK(K404,K$8:K$1007,1)+COUNTIF(K$8:K404,K404)-1)/1000</f>
        <v>0.78900000000000003</v>
      </c>
      <c r="AA404" s="21">
        <f>(RANK(L404,L$8:L$1007,1)+COUNTIF(L$8:L404,L404)-1)/1000</f>
        <v>0.81100000000000005</v>
      </c>
      <c r="AB404" s="21">
        <f>(RANK(M404,M$8:M$1007,1)+COUNTIF(M$8:M404,M404)-1)/1000</f>
        <v>0.76800000000000002</v>
      </c>
      <c r="AC404" s="21">
        <f>(RANK(N404,N$8:N$1007,1)+COUNTIF(N$8:N404,N404)-1)/1000</f>
        <v>0.876</v>
      </c>
      <c r="AD404" s="21">
        <f>(RANK(O404,O$8:O$1007,1)+COUNTIF(O$8:O404,O404)-1)/1000</f>
        <v>0.876</v>
      </c>
      <c r="AE404" s="21">
        <f>(RANK(P404,P$8:P$1007,1)+COUNTIF(P$8:P404,P404)-1)/1000</f>
        <v>0.875</v>
      </c>
      <c r="AF404" s="21">
        <f>(RANK(Q404,Q$8:Q$1007,1)+COUNTIF(Q$8:Q404,Q404)-1)/1000</f>
        <v>0.876</v>
      </c>
      <c r="AG404" s="21">
        <f>(RANK(R404,R$8:R$1007,1)+COUNTIF(R$8:R404,R404)-1)/1000</f>
        <v>0.876</v>
      </c>
      <c r="AH404" s="21">
        <f>(RANK(S404,S$8:S$1007,1)+COUNTIF(S$8:S404,S404)-1)/1000</f>
        <v>0.875</v>
      </c>
      <c r="AI404" s="14">
        <f t="shared" si="83"/>
        <v>0</v>
      </c>
      <c r="AK404" s="14">
        <f t="shared" si="84"/>
        <v>0</v>
      </c>
    </row>
    <row r="405" spans="2:37" x14ac:dyDescent="0.25">
      <c r="B405">
        <f t="shared" si="78"/>
        <v>398</v>
      </c>
      <c r="C405">
        <f>MATCH(B405,'Stocastic Model Raw Data'!$B$2:$B$1001,0)</f>
        <v>20</v>
      </c>
      <c r="D405" s="14" cm="1">
        <f t="array" ref="D405">INDEX('Stocastic Model Raw Data'!$G$2:$G$1001,$C405,0)</f>
        <v>212042590</v>
      </c>
      <c r="E405" s="14" cm="1">
        <f t="array" ref="E405">INDEX('Stocastic Model Raw Data'!$C$2:$C$1001,$C405,0)</f>
        <v>54501376.033627301</v>
      </c>
      <c r="F405" s="14" cm="1">
        <f t="array" ref="F405">INDEX('Stocastic Model Raw Data'!$H$2:$H$1001,$C405,0)</f>
        <v>25869562.502441499</v>
      </c>
      <c r="G405" s="14">
        <f t="shared" si="73"/>
        <v>28631813.531185802</v>
      </c>
      <c r="H405" s="14" cm="1">
        <f t="array" ref="H405">INDEX('Stocastic Model Raw Data'!$D$2:$D$1001,$C405,0)</f>
        <v>1673394415.3787501</v>
      </c>
      <c r="I405" s="14" cm="1">
        <f t="array" ref="I405">INDEX('Stocastic Model Raw Data'!$I$2:$I$1001,$C405,0)</f>
        <v>685279181.53823698</v>
      </c>
      <c r="J405" s="14">
        <f t="shared" si="74"/>
        <v>988115233.84051311</v>
      </c>
      <c r="K405" s="14" cm="1">
        <f t="array" ref="K405">INDEX('Stocastic Model Raw Data'!$E$2:$E$1001,$C405,0)</f>
        <v>118927893.620203</v>
      </c>
      <c r="L405" s="14" cm="1">
        <f t="array" ref="L405">INDEX('Stocastic Model Raw Data'!$J$2:$J$1001,$C405,0)</f>
        <v>50766030.873468898</v>
      </c>
      <c r="M405" s="14">
        <f t="shared" si="75"/>
        <v>68161862.746734113</v>
      </c>
      <c r="N405" s="14">
        <f t="shared" si="79"/>
        <v>1792322308.9989531</v>
      </c>
      <c r="O405" s="14">
        <f t="shared" si="80"/>
        <v>736045212.41170585</v>
      </c>
      <c r="P405" s="14">
        <f t="shared" si="76"/>
        <v>1056277096.5872473</v>
      </c>
      <c r="Q405" s="3">
        <f t="shared" si="81"/>
        <v>1792322308.9989531</v>
      </c>
      <c r="R405" s="3">
        <f t="shared" si="82"/>
        <v>948087802.41170585</v>
      </c>
      <c r="S405" s="3">
        <f t="shared" si="77"/>
        <v>844234506.58724725</v>
      </c>
      <c r="T405" s="21">
        <f>(RANK(E405,E$8:E$1007,1)+COUNTIF(E$8:E405,E405)-1)/1000</f>
        <v>1.7000000000000001E-2</v>
      </c>
      <c r="U405" s="21">
        <f>(RANK(F405,F$8:F$1007,1)+COUNTIF(F$8:F405,F405)-1)/1000</f>
        <v>1.2999999999999999E-2</v>
      </c>
      <c r="V405" s="21">
        <f>(RANK(G405,G$8:G$1007,1)+COUNTIF(G$8:G405,G405)-1)/1000</f>
        <v>1.7999999999999999E-2</v>
      </c>
      <c r="W405" s="21">
        <f>(RANK(H405,H$8:H$1007,1)+COUNTIF(H$8:H405,H405)-1)/1000</f>
        <v>2.1999999999999999E-2</v>
      </c>
      <c r="X405" s="21">
        <f>(RANK(I405,I$8:I$1007,1)+COUNTIF(I$8:I405,I405)-1)/1000</f>
        <v>1.7999999999999999E-2</v>
      </c>
      <c r="Y405" s="21">
        <f>(RANK(J405,J$8:J$1007,1)+COUNTIF(J$8:J405,J405)-1)/1000</f>
        <v>2.5000000000000001E-2</v>
      </c>
      <c r="Z405" s="21">
        <f>(RANK(K405,K$8:K$1007,1)+COUNTIF(K$8:K405,K405)-1)/1000</f>
        <v>0.03</v>
      </c>
      <c r="AA405" s="21">
        <f>(RANK(L405,L$8:L$1007,1)+COUNTIF(L$8:L405,L405)-1)/1000</f>
        <v>2.8000000000000001E-2</v>
      </c>
      <c r="AB405" s="21">
        <f>(RANK(M405,M$8:M$1007,1)+COUNTIF(M$8:M405,M405)-1)/1000</f>
        <v>3.1E-2</v>
      </c>
      <c r="AC405" s="21">
        <f>(RANK(N405,N$8:N$1007,1)+COUNTIF(N$8:N405,N405)-1)/1000</f>
        <v>0.02</v>
      </c>
      <c r="AD405" s="21">
        <f>(RANK(O405,O$8:O$1007,1)+COUNTIF(O$8:O405,O405)-1)/1000</f>
        <v>1.7999999999999999E-2</v>
      </c>
      <c r="AE405" s="21">
        <f>(RANK(P405,P$8:P$1007,1)+COUNTIF(P$8:P405,P405)-1)/1000</f>
        <v>2.3E-2</v>
      </c>
      <c r="AF405" s="21">
        <f>(RANK(Q405,Q$8:Q$1007,1)+COUNTIF(Q$8:Q405,Q405)-1)/1000</f>
        <v>0.02</v>
      </c>
      <c r="AG405" s="21">
        <f>(RANK(R405,R$8:R$1007,1)+COUNTIF(R$8:R405,R405)-1)/1000</f>
        <v>1.7999999999999999E-2</v>
      </c>
      <c r="AH405" s="21">
        <f>(RANK(S405,S$8:S$1007,1)+COUNTIF(S$8:S405,S405)-1)/1000</f>
        <v>2.3E-2</v>
      </c>
      <c r="AI405" s="14">
        <f t="shared" si="83"/>
        <v>0</v>
      </c>
      <c r="AK405" s="14">
        <f t="shared" si="84"/>
        <v>0</v>
      </c>
    </row>
    <row r="406" spans="2:37" x14ac:dyDescent="0.25">
      <c r="B406">
        <f t="shared" si="78"/>
        <v>399</v>
      </c>
      <c r="C406">
        <f>MATCH(B406,'Stocastic Model Raw Data'!$B$2:$B$1001,0)</f>
        <v>901</v>
      </c>
      <c r="D406" s="14" cm="1">
        <f t="array" ref="D406">INDEX('Stocastic Model Raw Data'!$G$2:$G$1001,$C406,0)</f>
        <v>212042590</v>
      </c>
      <c r="E406" s="14" cm="1">
        <f t="array" ref="E406">INDEX('Stocastic Model Raw Data'!$C$2:$C$1001,$C406,0)</f>
        <v>105377875.324104</v>
      </c>
      <c r="F406" s="14" cm="1">
        <f t="array" ref="F406">INDEX('Stocastic Model Raw Data'!$H$2:$H$1001,$C406,0)</f>
        <v>52070053.720678799</v>
      </c>
      <c r="G406" s="14">
        <f t="shared" si="73"/>
        <v>53307821.603425197</v>
      </c>
      <c r="H406" s="14" cm="1">
        <f t="array" ref="H406">INDEX('Stocastic Model Raw Data'!$D$2:$D$1001,$C406,0)</f>
        <v>2931543614.6030202</v>
      </c>
      <c r="I406" s="14" cm="1">
        <f t="array" ref="I406">INDEX('Stocastic Model Raw Data'!$I$2:$I$1001,$C406,0)</f>
        <v>1232558064.6233301</v>
      </c>
      <c r="J406" s="14">
        <f t="shared" si="74"/>
        <v>1698985549.9796901</v>
      </c>
      <c r="K406" s="14" cm="1">
        <f t="array" ref="K406">INDEX('Stocastic Model Raw Data'!$E$2:$E$1001,$C406,0)</f>
        <v>221487371.93147299</v>
      </c>
      <c r="L406" s="14" cm="1">
        <f t="array" ref="L406">INDEX('Stocastic Model Raw Data'!$J$2:$J$1001,$C406,0)</f>
        <v>100111990.340849</v>
      </c>
      <c r="M406" s="14">
        <f t="shared" si="75"/>
        <v>121375381.59062399</v>
      </c>
      <c r="N406" s="14">
        <f t="shared" si="79"/>
        <v>3153030986.534493</v>
      </c>
      <c r="O406" s="14">
        <f t="shared" si="80"/>
        <v>1332670054.964179</v>
      </c>
      <c r="P406" s="14">
        <f t="shared" si="76"/>
        <v>1820360931.5703139</v>
      </c>
      <c r="Q406" s="3">
        <f t="shared" si="81"/>
        <v>3153030986.534493</v>
      </c>
      <c r="R406" s="3">
        <f t="shared" si="82"/>
        <v>1544712644.964179</v>
      </c>
      <c r="S406" s="3">
        <f t="shared" si="77"/>
        <v>1608318341.5703139</v>
      </c>
      <c r="T406" s="21">
        <f>(RANK(E406,E$8:E$1007,1)+COUNTIF(E$8:E406,E406)-1)/1000</f>
        <v>0.85899999999999999</v>
      </c>
      <c r="U406" s="21">
        <f>(RANK(F406,F$8:F$1007,1)+COUNTIF(F$8:F406,F406)-1)/1000</f>
        <v>0.85399999999999998</v>
      </c>
      <c r="V406" s="21">
        <f>(RANK(G406,G$8:G$1007,1)+COUNTIF(G$8:G406,G406)-1)/1000</f>
        <v>0.86299999999999999</v>
      </c>
      <c r="W406" s="21">
        <f>(RANK(H406,H$8:H$1007,1)+COUNTIF(H$8:H406,H406)-1)/1000</f>
        <v>0.90500000000000003</v>
      </c>
      <c r="X406" s="21">
        <f>(RANK(I406,I$8:I$1007,1)+COUNTIF(I$8:I406,I406)-1)/1000</f>
        <v>0.90500000000000003</v>
      </c>
      <c r="Y406" s="21">
        <f>(RANK(J406,J$8:J$1007,1)+COUNTIF(J$8:J406,J406)-1)/1000</f>
        <v>0.90600000000000003</v>
      </c>
      <c r="Z406" s="21">
        <f>(RANK(K406,K$8:K$1007,1)+COUNTIF(K$8:K406,K406)-1)/1000</f>
        <v>0.80700000000000005</v>
      </c>
      <c r="AA406" s="21">
        <f>(RANK(L406,L$8:L$1007,1)+COUNTIF(L$8:L406,L406)-1)/1000</f>
        <v>0.83</v>
      </c>
      <c r="AB406" s="21">
        <f>(RANK(M406,M$8:M$1007,1)+COUNTIF(M$8:M406,M406)-1)/1000</f>
        <v>0.79600000000000004</v>
      </c>
      <c r="AC406" s="21">
        <f>(RANK(N406,N$8:N$1007,1)+COUNTIF(N$8:N406,N406)-1)/1000</f>
        <v>0.90100000000000002</v>
      </c>
      <c r="AD406" s="21">
        <f>(RANK(O406,O$8:O$1007,1)+COUNTIF(O$8:O406,O406)-1)/1000</f>
        <v>0.9</v>
      </c>
      <c r="AE406" s="21">
        <f>(RANK(P406,P$8:P$1007,1)+COUNTIF(P$8:P406,P406)-1)/1000</f>
        <v>0.90100000000000002</v>
      </c>
      <c r="AF406" s="21">
        <f>(RANK(Q406,Q$8:Q$1007,1)+COUNTIF(Q$8:Q406,Q406)-1)/1000</f>
        <v>0.90100000000000002</v>
      </c>
      <c r="AG406" s="21">
        <f>(RANK(R406,R$8:R$1007,1)+COUNTIF(R$8:R406,R406)-1)/1000</f>
        <v>0.9</v>
      </c>
      <c r="AH406" s="21">
        <f>(RANK(S406,S$8:S$1007,1)+COUNTIF(S$8:S406,S406)-1)/1000</f>
        <v>0.90100000000000002</v>
      </c>
      <c r="AI406" s="14">
        <f t="shared" si="83"/>
        <v>0</v>
      </c>
      <c r="AK406" s="14">
        <f t="shared" si="84"/>
        <v>0</v>
      </c>
    </row>
    <row r="407" spans="2:37" x14ac:dyDescent="0.25">
      <c r="B407">
        <f t="shared" si="78"/>
        <v>400</v>
      </c>
      <c r="C407">
        <f>MATCH(B407,'Stocastic Model Raw Data'!$B$2:$B$1001,0)</f>
        <v>859</v>
      </c>
      <c r="D407" s="14" cm="1">
        <f t="array" ref="D407">INDEX('Stocastic Model Raw Data'!$G$2:$G$1001,$C407,0)</f>
        <v>212042590</v>
      </c>
      <c r="E407" s="14" cm="1">
        <f t="array" ref="E407">INDEX('Stocastic Model Raw Data'!$C$2:$C$1001,$C407,0)</f>
        <v>108561984.209171</v>
      </c>
      <c r="F407" s="14" cm="1">
        <f t="array" ref="F407">INDEX('Stocastic Model Raw Data'!$H$2:$H$1001,$C407,0)</f>
        <v>54031968.262540601</v>
      </c>
      <c r="G407" s="14">
        <f t="shared" si="73"/>
        <v>54530015.946630396</v>
      </c>
      <c r="H407" s="14" cm="1">
        <f t="array" ref="H407">INDEX('Stocastic Model Raw Data'!$D$2:$D$1001,$C407,0)</f>
        <v>2810167711.5373502</v>
      </c>
      <c r="I407" s="14" cm="1">
        <f t="array" ref="I407">INDEX('Stocastic Model Raw Data'!$I$2:$I$1001,$C407,0)</f>
        <v>1186550260.27474</v>
      </c>
      <c r="J407" s="14">
        <f t="shared" si="74"/>
        <v>1623617451.2626102</v>
      </c>
      <c r="K407" s="14" cm="1">
        <f t="array" ref="K407">INDEX('Stocastic Model Raw Data'!$E$2:$E$1001,$C407,0)</f>
        <v>251875555.23533499</v>
      </c>
      <c r="L407" s="14" cm="1">
        <f t="array" ref="L407">INDEX('Stocastic Model Raw Data'!$J$2:$J$1001,$C407,0)</f>
        <v>114632935.487874</v>
      </c>
      <c r="M407" s="14">
        <f t="shared" si="75"/>
        <v>137242619.74746099</v>
      </c>
      <c r="N407" s="14">
        <f t="shared" si="79"/>
        <v>3062043266.7726851</v>
      </c>
      <c r="O407" s="14">
        <f t="shared" si="80"/>
        <v>1301183195.762614</v>
      </c>
      <c r="P407" s="14">
        <f t="shared" si="76"/>
        <v>1760860071.010071</v>
      </c>
      <c r="Q407" s="3">
        <f t="shared" si="81"/>
        <v>3062043266.7726851</v>
      </c>
      <c r="R407" s="3">
        <f t="shared" si="82"/>
        <v>1513225785.762614</v>
      </c>
      <c r="S407" s="3">
        <f t="shared" si="77"/>
        <v>1548817481.010071</v>
      </c>
      <c r="T407" s="21">
        <f>(RANK(E407,E$8:E$1007,1)+COUNTIF(E$8:E407,E407)-1)/1000</f>
        <v>0.89700000000000002</v>
      </c>
      <c r="U407" s="21">
        <f>(RANK(F407,F$8:F$1007,1)+COUNTIF(F$8:F407,F407)-1)/1000</f>
        <v>0.89600000000000002</v>
      </c>
      <c r="V407" s="21">
        <f>(RANK(G407,G$8:G$1007,1)+COUNTIF(G$8:G407,G407)-1)/1000</f>
        <v>0.89400000000000002</v>
      </c>
      <c r="W407" s="21">
        <f>(RANK(H407,H$8:H$1007,1)+COUNTIF(H$8:H407,H407)-1)/1000</f>
        <v>0.84499999999999997</v>
      </c>
      <c r="X407" s="21">
        <f>(RANK(I407,I$8:I$1007,1)+COUNTIF(I$8:I407,I407)-1)/1000</f>
        <v>0.84899999999999998</v>
      </c>
      <c r="Y407" s="21">
        <f>(RANK(J407,J$8:J$1007,1)+COUNTIF(J$8:J407,J407)-1)/1000</f>
        <v>0.84199999999999997</v>
      </c>
      <c r="Z407" s="21">
        <f>(RANK(K407,K$8:K$1007,1)+COUNTIF(K$8:K407,K407)-1)/1000</f>
        <v>0.92</v>
      </c>
      <c r="AA407" s="21">
        <f>(RANK(L407,L$8:L$1007,1)+COUNTIF(L$8:L407,L407)-1)/1000</f>
        <v>0.93600000000000005</v>
      </c>
      <c r="AB407" s="21">
        <f>(RANK(M407,M$8:M$1007,1)+COUNTIF(M$8:M407,M407)-1)/1000</f>
        <v>0.9</v>
      </c>
      <c r="AC407" s="21">
        <f>(RANK(N407,N$8:N$1007,1)+COUNTIF(N$8:N407,N407)-1)/1000</f>
        <v>0.85899999999999999</v>
      </c>
      <c r="AD407" s="21">
        <f>(RANK(O407,O$8:O$1007,1)+COUNTIF(O$8:O407,O407)-1)/1000</f>
        <v>0.86699999999999999</v>
      </c>
      <c r="AE407" s="21">
        <f>(RANK(P407,P$8:P$1007,1)+COUNTIF(P$8:P407,P407)-1)/1000</f>
        <v>0.85499999999999998</v>
      </c>
      <c r="AF407" s="21">
        <f>(RANK(Q407,Q$8:Q$1007,1)+COUNTIF(Q$8:Q407,Q407)-1)/1000</f>
        <v>0.85899999999999999</v>
      </c>
      <c r="AG407" s="21">
        <f>(RANK(R407,R$8:R$1007,1)+COUNTIF(R$8:R407,R407)-1)/1000</f>
        <v>0.86699999999999999</v>
      </c>
      <c r="AH407" s="21">
        <f>(RANK(S407,S$8:S$1007,1)+COUNTIF(S$8:S407,S407)-1)/1000</f>
        <v>0.85499999999999998</v>
      </c>
      <c r="AI407" s="14">
        <f t="shared" si="83"/>
        <v>0</v>
      </c>
      <c r="AK407" s="14">
        <f t="shared" si="84"/>
        <v>0</v>
      </c>
    </row>
    <row r="408" spans="2:37" x14ac:dyDescent="0.25">
      <c r="B408">
        <f t="shared" si="78"/>
        <v>401</v>
      </c>
      <c r="C408">
        <f>MATCH(B408,'Stocastic Model Raw Data'!$B$2:$B$1001,0)</f>
        <v>45</v>
      </c>
      <c r="D408" s="14" cm="1">
        <f t="array" ref="D408">INDEX('Stocastic Model Raw Data'!$G$2:$G$1001,$C408,0)</f>
        <v>212042590</v>
      </c>
      <c r="E408" s="14" cm="1">
        <f t="array" ref="E408">INDEX('Stocastic Model Raw Data'!$C$2:$C$1001,$C408,0)</f>
        <v>60860029.590252802</v>
      </c>
      <c r="F408" s="14" cm="1">
        <f t="array" ref="F408">INDEX('Stocastic Model Raw Data'!$H$2:$H$1001,$C408,0)</f>
        <v>29793349.938554101</v>
      </c>
      <c r="G408" s="14">
        <f t="shared" si="73"/>
        <v>31066679.651698701</v>
      </c>
      <c r="H408" s="14" cm="1">
        <f t="array" ref="H408">INDEX('Stocastic Model Raw Data'!$D$2:$D$1001,$C408,0)</f>
        <v>1755609273.7269499</v>
      </c>
      <c r="I408" s="14" cm="1">
        <f t="array" ref="I408">INDEX('Stocastic Model Raw Data'!$I$2:$I$1001,$C408,0)</f>
        <v>731995106.94553006</v>
      </c>
      <c r="J408" s="14">
        <f t="shared" si="74"/>
        <v>1023614166.7814199</v>
      </c>
      <c r="K408" s="14" cm="1">
        <f t="array" ref="K408">INDEX('Stocastic Model Raw Data'!$E$2:$E$1001,$C408,0)</f>
        <v>129792139.782212</v>
      </c>
      <c r="L408" s="14" cm="1">
        <f t="array" ref="L408">INDEX('Stocastic Model Raw Data'!$J$2:$J$1001,$C408,0)</f>
        <v>56203260.863045499</v>
      </c>
      <c r="M408" s="14">
        <f t="shared" si="75"/>
        <v>73588878.919166505</v>
      </c>
      <c r="N408" s="14">
        <f t="shared" si="79"/>
        <v>1885401413.5091619</v>
      </c>
      <c r="O408" s="14">
        <f t="shared" si="80"/>
        <v>788198367.80857551</v>
      </c>
      <c r="P408" s="14">
        <f t="shared" si="76"/>
        <v>1097203045.7005863</v>
      </c>
      <c r="Q408" s="3">
        <f t="shared" si="81"/>
        <v>1885401413.5091619</v>
      </c>
      <c r="R408" s="3">
        <f t="shared" si="82"/>
        <v>1000240957.8085755</v>
      </c>
      <c r="S408" s="3">
        <f t="shared" si="77"/>
        <v>885160455.70058644</v>
      </c>
      <c r="T408" s="21">
        <f>(RANK(E408,E$8:E$1007,1)+COUNTIF(E$8:E408,E408)-1)/1000</f>
        <v>5.6000000000000001E-2</v>
      </c>
      <c r="U408" s="21">
        <f>(RANK(F408,F$8:F$1007,1)+COUNTIF(F$8:F408,F408)-1)/1000</f>
        <v>6.4000000000000001E-2</v>
      </c>
      <c r="V408" s="21">
        <f>(RANK(G408,G$8:G$1007,1)+COUNTIF(G$8:G408,G408)-1)/1000</f>
        <v>4.4999999999999998E-2</v>
      </c>
      <c r="W408" s="21">
        <f>(RANK(H408,H$8:H$1007,1)+COUNTIF(H$8:H408,H408)-1)/1000</f>
        <v>4.2999999999999997E-2</v>
      </c>
      <c r="X408" s="21">
        <f>(RANK(I408,I$8:I$1007,1)+COUNTIF(I$8:I408,I408)-1)/1000</f>
        <v>4.8000000000000001E-2</v>
      </c>
      <c r="Y408" s="21">
        <f>(RANK(J408,J$8:J$1007,1)+COUNTIF(J$8:J408,J408)-1)/1000</f>
        <v>4.1000000000000002E-2</v>
      </c>
      <c r="Z408" s="21">
        <f>(RANK(K408,K$8:K$1007,1)+COUNTIF(K$8:K408,K408)-1)/1000</f>
        <v>7.2999999999999995E-2</v>
      </c>
      <c r="AA408" s="21">
        <f>(RANK(L408,L$8:L$1007,1)+COUNTIF(L$8:L408,L408)-1)/1000</f>
        <v>7.3999999999999996E-2</v>
      </c>
      <c r="AB408" s="21">
        <f>(RANK(M408,M$8:M$1007,1)+COUNTIF(M$8:M408,M408)-1)/1000</f>
        <v>7.3999999999999996E-2</v>
      </c>
      <c r="AC408" s="21">
        <f>(RANK(N408,N$8:N$1007,1)+COUNTIF(N$8:N408,N408)-1)/1000</f>
        <v>4.4999999999999998E-2</v>
      </c>
      <c r="AD408" s="21">
        <f>(RANK(O408,O$8:O$1007,1)+COUNTIF(O$8:O408,O408)-1)/1000</f>
        <v>5.1999999999999998E-2</v>
      </c>
      <c r="AE408" s="21">
        <f>(RANK(P408,P$8:P$1007,1)+COUNTIF(P$8:P408,P408)-1)/1000</f>
        <v>4.3999999999999997E-2</v>
      </c>
      <c r="AF408" s="21">
        <f>(RANK(Q408,Q$8:Q$1007,1)+COUNTIF(Q$8:Q408,Q408)-1)/1000</f>
        <v>4.4999999999999998E-2</v>
      </c>
      <c r="AG408" s="21">
        <f>(RANK(R408,R$8:R$1007,1)+COUNTIF(R$8:R408,R408)-1)/1000</f>
        <v>5.1999999999999998E-2</v>
      </c>
      <c r="AH408" s="21">
        <f>(RANK(S408,S$8:S$1007,1)+COUNTIF(S$8:S408,S408)-1)/1000</f>
        <v>4.3999999999999997E-2</v>
      </c>
      <c r="AI408" s="14">
        <f t="shared" si="83"/>
        <v>0</v>
      </c>
      <c r="AK408" s="14">
        <f t="shared" si="84"/>
        <v>0</v>
      </c>
    </row>
    <row r="409" spans="2:37" x14ac:dyDescent="0.25">
      <c r="B409">
        <f t="shared" si="78"/>
        <v>402</v>
      </c>
      <c r="C409">
        <f>MATCH(B409,'Stocastic Model Raw Data'!$B$2:$B$1001,0)</f>
        <v>254</v>
      </c>
      <c r="D409" s="14" cm="1">
        <f t="array" ref="D409">INDEX('Stocastic Model Raw Data'!$G$2:$G$1001,$C409,0)</f>
        <v>212042590</v>
      </c>
      <c r="E409" s="14" cm="1">
        <f t="array" ref="E409">INDEX('Stocastic Model Raw Data'!$C$2:$C$1001,$C409,0)</f>
        <v>79120475.4799117</v>
      </c>
      <c r="F409" s="14" cm="1">
        <f t="array" ref="F409">INDEX('Stocastic Model Raw Data'!$H$2:$H$1001,$C409,0)</f>
        <v>39415009.2770423</v>
      </c>
      <c r="G409" s="14">
        <f t="shared" si="73"/>
        <v>39705466.2028694</v>
      </c>
      <c r="H409" s="14" cm="1">
        <f t="array" ref="H409">INDEX('Stocastic Model Raw Data'!$D$2:$D$1001,$C409,0)</f>
        <v>2141479455.6672499</v>
      </c>
      <c r="I409" s="14" cm="1">
        <f t="array" ref="I409">INDEX('Stocastic Model Raw Data'!$I$2:$I$1001,$C409,0)</f>
        <v>907332403.94839394</v>
      </c>
      <c r="J409" s="14">
        <f t="shared" si="74"/>
        <v>1234147051.7188559</v>
      </c>
      <c r="K409" s="14" cm="1">
        <f t="array" ref="K409">INDEX('Stocastic Model Raw Data'!$E$2:$E$1001,$C409,0)</f>
        <v>157668113.56724501</v>
      </c>
      <c r="L409" s="14" cm="1">
        <f t="array" ref="L409">INDEX('Stocastic Model Raw Data'!$J$2:$J$1001,$C409,0)</f>
        <v>69263040.0760445</v>
      </c>
      <c r="M409" s="14">
        <f t="shared" si="75"/>
        <v>88405073.491200507</v>
      </c>
      <c r="N409" s="14">
        <f t="shared" si="79"/>
        <v>2299147569.2344952</v>
      </c>
      <c r="O409" s="14">
        <f t="shared" si="80"/>
        <v>976595444.02443838</v>
      </c>
      <c r="P409" s="14">
        <f t="shared" si="76"/>
        <v>1322552125.2100568</v>
      </c>
      <c r="Q409" s="3">
        <f t="shared" si="81"/>
        <v>2299147569.2344952</v>
      </c>
      <c r="R409" s="3">
        <f t="shared" si="82"/>
        <v>1188638034.0244384</v>
      </c>
      <c r="S409" s="3">
        <f t="shared" si="77"/>
        <v>1110509535.2100568</v>
      </c>
      <c r="T409" s="21">
        <f>(RANK(E409,E$8:E$1007,1)+COUNTIF(E$8:E409,E409)-1)/1000</f>
        <v>0.39</v>
      </c>
      <c r="U409" s="21">
        <f>(RANK(F409,F$8:F$1007,1)+COUNTIF(F$8:F409,F409)-1)/1000</f>
        <v>0.42599999999999999</v>
      </c>
      <c r="V409" s="21">
        <f>(RANK(G409,G$8:G$1007,1)+COUNTIF(G$8:G409,G409)-1)/1000</f>
        <v>0.33300000000000002</v>
      </c>
      <c r="W409" s="21">
        <f>(RANK(H409,H$8:H$1007,1)+COUNTIF(H$8:H409,H409)-1)/1000</f>
        <v>0.25600000000000001</v>
      </c>
      <c r="X409" s="21">
        <f>(RANK(I409,I$8:I$1007,1)+COUNTIF(I$8:I409,I409)-1)/1000</f>
        <v>0.29599999999999999</v>
      </c>
      <c r="Y409" s="21">
        <f>(RANK(J409,J$8:J$1007,1)+COUNTIF(J$8:J409,J409)-1)/1000</f>
        <v>0.23400000000000001</v>
      </c>
      <c r="Z409" s="21">
        <f>(RANK(K409,K$8:K$1007,1)+COUNTIF(K$8:K409,K409)-1)/1000</f>
        <v>0.28299999999999997</v>
      </c>
      <c r="AA409" s="21">
        <f>(RANK(L409,L$8:L$1007,1)+COUNTIF(L$8:L409,L409)-1)/1000</f>
        <v>0.26400000000000001</v>
      </c>
      <c r="AB409" s="21">
        <f>(RANK(M409,M$8:M$1007,1)+COUNTIF(M$8:M409,M409)-1)/1000</f>
        <v>0.29299999999999998</v>
      </c>
      <c r="AC409" s="21">
        <f>(RANK(N409,N$8:N$1007,1)+COUNTIF(N$8:N409,N409)-1)/1000</f>
        <v>0.254</v>
      </c>
      <c r="AD409" s="21">
        <f>(RANK(O409,O$8:O$1007,1)+COUNTIF(O$8:O409,O409)-1)/1000</f>
        <v>0.29099999999999998</v>
      </c>
      <c r="AE409" s="21">
        <f>(RANK(P409,P$8:P$1007,1)+COUNTIF(P$8:P409,P409)-1)/1000</f>
        <v>0.23300000000000001</v>
      </c>
      <c r="AF409" s="21">
        <f>(RANK(Q409,Q$8:Q$1007,1)+COUNTIF(Q$8:Q409,Q409)-1)/1000</f>
        <v>0.254</v>
      </c>
      <c r="AG409" s="21">
        <f>(RANK(R409,R$8:R$1007,1)+COUNTIF(R$8:R409,R409)-1)/1000</f>
        <v>0.29099999999999998</v>
      </c>
      <c r="AH409" s="21">
        <f>(RANK(S409,S$8:S$1007,1)+COUNTIF(S$8:S409,S409)-1)/1000</f>
        <v>0.23300000000000001</v>
      </c>
      <c r="AI409" s="14">
        <f t="shared" si="83"/>
        <v>0</v>
      </c>
      <c r="AK409" s="14">
        <f t="shared" si="84"/>
        <v>0</v>
      </c>
    </row>
    <row r="410" spans="2:37" x14ac:dyDescent="0.25">
      <c r="B410">
        <f t="shared" si="78"/>
        <v>403</v>
      </c>
      <c r="C410">
        <f>MATCH(B410,'Stocastic Model Raw Data'!$B$2:$B$1001,0)</f>
        <v>407</v>
      </c>
      <c r="D410" s="14" cm="1">
        <f t="array" ref="D410">INDEX('Stocastic Model Raw Data'!$G$2:$G$1001,$C410,0)</f>
        <v>212042590</v>
      </c>
      <c r="E410" s="14" cm="1">
        <f t="array" ref="E410">INDEX('Stocastic Model Raw Data'!$C$2:$C$1001,$C410,0)</f>
        <v>76826325.737766206</v>
      </c>
      <c r="F410" s="14" cm="1">
        <f t="array" ref="F410">INDEX('Stocastic Model Raw Data'!$H$2:$H$1001,$C410,0)</f>
        <v>36703336.625576302</v>
      </c>
      <c r="G410" s="14">
        <f t="shared" si="73"/>
        <v>40122989.112189904</v>
      </c>
      <c r="H410" s="14" cm="1">
        <f t="array" ref="H410">INDEX('Stocastic Model Raw Data'!$D$2:$D$1001,$C410,0)</f>
        <v>2301369642.34412</v>
      </c>
      <c r="I410" s="14" cm="1">
        <f t="array" ref="I410">INDEX('Stocastic Model Raw Data'!$I$2:$I$1001,$C410,0)</f>
        <v>952115368.82457697</v>
      </c>
      <c r="J410" s="14">
        <f t="shared" si="74"/>
        <v>1349254273.5195432</v>
      </c>
      <c r="K410" s="14" cm="1">
        <f t="array" ref="K410">INDEX('Stocastic Model Raw Data'!$E$2:$E$1001,$C410,0)</f>
        <v>156353554.538618</v>
      </c>
      <c r="L410" s="14" cm="1">
        <f t="array" ref="L410">INDEX('Stocastic Model Raw Data'!$J$2:$J$1001,$C410,0)</f>
        <v>69513176.434335306</v>
      </c>
      <c r="M410" s="14">
        <f t="shared" si="75"/>
        <v>86840378.104282692</v>
      </c>
      <c r="N410" s="14">
        <f t="shared" si="79"/>
        <v>2457723196.8827381</v>
      </c>
      <c r="O410" s="14">
        <f t="shared" si="80"/>
        <v>1021628545.2589123</v>
      </c>
      <c r="P410" s="14">
        <f t="shared" si="76"/>
        <v>1436094651.6238258</v>
      </c>
      <c r="Q410" s="3">
        <f t="shared" si="81"/>
        <v>2457723196.8827381</v>
      </c>
      <c r="R410" s="3">
        <f t="shared" si="82"/>
        <v>1233671135.2589123</v>
      </c>
      <c r="S410" s="3">
        <f t="shared" si="77"/>
        <v>1224052061.6238258</v>
      </c>
      <c r="T410" s="21">
        <f>(RANK(E410,E$8:E$1007,1)+COUNTIF(E$8:E410,E410)-1)/1000</f>
        <v>0.33200000000000002</v>
      </c>
      <c r="U410" s="21">
        <f>(RANK(F410,F$8:F$1007,1)+COUNTIF(F$8:F410,F410)-1)/1000</f>
        <v>0.30399999999999999</v>
      </c>
      <c r="V410" s="21">
        <f>(RANK(G410,G$8:G$1007,1)+COUNTIF(G$8:G410,G410)-1)/1000</f>
        <v>0.35699999999999998</v>
      </c>
      <c r="W410" s="21">
        <f>(RANK(H410,H$8:H$1007,1)+COUNTIF(H$8:H410,H410)-1)/1000</f>
        <v>0.42099999999999999</v>
      </c>
      <c r="X410" s="21">
        <f>(RANK(I410,I$8:I$1007,1)+COUNTIF(I$8:I410,I410)-1)/1000</f>
        <v>0.40600000000000003</v>
      </c>
      <c r="Y410" s="21">
        <f>(RANK(J410,J$8:J$1007,1)+COUNTIF(J$8:J410,J410)-1)/1000</f>
        <v>0.42499999999999999</v>
      </c>
      <c r="Z410" s="21">
        <f>(RANK(K410,K$8:K$1007,1)+COUNTIF(K$8:K410,K410)-1)/1000</f>
        <v>0.26800000000000002</v>
      </c>
      <c r="AA410" s="21">
        <f>(RANK(L410,L$8:L$1007,1)+COUNTIF(L$8:L410,L410)-1)/1000</f>
        <v>0.27100000000000002</v>
      </c>
      <c r="AB410" s="21">
        <f>(RANK(M410,M$8:M$1007,1)+COUNTIF(M$8:M410,M410)-1)/1000</f>
        <v>0.26300000000000001</v>
      </c>
      <c r="AC410" s="21">
        <f>(RANK(N410,N$8:N$1007,1)+COUNTIF(N$8:N410,N410)-1)/1000</f>
        <v>0.40699999999999997</v>
      </c>
      <c r="AD410" s="21">
        <f>(RANK(O410,O$8:O$1007,1)+COUNTIF(O$8:O410,O410)-1)/1000</f>
        <v>0.39</v>
      </c>
      <c r="AE410" s="21">
        <f>(RANK(P410,P$8:P$1007,1)+COUNTIF(P$8:P410,P410)-1)/1000</f>
        <v>0.41399999999999998</v>
      </c>
      <c r="AF410" s="21">
        <f>(RANK(Q410,Q$8:Q$1007,1)+COUNTIF(Q$8:Q410,Q410)-1)/1000</f>
        <v>0.40699999999999997</v>
      </c>
      <c r="AG410" s="21">
        <f>(RANK(R410,R$8:R$1007,1)+COUNTIF(R$8:R410,R410)-1)/1000</f>
        <v>0.39</v>
      </c>
      <c r="AH410" s="21">
        <f>(RANK(S410,S$8:S$1007,1)+COUNTIF(S$8:S410,S410)-1)/1000</f>
        <v>0.41399999999999998</v>
      </c>
      <c r="AI410" s="14">
        <f t="shared" si="83"/>
        <v>0</v>
      </c>
      <c r="AK410" s="14">
        <f t="shared" si="84"/>
        <v>0</v>
      </c>
    </row>
    <row r="411" spans="2:37" x14ac:dyDescent="0.25">
      <c r="B411">
        <f t="shared" si="78"/>
        <v>404</v>
      </c>
      <c r="C411">
        <f>MATCH(B411,'Stocastic Model Raw Data'!$B$2:$B$1001,0)</f>
        <v>3</v>
      </c>
      <c r="D411" s="14" cm="1">
        <f t="array" ref="D411">INDEX('Stocastic Model Raw Data'!$G$2:$G$1001,$C411,0)</f>
        <v>212042590</v>
      </c>
      <c r="E411" s="14" cm="1">
        <f t="array" ref="E411">INDEX('Stocastic Model Raw Data'!$C$2:$C$1001,$C411,0)</f>
        <v>48488660.472976401</v>
      </c>
      <c r="F411" s="14" cm="1">
        <f t="array" ref="F411">INDEX('Stocastic Model Raw Data'!$H$2:$H$1001,$C411,0)</f>
        <v>23182130.978146002</v>
      </c>
      <c r="G411" s="14">
        <f t="shared" si="73"/>
        <v>25306529.4948304</v>
      </c>
      <c r="H411" s="14" cm="1">
        <f t="array" ref="H411">INDEX('Stocastic Model Raw Data'!$D$2:$D$1001,$C411,0)</f>
        <v>1463690734.8011899</v>
      </c>
      <c r="I411" s="14" cm="1">
        <f t="array" ref="I411">INDEX('Stocastic Model Raw Data'!$I$2:$I$1001,$C411,0)</f>
        <v>601552263.71140099</v>
      </c>
      <c r="J411" s="14">
        <f t="shared" si="74"/>
        <v>862138471.08978891</v>
      </c>
      <c r="K411" s="14" cm="1">
        <f t="array" ref="K411">INDEX('Stocastic Model Raw Data'!$E$2:$E$1001,$C411,0)</f>
        <v>104477792.496382</v>
      </c>
      <c r="L411" s="14" cm="1">
        <f t="array" ref="L411">INDEX('Stocastic Model Raw Data'!$J$2:$J$1001,$C411,0)</f>
        <v>44305988.755022302</v>
      </c>
      <c r="M411" s="14">
        <f t="shared" si="75"/>
        <v>60171803.741359696</v>
      </c>
      <c r="N411" s="14">
        <f t="shared" si="79"/>
        <v>1568168527.2975719</v>
      </c>
      <c r="O411" s="14">
        <f t="shared" si="80"/>
        <v>645858252.46642327</v>
      </c>
      <c r="P411" s="14">
        <f t="shared" si="76"/>
        <v>922310274.83114862</v>
      </c>
      <c r="Q411" s="3">
        <f t="shared" si="81"/>
        <v>1568168527.2975719</v>
      </c>
      <c r="R411" s="3">
        <f t="shared" si="82"/>
        <v>857900842.46642327</v>
      </c>
      <c r="S411" s="3">
        <f t="shared" si="77"/>
        <v>710267684.83114862</v>
      </c>
      <c r="T411" s="21">
        <f>(RANK(E411,E$8:E$1007,1)+COUNTIF(E$8:E411,E411)-1)/1000</f>
        <v>3.0000000000000001E-3</v>
      </c>
      <c r="U411" s="21">
        <f>(RANK(F411,F$8:F$1007,1)+COUNTIF(F$8:F411,F411)-1)/1000</f>
        <v>3.0000000000000001E-3</v>
      </c>
      <c r="V411" s="21">
        <f>(RANK(G411,G$8:G$1007,1)+COUNTIF(G$8:G411,G411)-1)/1000</f>
        <v>3.0000000000000001E-3</v>
      </c>
      <c r="W411" s="21">
        <f>(RANK(H411,H$8:H$1007,1)+COUNTIF(H$8:H411,H411)-1)/1000</f>
        <v>3.0000000000000001E-3</v>
      </c>
      <c r="X411" s="21">
        <f>(RANK(I411,I$8:I$1007,1)+COUNTIF(I$8:I411,I411)-1)/1000</f>
        <v>3.0000000000000001E-3</v>
      </c>
      <c r="Y411" s="21">
        <f>(RANK(J411,J$8:J$1007,1)+COUNTIF(J$8:J411,J411)-1)/1000</f>
        <v>3.0000000000000001E-3</v>
      </c>
      <c r="Z411" s="21">
        <f>(RANK(K411,K$8:K$1007,1)+COUNTIF(K$8:K411,K411)-1)/1000</f>
        <v>3.0000000000000001E-3</v>
      </c>
      <c r="AA411" s="21">
        <f>(RANK(L411,L$8:L$1007,1)+COUNTIF(L$8:L411,L411)-1)/1000</f>
        <v>4.0000000000000001E-3</v>
      </c>
      <c r="AB411" s="21">
        <f>(RANK(M411,M$8:M$1007,1)+COUNTIF(M$8:M411,M411)-1)/1000</f>
        <v>5.0000000000000001E-3</v>
      </c>
      <c r="AC411" s="21">
        <f>(RANK(N411,N$8:N$1007,1)+COUNTIF(N$8:N411,N411)-1)/1000</f>
        <v>3.0000000000000001E-3</v>
      </c>
      <c r="AD411" s="21">
        <f>(RANK(O411,O$8:O$1007,1)+COUNTIF(O$8:O411,O411)-1)/1000</f>
        <v>3.0000000000000001E-3</v>
      </c>
      <c r="AE411" s="21">
        <f>(RANK(P411,P$8:P$1007,1)+COUNTIF(P$8:P411,P411)-1)/1000</f>
        <v>3.0000000000000001E-3</v>
      </c>
      <c r="AF411" s="21">
        <f>(RANK(Q411,Q$8:Q$1007,1)+COUNTIF(Q$8:Q411,Q411)-1)/1000</f>
        <v>3.0000000000000001E-3</v>
      </c>
      <c r="AG411" s="21">
        <f>(RANK(R411,R$8:R$1007,1)+COUNTIF(R$8:R411,R411)-1)/1000</f>
        <v>3.0000000000000001E-3</v>
      </c>
      <c r="AH411" s="21">
        <f>(RANK(S411,S$8:S$1007,1)+COUNTIF(S$8:S411,S411)-1)/1000</f>
        <v>3.0000000000000001E-3</v>
      </c>
      <c r="AI411" s="14">
        <f t="shared" si="83"/>
        <v>0</v>
      </c>
      <c r="AK411" s="14">
        <f t="shared" si="84"/>
        <v>0</v>
      </c>
    </row>
    <row r="412" spans="2:37" x14ac:dyDescent="0.25">
      <c r="B412">
        <f t="shared" si="78"/>
        <v>405</v>
      </c>
      <c r="C412">
        <f>MATCH(B412,'Stocastic Model Raw Data'!$B$2:$B$1001,0)</f>
        <v>57</v>
      </c>
      <c r="D412" s="14" cm="1">
        <f t="array" ref="D412">INDEX('Stocastic Model Raw Data'!$G$2:$G$1001,$C412,0)</f>
        <v>212042590</v>
      </c>
      <c r="E412" s="14" cm="1">
        <f t="array" ref="E412">INDEX('Stocastic Model Raw Data'!$C$2:$C$1001,$C412,0)</f>
        <v>59656934.670762703</v>
      </c>
      <c r="F412" s="14" cm="1">
        <f t="array" ref="F412">INDEX('Stocastic Model Raw Data'!$H$2:$H$1001,$C412,0)</f>
        <v>28303786.958186898</v>
      </c>
      <c r="G412" s="14">
        <f t="shared" si="73"/>
        <v>31353147.712575804</v>
      </c>
      <c r="H412" s="14" cm="1">
        <f t="array" ref="H412">INDEX('Stocastic Model Raw Data'!$D$2:$D$1001,$C412,0)</f>
        <v>1792590246.9117899</v>
      </c>
      <c r="I412" s="14" cm="1">
        <f t="array" ref="I412">INDEX('Stocastic Model Raw Data'!$I$2:$I$1001,$C412,0)</f>
        <v>736492743.02925003</v>
      </c>
      <c r="J412" s="14">
        <f t="shared" si="74"/>
        <v>1056097503.8825399</v>
      </c>
      <c r="K412" s="14" cm="1">
        <f t="array" ref="K412">INDEX('Stocastic Model Raw Data'!$E$2:$E$1001,$C412,0)</f>
        <v>121592170.999237</v>
      </c>
      <c r="L412" s="14" cm="1">
        <f t="array" ref="L412">INDEX('Stocastic Model Raw Data'!$J$2:$J$1001,$C412,0)</f>
        <v>51030412.247487299</v>
      </c>
      <c r="M412" s="14">
        <f t="shared" si="75"/>
        <v>70561758.751749694</v>
      </c>
      <c r="N412" s="14">
        <f t="shared" si="79"/>
        <v>1914182417.911027</v>
      </c>
      <c r="O412" s="14">
        <f t="shared" si="80"/>
        <v>787523155.27673733</v>
      </c>
      <c r="P412" s="14">
        <f t="shared" si="76"/>
        <v>1126659262.6342897</v>
      </c>
      <c r="Q412" s="3">
        <f t="shared" si="81"/>
        <v>1914182417.911027</v>
      </c>
      <c r="R412" s="3">
        <f t="shared" si="82"/>
        <v>999565745.27673733</v>
      </c>
      <c r="S412" s="3">
        <f t="shared" si="77"/>
        <v>914616672.63428962</v>
      </c>
      <c r="T412" s="21">
        <f>(RANK(E412,E$8:E$1007,1)+COUNTIF(E$8:E412,E412)-1)/1000</f>
        <v>4.2000000000000003E-2</v>
      </c>
      <c r="U412" s="21">
        <f>(RANK(F412,F$8:F$1007,1)+COUNTIF(F$8:F412,F412)-1)/1000</f>
        <v>3.7999999999999999E-2</v>
      </c>
      <c r="V412" s="21">
        <f>(RANK(G412,G$8:G$1007,1)+COUNTIF(G$8:G412,G412)-1)/1000</f>
        <v>5.2999999999999999E-2</v>
      </c>
      <c r="W412" s="21">
        <f>(RANK(H412,H$8:H$1007,1)+COUNTIF(H$8:H412,H412)-1)/1000</f>
        <v>5.8000000000000003E-2</v>
      </c>
      <c r="X412" s="21">
        <f>(RANK(I412,I$8:I$1007,1)+COUNTIF(I$8:I412,I412)-1)/1000</f>
        <v>5.7000000000000002E-2</v>
      </c>
      <c r="Y412" s="21">
        <f>(RANK(J412,J$8:J$1007,1)+COUNTIF(J$8:J412,J412)-1)/1000</f>
        <v>6.3E-2</v>
      </c>
      <c r="Z412" s="21">
        <f>(RANK(K412,K$8:K$1007,1)+COUNTIF(K$8:K412,K412)-1)/1000</f>
        <v>3.5999999999999997E-2</v>
      </c>
      <c r="AA412" s="21">
        <f>(RANK(L412,L$8:L$1007,1)+COUNTIF(L$8:L412,L412)-1)/1000</f>
        <v>0.03</v>
      </c>
      <c r="AB412" s="21">
        <f>(RANK(M412,M$8:M$1007,1)+COUNTIF(M$8:M412,M412)-1)/1000</f>
        <v>4.9000000000000002E-2</v>
      </c>
      <c r="AC412" s="21">
        <f>(RANK(N412,N$8:N$1007,1)+COUNTIF(N$8:N412,N412)-1)/1000</f>
        <v>5.7000000000000002E-2</v>
      </c>
      <c r="AD412" s="21">
        <f>(RANK(O412,O$8:O$1007,1)+COUNTIF(O$8:O412,O412)-1)/1000</f>
        <v>5.0999999999999997E-2</v>
      </c>
      <c r="AE412" s="21">
        <f>(RANK(P412,P$8:P$1007,1)+COUNTIF(P$8:P412,P412)-1)/1000</f>
        <v>6.0999999999999999E-2</v>
      </c>
      <c r="AF412" s="21">
        <f>(RANK(Q412,Q$8:Q$1007,1)+COUNTIF(Q$8:Q412,Q412)-1)/1000</f>
        <v>5.7000000000000002E-2</v>
      </c>
      <c r="AG412" s="21">
        <f>(RANK(R412,R$8:R$1007,1)+COUNTIF(R$8:R412,R412)-1)/1000</f>
        <v>5.0999999999999997E-2</v>
      </c>
      <c r="AH412" s="21">
        <f>(RANK(S412,S$8:S$1007,1)+COUNTIF(S$8:S412,S412)-1)/1000</f>
        <v>6.0999999999999999E-2</v>
      </c>
      <c r="AI412" s="14">
        <f t="shared" si="83"/>
        <v>0</v>
      </c>
      <c r="AK412" s="14">
        <f t="shared" si="84"/>
        <v>0</v>
      </c>
    </row>
    <row r="413" spans="2:37" x14ac:dyDescent="0.25">
      <c r="B413">
        <f t="shared" si="78"/>
        <v>406</v>
      </c>
      <c r="C413">
        <f>MATCH(B413,'Stocastic Model Raw Data'!$B$2:$B$1001,0)</f>
        <v>378</v>
      </c>
      <c r="D413" s="14" cm="1">
        <f t="array" ref="D413">INDEX('Stocastic Model Raw Data'!$G$2:$G$1001,$C413,0)</f>
        <v>212042590</v>
      </c>
      <c r="E413" s="14" cm="1">
        <f t="array" ref="E413">INDEX('Stocastic Model Raw Data'!$C$2:$C$1001,$C413,0)</f>
        <v>73990629.396775797</v>
      </c>
      <c r="F413" s="14" cm="1">
        <f t="array" ref="F413">INDEX('Stocastic Model Raw Data'!$H$2:$H$1001,$C413,0)</f>
        <v>35107820.3903208</v>
      </c>
      <c r="G413" s="14">
        <f t="shared" si="73"/>
        <v>38882809.006454997</v>
      </c>
      <c r="H413" s="14" cm="1">
        <f t="array" ref="H413">INDEX('Stocastic Model Raw Data'!$D$2:$D$1001,$C413,0)</f>
        <v>2272191231.9583602</v>
      </c>
      <c r="I413" s="14" cm="1">
        <f t="array" ref="I413">INDEX('Stocastic Model Raw Data'!$I$2:$I$1001,$C413,0)</f>
        <v>930989445.148332</v>
      </c>
      <c r="J413" s="14">
        <f t="shared" si="74"/>
        <v>1341201786.8100281</v>
      </c>
      <c r="K413" s="14" cm="1">
        <f t="array" ref="K413">INDEX('Stocastic Model Raw Data'!$E$2:$E$1001,$C413,0)</f>
        <v>159669934.89668199</v>
      </c>
      <c r="L413" s="14" cm="1">
        <f t="array" ref="L413">INDEX('Stocastic Model Raw Data'!$J$2:$J$1001,$C413,0)</f>
        <v>73952554.926241398</v>
      </c>
      <c r="M413" s="14">
        <f t="shared" si="75"/>
        <v>85717379.970440596</v>
      </c>
      <c r="N413" s="14">
        <f t="shared" si="79"/>
        <v>2431861166.855042</v>
      </c>
      <c r="O413" s="14">
        <f t="shared" si="80"/>
        <v>1004942000.0745734</v>
      </c>
      <c r="P413" s="14">
        <f t="shared" si="76"/>
        <v>1426919166.7804685</v>
      </c>
      <c r="Q413" s="3">
        <f t="shared" si="81"/>
        <v>2431861166.855042</v>
      </c>
      <c r="R413" s="3">
        <f t="shared" si="82"/>
        <v>1216984590.0745735</v>
      </c>
      <c r="S413" s="3">
        <f t="shared" si="77"/>
        <v>1214876576.7804685</v>
      </c>
      <c r="T413" s="21">
        <f>(RANK(E413,E$8:E$1007,1)+COUNTIF(E$8:E413,E413)-1)/1000</f>
        <v>0.26300000000000001</v>
      </c>
      <c r="U413" s="21">
        <f>(RANK(F413,F$8:F$1007,1)+COUNTIF(F$8:F413,F413)-1)/1000</f>
        <v>0.22900000000000001</v>
      </c>
      <c r="V413" s="21">
        <f>(RANK(G413,G$8:G$1007,1)+COUNTIF(G$8:G413,G413)-1)/1000</f>
        <v>0.29599999999999999</v>
      </c>
      <c r="W413" s="21">
        <f>(RANK(H413,H$8:H$1007,1)+COUNTIF(H$8:H413,H413)-1)/1000</f>
        <v>0.38700000000000001</v>
      </c>
      <c r="X413" s="21">
        <f>(RANK(I413,I$8:I$1007,1)+COUNTIF(I$8:I413,I413)-1)/1000</f>
        <v>0.35499999999999998</v>
      </c>
      <c r="Y413" s="21">
        <f>(RANK(J413,J$8:J$1007,1)+COUNTIF(J$8:J413,J413)-1)/1000</f>
        <v>0.41299999999999998</v>
      </c>
      <c r="Z413" s="21">
        <f>(RANK(K413,K$8:K$1007,1)+COUNTIF(K$8:K413,K413)-1)/1000</f>
        <v>0.309</v>
      </c>
      <c r="AA413" s="21">
        <f>(RANK(L413,L$8:L$1007,1)+COUNTIF(L$8:L413,L413)-1)/1000</f>
        <v>0.36899999999999999</v>
      </c>
      <c r="AB413" s="21">
        <f>(RANK(M413,M$8:M$1007,1)+COUNTIF(M$8:M413,M413)-1)/1000</f>
        <v>0.246</v>
      </c>
      <c r="AC413" s="21">
        <f>(RANK(N413,N$8:N$1007,1)+COUNTIF(N$8:N413,N413)-1)/1000</f>
        <v>0.378</v>
      </c>
      <c r="AD413" s="21">
        <f>(RANK(O413,O$8:O$1007,1)+COUNTIF(O$8:O413,O413)-1)/1000</f>
        <v>0.35499999999999998</v>
      </c>
      <c r="AE413" s="21">
        <f>(RANK(P413,P$8:P$1007,1)+COUNTIF(P$8:P413,P413)-1)/1000</f>
        <v>0.4</v>
      </c>
      <c r="AF413" s="21">
        <f>(RANK(Q413,Q$8:Q$1007,1)+COUNTIF(Q$8:Q413,Q413)-1)/1000</f>
        <v>0.378</v>
      </c>
      <c r="AG413" s="21">
        <f>(RANK(R413,R$8:R$1007,1)+COUNTIF(R$8:R413,R413)-1)/1000</f>
        <v>0.35499999999999998</v>
      </c>
      <c r="AH413" s="21">
        <f>(RANK(S413,S$8:S$1007,1)+COUNTIF(S$8:S413,S413)-1)/1000</f>
        <v>0.4</v>
      </c>
      <c r="AI413" s="14">
        <f t="shared" si="83"/>
        <v>0</v>
      </c>
      <c r="AK413" s="14">
        <f t="shared" si="84"/>
        <v>0</v>
      </c>
    </row>
    <row r="414" spans="2:37" x14ac:dyDescent="0.25">
      <c r="B414">
        <f t="shared" si="78"/>
        <v>407</v>
      </c>
      <c r="C414">
        <f>MATCH(B414,'Stocastic Model Raw Data'!$B$2:$B$1001,0)</f>
        <v>823</v>
      </c>
      <c r="D414" s="14" cm="1">
        <f t="array" ref="D414">INDEX('Stocastic Model Raw Data'!$G$2:$G$1001,$C414,0)</f>
        <v>212042590</v>
      </c>
      <c r="E414" s="14" cm="1">
        <f t="array" ref="E414">INDEX('Stocastic Model Raw Data'!$C$2:$C$1001,$C414,0)</f>
        <v>103411925.87047</v>
      </c>
      <c r="F414" s="14" cm="1">
        <f t="array" ref="F414">INDEX('Stocastic Model Raw Data'!$H$2:$H$1001,$C414,0)</f>
        <v>51311816.605375297</v>
      </c>
      <c r="G414" s="14">
        <f t="shared" si="73"/>
        <v>52100109.265094705</v>
      </c>
      <c r="H414" s="14" cm="1">
        <f t="array" ref="H414">INDEX('Stocastic Model Raw Data'!$D$2:$D$1001,$C414,0)</f>
        <v>2797716570.6613402</v>
      </c>
      <c r="I414" s="14" cm="1">
        <f t="array" ref="I414">INDEX('Stocastic Model Raw Data'!$I$2:$I$1001,$C414,0)</f>
        <v>1186610179.0065999</v>
      </c>
      <c r="J414" s="14">
        <f t="shared" si="74"/>
        <v>1611106391.6547403</v>
      </c>
      <c r="K414" s="14" cm="1">
        <f t="array" ref="K414">INDEX('Stocastic Model Raw Data'!$E$2:$E$1001,$C414,0)</f>
        <v>207513154.86678499</v>
      </c>
      <c r="L414" s="14" cm="1">
        <f t="array" ref="L414">INDEX('Stocastic Model Raw Data'!$J$2:$J$1001,$C414,0)</f>
        <v>87587900.033060804</v>
      </c>
      <c r="M414" s="14">
        <f t="shared" si="75"/>
        <v>119925254.83372419</v>
      </c>
      <c r="N414" s="14">
        <f t="shared" si="79"/>
        <v>3005229725.5281253</v>
      </c>
      <c r="O414" s="14">
        <f t="shared" si="80"/>
        <v>1274198079.0396607</v>
      </c>
      <c r="P414" s="14">
        <f t="shared" si="76"/>
        <v>1731031646.4884646</v>
      </c>
      <c r="Q414" s="3">
        <f t="shared" si="81"/>
        <v>3005229725.5281253</v>
      </c>
      <c r="R414" s="3">
        <f t="shared" si="82"/>
        <v>1486240669.0396607</v>
      </c>
      <c r="S414" s="3">
        <f t="shared" si="77"/>
        <v>1518989056.4884646</v>
      </c>
      <c r="T414" s="21">
        <f>(RANK(E414,E$8:E$1007,1)+COUNTIF(E$8:E414,E414)-1)/1000</f>
        <v>0.83599999999999997</v>
      </c>
      <c r="U414" s="21">
        <f>(RANK(F414,F$8:F$1007,1)+COUNTIF(F$8:F414,F414)-1)/1000</f>
        <v>0.84199999999999997</v>
      </c>
      <c r="V414" s="21">
        <f>(RANK(G414,G$8:G$1007,1)+COUNTIF(G$8:G414,G414)-1)/1000</f>
        <v>0.82899999999999996</v>
      </c>
      <c r="W414" s="21">
        <f>(RANK(H414,H$8:H$1007,1)+COUNTIF(H$8:H414,H414)-1)/1000</f>
        <v>0.83799999999999997</v>
      </c>
      <c r="X414" s="21">
        <f>(RANK(I414,I$8:I$1007,1)+COUNTIF(I$8:I414,I414)-1)/1000</f>
        <v>0.85</v>
      </c>
      <c r="Y414" s="21">
        <f>(RANK(J414,J$8:J$1007,1)+COUNTIF(J$8:J414,J414)-1)/1000</f>
        <v>0.82199999999999995</v>
      </c>
      <c r="Z414" s="21">
        <f>(RANK(K414,K$8:K$1007,1)+COUNTIF(K$8:K414,K414)-1)/1000</f>
        <v>0.73299999999999998</v>
      </c>
      <c r="AA414" s="21">
        <f>(RANK(L414,L$8:L$1007,1)+COUNTIF(L$8:L414,L414)-1)/1000</f>
        <v>0.65200000000000002</v>
      </c>
      <c r="AB414" s="21">
        <f>(RANK(M414,M$8:M$1007,1)+COUNTIF(M$8:M414,M414)-1)/1000</f>
        <v>0.78200000000000003</v>
      </c>
      <c r="AC414" s="21">
        <f>(RANK(N414,N$8:N$1007,1)+COUNTIF(N$8:N414,N414)-1)/1000</f>
        <v>0.82299999999999995</v>
      </c>
      <c r="AD414" s="21">
        <f>(RANK(O414,O$8:O$1007,1)+COUNTIF(O$8:O414,O414)-1)/1000</f>
        <v>0.82799999999999996</v>
      </c>
      <c r="AE414" s="21">
        <f>(RANK(P414,P$8:P$1007,1)+COUNTIF(P$8:P414,P414)-1)/1000</f>
        <v>0.81499999999999995</v>
      </c>
      <c r="AF414" s="21">
        <f>(RANK(Q414,Q$8:Q$1007,1)+COUNTIF(Q$8:Q414,Q414)-1)/1000</f>
        <v>0.82299999999999995</v>
      </c>
      <c r="AG414" s="21">
        <f>(RANK(R414,R$8:R$1007,1)+COUNTIF(R$8:R414,R414)-1)/1000</f>
        <v>0.82799999999999996</v>
      </c>
      <c r="AH414" s="21">
        <f>(RANK(S414,S$8:S$1007,1)+COUNTIF(S$8:S414,S414)-1)/1000</f>
        <v>0.81499999999999995</v>
      </c>
      <c r="AI414" s="14">
        <f t="shared" si="83"/>
        <v>0</v>
      </c>
      <c r="AK414" s="14">
        <f t="shared" si="84"/>
        <v>0</v>
      </c>
    </row>
    <row r="415" spans="2:37" x14ac:dyDescent="0.25">
      <c r="B415">
        <f t="shared" si="78"/>
        <v>408</v>
      </c>
      <c r="C415">
        <f>MATCH(B415,'Stocastic Model Raw Data'!$B$2:$B$1001,0)</f>
        <v>332</v>
      </c>
      <c r="D415" s="14" cm="1">
        <f t="array" ref="D415">INDEX('Stocastic Model Raw Data'!$G$2:$G$1001,$C415,0)</f>
        <v>212042590</v>
      </c>
      <c r="E415" s="14" cm="1">
        <f t="array" ref="E415">INDEX('Stocastic Model Raw Data'!$C$2:$C$1001,$C415,0)</f>
        <v>80244054.2436454</v>
      </c>
      <c r="F415" s="14" cm="1">
        <f t="array" ref="F415">INDEX('Stocastic Model Raw Data'!$H$2:$H$1001,$C415,0)</f>
        <v>39377234.995573997</v>
      </c>
      <c r="G415" s="14">
        <f t="shared" si="73"/>
        <v>40866819.248071402</v>
      </c>
      <c r="H415" s="14" cm="1">
        <f t="array" ref="H415">INDEX('Stocastic Model Raw Data'!$D$2:$D$1001,$C415,0)</f>
        <v>2197317379.9442301</v>
      </c>
      <c r="I415" s="14" cm="1">
        <f t="array" ref="I415">INDEX('Stocastic Model Raw Data'!$I$2:$I$1001,$C415,0)</f>
        <v>920658032.29712903</v>
      </c>
      <c r="J415" s="14">
        <f t="shared" si="74"/>
        <v>1276659347.6471009</v>
      </c>
      <c r="K415" s="14" cm="1">
        <f t="array" ref="K415">INDEX('Stocastic Model Raw Data'!$E$2:$E$1001,$C415,0)</f>
        <v>185351089.092406</v>
      </c>
      <c r="L415" s="14" cm="1">
        <f t="array" ref="L415">INDEX('Stocastic Model Raw Data'!$J$2:$J$1001,$C415,0)</f>
        <v>80156461.766983107</v>
      </c>
      <c r="M415" s="14">
        <f t="shared" si="75"/>
        <v>105194627.3254229</v>
      </c>
      <c r="N415" s="14">
        <f t="shared" si="79"/>
        <v>2382668469.0366359</v>
      </c>
      <c r="O415" s="14">
        <f t="shared" si="80"/>
        <v>1000814494.0641122</v>
      </c>
      <c r="P415" s="14">
        <f t="shared" si="76"/>
        <v>1381853974.9725237</v>
      </c>
      <c r="Q415" s="3">
        <f t="shared" si="81"/>
        <v>2382668469.0366359</v>
      </c>
      <c r="R415" s="3">
        <f t="shared" si="82"/>
        <v>1212857084.0641122</v>
      </c>
      <c r="S415" s="3">
        <f t="shared" si="77"/>
        <v>1169811384.9725237</v>
      </c>
      <c r="T415" s="21">
        <f>(RANK(E415,E$8:E$1007,1)+COUNTIF(E$8:E415,E415)-1)/1000</f>
        <v>0.41299999999999998</v>
      </c>
      <c r="U415" s="21">
        <f>(RANK(F415,F$8:F$1007,1)+COUNTIF(F$8:F415,F415)-1)/1000</f>
        <v>0.42299999999999999</v>
      </c>
      <c r="V415" s="21">
        <f>(RANK(G415,G$8:G$1007,1)+COUNTIF(G$8:G415,G415)-1)/1000</f>
        <v>0.39400000000000002</v>
      </c>
      <c r="W415" s="21">
        <f>(RANK(H415,H$8:H$1007,1)+COUNTIF(H$8:H415,H415)-1)/1000</f>
        <v>0.314</v>
      </c>
      <c r="X415" s="21">
        <f>(RANK(I415,I$8:I$1007,1)+COUNTIF(I$8:I415,I415)-1)/1000</f>
        <v>0.32700000000000001</v>
      </c>
      <c r="Y415" s="21">
        <f>(RANK(J415,J$8:J$1007,1)+COUNTIF(J$8:J415,J415)-1)/1000</f>
        <v>0.307</v>
      </c>
      <c r="Z415" s="21">
        <f>(RANK(K415,K$8:K$1007,1)+COUNTIF(K$8:K415,K415)-1)/1000</f>
        <v>0.56000000000000005</v>
      </c>
      <c r="AA415" s="21">
        <f>(RANK(L415,L$8:L$1007,1)+COUNTIF(L$8:L415,L415)-1)/1000</f>
        <v>0.51</v>
      </c>
      <c r="AB415" s="21">
        <f>(RANK(M415,M$8:M$1007,1)+COUNTIF(M$8:M415,M415)-1)/1000</f>
        <v>0.59299999999999997</v>
      </c>
      <c r="AC415" s="21">
        <f>(RANK(N415,N$8:N$1007,1)+COUNTIF(N$8:N415,N415)-1)/1000</f>
        <v>0.33200000000000002</v>
      </c>
      <c r="AD415" s="21">
        <f>(RANK(O415,O$8:O$1007,1)+COUNTIF(O$8:O415,O415)-1)/1000</f>
        <v>0.34200000000000003</v>
      </c>
      <c r="AE415" s="21">
        <f>(RANK(P415,P$8:P$1007,1)+COUNTIF(P$8:P415,P415)-1)/1000</f>
        <v>0.32400000000000001</v>
      </c>
      <c r="AF415" s="21">
        <f>(RANK(Q415,Q$8:Q$1007,1)+COUNTIF(Q$8:Q415,Q415)-1)/1000</f>
        <v>0.33200000000000002</v>
      </c>
      <c r="AG415" s="21">
        <f>(RANK(R415,R$8:R$1007,1)+COUNTIF(R$8:R415,R415)-1)/1000</f>
        <v>0.34200000000000003</v>
      </c>
      <c r="AH415" s="21">
        <f>(RANK(S415,S$8:S$1007,1)+COUNTIF(S$8:S415,S415)-1)/1000</f>
        <v>0.32400000000000001</v>
      </c>
      <c r="AI415" s="14">
        <f t="shared" si="83"/>
        <v>0</v>
      </c>
      <c r="AK415" s="14">
        <f t="shared" si="84"/>
        <v>0</v>
      </c>
    </row>
    <row r="416" spans="2:37" x14ac:dyDescent="0.25">
      <c r="B416">
        <f t="shared" si="78"/>
        <v>409</v>
      </c>
      <c r="C416">
        <f>MATCH(B416,'Stocastic Model Raw Data'!$B$2:$B$1001,0)</f>
        <v>99</v>
      </c>
      <c r="D416" s="14" cm="1">
        <f t="array" ref="D416">INDEX('Stocastic Model Raw Data'!$G$2:$G$1001,$C416,0)</f>
        <v>212042590</v>
      </c>
      <c r="E416" s="14" cm="1">
        <f t="array" ref="E416">INDEX('Stocastic Model Raw Data'!$C$2:$C$1001,$C416,0)</f>
        <v>63998839.0734092</v>
      </c>
      <c r="F416" s="14" cm="1">
        <f t="array" ref="F416">INDEX('Stocastic Model Raw Data'!$H$2:$H$1001,$C416,0)</f>
        <v>30826481.4641225</v>
      </c>
      <c r="G416" s="14">
        <f t="shared" si="73"/>
        <v>33172357.609286699</v>
      </c>
      <c r="H416" s="14" cm="1">
        <f t="array" ref="H416">INDEX('Stocastic Model Raw Data'!$D$2:$D$1001,$C416,0)</f>
        <v>1896258259.7359099</v>
      </c>
      <c r="I416" s="14" cm="1">
        <f t="array" ref="I416">INDEX('Stocastic Model Raw Data'!$I$2:$I$1001,$C416,0)</f>
        <v>784173080.86232805</v>
      </c>
      <c r="J416" s="14">
        <f t="shared" si="74"/>
        <v>1112085178.8735819</v>
      </c>
      <c r="K416" s="14" cm="1">
        <f t="array" ref="K416">INDEX('Stocastic Model Raw Data'!$E$2:$E$1001,$C416,0)</f>
        <v>132052241.67944001</v>
      </c>
      <c r="L416" s="14" cm="1">
        <f t="array" ref="L416">INDEX('Stocastic Model Raw Data'!$J$2:$J$1001,$C416,0)</f>
        <v>56713940.260178097</v>
      </c>
      <c r="M416" s="14">
        <f t="shared" si="75"/>
        <v>75338301.419261903</v>
      </c>
      <c r="N416" s="14">
        <f t="shared" si="79"/>
        <v>2028310501.41535</v>
      </c>
      <c r="O416" s="14">
        <f t="shared" si="80"/>
        <v>840887021.12250614</v>
      </c>
      <c r="P416" s="14">
        <f t="shared" si="76"/>
        <v>1187423480.2928438</v>
      </c>
      <c r="Q416" s="3">
        <f t="shared" si="81"/>
        <v>2028310501.41535</v>
      </c>
      <c r="R416" s="3">
        <f t="shared" si="82"/>
        <v>1052929611.1225061</v>
      </c>
      <c r="S416" s="3">
        <f t="shared" si="77"/>
        <v>975380890.29284382</v>
      </c>
      <c r="T416" s="21">
        <f>(RANK(E416,E$8:E$1007,1)+COUNTIF(E$8:E416,E416)-1)/1000</f>
        <v>8.7999999999999995E-2</v>
      </c>
      <c r="U416" s="21">
        <f>(RANK(F416,F$8:F$1007,1)+COUNTIF(F$8:F416,F416)-1)/1000</f>
        <v>0.09</v>
      </c>
      <c r="V416" s="21">
        <f>(RANK(G416,G$8:G$1007,1)+COUNTIF(G$8:G416,G416)-1)/1000</f>
        <v>9.1999999999999998E-2</v>
      </c>
      <c r="W416" s="21">
        <f>(RANK(H416,H$8:H$1007,1)+COUNTIF(H$8:H416,H416)-1)/1000</f>
        <v>0.10199999999999999</v>
      </c>
      <c r="X416" s="21">
        <f>(RANK(I416,I$8:I$1007,1)+COUNTIF(I$8:I416,I416)-1)/1000</f>
        <v>9.9000000000000005E-2</v>
      </c>
      <c r="Y416" s="21">
        <f>(RANK(J416,J$8:J$1007,1)+COUNTIF(J$8:J416,J416)-1)/1000</f>
        <v>0.10199999999999999</v>
      </c>
      <c r="Z416" s="21">
        <f>(RANK(K416,K$8:K$1007,1)+COUNTIF(K$8:K416,K416)-1)/1000</f>
        <v>8.1000000000000003E-2</v>
      </c>
      <c r="AA416" s="21">
        <f>(RANK(L416,L$8:L$1007,1)+COUNTIF(L$8:L416,L416)-1)/1000</f>
        <v>8.2000000000000003E-2</v>
      </c>
      <c r="AB416" s="21">
        <f>(RANK(M416,M$8:M$1007,1)+COUNTIF(M$8:M416,M416)-1)/1000</f>
        <v>9.1999999999999998E-2</v>
      </c>
      <c r="AC416" s="21">
        <f>(RANK(N416,N$8:N$1007,1)+COUNTIF(N$8:N416,N416)-1)/1000</f>
        <v>9.9000000000000005E-2</v>
      </c>
      <c r="AD416" s="21">
        <f>(RANK(O416,O$8:O$1007,1)+COUNTIF(O$8:O416,O416)-1)/1000</f>
        <v>9.6000000000000002E-2</v>
      </c>
      <c r="AE416" s="21">
        <f>(RANK(P416,P$8:P$1007,1)+COUNTIF(P$8:P416,P416)-1)/1000</f>
        <v>9.9000000000000005E-2</v>
      </c>
      <c r="AF416" s="21">
        <f>(RANK(Q416,Q$8:Q$1007,1)+COUNTIF(Q$8:Q416,Q416)-1)/1000</f>
        <v>9.9000000000000005E-2</v>
      </c>
      <c r="AG416" s="21">
        <f>(RANK(R416,R$8:R$1007,1)+COUNTIF(R$8:R416,R416)-1)/1000</f>
        <v>9.6000000000000002E-2</v>
      </c>
      <c r="AH416" s="21">
        <f>(RANK(S416,S$8:S$1007,1)+COUNTIF(S$8:S416,S416)-1)/1000</f>
        <v>9.9000000000000005E-2</v>
      </c>
      <c r="AI416" s="14">
        <f t="shared" si="83"/>
        <v>0</v>
      </c>
      <c r="AK416" s="14">
        <f t="shared" si="84"/>
        <v>0</v>
      </c>
    </row>
    <row r="417" spans="2:37" x14ac:dyDescent="0.25">
      <c r="B417">
        <f t="shared" si="78"/>
        <v>410</v>
      </c>
      <c r="C417">
        <f>MATCH(B417,'Stocastic Model Raw Data'!$B$2:$B$1001,0)</f>
        <v>211</v>
      </c>
      <c r="D417" s="14" cm="1">
        <f t="array" ref="D417">INDEX('Stocastic Model Raw Data'!$G$2:$G$1001,$C417,0)</f>
        <v>212042590</v>
      </c>
      <c r="E417" s="14" cm="1">
        <f t="array" ref="E417">INDEX('Stocastic Model Raw Data'!$C$2:$C$1001,$C417,0)</f>
        <v>76437498.018303797</v>
      </c>
      <c r="F417" s="14" cm="1">
        <f t="array" ref="F417">INDEX('Stocastic Model Raw Data'!$H$2:$H$1001,$C417,0)</f>
        <v>38173457.494273297</v>
      </c>
      <c r="G417" s="14">
        <f t="shared" si="73"/>
        <v>38264040.524030499</v>
      </c>
      <c r="H417" s="14" cm="1">
        <f t="array" ref="H417">INDEX('Stocastic Model Raw Data'!$D$2:$D$1001,$C417,0)</f>
        <v>2065323518.62234</v>
      </c>
      <c r="I417" s="14" cm="1">
        <f t="array" ref="I417">INDEX('Stocastic Model Raw Data'!$I$2:$I$1001,$C417,0)</f>
        <v>875127414.73787606</v>
      </c>
      <c r="J417" s="14">
        <f t="shared" si="74"/>
        <v>1190196103.8844638</v>
      </c>
      <c r="K417" s="14" cm="1">
        <f t="array" ref="K417">INDEX('Stocastic Model Raw Data'!$E$2:$E$1001,$C417,0)</f>
        <v>163068724.62794101</v>
      </c>
      <c r="L417" s="14" cm="1">
        <f t="array" ref="L417">INDEX('Stocastic Model Raw Data'!$J$2:$J$1001,$C417,0)</f>
        <v>70220435.514734596</v>
      </c>
      <c r="M417" s="14">
        <f t="shared" si="75"/>
        <v>92848289.113206416</v>
      </c>
      <c r="N417" s="14">
        <f t="shared" si="79"/>
        <v>2228392243.2502809</v>
      </c>
      <c r="O417" s="14">
        <f t="shared" si="80"/>
        <v>945347850.25261068</v>
      </c>
      <c r="P417" s="14">
        <f t="shared" si="76"/>
        <v>1283044392.9976702</v>
      </c>
      <c r="Q417" s="3">
        <f t="shared" si="81"/>
        <v>2228392243.2502809</v>
      </c>
      <c r="R417" s="3">
        <f t="shared" si="82"/>
        <v>1157390440.2526107</v>
      </c>
      <c r="S417" s="3">
        <f t="shared" si="77"/>
        <v>1071001802.9976702</v>
      </c>
      <c r="T417" s="21">
        <f>(RANK(E417,E$8:E$1007,1)+COUNTIF(E$8:E417,E417)-1)/1000</f>
        <v>0.32200000000000001</v>
      </c>
      <c r="U417" s="21">
        <f>(RANK(F417,F$8:F$1007,1)+COUNTIF(F$8:F417,F417)-1)/1000</f>
        <v>0.38400000000000001</v>
      </c>
      <c r="V417" s="21">
        <f>(RANK(G417,G$8:G$1007,1)+COUNTIF(G$8:G417,G417)-1)/1000</f>
        <v>0.26700000000000002</v>
      </c>
      <c r="W417" s="21">
        <f>(RANK(H417,H$8:H$1007,1)+COUNTIF(H$8:H417,H417)-1)/1000</f>
        <v>0.2</v>
      </c>
      <c r="X417" s="21">
        <f>(RANK(I417,I$8:I$1007,1)+COUNTIF(I$8:I417,I417)-1)/1000</f>
        <v>0.23300000000000001</v>
      </c>
      <c r="Y417" s="21">
        <f>(RANK(J417,J$8:J$1007,1)+COUNTIF(J$8:J417,J417)-1)/1000</f>
        <v>0.17399999999999999</v>
      </c>
      <c r="Z417" s="21">
        <f>(RANK(K417,K$8:K$1007,1)+COUNTIF(K$8:K417,K417)-1)/1000</f>
        <v>0.34200000000000003</v>
      </c>
      <c r="AA417" s="21">
        <f>(RANK(L417,L$8:L$1007,1)+COUNTIF(L$8:L417,L417)-1)/1000</f>
        <v>0.28999999999999998</v>
      </c>
      <c r="AB417" s="21">
        <f>(RANK(M417,M$8:M$1007,1)+COUNTIF(M$8:M417,M417)-1)/1000</f>
        <v>0.36799999999999999</v>
      </c>
      <c r="AC417" s="21">
        <f>(RANK(N417,N$8:N$1007,1)+COUNTIF(N$8:N417,N417)-1)/1000</f>
        <v>0.21099999999999999</v>
      </c>
      <c r="AD417" s="21">
        <f>(RANK(O417,O$8:O$1007,1)+COUNTIF(O$8:O417,O417)-1)/1000</f>
        <v>0.23699999999999999</v>
      </c>
      <c r="AE417" s="21">
        <f>(RANK(P417,P$8:P$1007,1)+COUNTIF(P$8:P417,P417)-1)/1000</f>
        <v>0.185</v>
      </c>
      <c r="AF417" s="21">
        <f>(RANK(Q417,Q$8:Q$1007,1)+COUNTIF(Q$8:Q417,Q417)-1)/1000</f>
        <v>0.21099999999999999</v>
      </c>
      <c r="AG417" s="21">
        <f>(RANK(R417,R$8:R$1007,1)+COUNTIF(R$8:R417,R417)-1)/1000</f>
        <v>0.23699999999999999</v>
      </c>
      <c r="AH417" s="21">
        <f>(RANK(S417,S$8:S$1007,1)+COUNTIF(S$8:S417,S417)-1)/1000</f>
        <v>0.185</v>
      </c>
      <c r="AI417" s="14">
        <f t="shared" si="83"/>
        <v>0</v>
      </c>
      <c r="AK417" s="14">
        <f t="shared" si="84"/>
        <v>0</v>
      </c>
    </row>
    <row r="418" spans="2:37" x14ac:dyDescent="0.25">
      <c r="B418">
        <f t="shared" si="78"/>
        <v>411</v>
      </c>
      <c r="C418">
        <f>MATCH(B418,'Stocastic Model Raw Data'!$B$2:$B$1001,0)</f>
        <v>834</v>
      </c>
      <c r="D418" s="14" cm="1">
        <f t="array" ref="D418">INDEX('Stocastic Model Raw Data'!$G$2:$G$1001,$C418,0)</f>
        <v>212042590</v>
      </c>
      <c r="E418" s="14" cm="1">
        <f t="array" ref="E418">INDEX('Stocastic Model Raw Data'!$C$2:$C$1001,$C418,0)</f>
        <v>108969162.38538501</v>
      </c>
      <c r="F418" s="14" cm="1">
        <f t="array" ref="F418">INDEX('Stocastic Model Raw Data'!$H$2:$H$1001,$C418,0)</f>
        <v>54484820.0432183</v>
      </c>
      <c r="G418" s="14">
        <f t="shared" si="73"/>
        <v>54484342.342166707</v>
      </c>
      <c r="H418" s="14" cm="1">
        <f t="array" ref="H418">INDEX('Stocastic Model Raw Data'!$D$2:$D$1001,$C418,0)</f>
        <v>2780546614.7783599</v>
      </c>
      <c r="I418" s="14" cm="1">
        <f t="array" ref="I418">INDEX('Stocastic Model Raw Data'!$I$2:$I$1001,$C418,0)</f>
        <v>1183290622.7995601</v>
      </c>
      <c r="J418" s="14">
        <f t="shared" si="74"/>
        <v>1597255991.9787998</v>
      </c>
      <c r="K418" s="14" cm="1">
        <f t="array" ref="K418">INDEX('Stocastic Model Raw Data'!$E$2:$E$1001,$C418,0)</f>
        <v>242741681.76131701</v>
      </c>
      <c r="L418" s="14" cm="1">
        <f t="array" ref="L418">INDEX('Stocastic Model Raw Data'!$J$2:$J$1001,$C418,0)</f>
        <v>108265488.659857</v>
      </c>
      <c r="M418" s="14">
        <f t="shared" si="75"/>
        <v>134476193.10146001</v>
      </c>
      <c r="N418" s="14">
        <f t="shared" si="79"/>
        <v>3023288296.5396767</v>
      </c>
      <c r="O418" s="14">
        <f t="shared" si="80"/>
        <v>1291556111.4594171</v>
      </c>
      <c r="P418" s="14">
        <f t="shared" si="76"/>
        <v>1731732185.0802596</v>
      </c>
      <c r="Q418" s="3">
        <f t="shared" si="81"/>
        <v>3023288296.5396767</v>
      </c>
      <c r="R418" s="3">
        <f t="shared" si="82"/>
        <v>1503598701.4594171</v>
      </c>
      <c r="S418" s="3">
        <f t="shared" si="77"/>
        <v>1519689595.0802596</v>
      </c>
      <c r="T418" s="21">
        <f>(RANK(E418,E$8:E$1007,1)+COUNTIF(E$8:E418,E418)-1)/1000</f>
        <v>0.90100000000000002</v>
      </c>
      <c r="U418" s="21">
        <f>(RANK(F418,F$8:F$1007,1)+COUNTIF(F$8:F418,F418)-1)/1000</f>
        <v>0.90400000000000003</v>
      </c>
      <c r="V418" s="21">
        <f>(RANK(G418,G$8:G$1007,1)+COUNTIF(G$8:G418,G418)-1)/1000</f>
        <v>0.89300000000000002</v>
      </c>
      <c r="W418" s="21">
        <f>(RANK(H418,H$8:H$1007,1)+COUNTIF(H$8:H418,H418)-1)/1000</f>
        <v>0.82299999999999995</v>
      </c>
      <c r="X418" s="21">
        <f>(RANK(I418,I$8:I$1007,1)+COUNTIF(I$8:I418,I418)-1)/1000</f>
        <v>0.84299999999999997</v>
      </c>
      <c r="Y418" s="21">
        <f>(RANK(J418,J$8:J$1007,1)+COUNTIF(J$8:J418,J418)-1)/1000</f>
        <v>0.80400000000000005</v>
      </c>
      <c r="Z418" s="21">
        <f>(RANK(K418,K$8:K$1007,1)+COUNTIF(K$8:K418,K418)-1)/1000</f>
        <v>0.89100000000000001</v>
      </c>
      <c r="AA418" s="21">
        <f>(RANK(L418,L$8:L$1007,1)+COUNTIF(L$8:L418,L418)-1)/1000</f>
        <v>0.90500000000000003</v>
      </c>
      <c r="AB418" s="21">
        <f>(RANK(M418,M$8:M$1007,1)+COUNTIF(M$8:M418,M418)-1)/1000</f>
        <v>0.88500000000000001</v>
      </c>
      <c r="AC418" s="21">
        <f>(RANK(N418,N$8:N$1007,1)+COUNTIF(N$8:N418,N418)-1)/1000</f>
        <v>0.83399999999999996</v>
      </c>
      <c r="AD418" s="21">
        <f>(RANK(O418,O$8:O$1007,1)+COUNTIF(O$8:O418,O418)-1)/1000</f>
        <v>0.85299999999999998</v>
      </c>
      <c r="AE418" s="21">
        <f>(RANK(P418,P$8:P$1007,1)+COUNTIF(P$8:P418,P418)-1)/1000</f>
        <v>0.81699999999999995</v>
      </c>
      <c r="AF418" s="21">
        <f>(RANK(Q418,Q$8:Q$1007,1)+COUNTIF(Q$8:Q418,Q418)-1)/1000</f>
        <v>0.83399999999999996</v>
      </c>
      <c r="AG418" s="21">
        <f>(RANK(R418,R$8:R$1007,1)+COUNTIF(R$8:R418,R418)-1)/1000</f>
        <v>0.85299999999999998</v>
      </c>
      <c r="AH418" s="21">
        <f>(RANK(S418,S$8:S$1007,1)+COUNTIF(S$8:S418,S418)-1)/1000</f>
        <v>0.81699999999999995</v>
      </c>
      <c r="AI418" s="14">
        <f t="shared" si="83"/>
        <v>0</v>
      </c>
      <c r="AK418" s="14">
        <f t="shared" si="84"/>
        <v>0</v>
      </c>
    </row>
    <row r="419" spans="2:37" x14ac:dyDescent="0.25">
      <c r="B419">
        <f t="shared" si="78"/>
        <v>412</v>
      </c>
      <c r="C419">
        <f>MATCH(B419,'Stocastic Model Raw Data'!$B$2:$B$1001,0)</f>
        <v>21</v>
      </c>
      <c r="D419" s="14" cm="1">
        <f t="array" ref="D419">INDEX('Stocastic Model Raw Data'!$G$2:$G$1001,$C419,0)</f>
        <v>212042590</v>
      </c>
      <c r="E419" s="14" cm="1">
        <f t="array" ref="E419">INDEX('Stocastic Model Raw Data'!$C$2:$C$1001,$C419,0)</f>
        <v>56251561.655877098</v>
      </c>
      <c r="F419" s="14" cm="1">
        <f t="array" ref="F419">INDEX('Stocastic Model Raw Data'!$H$2:$H$1001,$C419,0)</f>
        <v>27007774.88092</v>
      </c>
      <c r="G419" s="14">
        <f t="shared" si="73"/>
        <v>29243786.774957098</v>
      </c>
      <c r="H419" s="14" cm="1">
        <f t="array" ref="H419">INDEX('Stocastic Model Raw Data'!$D$2:$D$1001,$C419,0)</f>
        <v>1672060741.4809799</v>
      </c>
      <c r="I419" s="14" cm="1">
        <f t="array" ref="I419">INDEX('Stocastic Model Raw Data'!$I$2:$I$1001,$C419,0)</f>
        <v>693262840.91517603</v>
      </c>
      <c r="J419" s="14">
        <f t="shared" si="74"/>
        <v>978797900.56580389</v>
      </c>
      <c r="K419" s="14" cm="1">
        <f t="array" ref="K419">INDEX('Stocastic Model Raw Data'!$E$2:$E$1001,$C419,0)</f>
        <v>120644713.371609</v>
      </c>
      <c r="L419" s="14" cm="1">
        <f t="array" ref="L419">INDEX('Stocastic Model Raw Data'!$J$2:$J$1001,$C419,0)</f>
        <v>51581316.115065001</v>
      </c>
      <c r="M419" s="14">
        <f t="shared" si="75"/>
        <v>69063397.256543994</v>
      </c>
      <c r="N419" s="14">
        <f t="shared" si="79"/>
        <v>1792705454.8525889</v>
      </c>
      <c r="O419" s="14">
        <f t="shared" si="80"/>
        <v>744844157.03024101</v>
      </c>
      <c r="P419" s="14">
        <f t="shared" si="76"/>
        <v>1047861297.8223479</v>
      </c>
      <c r="Q419" s="3">
        <f t="shared" si="81"/>
        <v>1792705454.8525889</v>
      </c>
      <c r="R419" s="3">
        <f t="shared" si="82"/>
        <v>956886747.03024101</v>
      </c>
      <c r="S419" s="3">
        <f t="shared" si="77"/>
        <v>835818707.82234788</v>
      </c>
      <c r="T419" s="21">
        <f>(RANK(E419,E$8:E$1007,1)+COUNTIF(E$8:E419,E419)-1)/1000</f>
        <v>2.1999999999999999E-2</v>
      </c>
      <c r="U419" s="21">
        <f>(RANK(F419,F$8:F$1007,1)+COUNTIF(F$8:F419,F419)-1)/1000</f>
        <v>2.5000000000000001E-2</v>
      </c>
      <c r="V419" s="21">
        <f>(RANK(G419,G$8:G$1007,1)+COUNTIF(G$8:G419,G419)-1)/1000</f>
        <v>2.1999999999999999E-2</v>
      </c>
      <c r="W419" s="21">
        <f>(RANK(H419,H$8:H$1007,1)+COUNTIF(H$8:H419,H419)-1)/1000</f>
        <v>2.1000000000000001E-2</v>
      </c>
      <c r="X419" s="21">
        <f>(RANK(I419,I$8:I$1007,1)+COUNTIF(I$8:I419,I419)-1)/1000</f>
        <v>2.5000000000000001E-2</v>
      </c>
      <c r="Y419" s="21">
        <f>(RANK(J419,J$8:J$1007,1)+COUNTIF(J$8:J419,J419)-1)/1000</f>
        <v>0.02</v>
      </c>
      <c r="Z419" s="21">
        <f>(RANK(K419,K$8:K$1007,1)+COUNTIF(K$8:K419,K419)-1)/1000</f>
        <v>3.3000000000000002E-2</v>
      </c>
      <c r="AA419" s="21">
        <f>(RANK(L419,L$8:L$1007,1)+COUNTIF(L$8:L419,L419)-1)/1000</f>
        <v>3.3000000000000002E-2</v>
      </c>
      <c r="AB419" s="21">
        <f>(RANK(M419,M$8:M$1007,1)+COUNTIF(M$8:M419,M419)-1)/1000</f>
        <v>3.3000000000000002E-2</v>
      </c>
      <c r="AC419" s="21">
        <f>(RANK(N419,N$8:N$1007,1)+COUNTIF(N$8:N419,N419)-1)/1000</f>
        <v>2.1000000000000001E-2</v>
      </c>
      <c r="AD419" s="21">
        <f>(RANK(O419,O$8:O$1007,1)+COUNTIF(O$8:O419,O419)-1)/1000</f>
        <v>2.3E-2</v>
      </c>
      <c r="AE419" s="21">
        <f>(RANK(P419,P$8:P$1007,1)+COUNTIF(P$8:P419,P419)-1)/1000</f>
        <v>0.02</v>
      </c>
      <c r="AF419" s="21">
        <f>(RANK(Q419,Q$8:Q$1007,1)+COUNTIF(Q$8:Q419,Q419)-1)/1000</f>
        <v>2.1000000000000001E-2</v>
      </c>
      <c r="AG419" s="21">
        <f>(RANK(R419,R$8:R$1007,1)+COUNTIF(R$8:R419,R419)-1)/1000</f>
        <v>2.3E-2</v>
      </c>
      <c r="AH419" s="21">
        <f>(RANK(S419,S$8:S$1007,1)+COUNTIF(S$8:S419,S419)-1)/1000</f>
        <v>0.02</v>
      </c>
      <c r="AI419" s="14">
        <f t="shared" si="83"/>
        <v>0</v>
      </c>
      <c r="AK419" s="14">
        <f t="shared" si="84"/>
        <v>0</v>
      </c>
    </row>
    <row r="420" spans="2:37" x14ac:dyDescent="0.25">
      <c r="B420">
        <f t="shared" si="78"/>
        <v>413</v>
      </c>
      <c r="C420">
        <f>MATCH(B420,'Stocastic Model Raw Data'!$B$2:$B$1001,0)</f>
        <v>376</v>
      </c>
      <c r="D420" s="14" cm="1">
        <f t="array" ref="D420">INDEX('Stocastic Model Raw Data'!$G$2:$G$1001,$C420,0)</f>
        <v>212042590</v>
      </c>
      <c r="E420" s="14" cm="1">
        <f t="array" ref="E420">INDEX('Stocastic Model Raw Data'!$C$2:$C$1001,$C420,0)</f>
        <v>83590693.080745801</v>
      </c>
      <c r="F420" s="14" cm="1">
        <f t="array" ref="F420">INDEX('Stocastic Model Raw Data'!$H$2:$H$1001,$C420,0)</f>
        <v>41604874.734403796</v>
      </c>
      <c r="G420" s="14">
        <f t="shared" si="73"/>
        <v>41985818.346342005</v>
      </c>
      <c r="H420" s="14" cm="1">
        <f t="array" ref="H420">INDEX('Stocastic Model Raw Data'!$D$2:$D$1001,$C420,0)</f>
        <v>2262300282.6479702</v>
      </c>
      <c r="I420" s="14" cm="1">
        <f t="array" ref="I420">INDEX('Stocastic Model Raw Data'!$I$2:$I$1001,$C420,0)</f>
        <v>958329272.734501</v>
      </c>
      <c r="J420" s="14">
        <f t="shared" si="74"/>
        <v>1303971009.9134693</v>
      </c>
      <c r="K420" s="14" cm="1">
        <f t="array" ref="K420">INDEX('Stocastic Model Raw Data'!$E$2:$E$1001,$C420,0)</f>
        <v>168011636.151777</v>
      </c>
      <c r="L420" s="14" cm="1">
        <f t="array" ref="L420">INDEX('Stocastic Model Raw Data'!$J$2:$J$1001,$C420,0)</f>
        <v>72296622.763910905</v>
      </c>
      <c r="M420" s="14">
        <f t="shared" si="75"/>
        <v>95715013.387866095</v>
      </c>
      <c r="N420" s="14">
        <f t="shared" si="79"/>
        <v>2430311918.799747</v>
      </c>
      <c r="O420" s="14">
        <f t="shared" si="80"/>
        <v>1030625895.4984119</v>
      </c>
      <c r="P420" s="14">
        <f t="shared" si="76"/>
        <v>1399686023.3013351</v>
      </c>
      <c r="Q420" s="3">
        <f t="shared" si="81"/>
        <v>2430311918.799747</v>
      </c>
      <c r="R420" s="3">
        <f t="shared" si="82"/>
        <v>1242668485.4984119</v>
      </c>
      <c r="S420" s="3">
        <f t="shared" si="77"/>
        <v>1187643433.3013351</v>
      </c>
      <c r="T420" s="21">
        <f>(RANK(E420,E$8:E$1007,1)+COUNTIF(E$8:E420,E420)-1)/1000</f>
        <v>0.48299999999999998</v>
      </c>
      <c r="U420" s="21">
        <f>(RANK(F420,F$8:F$1007,1)+COUNTIF(F$8:F420,F420)-1)/1000</f>
        <v>0.51900000000000002</v>
      </c>
      <c r="V420" s="21">
        <f>(RANK(G420,G$8:G$1007,1)+COUNTIF(G$8:G420,G420)-1)/1000</f>
        <v>0.44500000000000001</v>
      </c>
      <c r="W420" s="21">
        <f>(RANK(H420,H$8:H$1007,1)+COUNTIF(H$8:H420,H420)-1)/1000</f>
        <v>0.377</v>
      </c>
      <c r="X420" s="21">
        <f>(RANK(I420,I$8:I$1007,1)+COUNTIF(I$8:I420,I420)-1)/1000</f>
        <v>0.41499999999999998</v>
      </c>
      <c r="Y420" s="21">
        <f>(RANK(J420,J$8:J$1007,1)+COUNTIF(J$8:J420,J420)-1)/1000</f>
        <v>0.34300000000000003</v>
      </c>
      <c r="Z420" s="21">
        <f>(RANK(K420,K$8:K$1007,1)+COUNTIF(K$8:K420,K420)-1)/1000</f>
        <v>0.379</v>
      </c>
      <c r="AA420" s="21">
        <f>(RANK(L420,L$8:L$1007,1)+COUNTIF(L$8:L420,L420)-1)/1000</f>
        <v>0.33500000000000002</v>
      </c>
      <c r="AB420" s="21">
        <f>(RANK(M420,M$8:M$1007,1)+COUNTIF(M$8:M420,M420)-1)/1000</f>
        <v>0.41099999999999998</v>
      </c>
      <c r="AC420" s="21">
        <f>(RANK(N420,N$8:N$1007,1)+COUNTIF(N$8:N420,N420)-1)/1000</f>
        <v>0.376</v>
      </c>
      <c r="AD420" s="21">
        <f>(RANK(O420,O$8:O$1007,1)+COUNTIF(O$8:O420,O420)-1)/1000</f>
        <v>0.40699999999999997</v>
      </c>
      <c r="AE420" s="21">
        <f>(RANK(P420,P$8:P$1007,1)+COUNTIF(P$8:P420,P420)-1)/1000</f>
        <v>0.35099999999999998</v>
      </c>
      <c r="AF420" s="21">
        <f>(RANK(Q420,Q$8:Q$1007,1)+COUNTIF(Q$8:Q420,Q420)-1)/1000</f>
        <v>0.376</v>
      </c>
      <c r="AG420" s="21">
        <f>(RANK(R420,R$8:R$1007,1)+COUNTIF(R$8:R420,R420)-1)/1000</f>
        <v>0.40699999999999997</v>
      </c>
      <c r="AH420" s="21">
        <f>(RANK(S420,S$8:S$1007,1)+COUNTIF(S$8:S420,S420)-1)/1000</f>
        <v>0.35099999999999998</v>
      </c>
      <c r="AI420" s="14">
        <f t="shared" si="83"/>
        <v>0</v>
      </c>
      <c r="AK420" s="14">
        <f t="shared" si="84"/>
        <v>0</v>
      </c>
    </row>
    <row r="421" spans="2:37" x14ac:dyDescent="0.25">
      <c r="B421">
        <f t="shared" si="78"/>
        <v>414</v>
      </c>
      <c r="C421">
        <f>MATCH(B421,'Stocastic Model Raw Data'!$B$2:$B$1001,0)</f>
        <v>672</v>
      </c>
      <c r="D421" s="14" cm="1">
        <f t="array" ref="D421">INDEX('Stocastic Model Raw Data'!$G$2:$G$1001,$C421,0)</f>
        <v>212042590</v>
      </c>
      <c r="E421" s="14" cm="1">
        <f t="array" ref="E421">INDEX('Stocastic Model Raw Data'!$C$2:$C$1001,$C421,0)</f>
        <v>99102701.608387098</v>
      </c>
      <c r="F421" s="14" cm="1">
        <f t="array" ref="F421">INDEX('Stocastic Model Raw Data'!$H$2:$H$1001,$C421,0)</f>
        <v>49674621.652442902</v>
      </c>
      <c r="G421" s="14">
        <f t="shared" si="73"/>
        <v>49428079.955944195</v>
      </c>
      <c r="H421" s="14" cm="1">
        <f t="array" ref="H421">INDEX('Stocastic Model Raw Data'!$D$2:$D$1001,$C421,0)</f>
        <v>2539836570.6587901</v>
      </c>
      <c r="I421" s="14" cm="1">
        <f t="array" ref="I421">INDEX('Stocastic Model Raw Data'!$I$2:$I$1001,$C421,0)</f>
        <v>1076681090.9702799</v>
      </c>
      <c r="J421" s="14">
        <f t="shared" si="74"/>
        <v>1463155479.6885102</v>
      </c>
      <c r="K421" s="14" cm="1">
        <f t="array" ref="K421">INDEX('Stocastic Model Raw Data'!$E$2:$E$1001,$C421,0)</f>
        <v>230644660.31755701</v>
      </c>
      <c r="L421" s="14" cm="1">
        <f t="array" ref="L421">INDEX('Stocastic Model Raw Data'!$J$2:$J$1001,$C421,0)</f>
        <v>103139973.445696</v>
      </c>
      <c r="M421" s="14">
        <f t="shared" si="75"/>
        <v>127504686.87186101</v>
      </c>
      <c r="N421" s="14">
        <f t="shared" si="79"/>
        <v>2770481230.976347</v>
      </c>
      <c r="O421" s="14">
        <f t="shared" si="80"/>
        <v>1179821064.415976</v>
      </c>
      <c r="P421" s="14">
        <f t="shared" si="76"/>
        <v>1590660166.5603709</v>
      </c>
      <c r="Q421" s="3">
        <f t="shared" si="81"/>
        <v>2770481230.976347</v>
      </c>
      <c r="R421" s="3">
        <f t="shared" si="82"/>
        <v>1391863654.415976</v>
      </c>
      <c r="S421" s="3">
        <f t="shared" si="77"/>
        <v>1378617576.5603709</v>
      </c>
      <c r="T421" s="21">
        <f>(RANK(E421,E$8:E$1007,1)+COUNTIF(E$8:E421,E421)-1)/1000</f>
        <v>0.77900000000000003</v>
      </c>
      <c r="U421" s="21">
        <f>(RANK(F421,F$8:F$1007,1)+COUNTIF(F$8:F421,F421)-1)/1000</f>
        <v>0.8</v>
      </c>
      <c r="V421" s="21">
        <f>(RANK(G421,G$8:G$1007,1)+COUNTIF(G$8:G421,G421)-1)/1000</f>
        <v>0.75700000000000001</v>
      </c>
      <c r="W421" s="21">
        <f>(RANK(H421,H$8:H$1007,1)+COUNTIF(H$8:H421,H421)-1)/1000</f>
        <v>0.64</v>
      </c>
      <c r="X421" s="21">
        <f>(RANK(I421,I$8:I$1007,1)+COUNTIF(I$8:I421,I421)-1)/1000</f>
        <v>0.66600000000000004</v>
      </c>
      <c r="Y421" s="21">
        <f>(RANK(J421,J$8:J$1007,1)+COUNTIF(J$8:J421,J421)-1)/1000</f>
        <v>0.61799999999999999</v>
      </c>
      <c r="Z421" s="21">
        <f>(RANK(K421,K$8:K$1007,1)+COUNTIF(K$8:K421,K421)-1)/1000</f>
        <v>0.85299999999999998</v>
      </c>
      <c r="AA421" s="21">
        <f>(RANK(L421,L$8:L$1007,1)+COUNTIF(L$8:L421,L421)-1)/1000</f>
        <v>0.86</v>
      </c>
      <c r="AB421" s="21">
        <f>(RANK(M421,M$8:M$1007,1)+COUNTIF(M$8:M421,M421)-1)/1000</f>
        <v>0.84599999999999997</v>
      </c>
      <c r="AC421" s="21">
        <f>(RANK(N421,N$8:N$1007,1)+COUNTIF(N$8:N421,N421)-1)/1000</f>
        <v>0.67200000000000004</v>
      </c>
      <c r="AD421" s="21">
        <f>(RANK(O421,O$8:O$1007,1)+COUNTIF(O$8:O421,O421)-1)/1000</f>
        <v>0.69799999999999995</v>
      </c>
      <c r="AE421" s="21">
        <f>(RANK(P421,P$8:P$1007,1)+COUNTIF(P$8:P421,P421)-1)/1000</f>
        <v>0.65300000000000002</v>
      </c>
      <c r="AF421" s="21">
        <f>(RANK(Q421,Q$8:Q$1007,1)+COUNTIF(Q$8:Q421,Q421)-1)/1000</f>
        <v>0.67200000000000004</v>
      </c>
      <c r="AG421" s="21">
        <f>(RANK(R421,R$8:R$1007,1)+COUNTIF(R$8:R421,R421)-1)/1000</f>
        <v>0.69799999999999995</v>
      </c>
      <c r="AH421" s="21">
        <f>(RANK(S421,S$8:S$1007,1)+COUNTIF(S$8:S421,S421)-1)/1000</f>
        <v>0.65300000000000002</v>
      </c>
      <c r="AI421" s="14">
        <f t="shared" si="83"/>
        <v>0</v>
      </c>
      <c r="AK421" s="14">
        <f t="shared" si="84"/>
        <v>0</v>
      </c>
    </row>
    <row r="422" spans="2:37" x14ac:dyDescent="0.25">
      <c r="B422">
        <f t="shared" si="78"/>
        <v>415</v>
      </c>
      <c r="C422">
        <f>MATCH(B422,'Stocastic Model Raw Data'!$B$2:$B$1001,0)</f>
        <v>117</v>
      </c>
      <c r="D422" s="14" cm="1">
        <f t="array" ref="D422">INDEX('Stocastic Model Raw Data'!$G$2:$G$1001,$C422,0)</f>
        <v>212042590</v>
      </c>
      <c r="E422" s="14" cm="1">
        <f t="array" ref="E422">INDEX('Stocastic Model Raw Data'!$C$2:$C$1001,$C422,0)</f>
        <v>66527263.640848003</v>
      </c>
      <c r="F422" s="14" cm="1">
        <f t="array" ref="F422">INDEX('Stocastic Model Raw Data'!$H$2:$H$1001,$C422,0)</f>
        <v>32301097.348264799</v>
      </c>
      <c r="G422" s="14">
        <f t="shared" si="73"/>
        <v>34226166.292583205</v>
      </c>
      <c r="H422" s="14" cm="1">
        <f t="array" ref="H422">INDEX('Stocastic Model Raw Data'!$D$2:$D$1001,$C422,0)</f>
        <v>1932087170.5629001</v>
      </c>
      <c r="I422" s="14" cm="1">
        <f t="array" ref="I422">INDEX('Stocastic Model Raw Data'!$I$2:$I$1001,$C422,0)</f>
        <v>802337095.414114</v>
      </c>
      <c r="J422" s="14">
        <f t="shared" si="74"/>
        <v>1129750075.1487861</v>
      </c>
      <c r="K422" s="14" cm="1">
        <f t="array" ref="K422">INDEX('Stocastic Model Raw Data'!$E$2:$E$1001,$C422,0)</f>
        <v>141401715.91744301</v>
      </c>
      <c r="L422" s="14" cm="1">
        <f t="array" ref="L422">INDEX('Stocastic Model Raw Data'!$J$2:$J$1001,$C422,0)</f>
        <v>62544290.431417599</v>
      </c>
      <c r="M422" s="14">
        <f t="shared" si="75"/>
        <v>78857425.486025408</v>
      </c>
      <c r="N422" s="14">
        <f t="shared" si="79"/>
        <v>2073488886.4803431</v>
      </c>
      <c r="O422" s="14">
        <f t="shared" si="80"/>
        <v>864881385.84553158</v>
      </c>
      <c r="P422" s="14">
        <f t="shared" si="76"/>
        <v>1208607500.6348114</v>
      </c>
      <c r="Q422" s="3">
        <f t="shared" si="81"/>
        <v>2073488886.4803431</v>
      </c>
      <c r="R422" s="3">
        <f t="shared" si="82"/>
        <v>1076923975.8455315</v>
      </c>
      <c r="S422" s="3">
        <f t="shared" si="77"/>
        <v>996564910.63481164</v>
      </c>
      <c r="T422" s="21">
        <f>(RANK(E422,E$8:E$1007,1)+COUNTIF(E$8:E422,E422)-1)/1000</f>
        <v>0.121</v>
      </c>
      <c r="U422" s="21">
        <f>(RANK(F422,F$8:F$1007,1)+COUNTIF(F$8:F422,F422)-1)/1000</f>
        <v>0.13600000000000001</v>
      </c>
      <c r="V422" s="21">
        <f>(RANK(G422,G$8:G$1007,1)+COUNTIF(G$8:G422,G422)-1)/1000</f>
        <v>0.114</v>
      </c>
      <c r="W422" s="21">
        <f>(RANK(H422,H$8:H$1007,1)+COUNTIF(H$8:H422,H422)-1)/1000</f>
        <v>0.11600000000000001</v>
      </c>
      <c r="X422" s="21">
        <f>(RANK(I422,I$8:I$1007,1)+COUNTIF(I$8:I422,I422)-1)/1000</f>
        <v>0.11600000000000001</v>
      </c>
      <c r="Y422" s="21">
        <f>(RANK(J422,J$8:J$1007,1)+COUNTIF(J$8:J422,J422)-1)/1000</f>
        <v>0.114</v>
      </c>
      <c r="Z422" s="21">
        <f>(RANK(K422,K$8:K$1007,1)+COUNTIF(K$8:K422,K422)-1)/1000</f>
        <v>0.13800000000000001</v>
      </c>
      <c r="AA422" s="21">
        <f>(RANK(L422,L$8:L$1007,1)+COUNTIF(L$8:L422,L422)-1)/1000</f>
        <v>0.151</v>
      </c>
      <c r="AB422" s="21">
        <f>(RANK(M422,M$8:M$1007,1)+COUNTIF(M$8:M422,M422)-1)/1000</f>
        <v>0.13700000000000001</v>
      </c>
      <c r="AC422" s="21">
        <f>(RANK(N422,N$8:N$1007,1)+COUNTIF(N$8:N422,N422)-1)/1000</f>
        <v>0.11700000000000001</v>
      </c>
      <c r="AD422" s="21">
        <f>(RANK(O422,O$8:O$1007,1)+COUNTIF(O$8:O422,O422)-1)/1000</f>
        <v>0.11700000000000001</v>
      </c>
      <c r="AE422" s="21">
        <f>(RANK(P422,P$8:P$1007,1)+COUNTIF(P$8:P422,P422)-1)/1000</f>
        <v>0.11600000000000001</v>
      </c>
      <c r="AF422" s="21">
        <f>(RANK(Q422,Q$8:Q$1007,1)+COUNTIF(Q$8:Q422,Q422)-1)/1000</f>
        <v>0.11700000000000001</v>
      </c>
      <c r="AG422" s="21">
        <f>(RANK(R422,R$8:R$1007,1)+COUNTIF(R$8:R422,R422)-1)/1000</f>
        <v>0.11700000000000001</v>
      </c>
      <c r="AH422" s="21">
        <f>(RANK(S422,S$8:S$1007,1)+COUNTIF(S$8:S422,S422)-1)/1000</f>
        <v>0.11600000000000001</v>
      </c>
      <c r="AI422" s="14">
        <f t="shared" si="83"/>
        <v>0</v>
      </c>
      <c r="AK422" s="14">
        <f t="shared" si="84"/>
        <v>0</v>
      </c>
    </row>
    <row r="423" spans="2:37" x14ac:dyDescent="0.25">
      <c r="B423">
        <f t="shared" si="78"/>
        <v>416</v>
      </c>
      <c r="C423">
        <f>MATCH(B423,'Stocastic Model Raw Data'!$B$2:$B$1001,0)</f>
        <v>304</v>
      </c>
      <c r="D423" s="14" cm="1">
        <f t="array" ref="D423">INDEX('Stocastic Model Raw Data'!$G$2:$G$1001,$C423,0)</f>
        <v>212042590</v>
      </c>
      <c r="E423" s="14" cm="1">
        <f t="array" ref="E423">INDEX('Stocastic Model Raw Data'!$C$2:$C$1001,$C423,0)</f>
        <v>75770660.476526499</v>
      </c>
      <c r="F423" s="14" cm="1">
        <f t="array" ref="F423">INDEX('Stocastic Model Raw Data'!$H$2:$H$1001,$C423,0)</f>
        <v>36889052.255993403</v>
      </c>
      <c r="G423" s="14">
        <f t="shared" si="73"/>
        <v>38881608.220533095</v>
      </c>
      <c r="H423" s="14" cm="1">
        <f t="array" ref="H423">INDEX('Stocastic Model Raw Data'!$D$2:$D$1001,$C423,0)</f>
        <v>2195344631.1995602</v>
      </c>
      <c r="I423" s="14" cm="1">
        <f t="array" ref="I423">INDEX('Stocastic Model Raw Data'!$I$2:$I$1001,$C423,0)</f>
        <v>913991687.87067199</v>
      </c>
      <c r="J423" s="14">
        <f t="shared" si="74"/>
        <v>1281352943.3288882</v>
      </c>
      <c r="K423" s="14" cm="1">
        <f t="array" ref="K423">INDEX('Stocastic Model Raw Data'!$E$2:$E$1001,$C423,0)</f>
        <v>158507061.57124701</v>
      </c>
      <c r="L423" s="14" cm="1">
        <f t="array" ref="L423">INDEX('Stocastic Model Raw Data'!$J$2:$J$1001,$C423,0)</f>
        <v>70407035.470233098</v>
      </c>
      <c r="M423" s="14">
        <f t="shared" si="75"/>
        <v>88100026.101013914</v>
      </c>
      <c r="N423" s="14">
        <f t="shared" si="79"/>
        <v>2353851692.7708073</v>
      </c>
      <c r="O423" s="14">
        <f t="shared" si="80"/>
        <v>984398723.34090507</v>
      </c>
      <c r="P423" s="14">
        <f t="shared" si="76"/>
        <v>1369452969.4299021</v>
      </c>
      <c r="Q423" s="3">
        <f t="shared" si="81"/>
        <v>2353851692.7708073</v>
      </c>
      <c r="R423" s="3">
        <f t="shared" si="82"/>
        <v>1196441313.3409052</v>
      </c>
      <c r="S423" s="3">
        <f t="shared" si="77"/>
        <v>1157410379.4299021</v>
      </c>
      <c r="T423" s="21">
        <f>(RANK(E423,E$8:E$1007,1)+COUNTIF(E$8:E423,E423)-1)/1000</f>
        <v>0.30099999999999999</v>
      </c>
      <c r="U423" s="21">
        <f>(RANK(F423,F$8:F$1007,1)+COUNTIF(F$8:F423,F423)-1)/1000</f>
        <v>0.315</v>
      </c>
      <c r="V423" s="21">
        <f>(RANK(G423,G$8:G$1007,1)+COUNTIF(G$8:G423,G423)-1)/1000</f>
        <v>0.29499999999999998</v>
      </c>
      <c r="W423" s="21">
        <f>(RANK(H423,H$8:H$1007,1)+COUNTIF(H$8:H423,H423)-1)/1000</f>
        <v>0.311</v>
      </c>
      <c r="X423" s="21">
        <f>(RANK(I423,I$8:I$1007,1)+COUNTIF(I$8:I423,I423)-1)/1000</f>
        <v>0.311</v>
      </c>
      <c r="Y423" s="21">
        <f>(RANK(J423,J$8:J$1007,1)+COUNTIF(J$8:J423,J423)-1)/1000</f>
        <v>0.313</v>
      </c>
      <c r="Z423" s="21">
        <f>(RANK(K423,K$8:K$1007,1)+COUNTIF(K$8:K423,K423)-1)/1000</f>
        <v>0.29699999999999999</v>
      </c>
      <c r="AA423" s="21">
        <f>(RANK(L423,L$8:L$1007,1)+COUNTIF(L$8:L423,L423)-1)/1000</f>
        <v>0.29699999999999999</v>
      </c>
      <c r="AB423" s="21">
        <f>(RANK(M423,M$8:M$1007,1)+COUNTIF(M$8:M423,M423)-1)/1000</f>
        <v>0.28899999999999998</v>
      </c>
      <c r="AC423" s="21">
        <f>(RANK(N423,N$8:N$1007,1)+COUNTIF(N$8:N423,N423)-1)/1000</f>
        <v>0.30399999999999999</v>
      </c>
      <c r="AD423" s="21">
        <f>(RANK(O423,O$8:O$1007,1)+COUNTIF(O$8:O423,O423)-1)/1000</f>
        <v>0.308</v>
      </c>
      <c r="AE423" s="21">
        <f>(RANK(P423,P$8:P$1007,1)+COUNTIF(P$8:P423,P423)-1)/1000</f>
        <v>0.30599999999999999</v>
      </c>
      <c r="AF423" s="21">
        <f>(RANK(Q423,Q$8:Q$1007,1)+COUNTIF(Q$8:Q423,Q423)-1)/1000</f>
        <v>0.30399999999999999</v>
      </c>
      <c r="AG423" s="21">
        <f>(RANK(R423,R$8:R$1007,1)+COUNTIF(R$8:R423,R423)-1)/1000</f>
        <v>0.308</v>
      </c>
      <c r="AH423" s="21">
        <f>(RANK(S423,S$8:S$1007,1)+COUNTIF(S$8:S423,S423)-1)/1000</f>
        <v>0.30599999999999999</v>
      </c>
      <c r="AI423" s="14">
        <f t="shared" si="83"/>
        <v>0</v>
      </c>
      <c r="AK423" s="14">
        <f t="shared" si="84"/>
        <v>0</v>
      </c>
    </row>
    <row r="424" spans="2:37" x14ac:dyDescent="0.25">
      <c r="B424">
        <f t="shared" si="78"/>
        <v>417</v>
      </c>
      <c r="C424">
        <f>MATCH(B424,'Stocastic Model Raw Data'!$B$2:$B$1001,0)</f>
        <v>226</v>
      </c>
      <c r="D424" s="14" cm="1">
        <f t="array" ref="D424">INDEX('Stocastic Model Raw Data'!$G$2:$G$1001,$C424,0)</f>
        <v>212042590</v>
      </c>
      <c r="E424" s="14" cm="1">
        <f t="array" ref="E424">INDEX('Stocastic Model Raw Data'!$C$2:$C$1001,$C424,0)</f>
        <v>74740939.795701504</v>
      </c>
      <c r="F424" s="14" cm="1">
        <f t="array" ref="F424">INDEX('Stocastic Model Raw Data'!$H$2:$H$1001,$C424,0)</f>
        <v>36553086.579094797</v>
      </c>
      <c r="G424" s="14">
        <f t="shared" si="73"/>
        <v>38187853.216606706</v>
      </c>
      <c r="H424" s="14" cm="1">
        <f t="array" ref="H424">INDEX('Stocastic Model Raw Data'!$D$2:$D$1001,$C424,0)</f>
        <v>2077720175.7676899</v>
      </c>
      <c r="I424" s="14" cm="1">
        <f t="array" ref="I424">INDEX('Stocastic Model Raw Data'!$I$2:$I$1001,$C424,0)</f>
        <v>865135159.53556597</v>
      </c>
      <c r="J424" s="14">
        <f t="shared" si="74"/>
        <v>1212585016.2321239</v>
      </c>
      <c r="K424" s="14" cm="1">
        <f t="array" ref="K424">INDEX('Stocastic Model Raw Data'!$E$2:$E$1001,$C424,0)</f>
        <v>174516581.68230999</v>
      </c>
      <c r="L424" s="14" cm="1">
        <f t="array" ref="L424">INDEX('Stocastic Model Raw Data'!$J$2:$J$1001,$C424,0)</f>
        <v>76902496.716959</v>
      </c>
      <c r="M424" s="14">
        <f t="shared" si="75"/>
        <v>97614084.965350986</v>
      </c>
      <c r="N424" s="14">
        <f t="shared" si="79"/>
        <v>2252236757.4499998</v>
      </c>
      <c r="O424" s="14">
        <f t="shared" si="80"/>
        <v>942037656.25252497</v>
      </c>
      <c r="P424" s="14">
        <f t="shared" si="76"/>
        <v>1310199101.197475</v>
      </c>
      <c r="Q424" s="3">
        <f t="shared" si="81"/>
        <v>2252236757.4499998</v>
      </c>
      <c r="R424" s="3">
        <f t="shared" si="82"/>
        <v>1154080246.2525249</v>
      </c>
      <c r="S424" s="3">
        <f t="shared" si="77"/>
        <v>1098156511.197475</v>
      </c>
      <c r="T424" s="21">
        <f>(RANK(E424,E$8:E$1007,1)+COUNTIF(E$8:E424,E424)-1)/1000</f>
        <v>0.28399999999999997</v>
      </c>
      <c r="U424" s="21">
        <f>(RANK(F424,F$8:F$1007,1)+COUNTIF(F$8:F424,F424)-1)/1000</f>
        <v>0.30199999999999999</v>
      </c>
      <c r="V424" s="21">
        <f>(RANK(G424,G$8:G$1007,1)+COUNTIF(G$8:G424,G424)-1)/1000</f>
        <v>0.26100000000000001</v>
      </c>
      <c r="W424" s="21">
        <f>(RANK(H424,H$8:H$1007,1)+COUNTIF(H$8:H424,H424)-1)/1000</f>
        <v>0.215</v>
      </c>
      <c r="X424" s="21">
        <f>(RANK(I424,I$8:I$1007,1)+COUNTIF(I$8:I424,I424)-1)/1000</f>
        <v>0.221</v>
      </c>
      <c r="Y424" s="21">
        <f>(RANK(J424,J$8:J$1007,1)+COUNTIF(J$8:J424,J424)-1)/1000</f>
        <v>0.20399999999999999</v>
      </c>
      <c r="Z424" s="21">
        <f>(RANK(K424,K$8:K$1007,1)+COUNTIF(K$8:K424,K424)-1)/1000</f>
        <v>0.434</v>
      </c>
      <c r="AA424" s="21">
        <f>(RANK(L424,L$8:L$1007,1)+COUNTIF(L$8:L424,L424)-1)/1000</f>
        <v>0.42399999999999999</v>
      </c>
      <c r="AB424" s="21">
        <f>(RANK(M424,M$8:M$1007,1)+COUNTIF(M$8:M424,M424)-1)/1000</f>
        <v>0.45100000000000001</v>
      </c>
      <c r="AC424" s="21">
        <f>(RANK(N424,N$8:N$1007,1)+COUNTIF(N$8:N424,N424)-1)/1000</f>
        <v>0.22600000000000001</v>
      </c>
      <c r="AD424" s="21">
        <f>(RANK(O424,O$8:O$1007,1)+COUNTIF(O$8:O424,O424)-1)/1000</f>
        <v>0.23300000000000001</v>
      </c>
      <c r="AE424" s="21">
        <f>(RANK(P424,P$8:P$1007,1)+COUNTIF(P$8:P424,P424)-1)/1000</f>
        <v>0.223</v>
      </c>
      <c r="AF424" s="21">
        <f>(RANK(Q424,Q$8:Q$1007,1)+COUNTIF(Q$8:Q424,Q424)-1)/1000</f>
        <v>0.22600000000000001</v>
      </c>
      <c r="AG424" s="21">
        <f>(RANK(R424,R$8:R$1007,1)+COUNTIF(R$8:R424,R424)-1)/1000</f>
        <v>0.23300000000000001</v>
      </c>
      <c r="AH424" s="21">
        <f>(RANK(S424,S$8:S$1007,1)+COUNTIF(S$8:S424,S424)-1)/1000</f>
        <v>0.223</v>
      </c>
      <c r="AI424" s="14">
        <f t="shared" si="83"/>
        <v>0</v>
      </c>
      <c r="AK424" s="14">
        <f t="shared" si="84"/>
        <v>0</v>
      </c>
    </row>
    <row r="425" spans="2:37" x14ac:dyDescent="0.25">
      <c r="B425">
        <f t="shared" si="78"/>
        <v>418</v>
      </c>
      <c r="C425">
        <f>MATCH(B425,'Stocastic Model Raw Data'!$B$2:$B$1001,0)</f>
        <v>40</v>
      </c>
      <c r="D425" s="14" cm="1">
        <f t="array" ref="D425">INDEX('Stocastic Model Raw Data'!$G$2:$G$1001,$C425,0)</f>
        <v>212042590</v>
      </c>
      <c r="E425" s="14" cm="1">
        <f t="array" ref="E425">INDEX('Stocastic Model Raw Data'!$C$2:$C$1001,$C425,0)</f>
        <v>60522294.234658599</v>
      </c>
      <c r="F425" s="14" cm="1">
        <f t="array" ref="F425">INDEX('Stocastic Model Raw Data'!$H$2:$H$1001,$C425,0)</f>
        <v>29638413.648838099</v>
      </c>
      <c r="G425" s="14">
        <f t="shared" si="73"/>
        <v>30883880.5858205</v>
      </c>
      <c r="H425" s="14" cm="1">
        <f t="array" ref="H425">INDEX('Stocastic Model Raw Data'!$D$2:$D$1001,$C425,0)</f>
        <v>1732593768.37093</v>
      </c>
      <c r="I425" s="14" cm="1">
        <f t="array" ref="I425">INDEX('Stocastic Model Raw Data'!$I$2:$I$1001,$C425,0)</f>
        <v>723503831.92143798</v>
      </c>
      <c r="J425" s="14">
        <f t="shared" si="74"/>
        <v>1009089936.449492</v>
      </c>
      <c r="K425" s="14" cm="1">
        <f t="array" ref="K425">INDEX('Stocastic Model Raw Data'!$E$2:$E$1001,$C425,0)</f>
        <v>127325755.017905</v>
      </c>
      <c r="L425" s="14" cm="1">
        <f t="array" ref="L425">INDEX('Stocastic Model Raw Data'!$J$2:$J$1001,$C425,0)</f>
        <v>55349935.627340898</v>
      </c>
      <c r="M425" s="14">
        <f t="shared" si="75"/>
        <v>71975819.390564099</v>
      </c>
      <c r="N425" s="14">
        <f t="shared" si="79"/>
        <v>1859919523.388835</v>
      </c>
      <c r="O425" s="14">
        <f t="shared" si="80"/>
        <v>778853767.54877889</v>
      </c>
      <c r="P425" s="14">
        <f t="shared" si="76"/>
        <v>1081065755.8400559</v>
      </c>
      <c r="Q425" s="3">
        <f t="shared" si="81"/>
        <v>1859919523.388835</v>
      </c>
      <c r="R425" s="3">
        <f t="shared" si="82"/>
        <v>990896357.54877889</v>
      </c>
      <c r="S425" s="3">
        <f t="shared" si="77"/>
        <v>869023165.84005606</v>
      </c>
      <c r="T425" s="21">
        <f>(RANK(E425,E$8:E$1007,1)+COUNTIF(E$8:E425,E425)-1)/1000</f>
        <v>5.2999999999999999E-2</v>
      </c>
      <c r="U425" s="21">
        <f>(RANK(F425,F$8:F$1007,1)+COUNTIF(F$8:F425,F425)-1)/1000</f>
        <v>6.2E-2</v>
      </c>
      <c r="V425" s="21">
        <f>(RANK(G425,G$8:G$1007,1)+COUNTIF(G$8:G425,G425)-1)/1000</f>
        <v>4.2999999999999997E-2</v>
      </c>
      <c r="W425" s="21">
        <f>(RANK(H425,H$8:H$1007,1)+COUNTIF(H$8:H425,H425)-1)/1000</f>
        <v>3.7999999999999999E-2</v>
      </c>
      <c r="X425" s="21">
        <f>(RANK(I425,I$8:I$1007,1)+COUNTIF(I$8:I425,I425)-1)/1000</f>
        <v>4.1000000000000002E-2</v>
      </c>
      <c r="Y425" s="21">
        <f>(RANK(J425,J$8:J$1007,1)+COUNTIF(J$8:J425,J425)-1)/1000</f>
        <v>3.5999999999999997E-2</v>
      </c>
      <c r="Z425" s="21">
        <f>(RANK(K425,K$8:K$1007,1)+COUNTIF(K$8:K425,K425)-1)/1000</f>
        <v>6.3E-2</v>
      </c>
      <c r="AA425" s="21">
        <f>(RANK(L425,L$8:L$1007,1)+COUNTIF(L$8:L425,L425)-1)/1000</f>
        <v>6.4000000000000001E-2</v>
      </c>
      <c r="AB425" s="21">
        <f>(RANK(M425,M$8:M$1007,1)+COUNTIF(M$8:M425,M425)-1)/1000</f>
        <v>6.4000000000000001E-2</v>
      </c>
      <c r="AC425" s="21">
        <f>(RANK(N425,N$8:N$1007,1)+COUNTIF(N$8:N425,N425)-1)/1000</f>
        <v>0.04</v>
      </c>
      <c r="AD425" s="21">
        <f>(RANK(O425,O$8:O$1007,1)+COUNTIF(O$8:O425,O425)-1)/1000</f>
        <v>4.1000000000000002E-2</v>
      </c>
      <c r="AE425" s="21">
        <f>(RANK(P425,P$8:P$1007,1)+COUNTIF(P$8:P425,P425)-1)/1000</f>
        <v>3.5999999999999997E-2</v>
      </c>
      <c r="AF425" s="21">
        <f>(RANK(Q425,Q$8:Q$1007,1)+COUNTIF(Q$8:Q425,Q425)-1)/1000</f>
        <v>0.04</v>
      </c>
      <c r="AG425" s="21">
        <f>(RANK(R425,R$8:R$1007,1)+COUNTIF(R$8:R425,R425)-1)/1000</f>
        <v>4.1000000000000002E-2</v>
      </c>
      <c r="AH425" s="21">
        <f>(RANK(S425,S$8:S$1007,1)+COUNTIF(S$8:S425,S425)-1)/1000</f>
        <v>3.5999999999999997E-2</v>
      </c>
      <c r="AI425" s="14">
        <f t="shared" si="83"/>
        <v>0</v>
      </c>
      <c r="AK425" s="14">
        <f t="shared" si="84"/>
        <v>0</v>
      </c>
    </row>
    <row r="426" spans="2:37" x14ac:dyDescent="0.25">
      <c r="B426">
        <f t="shared" si="78"/>
        <v>419</v>
      </c>
      <c r="C426">
        <f>MATCH(B426,'Stocastic Model Raw Data'!$B$2:$B$1001,0)</f>
        <v>230</v>
      </c>
      <c r="D426" s="14" cm="1">
        <f t="array" ref="D426">INDEX('Stocastic Model Raw Data'!$G$2:$G$1001,$C426,0)</f>
        <v>212042590</v>
      </c>
      <c r="E426" s="14" cm="1">
        <f t="array" ref="E426">INDEX('Stocastic Model Raw Data'!$C$2:$C$1001,$C426,0)</f>
        <v>68657272.678495601</v>
      </c>
      <c r="F426" s="14" cm="1">
        <f t="array" ref="F426">INDEX('Stocastic Model Raw Data'!$H$2:$H$1001,$C426,0)</f>
        <v>32551010.479650799</v>
      </c>
      <c r="G426" s="14">
        <f t="shared" si="73"/>
        <v>36106262.198844805</v>
      </c>
      <c r="H426" s="14" cm="1">
        <f t="array" ref="H426">INDEX('Stocastic Model Raw Data'!$D$2:$D$1001,$C426,0)</f>
        <v>2106898466.36309</v>
      </c>
      <c r="I426" s="14" cm="1">
        <f t="array" ref="I426">INDEX('Stocastic Model Raw Data'!$I$2:$I$1001,$C426,0)</f>
        <v>862008282.06978297</v>
      </c>
      <c r="J426" s="14">
        <f t="shared" si="74"/>
        <v>1244890184.2933071</v>
      </c>
      <c r="K426" s="14" cm="1">
        <f t="array" ref="K426">INDEX('Stocastic Model Raw Data'!$E$2:$E$1001,$C426,0)</f>
        <v>149972360.96103299</v>
      </c>
      <c r="L426" s="14" cm="1">
        <f t="array" ref="L426">INDEX('Stocastic Model Raw Data'!$J$2:$J$1001,$C426,0)</f>
        <v>69388134.030294999</v>
      </c>
      <c r="M426" s="14">
        <f t="shared" si="75"/>
        <v>80584226.930737987</v>
      </c>
      <c r="N426" s="14">
        <f t="shared" si="79"/>
        <v>2256870827.3241229</v>
      </c>
      <c r="O426" s="14">
        <f t="shared" si="80"/>
        <v>931396416.10007799</v>
      </c>
      <c r="P426" s="14">
        <f t="shared" si="76"/>
        <v>1325474411.2240448</v>
      </c>
      <c r="Q426" s="3">
        <f t="shared" si="81"/>
        <v>2256870827.3241229</v>
      </c>
      <c r="R426" s="3">
        <f t="shared" si="82"/>
        <v>1143439006.1000781</v>
      </c>
      <c r="S426" s="3">
        <f t="shared" si="77"/>
        <v>1113431821.2240448</v>
      </c>
      <c r="T426" s="21">
        <f>(RANK(E426,E$8:E$1007,1)+COUNTIF(E$8:E426,E426)-1)/1000</f>
        <v>0.16800000000000001</v>
      </c>
      <c r="U426" s="21">
        <f>(RANK(F426,F$8:F$1007,1)+COUNTIF(F$8:F426,F426)-1)/1000</f>
        <v>0.14599999999999999</v>
      </c>
      <c r="V426" s="21">
        <f>(RANK(G426,G$8:G$1007,1)+COUNTIF(G$8:G426,G426)-1)/1000</f>
        <v>0.182</v>
      </c>
      <c r="W426" s="21">
        <f>(RANK(H426,H$8:H$1007,1)+COUNTIF(H$8:H426,H426)-1)/1000</f>
        <v>0.22900000000000001</v>
      </c>
      <c r="X426" s="21">
        <f>(RANK(I426,I$8:I$1007,1)+COUNTIF(I$8:I426,I426)-1)/1000</f>
        <v>0.21</v>
      </c>
      <c r="Y426" s="21">
        <f>(RANK(J426,J$8:J$1007,1)+COUNTIF(J$8:J426,J426)-1)/1000</f>
        <v>0.245</v>
      </c>
      <c r="Z426" s="21">
        <f>(RANK(K426,K$8:K$1007,1)+COUNTIF(K$8:K426,K426)-1)/1000</f>
        <v>0.191</v>
      </c>
      <c r="AA426" s="21">
        <f>(RANK(L426,L$8:L$1007,1)+COUNTIF(L$8:L426,L426)-1)/1000</f>
        <v>0.26900000000000002</v>
      </c>
      <c r="AB426" s="21">
        <f>(RANK(M426,M$8:M$1007,1)+COUNTIF(M$8:M426,M426)-1)/1000</f>
        <v>0.155</v>
      </c>
      <c r="AC426" s="21">
        <f>(RANK(N426,N$8:N$1007,1)+COUNTIF(N$8:N426,N426)-1)/1000</f>
        <v>0.23</v>
      </c>
      <c r="AD426" s="21">
        <f>(RANK(O426,O$8:O$1007,1)+COUNTIF(O$8:O426,O426)-1)/1000</f>
        <v>0.21099999999999999</v>
      </c>
      <c r="AE426" s="21">
        <f>(RANK(P426,P$8:P$1007,1)+COUNTIF(P$8:P426,P426)-1)/1000</f>
        <v>0.23499999999999999</v>
      </c>
      <c r="AF426" s="21">
        <f>(RANK(Q426,Q$8:Q$1007,1)+COUNTIF(Q$8:Q426,Q426)-1)/1000</f>
        <v>0.23</v>
      </c>
      <c r="AG426" s="21">
        <f>(RANK(R426,R$8:R$1007,1)+COUNTIF(R$8:R426,R426)-1)/1000</f>
        <v>0.21099999999999999</v>
      </c>
      <c r="AH426" s="21">
        <f>(RANK(S426,S$8:S$1007,1)+COUNTIF(S$8:S426,S426)-1)/1000</f>
        <v>0.23499999999999999</v>
      </c>
      <c r="AI426" s="14">
        <f t="shared" si="83"/>
        <v>0</v>
      </c>
      <c r="AK426" s="14">
        <f t="shared" si="84"/>
        <v>0</v>
      </c>
    </row>
    <row r="427" spans="2:37" x14ac:dyDescent="0.25">
      <c r="B427">
        <f t="shared" si="78"/>
        <v>420</v>
      </c>
      <c r="C427">
        <f>MATCH(B427,'Stocastic Model Raw Data'!$B$2:$B$1001,0)</f>
        <v>662</v>
      </c>
      <c r="D427" s="14" cm="1">
        <f t="array" ref="D427">INDEX('Stocastic Model Raw Data'!$G$2:$G$1001,$C427,0)</f>
        <v>212042590</v>
      </c>
      <c r="E427" s="14" cm="1">
        <f t="array" ref="E427">INDEX('Stocastic Model Raw Data'!$C$2:$C$1001,$C427,0)</f>
        <v>91197692.300870299</v>
      </c>
      <c r="F427" s="14" cm="1">
        <f t="array" ref="F427">INDEX('Stocastic Model Raw Data'!$H$2:$H$1001,$C427,0)</f>
        <v>44565910.3475722</v>
      </c>
      <c r="G427" s="14">
        <f t="shared" si="73"/>
        <v>46631781.953298099</v>
      </c>
      <c r="H427" s="14" cm="1">
        <f t="array" ref="H427">INDEX('Stocastic Model Raw Data'!$D$2:$D$1001,$C427,0)</f>
        <v>2545384825.6824398</v>
      </c>
      <c r="I427" s="14" cm="1">
        <f t="array" ref="I427">INDEX('Stocastic Model Raw Data'!$I$2:$I$1001,$C427,0)</f>
        <v>1060763717.03423</v>
      </c>
      <c r="J427" s="14">
        <f t="shared" si="74"/>
        <v>1484621108.6482098</v>
      </c>
      <c r="K427" s="14" cm="1">
        <f t="array" ref="K427">INDEX('Stocastic Model Raw Data'!$E$2:$E$1001,$C427,0)</f>
        <v>212027087.53891101</v>
      </c>
      <c r="L427" s="14" cm="1">
        <f t="array" ref="L427">INDEX('Stocastic Model Raw Data'!$J$2:$J$1001,$C427,0)</f>
        <v>96849072.548797503</v>
      </c>
      <c r="M427" s="14">
        <f t="shared" si="75"/>
        <v>115178014.99011351</v>
      </c>
      <c r="N427" s="14">
        <f t="shared" si="79"/>
        <v>2757411913.2213507</v>
      </c>
      <c r="O427" s="14">
        <f t="shared" si="80"/>
        <v>1157612789.5830276</v>
      </c>
      <c r="P427" s="14">
        <f t="shared" si="76"/>
        <v>1599799123.6383231</v>
      </c>
      <c r="Q427" s="3">
        <f t="shared" si="81"/>
        <v>2757411913.2213507</v>
      </c>
      <c r="R427" s="3">
        <f t="shared" si="82"/>
        <v>1369655379.5830276</v>
      </c>
      <c r="S427" s="3">
        <f t="shared" si="77"/>
        <v>1387756533.6383231</v>
      </c>
      <c r="T427" s="21">
        <f>(RANK(E427,E$8:E$1007,1)+COUNTIF(E$8:E427,E427)-1)/1000</f>
        <v>0.64900000000000002</v>
      </c>
      <c r="U427" s="21">
        <f>(RANK(F427,F$8:F$1007,1)+COUNTIF(F$8:F427,F427)-1)/1000</f>
        <v>0.64300000000000002</v>
      </c>
      <c r="V427" s="21">
        <f>(RANK(G427,G$8:G$1007,1)+COUNTIF(G$8:G427,G427)-1)/1000</f>
        <v>0.65</v>
      </c>
      <c r="W427" s="21">
        <f>(RANK(H427,H$8:H$1007,1)+COUNTIF(H$8:H427,H427)-1)/1000</f>
        <v>0.64700000000000002</v>
      </c>
      <c r="X427" s="21">
        <f>(RANK(I427,I$8:I$1007,1)+COUNTIF(I$8:I427,I427)-1)/1000</f>
        <v>0.63700000000000001</v>
      </c>
      <c r="Y427" s="21">
        <f>(RANK(J427,J$8:J$1007,1)+COUNTIF(J$8:J427,J427)-1)/1000</f>
        <v>0.65700000000000003</v>
      </c>
      <c r="Z427" s="21">
        <f>(RANK(K427,K$8:K$1007,1)+COUNTIF(K$8:K427,K427)-1)/1000</f>
        <v>0.76600000000000001</v>
      </c>
      <c r="AA427" s="21">
        <f>(RANK(L427,L$8:L$1007,1)+COUNTIF(L$8:L427,L427)-1)/1000</f>
        <v>0.79100000000000004</v>
      </c>
      <c r="AB427" s="21">
        <f>(RANK(M427,M$8:M$1007,1)+COUNTIF(M$8:M427,M427)-1)/1000</f>
        <v>0.73299999999999998</v>
      </c>
      <c r="AC427" s="21">
        <f>(RANK(N427,N$8:N$1007,1)+COUNTIF(N$8:N427,N427)-1)/1000</f>
        <v>0.66200000000000003</v>
      </c>
      <c r="AD427" s="21">
        <f>(RANK(O427,O$8:O$1007,1)+COUNTIF(O$8:O427,O427)-1)/1000</f>
        <v>0.65200000000000002</v>
      </c>
      <c r="AE427" s="21">
        <f>(RANK(P427,P$8:P$1007,1)+COUNTIF(P$8:P427,P427)-1)/1000</f>
        <v>0.66400000000000003</v>
      </c>
      <c r="AF427" s="21">
        <f>(RANK(Q427,Q$8:Q$1007,1)+COUNTIF(Q$8:Q427,Q427)-1)/1000</f>
        <v>0.66200000000000003</v>
      </c>
      <c r="AG427" s="21">
        <f>(RANK(R427,R$8:R$1007,1)+COUNTIF(R$8:R427,R427)-1)/1000</f>
        <v>0.65200000000000002</v>
      </c>
      <c r="AH427" s="21">
        <f>(RANK(S427,S$8:S$1007,1)+COUNTIF(S$8:S427,S427)-1)/1000</f>
        <v>0.66400000000000003</v>
      </c>
      <c r="AI427" s="14">
        <f t="shared" si="83"/>
        <v>0</v>
      </c>
      <c r="AK427" s="14">
        <f t="shared" si="84"/>
        <v>0</v>
      </c>
    </row>
    <row r="428" spans="2:37" x14ac:dyDescent="0.25">
      <c r="B428">
        <f t="shared" si="78"/>
        <v>421</v>
      </c>
      <c r="C428">
        <f>MATCH(B428,'Stocastic Model Raw Data'!$B$2:$B$1001,0)</f>
        <v>50</v>
      </c>
      <c r="D428" s="14" cm="1">
        <f t="array" ref="D428">INDEX('Stocastic Model Raw Data'!$G$2:$G$1001,$C428,0)</f>
        <v>212042590</v>
      </c>
      <c r="E428" s="14" cm="1">
        <f t="array" ref="E428">INDEX('Stocastic Model Raw Data'!$C$2:$C$1001,$C428,0)</f>
        <v>61530143.024098597</v>
      </c>
      <c r="F428" s="14" cm="1">
        <f t="array" ref="F428">INDEX('Stocastic Model Raw Data'!$H$2:$H$1001,$C428,0)</f>
        <v>29999695.032384701</v>
      </c>
      <c r="G428" s="14">
        <f t="shared" si="73"/>
        <v>31530447.991713896</v>
      </c>
      <c r="H428" s="14" cm="1">
        <f t="array" ref="H428">INDEX('Stocastic Model Raw Data'!$D$2:$D$1001,$C428,0)</f>
        <v>1761167985.01706</v>
      </c>
      <c r="I428" s="14" cm="1">
        <f t="array" ref="I428">INDEX('Stocastic Model Raw Data'!$I$2:$I$1001,$C428,0)</f>
        <v>734915369.49436998</v>
      </c>
      <c r="J428" s="14">
        <f t="shared" si="74"/>
        <v>1026252615.5226901</v>
      </c>
      <c r="K428" s="14" cm="1">
        <f t="array" ref="K428">INDEX('Stocastic Model Raw Data'!$E$2:$E$1001,$C428,0)</f>
        <v>129219288.82644901</v>
      </c>
      <c r="L428" s="14" cm="1">
        <f t="array" ref="L428">INDEX('Stocastic Model Raw Data'!$J$2:$J$1001,$C428,0)</f>
        <v>55486907.431050502</v>
      </c>
      <c r="M428" s="14">
        <f t="shared" si="75"/>
        <v>73732381.395398498</v>
      </c>
      <c r="N428" s="14">
        <f t="shared" si="79"/>
        <v>1890387273.843509</v>
      </c>
      <c r="O428" s="14">
        <f t="shared" si="80"/>
        <v>790402276.92542052</v>
      </c>
      <c r="P428" s="14">
        <f t="shared" si="76"/>
        <v>1099984996.9180884</v>
      </c>
      <c r="Q428" s="3">
        <f t="shared" si="81"/>
        <v>1890387273.843509</v>
      </c>
      <c r="R428" s="3">
        <f t="shared" si="82"/>
        <v>1002444866.9254205</v>
      </c>
      <c r="S428" s="3">
        <f t="shared" si="77"/>
        <v>887942406.91808844</v>
      </c>
      <c r="T428" s="21">
        <f>(RANK(E428,E$8:E$1007,1)+COUNTIF(E$8:E428,E428)-1)/1000</f>
        <v>6.5000000000000002E-2</v>
      </c>
      <c r="U428" s="21">
        <f>(RANK(F428,F$8:F$1007,1)+COUNTIF(F$8:F428,F428)-1)/1000</f>
        <v>7.0999999999999994E-2</v>
      </c>
      <c r="V428" s="21">
        <f>(RANK(G428,G$8:G$1007,1)+COUNTIF(G$8:G428,G428)-1)/1000</f>
        <v>5.6000000000000001E-2</v>
      </c>
      <c r="W428" s="21">
        <f>(RANK(H428,H$8:H$1007,1)+COUNTIF(H$8:H428,H428)-1)/1000</f>
        <v>4.4999999999999998E-2</v>
      </c>
      <c r="X428" s="21">
        <f>(RANK(I428,I$8:I$1007,1)+COUNTIF(I$8:I428,I428)-1)/1000</f>
        <v>5.2999999999999999E-2</v>
      </c>
      <c r="Y428" s="21">
        <f>(RANK(J428,J$8:J$1007,1)+COUNTIF(J$8:J428,J428)-1)/1000</f>
        <v>4.4999999999999998E-2</v>
      </c>
      <c r="Z428" s="21">
        <f>(RANK(K428,K$8:K$1007,1)+COUNTIF(K$8:K428,K428)-1)/1000</f>
        <v>7.0999999999999994E-2</v>
      </c>
      <c r="AA428" s="21">
        <f>(RANK(L428,L$8:L$1007,1)+COUNTIF(L$8:L428,L428)-1)/1000</f>
        <v>6.8000000000000005E-2</v>
      </c>
      <c r="AB428" s="21">
        <f>(RANK(M428,M$8:M$1007,1)+COUNTIF(M$8:M428,M428)-1)/1000</f>
        <v>7.5999999999999998E-2</v>
      </c>
      <c r="AC428" s="21">
        <f>(RANK(N428,N$8:N$1007,1)+COUNTIF(N$8:N428,N428)-1)/1000</f>
        <v>0.05</v>
      </c>
      <c r="AD428" s="21">
        <f>(RANK(O428,O$8:O$1007,1)+COUNTIF(O$8:O428,O428)-1)/1000</f>
        <v>5.7000000000000002E-2</v>
      </c>
      <c r="AE428" s="21">
        <f>(RANK(P428,P$8:P$1007,1)+COUNTIF(P$8:P428,P428)-1)/1000</f>
        <v>4.7E-2</v>
      </c>
      <c r="AF428" s="21">
        <f>(RANK(Q428,Q$8:Q$1007,1)+COUNTIF(Q$8:Q428,Q428)-1)/1000</f>
        <v>0.05</v>
      </c>
      <c r="AG428" s="21">
        <f>(RANK(R428,R$8:R$1007,1)+COUNTIF(R$8:R428,R428)-1)/1000</f>
        <v>5.7000000000000002E-2</v>
      </c>
      <c r="AH428" s="21">
        <f>(RANK(S428,S$8:S$1007,1)+COUNTIF(S$8:S428,S428)-1)/1000</f>
        <v>4.7E-2</v>
      </c>
      <c r="AI428" s="14">
        <f t="shared" si="83"/>
        <v>0</v>
      </c>
      <c r="AK428" s="14">
        <f t="shared" si="84"/>
        <v>0</v>
      </c>
    </row>
    <row r="429" spans="2:37" x14ac:dyDescent="0.25">
      <c r="B429">
        <f t="shared" si="78"/>
        <v>422</v>
      </c>
      <c r="C429">
        <f>MATCH(B429,'Stocastic Model Raw Data'!$B$2:$B$1001,0)</f>
        <v>440</v>
      </c>
      <c r="D429" s="14" cm="1">
        <f t="array" ref="D429">INDEX('Stocastic Model Raw Data'!$G$2:$G$1001,$C429,0)</f>
        <v>212042590</v>
      </c>
      <c r="E429" s="14" cm="1">
        <f t="array" ref="E429">INDEX('Stocastic Model Raw Data'!$C$2:$C$1001,$C429,0)</f>
        <v>79869870.494747296</v>
      </c>
      <c r="F429" s="14" cm="1">
        <f t="array" ref="F429">INDEX('Stocastic Model Raw Data'!$H$2:$H$1001,$C429,0)</f>
        <v>38472353.491877399</v>
      </c>
      <c r="G429" s="14">
        <f t="shared" si="73"/>
        <v>41397517.002869897</v>
      </c>
      <c r="H429" s="14" cm="1">
        <f t="array" ref="H429">INDEX('Stocastic Model Raw Data'!$D$2:$D$1001,$C429,0)</f>
        <v>2333350579.2179899</v>
      </c>
      <c r="I429" s="14" cm="1">
        <f t="array" ref="I429">INDEX('Stocastic Model Raw Data'!$I$2:$I$1001,$C429,0)</f>
        <v>967098236.75178802</v>
      </c>
      <c r="J429" s="14">
        <f t="shared" si="74"/>
        <v>1366252342.4662018</v>
      </c>
      <c r="K429" s="14" cm="1">
        <f t="array" ref="K429">INDEX('Stocastic Model Raw Data'!$E$2:$E$1001,$C429,0)</f>
        <v>168753397.61232501</v>
      </c>
      <c r="L429" s="14" cm="1">
        <f t="array" ref="L429">INDEX('Stocastic Model Raw Data'!$J$2:$J$1001,$C429,0)</f>
        <v>71184147.932048798</v>
      </c>
      <c r="M429" s="14">
        <f t="shared" si="75"/>
        <v>97569249.680276215</v>
      </c>
      <c r="N429" s="14">
        <f t="shared" si="79"/>
        <v>2502103976.8303151</v>
      </c>
      <c r="O429" s="14">
        <f t="shared" si="80"/>
        <v>1038282384.6838368</v>
      </c>
      <c r="P429" s="14">
        <f t="shared" si="76"/>
        <v>1463821592.1464782</v>
      </c>
      <c r="Q429" s="3">
        <f t="shared" si="81"/>
        <v>2502103976.8303151</v>
      </c>
      <c r="R429" s="3">
        <f t="shared" si="82"/>
        <v>1250324974.6838369</v>
      </c>
      <c r="S429" s="3">
        <f t="shared" si="77"/>
        <v>1251779002.1464782</v>
      </c>
      <c r="T429" s="21">
        <f>(RANK(E429,E$8:E$1007,1)+COUNTIF(E$8:E429,E429)-1)/1000</f>
        <v>0.40200000000000002</v>
      </c>
      <c r="U429" s="21">
        <f>(RANK(F429,F$8:F$1007,1)+COUNTIF(F$8:F429,F429)-1)/1000</f>
        <v>0.39400000000000002</v>
      </c>
      <c r="V429" s="21">
        <f>(RANK(G429,G$8:G$1007,1)+COUNTIF(G$8:G429,G429)-1)/1000</f>
        <v>0.41299999999999998</v>
      </c>
      <c r="W429" s="21">
        <f>(RANK(H429,H$8:H$1007,1)+COUNTIF(H$8:H429,H429)-1)/1000</f>
        <v>0.439</v>
      </c>
      <c r="X429" s="21">
        <f>(RANK(I429,I$8:I$1007,1)+COUNTIF(I$8:I429,I429)-1)/1000</f>
        <v>0.433</v>
      </c>
      <c r="Y429" s="21">
        <f>(RANK(J429,J$8:J$1007,1)+COUNTIF(J$8:J429,J429)-1)/1000</f>
        <v>0.45400000000000001</v>
      </c>
      <c r="Z429" s="21">
        <f>(RANK(K429,K$8:K$1007,1)+COUNTIF(K$8:K429,K429)-1)/1000</f>
        <v>0.38700000000000001</v>
      </c>
      <c r="AA429" s="21">
        <f>(RANK(L429,L$8:L$1007,1)+COUNTIF(L$8:L429,L429)-1)/1000</f>
        <v>0.311</v>
      </c>
      <c r="AB429" s="21">
        <f>(RANK(M429,M$8:M$1007,1)+COUNTIF(M$8:M429,M429)-1)/1000</f>
        <v>0.44900000000000001</v>
      </c>
      <c r="AC429" s="21">
        <f>(RANK(N429,N$8:N$1007,1)+COUNTIF(N$8:N429,N429)-1)/1000</f>
        <v>0.44</v>
      </c>
      <c r="AD429" s="21">
        <f>(RANK(O429,O$8:O$1007,1)+COUNTIF(O$8:O429,O429)-1)/1000</f>
        <v>0.42299999999999999</v>
      </c>
      <c r="AE429" s="21">
        <f>(RANK(P429,P$8:P$1007,1)+COUNTIF(P$8:P429,P429)-1)/1000</f>
        <v>0.45100000000000001</v>
      </c>
      <c r="AF429" s="21">
        <f>(RANK(Q429,Q$8:Q$1007,1)+COUNTIF(Q$8:Q429,Q429)-1)/1000</f>
        <v>0.44</v>
      </c>
      <c r="AG429" s="21">
        <f>(RANK(R429,R$8:R$1007,1)+COUNTIF(R$8:R429,R429)-1)/1000</f>
        <v>0.42299999999999999</v>
      </c>
      <c r="AH429" s="21">
        <f>(RANK(S429,S$8:S$1007,1)+COUNTIF(S$8:S429,S429)-1)/1000</f>
        <v>0.45100000000000001</v>
      </c>
      <c r="AI429" s="14">
        <f t="shared" si="83"/>
        <v>0</v>
      </c>
      <c r="AK429" s="14">
        <f t="shared" si="84"/>
        <v>0</v>
      </c>
    </row>
    <row r="430" spans="2:37" x14ac:dyDescent="0.25">
      <c r="B430">
        <f t="shared" si="78"/>
        <v>423</v>
      </c>
      <c r="C430">
        <f>MATCH(B430,'Stocastic Model Raw Data'!$B$2:$B$1001,0)</f>
        <v>627</v>
      </c>
      <c r="D430" s="14" cm="1">
        <f t="array" ref="D430">INDEX('Stocastic Model Raw Data'!$G$2:$G$1001,$C430,0)</f>
        <v>212042590</v>
      </c>
      <c r="E430" s="14" cm="1">
        <f t="array" ref="E430">INDEX('Stocastic Model Raw Data'!$C$2:$C$1001,$C430,0)</f>
        <v>86808805.819439396</v>
      </c>
      <c r="F430" s="14" cm="1">
        <f t="array" ref="F430">INDEX('Stocastic Model Raw Data'!$H$2:$H$1001,$C430,0)</f>
        <v>41873369.926420301</v>
      </c>
      <c r="G430" s="14">
        <f t="shared" si="73"/>
        <v>44935435.893019095</v>
      </c>
      <c r="H430" s="14" cm="1">
        <f t="array" ref="H430">INDEX('Stocastic Model Raw Data'!$D$2:$D$1001,$C430,0)</f>
        <v>2546148152.9447999</v>
      </c>
      <c r="I430" s="14" cm="1">
        <f t="array" ref="I430">INDEX('Stocastic Model Raw Data'!$I$2:$I$1001,$C430,0)</f>
        <v>1058902542.42528</v>
      </c>
      <c r="J430" s="14">
        <f t="shared" si="74"/>
        <v>1487245610.5195198</v>
      </c>
      <c r="K430" s="14" cm="1">
        <f t="array" ref="K430">INDEX('Stocastic Model Raw Data'!$E$2:$E$1001,$C430,0)</f>
        <v>173262269.21542501</v>
      </c>
      <c r="L430" s="14" cm="1">
        <f t="array" ref="L430">INDEX('Stocastic Model Raw Data'!$J$2:$J$1001,$C430,0)</f>
        <v>75772085.1967282</v>
      </c>
      <c r="M430" s="14">
        <f t="shared" si="75"/>
        <v>97490184.018696815</v>
      </c>
      <c r="N430" s="14">
        <f t="shared" si="79"/>
        <v>2719410422.1602249</v>
      </c>
      <c r="O430" s="14">
        <f t="shared" si="80"/>
        <v>1134674627.6220081</v>
      </c>
      <c r="P430" s="14">
        <f t="shared" si="76"/>
        <v>1584735794.5382168</v>
      </c>
      <c r="Q430" s="3">
        <f t="shared" si="81"/>
        <v>2719410422.1602249</v>
      </c>
      <c r="R430" s="3">
        <f t="shared" si="82"/>
        <v>1346717217.6220081</v>
      </c>
      <c r="S430" s="3">
        <f t="shared" si="77"/>
        <v>1372693204.5382168</v>
      </c>
      <c r="T430" s="21">
        <f>(RANK(E430,E$8:E$1007,1)+COUNTIF(E$8:E430,E430)-1)/1000</f>
        <v>0.54900000000000004</v>
      </c>
      <c r="U430" s="21">
        <f>(RANK(F430,F$8:F$1007,1)+COUNTIF(F$8:F430,F430)-1)/1000</f>
        <v>0.52700000000000002</v>
      </c>
      <c r="V430" s="21">
        <f>(RANK(G430,G$8:G$1007,1)+COUNTIF(G$8:G430,G430)-1)/1000</f>
        <v>0.57499999999999996</v>
      </c>
      <c r="W430" s="21">
        <f>(RANK(H430,H$8:H$1007,1)+COUNTIF(H$8:H430,H430)-1)/1000</f>
        <v>0.64800000000000002</v>
      </c>
      <c r="X430" s="21">
        <f>(RANK(I430,I$8:I$1007,1)+COUNTIF(I$8:I430,I430)-1)/1000</f>
        <v>0.63300000000000001</v>
      </c>
      <c r="Y430" s="21">
        <f>(RANK(J430,J$8:J$1007,1)+COUNTIF(J$8:J430,J430)-1)/1000</f>
        <v>0.66300000000000003</v>
      </c>
      <c r="Z430" s="21">
        <f>(RANK(K430,K$8:K$1007,1)+COUNTIF(K$8:K430,K430)-1)/1000</f>
        <v>0.42299999999999999</v>
      </c>
      <c r="AA430" s="21">
        <f>(RANK(L430,L$8:L$1007,1)+COUNTIF(L$8:L430,L430)-1)/1000</f>
        <v>0.40300000000000002</v>
      </c>
      <c r="AB430" s="21">
        <f>(RANK(M430,M$8:M$1007,1)+COUNTIF(M$8:M430,M430)-1)/1000</f>
        <v>0.44600000000000001</v>
      </c>
      <c r="AC430" s="21">
        <f>(RANK(N430,N$8:N$1007,1)+COUNTIF(N$8:N430,N430)-1)/1000</f>
        <v>0.627</v>
      </c>
      <c r="AD430" s="21">
        <f>(RANK(O430,O$8:O$1007,1)+COUNTIF(O$8:O430,O430)-1)/1000</f>
        <v>0.60699999999999998</v>
      </c>
      <c r="AE430" s="21">
        <f>(RANK(P430,P$8:P$1007,1)+COUNTIF(P$8:P430,P430)-1)/1000</f>
        <v>0.64300000000000002</v>
      </c>
      <c r="AF430" s="21">
        <f>(RANK(Q430,Q$8:Q$1007,1)+COUNTIF(Q$8:Q430,Q430)-1)/1000</f>
        <v>0.627</v>
      </c>
      <c r="AG430" s="21">
        <f>(RANK(R430,R$8:R$1007,1)+COUNTIF(R$8:R430,R430)-1)/1000</f>
        <v>0.60699999999999998</v>
      </c>
      <c r="AH430" s="21">
        <f>(RANK(S430,S$8:S$1007,1)+COUNTIF(S$8:S430,S430)-1)/1000</f>
        <v>0.64300000000000002</v>
      </c>
      <c r="AI430" s="14">
        <f t="shared" si="83"/>
        <v>0</v>
      </c>
      <c r="AK430" s="14">
        <f t="shared" si="84"/>
        <v>0</v>
      </c>
    </row>
    <row r="431" spans="2:37" x14ac:dyDescent="0.25">
      <c r="B431">
        <f t="shared" si="78"/>
        <v>424</v>
      </c>
      <c r="C431">
        <f>MATCH(B431,'Stocastic Model Raw Data'!$B$2:$B$1001,0)</f>
        <v>527</v>
      </c>
      <c r="D431" s="14" cm="1">
        <f t="array" ref="D431">INDEX('Stocastic Model Raw Data'!$G$2:$G$1001,$C431,0)</f>
        <v>212042590</v>
      </c>
      <c r="E431" s="14" cm="1">
        <f t="array" ref="E431">INDEX('Stocastic Model Raw Data'!$C$2:$C$1001,$C431,0)</f>
        <v>87662143.470310703</v>
      </c>
      <c r="F431" s="14" cm="1">
        <f t="array" ref="F431">INDEX('Stocastic Model Raw Data'!$H$2:$H$1001,$C431,0)</f>
        <v>43412667.039900102</v>
      </c>
      <c r="G431" s="14">
        <f t="shared" si="73"/>
        <v>44249476.430410601</v>
      </c>
      <c r="H431" s="14" cm="1">
        <f t="array" ref="H431">INDEX('Stocastic Model Raw Data'!$D$2:$D$1001,$C431,0)</f>
        <v>2430242633.6757002</v>
      </c>
      <c r="I431" s="14" cm="1">
        <f t="array" ref="I431">INDEX('Stocastic Model Raw Data'!$I$2:$I$1001,$C431,0)</f>
        <v>1024301401.42845</v>
      </c>
      <c r="J431" s="14">
        <f t="shared" si="74"/>
        <v>1405941232.2472501</v>
      </c>
      <c r="K431" s="14" cm="1">
        <f t="array" ref="K431">INDEX('Stocastic Model Raw Data'!$E$2:$E$1001,$C431,0)</f>
        <v>170752653.66241801</v>
      </c>
      <c r="L431" s="14" cm="1">
        <f t="array" ref="L431">INDEX('Stocastic Model Raw Data'!$J$2:$J$1001,$C431,0)</f>
        <v>77425592.408326805</v>
      </c>
      <c r="M431" s="14">
        <f t="shared" si="75"/>
        <v>93327061.254091203</v>
      </c>
      <c r="N431" s="14">
        <f t="shared" si="79"/>
        <v>2600995287.3381181</v>
      </c>
      <c r="O431" s="14">
        <f t="shared" si="80"/>
        <v>1101726993.8367767</v>
      </c>
      <c r="P431" s="14">
        <f t="shared" si="76"/>
        <v>1499268293.5013413</v>
      </c>
      <c r="Q431" s="3">
        <f t="shared" si="81"/>
        <v>2600995287.3381181</v>
      </c>
      <c r="R431" s="3">
        <f t="shared" si="82"/>
        <v>1313769583.8367767</v>
      </c>
      <c r="S431" s="3">
        <f t="shared" si="77"/>
        <v>1287225703.5013413</v>
      </c>
      <c r="T431" s="21">
        <f>(RANK(E431,E$8:E$1007,1)+COUNTIF(E$8:E431,E431)-1)/1000</f>
        <v>0.56799999999999995</v>
      </c>
      <c r="U431" s="21">
        <f>(RANK(F431,F$8:F$1007,1)+COUNTIF(F$8:F431,F431)-1)/1000</f>
        <v>0.59399999999999997</v>
      </c>
      <c r="V431" s="21">
        <f>(RANK(G431,G$8:G$1007,1)+COUNTIF(G$8:G431,G431)-1)/1000</f>
        <v>0.54700000000000004</v>
      </c>
      <c r="W431" s="21">
        <f>(RANK(H431,H$8:H$1007,1)+COUNTIF(H$8:H431,H431)-1)/1000</f>
        <v>0.53900000000000003</v>
      </c>
      <c r="X431" s="21">
        <f>(RANK(I431,I$8:I$1007,1)+COUNTIF(I$8:I431,I431)-1)/1000</f>
        <v>0.56200000000000006</v>
      </c>
      <c r="Y431" s="21">
        <f>(RANK(J431,J$8:J$1007,1)+COUNTIF(J$8:J431,J431)-1)/1000</f>
        <v>0.51800000000000002</v>
      </c>
      <c r="Z431" s="21">
        <f>(RANK(K431,K$8:K$1007,1)+COUNTIF(K$8:K431,K431)-1)/1000</f>
        <v>0.40100000000000002</v>
      </c>
      <c r="AA431" s="21">
        <f>(RANK(L431,L$8:L$1007,1)+COUNTIF(L$8:L431,L431)-1)/1000</f>
        <v>0.437</v>
      </c>
      <c r="AB431" s="21">
        <f>(RANK(M431,M$8:M$1007,1)+COUNTIF(M$8:M431,M431)-1)/1000</f>
        <v>0.374</v>
      </c>
      <c r="AC431" s="21">
        <f>(RANK(N431,N$8:N$1007,1)+COUNTIF(N$8:N431,N431)-1)/1000</f>
        <v>0.52700000000000002</v>
      </c>
      <c r="AD431" s="21">
        <f>(RANK(O431,O$8:O$1007,1)+COUNTIF(O$8:O431,O431)-1)/1000</f>
        <v>0.55200000000000005</v>
      </c>
      <c r="AE431" s="21">
        <f>(RANK(P431,P$8:P$1007,1)+COUNTIF(P$8:P431,P431)-1)/1000</f>
        <v>0.50800000000000001</v>
      </c>
      <c r="AF431" s="21">
        <f>(RANK(Q431,Q$8:Q$1007,1)+COUNTIF(Q$8:Q431,Q431)-1)/1000</f>
        <v>0.52700000000000002</v>
      </c>
      <c r="AG431" s="21">
        <f>(RANK(R431,R$8:R$1007,1)+COUNTIF(R$8:R431,R431)-1)/1000</f>
        <v>0.55200000000000005</v>
      </c>
      <c r="AH431" s="21">
        <f>(RANK(S431,S$8:S$1007,1)+COUNTIF(S$8:S431,S431)-1)/1000</f>
        <v>0.50800000000000001</v>
      </c>
      <c r="AI431" s="14">
        <f t="shared" si="83"/>
        <v>0</v>
      </c>
      <c r="AK431" s="14">
        <f t="shared" si="84"/>
        <v>0</v>
      </c>
    </row>
    <row r="432" spans="2:37" x14ac:dyDescent="0.25">
      <c r="B432">
        <f t="shared" si="78"/>
        <v>425</v>
      </c>
      <c r="C432">
        <f>MATCH(B432,'Stocastic Model Raw Data'!$B$2:$B$1001,0)</f>
        <v>689</v>
      </c>
      <c r="D432" s="14" cm="1">
        <f t="array" ref="D432">INDEX('Stocastic Model Raw Data'!$G$2:$G$1001,$C432,0)</f>
        <v>212042590</v>
      </c>
      <c r="E432" s="14" cm="1">
        <f t="array" ref="E432">INDEX('Stocastic Model Raw Data'!$C$2:$C$1001,$C432,0)</f>
        <v>90312631.852018505</v>
      </c>
      <c r="F432" s="14" cm="1">
        <f t="array" ref="F432">INDEX('Stocastic Model Raw Data'!$H$2:$H$1001,$C432,0)</f>
        <v>43884123.717023902</v>
      </c>
      <c r="G432" s="14">
        <f t="shared" si="73"/>
        <v>46428508.134994604</v>
      </c>
      <c r="H432" s="14" cm="1">
        <f t="array" ref="H432">INDEX('Stocastic Model Raw Data'!$D$2:$D$1001,$C432,0)</f>
        <v>2608222859.5827098</v>
      </c>
      <c r="I432" s="14" cm="1">
        <f t="array" ref="I432">INDEX('Stocastic Model Raw Data'!$I$2:$I$1001,$C432,0)</f>
        <v>1088969285.8641801</v>
      </c>
      <c r="J432" s="14">
        <f t="shared" si="74"/>
        <v>1519253573.7185297</v>
      </c>
      <c r="K432" s="14" cm="1">
        <f t="array" ref="K432">INDEX('Stocastic Model Raw Data'!$E$2:$E$1001,$C432,0)</f>
        <v>180919147.99551699</v>
      </c>
      <c r="L432" s="14" cm="1">
        <f t="array" ref="L432">INDEX('Stocastic Model Raw Data'!$J$2:$J$1001,$C432,0)</f>
        <v>79392742.840242401</v>
      </c>
      <c r="M432" s="14">
        <f t="shared" si="75"/>
        <v>101526405.15527458</v>
      </c>
      <c r="N432" s="14">
        <f t="shared" si="79"/>
        <v>2789142007.5782266</v>
      </c>
      <c r="O432" s="14">
        <f t="shared" si="80"/>
        <v>1168362028.7044225</v>
      </c>
      <c r="P432" s="14">
        <f t="shared" si="76"/>
        <v>1620779978.8738041</v>
      </c>
      <c r="Q432" s="3">
        <f t="shared" si="81"/>
        <v>2789142007.5782266</v>
      </c>
      <c r="R432" s="3">
        <f t="shared" si="82"/>
        <v>1380404618.7044225</v>
      </c>
      <c r="S432" s="3">
        <f t="shared" si="77"/>
        <v>1408737388.8738041</v>
      </c>
      <c r="T432" s="21">
        <f>(RANK(E432,E$8:E$1007,1)+COUNTIF(E$8:E432,E432)-1)/1000</f>
        <v>0.627</v>
      </c>
      <c r="U432" s="21">
        <f>(RANK(F432,F$8:F$1007,1)+COUNTIF(F$8:F432,F432)-1)/1000</f>
        <v>0.61</v>
      </c>
      <c r="V432" s="21">
        <f>(RANK(G432,G$8:G$1007,1)+COUNTIF(G$8:G432,G432)-1)/1000</f>
        <v>0.64300000000000002</v>
      </c>
      <c r="W432" s="21">
        <f>(RANK(H432,H$8:H$1007,1)+COUNTIF(H$8:H432,H432)-1)/1000</f>
        <v>0.69899999999999995</v>
      </c>
      <c r="X432" s="21">
        <f>(RANK(I432,I$8:I$1007,1)+COUNTIF(I$8:I432,I432)-1)/1000</f>
        <v>0.69299999999999995</v>
      </c>
      <c r="Y432" s="21">
        <f>(RANK(J432,J$8:J$1007,1)+COUNTIF(J$8:J432,J432)-1)/1000</f>
        <v>0.70499999999999996</v>
      </c>
      <c r="Z432" s="21">
        <f>(RANK(K432,K$8:K$1007,1)+COUNTIF(K$8:K432,K432)-1)/1000</f>
        <v>0.50800000000000001</v>
      </c>
      <c r="AA432" s="21">
        <f>(RANK(L432,L$8:L$1007,1)+COUNTIF(L$8:L432,L432)-1)/1000</f>
        <v>0.48899999999999999</v>
      </c>
      <c r="AB432" s="21">
        <f>(RANK(M432,M$8:M$1007,1)+COUNTIF(M$8:M432,M432)-1)/1000</f>
        <v>0.53</v>
      </c>
      <c r="AC432" s="21">
        <f>(RANK(N432,N$8:N$1007,1)+COUNTIF(N$8:N432,N432)-1)/1000</f>
        <v>0.68899999999999995</v>
      </c>
      <c r="AD432" s="21">
        <f>(RANK(O432,O$8:O$1007,1)+COUNTIF(O$8:O432,O432)-1)/1000</f>
        <v>0.67700000000000005</v>
      </c>
      <c r="AE432" s="21">
        <f>(RANK(P432,P$8:P$1007,1)+COUNTIF(P$8:P432,P432)-1)/1000</f>
        <v>0.69399999999999995</v>
      </c>
      <c r="AF432" s="21">
        <f>(RANK(Q432,Q$8:Q$1007,1)+COUNTIF(Q$8:Q432,Q432)-1)/1000</f>
        <v>0.68899999999999995</v>
      </c>
      <c r="AG432" s="21">
        <f>(RANK(R432,R$8:R$1007,1)+COUNTIF(R$8:R432,R432)-1)/1000</f>
        <v>0.67700000000000005</v>
      </c>
      <c r="AH432" s="21">
        <f>(RANK(S432,S$8:S$1007,1)+COUNTIF(S$8:S432,S432)-1)/1000</f>
        <v>0.69399999999999995</v>
      </c>
      <c r="AI432" s="14">
        <f t="shared" si="83"/>
        <v>0</v>
      </c>
      <c r="AK432" s="14">
        <f t="shared" si="84"/>
        <v>0</v>
      </c>
    </row>
    <row r="433" spans="2:37" x14ac:dyDescent="0.25">
      <c r="B433">
        <f t="shared" si="78"/>
        <v>426</v>
      </c>
      <c r="C433">
        <f>MATCH(B433,'Stocastic Model Raw Data'!$B$2:$B$1001,0)</f>
        <v>5</v>
      </c>
      <c r="D433" s="14" cm="1">
        <f t="array" ref="D433">INDEX('Stocastic Model Raw Data'!$G$2:$G$1001,$C433,0)</f>
        <v>212042590</v>
      </c>
      <c r="E433" s="14" cm="1">
        <f t="array" ref="E433">INDEX('Stocastic Model Raw Data'!$C$2:$C$1001,$C433,0)</f>
        <v>49617551.016946197</v>
      </c>
      <c r="F433" s="14" cm="1">
        <f t="array" ref="F433">INDEX('Stocastic Model Raw Data'!$H$2:$H$1001,$C433,0)</f>
        <v>23525380.680553399</v>
      </c>
      <c r="G433" s="14">
        <f t="shared" si="73"/>
        <v>26092170.336392798</v>
      </c>
      <c r="H433" s="14" cm="1">
        <f t="array" ref="H433">INDEX('Stocastic Model Raw Data'!$D$2:$D$1001,$C433,0)</f>
        <v>1535186780.73104</v>
      </c>
      <c r="I433" s="14" cm="1">
        <f t="array" ref="I433">INDEX('Stocastic Model Raw Data'!$I$2:$I$1001,$C433,0)</f>
        <v>626918054.78114796</v>
      </c>
      <c r="J433" s="14">
        <f t="shared" si="74"/>
        <v>908268725.94989204</v>
      </c>
      <c r="K433" s="14" cm="1">
        <f t="array" ref="K433">INDEX('Stocastic Model Raw Data'!$E$2:$E$1001,$C433,0)</f>
        <v>105679884.21069901</v>
      </c>
      <c r="L433" s="14" cm="1">
        <f t="array" ref="L433">INDEX('Stocastic Model Raw Data'!$J$2:$J$1001,$C433,0)</f>
        <v>44585885.707719997</v>
      </c>
      <c r="M433" s="14">
        <f t="shared" si="75"/>
        <v>61093998.50297901</v>
      </c>
      <c r="N433" s="14">
        <f t="shared" si="79"/>
        <v>1640866664.9417391</v>
      </c>
      <c r="O433" s="14">
        <f t="shared" si="80"/>
        <v>671503940.488868</v>
      </c>
      <c r="P433" s="14">
        <f t="shared" si="76"/>
        <v>969362724.45287108</v>
      </c>
      <c r="Q433" s="3">
        <f t="shared" si="81"/>
        <v>1640866664.9417391</v>
      </c>
      <c r="R433" s="3">
        <f t="shared" si="82"/>
        <v>883546530.488868</v>
      </c>
      <c r="S433" s="3">
        <f t="shared" si="77"/>
        <v>757320134.45287108</v>
      </c>
      <c r="T433" s="21">
        <f>(RANK(E433,E$8:E$1007,1)+COUNTIF(E$8:E433,E433)-1)/1000</f>
        <v>4.0000000000000001E-3</v>
      </c>
      <c r="U433" s="21">
        <f>(RANK(F433,F$8:F$1007,1)+COUNTIF(F$8:F433,F433)-1)/1000</f>
        <v>4.0000000000000001E-3</v>
      </c>
      <c r="V433" s="21">
        <f>(RANK(G433,G$8:G$1007,1)+COUNTIF(G$8:G433,G433)-1)/1000</f>
        <v>4.0000000000000001E-3</v>
      </c>
      <c r="W433" s="21">
        <f>(RANK(H433,H$8:H$1007,1)+COUNTIF(H$8:H433,H433)-1)/1000</f>
        <v>6.0000000000000001E-3</v>
      </c>
      <c r="X433" s="21">
        <f>(RANK(I433,I$8:I$1007,1)+COUNTIF(I$8:I433,I433)-1)/1000</f>
        <v>4.0000000000000001E-3</v>
      </c>
      <c r="Y433" s="21">
        <f>(RANK(J433,J$8:J$1007,1)+COUNTIF(J$8:J433,J433)-1)/1000</f>
        <v>7.0000000000000001E-3</v>
      </c>
      <c r="Z433" s="21">
        <f>(RANK(K433,K$8:K$1007,1)+COUNTIF(K$8:K433,K433)-1)/1000</f>
        <v>7.0000000000000001E-3</v>
      </c>
      <c r="AA433" s="21">
        <f>(RANK(L433,L$8:L$1007,1)+COUNTIF(L$8:L433,L433)-1)/1000</f>
        <v>5.0000000000000001E-3</v>
      </c>
      <c r="AB433" s="21">
        <f>(RANK(M433,M$8:M$1007,1)+COUNTIF(M$8:M433,M433)-1)/1000</f>
        <v>8.0000000000000002E-3</v>
      </c>
      <c r="AC433" s="21">
        <f>(RANK(N433,N$8:N$1007,1)+COUNTIF(N$8:N433,N433)-1)/1000</f>
        <v>5.0000000000000001E-3</v>
      </c>
      <c r="AD433" s="21">
        <f>(RANK(O433,O$8:O$1007,1)+COUNTIF(O$8:O433,O433)-1)/1000</f>
        <v>4.0000000000000001E-3</v>
      </c>
      <c r="AE433" s="21">
        <f>(RANK(P433,P$8:P$1007,1)+COUNTIF(P$8:P433,P433)-1)/1000</f>
        <v>6.0000000000000001E-3</v>
      </c>
      <c r="AF433" s="21">
        <f>(RANK(Q433,Q$8:Q$1007,1)+COUNTIF(Q$8:Q433,Q433)-1)/1000</f>
        <v>5.0000000000000001E-3</v>
      </c>
      <c r="AG433" s="21">
        <f>(RANK(R433,R$8:R$1007,1)+COUNTIF(R$8:R433,R433)-1)/1000</f>
        <v>4.0000000000000001E-3</v>
      </c>
      <c r="AH433" s="21">
        <f>(RANK(S433,S$8:S$1007,1)+COUNTIF(S$8:S433,S433)-1)/1000</f>
        <v>6.0000000000000001E-3</v>
      </c>
      <c r="AI433" s="14">
        <f t="shared" si="83"/>
        <v>0</v>
      </c>
      <c r="AK433" s="14">
        <f t="shared" si="84"/>
        <v>0</v>
      </c>
    </row>
    <row r="434" spans="2:37" x14ac:dyDescent="0.25">
      <c r="B434">
        <f t="shared" si="78"/>
        <v>427</v>
      </c>
      <c r="C434">
        <f>MATCH(B434,'Stocastic Model Raw Data'!$B$2:$B$1001,0)</f>
        <v>891</v>
      </c>
      <c r="D434" s="14" cm="1">
        <f t="array" ref="D434">INDEX('Stocastic Model Raw Data'!$G$2:$G$1001,$C434,0)</f>
        <v>212042590</v>
      </c>
      <c r="E434" s="14" cm="1">
        <f t="array" ref="E434">INDEX('Stocastic Model Raw Data'!$C$2:$C$1001,$C434,0)</f>
        <v>103652294.60141601</v>
      </c>
      <c r="F434" s="14" cm="1">
        <f t="array" ref="F434">INDEX('Stocastic Model Raw Data'!$H$2:$H$1001,$C434,0)</f>
        <v>50951216.5002473</v>
      </c>
      <c r="G434" s="14">
        <f t="shared" si="73"/>
        <v>52701078.101168707</v>
      </c>
      <c r="H434" s="14" cm="1">
        <f t="array" ref="H434">INDEX('Stocastic Model Raw Data'!$D$2:$D$1001,$C434,0)</f>
        <v>2916080848.8685699</v>
      </c>
      <c r="I434" s="14" cm="1">
        <f t="array" ref="I434">INDEX('Stocastic Model Raw Data'!$I$2:$I$1001,$C434,0)</f>
        <v>1220328894.4862499</v>
      </c>
      <c r="J434" s="14">
        <f t="shared" si="74"/>
        <v>1695751954.3823199</v>
      </c>
      <c r="K434" s="14" cm="1">
        <f t="array" ref="K434">INDEX('Stocastic Model Raw Data'!$E$2:$E$1001,$C434,0)</f>
        <v>216265016.00635201</v>
      </c>
      <c r="L434" s="14" cm="1">
        <f t="array" ref="L434">INDEX('Stocastic Model Raw Data'!$J$2:$J$1001,$C434,0)</f>
        <v>98004906.415502101</v>
      </c>
      <c r="M434" s="14">
        <f t="shared" si="75"/>
        <v>118260109.59084991</v>
      </c>
      <c r="N434" s="14">
        <f t="shared" si="79"/>
        <v>3132345864.8749218</v>
      </c>
      <c r="O434" s="14">
        <f t="shared" si="80"/>
        <v>1318333800.901752</v>
      </c>
      <c r="P434" s="14">
        <f t="shared" si="76"/>
        <v>1814012063.9731698</v>
      </c>
      <c r="Q434" s="3">
        <f t="shared" si="81"/>
        <v>3132345864.8749218</v>
      </c>
      <c r="R434" s="3">
        <f t="shared" si="82"/>
        <v>1530376390.901752</v>
      </c>
      <c r="S434" s="3">
        <f t="shared" si="77"/>
        <v>1601969473.9731698</v>
      </c>
      <c r="T434" s="21">
        <f>(RANK(E434,E$8:E$1007,1)+COUNTIF(E$8:E434,E434)-1)/1000</f>
        <v>0.84099999999999997</v>
      </c>
      <c r="U434" s="21">
        <f>(RANK(F434,F$8:F$1007,1)+COUNTIF(F$8:F434,F434)-1)/1000</f>
        <v>0.83</v>
      </c>
      <c r="V434" s="21">
        <f>(RANK(G434,G$8:G$1007,1)+COUNTIF(G$8:G434,G434)-1)/1000</f>
        <v>0.85099999999999998</v>
      </c>
      <c r="W434" s="21">
        <f>(RANK(H434,H$8:H$1007,1)+COUNTIF(H$8:H434,H434)-1)/1000</f>
        <v>0.9</v>
      </c>
      <c r="X434" s="21">
        <f>(RANK(I434,I$8:I$1007,1)+COUNTIF(I$8:I434,I434)-1)/1000</f>
        <v>0.89300000000000002</v>
      </c>
      <c r="Y434" s="21">
        <f>(RANK(J434,J$8:J$1007,1)+COUNTIF(J$8:J434,J434)-1)/1000</f>
        <v>0.90300000000000002</v>
      </c>
      <c r="Z434" s="21">
        <f>(RANK(K434,K$8:K$1007,1)+COUNTIF(K$8:K434,K434)-1)/1000</f>
        <v>0.78500000000000003</v>
      </c>
      <c r="AA434" s="21">
        <f>(RANK(L434,L$8:L$1007,1)+COUNTIF(L$8:L434,L434)-1)/1000</f>
        <v>0.80600000000000005</v>
      </c>
      <c r="AB434" s="21">
        <f>(RANK(M434,M$8:M$1007,1)+COUNTIF(M$8:M434,M434)-1)/1000</f>
        <v>0.76500000000000001</v>
      </c>
      <c r="AC434" s="21">
        <f>(RANK(N434,N$8:N$1007,1)+COUNTIF(N$8:N434,N434)-1)/1000</f>
        <v>0.89100000000000001</v>
      </c>
      <c r="AD434" s="21">
        <f>(RANK(O434,O$8:O$1007,1)+COUNTIF(O$8:O434,O434)-1)/1000</f>
        <v>0.88900000000000001</v>
      </c>
      <c r="AE434" s="21">
        <f>(RANK(P434,P$8:P$1007,1)+COUNTIF(P$8:P434,P434)-1)/1000</f>
        <v>0.89700000000000002</v>
      </c>
      <c r="AF434" s="21">
        <f>(RANK(Q434,Q$8:Q$1007,1)+COUNTIF(Q$8:Q434,Q434)-1)/1000</f>
        <v>0.89100000000000001</v>
      </c>
      <c r="AG434" s="21">
        <f>(RANK(R434,R$8:R$1007,1)+COUNTIF(R$8:R434,R434)-1)/1000</f>
        <v>0.88900000000000001</v>
      </c>
      <c r="AH434" s="21">
        <f>(RANK(S434,S$8:S$1007,1)+COUNTIF(S$8:S434,S434)-1)/1000</f>
        <v>0.89700000000000002</v>
      </c>
      <c r="AI434" s="14">
        <f t="shared" si="83"/>
        <v>0</v>
      </c>
      <c r="AK434" s="14">
        <f t="shared" si="84"/>
        <v>0</v>
      </c>
    </row>
    <row r="435" spans="2:37" x14ac:dyDescent="0.25">
      <c r="B435">
        <f t="shared" si="78"/>
        <v>428</v>
      </c>
      <c r="C435">
        <f>MATCH(B435,'Stocastic Model Raw Data'!$B$2:$B$1001,0)</f>
        <v>43</v>
      </c>
      <c r="D435" s="14" cm="1">
        <f t="array" ref="D435">INDEX('Stocastic Model Raw Data'!$G$2:$G$1001,$C435,0)</f>
        <v>212042590</v>
      </c>
      <c r="E435" s="14" cm="1">
        <f t="array" ref="E435">INDEX('Stocastic Model Raw Data'!$C$2:$C$1001,$C435,0)</f>
        <v>60082230.029078901</v>
      </c>
      <c r="F435" s="14" cm="1">
        <f t="array" ref="F435">INDEX('Stocastic Model Raw Data'!$H$2:$H$1001,$C435,0)</f>
        <v>28904083.784315102</v>
      </c>
      <c r="G435" s="14">
        <f t="shared" si="73"/>
        <v>31178146.244763799</v>
      </c>
      <c r="H435" s="14" cm="1">
        <f t="array" ref="H435">INDEX('Stocastic Model Raw Data'!$D$2:$D$1001,$C435,0)</f>
        <v>1756689424.2395999</v>
      </c>
      <c r="I435" s="14" cm="1">
        <f t="array" ref="I435">INDEX('Stocastic Model Raw Data'!$I$2:$I$1001,$C435,0)</f>
        <v>727890614.52330804</v>
      </c>
      <c r="J435" s="14">
        <f t="shared" si="74"/>
        <v>1028798809.7162919</v>
      </c>
      <c r="K435" s="14" cm="1">
        <f t="array" ref="K435">INDEX('Stocastic Model Raw Data'!$E$2:$E$1001,$C435,0)</f>
        <v>120647268.62681299</v>
      </c>
      <c r="L435" s="14" cm="1">
        <f t="array" ref="L435">INDEX('Stocastic Model Raw Data'!$J$2:$J$1001,$C435,0)</f>
        <v>51402744.551467903</v>
      </c>
      <c r="M435" s="14">
        <f t="shared" si="75"/>
        <v>69244524.075345099</v>
      </c>
      <c r="N435" s="14">
        <f t="shared" si="79"/>
        <v>1877336692.8664129</v>
      </c>
      <c r="O435" s="14">
        <f t="shared" si="80"/>
        <v>779293359.07477593</v>
      </c>
      <c r="P435" s="14">
        <f t="shared" si="76"/>
        <v>1098043333.7916369</v>
      </c>
      <c r="Q435" s="3">
        <f t="shared" si="81"/>
        <v>1877336692.8664129</v>
      </c>
      <c r="R435" s="3">
        <f t="shared" si="82"/>
        <v>991335949.07477593</v>
      </c>
      <c r="S435" s="3">
        <f t="shared" si="77"/>
        <v>886000743.79163694</v>
      </c>
      <c r="T435" s="21">
        <f>(RANK(E435,E$8:E$1007,1)+COUNTIF(E$8:E435,E435)-1)/1000</f>
        <v>4.8000000000000001E-2</v>
      </c>
      <c r="U435" s="21">
        <f>(RANK(F435,F$8:F$1007,1)+COUNTIF(F$8:F435,F435)-1)/1000</f>
        <v>4.7E-2</v>
      </c>
      <c r="V435" s="21">
        <f>(RANK(G435,G$8:G$1007,1)+COUNTIF(G$8:G435,G435)-1)/1000</f>
        <v>4.5999999999999999E-2</v>
      </c>
      <c r="W435" s="21">
        <f>(RANK(H435,H$8:H$1007,1)+COUNTIF(H$8:H435,H435)-1)/1000</f>
        <v>4.3999999999999997E-2</v>
      </c>
      <c r="X435" s="21">
        <f>(RANK(I435,I$8:I$1007,1)+COUNTIF(I$8:I435,I435)-1)/1000</f>
        <v>4.4999999999999998E-2</v>
      </c>
      <c r="Y435" s="21">
        <f>(RANK(J435,J$8:J$1007,1)+COUNTIF(J$8:J435,J435)-1)/1000</f>
        <v>4.5999999999999999E-2</v>
      </c>
      <c r="Z435" s="21">
        <f>(RANK(K435,K$8:K$1007,1)+COUNTIF(K$8:K435,K435)-1)/1000</f>
        <v>3.4000000000000002E-2</v>
      </c>
      <c r="AA435" s="21">
        <f>(RANK(L435,L$8:L$1007,1)+COUNTIF(L$8:L435,L435)-1)/1000</f>
        <v>3.2000000000000001E-2</v>
      </c>
      <c r="AB435" s="21">
        <f>(RANK(M435,M$8:M$1007,1)+COUNTIF(M$8:M435,M435)-1)/1000</f>
        <v>3.6999999999999998E-2</v>
      </c>
      <c r="AC435" s="21">
        <f>(RANK(N435,N$8:N$1007,1)+COUNTIF(N$8:N435,N435)-1)/1000</f>
        <v>4.2999999999999997E-2</v>
      </c>
      <c r="AD435" s="21">
        <f>(RANK(O435,O$8:O$1007,1)+COUNTIF(O$8:O435,O435)-1)/1000</f>
        <v>4.2999999999999997E-2</v>
      </c>
      <c r="AE435" s="21">
        <f>(RANK(P435,P$8:P$1007,1)+COUNTIF(P$8:P435,P435)-1)/1000</f>
        <v>4.4999999999999998E-2</v>
      </c>
      <c r="AF435" s="21">
        <f>(RANK(Q435,Q$8:Q$1007,1)+COUNTIF(Q$8:Q435,Q435)-1)/1000</f>
        <v>4.2999999999999997E-2</v>
      </c>
      <c r="AG435" s="21">
        <f>(RANK(R435,R$8:R$1007,1)+COUNTIF(R$8:R435,R435)-1)/1000</f>
        <v>4.2999999999999997E-2</v>
      </c>
      <c r="AH435" s="21">
        <f>(RANK(S435,S$8:S$1007,1)+COUNTIF(S$8:S435,S435)-1)/1000</f>
        <v>4.4999999999999998E-2</v>
      </c>
      <c r="AI435" s="14">
        <f t="shared" si="83"/>
        <v>0</v>
      </c>
      <c r="AK435" s="14">
        <f t="shared" si="84"/>
        <v>0</v>
      </c>
    </row>
    <row r="436" spans="2:37" x14ac:dyDescent="0.25">
      <c r="B436">
        <f t="shared" si="78"/>
        <v>429</v>
      </c>
      <c r="C436">
        <f>MATCH(B436,'Stocastic Model Raw Data'!$B$2:$B$1001,0)</f>
        <v>330</v>
      </c>
      <c r="D436" s="14" cm="1">
        <f t="array" ref="D436">INDEX('Stocastic Model Raw Data'!$G$2:$G$1001,$C436,0)</f>
        <v>212042590</v>
      </c>
      <c r="E436" s="14" cm="1">
        <f t="array" ref="E436">INDEX('Stocastic Model Raw Data'!$C$2:$C$1001,$C436,0)</f>
        <v>73199739.534022793</v>
      </c>
      <c r="F436" s="14" cm="1">
        <f t="array" ref="F436">INDEX('Stocastic Model Raw Data'!$H$2:$H$1001,$C436,0)</f>
        <v>34852611.524505697</v>
      </c>
      <c r="G436" s="14">
        <f t="shared" si="73"/>
        <v>38347128.009517096</v>
      </c>
      <c r="H436" s="14" cm="1">
        <f t="array" ref="H436">INDEX('Stocastic Model Raw Data'!$D$2:$D$1001,$C436,0)</f>
        <v>2219650726.0975499</v>
      </c>
      <c r="I436" s="14" cm="1">
        <f t="array" ref="I436">INDEX('Stocastic Model Raw Data'!$I$2:$I$1001,$C436,0)</f>
        <v>911072070.90705597</v>
      </c>
      <c r="J436" s="14">
        <f t="shared" si="74"/>
        <v>1308578655.1904941</v>
      </c>
      <c r="K436" s="14" cm="1">
        <f t="array" ref="K436">INDEX('Stocastic Model Raw Data'!$E$2:$E$1001,$C436,0)</f>
        <v>162703821.891276</v>
      </c>
      <c r="L436" s="14" cm="1">
        <f t="array" ref="L436">INDEX('Stocastic Model Raw Data'!$J$2:$J$1001,$C436,0)</f>
        <v>74230514.034975395</v>
      </c>
      <c r="M436" s="14">
        <f t="shared" si="75"/>
        <v>88473307.856300607</v>
      </c>
      <c r="N436" s="14">
        <f t="shared" si="79"/>
        <v>2382354547.9888258</v>
      </c>
      <c r="O436" s="14">
        <f t="shared" si="80"/>
        <v>985302584.94203138</v>
      </c>
      <c r="P436" s="14">
        <f t="shared" si="76"/>
        <v>1397051963.0467944</v>
      </c>
      <c r="Q436" s="3">
        <f t="shared" si="81"/>
        <v>2382354547.9888258</v>
      </c>
      <c r="R436" s="3">
        <f t="shared" si="82"/>
        <v>1197345174.9420314</v>
      </c>
      <c r="S436" s="3">
        <f t="shared" si="77"/>
        <v>1185009373.0467944</v>
      </c>
      <c r="T436" s="21">
        <f>(RANK(E436,E$8:E$1007,1)+COUNTIF(E$8:E436,E436)-1)/1000</f>
        <v>0.24299999999999999</v>
      </c>
      <c r="U436" s="21">
        <f>(RANK(F436,F$8:F$1007,1)+COUNTIF(F$8:F436,F436)-1)/1000</f>
        <v>0.223</v>
      </c>
      <c r="V436" s="21">
        <f>(RANK(G436,G$8:G$1007,1)+COUNTIF(G$8:G436,G436)-1)/1000</f>
        <v>0.27300000000000002</v>
      </c>
      <c r="W436" s="21">
        <f>(RANK(H436,H$8:H$1007,1)+COUNTIF(H$8:H436,H436)-1)/1000</f>
        <v>0.33700000000000002</v>
      </c>
      <c r="X436" s="21">
        <f>(RANK(I436,I$8:I$1007,1)+COUNTIF(I$8:I436,I436)-1)/1000</f>
        <v>0.30299999999999999</v>
      </c>
      <c r="Y436" s="21">
        <f>(RANK(J436,J$8:J$1007,1)+COUNTIF(J$8:J436,J436)-1)/1000</f>
        <v>0.35899999999999999</v>
      </c>
      <c r="Z436" s="21">
        <f>(RANK(K436,K$8:K$1007,1)+COUNTIF(K$8:K436,K436)-1)/1000</f>
        <v>0.33600000000000002</v>
      </c>
      <c r="AA436" s="21">
        <f>(RANK(L436,L$8:L$1007,1)+COUNTIF(L$8:L436,L436)-1)/1000</f>
        <v>0.377</v>
      </c>
      <c r="AB436" s="21">
        <f>(RANK(M436,M$8:M$1007,1)+COUNTIF(M$8:M436,M436)-1)/1000</f>
        <v>0.29799999999999999</v>
      </c>
      <c r="AC436" s="21">
        <f>(RANK(N436,N$8:N$1007,1)+COUNTIF(N$8:N436,N436)-1)/1000</f>
        <v>0.33</v>
      </c>
      <c r="AD436" s="21">
        <f>(RANK(O436,O$8:O$1007,1)+COUNTIF(O$8:O436,O436)-1)/1000</f>
        <v>0.31</v>
      </c>
      <c r="AE436" s="21">
        <f>(RANK(P436,P$8:P$1007,1)+COUNTIF(P$8:P436,P436)-1)/1000</f>
        <v>0.35</v>
      </c>
      <c r="AF436" s="21">
        <f>(RANK(Q436,Q$8:Q$1007,1)+COUNTIF(Q$8:Q436,Q436)-1)/1000</f>
        <v>0.33</v>
      </c>
      <c r="AG436" s="21">
        <f>(RANK(R436,R$8:R$1007,1)+COUNTIF(R$8:R436,R436)-1)/1000</f>
        <v>0.31</v>
      </c>
      <c r="AH436" s="21">
        <f>(RANK(S436,S$8:S$1007,1)+COUNTIF(S$8:S436,S436)-1)/1000</f>
        <v>0.35</v>
      </c>
      <c r="AI436" s="14">
        <f t="shared" si="83"/>
        <v>0</v>
      </c>
      <c r="AK436" s="14">
        <f t="shared" si="84"/>
        <v>0</v>
      </c>
    </row>
    <row r="437" spans="2:37" x14ac:dyDescent="0.25">
      <c r="B437">
        <f t="shared" si="78"/>
        <v>430</v>
      </c>
      <c r="C437">
        <f>MATCH(B437,'Stocastic Model Raw Data'!$B$2:$B$1001,0)</f>
        <v>561</v>
      </c>
      <c r="D437" s="14" cm="1">
        <f t="array" ref="D437">INDEX('Stocastic Model Raw Data'!$G$2:$G$1001,$C437,0)</f>
        <v>212042590</v>
      </c>
      <c r="E437" s="14" cm="1">
        <f t="array" ref="E437">INDEX('Stocastic Model Raw Data'!$C$2:$C$1001,$C437,0)</f>
        <v>82961834.049854293</v>
      </c>
      <c r="F437" s="14" cm="1">
        <f t="array" ref="F437">INDEX('Stocastic Model Raw Data'!$H$2:$H$1001,$C437,0)</f>
        <v>39683497.297931001</v>
      </c>
      <c r="G437" s="14">
        <f t="shared" si="73"/>
        <v>43278336.751923293</v>
      </c>
      <c r="H437" s="14" cm="1">
        <f t="array" ref="H437">INDEX('Stocastic Model Raw Data'!$D$2:$D$1001,$C437,0)</f>
        <v>2470555138.8296299</v>
      </c>
      <c r="I437" s="14" cm="1">
        <f t="array" ref="I437">INDEX('Stocastic Model Raw Data'!$I$2:$I$1001,$C437,0)</f>
        <v>1022618221.54198</v>
      </c>
      <c r="J437" s="14">
        <f t="shared" si="74"/>
        <v>1447936917.2876499</v>
      </c>
      <c r="K437" s="14" cm="1">
        <f t="array" ref="K437">INDEX('Stocastic Model Raw Data'!$E$2:$E$1001,$C437,0)</f>
        <v>173300130.24573699</v>
      </c>
      <c r="L437" s="14" cm="1">
        <f t="array" ref="L437">INDEX('Stocastic Model Raw Data'!$J$2:$J$1001,$C437,0)</f>
        <v>75174606.570084006</v>
      </c>
      <c r="M437" s="14">
        <f t="shared" si="75"/>
        <v>98125523.675652981</v>
      </c>
      <c r="N437" s="14">
        <f t="shared" si="79"/>
        <v>2643855269.075367</v>
      </c>
      <c r="O437" s="14">
        <f t="shared" si="80"/>
        <v>1097792828.1120641</v>
      </c>
      <c r="P437" s="14">
        <f t="shared" si="76"/>
        <v>1546062440.9633029</v>
      </c>
      <c r="Q437" s="3">
        <f t="shared" si="81"/>
        <v>2643855269.075367</v>
      </c>
      <c r="R437" s="3">
        <f t="shared" si="82"/>
        <v>1309835418.1120641</v>
      </c>
      <c r="S437" s="3">
        <f t="shared" si="77"/>
        <v>1334019850.9633029</v>
      </c>
      <c r="T437" s="21">
        <f>(RANK(E437,E$8:E$1007,1)+COUNTIF(E$8:E437,E437)-1)/1000</f>
        <v>0.47399999999999998</v>
      </c>
      <c r="U437" s="21">
        <f>(RANK(F437,F$8:F$1007,1)+COUNTIF(F$8:F437,F437)-1)/1000</f>
        <v>0.44</v>
      </c>
      <c r="V437" s="21">
        <f>(RANK(G437,G$8:G$1007,1)+COUNTIF(G$8:G437,G437)-1)/1000</f>
        <v>0.499</v>
      </c>
      <c r="W437" s="21">
        <f>(RANK(H437,H$8:H$1007,1)+COUNTIF(H$8:H437,H437)-1)/1000</f>
        <v>0.56999999999999995</v>
      </c>
      <c r="X437" s="21">
        <f>(RANK(I437,I$8:I$1007,1)+COUNTIF(I$8:I437,I437)-1)/1000</f>
        <v>0.56000000000000005</v>
      </c>
      <c r="Y437" s="21">
        <f>(RANK(J437,J$8:J$1007,1)+COUNTIF(J$8:J437,J437)-1)/1000</f>
        <v>0.58899999999999997</v>
      </c>
      <c r="Z437" s="21">
        <f>(RANK(K437,K$8:K$1007,1)+COUNTIF(K$8:K437,K437)-1)/1000</f>
        <v>0.42499999999999999</v>
      </c>
      <c r="AA437" s="21">
        <f>(RANK(L437,L$8:L$1007,1)+COUNTIF(L$8:L437,L437)-1)/1000</f>
        <v>0.39200000000000002</v>
      </c>
      <c r="AB437" s="21">
        <f>(RANK(M437,M$8:M$1007,1)+COUNTIF(M$8:M437,M437)-1)/1000</f>
        <v>0.46400000000000002</v>
      </c>
      <c r="AC437" s="21">
        <f>(RANK(N437,N$8:N$1007,1)+COUNTIF(N$8:N437,N437)-1)/1000</f>
        <v>0.56100000000000005</v>
      </c>
      <c r="AD437" s="21">
        <f>(RANK(O437,O$8:O$1007,1)+COUNTIF(O$8:O437,O437)-1)/1000</f>
        <v>0.53400000000000003</v>
      </c>
      <c r="AE437" s="21">
        <f>(RANK(P437,P$8:P$1007,1)+COUNTIF(P$8:P437,P437)-1)/1000</f>
        <v>0.57199999999999995</v>
      </c>
      <c r="AF437" s="21">
        <f>(RANK(Q437,Q$8:Q$1007,1)+COUNTIF(Q$8:Q437,Q437)-1)/1000</f>
        <v>0.56100000000000005</v>
      </c>
      <c r="AG437" s="21">
        <f>(RANK(R437,R$8:R$1007,1)+COUNTIF(R$8:R437,R437)-1)/1000</f>
        <v>0.53400000000000003</v>
      </c>
      <c r="AH437" s="21">
        <f>(RANK(S437,S$8:S$1007,1)+COUNTIF(S$8:S437,S437)-1)/1000</f>
        <v>0.57199999999999995</v>
      </c>
      <c r="AI437" s="14">
        <f t="shared" si="83"/>
        <v>0</v>
      </c>
      <c r="AK437" s="14">
        <f t="shared" si="84"/>
        <v>0</v>
      </c>
    </row>
    <row r="438" spans="2:37" x14ac:dyDescent="0.25">
      <c r="B438">
        <f t="shared" si="78"/>
        <v>431</v>
      </c>
      <c r="C438">
        <f>MATCH(B438,'Stocastic Model Raw Data'!$B$2:$B$1001,0)</f>
        <v>292</v>
      </c>
      <c r="D438" s="14" cm="1">
        <f t="array" ref="D438">INDEX('Stocastic Model Raw Data'!$G$2:$G$1001,$C438,0)</f>
        <v>212042590</v>
      </c>
      <c r="E438" s="14" cm="1">
        <f t="array" ref="E438">INDEX('Stocastic Model Raw Data'!$C$2:$C$1001,$C438,0)</f>
        <v>76219295.075133294</v>
      </c>
      <c r="F438" s="14" cm="1">
        <f t="array" ref="F438">INDEX('Stocastic Model Raw Data'!$H$2:$H$1001,$C438,0)</f>
        <v>37202301.416638099</v>
      </c>
      <c r="G438" s="14">
        <f t="shared" si="73"/>
        <v>39016993.658495195</v>
      </c>
      <c r="H438" s="14" cm="1">
        <f t="array" ref="H438">INDEX('Stocastic Model Raw Data'!$D$2:$D$1001,$C438,0)</f>
        <v>2177497575.4344902</v>
      </c>
      <c r="I438" s="14" cm="1">
        <f t="array" ref="I438">INDEX('Stocastic Model Raw Data'!$I$2:$I$1001,$C438,0)</f>
        <v>912384050.04813302</v>
      </c>
      <c r="J438" s="14">
        <f t="shared" si="74"/>
        <v>1265113525.3863573</v>
      </c>
      <c r="K438" s="14" cm="1">
        <f t="array" ref="K438">INDEX('Stocastic Model Raw Data'!$E$2:$E$1001,$C438,0)</f>
        <v>162729760.85279801</v>
      </c>
      <c r="L438" s="14" cm="1">
        <f t="array" ref="L438">INDEX('Stocastic Model Raw Data'!$J$2:$J$1001,$C438,0)</f>
        <v>70374236.109379098</v>
      </c>
      <c r="M438" s="14">
        <f t="shared" si="75"/>
        <v>92355524.743418917</v>
      </c>
      <c r="N438" s="14">
        <f t="shared" si="79"/>
        <v>2340227336.2872882</v>
      </c>
      <c r="O438" s="14">
        <f t="shared" si="80"/>
        <v>982758286.15751207</v>
      </c>
      <c r="P438" s="14">
        <f t="shared" si="76"/>
        <v>1357469050.129776</v>
      </c>
      <c r="Q438" s="3">
        <f t="shared" si="81"/>
        <v>2340227336.2872882</v>
      </c>
      <c r="R438" s="3">
        <f t="shared" si="82"/>
        <v>1194800876.1575122</v>
      </c>
      <c r="S438" s="3">
        <f t="shared" si="77"/>
        <v>1145426460.129776</v>
      </c>
      <c r="T438" s="21">
        <f>(RANK(E438,E$8:E$1007,1)+COUNTIF(E$8:E438,E438)-1)/1000</f>
        <v>0.312</v>
      </c>
      <c r="U438" s="21">
        <f>(RANK(F438,F$8:F$1007,1)+COUNTIF(F$8:F438,F438)-1)/1000</f>
        <v>0.33</v>
      </c>
      <c r="V438" s="21">
        <f>(RANK(G438,G$8:G$1007,1)+COUNTIF(G$8:G438,G438)-1)/1000</f>
        <v>0.3</v>
      </c>
      <c r="W438" s="21">
        <f>(RANK(H438,H$8:H$1007,1)+COUNTIF(H$8:H438,H438)-1)/1000</f>
        <v>0.29199999999999998</v>
      </c>
      <c r="X438" s="21">
        <f>(RANK(I438,I$8:I$1007,1)+COUNTIF(I$8:I438,I438)-1)/1000</f>
        <v>0.309</v>
      </c>
      <c r="Y438" s="21">
        <f>(RANK(J438,J$8:J$1007,1)+COUNTIF(J$8:J438,J438)-1)/1000</f>
        <v>0.27800000000000002</v>
      </c>
      <c r="Z438" s="21">
        <f>(RANK(K438,K$8:K$1007,1)+COUNTIF(K$8:K438,K438)-1)/1000</f>
        <v>0.33700000000000002</v>
      </c>
      <c r="AA438" s="21">
        <f>(RANK(L438,L$8:L$1007,1)+COUNTIF(L$8:L438,L438)-1)/1000</f>
        <v>0.29599999999999999</v>
      </c>
      <c r="AB438" s="21">
        <f>(RANK(M438,M$8:M$1007,1)+COUNTIF(M$8:M438,M438)-1)/1000</f>
        <v>0.36</v>
      </c>
      <c r="AC438" s="21">
        <f>(RANK(N438,N$8:N$1007,1)+COUNTIF(N$8:N438,N438)-1)/1000</f>
        <v>0.29199999999999998</v>
      </c>
      <c r="AD438" s="21">
        <f>(RANK(O438,O$8:O$1007,1)+COUNTIF(O$8:O438,O438)-1)/1000</f>
        <v>0.30599999999999999</v>
      </c>
      <c r="AE438" s="21">
        <f>(RANK(P438,P$8:P$1007,1)+COUNTIF(P$8:P438,P438)-1)/1000</f>
        <v>0.28299999999999997</v>
      </c>
      <c r="AF438" s="21">
        <f>(RANK(Q438,Q$8:Q$1007,1)+COUNTIF(Q$8:Q438,Q438)-1)/1000</f>
        <v>0.29199999999999998</v>
      </c>
      <c r="AG438" s="21">
        <f>(RANK(R438,R$8:R$1007,1)+COUNTIF(R$8:R438,R438)-1)/1000</f>
        <v>0.30599999999999999</v>
      </c>
      <c r="AH438" s="21">
        <f>(RANK(S438,S$8:S$1007,1)+COUNTIF(S$8:S438,S438)-1)/1000</f>
        <v>0.28299999999999997</v>
      </c>
      <c r="AI438" s="14">
        <f t="shared" si="83"/>
        <v>0</v>
      </c>
      <c r="AK438" s="14">
        <f t="shared" si="84"/>
        <v>0</v>
      </c>
    </row>
    <row r="439" spans="2:37" x14ac:dyDescent="0.25">
      <c r="B439">
        <f t="shared" si="78"/>
        <v>432</v>
      </c>
      <c r="C439">
        <f>MATCH(B439,'Stocastic Model Raw Data'!$B$2:$B$1001,0)</f>
        <v>239</v>
      </c>
      <c r="D439" s="14" cm="1">
        <f t="array" ref="D439">INDEX('Stocastic Model Raw Data'!$G$2:$G$1001,$C439,0)</f>
        <v>212042590</v>
      </c>
      <c r="E439" s="14" cm="1">
        <f t="array" ref="E439">INDEX('Stocastic Model Raw Data'!$C$2:$C$1001,$C439,0)</f>
        <v>77220912.552946493</v>
      </c>
      <c r="F439" s="14" cm="1">
        <f t="array" ref="F439">INDEX('Stocastic Model Raw Data'!$H$2:$H$1001,$C439,0)</f>
        <v>37731477.253812902</v>
      </c>
      <c r="G439" s="14">
        <f t="shared" si="73"/>
        <v>39489435.299133591</v>
      </c>
      <c r="H439" s="14" cm="1">
        <f t="array" ref="H439">INDEX('Stocastic Model Raw Data'!$D$2:$D$1001,$C439,0)</f>
        <v>2117891517.2249601</v>
      </c>
      <c r="I439" s="14" cm="1">
        <f t="array" ref="I439">INDEX('Stocastic Model Raw Data'!$I$2:$I$1001,$C439,0)</f>
        <v>884457094.29845905</v>
      </c>
      <c r="J439" s="14">
        <f t="shared" si="74"/>
        <v>1233434422.926501</v>
      </c>
      <c r="K439" s="14" cm="1">
        <f t="array" ref="K439">INDEX('Stocastic Model Raw Data'!$E$2:$E$1001,$C439,0)</f>
        <v>164706611.36549699</v>
      </c>
      <c r="L439" s="14" cm="1">
        <f t="array" ref="L439">INDEX('Stocastic Model Raw Data'!$J$2:$J$1001,$C439,0)</f>
        <v>71153159.448158905</v>
      </c>
      <c r="M439" s="14">
        <f t="shared" si="75"/>
        <v>93553451.917338088</v>
      </c>
      <c r="N439" s="14">
        <f t="shared" si="79"/>
        <v>2282598128.590457</v>
      </c>
      <c r="O439" s="14">
        <f t="shared" si="80"/>
        <v>955610253.74661791</v>
      </c>
      <c r="P439" s="14">
        <f t="shared" si="76"/>
        <v>1326987874.8438392</v>
      </c>
      <c r="Q439" s="3">
        <f t="shared" si="81"/>
        <v>2282598128.590457</v>
      </c>
      <c r="R439" s="3">
        <f t="shared" si="82"/>
        <v>1167652843.7466178</v>
      </c>
      <c r="S439" s="3">
        <f t="shared" si="77"/>
        <v>1114945284.8438392</v>
      </c>
      <c r="T439" s="21">
        <f>(RANK(E439,E$8:E$1007,1)+COUNTIF(E$8:E439,E439)-1)/1000</f>
        <v>0.34399999999999997</v>
      </c>
      <c r="U439" s="21">
        <f>(RANK(F439,F$8:F$1007,1)+COUNTIF(F$8:F439,F439)-1)/1000</f>
        <v>0.35799999999999998</v>
      </c>
      <c r="V439" s="21">
        <f>(RANK(G439,G$8:G$1007,1)+COUNTIF(G$8:G439,G439)-1)/1000</f>
        <v>0.32400000000000001</v>
      </c>
      <c r="W439" s="21">
        <f>(RANK(H439,H$8:H$1007,1)+COUNTIF(H$8:H439,H439)-1)/1000</f>
        <v>0.23899999999999999</v>
      </c>
      <c r="X439" s="21">
        <f>(RANK(I439,I$8:I$1007,1)+COUNTIF(I$8:I439,I439)-1)/1000</f>
        <v>0.247</v>
      </c>
      <c r="Y439" s="21">
        <f>(RANK(J439,J$8:J$1007,1)+COUNTIF(J$8:J439,J439)-1)/1000</f>
        <v>0.23200000000000001</v>
      </c>
      <c r="Z439" s="21">
        <f>(RANK(K439,K$8:K$1007,1)+COUNTIF(K$8:K439,K439)-1)/1000</f>
        <v>0.35699999999999998</v>
      </c>
      <c r="AA439" s="21">
        <f>(RANK(L439,L$8:L$1007,1)+COUNTIF(L$8:L439,L439)-1)/1000</f>
        <v>0.309</v>
      </c>
      <c r="AB439" s="21">
        <f>(RANK(M439,M$8:M$1007,1)+COUNTIF(M$8:M439,M439)-1)/1000</f>
        <v>0.378</v>
      </c>
      <c r="AC439" s="21">
        <f>(RANK(N439,N$8:N$1007,1)+COUNTIF(N$8:N439,N439)-1)/1000</f>
        <v>0.23899999999999999</v>
      </c>
      <c r="AD439" s="21">
        <f>(RANK(O439,O$8:O$1007,1)+COUNTIF(O$8:O439,O439)-1)/1000</f>
        <v>0.248</v>
      </c>
      <c r="AE439" s="21">
        <f>(RANK(P439,P$8:P$1007,1)+COUNTIF(P$8:P439,P439)-1)/1000</f>
        <v>0.23699999999999999</v>
      </c>
      <c r="AF439" s="21">
        <f>(RANK(Q439,Q$8:Q$1007,1)+COUNTIF(Q$8:Q439,Q439)-1)/1000</f>
        <v>0.23899999999999999</v>
      </c>
      <c r="AG439" s="21">
        <f>(RANK(R439,R$8:R$1007,1)+COUNTIF(R$8:R439,R439)-1)/1000</f>
        <v>0.248</v>
      </c>
      <c r="AH439" s="21">
        <f>(RANK(S439,S$8:S$1007,1)+COUNTIF(S$8:S439,S439)-1)/1000</f>
        <v>0.23699999999999999</v>
      </c>
      <c r="AI439" s="14">
        <f t="shared" si="83"/>
        <v>0</v>
      </c>
      <c r="AK439" s="14">
        <f t="shared" si="84"/>
        <v>0</v>
      </c>
    </row>
    <row r="440" spans="2:37" x14ac:dyDescent="0.25">
      <c r="B440">
        <f t="shared" si="78"/>
        <v>433</v>
      </c>
      <c r="C440">
        <f>MATCH(B440,'Stocastic Model Raw Data'!$B$2:$B$1001,0)</f>
        <v>107</v>
      </c>
      <c r="D440" s="14" cm="1">
        <f t="array" ref="D440">INDEX('Stocastic Model Raw Data'!$G$2:$G$1001,$C440,0)</f>
        <v>212042590</v>
      </c>
      <c r="E440" s="14" cm="1">
        <f t="array" ref="E440">INDEX('Stocastic Model Raw Data'!$C$2:$C$1001,$C440,0)</f>
        <v>66616769.621887602</v>
      </c>
      <c r="F440" s="14" cm="1">
        <f t="array" ref="F440">INDEX('Stocastic Model Raw Data'!$H$2:$H$1001,$C440,0)</f>
        <v>32385358.747419599</v>
      </c>
      <c r="G440" s="14">
        <f t="shared" si="73"/>
        <v>34231410.874467999</v>
      </c>
      <c r="H440" s="14" cm="1">
        <f t="array" ref="H440">INDEX('Stocastic Model Raw Data'!$D$2:$D$1001,$C440,0)</f>
        <v>1915852087.6721399</v>
      </c>
      <c r="I440" s="14" cm="1">
        <f t="array" ref="I440">INDEX('Stocastic Model Raw Data'!$I$2:$I$1001,$C440,0)</f>
        <v>798131729.87383103</v>
      </c>
      <c r="J440" s="14">
        <f t="shared" si="74"/>
        <v>1117720357.7983088</v>
      </c>
      <c r="K440" s="14" cm="1">
        <f t="array" ref="K440">INDEX('Stocastic Model Raw Data'!$E$2:$E$1001,$C440,0)</f>
        <v>132743015.405845</v>
      </c>
      <c r="L440" s="14" cm="1">
        <f t="array" ref="L440">INDEX('Stocastic Model Raw Data'!$J$2:$J$1001,$C440,0)</f>
        <v>56915051.400927097</v>
      </c>
      <c r="M440" s="14">
        <f t="shared" si="75"/>
        <v>75827964.004917905</v>
      </c>
      <c r="N440" s="14">
        <f t="shared" si="79"/>
        <v>2048595103.0779848</v>
      </c>
      <c r="O440" s="14">
        <f t="shared" si="80"/>
        <v>855046781.2747581</v>
      </c>
      <c r="P440" s="14">
        <f t="shared" si="76"/>
        <v>1193548321.8032267</v>
      </c>
      <c r="Q440" s="3">
        <f t="shared" si="81"/>
        <v>2048595103.0779848</v>
      </c>
      <c r="R440" s="3">
        <f t="shared" si="82"/>
        <v>1067089371.2747581</v>
      </c>
      <c r="S440" s="3">
        <f t="shared" si="77"/>
        <v>981505731.80322671</v>
      </c>
      <c r="T440" s="21">
        <f>(RANK(E440,E$8:E$1007,1)+COUNTIF(E$8:E440,E440)-1)/1000</f>
        <v>0.126</v>
      </c>
      <c r="U440" s="21">
        <f>(RANK(F440,F$8:F$1007,1)+COUNTIF(F$8:F440,F440)-1)/1000</f>
        <v>0.14000000000000001</v>
      </c>
      <c r="V440" s="21">
        <f>(RANK(G440,G$8:G$1007,1)+COUNTIF(G$8:G440,G440)-1)/1000</f>
        <v>0.115</v>
      </c>
      <c r="W440" s="21">
        <f>(RANK(H440,H$8:H$1007,1)+COUNTIF(H$8:H440,H440)-1)/1000</f>
        <v>0.107</v>
      </c>
      <c r="X440" s="21">
        <f>(RANK(I440,I$8:I$1007,1)+COUNTIF(I$8:I440,I440)-1)/1000</f>
        <v>0.112</v>
      </c>
      <c r="Y440" s="21">
        <f>(RANK(J440,J$8:J$1007,1)+COUNTIF(J$8:J440,J440)-1)/1000</f>
        <v>0.108</v>
      </c>
      <c r="Z440" s="21">
        <f>(RANK(K440,K$8:K$1007,1)+COUNTIF(K$8:K440,K440)-1)/1000</f>
        <v>0.09</v>
      </c>
      <c r="AA440" s="21">
        <f>(RANK(L440,L$8:L$1007,1)+COUNTIF(L$8:L440,L440)-1)/1000</f>
        <v>8.5999999999999993E-2</v>
      </c>
      <c r="AB440" s="21">
        <f>(RANK(M440,M$8:M$1007,1)+COUNTIF(M$8:M440,M440)-1)/1000</f>
        <v>9.9000000000000005E-2</v>
      </c>
      <c r="AC440" s="21">
        <f>(RANK(N440,N$8:N$1007,1)+COUNTIF(N$8:N440,N440)-1)/1000</f>
        <v>0.107</v>
      </c>
      <c r="AD440" s="21">
        <f>(RANK(O440,O$8:O$1007,1)+COUNTIF(O$8:O440,O440)-1)/1000</f>
        <v>0.111</v>
      </c>
      <c r="AE440" s="21">
        <f>(RANK(P440,P$8:P$1007,1)+COUNTIF(P$8:P440,P440)-1)/1000</f>
        <v>0.106</v>
      </c>
      <c r="AF440" s="21">
        <f>(RANK(Q440,Q$8:Q$1007,1)+COUNTIF(Q$8:Q440,Q440)-1)/1000</f>
        <v>0.107</v>
      </c>
      <c r="AG440" s="21">
        <f>(RANK(R440,R$8:R$1007,1)+COUNTIF(R$8:R440,R440)-1)/1000</f>
        <v>0.111</v>
      </c>
      <c r="AH440" s="21">
        <f>(RANK(S440,S$8:S$1007,1)+COUNTIF(S$8:S440,S440)-1)/1000</f>
        <v>0.106</v>
      </c>
      <c r="AI440" s="14">
        <f t="shared" si="83"/>
        <v>0</v>
      </c>
      <c r="AK440" s="14">
        <f t="shared" si="84"/>
        <v>0</v>
      </c>
    </row>
    <row r="441" spans="2:37" x14ac:dyDescent="0.25">
      <c r="B441">
        <f t="shared" si="78"/>
        <v>434</v>
      </c>
      <c r="C441">
        <f>MATCH(B441,'Stocastic Model Raw Data'!$B$2:$B$1001,0)</f>
        <v>731</v>
      </c>
      <c r="D441" s="14" cm="1">
        <f t="array" ref="D441">INDEX('Stocastic Model Raw Data'!$G$2:$G$1001,$C441,0)</f>
        <v>212042590</v>
      </c>
      <c r="E441" s="14" cm="1">
        <f t="array" ref="E441">INDEX('Stocastic Model Raw Data'!$C$2:$C$1001,$C441,0)</f>
        <v>91843347.3467962</v>
      </c>
      <c r="F441" s="14" cm="1">
        <f t="array" ref="F441">INDEX('Stocastic Model Raw Data'!$H$2:$H$1001,$C441,0)</f>
        <v>44374222.602451101</v>
      </c>
      <c r="G441" s="14">
        <f t="shared" si="73"/>
        <v>47469124.744345099</v>
      </c>
      <c r="H441" s="14" cm="1">
        <f t="array" ref="H441">INDEX('Stocastic Model Raw Data'!$D$2:$D$1001,$C441,0)</f>
        <v>2666850892.1573501</v>
      </c>
      <c r="I441" s="14" cm="1">
        <f t="array" ref="I441">INDEX('Stocastic Model Raw Data'!$I$2:$I$1001,$C441,0)</f>
        <v>1111039868.85849</v>
      </c>
      <c r="J441" s="14">
        <f t="shared" si="74"/>
        <v>1555811023.2988601</v>
      </c>
      <c r="K441" s="14" cm="1">
        <f t="array" ref="K441">INDEX('Stocastic Model Raw Data'!$E$2:$E$1001,$C441,0)</f>
        <v>186438531.67277601</v>
      </c>
      <c r="L441" s="14" cm="1">
        <f t="array" ref="L441">INDEX('Stocastic Model Raw Data'!$J$2:$J$1001,$C441,0)</f>
        <v>81046169.373239294</v>
      </c>
      <c r="M441" s="14">
        <f t="shared" si="75"/>
        <v>105392362.29953672</v>
      </c>
      <c r="N441" s="14">
        <f t="shared" si="79"/>
        <v>2853289423.8301263</v>
      </c>
      <c r="O441" s="14">
        <f t="shared" si="80"/>
        <v>1192086038.2317293</v>
      </c>
      <c r="P441" s="14">
        <f t="shared" si="76"/>
        <v>1661203385.598397</v>
      </c>
      <c r="Q441" s="3">
        <f t="shared" si="81"/>
        <v>2853289423.8301263</v>
      </c>
      <c r="R441" s="3">
        <f t="shared" si="82"/>
        <v>1404128628.2317293</v>
      </c>
      <c r="S441" s="3">
        <f t="shared" si="77"/>
        <v>1449160795.598397</v>
      </c>
      <c r="T441" s="21">
        <f>(RANK(E441,E$8:E$1007,1)+COUNTIF(E$8:E441,E441)-1)/1000</f>
        <v>0.65800000000000003</v>
      </c>
      <c r="U441" s="21">
        <f>(RANK(F441,F$8:F$1007,1)+COUNTIF(F$8:F441,F441)-1)/1000</f>
        <v>0.63300000000000001</v>
      </c>
      <c r="V441" s="21">
        <f>(RANK(G441,G$8:G$1007,1)+COUNTIF(G$8:G441,G441)-1)/1000</f>
        <v>0.68300000000000005</v>
      </c>
      <c r="W441" s="21">
        <f>(RANK(H441,H$8:H$1007,1)+COUNTIF(H$8:H441,H441)-1)/1000</f>
        <v>0.74299999999999999</v>
      </c>
      <c r="X441" s="21">
        <f>(RANK(I441,I$8:I$1007,1)+COUNTIF(I$8:I441,I441)-1)/1000</f>
        <v>0.73199999999999998</v>
      </c>
      <c r="Y441" s="21">
        <f>(RANK(J441,J$8:J$1007,1)+COUNTIF(J$8:J441,J441)-1)/1000</f>
        <v>0.752</v>
      </c>
      <c r="Z441" s="21">
        <f>(RANK(K441,K$8:K$1007,1)+COUNTIF(K$8:K441,K441)-1)/1000</f>
        <v>0.56899999999999995</v>
      </c>
      <c r="AA441" s="21">
        <f>(RANK(L441,L$8:L$1007,1)+COUNTIF(L$8:L441,L441)-1)/1000</f>
        <v>0.52700000000000002</v>
      </c>
      <c r="AB441" s="21">
        <f>(RANK(M441,M$8:M$1007,1)+COUNTIF(M$8:M441,M441)-1)/1000</f>
        <v>0.59699999999999998</v>
      </c>
      <c r="AC441" s="21">
        <f>(RANK(N441,N$8:N$1007,1)+COUNTIF(N$8:N441,N441)-1)/1000</f>
        <v>0.73099999999999998</v>
      </c>
      <c r="AD441" s="21">
        <f>(RANK(O441,O$8:O$1007,1)+COUNTIF(O$8:O441,O441)-1)/1000</f>
        <v>0.71499999999999997</v>
      </c>
      <c r="AE441" s="21">
        <f>(RANK(P441,P$8:P$1007,1)+COUNTIF(P$8:P441,P441)-1)/1000</f>
        <v>0.74399999999999999</v>
      </c>
      <c r="AF441" s="21">
        <f>(RANK(Q441,Q$8:Q$1007,1)+COUNTIF(Q$8:Q441,Q441)-1)/1000</f>
        <v>0.73099999999999998</v>
      </c>
      <c r="AG441" s="21">
        <f>(RANK(R441,R$8:R$1007,1)+COUNTIF(R$8:R441,R441)-1)/1000</f>
        <v>0.71499999999999997</v>
      </c>
      <c r="AH441" s="21">
        <f>(RANK(S441,S$8:S$1007,1)+COUNTIF(S$8:S441,S441)-1)/1000</f>
        <v>0.74399999999999999</v>
      </c>
      <c r="AI441" s="14">
        <f t="shared" si="83"/>
        <v>0</v>
      </c>
      <c r="AK441" s="14">
        <f t="shared" si="84"/>
        <v>0</v>
      </c>
    </row>
    <row r="442" spans="2:37" x14ac:dyDescent="0.25">
      <c r="B442">
        <f t="shared" si="78"/>
        <v>435</v>
      </c>
      <c r="C442">
        <f>MATCH(B442,'Stocastic Model Raw Data'!$B$2:$B$1001,0)</f>
        <v>880</v>
      </c>
      <c r="D442" s="14" cm="1">
        <f t="array" ref="D442">INDEX('Stocastic Model Raw Data'!$G$2:$G$1001,$C442,0)</f>
        <v>212042590</v>
      </c>
      <c r="E442" s="14" cm="1">
        <f t="array" ref="E442">INDEX('Stocastic Model Raw Data'!$C$2:$C$1001,$C442,0)</f>
        <v>100245553.07120401</v>
      </c>
      <c r="F442" s="14" cm="1">
        <f t="array" ref="F442">INDEX('Stocastic Model Raw Data'!$H$2:$H$1001,$C442,0)</f>
        <v>48478197.906359904</v>
      </c>
      <c r="G442" s="14">
        <f t="shared" si="73"/>
        <v>51767355.164844103</v>
      </c>
      <c r="H442" s="14" cm="1">
        <f t="array" ref="H442">INDEX('Stocastic Model Raw Data'!$D$2:$D$1001,$C442,0)</f>
        <v>2901715248.2829299</v>
      </c>
      <c r="I442" s="14" cm="1">
        <f t="array" ref="I442">INDEX('Stocastic Model Raw Data'!$I$2:$I$1001,$C442,0)</f>
        <v>1209912298.3509099</v>
      </c>
      <c r="J442" s="14">
        <f t="shared" si="74"/>
        <v>1691802949.9320199</v>
      </c>
      <c r="K442" s="14" cm="1">
        <f t="array" ref="K442">INDEX('Stocastic Model Raw Data'!$E$2:$E$1001,$C442,0)</f>
        <v>202861497.532489</v>
      </c>
      <c r="L442" s="14" cm="1">
        <f t="array" ref="L442">INDEX('Stocastic Model Raw Data'!$J$2:$J$1001,$C442,0)</f>
        <v>87656846.340787694</v>
      </c>
      <c r="M442" s="14">
        <f t="shared" si="75"/>
        <v>115204651.19170131</v>
      </c>
      <c r="N442" s="14">
        <f t="shared" si="79"/>
        <v>3104576745.8154187</v>
      </c>
      <c r="O442" s="14">
        <f t="shared" si="80"/>
        <v>1297569144.6916976</v>
      </c>
      <c r="P442" s="14">
        <f t="shared" si="76"/>
        <v>1807007601.1237211</v>
      </c>
      <c r="Q442" s="3">
        <f t="shared" si="81"/>
        <v>3104576745.8154187</v>
      </c>
      <c r="R442" s="3">
        <f t="shared" si="82"/>
        <v>1509611734.6916976</v>
      </c>
      <c r="S442" s="3">
        <f t="shared" si="77"/>
        <v>1594965011.1237211</v>
      </c>
      <c r="T442" s="21">
        <f>(RANK(E442,E$8:E$1007,1)+COUNTIF(E$8:E442,E442)-1)/1000</f>
        <v>0.79600000000000004</v>
      </c>
      <c r="U442" s="21">
        <f>(RANK(F442,F$8:F$1007,1)+COUNTIF(F$8:F442,F442)-1)/1000</f>
        <v>0.77100000000000002</v>
      </c>
      <c r="V442" s="21">
        <f>(RANK(G442,G$8:G$1007,1)+COUNTIF(G$8:G442,G442)-1)/1000</f>
        <v>0.82199999999999995</v>
      </c>
      <c r="W442" s="21">
        <f>(RANK(H442,H$8:H$1007,1)+COUNTIF(H$8:H442,H442)-1)/1000</f>
        <v>0.89400000000000002</v>
      </c>
      <c r="X442" s="21">
        <f>(RANK(I442,I$8:I$1007,1)+COUNTIF(I$8:I442,I442)-1)/1000</f>
        <v>0.879</v>
      </c>
      <c r="Y442" s="21">
        <f>(RANK(J442,J$8:J$1007,1)+COUNTIF(J$8:J442,J442)-1)/1000</f>
        <v>0.89900000000000002</v>
      </c>
      <c r="Z442" s="21">
        <f>(RANK(K442,K$8:K$1007,1)+COUNTIF(K$8:K442,K442)-1)/1000</f>
        <v>0.69699999999999995</v>
      </c>
      <c r="AA442" s="21">
        <f>(RANK(L442,L$8:L$1007,1)+COUNTIF(L$8:L442,L442)-1)/1000</f>
        <v>0.65300000000000002</v>
      </c>
      <c r="AB442" s="21">
        <f>(RANK(M442,M$8:M$1007,1)+COUNTIF(M$8:M442,M442)-1)/1000</f>
        <v>0.73499999999999999</v>
      </c>
      <c r="AC442" s="21">
        <f>(RANK(N442,N$8:N$1007,1)+COUNTIF(N$8:N442,N442)-1)/1000</f>
        <v>0.88</v>
      </c>
      <c r="AD442" s="21">
        <f>(RANK(O442,O$8:O$1007,1)+COUNTIF(O$8:O442,O442)-1)/1000</f>
        <v>0.86099999999999999</v>
      </c>
      <c r="AE442" s="21">
        <f>(RANK(P442,P$8:P$1007,1)+COUNTIF(P$8:P442,P442)-1)/1000</f>
        <v>0.89</v>
      </c>
      <c r="AF442" s="21">
        <f>(RANK(Q442,Q$8:Q$1007,1)+COUNTIF(Q$8:Q442,Q442)-1)/1000</f>
        <v>0.88</v>
      </c>
      <c r="AG442" s="21">
        <f>(RANK(R442,R$8:R$1007,1)+COUNTIF(R$8:R442,R442)-1)/1000</f>
        <v>0.86099999999999999</v>
      </c>
      <c r="AH442" s="21">
        <f>(RANK(S442,S$8:S$1007,1)+COUNTIF(S$8:S442,S442)-1)/1000</f>
        <v>0.89</v>
      </c>
      <c r="AI442" s="14">
        <f t="shared" si="83"/>
        <v>0</v>
      </c>
      <c r="AK442" s="14">
        <f t="shared" si="84"/>
        <v>0</v>
      </c>
    </row>
    <row r="443" spans="2:37" x14ac:dyDescent="0.25">
      <c r="B443">
        <f t="shared" si="78"/>
        <v>436</v>
      </c>
      <c r="C443">
        <f>MATCH(B443,'Stocastic Model Raw Data'!$B$2:$B$1001,0)</f>
        <v>589</v>
      </c>
      <c r="D443" s="14" cm="1">
        <f t="array" ref="D443">INDEX('Stocastic Model Raw Data'!$G$2:$G$1001,$C443,0)</f>
        <v>212042590</v>
      </c>
      <c r="E443" s="14" cm="1">
        <f t="array" ref="E443">INDEX('Stocastic Model Raw Data'!$C$2:$C$1001,$C443,0)</f>
        <v>82829679.975927696</v>
      </c>
      <c r="F443" s="14" cm="1">
        <f t="array" ref="F443">INDEX('Stocastic Model Raw Data'!$H$2:$H$1001,$C443,0)</f>
        <v>39696918.421804801</v>
      </c>
      <c r="G443" s="14">
        <f t="shared" si="73"/>
        <v>43132761.554122895</v>
      </c>
      <c r="H443" s="14" cm="1">
        <f t="array" ref="H443">INDEX('Stocastic Model Raw Data'!$D$2:$D$1001,$C443,0)</f>
        <v>2499968404.2209702</v>
      </c>
      <c r="I443" s="14" cm="1">
        <f t="array" ref="I443">INDEX('Stocastic Model Raw Data'!$I$2:$I$1001,$C443,0)</f>
        <v>1028745473.31153</v>
      </c>
      <c r="J443" s="14">
        <f t="shared" si="74"/>
        <v>1471222930.90944</v>
      </c>
      <c r="K443" s="14" cm="1">
        <f t="array" ref="K443">INDEX('Stocastic Model Raw Data'!$E$2:$E$1001,$C443,0)</f>
        <v>175447586.723501</v>
      </c>
      <c r="L443" s="14" cm="1">
        <f t="array" ref="L443">INDEX('Stocastic Model Raw Data'!$J$2:$J$1001,$C443,0)</f>
        <v>80685427.475803003</v>
      </c>
      <c r="M443" s="14">
        <f t="shared" si="75"/>
        <v>94762159.247697994</v>
      </c>
      <c r="N443" s="14">
        <f t="shared" si="79"/>
        <v>2675415990.9444714</v>
      </c>
      <c r="O443" s="14">
        <f t="shared" si="80"/>
        <v>1109430900.787333</v>
      </c>
      <c r="P443" s="14">
        <f t="shared" si="76"/>
        <v>1565985090.1571383</v>
      </c>
      <c r="Q443" s="3">
        <f t="shared" si="81"/>
        <v>2675415990.9444714</v>
      </c>
      <c r="R443" s="3">
        <f t="shared" si="82"/>
        <v>1321473490.787333</v>
      </c>
      <c r="S443" s="3">
        <f t="shared" si="77"/>
        <v>1353942500.1571383</v>
      </c>
      <c r="T443" s="21">
        <f>(RANK(E443,E$8:E$1007,1)+COUNTIF(E$8:E443,E443)-1)/1000</f>
        <v>0.47099999999999997</v>
      </c>
      <c r="U443" s="21">
        <f>(RANK(F443,F$8:F$1007,1)+COUNTIF(F$8:F443,F443)-1)/1000</f>
        <v>0.441</v>
      </c>
      <c r="V443" s="21">
        <f>(RANK(G443,G$8:G$1007,1)+COUNTIF(G$8:G443,G443)-1)/1000</f>
        <v>0.48899999999999999</v>
      </c>
      <c r="W443" s="21">
        <f>(RANK(H443,H$8:H$1007,1)+COUNTIF(H$8:H443,H443)-1)/1000</f>
        <v>0.60399999999999998</v>
      </c>
      <c r="X443" s="21">
        <f>(RANK(I443,I$8:I$1007,1)+COUNTIF(I$8:I443,I443)-1)/1000</f>
        <v>0.56899999999999995</v>
      </c>
      <c r="Y443" s="21">
        <f>(RANK(J443,J$8:J$1007,1)+COUNTIF(J$8:J443,J443)-1)/1000</f>
        <v>0.63200000000000001</v>
      </c>
      <c r="Z443" s="21">
        <f>(RANK(K443,K$8:K$1007,1)+COUNTIF(K$8:K443,K443)-1)/1000</f>
        <v>0.44800000000000001</v>
      </c>
      <c r="AA443" s="21">
        <f>(RANK(L443,L$8:L$1007,1)+COUNTIF(L$8:L443,L443)-1)/1000</f>
        <v>0.51800000000000002</v>
      </c>
      <c r="AB443" s="21">
        <f>(RANK(M443,M$8:M$1007,1)+COUNTIF(M$8:M443,M443)-1)/1000</f>
        <v>0.39500000000000002</v>
      </c>
      <c r="AC443" s="21">
        <f>(RANK(N443,N$8:N$1007,1)+COUNTIF(N$8:N443,N443)-1)/1000</f>
        <v>0.58899999999999997</v>
      </c>
      <c r="AD443" s="21">
        <f>(RANK(O443,O$8:O$1007,1)+COUNTIF(O$8:O443,O443)-1)/1000</f>
        <v>0.56699999999999995</v>
      </c>
      <c r="AE443" s="21">
        <f>(RANK(P443,P$8:P$1007,1)+COUNTIF(P$8:P443,P443)-1)/1000</f>
        <v>0.61099999999999999</v>
      </c>
      <c r="AF443" s="21">
        <f>(RANK(Q443,Q$8:Q$1007,1)+COUNTIF(Q$8:Q443,Q443)-1)/1000</f>
        <v>0.58899999999999997</v>
      </c>
      <c r="AG443" s="21">
        <f>(RANK(R443,R$8:R$1007,1)+COUNTIF(R$8:R443,R443)-1)/1000</f>
        <v>0.56699999999999995</v>
      </c>
      <c r="AH443" s="21">
        <f>(RANK(S443,S$8:S$1007,1)+COUNTIF(S$8:S443,S443)-1)/1000</f>
        <v>0.61099999999999999</v>
      </c>
      <c r="AI443" s="14">
        <f t="shared" si="83"/>
        <v>0</v>
      </c>
      <c r="AK443" s="14">
        <f t="shared" si="84"/>
        <v>0</v>
      </c>
    </row>
    <row r="444" spans="2:37" x14ac:dyDescent="0.25">
      <c r="B444">
        <f t="shared" si="78"/>
        <v>437</v>
      </c>
      <c r="C444">
        <f>MATCH(B444,'Stocastic Model Raw Data'!$B$2:$B$1001,0)</f>
        <v>892</v>
      </c>
      <c r="D444" s="14" cm="1">
        <f t="array" ref="D444">INDEX('Stocastic Model Raw Data'!$G$2:$G$1001,$C444,0)</f>
        <v>212042590</v>
      </c>
      <c r="E444" s="14" cm="1">
        <f t="array" ref="E444">INDEX('Stocastic Model Raw Data'!$C$2:$C$1001,$C444,0)</f>
        <v>106494460.301549</v>
      </c>
      <c r="F444" s="14" cm="1">
        <f t="array" ref="F444">INDEX('Stocastic Model Raw Data'!$H$2:$H$1001,$C444,0)</f>
        <v>52868991.2649673</v>
      </c>
      <c r="G444" s="14">
        <f t="shared" si="73"/>
        <v>53625469.036581703</v>
      </c>
      <c r="H444" s="14" cm="1">
        <f t="array" ref="H444">INDEX('Stocastic Model Raw Data'!$D$2:$D$1001,$C444,0)</f>
        <v>2912169445.4219699</v>
      </c>
      <c r="I444" s="14" cm="1">
        <f t="array" ref="I444">INDEX('Stocastic Model Raw Data'!$I$2:$I$1001,$C444,0)</f>
        <v>1234732452.9521899</v>
      </c>
      <c r="J444" s="14">
        <f t="shared" si="74"/>
        <v>1677436992.46978</v>
      </c>
      <c r="K444" s="14" cm="1">
        <f t="array" ref="K444">INDEX('Stocastic Model Raw Data'!$E$2:$E$1001,$C444,0)</f>
        <v>221748396.694094</v>
      </c>
      <c r="L444" s="14" cm="1">
        <f t="array" ref="L444">INDEX('Stocastic Model Raw Data'!$J$2:$J$1001,$C444,0)</f>
        <v>97210876.010546103</v>
      </c>
      <c r="M444" s="14">
        <f t="shared" si="75"/>
        <v>124537520.6835479</v>
      </c>
      <c r="N444" s="14">
        <f t="shared" si="79"/>
        <v>3133917842.1160641</v>
      </c>
      <c r="O444" s="14">
        <f t="shared" si="80"/>
        <v>1331943328.9627361</v>
      </c>
      <c r="P444" s="14">
        <f t="shared" si="76"/>
        <v>1801974513.1533279</v>
      </c>
      <c r="Q444" s="3">
        <f t="shared" si="81"/>
        <v>3133917842.1160641</v>
      </c>
      <c r="R444" s="3">
        <f t="shared" si="82"/>
        <v>1543985918.9627361</v>
      </c>
      <c r="S444" s="3">
        <f t="shared" si="77"/>
        <v>1589931923.1533279</v>
      </c>
      <c r="T444" s="21">
        <f>(RANK(E444,E$8:E$1007,1)+COUNTIF(E$8:E444,E444)-1)/1000</f>
        <v>0.871</v>
      </c>
      <c r="U444" s="21">
        <f>(RANK(F444,F$8:F$1007,1)+COUNTIF(F$8:F444,F444)-1)/1000</f>
        <v>0.86699999999999999</v>
      </c>
      <c r="V444" s="21">
        <f>(RANK(G444,G$8:G$1007,1)+COUNTIF(G$8:G444,G444)-1)/1000</f>
        <v>0.873</v>
      </c>
      <c r="W444" s="21">
        <f>(RANK(H444,H$8:H$1007,1)+COUNTIF(H$8:H444,H444)-1)/1000</f>
        <v>0.89800000000000002</v>
      </c>
      <c r="X444" s="21">
        <f>(RANK(I444,I$8:I$1007,1)+COUNTIF(I$8:I444,I444)-1)/1000</f>
        <v>0.90700000000000003</v>
      </c>
      <c r="Y444" s="21">
        <f>(RANK(J444,J$8:J$1007,1)+COUNTIF(J$8:J444,J444)-1)/1000</f>
        <v>0.88800000000000001</v>
      </c>
      <c r="Z444" s="21">
        <f>(RANK(K444,K$8:K$1007,1)+COUNTIF(K$8:K444,K444)-1)/1000</f>
        <v>0.80900000000000005</v>
      </c>
      <c r="AA444" s="21">
        <f>(RANK(L444,L$8:L$1007,1)+COUNTIF(L$8:L444,L444)-1)/1000</f>
        <v>0.79800000000000004</v>
      </c>
      <c r="AB444" s="21">
        <f>(RANK(M444,M$8:M$1007,1)+COUNTIF(M$8:M444,M444)-1)/1000</f>
        <v>0.81599999999999995</v>
      </c>
      <c r="AC444" s="21">
        <f>(RANK(N444,N$8:N$1007,1)+COUNTIF(N$8:N444,N444)-1)/1000</f>
        <v>0.89200000000000002</v>
      </c>
      <c r="AD444" s="21">
        <f>(RANK(O444,O$8:O$1007,1)+COUNTIF(O$8:O444,O444)-1)/1000</f>
        <v>0.89800000000000002</v>
      </c>
      <c r="AE444" s="21">
        <f>(RANK(P444,P$8:P$1007,1)+COUNTIF(P$8:P444,P444)-1)/1000</f>
        <v>0.88500000000000001</v>
      </c>
      <c r="AF444" s="21">
        <f>(RANK(Q444,Q$8:Q$1007,1)+COUNTIF(Q$8:Q444,Q444)-1)/1000</f>
        <v>0.89200000000000002</v>
      </c>
      <c r="AG444" s="21">
        <f>(RANK(R444,R$8:R$1007,1)+COUNTIF(R$8:R444,R444)-1)/1000</f>
        <v>0.89800000000000002</v>
      </c>
      <c r="AH444" s="21">
        <f>(RANK(S444,S$8:S$1007,1)+COUNTIF(S$8:S444,S444)-1)/1000</f>
        <v>0.88500000000000001</v>
      </c>
      <c r="AI444" s="14">
        <f t="shared" si="83"/>
        <v>0</v>
      </c>
      <c r="AK444" s="14">
        <f t="shared" si="84"/>
        <v>0</v>
      </c>
    </row>
    <row r="445" spans="2:37" x14ac:dyDescent="0.25">
      <c r="B445">
        <f t="shared" si="78"/>
        <v>438</v>
      </c>
      <c r="C445">
        <f>MATCH(B445,'Stocastic Model Raw Data'!$B$2:$B$1001,0)</f>
        <v>948</v>
      </c>
      <c r="D445" s="14" cm="1">
        <f t="array" ref="D445">INDEX('Stocastic Model Raw Data'!$G$2:$G$1001,$C445,0)</f>
        <v>212042590</v>
      </c>
      <c r="E445" s="14" cm="1">
        <f t="array" ref="E445">INDEX('Stocastic Model Raw Data'!$C$2:$C$1001,$C445,0)</f>
        <v>114802960.269261</v>
      </c>
      <c r="F445" s="14" cm="1">
        <f t="array" ref="F445">INDEX('Stocastic Model Raw Data'!$H$2:$H$1001,$C445,0)</f>
        <v>56951073.097022898</v>
      </c>
      <c r="G445" s="14">
        <f t="shared" si="73"/>
        <v>57851887.172238104</v>
      </c>
      <c r="H445" s="14" cm="1">
        <f t="array" ref="H445">INDEX('Stocastic Model Raw Data'!$D$2:$D$1001,$C445,0)</f>
        <v>3040719403.42032</v>
      </c>
      <c r="I445" s="14" cm="1">
        <f t="array" ref="I445">INDEX('Stocastic Model Raw Data'!$I$2:$I$1001,$C445,0)</f>
        <v>1277743648.1926701</v>
      </c>
      <c r="J445" s="14">
        <f t="shared" si="74"/>
        <v>1762975755.2276499</v>
      </c>
      <c r="K445" s="14" cm="1">
        <f t="array" ref="K445">INDEX('Stocastic Model Raw Data'!$E$2:$E$1001,$C445,0)</f>
        <v>267405803.39211199</v>
      </c>
      <c r="L445" s="14" cm="1">
        <f t="array" ref="L445">INDEX('Stocastic Model Raw Data'!$J$2:$J$1001,$C445,0)</f>
        <v>121595632.78273</v>
      </c>
      <c r="M445" s="14">
        <f t="shared" si="75"/>
        <v>145810170.60938197</v>
      </c>
      <c r="N445" s="14">
        <f t="shared" si="79"/>
        <v>3308125206.8124318</v>
      </c>
      <c r="O445" s="14">
        <f t="shared" si="80"/>
        <v>1399339280.9754002</v>
      </c>
      <c r="P445" s="14">
        <f t="shared" si="76"/>
        <v>1908785925.8370316</v>
      </c>
      <c r="Q445" s="3">
        <f t="shared" si="81"/>
        <v>3308125206.8124318</v>
      </c>
      <c r="R445" s="3">
        <f t="shared" si="82"/>
        <v>1611381870.9754002</v>
      </c>
      <c r="S445" s="3">
        <f t="shared" si="77"/>
        <v>1696743335.8370316</v>
      </c>
      <c r="T445" s="21">
        <f>(RANK(E445,E$8:E$1007,1)+COUNTIF(E$8:E445,E445)-1)/1000</f>
        <v>0.94599999999999995</v>
      </c>
      <c r="U445" s="21">
        <f>(RANK(F445,F$8:F$1007,1)+COUNTIF(F$8:F445,F445)-1)/1000</f>
        <v>0.94499999999999995</v>
      </c>
      <c r="V445" s="21">
        <f>(RANK(G445,G$8:G$1007,1)+COUNTIF(G$8:G445,G445)-1)/1000</f>
        <v>0.94799999999999995</v>
      </c>
      <c r="W445" s="21">
        <f>(RANK(H445,H$8:H$1007,1)+COUNTIF(H$8:H445,H445)-1)/1000</f>
        <v>0.94699999999999995</v>
      </c>
      <c r="X445" s="21">
        <f>(RANK(I445,I$8:I$1007,1)+COUNTIF(I$8:I445,I445)-1)/1000</f>
        <v>0.93899999999999995</v>
      </c>
      <c r="Y445" s="21">
        <f>(RANK(J445,J$8:J$1007,1)+COUNTIF(J$8:J445,J445)-1)/1000</f>
        <v>0.94799999999999995</v>
      </c>
      <c r="Z445" s="21">
        <f>(RANK(K445,K$8:K$1007,1)+COUNTIF(K$8:K445,K445)-1)/1000</f>
        <v>0.96199999999999997</v>
      </c>
      <c r="AA445" s="21">
        <f>(RANK(L445,L$8:L$1007,1)+COUNTIF(L$8:L445,L445)-1)/1000</f>
        <v>0.97499999999999998</v>
      </c>
      <c r="AB445" s="21">
        <f>(RANK(M445,M$8:M$1007,1)+COUNTIF(M$8:M445,M445)-1)/1000</f>
        <v>0.94699999999999995</v>
      </c>
      <c r="AC445" s="21">
        <f>(RANK(N445,N$8:N$1007,1)+COUNTIF(N$8:N445,N445)-1)/1000</f>
        <v>0.94799999999999995</v>
      </c>
      <c r="AD445" s="21">
        <f>(RANK(O445,O$8:O$1007,1)+COUNTIF(O$8:O445,O445)-1)/1000</f>
        <v>0.94499999999999995</v>
      </c>
      <c r="AE445" s="21">
        <f>(RANK(P445,P$8:P$1007,1)+COUNTIF(P$8:P445,P445)-1)/1000</f>
        <v>0.94899999999999995</v>
      </c>
      <c r="AF445" s="21">
        <f>(RANK(Q445,Q$8:Q$1007,1)+COUNTIF(Q$8:Q445,Q445)-1)/1000</f>
        <v>0.94799999999999995</v>
      </c>
      <c r="AG445" s="21">
        <f>(RANK(R445,R$8:R$1007,1)+COUNTIF(R$8:R445,R445)-1)/1000</f>
        <v>0.94499999999999995</v>
      </c>
      <c r="AH445" s="21">
        <f>(RANK(S445,S$8:S$1007,1)+COUNTIF(S$8:S445,S445)-1)/1000</f>
        <v>0.94899999999999995</v>
      </c>
      <c r="AI445" s="14">
        <f t="shared" si="83"/>
        <v>0</v>
      </c>
      <c r="AK445" s="14">
        <f t="shared" si="84"/>
        <v>0</v>
      </c>
    </row>
    <row r="446" spans="2:37" x14ac:dyDescent="0.25">
      <c r="B446">
        <f t="shared" si="78"/>
        <v>439</v>
      </c>
      <c r="C446">
        <f>MATCH(B446,'Stocastic Model Raw Data'!$B$2:$B$1001,0)</f>
        <v>506</v>
      </c>
      <c r="D446" s="14" cm="1">
        <f t="array" ref="D446">INDEX('Stocastic Model Raw Data'!$G$2:$G$1001,$C446,0)</f>
        <v>212042590</v>
      </c>
      <c r="E446" s="14" cm="1">
        <f t="array" ref="E446">INDEX('Stocastic Model Raw Data'!$C$2:$C$1001,$C446,0)</f>
        <v>85455073.155018106</v>
      </c>
      <c r="F446" s="14" cm="1">
        <f t="array" ref="F446">INDEX('Stocastic Model Raw Data'!$H$2:$H$1001,$C446,0)</f>
        <v>41873569.210928798</v>
      </c>
      <c r="G446" s="14">
        <f t="shared" si="73"/>
        <v>43581503.944089308</v>
      </c>
      <c r="H446" s="14" cm="1">
        <f t="array" ref="H446">INDEX('Stocastic Model Raw Data'!$D$2:$D$1001,$C446,0)</f>
        <v>2376647081.0401101</v>
      </c>
      <c r="I446" s="14" cm="1">
        <f t="array" ref="I446">INDEX('Stocastic Model Raw Data'!$I$2:$I$1001,$C446,0)</f>
        <v>990715972.54681003</v>
      </c>
      <c r="J446" s="14">
        <f t="shared" si="74"/>
        <v>1385931108.4933</v>
      </c>
      <c r="K446" s="14" cm="1">
        <f t="array" ref="K446">INDEX('Stocastic Model Raw Data'!$E$2:$E$1001,$C446,0)</f>
        <v>205825181.19222701</v>
      </c>
      <c r="L446" s="14" cm="1">
        <f t="array" ref="L446">INDEX('Stocastic Model Raw Data'!$J$2:$J$1001,$C446,0)</f>
        <v>94253624.995433703</v>
      </c>
      <c r="M446" s="14">
        <f t="shared" si="75"/>
        <v>111571556.1967933</v>
      </c>
      <c r="N446" s="14">
        <f t="shared" si="79"/>
        <v>2582472262.232337</v>
      </c>
      <c r="O446" s="14">
        <f t="shared" si="80"/>
        <v>1084969597.5422437</v>
      </c>
      <c r="P446" s="14">
        <f t="shared" si="76"/>
        <v>1497502664.6900933</v>
      </c>
      <c r="Q446" s="3">
        <f t="shared" si="81"/>
        <v>2582472262.232337</v>
      </c>
      <c r="R446" s="3">
        <f t="shared" si="82"/>
        <v>1297012187.5422437</v>
      </c>
      <c r="S446" s="3">
        <f t="shared" si="77"/>
        <v>1285460074.6900933</v>
      </c>
      <c r="T446" s="21">
        <f>(RANK(E446,E$8:E$1007,1)+COUNTIF(E$8:E446,E446)-1)/1000</f>
        <v>0.52100000000000002</v>
      </c>
      <c r="U446" s="21">
        <f>(RANK(F446,F$8:F$1007,1)+COUNTIF(F$8:F446,F446)-1)/1000</f>
        <v>0.52800000000000002</v>
      </c>
      <c r="V446" s="21">
        <f>(RANK(G446,G$8:G$1007,1)+COUNTIF(G$8:G446,G446)-1)/1000</f>
        <v>0.51400000000000001</v>
      </c>
      <c r="W446" s="21">
        <f>(RANK(H446,H$8:H$1007,1)+COUNTIF(H$8:H446,H446)-1)/1000</f>
        <v>0.48299999999999998</v>
      </c>
      <c r="X446" s="21">
        <f>(RANK(I446,I$8:I$1007,1)+COUNTIF(I$8:I446,I446)-1)/1000</f>
        <v>0.47199999999999998</v>
      </c>
      <c r="Y446" s="21">
        <f>(RANK(J446,J$8:J$1007,1)+COUNTIF(J$8:J446,J446)-1)/1000</f>
        <v>0.49099999999999999</v>
      </c>
      <c r="Z446" s="21">
        <f>(RANK(K446,K$8:K$1007,1)+COUNTIF(K$8:K446,K446)-1)/1000</f>
        <v>0.72</v>
      </c>
      <c r="AA446" s="21">
        <f>(RANK(L446,L$8:L$1007,1)+COUNTIF(L$8:L446,L446)-1)/1000</f>
        <v>0.76</v>
      </c>
      <c r="AB446" s="21">
        <f>(RANK(M446,M$8:M$1007,1)+COUNTIF(M$8:M446,M446)-1)/1000</f>
        <v>0.69499999999999995</v>
      </c>
      <c r="AC446" s="21">
        <f>(RANK(N446,N$8:N$1007,1)+COUNTIF(N$8:N446,N446)-1)/1000</f>
        <v>0.50600000000000001</v>
      </c>
      <c r="AD446" s="21">
        <f>(RANK(O446,O$8:O$1007,1)+COUNTIF(O$8:O446,O446)-1)/1000</f>
        <v>0.50800000000000001</v>
      </c>
      <c r="AE446" s="21">
        <f>(RANK(P446,P$8:P$1007,1)+COUNTIF(P$8:P446,P446)-1)/1000</f>
        <v>0.505</v>
      </c>
      <c r="AF446" s="21">
        <f>(RANK(Q446,Q$8:Q$1007,1)+COUNTIF(Q$8:Q446,Q446)-1)/1000</f>
        <v>0.50600000000000001</v>
      </c>
      <c r="AG446" s="21">
        <f>(RANK(R446,R$8:R$1007,1)+COUNTIF(R$8:R446,R446)-1)/1000</f>
        <v>0.50800000000000001</v>
      </c>
      <c r="AH446" s="21">
        <f>(RANK(S446,S$8:S$1007,1)+COUNTIF(S$8:S446,S446)-1)/1000</f>
        <v>0.505</v>
      </c>
      <c r="AI446" s="14">
        <f t="shared" si="83"/>
        <v>0</v>
      </c>
      <c r="AK446" s="14">
        <f t="shared" si="84"/>
        <v>0</v>
      </c>
    </row>
    <row r="447" spans="2:37" x14ac:dyDescent="0.25">
      <c r="B447">
        <f t="shared" si="78"/>
        <v>440</v>
      </c>
      <c r="C447">
        <f>MATCH(B447,'Stocastic Model Raw Data'!$B$2:$B$1001,0)</f>
        <v>373</v>
      </c>
      <c r="D447" s="14" cm="1">
        <f t="array" ref="D447">INDEX('Stocastic Model Raw Data'!$G$2:$G$1001,$C447,0)</f>
        <v>212042590</v>
      </c>
      <c r="E447" s="14" cm="1">
        <f t="array" ref="E447">INDEX('Stocastic Model Raw Data'!$C$2:$C$1001,$C447,0)</f>
        <v>74443821.322923094</v>
      </c>
      <c r="F447" s="14" cm="1">
        <f t="array" ref="F447">INDEX('Stocastic Model Raw Data'!$H$2:$H$1001,$C447,0)</f>
        <v>35276091.095890298</v>
      </c>
      <c r="G447" s="14">
        <f t="shared" si="73"/>
        <v>39167730.227032796</v>
      </c>
      <c r="H447" s="14" cm="1">
        <f t="array" ref="H447">INDEX('Stocastic Model Raw Data'!$D$2:$D$1001,$C447,0)</f>
        <v>2270304891.4604301</v>
      </c>
      <c r="I447" s="14" cm="1">
        <f t="array" ref="I447">INDEX('Stocastic Model Raw Data'!$I$2:$I$1001,$C447,0)</f>
        <v>929016939.08318996</v>
      </c>
      <c r="J447" s="14">
        <f t="shared" si="74"/>
        <v>1341287952.3772402</v>
      </c>
      <c r="K447" s="14" cm="1">
        <f t="array" ref="K447">INDEX('Stocastic Model Raw Data'!$E$2:$E$1001,$C447,0)</f>
        <v>158826732.92515001</v>
      </c>
      <c r="L447" s="14" cm="1">
        <f t="array" ref="L447">INDEX('Stocastic Model Raw Data'!$J$2:$J$1001,$C447,0)</f>
        <v>72087402.027985096</v>
      </c>
      <c r="M447" s="14">
        <f t="shared" si="75"/>
        <v>86739330.897164911</v>
      </c>
      <c r="N447" s="14">
        <f t="shared" si="79"/>
        <v>2429131624.3855801</v>
      </c>
      <c r="O447" s="14">
        <f t="shared" si="80"/>
        <v>1001104341.1111751</v>
      </c>
      <c r="P447" s="14">
        <f t="shared" si="76"/>
        <v>1428027283.274405</v>
      </c>
      <c r="Q447" s="3">
        <f t="shared" si="81"/>
        <v>2429131624.3855801</v>
      </c>
      <c r="R447" s="3">
        <f t="shared" si="82"/>
        <v>1213146931.1111751</v>
      </c>
      <c r="S447" s="3">
        <f t="shared" si="77"/>
        <v>1215984693.274405</v>
      </c>
      <c r="T447" s="21">
        <f>(RANK(E447,E$8:E$1007,1)+COUNTIF(E$8:E447,E447)-1)/1000</f>
        <v>0.27500000000000002</v>
      </c>
      <c r="U447" s="21">
        <f>(RANK(F447,F$8:F$1007,1)+COUNTIF(F$8:F447,F447)-1)/1000</f>
        <v>0.24</v>
      </c>
      <c r="V447" s="21">
        <f>(RANK(G447,G$8:G$1007,1)+COUNTIF(G$8:G447,G447)-1)/1000</f>
        <v>0.31</v>
      </c>
      <c r="W447" s="21">
        <f>(RANK(H447,H$8:H$1007,1)+COUNTIF(H$8:H447,H447)-1)/1000</f>
        <v>0.38400000000000001</v>
      </c>
      <c r="X447" s="21">
        <f>(RANK(I447,I$8:I$1007,1)+COUNTIF(I$8:I447,I447)-1)/1000</f>
        <v>0.35199999999999998</v>
      </c>
      <c r="Y447" s="21">
        <f>(RANK(J447,J$8:J$1007,1)+COUNTIF(J$8:J447,J447)-1)/1000</f>
        <v>0.41399999999999998</v>
      </c>
      <c r="Z447" s="21">
        <f>(RANK(K447,K$8:K$1007,1)+COUNTIF(K$8:K447,K447)-1)/1000</f>
        <v>0.3</v>
      </c>
      <c r="AA447" s="21">
        <f>(RANK(L447,L$8:L$1007,1)+COUNTIF(L$8:L447,L447)-1)/1000</f>
        <v>0.32500000000000001</v>
      </c>
      <c r="AB447" s="21">
        <f>(RANK(M447,M$8:M$1007,1)+COUNTIF(M$8:M447,M447)-1)/1000</f>
        <v>0.26200000000000001</v>
      </c>
      <c r="AC447" s="21">
        <f>(RANK(N447,N$8:N$1007,1)+COUNTIF(N$8:N447,N447)-1)/1000</f>
        <v>0.373</v>
      </c>
      <c r="AD447" s="21">
        <f>(RANK(O447,O$8:O$1007,1)+COUNTIF(O$8:O447,O447)-1)/1000</f>
        <v>0.34699999999999998</v>
      </c>
      <c r="AE447" s="21">
        <f>(RANK(P447,P$8:P$1007,1)+COUNTIF(P$8:P447,P447)-1)/1000</f>
        <v>0.40300000000000002</v>
      </c>
      <c r="AF447" s="21">
        <f>(RANK(Q447,Q$8:Q$1007,1)+COUNTIF(Q$8:Q447,Q447)-1)/1000</f>
        <v>0.373</v>
      </c>
      <c r="AG447" s="21">
        <f>(RANK(R447,R$8:R$1007,1)+COUNTIF(R$8:R447,R447)-1)/1000</f>
        <v>0.34699999999999998</v>
      </c>
      <c r="AH447" s="21">
        <f>(RANK(S447,S$8:S$1007,1)+COUNTIF(S$8:S447,S447)-1)/1000</f>
        <v>0.40300000000000002</v>
      </c>
      <c r="AI447" s="14">
        <f t="shared" si="83"/>
        <v>0</v>
      </c>
      <c r="AK447" s="14">
        <f t="shared" si="84"/>
        <v>0</v>
      </c>
    </row>
    <row r="448" spans="2:37" x14ac:dyDescent="0.25">
      <c r="B448">
        <f t="shared" si="78"/>
        <v>441</v>
      </c>
      <c r="C448">
        <f>MATCH(B448,'Stocastic Model Raw Data'!$B$2:$B$1001,0)</f>
        <v>56</v>
      </c>
      <c r="D448" s="14" cm="1">
        <f t="array" ref="D448">INDEX('Stocastic Model Raw Data'!$G$2:$G$1001,$C448,0)</f>
        <v>212042590</v>
      </c>
      <c r="E448" s="14" cm="1">
        <f t="array" ref="E448">INDEX('Stocastic Model Raw Data'!$C$2:$C$1001,$C448,0)</f>
        <v>64699284.750329196</v>
      </c>
      <c r="F448" s="14" cm="1">
        <f t="array" ref="F448">INDEX('Stocastic Model Raw Data'!$H$2:$H$1001,$C448,0)</f>
        <v>31790011.118145298</v>
      </c>
      <c r="G448" s="14">
        <f t="shared" si="73"/>
        <v>32909273.632183898</v>
      </c>
      <c r="H448" s="14" cm="1">
        <f t="array" ref="H448">INDEX('Stocastic Model Raw Data'!$D$2:$D$1001,$C448,0)</f>
        <v>1767070020.1300299</v>
      </c>
      <c r="I448" s="14" cm="1">
        <f t="array" ref="I448">INDEX('Stocastic Model Raw Data'!$I$2:$I$1001,$C448,0)</f>
        <v>736529412.39840698</v>
      </c>
      <c r="J448" s="14">
        <f t="shared" si="74"/>
        <v>1030540607.7316229</v>
      </c>
      <c r="K448" s="14" cm="1">
        <f t="array" ref="K448">INDEX('Stocastic Model Raw Data'!$E$2:$E$1001,$C448,0)</f>
        <v>146100745.65621999</v>
      </c>
      <c r="L448" s="14" cm="1">
        <f t="array" ref="L448">INDEX('Stocastic Model Raw Data'!$J$2:$J$1001,$C448,0)</f>
        <v>62645458.093423702</v>
      </c>
      <c r="M448" s="14">
        <f t="shared" si="75"/>
        <v>83455287.562796295</v>
      </c>
      <c r="N448" s="14">
        <f t="shared" si="79"/>
        <v>1913170765.7862499</v>
      </c>
      <c r="O448" s="14">
        <f t="shared" si="80"/>
        <v>799174870.49183071</v>
      </c>
      <c r="P448" s="14">
        <f t="shared" si="76"/>
        <v>1113995895.2944193</v>
      </c>
      <c r="Q448" s="3">
        <f t="shared" si="81"/>
        <v>1913170765.7862499</v>
      </c>
      <c r="R448" s="3">
        <f t="shared" si="82"/>
        <v>1011217460.4918307</v>
      </c>
      <c r="S448" s="3">
        <f t="shared" si="77"/>
        <v>901953305.29441917</v>
      </c>
      <c r="T448" s="21">
        <f>(RANK(E448,E$8:E$1007,1)+COUNTIF(E$8:E448,E448)-1)/1000</f>
        <v>9.9000000000000005E-2</v>
      </c>
      <c r="U448" s="21">
        <f>(RANK(F448,F$8:F$1007,1)+COUNTIF(F$8:F448,F448)-1)/1000</f>
        <v>0.11799999999999999</v>
      </c>
      <c r="V448" s="21">
        <f>(RANK(G448,G$8:G$1007,1)+COUNTIF(G$8:G448,G448)-1)/1000</f>
        <v>8.6999999999999994E-2</v>
      </c>
      <c r="W448" s="21">
        <f>(RANK(H448,H$8:H$1007,1)+COUNTIF(H$8:H448,H448)-1)/1000</f>
        <v>5.0999999999999997E-2</v>
      </c>
      <c r="X448" s="21">
        <f>(RANK(I448,I$8:I$1007,1)+COUNTIF(I$8:I448,I448)-1)/1000</f>
        <v>5.8000000000000003E-2</v>
      </c>
      <c r="Y448" s="21">
        <f>(RANK(J448,J$8:J$1007,1)+COUNTIF(J$8:J448,J448)-1)/1000</f>
        <v>4.8000000000000001E-2</v>
      </c>
      <c r="Z448" s="21">
        <f>(RANK(K448,K$8:K$1007,1)+COUNTIF(K$8:K448,K448)-1)/1000</f>
        <v>0.17299999999999999</v>
      </c>
      <c r="AA448" s="21">
        <f>(RANK(L448,L$8:L$1007,1)+COUNTIF(L$8:L448,L448)-1)/1000</f>
        <v>0.155</v>
      </c>
      <c r="AB448" s="21">
        <f>(RANK(M448,M$8:M$1007,1)+COUNTIF(M$8:M448,M448)-1)/1000</f>
        <v>0.19600000000000001</v>
      </c>
      <c r="AC448" s="21">
        <f>(RANK(N448,N$8:N$1007,1)+COUNTIF(N$8:N448,N448)-1)/1000</f>
        <v>5.6000000000000001E-2</v>
      </c>
      <c r="AD448" s="21">
        <f>(RANK(O448,O$8:O$1007,1)+COUNTIF(O$8:O448,O448)-1)/1000</f>
        <v>6.2E-2</v>
      </c>
      <c r="AE448" s="21">
        <f>(RANK(P448,P$8:P$1007,1)+COUNTIF(P$8:P448,P448)-1)/1000</f>
        <v>5.3999999999999999E-2</v>
      </c>
      <c r="AF448" s="21">
        <f>(RANK(Q448,Q$8:Q$1007,1)+COUNTIF(Q$8:Q448,Q448)-1)/1000</f>
        <v>5.6000000000000001E-2</v>
      </c>
      <c r="AG448" s="21">
        <f>(RANK(R448,R$8:R$1007,1)+COUNTIF(R$8:R448,R448)-1)/1000</f>
        <v>6.2E-2</v>
      </c>
      <c r="AH448" s="21">
        <f>(RANK(S448,S$8:S$1007,1)+COUNTIF(S$8:S448,S448)-1)/1000</f>
        <v>5.3999999999999999E-2</v>
      </c>
      <c r="AI448" s="14">
        <f t="shared" si="83"/>
        <v>0</v>
      </c>
      <c r="AK448" s="14">
        <f t="shared" si="84"/>
        <v>0</v>
      </c>
    </row>
    <row r="449" spans="2:37" x14ac:dyDescent="0.25">
      <c r="B449">
        <f t="shared" si="78"/>
        <v>442</v>
      </c>
      <c r="C449">
        <f>MATCH(B449,'Stocastic Model Raw Data'!$B$2:$B$1001,0)</f>
        <v>769</v>
      </c>
      <c r="D449" s="14" cm="1">
        <f t="array" ref="D449">INDEX('Stocastic Model Raw Data'!$G$2:$G$1001,$C449,0)</f>
        <v>212042590</v>
      </c>
      <c r="E449" s="14" cm="1">
        <f t="array" ref="E449">INDEX('Stocastic Model Raw Data'!$C$2:$C$1001,$C449,0)</f>
        <v>94046833.124752596</v>
      </c>
      <c r="F449" s="14" cm="1">
        <f t="array" ref="F449">INDEX('Stocastic Model Raw Data'!$H$2:$H$1001,$C449,0)</f>
        <v>45681262.4653612</v>
      </c>
      <c r="G449" s="14">
        <f t="shared" si="73"/>
        <v>48365570.659391396</v>
      </c>
      <c r="H449" s="14" cm="1">
        <f t="array" ref="H449">INDEX('Stocastic Model Raw Data'!$D$2:$D$1001,$C449,0)</f>
        <v>2718789102.1392498</v>
      </c>
      <c r="I449" s="14" cm="1">
        <f t="array" ref="I449">INDEX('Stocastic Model Raw Data'!$I$2:$I$1001,$C449,0)</f>
        <v>1133323067.2470901</v>
      </c>
      <c r="J449" s="14">
        <f t="shared" si="74"/>
        <v>1585466034.8921597</v>
      </c>
      <c r="K449" s="14" cm="1">
        <f t="array" ref="K449">INDEX('Stocastic Model Raw Data'!$E$2:$E$1001,$C449,0)</f>
        <v>204071893.086537</v>
      </c>
      <c r="L449" s="14" cm="1">
        <f t="array" ref="L449">INDEX('Stocastic Model Raw Data'!$J$2:$J$1001,$C449,0)</f>
        <v>92736823.883159399</v>
      </c>
      <c r="M449" s="14">
        <f t="shared" si="75"/>
        <v>111335069.2033776</v>
      </c>
      <c r="N449" s="14">
        <f t="shared" si="79"/>
        <v>2922860995.2257867</v>
      </c>
      <c r="O449" s="14">
        <f t="shared" si="80"/>
        <v>1226059891.1302495</v>
      </c>
      <c r="P449" s="14">
        <f t="shared" si="76"/>
        <v>1696801104.0955372</v>
      </c>
      <c r="Q449" s="3">
        <f t="shared" si="81"/>
        <v>2922860995.2257867</v>
      </c>
      <c r="R449" s="3">
        <f t="shared" si="82"/>
        <v>1438102481.1302495</v>
      </c>
      <c r="S449" s="3">
        <f t="shared" si="77"/>
        <v>1484758514.0955372</v>
      </c>
      <c r="T449" s="21">
        <f>(RANK(E449,E$8:E$1007,1)+COUNTIF(E$8:E449,E449)-1)/1000</f>
        <v>0.69499999999999995</v>
      </c>
      <c r="U449" s="21">
        <f>(RANK(F449,F$8:F$1007,1)+COUNTIF(F$8:F449,F449)-1)/1000</f>
        <v>0.68</v>
      </c>
      <c r="V449" s="21">
        <f>(RANK(G449,G$8:G$1007,1)+COUNTIF(G$8:G449,G449)-1)/1000</f>
        <v>0.71599999999999997</v>
      </c>
      <c r="W449" s="21">
        <f>(RANK(H449,H$8:H$1007,1)+COUNTIF(H$8:H449,H449)-1)/1000</f>
        <v>0.77500000000000002</v>
      </c>
      <c r="X449" s="21">
        <f>(RANK(I449,I$8:I$1007,1)+COUNTIF(I$8:I449,I449)-1)/1000</f>
        <v>0.76200000000000001</v>
      </c>
      <c r="Y449" s="21">
        <f>(RANK(J449,J$8:J$1007,1)+COUNTIF(J$8:J449,J449)-1)/1000</f>
        <v>0.78100000000000003</v>
      </c>
      <c r="Z449" s="21">
        <f>(RANK(K449,K$8:K$1007,1)+COUNTIF(K$8:K449,K449)-1)/1000</f>
        <v>0.70599999999999996</v>
      </c>
      <c r="AA449" s="21">
        <f>(RANK(L449,L$8:L$1007,1)+COUNTIF(L$8:L449,L449)-1)/1000</f>
        <v>0.73399999999999999</v>
      </c>
      <c r="AB449" s="21">
        <f>(RANK(M449,M$8:M$1007,1)+COUNTIF(M$8:M449,M449)-1)/1000</f>
        <v>0.68799999999999994</v>
      </c>
      <c r="AC449" s="21">
        <f>(RANK(N449,N$8:N$1007,1)+COUNTIF(N$8:N449,N449)-1)/1000</f>
        <v>0.76900000000000002</v>
      </c>
      <c r="AD449" s="21">
        <f>(RANK(O449,O$8:O$1007,1)+COUNTIF(O$8:O449,O449)-1)/1000</f>
        <v>0.76400000000000001</v>
      </c>
      <c r="AE449" s="21">
        <f>(RANK(P449,P$8:P$1007,1)+COUNTIF(P$8:P449,P449)-1)/1000</f>
        <v>0.77400000000000002</v>
      </c>
      <c r="AF449" s="21">
        <f>(RANK(Q449,Q$8:Q$1007,1)+COUNTIF(Q$8:Q449,Q449)-1)/1000</f>
        <v>0.76900000000000002</v>
      </c>
      <c r="AG449" s="21">
        <f>(RANK(R449,R$8:R$1007,1)+COUNTIF(R$8:R449,R449)-1)/1000</f>
        <v>0.76400000000000001</v>
      </c>
      <c r="AH449" s="21">
        <f>(RANK(S449,S$8:S$1007,1)+COUNTIF(S$8:S449,S449)-1)/1000</f>
        <v>0.77400000000000002</v>
      </c>
      <c r="AI449" s="14">
        <f t="shared" si="83"/>
        <v>0</v>
      </c>
      <c r="AK449" s="14">
        <f t="shared" si="84"/>
        <v>0</v>
      </c>
    </row>
    <row r="450" spans="2:37" x14ac:dyDescent="0.25">
      <c r="B450">
        <f t="shared" si="78"/>
        <v>443</v>
      </c>
      <c r="C450">
        <f>MATCH(B450,'Stocastic Model Raw Data'!$B$2:$B$1001,0)</f>
        <v>744</v>
      </c>
      <c r="D450" s="14" cm="1">
        <f t="array" ref="D450">INDEX('Stocastic Model Raw Data'!$G$2:$G$1001,$C450,0)</f>
        <v>212042590</v>
      </c>
      <c r="E450" s="14" cm="1">
        <f t="array" ref="E450">INDEX('Stocastic Model Raw Data'!$C$2:$C$1001,$C450,0)</f>
        <v>103389806.65149701</v>
      </c>
      <c r="F450" s="14" cm="1">
        <f t="array" ref="F450">INDEX('Stocastic Model Raw Data'!$H$2:$H$1001,$C450,0)</f>
        <v>51571285.961982802</v>
      </c>
      <c r="G450" s="14">
        <f t="shared" si="73"/>
        <v>51818520.689514205</v>
      </c>
      <c r="H450" s="14" cm="1">
        <f t="array" ref="H450">INDEX('Stocastic Model Raw Data'!$D$2:$D$1001,$C450,0)</f>
        <v>2641203476.1325402</v>
      </c>
      <c r="I450" s="14" cm="1">
        <f t="array" ref="I450">INDEX('Stocastic Model Raw Data'!$I$2:$I$1001,$C450,0)</f>
        <v>1118734571.8896</v>
      </c>
      <c r="J450" s="14">
        <f t="shared" si="74"/>
        <v>1522468904.2429402</v>
      </c>
      <c r="K450" s="14" cm="1">
        <f t="array" ref="K450">INDEX('Stocastic Model Raw Data'!$E$2:$E$1001,$C450,0)</f>
        <v>238006747.62869599</v>
      </c>
      <c r="L450" s="14" cm="1">
        <f t="array" ref="L450">INDEX('Stocastic Model Raw Data'!$J$2:$J$1001,$C450,0)</f>
        <v>104514648.71723901</v>
      </c>
      <c r="M450" s="14">
        <f t="shared" si="75"/>
        <v>133492098.91145699</v>
      </c>
      <c r="N450" s="14">
        <f t="shared" si="79"/>
        <v>2879210223.7612362</v>
      </c>
      <c r="O450" s="14">
        <f t="shared" si="80"/>
        <v>1223249220.6068389</v>
      </c>
      <c r="P450" s="14">
        <f t="shared" si="76"/>
        <v>1655961003.1543972</v>
      </c>
      <c r="Q450" s="3">
        <f t="shared" si="81"/>
        <v>2879210223.7612362</v>
      </c>
      <c r="R450" s="3">
        <f t="shared" si="82"/>
        <v>1435291810.6068389</v>
      </c>
      <c r="S450" s="3">
        <f t="shared" si="77"/>
        <v>1443918413.1543972</v>
      </c>
      <c r="T450" s="21">
        <f>(RANK(E450,E$8:E$1007,1)+COUNTIF(E$8:E450,E450)-1)/1000</f>
        <v>0.83499999999999996</v>
      </c>
      <c r="U450" s="21">
        <f>(RANK(F450,F$8:F$1007,1)+COUNTIF(F$8:F450,F450)-1)/1000</f>
        <v>0.84599999999999997</v>
      </c>
      <c r="V450" s="21">
        <f>(RANK(G450,G$8:G$1007,1)+COUNTIF(G$8:G450,G450)-1)/1000</f>
        <v>0.82499999999999996</v>
      </c>
      <c r="W450" s="21">
        <f>(RANK(H450,H$8:H$1007,1)+COUNTIF(H$8:H450,H450)-1)/1000</f>
        <v>0.72699999999999998</v>
      </c>
      <c r="X450" s="21">
        <f>(RANK(I450,I$8:I$1007,1)+COUNTIF(I$8:I450,I450)-1)/1000</f>
        <v>0.74099999999999999</v>
      </c>
      <c r="Y450" s="21">
        <f>(RANK(J450,J$8:J$1007,1)+COUNTIF(J$8:J450,J450)-1)/1000</f>
        <v>0.71099999999999997</v>
      </c>
      <c r="Z450" s="21">
        <f>(RANK(K450,K$8:K$1007,1)+COUNTIF(K$8:K450,K450)-1)/1000</f>
        <v>0.878</v>
      </c>
      <c r="AA450" s="21">
        <f>(RANK(L450,L$8:L$1007,1)+COUNTIF(L$8:L450,L450)-1)/1000</f>
        <v>0.86899999999999999</v>
      </c>
      <c r="AB450" s="21">
        <f>(RANK(M450,M$8:M$1007,1)+COUNTIF(M$8:M450,M450)-1)/1000</f>
        <v>0.879</v>
      </c>
      <c r="AC450" s="21">
        <f>(RANK(N450,N$8:N$1007,1)+COUNTIF(N$8:N450,N450)-1)/1000</f>
        <v>0.74399999999999999</v>
      </c>
      <c r="AD450" s="21">
        <f>(RANK(O450,O$8:O$1007,1)+COUNTIF(O$8:O450,O450)-1)/1000</f>
        <v>0.75900000000000001</v>
      </c>
      <c r="AE450" s="21">
        <f>(RANK(P450,P$8:P$1007,1)+COUNTIF(P$8:P450,P450)-1)/1000</f>
        <v>0.73599999999999999</v>
      </c>
      <c r="AF450" s="21">
        <f>(RANK(Q450,Q$8:Q$1007,1)+COUNTIF(Q$8:Q450,Q450)-1)/1000</f>
        <v>0.74399999999999999</v>
      </c>
      <c r="AG450" s="21">
        <f>(RANK(R450,R$8:R$1007,1)+COUNTIF(R$8:R450,R450)-1)/1000</f>
        <v>0.75900000000000001</v>
      </c>
      <c r="AH450" s="21">
        <f>(RANK(S450,S$8:S$1007,1)+COUNTIF(S$8:S450,S450)-1)/1000</f>
        <v>0.73599999999999999</v>
      </c>
      <c r="AI450" s="14">
        <f t="shared" si="83"/>
        <v>0</v>
      </c>
      <c r="AK450" s="14">
        <f t="shared" si="84"/>
        <v>0</v>
      </c>
    </row>
    <row r="451" spans="2:37" x14ac:dyDescent="0.25">
      <c r="B451">
        <f t="shared" si="78"/>
        <v>444</v>
      </c>
      <c r="C451">
        <f>MATCH(B451,'Stocastic Model Raw Data'!$B$2:$B$1001,0)</f>
        <v>404</v>
      </c>
      <c r="D451" s="14" cm="1">
        <f t="array" ref="D451">INDEX('Stocastic Model Raw Data'!$G$2:$G$1001,$C451,0)</f>
        <v>212042590</v>
      </c>
      <c r="E451" s="14" cm="1">
        <f t="array" ref="E451">INDEX('Stocastic Model Raw Data'!$C$2:$C$1001,$C451,0)</f>
        <v>81290389.489503294</v>
      </c>
      <c r="F451" s="14" cm="1">
        <f t="array" ref="F451">INDEX('Stocastic Model Raw Data'!$H$2:$H$1001,$C451,0)</f>
        <v>39717718.984848797</v>
      </c>
      <c r="G451" s="14">
        <f t="shared" si="73"/>
        <v>41572670.504654497</v>
      </c>
      <c r="H451" s="14" cm="1">
        <f t="array" ref="H451">INDEX('Stocastic Model Raw Data'!$D$2:$D$1001,$C451,0)</f>
        <v>2286963816.8984299</v>
      </c>
      <c r="I451" s="14" cm="1">
        <f t="array" ref="I451">INDEX('Stocastic Model Raw Data'!$I$2:$I$1001,$C451,0)</f>
        <v>960131163.82826602</v>
      </c>
      <c r="J451" s="14">
        <f t="shared" si="74"/>
        <v>1326832653.0701637</v>
      </c>
      <c r="K451" s="14" cm="1">
        <f t="array" ref="K451">INDEX('Stocastic Model Raw Data'!$E$2:$E$1001,$C451,0)</f>
        <v>168618571.82111901</v>
      </c>
      <c r="L451" s="14" cm="1">
        <f t="array" ref="L451">INDEX('Stocastic Model Raw Data'!$J$2:$J$1001,$C451,0)</f>
        <v>71156645.523066297</v>
      </c>
      <c r="M451" s="14">
        <f t="shared" si="75"/>
        <v>97461926.298052713</v>
      </c>
      <c r="N451" s="14">
        <f t="shared" si="79"/>
        <v>2455582388.7195487</v>
      </c>
      <c r="O451" s="14">
        <f t="shared" si="80"/>
        <v>1031287809.3513323</v>
      </c>
      <c r="P451" s="14">
        <f t="shared" si="76"/>
        <v>1424294579.3682165</v>
      </c>
      <c r="Q451" s="3">
        <f t="shared" si="81"/>
        <v>2455582388.7195487</v>
      </c>
      <c r="R451" s="3">
        <f t="shared" si="82"/>
        <v>1243330399.3513322</v>
      </c>
      <c r="S451" s="3">
        <f t="shared" si="77"/>
        <v>1212251989.3682165</v>
      </c>
      <c r="T451" s="21">
        <f>(RANK(E451,E$8:E$1007,1)+COUNTIF(E$8:E451,E451)-1)/1000</f>
        <v>0.434</v>
      </c>
      <c r="U451" s="21">
        <f>(RANK(F451,F$8:F$1007,1)+COUNTIF(F$8:F451,F451)-1)/1000</f>
        <v>0.443</v>
      </c>
      <c r="V451" s="21">
        <f>(RANK(G451,G$8:G$1007,1)+COUNTIF(G$8:G451,G451)-1)/1000</f>
        <v>0.41899999999999998</v>
      </c>
      <c r="W451" s="21">
        <f>(RANK(H451,H$8:H$1007,1)+COUNTIF(H$8:H451,H451)-1)/1000</f>
        <v>0.40899999999999997</v>
      </c>
      <c r="X451" s="21">
        <f>(RANK(I451,I$8:I$1007,1)+COUNTIF(I$8:I451,I451)-1)/1000</f>
        <v>0.41799999999999998</v>
      </c>
      <c r="Y451" s="21">
        <f>(RANK(J451,J$8:J$1007,1)+COUNTIF(J$8:J451,J451)-1)/1000</f>
        <v>0.38600000000000001</v>
      </c>
      <c r="Z451" s="21">
        <f>(RANK(K451,K$8:K$1007,1)+COUNTIF(K$8:K451,K451)-1)/1000</f>
        <v>0.38600000000000001</v>
      </c>
      <c r="AA451" s="21">
        <f>(RANK(L451,L$8:L$1007,1)+COUNTIF(L$8:L451,L451)-1)/1000</f>
        <v>0.31</v>
      </c>
      <c r="AB451" s="21">
        <f>(RANK(M451,M$8:M$1007,1)+COUNTIF(M$8:M451,M451)-1)/1000</f>
        <v>0.44500000000000001</v>
      </c>
      <c r="AC451" s="21">
        <f>(RANK(N451,N$8:N$1007,1)+COUNTIF(N$8:N451,N451)-1)/1000</f>
        <v>0.40400000000000003</v>
      </c>
      <c r="AD451" s="21">
        <f>(RANK(O451,O$8:O$1007,1)+COUNTIF(O$8:O451,O451)-1)/1000</f>
        <v>0.41</v>
      </c>
      <c r="AE451" s="21">
        <f>(RANK(P451,P$8:P$1007,1)+COUNTIF(P$8:P451,P451)-1)/1000</f>
        <v>0.39200000000000002</v>
      </c>
      <c r="AF451" s="21">
        <f>(RANK(Q451,Q$8:Q$1007,1)+COUNTIF(Q$8:Q451,Q451)-1)/1000</f>
        <v>0.40400000000000003</v>
      </c>
      <c r="AG451" s="21">
        <f>(RANK(R451,R$8:R$1007,1)+COUNTIF(R$8:R451,R451)-1)/1000</f>
        <v>0.41</v>
      </c>
      <c r="AH451" s="21">
        <f>(RANK(S451,S$8:S$1007,1)+COUNTIF(S$8:S451,S451)-1)/1000</f>
        <v>0.39200000000000002</v>
      </c>
      <c r="AI451" s="14">
        <f t="shared" si="83"/>
        <v>0</v>
      </c>
      <c r="AK451" s="14">
        <f t="shared" si="84"/>
        <v>0</v>
      </c>
    </row>
    <row r="452" spans="2:37" x14ac:dyDescent="0.25">
      <c r="B452">
        <f t="shared" si="78"/>
        <v>445</v>
      </c>
      <c r="C452">
        <f>MATCH(B452,'Stocastic Model Raw Data'!$B$2:$B$1001,0)</f>
        <v>166</v>
      </c>
      <c r="D452" s="14" cm="1">
        <f t="array" ref="D452">INDEX('Stocastic Model Raw Data'!$G$2:$G$1001,$C452,0)</f>
        <v>212042590</v>
      </c>
      <c r="E452" s="14" cm="1">
        <f t="array" ref="E452">INDEX('Stocastic Model Raw Data'!$C$2:$C$1001,$C452,0)</f>
        <v>71908566.049677104</v>
      </c>
      <c r="F452" s="14" cm="1">
        <f t="array" ref="F452">INDEX('Stocastic Model Raw Data'!$H$2:$H$1001,$C452,0)</f>
        <v>35253829.829578198</v>
      </c>
      <c r="G452" s="14">
        <f t="shared" si="73"/>
        <v>36654736.220098905</v>
      </c>
      <c r="H452" s="14" cm="1">
        <f t="array" ref="H452">INDEX('Stocastic Model Raw Data'!$D$2:$D$1001,$C452,0)</f>
        <v>2028779881.25137</v>
      </c>
      <c r="I452" s="14" cm="1">
        <f t="array" ref="I452">INDEX('Stocastic Model Raw Data'!$I$2:$I$1001,$C452,0)</f>
        <v>852796998.92247295</v>
      </c>
      <c r="J452" s="14">
        <f t="shared" si="74"/>
        <v>1175982882.328897</v>
      </c>
      <c r="K452" s="14" cm="1">
        <f t="array" ref="K452">INDEX('Stocastic Model Raw Data'!$E$2:$E$1001,$C452,0)</f>
        <v>146912110.03189</v>
      </c>
      <c r="L452" s="14" cm="1">
        <f t="array" ref="L452">INDEX('Stocastic Model Raw Data'!$J$2:$J$1001,$C452,0)</f>
        <v>62799824.005999498</v>
      </c>
      <c r="M452" s="14">
        <f t="shared" si="75"/>
        <v>84112286.025890499</v>
      </c>
      <c r="N452" s="14">
        <f t="shared" si="79"/>
        <v>2175691991.2832599</v>
      </c>
      <c r="O452" s="14">
        <f t="shared" si="80"/>
        <v>915596822.9284724</v>
      </c>
      <c r="P452" s="14">
        <f t="shared" si="76"/>
        <v>1260095168.3547873</v>
      </c>
      <c r="Q452" s="3">
        <f t="shared" si="81"/>
        <v>2175691991.2832599</v>
      </c>
      <c r="R452" s="3">
        <f t="shared" si="82"/>
        <v>1127639412.9284725</v>
      </c>
      <c r="S452" s="3">
        <f t="shared" si="77"/>
        <v>1048052578.3547873</v>
      </c>
      <c r="T452" s="21">
        <f>(RANK(E452,E$8:E$1007,1)+COUNTIF(E$8:E452,E452)-1)/1000</f>
        <v>0.215</v>
      </c>
      <c r="U452" s="21">
        <f>(RANK(F452,F$8:F$1007,1)+COUNTIF(F$8:F452,F452)-1)/1000</f>
        <v>0.23599999999999999</v>
      </c>
      <c r="V452" s="21">
        <f>(RANK(G452,G$8:G$1007,1)+COUNTIF(G$8:G452,G452)-1)/1000</f>
        <v>0.2</v>
      </c>
      <c r="W452" s="21">
        <f>(RANK(H452,H$8:H$1007,1)+COUNTIF(H$8:H452,H452)-1)/1000</f>
        <v>0.17100000000000001</v>
      </c>
      <c r="X452" s="21">
        <f>(RANK(I452,I$8:I$1007,1)+COUNTIF(I$8:I452,I452)-1)/1000</f>
        <v>0.186</v>
      </c>
      <c r="Y452" s="21">
        <f>(RANK(J452,J$8:J$1007,1)+COUNTIF(J$8:J452,J452)-1)/1000</f>
        <v>0.16</v>
      </c>
      <c r="Z452" s="21">
        <f>(RANK(K452,K$8:K$1007,1)+COUNTIF(K$8:K452,K452)-1)/1000</f>
        <v>0.17599999999999999</v>
      </c>
      <c r="AA452" s="21">
        <f>(RANK(L452,L$8:L$1007,1)+COUNTIF(L$8:L452,L452)-1)/1000</f>
        <v>0.159</v>
      </c>
      <c r="AB452" s="21">
        <f>(RANK(M452,M$8:M$1007,1)+COUNTIF(M$8:M452,M452)-1)/1000</f>
        <v>0.21099999999999999</v>
      </c>
      <c r="AC452" s="21">
        <f>(RANK(N452,N$8:N$1007,1)+COUNTIF(N$8:N452,N452)-1)/1000</f>
        <v>0.16600000000000001</v>
      </c>
      <c r="AD452" s="21">
        <f>(RANK(O452,O$8:O$1007,1)+COUNTIF(O$8:O452,O452)-1)/1000</f>
        <v>0.182</v>
      </c>
      <c r="AE452" s="21">
        <f>(RANK(P452,P$8:P$1007,1)+COUNTIF(P$8:P452,P452)-1)/1000</f>
        <v>0.16</v>
      </c>
      <c r="AF452" s="21">
        <f>(RANK(Q452,Q$8:Q$1007,1)+COUNTIF(Q$8:Q452,Q452)-1)/1000</f>
        <v>0.16600000000000001</v>
      </c>
      <c r="AG452" s="21">
        <f>(RANK(R452,R$8:R$1007,1)+COUNTIF(R$8:R452,R452)-1)/1000</f>
        <v>0.182</v>
      </c>
      <c r="AH452" s="21">
        <f>(RANK(S452,S$8:S$1007,1)+COUNTIF(S$8:S452,S452)-1)/1000</f>
        <v>0.16</v>
      </c>
      <c r="AI452" s="14">
        <f t="shared" si="83"/>
        <v>0</v>
      </c>
      <c r="AK452" s="14">
        <f t="shared" si="84"/>
        <v>0</v>
      </c>
    </row>
    <row r="453" spans="2:37" x14ac:dyDescent="0.25">
      <c r="B453">
        <f t="shared" si="78"/>
        <v>446</v>
      </c>
      <c r="C453">
        <f>MATCH(B453,'Stocastic Model Raw Data'!$B$2:$B$1001,0)</f>
        <v>212</v>
      </c>
      <c r="D453" s="14" cm="1">
        <f t="array" ref="D453">INDEX('Stocastic Model Raw Data'!$G$2:$G$1001,$C453,0)</f>
        <v>212042590</v>
      </c>
      <c r="E453" s="14" cm="1">
        <f t="array" ref="E453">INDEX('Stocastic Model Raw Data'!$C$2:$C$1001,$C453,0)</f>
        <v>66571396.259797603</v>
      </c>
      <c r="F453" s="14" cm="1">
        <f t="array" ref="F453">INDEX('Stocastic Model Raw Data'!$H$2:$H$1001,$C453,0)</f>
        <v>31514003.407626301</v>
      </c>
      <c r="G453" s="14">
        <f t="shared" si="73"/>
        <v>35057392.852171302</v>
      </c>
      <c r="H453" s="14" cm="1">
        <f t="array" ref="H453">INDEX('Stocastic Model Raw Data'!$D$2:$D$1001,$C453,0)</f>
        <v>2076292629.42523</v>
      </c>
      <c r="I453" s="14" cm="1">
        <f t="array" ref="I453">INDEX('Stocastic Model Raw Data'!$I$2:$I$1001,$C453,0)</f>
        <v>845743342.93747401</v>
      </c>
      <c r="J453" s="14">
        <f t="shared" si="74"/>
        <v>1230549286.487756</v>
      </c>
      <c r="K453" s="14" cm="1">
        <f t="array" ref="K453">INDEX('Stocastic Model Raw Data'!$E$2:$E$1001,$C453,0)</f>
        <v>153857725.022899</v>
      </c>
      <c r="L453" s="14" cm="1">
        <f t="array" ref="L453">INDEX('Stocastic Model Raw Data'!$J$2:$J$1001,$C453,0)</f>
        <v>70190669.636297002</v>
      </c>
      <c r="M453" s="14">
        <f t="shared" si="75"/>
        <v>83667055.386601999</v>
      </c>
      <c r="N453" s="14">
        <f t="shared" si="79"/>
        <v>2230150354.4481292</v>
      </c>
      <c r="O453" s="14">
        <f t="shared" si="80"/>
        <v>915934012.573771</v>
      </c>
      <c r="P453" s="14">
        <f t="shared" si="76"/>
        <v>1314216341.8743582</v>
      </c>
      <c r="Q453" s="3">
        <f t="shared" si="81"/>
        <v>2230150354.4481292</v>
      </c>
      <c r="R453" s="3">
        <f t="shared" si="82"/>
        <v>1127976602.573771</v>
      </c>
      <c r="S453" s="3">
        <f t="shared" si="77"/>
        <v>1102173751.8743582</v>
      </c>
      <c r="T453" s="21">
        <f>(RANK(E453,E$8:E$1007,1)+COUNTIF(E$8:E453,E453)-1)/1000</f>
        <v>0.123</v>
      </c>
      <c r="U453" s="21">
        <f>(RANK(F453,F$8:F$1007,1)+COUNTIF(F$8:F453,F453)-1)/1000</f>
        <v>0.111</v>
      </c>
      <c r="V453" s="21">
        <f>(RANK(G453,G$8:G$1007,1)+COUNTIF(G$8:G453,G453)-1)/1000</f>
        <v>0.14899999999999999</v>
      </c>
      <c r="W453" s="21">
        <f>(RANK(H453,H$8:H$1007,1)+COUNTIF(H$8:H453,H453)-1)/1000</f>
        <v>0.214</v>
      </c>
      <c r="X453" s="21">
        <f>(RANK(I453,I$8:I$1007,1)+COUNTIF(I$8:I453,I453)-1)/1000</f>
        <v>0.18</v>
      </c>
      <c r="Y453" s="21">
        <f>(RANK(J453,J$8:J$1007,1)+COUNTIF(J$8:J453,J453)-1)/1000</f>
        <v>0.22500000000000001</v>
      </c>
      <c r="Z453" s="21">
        <f>(RANK(K453,K$8:K$1007,1)+COUNTIF(K$8:K453,K453)-1)/1000</f>
        <v>0.24</v>
      </c>
      <c r="AA453" s="21">
        <f>(RANK(L453,L$8:L$1007,1)+COUNTIF(L$8:L453,L453)-1)/1000</f>
        <v>0.28799999999999998</v>
      </c>
      <c r="AB453" s="21">
        <f>(RANK(M453,M$8:M$1007,1)+COUNTIF(M$8:M453,M453)-1)/1000</f>
        <v>0.20100000000000001</v>
      </c>
      <c r="AC453" s="21">
        <f>(RANK(N453,N$8:N$1007,1)+COUNTIF(N$8:N453,N453)-1)/1000</f>
        <v>0.21199999999999999</v>
      </c>
      <c r="AD453" s="21">
        <f>(RANK(O453,O$8:O$1007,1)+COUNTIF(O$8:O453,O453)-1)/1000</f>
        <v>0.184</v>
      </c>
      <c r="AE453" s="21">
        <f>(RANK(P453,P$8:P$1007,1)+COUNTIF(P$8:P453,P453)-1)/1000</f>
        <v>0.22600000000000001</v>
      </c>
      <c r="AF453" s="21">
        <f>(RANK(Q453,Q$8:Q$1007,1)+COUNTIF(Q$8:Q453,Q453)-1)/1000</f>
        <v>0.21199999999999999</v>
      </c>
      <c r="AG453" s="21">
        <f>(RANK(R453,R$8:R$1007,1)+COUNTIF(R$8:R453,R453)-1)/1000</f>
        <v>0.184</v>
      </c>
      <c r="AH453" s="21">
        <f>(RANK(S453,S$8:S$1007,1)+COUNTIF(S$8:S453,S453)-1)/1000</f>
        <v>0.22600000000000001</v>
      </c>
      <c r="AI453" s="14">
        <f t="shared" si="83"/>
        <v>0</v>
      </c>
      <c r="AK453" s="14">
        <f t="shared" si="84"/>
        <v>0</v>
      </c>
    </row>
    <row r="454" spans="2:37" x14ac:dyDescent="0.25">
      <c r="B454">
        <f t="shared" si="78"/>
        <v>447</v>
      </c>
      <c r="C454">
        <f>MATCH(B454,'Stocastic Model Raw Data'!$B$2:$B$1001,0)</f>
        <v>745</v>
      </c>
      <c r="D454" s="14" cm="1">
        <f t="array" ref="D454">INDEX('Stocastic Model Raw Data'!$G$2:$G$1001,$C454,0)</f>
        <v>212042590</v>
      </c>
      <c r="E454" s="14" cm="1">
        <f t="array" ref="E454">INDEX('Stocastic Model Raw Data'!$C$2:$C$1001,$C454,0)</f>
        <v>96621995.732056707</v>
      </c>
      <c r="F454" s="14" cm="1">
        <f t="array" ref="F454">INDEX('Stocastic Model Raw Data'!$H$2:$H$1001,$C454,0)</f>
        <v>47858293.2561711</v>
      </c>
      <c r="G454" s="14">
        <f t="shared" si="73"/>
        <v>48763702.475885607</v>
      </c>
      <c r="H454" s="14" cm="1">
        <f t="array" ref="H454">INDEX('Stocastic Model Raw Data'!$D$2:$D$1001,$C454,0)</f>
        <v>2673138686.125</v>
      </c>
      <c r="I454" s="14" cm="1">
        <f t="array" ref="I454">INDEX('Stocastic Model Raw Data'!$I$2:$I$1001,$C454,0)</f>
        <v>1125599201.3009801</v>
      </c>
      <c r="J454" s="14">
        <f t="shared" si="74"/>
        <v>1547539484.8240199</v>
      </c>
      <c r="K454" s="14" cm="1">
        <f t="array" ref="K454">INDEX('Stocastic Model Raw Data'!$E$2:$E$1001,$C454,0)</f>
        <v>206587419.27772099</v>
      </c>
      <c r="L454" s="14" cm="1">
        <f t="array" ref="L454">INDEX('Stocastic Model Raw Data'!$J$2:$J$1001,$C454,0)</f>
        <v>94132000.692893401</v>
      </c>
      <c r="M454" s="14">
        <f t="shared" si="75"/>
        <v>112455418.58482759</v>
      </c>
      <c r="N454" s="14">
        <f t="shared" si="79"/>
        <v>2879726105.4027209</v>
      </c>
      <c r="O454" s="14">
        <f t="shared" si="80"/>
        <v>1219731201.9938736</v>
      </c>
      <c r="P454" s="14">
        <f t="shared" si="76"/>
        <v>1659994903.4088473</v>
      </c>
      <c r="Q454" s="3">
        <f t="shared" si="81"/>
        <v>2879726105.4027209</v>
      </c>
      <c r="R454" s="3">
        <f t="shared" si="82"/>
        <v>1431773791.9938736</v>
      </c>
      <c r="S454" s="3">
        <f t="shared" si="77"/>
        <v>1447952313.4088473</v>
      </c>
      <c r="T454" s="21">
        <f>(RANK(E454,E$8:E$1007,1)+COUNTIF(E$8:E454,E454)-1)/1000</f>
        <v>0.73899999999999999</v>
      </c>
      <c r="U454" s="21">
        <f>(RANK(F454,F$8:F$1007,1)+COUNTIF(F$8:F454,F454)-1)/1000</f>
        <v>0.749</v>
      </c>
      <c r="V454" s="21">
        <f>(RANK(G454,G$8:G$1007,1)+COUNTIF(G$8:G454,G454)-1)/1000</f>
        <v>0.73299999999999998</v>
      </c>
      <c r="W454" s="21">
        <f>(RANK(H454,H$8:H$1007,1)+COUNTIF(H$8:H454,H454)-1)/1000</f>
        <v>0.748</v>
      </c>
      <c r="X454" s="21">
        <f>(RANK(I454,I$8:I$1007,1)+COUNTIF(I$8:I454,I454)-1)/1000</f>
        <v>0.749</v>
      </c>
      <c r="Y454" s="21">
        <f>(RANK(J454,J$8:J$1007,1)+COUNTIF(J$8:J454,J454)-1)/1000</f>
        <v>0.745</v>
      </c>
      <c r="Z454" s="21">
        <f>(RANK(K454,K$8:K$1007,1)+COUNTIF(K$8:K454,K454)-1)/1000</f>
        <v>0.72299999999999998</v>
      </c>
      <c r="AA454" s="21">
        <f>(RANK(L454,L$8:L$1007,1)+COUNTIF(L$8:L454,L454)-1)/1000</f>
        <v>0.754</v>
      </c>
      <c r="AB454" s="21">
        <f>(RANK(M454,M$8:M$1007,1)+COUNTIF(M$8:M454,M454)-1)/1000</f>
        <v>0.70399999999999996</v>
      </c>
      <c r="AC454" s="21">
        <f>(RANK(N454,N$8:N$1007,1)+COUNTIF(N$8:N454,N454)-1)/1000</f>
        <v>0.745</v>
      </c>
      <c r="AD454" s="21">
        <f>(RANK(O454,O$8:O$1007,1)+COUNTIF(O$8:O454,O454)-1)/1000</f>
        <v>0.751</v>
      </c>
      <c r="AE454" s="21">
        <f>(RANK(P454,P$8:P$1007,1)+COUNTIF(P$8:P454,P454)-1)/1000</f>
        <v>0.74299999999999999</v>
      </c>
      <c r="AF454" s="21">
        <f>(RANK(Q454,Q$8:Q$1007,1)+COUNTIF(Q$8:Q454,Q454)-1)/1000</f>
        <v>0.745</v>
      </c>
      <c r="AG454" s="21">
        <f>(RANK(R454,R$8:R$1007,1)+COUNTIF(R$8:R454,R454)-1)/1000</f>
        <v>0.751</v>
      </c>
      <c r="AH454" s="21">
        <f>(RANK(S454,S$8:S$1007,1)+COUNTIF(S$8:S454,S454)-1)/1000</f>
        <v>0.74299999999999999</v>
      </c>
      <c r="AI454" s="14">
        <f t="shared" si="83"/>
        <v>0</v>
      </c>
      <c r="AK454" s="14">
        <f t="shared" si="84"/>
        <v>0</v>
      </c>
    </row>
    <row r="455" spans="2:37" x14ac:dyDescent="0.25">
      <c r="B455">
        <f t="shared" si="78"/>
        <v>448</v>
      </c>
      <c r="C455">
        <f>MATCH(B455,'Stocastic Model Raw Data'!$B$2:$B$1001,0)</f>
        <v>259</v>
      </c>
      <c r="D455" s="14" cm="1">
        <f t="array" ref="D455">INDEX('Stocastic Model Raw Data'!$G$2:$G$1001,$C455,0)</f>
        <v>212042590</v>
      </c>
      <c r="E455" s="14" cm="1">
        <f t="array" ref="E455">INDEX('Stocastic Model Raw Data'!$C$2:$C$1001,$C455,0)</f>
        <v>76591037.999577805</v>
      </c>
      <c r="F455" s="14" cm="1">
        <f t="array" ref="F455">INDEX('Stocastic Model Raw Data'!$H$2:$H$1001,$C455,0)</f>
        <v>37377482.6231516</v>
      </c>
      <c r="G455" s="14">
        <f t="shared" si="73"/>
        <v>39213555.376426205</v>
      </c>
      <c r="H455" s="14" cm="1">
        <f t="array" ref="H455">INDEX('Stocastic Model Raw Data'!$D$2:$D$1001,$C455,0)</f>
        <v>2139049508.96717</v>
      </c>
      <c r="I455" s="14" cm="1">
        <f t="array" ref="I455">INDEX('Stocastic Model Raw Data'!$I$2:$I$1001,$C455,0)</f>
        <v>889353536.820207</v>
      </c>
      <c r="J455" s="14">
        <f t="shared" si="74"/>
        <v>1249695972.1469631</v>
      </c>
      <c r="K455" s="14" cm="1">
        <f t="array" ref="K455">INDEX('Stocastic Model Raw Data'!$E$2:$E$1001,$C455,0)</f>
        <v>167740846.62908</v>
      </c>
      <c r="L455" s="14" cm="1">
        <f t="array" ref="L455">INDEX('Stocastic Model Raw Data'!$J$2:$J$1001,$C455,0)</f>
        <v>74768615.210659698</v>
      </c>
      <c r="M455" s="14">
        <f t="shared" si="75"/>
        <v>92972231.4184203</v>
      </c>
      <c r="N455" s="14">
        <f t="shared" si="79"/>
        <v>2306790355.5962501</v>
      </c>
      <c r="O455" s="14">
        <f t="shared" si="80"/>
        <v>964122152.03086674</v>
      </c>
      <c r="P455" s="14">
        <f t="shared" si="76"/>
        <v>1342668203.5653834</v>
      </c>
      <c r="Q455" s="3">
        <f t="shared" si="81"/>
        <v>2306790355.5962501</v>
      </c>
      <c r="R455" s="3">
        <f t="shared" si="82"/>
        <v>1176164742.0308666</v>
      </c>
      <c r="S455" s="3">
        <f t="shared" si="77"/>
        <v>1130625613.5653834</v>
      </c>
      <c r="T455" s="21">
        <f>(RANK(E455,E$8:E$1007,1)+COUNTIF(E$8:E455,E455)-1)/1000</f>
        <v>0.32800000000000001</v>
      </c>
      <c r="U455" s="21">
        <f>(RANK(F455,F$8:F$1007,1)+COUNTIF(F$8:F455,F455)-1)/1000</f>
        <v>0.33800000000000002</v>
      </c>
      <c r="V455" s="21">
        <f>(RANK(G455,G$8:G$1007,1)+COUNTIF(G$8:G455,G455)-1)/1000</f>
        <v>0.313</v>
      </c>
      <c r="W455" s="21">
        <f>(RANK(H455,H$8:H$1007,1)+COUNTIF(H$8:H455,H455)-1)/1000</f>
        <v>0.252</v>
      </c>
      <c r="X455" s="21">
        <f>(RANK(I455,I$8:I$1007,1)+COUNTIF(I$8:I455,I455)-1)/1000</f>
        <v>0.25800000000000001</v>
      </c>
      <c r="Y455" s="21">
        <f>(RANK(J455,J$8:J$1007,1)+COUNTIF(J$8:J455,J455)-1)/1000</f>
        <v>0.252</v>
      </c>
      <c r="Z455" s="21">
        <f>(RANK(K455,K$8:K$1007,1)+COUNTIF(K$8:K455,K455)-1)/1000</f>
        <v>0.378</v>
      </c>
      <c r="AA455" s="21">
        <f>(RANK(L455,L$8:L$1007,1)+COUNTIF(L$8:L455,L455)-1)/1000</f>
        <v>0.38700000000000001</v>
      </c>
      <c r="AB455" s="21">
        <f>(RANK(M455,M$8:M$1007,1)+COUNTIF(M$8:M455,M455)-1)/1000</f>
        <v>0.36899999999999999</v>
      </c>
      <c r="AC455" s="21">
        <f>(RANK(N455,N$8:N$1007,1)+COUNTIF(N$8:N455,N455)-1)/1000</f>
        <v>0.25900000000000001</v>
      </c>
      <c r="AD455" s="21">
        <f>(RANK(O455,O$8:O$1007,1)+COUNTIF(O$8:O455,O455)-1)/1000</f>
        <v>0.26400000000000001</v>
      </c>
      <c r="AE455" s="21">
        <f>(RANK(P455,P$8:P$1007,1)+COUNTIF(P$8:P455,P455)-1)/1000</f>
        <v>0.25900000000000001</v>
      </c>
      <c r="AF455" s="21">
        <f>(RANK(Q455,Q$8:Q$1007,1)+COUNTIF(Q$8:Q455,Q455)-1)/1000</f>
        <v>0.25900000000000001</v>
      </c>
      <c r="AG455" s="21">
        <f>(RANK(R455,R$8:R$1007,1)+COUNTIF(R$8:R455,R455)-1)/1000</f>
        <v>0.26400000000000001</v>
      </c>
      <c r="AH455" s="21">
        <f>(RANK(S455,S$8:S$1007,1)+COUNTIF(S$8:S455,S455)-1)/1000</f>
        <v>0.25900000000000001</v>
      </c>
      <c r="AI455" s="14">
        <f t="shared" si="83"/>
        <v>0</v>
      </c>
      <c r="AK455" s="14">
        <f t="shared" si="84"/>
        <v>0</v>
      </c>
    </row>
    <row r="456" spans="2:37" x14ac:dyDescent="0.25">
      <c r="B456">
        <f t="shared" si="78"/>
        <v>449</v>
      </c>
      <c r="C456">
        <f>MATCH(B456,'Stocastic Model Raw Data'!$B$2:$B$1001,0)</f>
        <v>464</v>
      </c>
      <c r="D456" s="14" cm="1">
        <f t="array" ref="D456">INDEX('Stocastic Model Raw Data'!$G$2:$G$1001,$C456,0)</f>
        <v>212042590</v>
      </c>
      <c r="E456" s="14" cm="1">
        <f t="array" ref="E456">INDEX('Stocastic Model Raw Data'!$C$2:$C$1001,$C456,0)</f>
        <v>78577587.003393605</v>
      </c>
      <c r="F456" s="14" cm="1">
        <f t="array" ref="F456">INDEX('Stocastic Model Raw Data'!$H$2:$H$1001,$C456,0)</f>
        <v>37515555.715945102</v>
      </c>
      <c r="G456" s="14">
        <f t="shared" ref="G456:G519" si="85">E456-F456</f>
        <v>41062031.287448503</v>
      </c>
      <c r="H456" s="14" cm="1">
        <f t="array" ref="H456">INDEX('Stocastic Model Raw Data'!$D$2:$D$1001,$C456,0)</f>
        <v>2362807229.8708701</v>
      </c>
      <c r="I456" s="14" cm="1">
        <f t="array" ref="I456">INDEX('Stocastic Model Raw Data'!$I$2:$I$1001,$C456,0)</f>
        <v>974436113.98805797</v>
      </c>
      <c r="J456" s="14">
        <f t="shared" ref="J456:J519" si="86">H456-I456</f>
        <v>1388371115.882812</v>
      </c>
      <c r="K456" s="14" cm="1">
        <f t="array" ref="K456">INDEX('Stocastic Model Raw Data'!$E$2:$E$1001,$C456,0)</f>
        <v>175235606.55766299</v>
      </c>
      <c r="L456" s="14" cm="1">
        <f t="array" ref="L456">INDEX('Stocastic Model Raw Data'!$J$2:$J$1001,$C456,0)</f>
        <v>76806178.233133703</v>
      </c>
      <c r="M456" s="14">
        <f t="shared" ref="M456:M519" si="87">K456-L456</f>
        <v>98429428.32452929</v>
      </c>
      <c r="N456" s="14">
        <f t="shared" si="79"/>
        <v>2538042836.4285331</v>
      </c>
      <c r="O456" s="14">
        <f t="shared" si="80"/>
        <v>1051242292.2211916</v>
      </c>
      <c r="P456" s="14">
        <f t="shared" ref="P456:P519" si="88">N456-O456</f>
        <v>1486800544.2073414</v>
      </c>
      <c r="Q456" s="3">
        <f t="shared" si="81"/>
        <v>2538042836.4285331</v>
      </c>
      <c r="R456" s="3">
        <f t="shared" si="82"/>
        <v>1263284882.2211916</v>
      </c>
      <c r="S456" s="3">
        <f t="shared" ref="S456:S519" si="89">Q456-R456</f>
        <v>1274757954.2073414</v>
      </c>
      <c r="T456" s="21">
        <f>(RANK(E456,E$8:E$1007,1)+COUNTIF(E$8:E456,E456)-1)/1000</f>
        <v>0.377</v>
      </c>
      <c r="U456" s="21">
        <f>(RANK(F456,F$8:F$1007,1)+COUNTIF(F$8:F456,F456)-1)/1000</f>
        <v>0.34599999999999997</v>
      </c>
      <c r="V456" s="21">
        <f>(RANK(G456,G$8:G$1007,1)+COUNTIF(G$8:G456,G456)-1)/1000</f>
        <v>0.40100000000000002</v>
      </c>
      <c r="W456" s="21">
        <f>(RANK(H456,H$8:H$1007,1)+COUNTIF(H$8:H456,H456)-1)/1000</f>
        <v>0.47099999999999997</v>
      </c>
      <c r="X456" s="21">
        <f>(RANK(I456,I$8:I$1007,1)+COUNTIF(I$8:I456,I456)-1)/1000</f>
        <v>0.45100000000000001</v>
      </c>
      <c r="Y456" s="21">
        <f>(RANK(J456,J$8:J$1007,1)+COUNTIF(J$8:J456,J456)-1)/1000</f>
        <v>0.49399999999999999</v>
      </c>
      <c r="Z456" s="21">
        <f>(RANK(K456,K$8:K$1007,1)+COUNTIF(K$8:K456,K456)-1)/1000</f>
        <v>0.44600000000000001</v>
      </c>
      <c r="AA456" s="21">
        <f>(RANK(L456,L$8:L$1007,1)+COUNTIF(L$8:L456,L456)-1)/1000</f>
        <v>0.42199999999999999</v>
      </c>
      <c r="AB456" s="21">
        <f>(RANK(M456,M$8:M$1007,1)+COUNTIF(M$8:M456,M456)-1)/1000</f>
        <v>0.46899999999999997</v>
      </c>
      <c r="AC456" s="21">
        <f>(RANK(N456,N$8:N$1007,1)+COUNTIF(N$8:N456,N456)-1)/1000</f>
        <v>0.46400000000000002</v>
      </c>
      <c r="AD456" s="21">
        <f>(RANK(O456,O$8:O$1007,1)+COUNTIF(O$8:O456,O456)-1)/1000</f>
        <v>0.44500000000000001</v>
      </c>
      <c r="AE456" s="21">
        <f>(RANK(P456,P$8:P$1007,1)+COUNTIF(P$8:P456,P456)-1)/1000</f>
        <v>0.49099999999999999</v>
      </c>
      <c r="AF456" s="21">
        <f>(RANK(Q456,Q$8:Q$1007,1)+COUNTIF(Q$8:Q456,Q456)-1)/1000</f>
        <v>0.46400000000000002</v>
      </c>
      <c r="AG456" s="21">
        <f>(RANK(R456,R$8:R$1007,1)+COUNTIF(R$8:R456,R456)-1)/1000</f>
        <v>0.44500000000000001</v>
      </c>
      <c r="AH456" s="21">
        <f>(RANK(S456,S$8:S$1007,1)+COUNTIF(S$8:S456,S456)-1)/1000</f>
        <v>0.49099999999999999</v>
      </c>
      <c r="AI456" s="14">
        <f t="shared" si="83"/>
        <v>0</v>
      </c>
      <c r="AK456" s="14">
        <f t="shared" si="84"/>
        <v>0</v>
      </c>
    </row>
    <row r="457" spans="2:37" x14ac:dyDescent="0.25">
      <c r="B457">
        <f t="shared" ref="B457:B520" si="90">B456+1</f>
        <v>450</v>
      </c>
      <c r="C457">
        <f>MATCH(B457,'Stocastic Model Raw Data'!$B$2:$B$1001,0)</f>
        <v>640</v>
      </c>
      <c r="D457" s="14" cm="1">
        <f t="array" ref="D457">INDEX('Stocastic Model Raw Data'!$G$2:$G$1001,$C457,0)</f>
        <v>212042590</v>
      </c>
      <c r="E457" s="14" cm="1">
        <f t="array" ref="E457">INDEX('Stocastic Model Raw Data'!$C$2:$C$1001,$C457,0)</f>
        <v>90129600.150628507</v>
      </c>
      <c r="F457" s="14" cm="1">
        <f t="array" ref="F457">INDEX('Stocastic Model Raw Data'!$H$2:$H$1001,$C457,0)</f>
        <v>44076190.869333401</v>
      </c>
      <c r="G457" s="14">
        <f t="shared" si="85"/>
        <v>46053409.281295106</v>
      </c>
      <c r="H457" s="14" cm="1">
        <f t="array" ref="H457">INDEX('Stocastic Model Raw Data'!$D$2:$D$1001,$C457,0)</f>
        <v>2526835168.7247801</v>
      </c>
      <c r="I457" s="14" cm="1">
        <f t="array" ref="I457">INDEX('Stocastic Model Raw Data'!$I$2:$I$1001,$C457,0)</f>
        <v>1054543549.39632</v>
      </c>
      <c r="J457" s="14">
        <f t="shared" si="86"/>
        <v>1472291619.3284602</v>
      </c>
      <c r="K457" s="14" cm="1">
        <f t="array" ref="K457">INDEX('Stocastic Model Raw Data'!$E$2:$E$1001,$C457,0)</f>
        <v>205806067.612683</v>
      </c>
      <c r="L457" s="14" cm="1">
        <f t="array" ref="L457">INDEX('Stocastic Model Raw Data'!$J$2:$J$1001,$C457,0)</f>
        <v>95214389.723317906</v>
      </c>
      <c r="M457" s="14">
        <f t="shared" si="87"/>
        <v>110591677.88936509</v>
      </c>
      <c r="N457" s="14">
        <f t="shared" ref="N457:N520" si="91">H457+K457</f>
        <v>2732641236.3374629</v>
      </c>
      <c r="O457" s="14">
        <f t="shared" ref="O457:O520" si="92">I457+L457</f>
        <v>1149757939.119638</v>
      </c>
      <c r="P457" s="14">
        <f t="shared" si="88"/>
        <v>1582883297.2178249</v>
      </c>
      <c r="Q457" s="3">
        <f t="shared" ref="Q457:Q520" si="93">N457</f>
        <v>2732641236.3374629</v>
      </c>
      <c r="R457" s="3">
        <f t="shared" ref="R457:R520" si="94">O457+D457</f>
        <v>1361800529.119638</v>
      </c>
      <c r="S457" s="3">
        <f t="shared" si="89"/>
        <v>1370840707.2178249</v>
      </c>
      <c r="T457" s="21">
        <f>(RANK(E457,E$8:E$1007,1)+COUNTIF(E$8:E457,E457)-1)/1000</f>
        <v>0.623</v>
      </c>
      <c r="U457" s="21">
        <f>(RANK(F457,F$8:F$1007,1)+COUNTIF(F$8:F457,F457)-1)/1000</f>
        <v>0.61799999999999999</v>
      </c>
      <c r="V457" s="21">
        <f>(RANK(G457,G$8:G$1007,1)+COUNTIF(G$8:G457,G457)-1)/1000</f>
        <v>0.627</v>
      </c>
      <c r="W457" s="21">
        <f>(RANK(H457,H$8:H$1007,1)+COUNTIF(H$8:H457,H457)-1)/1000</f>
        <v>0.63100000000000001</v>
      </c>
      <c r="X457" s="21">
        <f>(RANK(I457,I$8:I$1007,1)+COUNTIF(I$8:I457,I457)-1)/1000</f>
        <v>0.622</v>
      </c>
      <c r="Y457" s="21">
        <f>(RANK(J457,J$8:J$1007,1)+COUNTIF(J$8:J457,J457)-1)/1000</f>
        <v>0.63500000000000001</v>
      </c>
      <c r="Z457" s="21">
        <f>(RANK(K457,K$8:K$1007,1)+COUNTIF(K$8:K457,K457)-1)/1000</f>
        <v>0.71899999999999997</v>
      </c>
      <c r="AA457" s="21">
        <f>(RANK(L457,L$8:L$1007,1)+COUNTIF(L$8:L457,L457)-1)/1000</f>
        <v>0.77200000000000002</v>
      </c>
      <c r="AB457" s="21">
        <f>(RANK(M457,M$8:M$1007,1)+COUNTIF(M$8:M457,M457)-1)/1000</f>
        <v>0.67900000000000005</v>
      </c>
      <c r="AC457" s="21">
        <f>(RANK(N457,N$8:N$1007,1)+COUNTIF(N$8:N457,N457)-1)/1000</f>
        <v>0.64</v>
      </c>
      <c r="AD457" s="21">
        <f>(RANK(O457,O$8:O$1007,1)+COUNTIF(O$8:O457,O457)-1)/1000</f>
        <v>0.63300000000000001</v>
      </c>
      <c r="AE457" s="21">
        <f>(RANK(P457,P$8:P$1007,1)+COUNTIF(P$8:P457,P457)-1)/1000</f>
        <v>0.64</v>
      </c>
      <c r="AF457" s="21">
        <f>(RANK(Q457,Q$8:Q$1007,1)+COUNTIF(Q$8:Q457,Q457)-1)/1000</f>
        <v>0.64</v>
      </c>
      <c r="AG457" s="21">
        <f>(RANK(R457,R$8:R$1007,1)+COUNTIF(R$8:R457,R457)-1)/1000</f>
        <v>0.63300000000000001</v>
      </c>
      <c r="AH457" s="21">
        <f>(RANK(S457,S$8:S$1007,1)+COUNTIF(S$8:S457,S457)-1)/1000</f>
        <v>0.64</v>
      </c>
      <c r="AI457" s="14">
        <f t="shared" ref="AI457:AI520" si="95">J457+M457-P457</f>
        <v>0</v>
      </c>
      <c r="AK457" s="14">
        <f t="shared" ref="AK457:AK520" si="96">H457+K457-N457</f>
        <v>0</v>
      </c>
    </row>
    <row r="458" spans="2:37" x14ac:dyDescent="0.25">
      <c r="B458">
        <f t="shared" si="90"/>
        <v>451</v>
      </c>
      <c r="C458">
        <f>MATCH(B458,'Stocastic Model Raw Data'!$B$2:$B$1001,0)</f>
        <v>262</v>
      </c>
      <c r="D458" s="14" cm="1">
        <f t="array" ref="D458">INDEX('Stocastic Model Raw Data'!$G$2:$G$1001,$C458,0)</f>
        <v>212042590</v>
      </c>
      <c r="E458" s="14" cm="1">
        <f t="array" ref="E458">INDEX('Stocastic Model Raw Data'!$C$2:$C$1001,$C458,0)</f>
        <v>69785112.370538995</v>
      </c>
      <c r="F458" s="14" cm="1">
        <f t="array" ref="F458">INDEX('Stocastic Model Raw Data'!$H$2:$H$1001,$C458,0)</f>
        <v>33045612.048356201</v>
      </c>
      <c r="G458" s="14">
        <f t="shared" si="85"/>
        <v>36739500.322182789</v>
      </c>
      <c r="H458" s="14" cm="1">
        <f t="array" ref="H458">INDEX('Stocastic Model Raw Data'!$D$2:$D$1001,$C458,0)</f>
        <v>2157423386.4345598</v>
      </c>
      <c r="I458" s="14" cm="1">
        <f t="array" ref="I458">INDEX('Stocastic Model Raw Data'!$I$2:$I$1001,$C458,0)</f>
        <v>881039895.21130002</v>
      </c>
      <c r="J458" s="14">
        <f t="shared" si="86"/>
        <v>1276383491.2232599</v>
      </c>
      <c r="K458" s="14" cm="1">
        <f t="array" ref="K458">INDEX('Stocastic Model Raw Data'!$E$2:$E$1001,$C458,0)</f>
        <v>153916717.42948201</v>
      </c>
      <c r="L458" s="14" cm="1">
        <f t="array" ref="L458">INDEX('Stocastic Model Raw Data'!$J$2:$J$1001,$C458,0)</f>
        <v>71362998.575657293</v>
      </c>
      <c r="M458" s="14">
        <f t="shared" si="87"/>
        <v>82553718.85382472</v>
      </c>
      <c r="N458" s="14">
        <f t="shared" si="91"/>
        <v>2311340103.8640418</v>
      </c>
      <c r="O458" s="14">
        <f t="shared" si="92"/>
        <v>952402893.78695726</v>
      </c>
      <c r="P458" s="14">
        <f t="shared" si="88"/>
        <v>1358937210.0770845</v>
      </c>
      <c r="Q458" s="3">
        <f t="shared" si="93"/>
        <v>2311340103.8640418</v>
      </c>
      <c r="R458" s="3">
        <f t="shared" si="94"/>
        <v>1164445483.7869573</v>
      </c>
      <c r="S458" s="3">
        <f t="shared" si="89"/>
        <v>1146894620.0770845</v>
      </c>
      <c r="T458" s="21">
        <f>(RANK(E458,E$8:E$1007,1)+COUNTIF(E$8:E458,E458)-1)/1000</f>
        <v>0.185</v>
      </c>
      <c r="U458" s="21">
        <f>(RANK(F458,F$8:F$1007,1)+COUNTIF(F$8:F458,F458)-1)/1000</f>
        <v>0.16600000000000001</v>
      </c>
      <c r="V458" s="21">
        <f>(RANK(G458,G$8:G$1007,1)+COUNTIF(G$8:G458,G458)-1)/1000</f>
        <v>0.20200000000000001</v>
      </c>
      <c r="W458" s="21">
        <f>(RANK(H458,H$8:H$1007,1)+COUNTIF(H$8:H458,H458)-1)/1000</f>
        <v>0.26500000000000001</v>
      </c>
      <c r="X458" s="21">
        <f>(RANK(I458,I$8:I$1007,1)+COUNTIF(I$8:I458,I458)-1)/1000</f>
        <v>0.24299999999999999</v>
      </c>
      <c r="Y458" s="21">
        <f>(RANK(J458,J$8:J$1007,1)+COUNTIF(J$8:J458,J458)-1)/1000</f>
        <v>0.30299999999999999</v>
      </c>
      <c r="Z458" s="21">
        <f>(RANK(K458,K$8:K$1007,1)+COUNTIF(K$8:K458,K458)-1)/1000</f>
        <v>0.24099999999999999</v>
      </c>
      <c r="AA458" s="21">
        <f>(RANK(L458,L$8:L$1007,1)+COUNTIF(L$8:L458,L458)-1)/1000</f>
        <v>0.313</v>
      </c>
      <c r="AB458" s="21">
        <f>(RANK(M458,M$8:M$1007,1)+COUNTIF(M$8:M458,M458)-1)/1000</f>
        <v>0.185</v>
      </c>
      <c r="AC458" s="21">
        <f>(RANK(N458,N$8:N$1007,1)+COUNTIF(N$8:N458,N458)-1)/1000</f>
        <v>0.26200000000000001</v>
      </c>
      <c r="AD458" s="21">
        <f>(RANK(O458,O$8:O$1007,1)+COUNTIF(O$8:O458,O458)-1)/1000</f>
        <v>0.245</v>
      </c>
      <c r="AE458" s="21">
        <f>(RANK(P458,P$8:P$1007,1)+COUNTIF(P$8:P458,P458)-1)/1000</f>
        <v>0.28599999999999998</v>
      </c>
      <c r="AF458" s="21">
        <f>(RANK(Q458,Q$8:Q$1007,1)+COUNTIF(Q$8:Q458,Q458)-1)/1000</f>
        <v>0.26200000000000001</v>
      </c>
      <c r="AG458" s="21">
        <f>(RANK(R458,R$8:R$1007,1)+COUNTIF(R$8:R458,R458)-1)/1000</f>
        <v>0.245</v>
      </c>
      <c r="AH458" s="21">
        <f>(RANK(S458,S$8:S$1007,1)+COUNTIF(S$8:S458,S458)-1)/1000</f>
        <v>0.28599999999999998</v>
      </c>
      <c r="AI458" s="14">
        <f t="shared" si="95"/>
        <v>0</v>
      </c>
      <c r="AK458" s="14">
        <f t="shared" si="96"/>
        <v>0</v>
      </c>
    </row>
    <row r="459" spans="2:37" x14ac:dyDescent="0.25">
      <c r="B459">
        <f t="shared" si="90"/>
        <v>452</v>
      </c>
      <c r="C459">
        <f>MATCH(B459,'Stocastic Model Raw Data'!$B$2:$B$1001,0)</f>
        <v>885</v>
      </c>
      <c r="D459" s="14" cm="1">
        <f t="array" ref="D459">INDEX('Stocastic Model Raw Data'!$G$2:$G$1001,$C459,0)</f>
        <v>212042590</v>
      </c>
      <c r="E459" s="14" cm="1">
        <f t="array" ref="E459">INDEX('Stocastic Model Raw Data'!$C$2:$C$1001,$C459,0)</f>
        <v>103569168.143897</v>
      </c>
      <c r="F459" s="14" cm="1">
        <f t="array" ref="F459">INDEX('Stocastic Model Raw Data'!$H$2:$H$1001,$C459,0)</f>
        <v>50967485.353161402</v>
      </c>
      <c r="G459" s="14">
        <f t="shared" si="85"/>
        <v>52601682.790735595</v>
      </c>
      <c r="H459" s="14" cm="1">
        <f t="array" ref="H459">INDEX('Stocastic Model Raw Data'!$D$2:$D$1001,$C459,0)</f>
        <v>2891398497.4531898</v>
      </c>
      <c r="I459" s="14" cm="1">
        <f t="array" ref="I459">INDEX('Stocastic Model Raw Data'!$I$2:$I$1001,$C459,0)</f>
        <v>1212967851.9897101</v>
      </c>
      <c r="J459" s="14">
        <f t="shared" si="86"/>
        <v>1678430645.4634798</v>
      </c>
      <c r="K459" s="14" cm="1">
        <f t="array" ref="K459">INDEX('Stocastic Model Raw Data'!$E$2:$E$1001,$C459,0)</f>
        <v>218574291.66853899</v>
      </c>
      <c r="L459" s="14" cm="1">
        <f t="array" ref="L459">INDEX('Stocastic Model Raw Data'!$J$2:$J$1001,$C459,0)</f>
        <v>99776373.806030899</v>
      </c>
      <c r="M459" s="14">
        <f t="shared" si="87"/>
        <v>118797917.86250809</v>
      </c>
      <c r="N459" s="14">
        <f t="shared" si="91"/>
        <v>3109972789.1217289</v>
      </c>
      <c r="O459" s="14">
        <f t="shared" si="92"/>
        <v>1312744225.7957411</v>
      </c>
      <c r="P459" s="14">
        <f t="shared" si="88"/>
        <v>1797228563.3259878</v>
      </c>
      <c r="Q459" s="3">
        <f t="shared" si="93"/>
        <v>3109972789.1217289</v>
      </c>
      <c r="R459" s="3">
        <f t="shared" si="94"/>
        <v>1524786815.7957411</v>
      </c>
      <c r="S459" s="3">
        <f t="shared" si="89"/>
        <v>1585185973.3259878</v>
      </c>
      <c r="T459" s="21">
        <f>(RANK(E459,E$8:E$1007,1)+COUNTIF(E$8:E459,E459)-1)/1000</f>
        <v>0.83799999999999997</v>
      </c>
      <c r="U459" s="21">
        <f>(RANK(F459,F$8:F$1007,1)+COUNTIF(F$8:F459,F459)-1)/1000</f>
        <v>0.83099999999999996</v>
      </c>
      <c r="V459" s="21">
        <f>(RANK(G459,G$8:G$1007,1)+COUNTIF(G$8:G459,G459)-1)/1000</f>
        <v>0.84899999999999998</v>
      </c>
      <c r="W459" s="21">
        <f>(RANK(H459,H$8:H$1007,1)+COUNTIF(H$8:H459,H459)-1)/1000</f>
        <v>0.88600000000000001</v>
      </c>
      <c r="X459" s="21">
        <f>(RANK(I459,I$8:I$1007,1)+COUNTIF(I$8:I459,I459)-1)/1000</f>
        <v>0.88600000000000001</v>
      </c>
      <c r="Y459" s="21">
        <f>(RANK(J459,J$8:J$1007,1)+COUNTIF(J$8:J459,J459)-1)/1000</f>
        <v>0.89</v>
      </c>
      <c r="Z459" s="21">
        <f>(RANK(K459,K$8:K$1007,1)+COUNTIF(K$8:K459,K459)-1)/1000</f>
        <v>0.79600000000000004</v>
      </c>
      <c r="AA459" s="21">
        <f>(RANK(L459,L$8:L$1007,1)+COUNTIF(L$8:L459,L459)-1)/1000</f>
        <v>0.82499999999999996</v>
      </c>
      <c r="AB459" s="21">
        <f>(RANK(M459,M$8:M$1007,1)+COUNTIF(M$8:M459,M459)-1)/1000</f>
        <v>0.77400000000000002</v>
      </c>
      <c r="AC459" s="21">
        <f>(RANK(N459,N$8:N$1007,1)+COUNTIF(N$8:N459,N459)-1)/1000</f>
        <v>0.88500000000000001</v>
      </c>
      <c r="AD459" s="21">
        <f>(RANK(O459,O$8:O$1007,1)+COUNTIF(O$8:O459,O459)-1)/1000</f>
        <v>0.88300000000000001</v>
      </c>
      <c r="AE459" s="21">
        <f>(RANK(P459,P$8:P$1007,1)+COUNTIF(P$8:P459,P459)-1)/1000</f>
        <v>0.88</v>
      </c>
      <c r="AF459" s="21">
        <f>(RANK(Q459,Q$8:Q$1007,1)+COUNTIF(Q$8:Q459,Q459)-1)/1000</f>
        <v>0.88500000000000001</v>
      </c>
      <c r="AG459" s="21">
        <f>(RANK(R459,R$8:R$1007,1)+COUNTIF(R$8:R459,R459)-1)/1000</f>
        <v>0.88300000000000001</v>
      </c>
      <c r="AH459" s="21">
        <f>(RANK(S459,S$8:S$1007,1)+COUNTIF(S$8:S459,S459)-1)/1000</f>
        <v>0.88</v>
      </c>
      <c r="AI459" s="14">
        <f t="shared" si="95"/>
        <v>0</v>
      </c>
      <c r="AK459" s="14">
        <f t="shared" si="96"/>
        <v>0</v>
      </c>
    </row>
    <row r="460" spans="2:37" x14ac:dyDescent="0.25">
      <c r="B460">
        <f t="shared" si="90"/>
        <v>453</v>
      </c>
      <c r="C460">
        <f>MATCH(B460,'Stocastic Model Raw Data'!$B$2:$B$1001,0)</f>
        <v>832</v>
      </c>
      <c r="D460" s="14" cm="1">
        <f t="array" ref="D460">INDEX('Stocastic Model Raw Data'!$G$2:$G$1001,$C460,0)</f>
        <v>212042590</v>
      </c>
      <c r="E460" s="14" cm="1">
        <f t="array" ref="E460">INDEX('Stocastic Model Raw Data'!$C$2:$C$1001,$C460,0)</f>
        <v>100711303.07244</v>
      </c>
      <c r="F460" s="14" cm="1">
        <f t="array" ref="F460">INDEX('Stocastic Model Raw Data'!$H$2:$H$1001,$C460,0)</f>
        <v>49204781.270167202</v>
      </c>
      <c r="G460" s="14">
        <f t="shared" si="85"/>
        <v>51506521.802272797</v>
      </c>
      <c r="H460" s="14" cm="1">
        <f t="array" ref="H460">INDEX('Stocastic Model Raw Data'!$D$2:$D$1001,$C460,0)</f>
        <v>2792441277.3393502</v>
      </c>
      <c r="I460" s="14" cm="1">
        <f t="array" ref="I460">INDEX('Stocastic Model Raw Data'!$I$2:$I$1001,$C460,0)</f>
        <v>1166249632.2160599</v>
      </c>
      <c r="J460" s="14">
        <f t="shared" si="86"/>
        <v>1626191645.1232903</v>
      </c>
      <c r="K460" s="14" cm="1">
        <f t="array" ref="K460">INDEX('Stocastic Model Raw Data'!$E$2:$E$1001,$C460,0)</f>
        <v>228571755.44203001</v>
      </c>
      <c r="L460" s="14" cm="1">
        <f t="array" ref="L460">INDEX('Stocastic Model Raw Data'!$J$2:$J$1001,$C460,0)</f>
        <v>102574851.631173</v>
      </c>
      <c r="M460" s="14">
        <f t="shared" si="87"/>
        <v>125996903.81085701</v>
      </c>
      <c r="N460" s="14">
        <f t="shared" si="91"/>
        <v>3021013032.7813802</v>
      </c>
      <c r="O460" s="14">
        <f t="shared" si="92"/>
        <v>1268824483.8472328</v>
      </c>
      <c r="P460" s="14">
        <f t="shared" si="88"/>
        <v>1752188548.9341474</v>
      </c>
      <c r="Q460" s="3">
        <f t="shared" si="93"/>
        <v>3021013032.7813802</v>
      </c>
      <c r="R460" s="3">
        <f t="shared" si="94"/>
        <v>1480867073.8472328</v>
      </c>
      <c r="S460" s="3">
        <f t="shared" si="89"/>
        <v>1540145958.9341474</v>
      </c>
      <c r="T460" s="21">
        <f>(RANK(E460,E$8:E$1007,1)+COUNTIF(E$8:E460,E460)-1)/1000</f>
        <v>0.80400000000000005</v>
      </c>
      <c r="U460" s="21">
        <f>(RANK(F460,F$8:F$1007,1)+COUNTIF(F$8:F460,F460)-1)/1000</f>
        <v>0.78400000000000003</v>
      </c>
      <c r="V460" s="21">
        <f>(RANK(G460,G$8:G$1007,1)+COUNTIF(G$8:G460,G460)-1)/1000</f>
        <v>0.81399999999999995</v>
      </c>
      <c r="W460" s="21">
        <f>(RANK(H460,H$8:H$1007,1)+COUNTIF(H$8:H460,H460)-1)/1000</f>
        <v>0.83399999999999996</v>
      </c>
      <c r="X460" s="21">
        <f>(RANK(I460,I$8:I$1007,1)+COUNTIF(I$8:I460,I460)-1)/1000</f>
        <v>0.82</v>
      </c>
      <c r="Y460" s="21">
        <f>(RANK(J460,J$8:J$1007,1)+COUNTIF(J$8:J460,J460)-1)/1000</f>
        <v>0.84599999999999997</v>
      </c>
      <c r="Z460" s="21">
        <f>(RANK(K460,K$8:K$1007,1)+COUNTIF(K$8:K460,K460)-1)/1000</f>
        <v>0.84</v>
      </c>
      <c r="AA460" s="21">
        <f>(RANK(L460,L$8:L$1007,1)+COUNTIF(L$8:L460,L460)-1)/1000</f>
        <v>0.85399999999999998</v>
      </c>
      <c r="AB460" s="21">
        <f>(RANK(M460,M$8:M$1007,1)+COUNTIF(M$8:M460,M460)-1)/1000</f>
        <v>0.83099999999999996</v>
      </c>
      <c r="AC460" s="21">
        <f>(RANK(N460,N$8:N$1007,1)+COUNTIF(N$8:N460,N460)-1)/1000</f>
        <v>0.83199999999999996</v>
      </c>
      <c r="AD460" s="21">
        <f>(RANK(O460,O$8:O$1007,1)+COUNTIF(O$8:O460,O460)-1)/1000</f>
        <v>0.82199999999999995</v>
      </c>
      <c r="AE460" s="21">
        <f>(RANK(P460,P$8:P$1007,1)+COUNTIF(P$8:P460,P460)-1)/1000</f>
        <v>0.84199999999999997</v>
      </c>
      <c r="AF460" s="21">
        <f>(RANK(Q460,Q$8:Q$1007,1)+COUNTIF(Q$8:Q460,Q460)-1)/1000</f>
        <v>0.83199999999999996</v>
      </c>
      <c r="AG460" s="21">
        <f>(RANK(R460,R$8:R$1007,1)+COUNTIF(R$8:R460,R460)-1)/1000</f>
        <v>0.82199999999999995</v>
      </c>
      <c r="AH460" s="21">
        <f>(RANK(S460,S$8:S$1007,1)+COUNTIF(S$8:S460,S460)-1)/1000</f>
        <v>0.84199999999999997</v>
      </c>
      <c r="AI460" s="14">
        <f t="shared" si="95"/>
        <v>0</v>
      </c>
      <c r="AK460" s="14">
        <f t="shared" si="96"/>
        <v>0</v>
      </c>
    </row>
    <row r="461" spans="2:37" x14ac:dyDescent="0.25">
      <c r="B461">
        <f t="shared" si="90"/>
        <v>454</v>
      </c>
      <c r="C461">
        <f>MATCH(B461,'Stocastic Model Raw Data'!$B$2:$B$1001,0)</f>
        <v>349</v>
      </c>
      <c r="D461" s="14" cm="1">
        <f t="array" ref="D461">INDEX('Stocastic Model Raw Data'!$G$2:$G$1001,$C461,0)</f>
        <v>212042590</v>
      </c>
      <c r="E461" s="14" cm="1">
        <f t="array" ref="E461">INDEX('Stocastic Model Raw Data'!$C$2:$C$1001,$C461,0)</f>
        <v>83602667.375509799</v>
      </c>
      <c r="F461" s="14" cm="1">
        <f t="array" ref="F461">INDEX('Stocastic Model Raw Data'!$H$2:$H$1001,$C461,0)</f>
        <v>41788696.825749002</v>
      </c>
      <c r="G461" s="14">
        <f t="shared" si="85"/>
        <v>41813970.549760796</v>
      </c>
      <c r="H461" s="14" cm="1">
        <f t="array" ref="H461">INDEX('Stocastic Model Raw Data'!$D$2:$D$1001,$C461,0)</f>
        <v>2231043029.3106499</v>
      </c>
      <c r="I461" s="14" cm="1">
        <f t="array" ref="I461">INDEX('Stocastic Model Raw Data'!$I$2:$I$1001,$C461,0)</f>
        <v>947969018.59656</v>
      </c>
      <c r="J461" s="14">
        <f t="shared" si="86"/>
        <v>1283074010.7140899</v>
      </c>
      <c r="K461" s="14" cm="1">
        <f t="array" ref="K461">INDEX('Stocastic Model Raw Data'!$E$2:$E$1001,$C461,0)</f>
        <v>174825447.98830199</v>
      </c>
      <c r="L461" s="14" cm="1">
        <f t="array" ref="L461">INDEX('Stocastic Model Raw Data'!$J$2:$J$1001,$C461,0)</f>
        <v>75579772.480075806</v>
      </c>
      <c r="M461" s="14">
        <f t="shared" si="87"/>
        <v>99245675.508226186</v>
      </c>
      <c r="N461" s="14">
        <f t="shared" si="91"/>
        <v>2405868477.2989521</v>
      </c>
      <c r="O461" s="14">
        <f t="shared" si="92"/>
        <v>1023548791.0766358</v>
      </c>
      <c r="P461" s="14">
        <f t="shared" si="88"/>
        <v>1382319686.2223163</v>
      </c>
      <c r="Q461" s="3">
        <f t="shared" si="93"/>
        <v>2405868477.2989521</v>
      </c>
      <c r="R461" s="3">
        <f t="shared" si="94"/>
        <v>1235591381.0766358</v>
      </c>
      <c r="S461" s="3">
        <f t="shared" si="89"/>
        <v>1170277096.2223163</v>
      </c>
      <c r="T461" s="21">
        <f>(RANK(E461,E$8:E$1007,1)+COUNTIF(E$8:E461,E461)-1)/1000</f>
        <v>0.48499999999999999</v>
      </c>
      <c r="U461" s="21">
        <f>(RANK(F461,F$8:F$1007,1)+COUNTIF(F$8:F461,F461)-1)/1000</f>
        <v>0.52300000000000002</v>
      </c>
      <c r="V461" s="21">
        <f>(RANK(G461,G$8:G$1007,1)+COUNTIF(G$8:G461,G461)-1)/1000</f>
        <v>0.437</v>
      </c>
      <c r="W461" s="21">
        <f>(RANK(H461,H$8:H$1007,1)+COUNTIF(H$8:H461,H461)-1)/1000</f>
        <v>0.34200000000000003</v>
      </c>
      <c r="X461" s="21">
        <f>(RANK(I461,I$8:I$1007,1)+COUNTIF(I$8:I461,I461)-1)/1000</f>
        <v>0.39400000000000002</v>
      </c>
      <c r="Y461" s="21">
        <f>(RANK(J461,J$8:J$1007,1)+COUNTIF(J$8:J461,J461)-1)/1000</f>
        <v>0.317</v>
      </c>
      <c r="Z461" s="21">
        <f>(RANK(K461,K$8:K$1007,1)+COUNTIF(K$8:K461,K461)-1)/1000</f>
        <v>0.438</v>
      </c>
      <c r="AA461" s="21">
        <f>(RANK(L461,L$8:L$1007,1)+COUNTIF(L$8:L461,L461)-1)/1000</f>
        <v>0.39900000000000002</v>
      </c>
      <c r="AB461" s="21">
        <f>(RANK(M461,M$8:M$1007,1)+COUNTIF(M$8:M461,M461)-1)/1000</f>
        <v>0.49</v>
      </c>
      <c r="AC461" s="21">
        <f>(RANK(N461,N$8:N$1007,1)+COUNTIF(N$8:N461,N461)-1)/1000</f>
        <v>0.34899999999999998</v>
      </c>
      <c r="AD461" s="21">
        <f>(RANK(O461,O$8:O$1007,1)+COUNTIF(O$8:O461,O461)-1)/1000</f>
        <v>0.39800000000000002</v>
      </c>
      <c r="AE461" s="21">
        <f>(RANK(P461,P$8:P$1007,1)+COUNTIF(P$8:P461,P461)-1)/1000</f>
        <v>0.32500000000000001</v>
      </c>
      <c r="AF461" s="21">
        <f>(RANK(Q461,Q$8:Q$1007,1)+COUNTIF(Q$8:Q461,Q461)-1)/1000</f>
        <v>0.34899999999999998</v>
      </c>
      <c r="AG461" s="21">
        <f>(RANK(R461,R$8:R$1007,1)+COUNTIF(R$8:R461,R461)-1)/1000</f>
        <v>0.39800000000000002</v>
      </c>
      <c r="AH461" s="21">
        <f>(RANK(S461,S$8:S$1007,1)+COUNTIF(S$8:S461,S461)-1)/1000</f>
        <v>0.32500000000000001</v>
      </c>
      <c r="AI461" s="14">
        <f t="shared" si="95"/>
        <v>0</v>
      </c>
      <c r="AK461" s="14">
        <f t="shared" si="96"/>
        <v>0</v>
      </c>
    </row>
    <row r="462" spans="2:37" x14ac:dyDescent="0.25">
      <c r="B462">
        <f t="shared" si="90"/>
        <v>455</v>
      </c>
      <c r="C462">
        <f>MATCH(B462,'Stocastic Model Raw Data'!$B$2:$B$1001,0)</f>
        <v>469</v>
      </c>
      <c r="D462" s="14" cm="1">
        <f t="array" ref="D462">INDEX('Stocastic Model Raw Data'!$G$2:$G$1001,$C462,0)</f>
        <v>212042590</v>
      </c>
      <c r="E462" s="14" cm="1">
        <f t="array" ref="E462">INDEX('Stocastic Model Raw Data'!$C$2:$C$1001,$C462,0)</f>
        <v>79039294.750136599</v>
      </c>
      <c r="F462" s="14" cm="1">
        <f t="array" ref="F462">INDEX('Stocastic Model Raw Data'!$H$2:$H$1001,$C462,0)</f>
        <v>37769427.312024303</v>
      </c>
      <c r="G462" s="14">
        <f t="shared" si="85"/>
        <v>41269867.438112296</v>
      </c>
      <c r="H462" s="14" cm="1">
        <f t="array" ref="H462">INDEX('Stocastic Model Raw Data'!$D$2:$D$1001,$C462,0)</f>
        <v>2385093089.9177799</v>
      </c>
      <c r="I462" s="14" cm="1">
        <f t="array" ref="I462">INDEX('Stocastic Model Raw Data'!$I$2:$I$1001,$C462,0)</f>
        <v>978612493.72168005</v>
      </c>
      <c r="J462" s="14">
        <f t="shared" si="86"/>
        <v>1406480596.1960998</v>
      </c>
      <c r="K462" s="14" cm="1">
        <f t="array" ref="K462">INDEX('Stocastic Model Raw Data'!$E$2:$E$1001,$C462,0)</f>
        <v>158138967.34685501</v>
      </c>
      <c r="L462" s="14" cm="1">
        <f t="array" ref="L462">INDEX('Stocastic Model Raw Data'!$J$2:$J$1001,$C462,0)</f>
        <v>72558394.224650696</v>
      </c>
      <c r="M462" s="14">
        <f t="shared" si="87"/>
        <v>85580573.122204319</v>
      </c>
      <c r="N462" s="14">
        <f t="shared" si="91"/>
        <v>2543232057.2646351</v>
      </c>
      <c r="O462" s="14">
        <f t="shared" si="92"/>
        <v>1051170887.9463308</v>
      </c>
      <c r="P462" s="14">
        <f t="shared" si="88"/>
        <v>1492061169.3183043</v>
      </c>
      <c r="Q462" s="3">
        <f t="shared" si="93"/>
        <v>2543232057.2646351</v>
      </c>
      <c r="R462" s="3">
        <f t="shared" si="94"/>
        <v>1263213477.9463308</v>
      </c>
      <c r="S462" s="3">
        <f t="shared" si="89"/>
        <v>1280018579.3183043</v>
      </c>
      <c r="T462" s="21">
        <f>(RANK(E462,E$8:E$1007,1)+COUNTIF(E$8:E462,E462)-1)/1000</f>
        <v>0.38700000000000001</v>
      </c>
      <c r="U462" s="21">
        <f>(RANK(F462,F$8:F$1007,1)+COUNTIF(F$8:F462,F462)-1)/1000</f>
        <v>0.35899999999999999</v>
      </c>
      <c r="V462" s="21">
        <f>(RANK(G462,G$8:G$1007,1)+COUNTIF(G$8:G462,G462)-1)/1000</f>
        <v>0.41</v>
      </c>
      <c r="W462" s="21">
        <f>(RANK(H462,H$8:H$1007,1)+COUNTIF(H$8:H462,H462)-1)/1000</f>
        <v>0.495</v>
      </c>
      <c r="X462" s="21">
        <f>(RANK(I462,I$8:I$1007,1)+COUNTIF(I$8:I462,I462)-1)/1000</f>
        <v>0.45400000000000001</v>
      </c>
      <c r="Y462" s="21">
        <f>(RANK(J462,J$8:J$1007,1)+COUNTIF(J$8:J462,J462)-1)/1000</f>
        <v>0.51900000000000002</v>
      </c>
      <c r="Z462" s="21">
        <f>(RANK(K462,K$8:K$1007,1)+COUNTIF(K$8:K462,K462)-1)/1000</f>
        <v>0.29299999999999998</v>
      </c>
      <c r="AA462" s="21">
        <f>(RANK(L462,L$8:L$1007,1)+COUNTIF(L$8:L462,L462)-1)/1000</f>
        <v>0.34100000000000003</v>
      </c>
      <c r="AB462" s="21">
        <f>(RANK(M462,M$8:M$1007,1)+COUNTIF(M$8:M462,M462)-1)/1000</f>
        <v>0.24199999999999999</v>
      </c>
      <c r="AC462" s="21">
        <f>(RANK(N462,N$8:N$1007,1)+COUNTIF(N$8:N462,N462)-1)/1000</f>
        <v>0.46899999999999997</v>
      </c>
      <c r="AD462" s="21">
        <f>(RANK(O462,O$8:O$1007,1)+COUNTIF(O$8:O462,O462)-1)/1000</f>
        <v>0.44400000000000001</v>
      </c>
      <c r="AE462" s="21">
        <f>(RANK(P462,P$8:P$1007,1)+COUNTIF(P$8:P462,P462)-1)/1000</f>
        <v>0.497</v>
      </c>
      <c r="AF462" s="21">
        <f>(RANK(Q462,Q$8:Q$1007,1)+COUNTIF(Q$8:Q462,Q462)-1)/1000</f>
        <v>0.46899999999999997</v>
      </c>
      <c r="AG462" s="21">
        <f>(RANK(R462,R$8:R$1007,1)+COUNTIF(R$8:R462,R462)-1)/1000</f>
        <v>0.44400000000000001</v>
      </c>
      <c r="AH462" s="21">
        <f>(RANK(S462,S$8:S$1007,1)+COUNTIF(S$8:S462,S462)-1)/1000</f>
        <v>0.497</v>
      </c>
      <c r="AI462" s="14">
        <f t="shared" si="95"/>
        <v>0</v>
      </c>
      <c r="AK462" s="14">
        <f t="shared" si="96"/>
        <v>0</v>
      </c>
    </row>
    <row r="463" spans="2:37" x14ac:dyDescent="0.25">
      <c r="B463">
        <f t="shared" si="90"/>
        <v>456</v>
      </c>
      <c r="C463">
        <f>MATCH(B463,'Stocastic Model Raw Data'!$B$2:$B$1001,0)</f>
        <v>837</v>
      </c>
      <c r="D463" s="14" cm="1">
        <f t="array" ref="D463">INDEX('Stocastic Model Raw Data'!$G$2:$G$1001,$C463,0)</f>
        <v>212042590</v>
      </c>
      <c r="E463" s="14" cm="1">
        <f t="array" ref="E463">INDEX('Stocastic Model Raw Data'!$C$2:$C$1001,$C463,0)</f>
        <v>107177878.593695</v>
      </c>
      <c r="F463" s="14" cm="1">
        <f t="array" ref="F463">INDEX('Stocastic Model Raw Data'!$H$2:$H$1001,$C463,0)</f>
        <v>53340049.631476603</v>
      </c>
      <c r="G463" s="14">
        <f t="shared" si="85"/>
        <v>53837828.962218396</v>
      </c>
      <c r="H463" s="14" cm="1">
        <f t="array" ref="H463">INDEX('Stocastic Model Raw Data'!$D$2:$D$1001,$C463,0)</f>
        <v>2786198582.0060601</v>
      </c>
      <c r="I463" s="14" cm="1">
        <f t="array" ref="I463">INDEX('Stocastic Model Raw Data'!$I$2:$I$1001,$C463,0)</f>
        <v>1176525160.8208699</v>
      </c>
      <c r="J463" s="14">
        <f t="shared" si="86"/>
        <v>1609673421.1851902</v>
      </c>
      <c r="K463" s="14" cm="1">
        <f t="array" ref="K463">INDEX('Stocastic Model Raw Data'!$E$2:$E$1001,$C463,0)</f>
        <v>242023027.48067999</v>
      </c>
      <c r="L463" s="14" cm="1">
        <f t="array" ref="L463">INDEX('Stocastic Model Raw Data'!$J$2:$J$1001,$C463,0)</f>
        <v>107246600.10964</v>
      </c>
      <c r="M463" s="14">
        <f t="shared" si="87"/>
        <v>134776427.37103999</v>
      </c>
      <c r="N463" s="14">
        <f t="shared" si="91"/>
        <v>3028221609.4867401</v>
      </c>
      <c r="O463" s="14">
        <f t="shared" si="92"/>
        <v>1283771760.93051</v>
      </c>
      <c r="P463" s="14">
        <f t="shared" si="88"/>
        <v>1744449848.5562301</v>
      </c>
      <c r="Q463" s="3">
        <f t="shared" si="93"/>
        <v>3028221609.4867401</v>
      </c>
      <c r="R463" s="3">
        <f t="shared" si="94"/>
        <v>1495814350.93051</v>
      </c>
      <c r="S463" s="3">
        <f t="shared" si="89"/>
        <v>1532407258.5562301</v>
      </c>
      <c r="T463" s="21">
        <f>(RANK(E463,E$8:E$1007,1)+COUNTIF(E$8:E463,E463)-1)/1000</f>
        <v>0.88</v>
      </c>
      <c r="U463" s="21">
        <f>(RANK(F463,F$8:F$1007,1)+COUNTIF(F$8:F463,F463)-1)/1000</f>
        <v>0.88</v>
      </c>
      <c r="V463" s="21">
        <f>(RANK(G463,G$8:G$1007,1)+COUNTIF(G$8:G463,G463)-1)/1000</f>
        <v>0.88300000000000001</v>
      </c>
      <c r="W463" s="21">
        <f>(RANK(H463,H$8:H$1007,1)+COUNTIF(H$8:H463,H463)-1)/1000</f>
        <v>0.82799999999999996</v>
      </c>
      <c r="X463" s="21">
        <f>(RANK(I463,I$8:I$1007,1)+COUNTIF(I$8:I463,I463)-1)/1000</f>
        <v>0.83199999999999996</v>
      </c>
      <c r="Y463" s="21">
        <f>(RANK(J463,J$8:J$1007,1)+COUNTIF(J$8:J463,J463)-1)/1000</f>
        <v>0.81799999999999995</v>
      </c>
      <c r="Z463" s="21">
        <f>(RANK(K463,K$8:K$1007,1)+COUNTIF(K$8:K463,K463)-1)/1000</f>
        <v>0.88800000000000001</v>
      </c>
      <c r="AA463" s="21">
        <f>(RANK(L463,L$8:L$1007,1)+COUNTIF(L$8:L463,L463)-1)/1000</f>
        <v>0.89500000000000002</v>
      </c>
      <c r="AB463" s="21">
        <f>(RANK(M463,M$8:M$1007,1)+COUNTIF(M$8:M463,M463)-1)/1000</f>
        <v>0.88700000000000001</v>
      </c>
      <c r="AC463" s="21">
        <f>(RANK(N463,N$8:N$1007,1)+COUNTIF(N$8:N463,N463)-1)/1000</f>
        <v>0.83699999999999997</v>
      </c>
      <c r="AD463" s="21">
        <f>(RANK(O463,O$8:O$1007,1)+COUNTIF(O$8:O463,O463)-1)/1000</f>
        <v>0.84099999999999997</v>
      </c>
      <c r="AE463" s="21">
        <f>(RANK(P463,P$8:P$1007,1)+COUNTIF(P$8:P463,P463)-1)/1000</f>
        <v>0.83199999999999996</v>
      </c>
      <c r="AF463" s="21">
        <f>(RANK(Q463,Q$8:Q$1007,1)+COUNTIF(Q$8:Q463,Q463)-1)/1000</f>
        <v>0.83699999999999997</v>
      </c>
      <c r="AG463" s="21">
        <f>(RANK(R463,R$8:R$1007,1)+COUNTIF(R$8:R463,R463)-1)/1000</f>
        <v>0.84099999999999997</v>
      </c>
      <c r="AH463" s="21">
        <f>(RANK(S463,S$8:S$1007,1)+COUNTIF(S$8:S463,S463)-1)/1000</f>
        <v>0.83199999999999996</v>
      </c>
      <c r="AI463" s="14">
        <f t="shared" si="95"/>
        <v>0</v>
      </c>
      <c r="AK463" s="14">
        <f t="shared" si="96"/>
        <v>0</v>
      </c>
    </row>
    <row r="464" spans="2:37" x14ac:dyDescent="0.25">
      <c r="B464">
        <f t="shared" si="90"/>
        <v>457</v>
      </c>
      <c r="C464">
        <f>MATCH(B464,'Stocastic Model Raw Data'!$B$2:$B$1001,0)</f>
        <v>667</v>
      </c>
      <c r="D464" s="14" cm="1">
        <f t="array" ref="D464">INDEX('Stocastic Model Raw Data'!$G$2:$G$1001,$C464,0)</f>
        <v>212042590</v>
      </c>
      <c r="E464" s="14" cm="1">
        <f t="array" ref="E464">INDEX('Stocastic Model Raw Data'!$C$2:$C$1001,$C464,0)</f>
        <v>89407582.943592697</v>
      </c>
      <c r="F464" s="14" cm="1">
        <f t="array" ref="F464">INDEX('Stocastic Model Raw Data'!$H$2:$H$1001,$C464,0)</f>
        <v>43463666.464000002</v>
      </c>
      <c r="G464" s="14">
        <f t="shared" si="85"/>
        <v>45943916.479592696</v>
      </c>
      <c r="H464" s="14" cm="1">
        <f t="array" ref="H464">INDEX('Stocastic Model Raw Data'!$D$2:$D$1001,$C464,0)</f>
        <v>2583520276.5289502</v>
      </c>
      <c r="I464" s="14" cm="1">
        <f t="array" ref="I464">INDEX('Stocastic Model Raw Data'!$I$2:$I$1001,$C464,0)</f>
        <v>1079886441.4063799</v>
      </c>
      <c r="J464" s="14">
        <f t="shared" si="86"/>
        <v>1503633835.1225703</v>
      </c>
      <c r="K464" s="14" cm="1">
        <f t="array" ref="K464">INDEX('Stocastic Model Raw Data'!$E$2:$E$1001,$C464,0)</f>
        <v>177205654.83843201</v>
      </c>
      <c r="L464" s="14" cm="1">
        <f t="array" ref="L464">INDEX('Stocastic Model Raw Data'!$J$2:$J$1001,$C464,0)</f>
        <v>78640104.379173398</v>
      </c>
      <c r="M464" s="14">
        <f t="shared" si="87"/>
        <v>98565550.459258616</v>
      </c>
      <c r="N464" s="14">
        <f t="shared" si="91"/>
        <v>2760725931.367382</v>
      </c>
      <c r="O464" s="14">
        <f t="shared" si="92"/>
        <v>1158526545.7855535</v>
      </c>
      <c r="P464" s="14">
        <f t="shared" si="88"/>
        <v>1602199385.5818286</v>
      </c>
      <c r="Q464" s="3">
        <f t="shared" si="93"/>
        <v>2760725931.367382</v>
      </c>
      <c r="R464" s="3">
        <f t="shared" si="94"/>
        <v>1370569135.7855535</v>
      </c>
      <c r="S464" s="3">
        <f t="shared" si="89"/>
        <v>1390156795.5818286</v>
      </c>
      <c r="T464" s="21">
        <f>(RANK(E464,E$8:E$1007,1)+COUNTIF(E$8:E464,E464)-1)/1000</f>
        <v>0.60799999999999998</v>
      </c>
      <c r="U464" s="21">
        <f>(RANK(F464,F$8:F$1007,1)+COUNTIF(F$8:F464,F464)-1)/1000</f>
        <v>0.59499999999999997</v>
      </c>
      <c r="V464" s="21">
        <f>(RANK(G464,G$8:G$1007,1)+COUNTIF(G$8:G464,G464)-1)/1000</f>
        <v>0.621</v>
      </c>
      <c r="W464" s="21">
        <f>(RANK(H464,H$8:H$1007,1)+COUNTIF(H$8:H464,H464)-1)/1000</f>
        <v>0.67600000000000005</v>
      </c>
      <c r="X464" s="21">
        <f>(RANK(I464,I$8:I$1007,1)+COUNTIF(I$8:I464,I464)-1)/1000</f>
        <v>0.67500000000000004</v>
      </c>
      <c r="Y464" s="21">
        <f>(RANK(J464,J$8:J$1007,1)+COUNTIF(J$8:J464,J464)-1)/1000</f>
        <v>0.68100000000000005</v>
      </c>
      <c r="Z464" s="21">
        <f>(RANK(K464,K$8:K$1007,1)+COUNTIF(K$8:K464,K464)-1)/1000</f>
        <v>0.47199999999999998</v>
      </c>
      <c r="AA464" s="21">
        <f>(RANK(L464,L$8:L$1007,1)+COUNTIF(L$8:L464,L464)-1)/1000</f>
        <v>0.46800000000000003</v>
      </c>
      <c r="AB464" s="21">
        <f>(RANK(M464,M$8:M$1007,1)+COUNTIF(M$8:M464,M464)-1)/1000</f>
        <v>0.47199999999999998</v>
      </c>
      <c r="AC464" s="21">
        <f>(RANK(N464,N$8:N$1007,1)+COUNTIF(N$8:N464,N464)-1)/1000</f>
        <v>0.66700000000000004</v>
      </c>
      <c r="AD464" s="21">
        <f>(RANK(O464,O$8:O$1007,1)+COUNTIF(O$8:O464,O464)-1)/1000</f>
        <v>0.65800000000000003</v>
      </c>
      <c r="AE464" s="21">
        <f>(RANK(P464,P$8:P$1007,1)+COUNTIF(P$8:P464,P464)-1)/1000</f>
        <v>0.67100000000000004</v>
      </c>
      <c r="AF464" s="21">
        <f>(RANK(Q464,Q$8:Q$1007,1)+COUNTIF(Q$8:Q464,Q464)-1)/1000</f>
        <v>0.66700000000000004</v>
      </c>
      <c r="AG464" s="21">
        <f>(RANK(R464,R$8:R$1007,1)+COUNTIF(R$8:R464,R464)-1)/1000</f>
        <v>0.65800000000000003</v>
      </c>
      <c r="AH464" s="21">
        <f>(RANK(S464,S$8:S$1007,1)+COUNTIF(S$8:S464,S464)-1)/1000</f>
        <v>0.67100000000000004</v>
      </c>
      <c r="AI464" s="14">
        <f t="shared" si="95"/>
        <v>0</v>
      </c>
      <c r="AK464" s="14">
        <f t="shared" si="96"/>
        <v>0</v>
      </c>
    </row>
    <row r="465" spans="2:37" x14ac:dyDescent="0.25">
      <c r="B465">
        <f t="shared" si="90"/>
        <v>458</v>
      </c>
      <c r="C465">
        <f>MATCH(B465,'Stocastic Model Raw Data'!$B$2:$B$1001,0)</f>
        <v>85</v>
      </c>
      <c r="D465" s="14" cm="1">
        <f t="array" ref="D465">INDEX('Stocastic Model Raw Data'!$G$2:$G$1001,$C465,0)</f>
        <v>212042590</v>
      </c>
      <c r="E465" s="14" cm="1">
        <f t="array" ref="E465">INDEX('Stocastic Model Raw Data'!$C$2:$C$1001,$C465,0)</f>
        <v>67278670.1374937</v>
      </c>
      <c r="F465" s="14" cm="1">
        <f t="array" ref="F465">INDEX('Stocastic Model Raw Data'!$H$2:$H$1001,$C465,0)</f>
        <v>33008400.379910301</v>
      </c>
      <c r="G465" s="14">
        <f t="shared" si="85"/>
        <v>34270269.757583395</v>
      </c>
      <c r="H465" s="14" cm="1">
        <f t="array" ref="H465">INDEX('Stocastic Model Raw Data'!$D$2:$D$1001,$C465,0)</f>
        <v>1832674361.87958</v>
      </c>
      <c r="I465" s="14" cm="1">
        <f t="array" ref="I465">INDEX('Stocastic Model Raw Data'!$I$2:$I$1001,$C465,0)</f>
        <v>765777355.54334497</v>
      </c>
      <c r="J465" s="14">
        <f t="shared" si="86"/>
        <v>1066897006.336235</v>
      </c>
      <c r="K465" s="14" cm="1">
        <f t="array" ref="K465">INDEX('Stocastic Model Raw Data'!$E$2:$E$1001,$C465,0)</f>
        <v>154338824.891615</v>
      </c>
      <c r="L465" s="14" cm="1">
        <f t="array" ref="L465">INDEX('Stocastic Model Raw Data'!$J$2:$J$1001,$C465,0)</f>
        <v>66886310.017435998</v>
      </c>
      <c r="M465" s="14">
        <f t="shared" si="87"/>
        <v>87452514.874179006</v>
      </c>
      <c r="N465" s="14">
        <f t="shared" si="91"/>
        <v>1987013186.7711949</v>
      </c>
      <c r="O465" s="14">
        <f t="shared" si="92"/>
        <v>832663665.560781</v>
      </c>
      <c r="P465" s="14">
        <f t="shared" si="88"/>
        <v>1154349521.2104139</v>
      </c>
      <c r="Q465" s="3">
        <f t="shared" si="93"/>
        <v>1987013186.7711949</v>
      </c>
      <c r="R465" s="3">
        <f t="shared" si="94"/>
        <v>1044706255.560781</v>
      </c>
      <c r="S465" s="3">
        <f t="shared" si="89"/>
        <v>942306931.21041393</v>
      </c>
      <c r="T465" s="21">
        <f>(RANK(E465,E$8:E$1007,1)+COUNTIF(E$8:E465,E465)-1)/1000</f>
        <v>0.13800000000000001</v>
      </c>
      <c r="U465" s="21">
        <f>(RANK(F465,F$8:F$1007,1)+COUNTIF(F$8:F465,F465)-1)/1000</f>
        <v>0.16500000000000001</v>
      </c>
      <c r="V465" s="21">
        <f>(RANK(G465,G$8:G$1007,1)+COUNTIF(G$8:G465,G465)-1)/1000</f>
        <v>0.11799999999999999</v>
      </c>
      <c r="W465" s="21">
        <f>(RANK(H465,H$8:H$1007,1)+COUNTIF(H$8:H465,H465)-1)/1000</f>
        <v>7.9000000000000001E-2</v>
      </c>
      <c r="X465" s="21">
        <f>(RANK(I465,I$8:I$1007,1)+COUNTIF(I$8:I465,I465)-1)/1000</f>
        <v>8.3000000000000004E-2</v>
      </c>
      <c r="Y465" s="21">
        <f>(RANK(J465,J$8:J$1007,1)+COUNTIF(J$8:J465,J465)-1)/1000</f>
        <v>7.4999999999999997E-2</v>
      </c>
      <c r="Z465" s="21">
        <f>(RANK(K465,K$8:K$1007,1)+COUNTIF(K$8:K465,K465)-1)/1000</f>
        <v>0.246</v>
      </c>
      <c r="AA465" s="21">
        <f>(RANK(L465,L$8:L$1007,1)+COUNTIF(L$8:L465,L465)-1)/1000</f>
        <v>0.214</v>
      </c>
      <c r="AB465" s="21">
        <f>(RANK(M465,M$8:M$1007,1)+COUNTIF(M$8:M465,M465)-1)/1000</f>
        <v>0.27500000000000002</v>
      </c>
      <c r="AC465" s="21">
        <f>(RANK(N465,N$8:N$1007,1)+COUNTIF(N$8:N465,N465)-1)/1000</f>
        <v>8.5000000000000006E-2</v>
      </c>
      <c r="AD465" s="21">
        <f>(RANK(O465,O$8:O$1007,1)+COUNTIF(O$8:O465,O465)-1)/1000</f>
        <v>9.2999999999999999E-2</v>
      </c>
      <c r="AE465" s="21">
        <f>(RANK(P465,P$8:P$1007,1)+COUNTIF(P$8:P465,P465)-1)/1000</f>
        <v>8.3000000000000004E-2</v>
      </c>
      <c r="AF465" s="21">
        <f>(RANK(Q465,Q$8:Q$1007,1)+COUNTIF(Q$8:Q465,Q465)-1)/1000</f>
        <v>8.5000000000000006E-2</v>
      </c>
      <c r="AG465" s="21">
        <f>(RANK(R465,R$8:R$1007,1)+COUNTIF(R$8:R465,R465)-1)/1000</f>
        <v>9.2999999999999999E-2</v>
      </c>
      <c r="AH465" s="21">
        <f>(RANK(S465,S$8:S$1007,1)+COUNTIF(S$8:S465,S465)-1)/1000</f>
        <v>8.3000000000000004E-2</v>
      </c>
      <c r="AI465" s="14">
        <f t="shared" si="95"/>
        <v>0</v>
      </c>
      <c r="AK465" s="14">
        <f t="shared" si="96"/>
        <v>0</v>
      </c>
    </row>
    <row r="466" spans="2:37" x14ac:dyDescent="0.25">
      <c r="B466">
        <f t="shared" si="90"/>
        <v>459</v>
      </c>
      <c r="C466">
        <f>MATCH(B466,'Stocastic Model Raw Data'!$B$2:$B$1001,0)</f>
        <v>644</v>
      </c>
      <c r="D466" s="14" cm="1">
        <f t="array" ref="D466">INDEX('Stocastic Model Raw Data'!$G$2:$G$1001,$C466,0)</f>
        <v>212042590</v>
      </c>
      <c r="E466" s="14" cm="1">
        <f t="array" ref="E466">INDEX('Stocastic Model Raw Data'!$C$2:$C$1001,$C466,0)</f>
        <v>92577793.639289305</v>
      </c>
      <c r="F466" s="14" cm="1">
        <f t="array" ref="F466">INDEX('Stocastic Model Raw Data'!$H$2:$H$1001,$C466,0)</f>
        <v>45780756.855553403</v>
      </c>
      <c r="G466" s="14">
        <f t="shared" si="85"/>
        <v>46797036.783735901</v>
      </c>
      <c r="H466" s="14" cm="1">
        <f t="array" ref="H466">INDEX('Stocastic Model Raw Data'!$D$2:$D$1001,$C466,0)</f>
        <v>2556988430.9071498</v>
      </c>
      <c r="I466" s="14" cm="1">
        <f t="array" ref="I466">INDEX('Stocastic Model Raw Data'!$I$2:$I$1001,$C466,0)</f>
        <v>1079159901.2550399</v>
      </c>
      <c r="J466" s="14">
        <f t="shared" si="86"/>
        <v>1477828529.6521099</v>
      </c>
      <c r="K466" s="14" cm="1">
        <f t="array" ref="K466">INDEX('Stocastic Model Raw Data'!$E$2:$E$1001,$C466,0)</f>
        <v>180886574.507422</v>
      </c>
      <c r="L466" s="14" cm="1">
        <f t="array" ref="L466">INDEX('Stocastic Model Raw Data'!$J$2:$J$1001,$C466,0)</f>
        <v>81905836.564705804</v>
      </c>
      <c r="M466" s="14">
        <f t="shared" si="87"/>
        <v>98980737.942716196</v>
      </c>
      <c r="N466" s="14">
        <f t="shared" si="91"/>
        <v>2737875005.4145718</v>
      </c>
      <c r="O466" s="14">
        <f t="shared" si="92"/>
        <v>1161065737.8197458</v>
      </c>
      <c r="P466" s="14">
        <f t="shared" si="88"/>
        <v>1576809267.594826</v>
      </c>
      <c r="Q466" s="3">
        <f t="shared" si="93"/>
        <v>2737875005.4145718</v>
      </c>
      <c r="R466" s="3">
        <f t="shared" si="94"/>
        <v>1373108327.8197458</v>
      </c>
      <c r="S466" s="3">
        <f t="shared" si="89"/>
        <v>1364766677.594826</v>
      </c>
      <c r="T466" s="21">
        <f>(RANK(E466,E$8:E$1007,1)+COUNTIF(E$8:E466,E466)-1)/1000</f>
        <v>0.67</v>
      </c>
      <c r="U466" s="21">
        <f>(RANK(F466,F$8:F$1007,1)+COUNTIF(F$8:F466,F466)-1)/1000</f>
        <v>0.68300000000000005</v>
      </c>
      <c r="V466" s="21">
        <f>(RANK(G466,G$8:G$1007,1)+COUNTIF(G$8:G466,G466)-1)/1000</f>
        <v>0.66100000000000003</v>
      </c>
      <c r="W466" s="21">
        <f>(RANK(H466,H$8:H$1007,1)+COUNTIF(H$8:H466,H466)-1)/1000</f>
        <v>0.66</v>
      </c>
      <c r="X466" s="21">
        <f>(RANK(I466,I$8:I$1007,1)+COUNTIF(I$8:I466,I466)-1)/1000</f>
        <v>0.67</v>
      </c>
      <c r="Y466" s="21">
        <f>(RANK(J466,J$8:J$1007,1)+COUNTIF(J$8:J466,J466)-1)/1000</f>
        <v>0.64400000000000002</v>
      </c>
      <c r="Z466" s="21">
        <f>(RANK(K466,K$8:K$1007,1)+COUNTIF(K$8:K466,K466)-1)/1000</f>
        <v>0.50700000000000001</v>
      </c>
      <c r="AA466" s="21">
        <f>(RANK(L466,L$8:L$1007,1)+COUNTIF(L$8:L466,L466)-1)/1000</f>
        <v>0.55000000000000004</v>
      </c>
      <c r="AB466" s="21">
        <f>(RANK(M466,M$8:M$1007,1)+COUNTIF(M$8:M466,M466)-1)/1000</f>
        <v>0.48199999999999998</v>
      </c>
      <c r="AC466" s="21">
        <f>(RANK(N466,N$8:N$1007,1)+COUNTIF(N$8:N466,N466)-1)/1000</f>
        <v>0.64400000000000002</v>
      </c>
      <c r="AD466" s="21">
        <f>(RANK(O466,O$8:O$1007,1)+COUNTIF(O$8:O466,O466)-1)/1000</f>
        <v>0.66200000000000003</v>
      </c>
      <c r="AE466" s="21">
        <f>(RANK(P466,P$8:P$1007,1)+COUNTIF(P$8:P466,P466)-1)/1000</f>
        <v>0.629</v>
      </c>
      <c r="AF466" s="21">
        <f>(RANK(Q466,Q$8:Q$1007,1)+COUNTIF(Q$8:Q466,Q466)-1)/1000</f>
        <v>0.64400000000000002</v>
      </c>
      <c r="AG466" s="21">
        <f>(RANK(R466,R$8:R$1007,1)+COUNTIF(R$8:R466,R466)-1)/1000</f>
        <v>0.66200000000000003</v>
      </c>
      <c r="AH466" s="21">
        <f>(RANK(S466,S$8:S$1007,1)+COUNTIF(S$8:S466,S466)-1)/1000</f>
        <v>0.629</v>
      </c>
      <c r="AI466" s="14">
        <f t="shared" si="95"/>
        <v>0</v>
      </c>
      <c r="AK466" s="14">
        <f t="shared" si="96"/>
        <v>0</v>
      </c>
    </row>
    <row r="467" spans="2:37" x14ac:dyDescent="0.25">
      <c r="B467">
        <f t="shared" si="90"/>
        <v>460</v>
      </c>
      <c r="C467">
        <f>MATCH(B467,'Stocastic Model Raw Data'!$B$2:$B$1001,0)</f>
        <v>840</v>
      </c>
      <c r="D467" s="14" cm="1">
        <f t="array" ref="D467">INDEX('Stocastic Model Raw Data'!$G$2:$G$1001,$C467,0)</f>
        <v>212042590</v>
      </c>
      <c r="E467" s="14" cm="1">
        <f t="array" ref="E467">INDEX('Stocastic Model Raw Data'!$C$2:$C$1001,$C467,0)</f>
        <v>102010889.504345</v>
      </c>
      <c r="F467" s="14" cm="1">
        <f t="array" ref="F467">INDEX('Stocastic Model Raw Data'!$H$2:$H$1001,$C467,0)</f>
        <v>50301474.984720103</v>
      </c>
      <c r="G467" s="14">
        <f t="shared" si="85"/>
        <v>51709414.519624896</v>
      </c>
      <c r="H467" s="14" cm="1">
        <f t="array" ref="H467">INDEX('Stocastic Model Raw Data'!$D$2:$D$1001,$C467,0)</f>
        <v>2822307652.1073699</v>
      </c>
      <c r="I467" s="14" cm="1">
        <f t="array" ref="I467">INDEX('Stocastic Model Raw Data'!$I$2:$I$1001,$C467,0)</f>
        <v>1185922290.27494</v>
      </c>
      <c r="J467" s="14">
        <f t="shared" si="86"/>
        <v>1636385361.8324299</v>
      </c>
      <c r="K467" s="14" cm="1">
        <f t="array" ref="K467">INDEX('Stocastic Model Raw Data'!$E$2:$E$1001,$C467,0)</f>
        <v>210050863.39222601</v>
      </c>
      <c r="L467" s="14" cm="1">
        <f t="array" ref="L467">INDEX('Stocastic Model Raw Data'!$J$2:$J$1001,$C467,0)</f>
        <v>95030725.863149107</v>
      </c>
      <c r="M467" s="14">
        <f t="shared" si="87"/>
        <v>115020137.5290769</v>
      </c>
      <c r="N467" s="14">
        <f t="shared" si="91"/>
        <v>3032358515.4995961</v>
      </c>
      <c r="O467" s="14">
        <f t="shared" si="92"/>
        <v>1280953016.1380892</v>
      </c>
      <c r="P467" s="14">
        <f t="shared" si="88"/>
        <v>1751405499.3615069</v>
      </c>
      <c r="Q467" s="3">
        <f t="shared" si="93"/>
        <v>3032358515.4995961</v>
      </c>
      <c r="R467" s="3">
        <f t="shared" si="94"/>
        <v>1492995606.1380892</v>
      </c>
      <c r="S467" s="3">
        <f t="shared" si="89"/>
        <v>1539362909.3615069</v>
      </c>
      <c r="T467" s="21">
        <f>(RANK(E467,E$8:E$1007,1)+COUNTIF(E$8:E467,E467)-1)/1000</f>
        <v>0.82199999999999995</v>
      </c>
      <c r="U467" s="21">
        <f>(RANK(F467,F$8:F$1007,1)+COUNTIF(F$8:F467,F467)-1)/1000</f>
        <v>0.81599999999999995</v>
      </c>
      <c r="V467" s="21">
        <f>(RANK(G467,G$8:G$1007,1)+COUNTIF(G$8:G467,G467)-1)/1000</f>
        <v>0.82099999999999995</v>
      </c>
      <c r="W467" s="21">
        <f>(RANK(H467,H$8:H$1007,1)+COUNTIF(H$8:H467,H467)-1)/1000</f>
        <v>0.85299999999999998</v>
      </c>
      <c r="X467" s="21">
        <f>(RANK(I467,I$8:I$1007,1)+COUNTIF(I$8:I467,I467)-1)/1000</f>
        <v>0.84799999999999998</v>
      </c>
      <c r="Y467" s="21">
        <f>(RANK(J467,J$8:J$1007,1)+COUNTIF(J$8:J467,J467)-1)/1000</f>
        <v>0.85499999999999998</v>
      </c>
      <c r="Z467" s="21">
        <f>(RANK(K467,K$8:K$1007,1)+COUNTIF(K$8:K467,K467)-1)/1000</f>
        <v>0.75</v>
      </c>
      <c r="AA467" s="21">
        <f>(RANK(L467,L$8:L$1007,1)+COUNTIF(L$8:L467,L467)-1)/1000</f>
        <v>0.76900000000000002</v>
      </c>
      <c r="AB467" s="21">
        <f>(RANK(M467,M$8:M$1007,1)+COUNTIF(M$8:M467,M467)-1)/1000</f>
        <v>0.73099999999999998</v>
      </c>
      <c r="AC467" s="21">
        <f>(RANK(N467,N$8:N$1007,1)+COUNTIF(N$8:N467,N467)-1)/1000</f>
        <v>0.84</v>
      </c>
      <c r="AD467" s="21">
        <f>(RANK(O467,O$8:O$1007,1)+COUNTIF(O$8:O467,O467)-1)/1000</f>
        <v>0.83699999999999997</v>
      </c>
      <c r="AE467" s="21">
        <f>(RANK(P467,P$8:P$1007,1)+COUNTIF(P$8:P467,P467)-1)/1000</f>
        <v>0.84</v>
      </c>
      <c r="AF467" s="21">
        <f>(RANK(Q467,Q$8:Q$1007,1)+COUNTIF(Q$8:Q467,Q467)-1)/1000</f>
        <v>0.84</v>
      </c>
      <c r="AG467" s="21">
        <f>(RANK(R467,R$8:R$1007,1)+COUNTIF(R$8:R467,R467)-1)/1000</f>
        <v>0.83699999999999997</v>
      </c>
      <c r="AH467" s="21">
        <f>(RANK(S467,S$8:S$1007,1)+COUNTIF(S$8:S467,S467)-1)/1000</f>
        <v>0.84</v>
      </c>
      <c r="AI467" s="14">
        <f t="shared" si="95"/>
        <v>0</v>
      </c>
      <c r="AK467" s="14">
        <f t="shared" si="96"/>
        <v>0</v>
      </c>
    </row>
    <row r="468" spans="2:37" x14ac:dyDescent="0.25">
      <c r="B468">
        <f t="shared" si="90"/>
        <v>461</v>
      </c>
      <c r="C468">
        <f>MATCH(B468,'Stocastic Model Raw Data'!$B$2:$B$1001,0)</f>
        <v>507</v>
      </c>
      <c r="D468" s="14" cm="1">
        <f t="array" ref="D468">INDEX('Stocastic Model Raw Data'!$G$2:$G$1001,$C468,0)</f>
        <v>212042590</v>
      </c>
      <c r="E468" s="14" cm="1">
        <f t="array" ref="E468">INDEX('Stocastic Model Raw Data'!$C$2:$C$1001,$C468,0)</f>
        <v>94612743.635095894</v>
      </c>
      <c r="F468" s="14" cm="1">
        <f t="array" ref="F468">INDEX('Stocastic Model Raw Data'!$H$2:$H$1001,$C468,0)</f>
        <v>47664333.836566202</v>
      </c>
      <c r="G468" s="14">
        <f t="shared" si="85"/>
        <v>46948409.798529692</v>
      </c>
      <c r="H468" s="14" cm="1">
        <f t="array" ref="H468">INDEX('Stocastic Model Raw Data'!$D$2:$D$1001,$C468,0)</f>
        <v>2358479250.5864301</v>
      </c>
      <c r="I468" s="14" cm="1">
        <f t="array" ref="I468">INDEX('Stocastic Model Raw Data'!$I$2:$I$1001,$C468,0)</f>
        <v>1004818871.8048199</v>
      </c>
      <c r="J468" s="14">
        <f t="shared" si="86"/>
        <v>1353660378.78161</v>
      </c>
      <c r="K468" s="14" cm="1">
        <f t="array" ref="K468">INDEX('Stocastic Model Raw Data'!$E$2:$E$1001,$C468,0)</f>
        <v>224036123.541632</v>
      </c>
      <c r="L468" s="14" cm="1">
        <f t="array" ref="L468">INDEX('Stocastic Model Raw Data'!$J$2:$J$1001,$C468,0)</f>
        <v>96800135.771390602</v>
      </c>
      <c r="M468" s="14">
        <f t="shared" si="87"/>
        <v>127235987.77024139</v>
      </c>
      <c r="N468" s="14">
        <f t="shared" si="91"/>
        <v>2582515374.1280622</v>
      </c>
      <c r="O468" s="14">
        <f t="shared" si="92"/>
        <v>1101619007.5762105</v>
      </c>
      <c r="P468" s="14">
        <f t="shared" si="88"/>
        <v>1480896366.5518517</v>
      </c>
      <c r="Q468" s="3">
        <f t="shared" si="93"/>
        <v>2582515374.1280622</v>
      </c>
      <c r="R468" s="3">
        <f t="shared" si="94"/>
        <v>1313661597.5762105</v>
      </c>
      <c r="S468" s="3">
        <f t="shared" si="89"/>
        <v>1268853776.5518517</v>
      </c>
      <c r="T468" s="21">
        <f>(RANK(E468,E$8:E$1007,1)+COUNTIF(E$8:E468,E468)-1)/1000</f>
        <v>0.70599999999999996</v>
      </c>
      <c r="U468" s="21">
        <f>(RANK(F468,F$8:F$1007,1)+COUNTIF(F$8:F468,F468)-1)/1000</f>
        <v>0.74099999999999999</v>
      </c>
      <c r="V468" s="21">
        <f>(RANK(G468,G$8:G$1007,1)+COUNTIF(G$8:G468,G468)-1)/1000</f>
        <v>0.66700000000000004</v>
      </c>
      <c r="W468" s="21">
        <f>(RANK(H468,H$8:H$1007,1)+COUNTIF(H$8:H468,H468)-1)/1000</f>
        <v>0.46500000000000002</v>
      </c>
      <c r="X468" s="21">
        <f>(RANK(I468,I$8:I$1007,1)+COUNTIF(I$8:I468,I468)-1)/1000</f>
        <v>0.51700000000000002</v>
      </c>
      <c r="Y468" s="21">
        <f>(RANK(J468,J$8:J$1007,1)+COUNTIF(J$8:J468,J468)-1)/1000</f>
        <v>0.43099999999999999</v>
      </c>
      <c r="Z468" s="21">
        <f>(RANK(K468,K$8:K$1007,1)+COUNTIF(K$8:K468,K468)-1)/1000</f>
        <v>0.81799999999999995</v>
      </c>
      <c r="AA468" s="21">
        <f>(RANK(L468,L$8:L$1007,1)+COUNTIF(L$8:L468,L468)-1)/1000</f>
        <v>0.79</v>
      </c>
      <c r="AB468" s="21">
        <f>(RANK(M468,M$8:M$1007,1)+COUNTIF(M$8:M468,M468)-1)/1000</f>
        <v>0.84399999999999997</v>
      </c>
      <c r="AC468" s="21">
        <f>(RANK(N468,N$8:N$1007,1)+COUNTIF(N$8:N468,N468)-1)/1000</f>
        <v>0.50700000000000001</v>
      </c>
      <c r="AD468" s="21">
        <f>(RANK(O468,O$8:O$1007,1)+COUNTIF(O$8:O468,O468)-1)/1000</f>
        <v>0.55000000000000004</v>
      </c>
      <c r="AE468" s="21">
        <f>(RANK(P468,P$8:P$1007,1)+COUNTIF(P$8:P468,P468)-1)/1000</f>
        <v>0.47899999999999998</v>
      </c>
      <c r="AF468" s="21">
        <f>(RANK(Q468,Q$8:Q$1007,1)+COUNTIF(Q$8:Q468,Q468)-1)/1000</f>
        <v>0.50700000000000001</v>
      </c>
      <c r="AG468" s="21">
        <f>(RANK(R468,R$8:R$1007,1)+COUNTIF(R$8:R468,R468)-1)/1000</f>
        <v>0.55000000000000004</v>
      </c>
      <c r="AH468" s="21">
        <f>(RANK(S468,S$8:S$1007,1)+COUNTIF(S$8:S468,S468)-1)/1000</f>
        <v>0.47899999999999998</v>
      </c>
      <c r="AI468" s="14">
        <f t="shared" si="95"/>
        <v>0</v>
      </c>
      <c r="AK468" s="14">
        <f t="shared" si="96"/>
        <v>0</v>
      </c>
    </row>
    <row r="469" spans="2:37" x14ac:dyDescent="0.25">
      <c r="B469">
        <f t="shared" si="90"/>
        <v>462</v>
      </c>
      <c r="C469">
        <f>MATCH(B469,'Stocastic Model Raw Data'!$B$2:$B$1001,0)</f>
        <v>806</v>
      </c>
      <c r="D469" s="14" cm="1">
        <f t="array" ref="D469">INDEX('Stocastic Model Raw Data'!$G$2:$G$1001,$C469,0)</f>
        <v>212042590</v>
      </c>
      <c r="E469" s="14" cm="1">
        <f t="array" ref="E469">INDEX('Stocastic Model Raw Data'!$C$2:$C$1001,$C469,0)</f>
        <v>101859576.436814</v>
      </c>
      <c r="F469" s="14" cm="1">
        <f t="array" ref="F469">INDEX('Stocastic Model Raw Data'!$H$2:$H$1001,$C469,0)</f>
        <v>50699295.432493798</v>
      </c>
      <c r="G469" s="14">
        <f t="shared" si="85"/>
        <v>51160281.004320197</v>
      </c>
      <c r="H469" s="14" cm="1">
        <f t="array" ref="H469">INDEX('Stocastic Model Raw Data'!$D$2:$D$1001,$C469,0)</f>
        <v>2753773244.4862499</v>
      </c>
      <c r="I469" s="14" cm="1">
        <f t="array" ref="I469">INDEX('Stocastic Model Raw Data'!$I$2:$I$1001,$C469,0)</f>
        <v>1169577739.18243</v>
      </c>
      <c r="J469" s="14">
        <f t="shared" si="86"/>
        <v>1584195505.3038199</v>
      </c>
      <c r="K469" s="14" cm="1">
        <f t="array" ref="K469">INDEX('Stocastic Model Raw Data'!$E$2:$E$1001,$C469,0)</f>
        <v>220623214.08581799</v>
      </c>
      <c r="L469" s="14" cm="1">
        <f t="array" ref="L469">INDEX('Stocastic Model Raw Data'!$J$2:$J$1001,$C469,0)</f>
        <v>93552406.060848594</v>
      </c>
      <c r="M469" s="14">
        <f t="shared" si="87"/>
        <v>127070808.0249694</v>
      </c>
      <c r="N469" s="14">
        <f t="shared" si="91"/>
        <v>2974396458.5720677</v>
      </c>
      <c r="O469" s="14">
        <f t="shared" si="92"/>
        <v>1263130145.2432785</v>
      </c>
      <c r="P469" s="14">
        <f t="shared" si="88"/>
        <v>1711266313.3287892</v>
      </c>
      <c r="Q469" s="3">
        <f t="shared" si="93"/>
        <v>2974396458.5720677</v>
      </c>
      <c r="R469" s="3">
        <f t="shared" si="94"/>
        <v>1475172735.2432785</v>
      </c>
      <c r="S469" s="3">
        <f t="shared" si="89"/>
        <v>1499223723.3287892</v>
      </c>
      <c r="T469" s="21">
        <f>(RANK(E469,E$8:E$1007,1)+COUNTIF(E$8:E469,E469)-1)/1000</f>
        <v>0.81899999999999995</v>
      </c>
      <c r="U469" s="21">
        <f>(RANK(F469,F$8:F$1007,1)+COUNTIF(F$8:F469,F469)-1)/1000</f>
        <v>0.82599999999999996</v>
      </c>
      <c r="V469" s="21">
        <f>(RANK(G469,G$8:G$1007,1)+COUNTIF(G$8:G469,G469)-1)/1000</f>
        <v>0.80200000000000005</v>
      </c>
      <c r="W469" s="21">
        <f>(RANK(H469,H$8:H$1007,1)+COUNTIF(H$8:H469,H469)-1)/1000</f>
        <v>0.80500000000000005</v>
      </c>
      <c r="X469" s="21">
        <f>(RANK(I469,I$8:I$1007,1)+COUNTIF(I$8:I469,I469)-1)/1000</f>
        <v>0.82599999999999996</v>
      </c>
      <c r="Y469" s="21">
        <f>(RANK(J469,J$8:J$1007,1)+COUNTIF(J$8:J469,J469)-1)/1000</f>
        <v>0.77800000000000002</v>
      </c>
      <c r="Z469" s="21">
        <f>(RANK(K469,K$8:K$1007,1)+COUNTIF(K$8:K469,K469)-1)/1000</f>
        <v>0.80600000000000005</v>
      </c>
      <c r="AA469" s="21">
        <f>(RANK(L469,L$8:L$1007,1)+COUNTIF(L$8:L469,L469)-1)/1000</f>
        <v>0.75</v>
      </c>
      <c r="AB469" s="21">
        <f>(RANK(M469,M$8:M$1007,1)+COUNTIF(M$8:M469,M469)-1)/1000</f>
        <v>0.84</v>
      </c>
      <c r="AC469" s="21">
        <f>(RANK(N469,N$8:N$1007,1)+COUNTIF(N$8:N469,N469)-1)/1000</f>
        <v>0.80600000000000005</v>
      </c>
      <c r="AD469" s="21">
        <f>(RANK(O469,O$8:O$1007,1)+COUNTIF(O$8:O469,O469)-1)/1000</f>
        <v>0.81200000000000006</v>
      </c>
      <c r="AE469" s="21">
        <f>(RANK(P469,P$8:P$1007,1)+COUNTIF(P$8:P469,P469)-1)/1000</f>
        <v>0.79700000000000004</v>
      </c>
      <c r="AF469" s="21">
        <f>(RANK(Q469,Q$8:Q$1007,1)+COUNTIF(Q$8:Q469,Q469)-1)/1000</f>
        <v>0.80600000000000005</v>
      </c>
      <c r="AG469" s="21">
        <f>(RANK(R469,R$8:R$1007,1)+COUNTIF(R$8:R469,R469)-1)/1000</f>
        <v>0.81200000000000006</v>
      </c>
      <c r="AH469" s="21">
        <f>(RANK(S469,S$8:S$1007,1)+COUNTIF(S$8:S469,S469)-1)/1000</f>
        <v>0.79700000000000004</v>
      </c>
      <c r="AI469" s="14">
        <f t="shared" si="95"/>
        <v>0</v>
      </c>
      <c r="AK469" s="14">
        <f t="shared" si="96"/>
        <v>0</v>
      </c>
    </row>
    <row r="470" spans="2:37" x14ac:dyDescent="0.25">
      <c r="B470">
        <f t="shared" si="90"/>
        <v>463</v>
      </c>
      <c r="C470">
        <f>MATCH(B470,'Stocastic Model Raw Data'!$B$2:$B$1001,0)</f>
        <v>946</v>
      </c>
      <c r="D470" s="14" cm="1">
        <f t="array" ref="D470">INDEX('Stocastic Model Raw Data'!$G$2:$G$1001,$C470,0)</f>
        <v>212042590</v>
      </c>
      <c r="E470" s="14" cm="1">
        <f t="array" ref="E470">INDEX('Stocastic Model Raw Data'!$C$2:$C$1001,$C470,0)</f>
        <v>117407914.868218</v>
      </c>
      <c r="F470" s="14" cm="1">
        <f t="array" ref="F470">INDEX('Stocastic Model Raw Data'!$H$2:$H$1001,$C470,0)</f>
        <v>58528233.353122801</v>
      </c>
      <c r="G470" s="14">
        <f t="shared" si="85"/>
        <v>58879681.515095204</v>
      </c>
      <c r="H470" s="14" cm="1">
        <f t="array" ref="H470">INDEX('Stocastic Model Raw Data'!$D$2:$D$1001,$C470,0)</f>
        <v>3040319280.74898</v>
      </c>
      <c r="I470" s="14" cm="1">
        <f t="array" ref="I470">INDEX('Stocastic Model Raw Data'!$I$2:$I$1001,$C470,0)</f>
        <v>1289648074.23507</v>
      </c>
      <c r="J470" s="14">
        <f t="shared" si="86"/>
        <v>1750671206.5139101</v>
      </c>
      <c r="K470" s="14" cm="1">
        <f t="array" ref="K470">INDEX('Stocastic Model Raw Data'!$E$2:$E$1001,$C470,0)</f>
        <v>264184624.45888799</v>
      </c>
      <c r="L470" s="14" cm="1">
        <f t="array" ref="L470">INDEX('Stocastic Model Raw Data'!$J$2:$J$1001,$C470,0)</f>
        <v>115706562.57984801</v>
      </c>
      <c r="M470" s="14">
        <f t="shared" si="87"/>
        <v>148478061.87904</v>
      </c>
      <c r="N470" s="14">
        <f t="shared" si="91"/>
        <v>3304503905.2078681</v>
      </c>
      <c r="O470" s="14">
        <f t="shared" si="92"/>
        <v>1405354636.814918</v>
      </c>
      <c r="P470" s="14">
        <f t="shared" si="88"/>
        <v>1899149268.3929501</v>
      </c>
      <c r="Q470" s="3">
        <f t="shared" si="93"/>
        <v>3304503905.2078681</v>
      </c>
      <c r="R470" s="3">
        <f t="shared" si="94"/>
        <v>1617397226.814918</v>
      </c>
      <c r="S470" s="3">
        <f t="shared" si="89"/>
        <v>1687106678.3929501</v>
      </c>
      <c r="T470" s="21">
        <f>(RANK(E470,E$8:E$1007,1)+COUNTIF(E$8:E470,E470)-1)/1000</f>
        <v>0.96199999999999997</v>
      </c>
      <c r="U470" s="21">
        <f>(RANK(F470,F$8:F$1007,1)+COUNTIF(F$8:F470,F470)-1)/1000</f>
        <v>0.96599999999999997</v>
      </c>
      <c r="V470" s="21">
        <f>(RANK(G470,G$8:G$1007,1)+COUNTIF(G$8:G470,G470)-1)/1000</f>
        <v>0.96</v>
      </c>
      <c r="W470" s="21">
        <f>(RANK(H470,H$8:H$1007,1)+COUNTIF(H$8:H470,H470)-1)/1000</f>
        <v>0.94599999999999995</v>
      </c>
      <c r="X470" s="21">
        <f>(RANK(I470,I$8:I$1007,1)+COUNTIF(I$8:I470,I470)-1)/1000</f>
        <v>0.94799999999999995</v>
      </c>
      <c r="Y470" s="21">
        <f>(RANK(J470,J$8:J$1007,1)+COUNTIF(J$8:J470,J470)-1)/1000</f>
        <v>0.94399999999999995</v>
      </c>
      <c r="Z470" s="21">
        <f>(RANK(K470,K$8:K$1007,1)+COUNTIF(K$8:K470,K470)-1)/1000</f>
        <v>0.95</v>
      </c>
      <c r="AA470" s="21">
        <f>(RANK(L470,L$8:L$1007,1)+COUNTIF(L$8:L470,L470)-1)/1000</f>
        <v>0.94</v>
      </c>
      <c r="AB470" s="21">
        <f>(RANK(M470,M$8:M$1007,1)+COUNTIF(M$8:M470,M470)-1)/1000</f>
        <v>0.96099999999999997</v>
      </c>
      <c r="AC470" s="21">
        <f>(RANK(N470,N$8:N$1007,1)+COUNTIF(N$8:N470,N470)-1)/1000</f>
        <v>0.94599999999999995</v>
      </c>
      <c r="AD470" s="21">
        <f>(RANK(O470,O$8:O$1007,1)+COUNTIF(O$8:O470,O470)-1)/1000</f>
        <v>0.94699999999999995</v>
      </c>
      <c r="AE470" s="21">
        <f>(RANK(P470,P$8:P$1007,1)+COUNTIF(P$8:P470,P470)-1)/1000</f>
        <v>0.94599999999999995</v>
      </c>
      <c r="AF470" s="21">
        <f>(RANK(Q470,Q$8:Q$1007,1)+COUNTIF(Q$8:Q470,Q470)-1)/1000</f>
        <v>0.94599999999999995</v>
      </c>
      <c r="AG470" s="21">
        <f>(RANK(R470,R$8:R$1007,1)+COUNTIF(R$8:R470,R470)-1)/1000</f>
        <v>0.94699999999999995</v>
      </c>
      <c r="AH470" s="21">
        <f>(RANK(S470,S$8:S$1007,1)+COUNTIF(S$8:S470,S470)-1)/1000</f>
        <v>0.94599999999999995</v>
      </c>
      <c r="AI470" s="14">
        <f t="shared" si="95"/>
        <v>0</v>
      </c>
      <c r="AK470" s="14">
        <f t="shared" si="96"/>
        <v>0</v>
      </c>
    </row>
    <row r="471" spans="2:37" x14ac:dyDescent="0.25">
      <c r="B471">
        <f t="shared" si="90"/>
        <v>464</v>
      </c>
      <c r="C471">
        <f>MATCH(B471,'Stocastic Model Raw Data'!$B$2:$B$1001,0)</f>
        <v>338</v>
      </c>
      <c r="D471" s="14" cm="1">
        <f t="array" ref="D471">INDEX('Stocastic Model Raw Data'!$G$2:$G$1001,$C471,0)</f>
        <v>212042590</v>
      </c>
      <c r="E471" s="14" cm="1">
        <f t="array" ref="E471">INDEX('Stocastic Model Raw Data'!$C$2:$C$1001,$C471,0)</f>
        <v>74064541.317998901</v>
      </c>
      <c r="F471" s="14" cm="1">
        <f t="array" ref="F471">INDEX('Stocastic Model Raw Data'!$H$2:$H$1001,$C471,0)</f>
        <v>35469641.149129197</v>
      </c>
      <c r="G471" s="14">
        <f t="shared" si="85"/>
        <v>38594900.168869704</v>
      </c>
      <c r="H471" s="14" cm="1">
        <f t="array" ref="H471">INDEX('Stocastic Model Raw Data'!$D$2:$D$1001,$C471,0)</f>
        <v>2234660961.78298</v>
      </c>
      <c r="I471" s="14" cm="1">
        <f t="array" ref="I471">INDEX('Stocastic Model Raw Data'!$I$2:$I$1001,$C471,0)</f>
        <v>924761733.04224706</v>
      </c>
      <c r="J471" s="14">
        <f t="shared" si="86"/>
        <v>1309899228.7407329</v>
      </c>
      <c r="K471" s="14" cm="1">
        <f t="array" ref="K471">INDEX('Stocastic Model Raw Data'!$E$2:$E$1001,$C471,0)</f>
        <v>155108171.59455201</v>
      </c>
      <c r="L471" s="14" cm="1">
        <f t="array" ref="L471">INDEX('Stocastic Model Raw Data'!$J$2:$J$1001,$C471,0)</f>
        <v>68216573.077800393</v>
      </c>
      <c r="M471" s="14">
        <f t="shared" si="87"/>
        <v>86891598.516751617</v>
      </c>
      <c r="N471" s="14">
        <f t="shared" si="91"/>
        <v>2389769133.377532</v>
      </c>
      <c r="O471" s="14">
        <f t="shared" si="92"/>
        <v>992978306.12004745</v>
      </c>
      <c r="P471" s="14">
        <f t="shared" si="88"/>
        <v>1396790827.2574844</v>
      </c>
      <c r="Q471" s="3">
        <f t="shared" si="93"/>
        <v>2389769133.377532</v>
      </c>
      <c r="R471" s="3">
        <f t="shared" si="94"/>
        <v>1205020896.1200476</v>
      </c>
      <c r="S471" s="3">
        <f t="shared" si="89"/>
        <v>1184748237.2574844</v>
      </c>
      <c r="T471" s="21">
        <f>(RANK(E471,E$8:E$1007,1)+COUNTIF(E$8:E471,E471)-1)/1000</f>
        <v>0.26400000000000001</v>
      </c>
      <c r="U471" s="21">
        <f>(RANK(F471,F$8:F$1007,1)+COUNTIF(F$8:F471,F471)-1)/1000</f>
        <v>0.248</v>
      </c>
      <c r="V471" s="21">
        <f>(RANK(G471,G$8:G$1007,1)+COUNTIF(G$8:G471,G471)-1)/1000</f>
        <v>0.28199999999999997</v>
      </c>
      <c r="W471" s="21">
        <f>(RANK(H471,H$8:H$1007,1)+COUNTIF(H$8:H471,H471)-1)/1000</f>
        <v>0.34499999999999997</v>
      </c>
      <c r="X471" s="21">
        <f>(RANK(I471,I$8:I$1007,1)+COUNTIF(I$8:I471,I471)-1)/1000</f>
        <v>0.33400000000000002</v>
      </c>
      <c r="Y471" s="21">
        <f>(RANK(J471,J$8:J$1007,1)+COUNTIF(J$8:J471,J471)-1)/1000</f>
        <v>0.36099999999999999</v>
      </c>
      <c r="Z471" s="21">
        <f>(RANK(K471,K$8:K$1007,1)+COUNTIF(K$8:K471,K471)-1)/1000</f>
        <v>0.253</v>
      </c>
      <c r="AA471" s="21">
        <f>(RANK(L471,L$8:L$1007,1)+COUNTIF(L$8:L471,L471)-1)/1000</f>
        <v>0.246</v>
      </c>
      <c r="AB471" s="21">
        <f>(RANK(M471,M$8:M$1007,1)+COUNTIF(M$8:M471,M471)-1)/1000</f>
        <v>0.26400000000000001</v>
      </c>
      <c r="AC471" s="21">
        <f>(RANK(N471,N$8:N$1007,1)+COUNTIF(N$8:N471,N471)-1)/1000</f>
        <v>0.33800000000000002</v>
      </c>
      <c r="AD471" s="21">
        <f>(RANK(O471,O$8:O$1007,1)+COUNTIF(O$8:O471,O471)-1)/1000</f>
        <v>0.32400000000000001</v>
      </c>
      <c r="AE471" s="21">
        <f>(RANK(P471,P$8:P$1007,1)+COUNTIF(P$8:P471,P471)-1)/1000</f>
        <v>0.34899999999999998</v>
      </c>
      <c r="AF471" s="21">
        <f>(RANK(Q471,Q$8:Q$1007,1)+COUNTIF(Q$8:Q471,Q471)-1)/1000</f>
        <v>0.33800000000000002</v>
      </c>
      <c r="AG471" s="21">
        <f>(RANK(R471,R$8:R$1007,1)+COUNTIF(R$8:R471,R471)-1)/1000</f>
        <v>0.32400000000000001</v>
      </c>
      <c r="AH471" s="21">
        <f>(RANK(S471,S$8:S$1007,1)+COUNTIF(S$8:S471,S471)-1)/1000</f>
        <v>0.34899999999999998</v>
      </c>
      <c r="AI471" s="14">
        <f t="shared" si="95"/>
        <v>0</v>
      </c>
      <c r="AK471" s="14">
        <f t="shared" si="96"/>
        <v>0</v>
      </c>
    </row>
    <row r="472" spans="2:37" x14ac:dyDescent="0.25">
      <c r="B472">
        <f t="shared" si="90"/>
        <v>465</v>
      </c>
      <c r="C472">
        <f>MATCH(B472,'Stocastic Model Raw Data'!$B$2:$B$1001,0)</f>
        <v>509</v>
      </c>
      <c r="D472" s="14" cm="1">
        <f t="array" ref="D472">INDEX('Stocastic Model Raw Data'!$G$2:$G$1001,$C472,0)</f>
        <v>212042590</v>
      </c>
      <c r="E472" s="14" cm="1">
        <f t="array" ref="E472">INDEX('Stocastic Model Raw Data'!$C$2:$C$1001,$C472,0)</f>
        <v>80192717.972461</v>
      </c>
      <c r="F472" s="14" cm="1">
        <f t="array" ref="F472">INDEX('Stocastic Model Raw Data'!$H$2:$H$1001,$C472,0)</f>
        <v>38470763.910794303</v>
      </c>
      <c r="G472" s="14">
        <f t="shared" si="85"/>
        <v>41721954.061666697</v>
      </c>
      <c r="H472" s="14" cm="1">
        <f t="array" ref="H472">INDEX('Stocastic Model Raw Data'!$D$2:$D$1001,$C472,0)</f>
        <v>2417171124.8438001</v>
      </c>
      <c r="I472" s="14" cm="1">
        <f t="array" ref="I472">INDEX('Stocastic Model Raw Data'!$I$2:$I$1001,$C472,0)</f>
        <v>994262391.91222703</v>
      </c>
      <c r="J472" s="14">
        <f t="shared" si="86"/>
        <v>1422908732.9315729</v>
      </c>
      <c r="K472" s="14" cm="1">
        <f t="array" ref="K472">INDEX('Stocastic Model Raw Data'!$E$2:$E$1001,$C472,0)</f>
        <v>166754462.78715399</v>
      </c>
      <c r="L472" s="14" cm="1">
        <f t="array" ref="L472">INDEX('Stocastic Model Raw Data'!$J$2:$J$1001,$C472,0)</f>
        <v>76930953.010933504</v>
      </c>
      <c r="M472" s="14">
        <f t="shared" si="87"/>
        <v>89823509.776220486</v>
      </c>
      <c r="N472" s="14">
        <f t="shared" si="91"/>
        <v>2583925587.6309543</v>
      </c>
      <c r="O472" s="14">
        <f t="shared" si="92"/>
        <v>1071193344.9231606</v>
      </c>
      <c r="P472" s="14">
        <f t="shared" si="88"/>
        <v>1512732242.7077937</v>
      </c>
      <c r="Q472" s="3">
        <f t="shared" si="93"/>
        <v>2583925587.6309543</v>
      </c>
      <c r="R472" s="3">
        <f t="shared" si="94"/>
        <v>1283235934.9231606</v>
      </c>
      <c r="S472" s="3">
        <f t="shared" si="89"/>
        <v>1300689652.7077937</v>
      </c>
      <c r="T472" s="21">
        <f>(RANK(E472,E$8:E$1007,1)+COUNTIF(E$8:E472,E472)-1)/1000</f>
        <v>0.41199999999999998</v>
      </c>
      <c r="U472" s="21">
        <f>(RANK(F472,F$8:F$1007,1)+COUNTIF(F$8:F472,F472)-1)/1000</f>
        <v>0.39300000000000002</v>
      </c>
      <c r="V472" s="21">
        <f>(RANK(G472,G$8:G$1007,1)+COUNTIF(G$8:G472,G472)-1)/1000</f>
        <v>0.42899999999999999</v>
      </c>
      <c r="W472" s="21">
        <f>(RANK(H472,H$8:H$1007,1)+COUNTIF(H$8:H472,H472)-1)/1000</f>
        <v>0.52300000000000002</v>
      </c>
      <c r="X472" s="21">
        <f>(RANK(I472,I$8:I$1007,1)+COUNTIF(I$8:I472,I472)-1)/1000</f>
        <v>0.48799999999999999</v>
      </c>
      <c r="Y472" s="21">
        <f>(RANK(J472,J$8:J$1007,1)+COUNTIF(J$8:J472,J472)-1)/1000</f>
        <v>0.54700000000000004</v>
      </c>
      <c r="Z472" s="21">
        <f>(RANK(K472,K$8:K$1007,1)+COUNTIF(K$8:K472,K472)-1)/1000</f>
        <v>0.373</v>
      </c>
      <c r="AA472" s="21">
        <f>(RANK(L472,L$8:L$1007,1)+COUNTIF(L$8:L472,L472)-1)/1000</f>
        <v>0.42499999999999999</v>
      </c>
      <c r="AB472" s="21">
        <f>(RANK(M472,M$8:M$1007,1)+COUNTIF(M$8:M472,M472)-1)/1000</f>
        <v>0.32300000000000001</v>
      </c>
      <c r="AC472" s="21">
        <f>(RANK(N472,N$8:N$1007,1)+COUNTIF(N$8:N472,N472)-1)/1000</f>
        <v>0.50900000000000001</v>
      </c>
      <c r="AD472" s="21">
        <f>(RANK(O472,O$8:O$1007,1)+COUNTIF(O$8:O472,O472)-1)/1000</f>
        <v>0.48</v>
      </c>
      <c r="AE472" s="21">
        <f>(RANK(P472,P$8:P$1007,1)+COUNTIF(P$8:P472,P472)-1)/1000</f>
        <v>0.53</v>
      </c>
      <c r="AF472" s="21">
        <f>(RANK(Q472,Q$8:Q$1007,1)+COUNTIF(Q$8:Q472,Q472)-1)/1000</f>
        <v>0.50900000000000001</v>
      </c>
      <c r="AG472" s="21">
        <f>(RANK(R472,R$8:R$1007,1)+COUNTIF(R$8:R472,R472)-1)/1000</f>
        <v>0.48</v>
      </c>
      <c r="AH472" s="21">
        <f>(RANK(S472,S$8:S$1007,1)+COUNTIF(S$8:S472,S472)-1)/1000</f>
        <v>0.53</v>
      </c>
      <c r="AI472" s="14">
        <f t="shared" si="95"/>
        <v>0</v>
      </c>
      <c r="AK472" s="14">
        <f t="shared" si="96"/>
        <v>0</v>
      </c>
    </row>
    <row r="473" spans="2:37" x14ac:dyDescent="0.25">
      <c r="B473">
        <f t="shared" si="90"/>
        <v>466</v>
      </c>
      <c r="C473">
        <f>MATCH(B473,'Stocastic Model Raw Data'!$B$2:$B$1001,0)</f>
        <v>241</v>
      </c>
      <c r="D473" s="14" cm="1">
        <f t="array" ref="D473">INDEX('Stocastic Model Raw Data'!$G$2:$G$1001,$C473,0)</f>
        <v>212042590</v>
      </c>
      <c r="E473" s="14" cm="1">
        <f t="array" ref="E473">INDEX('Stocastic Model Raw Data'!$C$2:$C$1001,$C473,0)</f>
        <v>74501641.018816993</v>
      </c>
      <c r="F473" s="14" cm="1">
        <f t="array" ref="F473">INDEX('Stocastic Model Raw Data'!$H$2:$H$1001,$C473,0)</f>
        <v>36063787.1334235</v>
      </c>
      <c r="G473" s="14">
        <f t="shared" si="85"/>
        <v>38437853.885393493</v>
      </c>
      <c r="H473" s="14" cm="1">
        <f t="array" ref="H473">INDEX('Stocastic Model Raw Data'!$D$2:$D$1001,$C473,0)</f>
        <v>2143483538.2416401</v>
      </c>
      <c r="I473" s="14" cm="1">
        <f t="array" ref="I473">INDEX('Stocastic Model Raw Data'!$I$2:$I$1001,$C473,0)</f>
        <v>894076084.51324797</v>
      </c>
      <c r="J473" s="14">
        <f t="shared" si="86"/>
        <v>1249407453.7283921</v>
      </c>
      <c r="K473" s="14" cm="1">
        <f t="array" ref="K473">INDEX('Stocastic Model Raw Data'!$E$2:$E$1001,$C473,0)</f>
        <v>140599276.09094301</v>
      </c>
      <c r="L473" s="14" cm="1">
        <f t="array" ref="L473">INDEX('Stocastic Model Raw Data'!$J$2:$J$1001,$C473,0)</f>
        <v>59159543.804602496</v>
      </c>
      <c r="M473" s="14">
        <f t="shared" si="87"/>
        <v>81439732.286340505</v>
      </c>
      <c r="N473" s="14">
        <f t="shared" si="91"/>
        <v>2284082814.332583</v>
      </c>
      <c r="O473" s="14">
        <f t="shared" si="92"/>
        <v>953235628.31785047</v>
      </c>
      <c r="P473" s="14">
        <f t="shared" si="88"/>
        <v>1330847186.0147324</v>
      </c>
      <c r="Q473" s="3">
        <f t="shared" si="93"/>
        <v>2284082814.332583</v>
      </c>
      <c r="R473" s="3">
        <f t="shared" si="94"/>
        <v>1165278218.3178506</v>
      </c>
      <c r="S473" s="3">
        <f t="shared" si="89"/>
        <v>1118804596.0147324</v>
      </c>
      <c r="T473" s="21">
        <f>(RANK(E473,E$8:E$1007,1)+COUNTIF(E$8:E473,E473)-1)/1000</f>
        <v>0.28000000000000003</v>
      </c>
      <c r="U473" s="21">
        <f>(RANK(F473,F$8:F$1007,1)+COUNTIF(F$8:F473,F473)-1)/1000</f>
        <v>0.28199999999999997</v>
      </c>
      <c r="V473" s="21">
        <f>(RANK(G473,G$8:G$1007,1)+COUNTIF(G$8:G473,G473)-1)/1000</f>
        <v>0.27700000000000002</v>
      </c>
      <c r="W473" s="21">
        <f>(RANK(H473,H$8:H$1007,1)+COUNTIF(H$8:H473,H473)-1)/1000</f>
        <v>0.25800000000000001</v>
      </c>
      <c r="X473" s="21">
        <f>(RANK(I473,I$8:I$1007,1)+COUNTIF(I$8:I473,I473)-1)/1000</f>
        <v>0.26400000000000001</v>
      </c>
      <c r="Y473" s="21">
        <f>(RANK(J473,J$8:J$1007,1)+COUNTIF(J$8:J473,J473)-1)/1000</f>
        <v>0.251</v>
      </c>
      <c r="Z473" s="21">
        <f>(RANK(K473,K$8:K$1007,1)+COUNTIF(K$8:K473,K473)-1)/1000</f>
        <v>0.13100000000000001</v>
      </c>
      <c r="AA473" s="21">
        <f>(RANK(L473,L$8:L$1007,1)+COUNTIF(L$8:L473,L473)-1)/1000</f>
        <v>0.11</v>
      </c>
      <c r="AB473" s="21">
        <f>(RANK(M473,M$8:M$1007,1)+COUNTIF(M$8:M473,M473)-1)/1000</f>
        <v>0.16900000000000001</v>
      </c>
      <c r="AC473" s="21">
        <f>(RANK(N473,N$8:N$1007,1)+COUNTIF(N$8:N473,N473)-1)/1000</f>
        <v>0.24099999999999999</v>
      </c>
      <c r="AD473" s="21">
        <f>(RANK(O473,O$8:O$1007,1)+COUNTIF(O$8:O473,O473)-1)/1000</f>
        <v>0.246</v>
      </c>
      <c r="AE473" s="21">
        <f>(RANK(P473,P$8:P$1007,1)+COUNTIF(P$8:P473,P473)-1)/1000</f>
        <v>0.24299999999999999</v>
      </c>
      <c r="AF473" s="21">
        <f>(RANK(Q473,Q$8:Q$1007,1)+COUNTIF(Q$8:Q473,Q473)-1)/1000</f>
        <v>0.24099999999999999</v>
      </c>
      <c r="AG473" s="21">
        <f>(RANK(R473,R$8:R$1007,1)+COUNTIF(R$8:R473,R473)-1)/1000</f>
        <v>0.246</v>
      </c>
      <c r="AH473" s="21">
        <f>(RANK(S473,S$8:S$1007,1)+COUNTIF(S$8:S473,S473)-1)/1000</f>
        <v>0.24299999999999999</v>
      </c>
      <c r="AI473" s="14">
        <f t="shared" si="95"/>
        <v>0</v>
      </c>
      <c r="AK473" s="14">
        <f t="shared" si="96"/>
        <v>0</v>
      </c>
    </row>
    <row r="474" spans="2:37" x14ac:dyDescent="0.25">
      <c r="B474">
        <f t="shared" si="90"/>
        <v>467</v>
      </c>
      <c r="C474">
        <f>MATCH(B474,'Stocastic Model Raw Data'!$B$2:$B$1001,0)</f>
        <v>656</v>
      </c>
      <c r="D474" s="14" cm="1">
        <f t="array" ref="D474">INDEX('Stocastic Model Raw Data'!$G$2:$G$1001,$C474,0)</f>
        <v>212042590</v>
      </c>
      <c r="E474" s="14" cm="1">
        <f t="array" ref="E474">INDEX('Stocastic Model Raw Data'!$C$2:$C$1001,$C474,0)</f>
        <v>92662802.827878401</v>
      </c>
      <c r="F474" s="14" cm="1">
        <f t="array" ref="F474">INDEX('Stocastic Model Raw Data'!$H$2:$H$1001,$C474,0)</f>
        <v>45854665.761972301</v>
      </c>
      <c r="G474" s="14">
        <f t="shared" si="85"/>
        <v>46808137.0659061</v>
      </c>
      <c r="H474" s="14" cm="1">
        <f t="array" ref="H474">INDEX('Stocastic Model Raw Data'!$D$2:$D$1001,$C474,0)</f>
        <v>2565340415.2339501</v>
      </c>
      <c r="I474" s="14" cm="1">
        <f t="array" ref="I474">INDEX('Stocastic Model Raw Data'!$I$2:$I$1001,$C474,0)</f>
        <v>1079130163.9072001</v>
      </c>
      <c r="J474" s="14">
        <f t="shared" si="86"/>
        <v>1486210251.32675</v>
      </c>
      <c r="K474" s="14" cm="1">
        <f t="array" ref="K474">INDEX('Stocastic Model Raw Data'!$E$2:$E$1001,$C474,0)</f>
        <v>188893573.38982099</v>
      </c>
      <c r="L474" s="14" cm="1">
        <f t="array" ref="L474">INDEX('Stocastic Model Raw Data'!$J$2:$J$1001,$C474,0)</f>
        <v>86798725.813627899</v>
      </c>
      <c r="M474" s="14">
        <f t="shared" si="87"/>
        <v>102094847.57619309</v>
      </c>
      <c r="N474" s="14">
        <f t="shared" si="91"/>
        <v>2754233988.6237712</v>
      </c>
      <c r="O474" s="14">
        <f t="shared" si="92"/>
        <v>1165928889.7208281</v>
      </c>
      <c r="P474" s="14">
        <f t="shared" si="88"/>
        <v>1588305098.9029431</v>
      </c>
      <c r="Q474" s="3">
        <f t="shared" si="93"/>
        <v>2754233988.6237712</v>
      </c>
      <c r="R474" s="3">
        <f t="shared" si="94"/>
        <v>1377971479.7208281</v>
      </c>
      <c r="S474" s="3">
        <f t="shared" si="89"/>
        <v>1376262508.9029431</v>
      </c>
      <c r="T474" s="21">
        <f>(RANK(E474,E$8:E$1007,1)+COUNTIF(E$8:E474,E474)-1)/1000</f>
        <v>0.67500000000000004</v>
      </c>
      <c r="U474" s="21">
        <f>(RANK(F474,F$8:F$1007,1)+COUNTIF(F$8:F474,F474)-1)/1000</f>
        <v>0.68700000000000006</v>
      </c>
      <c r="V474" s="21">
        <f>(RANK(G474,G$8:G$1007,1)+COUNTIF(G$8:G474,G474)-1)/1000</f>
        <v>0.66200000000000003</v>
      </c>
      <c r="W474" s="21">
        <f>(RANK(H474,H$8:H$1007,1)+COUNTIF(H$8:H474,H474)-1)/1000</f>
        <v>0.66700000000000004</v>
      </c>
      <c r="X474" s="21">
        <f>(RANK(I474,I$8:I$1007,1)+COUNTIF(I$8:I474,I474)-1)/1000</f>
        <v>0.66900000000000004</v>
      </c>
      <c r="Y474" s="21">
        <f>(RANK(J474,J$8:J$1007,1)+COUNTIF(J$8:J474,J474)-1)/1000</f>
        <v>0.66100000000000003</v>
      </c>
      <c r="Z474" s="21">
        <f>(RANK(K474,K$8:K$1007,1)+COUNTIF(K$8:K474,K474)-1)/1000</f>
        <v>0.59899999999999998</v>
      </c>
      <c r="AA474" s="21">
        <f>(RANK(L474,L$8:L$1007,1)+COUNTIF(L$8:L474,L474)-1)/1000</f>
        <v>0.64</v>
      </c>
      <c r="AB474" s="21">
        <f>(RANK(M474,M$8:M$1007,1)+COUNTIF(M$8:M474,M474)-1)/1000</f>
        <v>0.54600000000000004</v>
      </c>
      <c r="AC474" s="21">
        <f>(RANK(N474,N$8:N$1007,1)+COUNTIF(N$8:N474,N474)-1)/1000</f>
        <v>0.65600000000000003</v>
      </c>
      <c r="AD474" s="21">
        <f>(RANK(O474,O$8:O$1007,1)+COUNTIF(O$8:O474,O474)-1)/1000</f>
        <v>0.67300000000000004</v>
      </c>
      <c r="AE474" s="21">
        <f>(RANK(P474,P$8:P$1007,1)+COUNTIF(P$8:P474,P474)-1)/1000</f>
        <v>0.64900000000000002</v>
      </c>
      <c r="AF474" s="21">
        <f>(RANK(Q474,Q$8:Q$1007,1)+COUNTIF(Q$8:Q474,Q474)-1)/1000</f>
        <v>0.65600000000000003</v>
      </c>
      <c r="AG474" s="21">
        <f>(RANK(R474,R$8:R$1007,1)+COUNTIF(R$8:R474,R474)-1)/1000</f>
        <v>0.67300000000000004</v>
      </c>
      <c r="AH474" s="21">
        <f>(RANK(S474,S$8:S$1007,1)+COUNTIF(S$8:S474,S474)-1)/1000</f>
        <v>0.64900000000000002</v>
      </c>
      <c r="AI474" s="14">
        <f t="shared" si="95"/>
        <v>0</v>
      </c>
      <c r="AK474" s="14">
        <f t="shared" si="96"/>
        <v>0</v>
      </c>
    </row>
    <row r="475" spans="2:37" x14ac:dyDescent="0.25">
      <c r="B475">
        <f t="shared" si="90"/>
        <v>468</v>
      </c>
      <c r="C475">
        <f>MATCH(B475,'Stocastic Model Raw Data'!$B$2:$B$1001,0)</f>
        <v>389</v>
      </c>
      <c r="D475" s="14" cm="1">
        <f t="array" ref="D475">INDEX('Stocastic Model Raw Data'!$G$2:$G$1001,$C475,0)</f>
        <v>212042590</v>
      </c>
      <c r="E475" s="14" cm="1">
        <f t="array" ref="E475">INDEX('Stocastic Model Raw Data'!$C$2:$C$1001,$C475,0)</f>
        <v>78276574.522019893</v>
      </c>
      <c r="F475" s="14" cm="1">
        <f t="array" ref="F475">INDEX('Stocastic Model Raw Data'!$H$2:$H$1001,$C475,0)</f>
        <v>37804054.917881399</v>
      </c>
      <c r="G475" s="14">
        <f t="shared" si="85"/>
        <v>40472519.604138494</v>
      </c>
      <c r="H475" s="14" cm="1">
        <f t="array" ref="H475">INDEX('Stocastic Model Raw Data'!$D$2:$D$1001,$C475,0)</f>
        <v>2285925062.1704502</v>
      </c>
      <c r="I475" s="14" cm="1">
        <f t="array" ref="I475">INDEX('Stocastic Model Raw Data'!$I$2:$I$1001,$C475,0)</f>
        <v>951324894.47046995</v>
      </c>
      <c r="J475" s="14">
        <f t="shared" si="86"/>
        <v>1334600167.6999803</v>
      </c>
      <c r="K475" s="14" cm="1">
        <f t="array" ref="K475">INDEX('Stocastic Model Raw Data'!$E$2:$E$1001,$C475,0)</f>
        <v>157666847.62448901</v>
      </c>
      <c r="L475" s="14" cm="1">
        <f t="array" ref="L475">INDEX('Stocastic Model Raw Data'!$J$2:$J$1001,$C475,0)</f>
        <v>66772804.344699197</v>
      </c>
      <c r="M475" s="14">
        <f t="shared" si="87"/>
        <v>90894043.279789805</v>
      </c>
      <c r="N475" s="14">
        <f t="shared" si="91"/>
        <v>2443591909.794939</v>
      </c>
      <c r="O475" s="14">
        <f t="shared" si="92"/>
        <v>1018097698.8151691</v>
      </c>
      <c r="P475" s="14">
        <f t="shared" si="88"/>
        <v>1425494210.9797699</v>
      </c>
      <c r="Q475" s="3">
        <f t="shared" si="93"/>
        <v>2443591909.794939</v>
      </c>
      <c r="R475" s="3">
        <f t="shared" si="94"/>
        <v>1230140288.8151691</v>
      </c>
      <c r="S475" s="3">
        <f t="shared" si="89"/>
        <v>1213451620.9797699</v>
      </c>
      <c r="T475" s="21">
        <f>(RANK(E475,E$8:E$1007,1)+COUNTIF(E$8:E475,E475)-1)/1000</f>
        <v>0.36699999999999999</v>
      </c>
      <c r="U475" s="21">
        <f>(RANK(F475,F$8:F$1007,1)+COUNTIF(F$8:F475,F475)-1)/1000</f>
        <v>0.36099999999999999</v>
      </c>
      <c r="V475" s="21">
        <f>(RANK(G475,G$8:G$1007,1)+COUNTIF(G$8:G475,G475)-1)/1000</f>
        <v>0.379</v>
      </c>
      <c r="W475" s="21">
        <f>(RANK(H475,H$8:H$1007,1)+COUNTIF(H$8:H475,H475)-1)/1000</f>
        <v>0.40699999999999997</v>
      </c>
      <c r="X475" s="21">
        <f>(RANK(I475,I$8:I$1007,1)+COUNTIF(I$8:I475,I475)-1)/1000</f>
        <v>0.40400000000000003</v>
      </c>
      <c r="Y475" s="21">
        <f>(RANK(J475,J$8:J$1007,1)+COUNTIF(J$8:J475,J475)-1)/1000</f>
        <v>0.40200000000000002</v>
      </c>
      <c r="Z475" s="21">
        <f>(RANK(K475,K$8:K$1007,1)+COUNTIF(K$8:K475,K475)-1)/1000</f>
        <v>0.28199999999999997</v>
      </c>
      <c r="AA475" s="21">
        <f>(RANK(L475,L$8:L$1007,1)+COUNTIF(L$8:L475,L475)-1)/1000</f>
        <v>0.21</v>
      </c>
      <c r="AB475" s="21">
        <f>(RANK(M475,M$8:M$1007,1)+COUNTIF(M$8:M475,M475)-1)/1000</f>
        <v>0.33700000000000002</v>
      </c>
      <c r="AC475" s="21">
        <f>(RANK(N475,N$8:N$1007,1)+COUNTIF(N$8:N475,N475)-1)/1000</f>
        <v>0.38900000000000001</v>
      </c>
      <c r="AD475" s="21">
        <f>(RANK(O475,O$8:O$1007,1)+COUNTIF(O$8:O475,O475)-1)/1000</f>
        <v>0.38100000000000001</v>
      </c>
      <c r="AE475" s="21">
        <f>(RANK(P475,P$8:P$1007,1)+COUNTIF(P$8:P475,P475)-1)/1000</f>
        <v>0.39500000000000002</v>
      </c>
      <c r="AF475" s="21">
        <f>(RANK(Q475,Q$8:Q$1007,1)+COUNTIF(Q$8:Q475,Q475)-1)/1000</f>
        <v>0.38900000000000001</v>
      </c>
      <c r="AG475" s="21">
        <f>(RANK(R475,R$8:R$1007,1)+COUNTIF(R$8:R475,R475)-1)/1000</f>
        <v>0.38100000000000001</v>
      </c>
      <c r="AH475" s="21">
        <f>(RANK(S475,S$8:S$1007,1)+COUNTIF(S$8:S475,S475)-1)/1000</f>
        <v>0.39500000000000002</v>
      </c>
      <c r="AI475" s="14">
        <f t="shared" si="95"/>
        <v>0</v>
      </c>
      <c r="AK475" s="14">
        <f t="shared" si="96"/>
        <v>0</v>
      </c>
    </row>
    <row r="476" spans="2:37" x14ac:dyDescent="0.25">
      <c r="B476">
        <f t="shared" si="90"/>
        <v>469</v>
      </c>
      <c r="C476">
        <f>MATCH(B476,'Stocastic Model Raw Data'!$B$2:$B$1001,0)</f>
        <v>953</v>
      </c>
      <c r="D476" s="14" cm="1">
        <f t="array" ref="D476">INDEX('Stocastic Model Raw Data'!$G$2:$G$1001,$C476,0)</f>
        <v>212042590</v>
      </c>
      <c r="E476" s="14" cm="1">
        <f t="array" ref="E476">INDEX('Stocastic Model Raw Data'!$C$2:$C$1001,$C476,0)</f>
        <v>116836231.45869701</v>
      </c>
      <c r="F476" s="14" cm="1">
        <f t="array" ref="F476">INDEX('Stocastic Model Raw Data'!$H$2:$H$1001,$C476,0)</f>
        <v>57914376.076522797</v>
      </c>
      <c r="G476" s="14">
        <f t="shared" si="85"/>
        <v>58921855.382174209</v>
      </c>
      <c r="H476" s="14" cm="1">
        <f t="array" ref="H476">INDEX('Stocastic Model Raw Data'!$D$2:$D$1001,$C476,0)</f>
        <v>3062268591.28304</v>
      </c>
      <c r="I476" s="14" cm="1">
        <f t="array" ref="I476">INDEX('Stocastic Model Raw Data'!$I$2:$I$1001,$C476,0)</f>
        <v>1289318948.1145401</v>
      </c>
      <c r="J476" s="14">
        <f t="shared" si="86"/>
        <v>1772949643.1684999</v>
      </c>
      <c r="K476" s="14" cm="1">
        <f t="array" ref="K476">INDEX('Stocastic Model Raw Data'!$E$2:$E$1001,$C476,0)</f>
        <v>272023509.40113002</v>
      </c>
      <c r="L476" s="14" cm="1">
        <f t="array" ref="L476">INDEX('Stocastic Model Raw Data'!$J$2:$J$1001,$C476,0)</f>
        <v>122535141.53441601</v>
      </c>
      <c r="M476" s="14">
        <f t="shared" si="87"/>
        <v>149488367.866714</v>
      </c>
      <c r="N476" s="14">
        <f t="shared" si="91"/>
        <v>3334292100.6841702</v>
      </c>
      <c r="O476" s="14">
        <f t="shared" si="92"/>
        <v>1411854089.6489561</v>
      </c>
      <c r="P476" s="14">
        <f t="shared" si="88"/>
        <v>1922438011.0352142</v>
      </c>
      <c r="Q476" s="3">
        <f t="shared" si="93"/>
        <v>3334292100.6841702</v>
      </c>
      <c r="R476" s="3">
        <f t="shared" si="94"/>
        <v>1623896679.6489561</v>
      </c>
      <c r="S476" s="3">
        <f t="shared" si="89"/>
        <v>1710395421.0352142</v>
      </c>
      <c r="T476" s="21">
        <f>(RANK(E476,E$8:E$1007,1)+COUNTIF(E$8:E476,E476)-1)/1000</f>
        <v>0.95899999999999996</v>
      </c>
      <c r="U476" s="21">
        <f>(RANK(F476,F$8:F$1007,1)+COUNTIF(F$8:F476,F476)-1)/1000</f>
        <v>0.95599999999999996</v>
      </c>
      <c r="V476" s="21">
        <f>(RANK(G476,G$8:G$1007,1)+COUNTIF(G$8:G476,G476)-1)/1000</f>
        <v>0.96199999999999997</v>
      </c>
      <c r="W476" s="21">
        <f>(RANK(H476,H$8:H$1007,1)+COUNTIF(H$8:H476,H476)-1)/1000</f>
        <v>0.95</v>
      </c>
      <c r="X476" s="21">
        <f>(RANK(I476,I$8:I$1007,1)+COUNTIF(I$8:I476,I476)-1)/1000</f>
        <v>0.94699999999999995</v>
      </c>
      <c r="Y476" s="21">
        <f>(RANK(J476,J$8:J$1007,1)+COUNTIF(J$8:J476,J476)-1)/1000</f>
        <v>0.95</v>
      </c>
      <c r="Z476" s="21">
        <f>(RANK(K476,K$8:K$1007,1)+COUNTIF(K$8:K476,K476)-1)/1000</f>
        <v>0.97399999999999998</v>
      </c>
      <c r="AA476" s="21">
        <f>(RANK(L476,L$8:L$1007,1)+COUNTIF(L$8:L476,L476)-1)/1000</f>
        <v>0.97799999999999998</v>
      </c>
      <c r="AB476" s="21">
        <f>(RANK(M476,M$8:M$1007,1)+COUNTIF(M$8:M476,M476)-1)/1000</f>
        <v>0.96599999999999997</v>
      </c>
      <c r="AC476" s="21">
        <f>(RANK(N476,N$8:N$1007,1)+COUNTIF(N$8:N476,N476)-1)/1000</f>
        <v>0.95299999999999996</v>
      </c>
      <c r="AD476" s="21">
        <f>(RANK(O476,O$8:O$1007,1)+COUNTIF(O$8:O476,O476)-1)/1000</f>
        <v>0.95399999999999996</v>
      </c>
      <c r="AE476" s="21">
        <f>(RANK(P476,P$8:P$1007,1)+COUNTIF(P$8:P476,P476)-1)/1000</f>
        <v>0.95299999999999996</v>
      </c>
      <c r="AF476" s="21">
        <f>(RANK(Q476,Q$8:Q$1007,1)+COUNTIF(Q$8:Q476,Q476)-1)/1000</f>
        <v>0.95299999999999996</v>
      </c>
      <c r="AG476" s="21">
        <f>(RANK(R476,R$8:R$1007,1)+COUNTIF(R$8:R476,R476)-1)/1000</f>
        <v>0.95399999999999996</v>
      </c>
      <c r="AH476" s="21">
        <f>(RANK(S476,S$8:S$1007,1)+COUNTIF(S$8:S476,S476)-1)/1000</f>
        <v>0.95299999999999996</v>
      </c>
      <c r="AI476" s="14">
        <f t="shared" si="95"/>
        <v>0</v>
      </c>
      <c r="AK476" s="14">
        <f t="shared" si="96"/>
        <v>0</v>
      </c>
    </row>
    <row r="477" spans="2:37" x14ac:dyDescent="0.25">
      <c r="B477">
        <f t="shared" si="90"/>
        <v>470</v>
      </c>
      <c r="C477">
        <f>MATCH(B477,'Stocastic Model Raw Data'!$B$2:$B$1001,0)</f>
        <v>625</v>
      </c>
      <c r="D477" s="14" cm="1">
        <f t="array" ref="D477">INDEX('Stocastic Model Raw Data'!$G$2:$G$1001,$C477,0)</f>
        <v>212042590</v>
      </c>
      <c r="E477" s="14" cm="1">
        <f t="array" ref="E477">INDEX('Stocastic Model Raw Data'!$C$2:$C$1001,$C477,0)</f>
        <v>97218687.831367597</v>
      </c>
      <c r="F477" s="14" cm="1">
        <f t="array" ref="F477">INDEX('Stocastic Model Raw Data'!$H$2:$H$1001,$C477,0)</f>
        <v>48711202.339630798</v>
      </c>
      <c r="G477" s="14">
        <f t="shared" si="85"/>
        <v>48507485.491736799</v>
      </c>
      <c r="H477" s="14" cm="1">
        <f t="array" ref="H477">INDEX('Stocastic Model Raw Data'!$D$2:$D$1001,$C477,0)</f>
        <v>2488233121.8765998</v>
      </c>
      <c r="I477" s="14" cm="1">
        <f t="array" ref="I477">INDEX('Stocastic Model Raw Data'!$I$2:$I$1001,$C477,0)</f>
        <v>1052021598.77994</v>
      </c>
      <c r="J477" s="14">
        <f t="shared" si="86"/>
        <v>1436211523.0966597</v>
      </c>
      <c r="K477" s="14" cm="1">
        <f t="array" ref="K477">INDEX('Stocastic Model Raw Data'!$E$2:$E$1001,$C477,0)</f>
        <v>230682626.38889799</v>
      </c>
      <c r="L477" s="14" cm="1">
        <f t="array" ref="L477">INDEX('Stocastic Model Raw Data'!$J$2:$J$1001,$C477,0)</f>
        <v>105852576.667106</v>
      </c>
      <c r="M477" s="14">
        <f t="shared" si="87"/>
        <v>124830049.72179198</v>
      </c>
      <c r="N477" s="14">
        <f t="shared" si="91"/>
        <v>2718915748.2654977</v>
      </c>
      <c r="O477" s="14">
        <f t="shared" si="92"/>
        <v>1157874175.447046</v>
      </c>
      <c r="P477" s="14">
        <f t="shared" si="88"/>
        <v>1561041572.8184516</v>
      </c>
      <c r="Q477" s="3">
        <f t="shared" si="93"/>
        <v>2718915748.2654977</v>
      </c>
      <c r="R477" s="3">
        <f t="shared" si="94"/>
        <v>1369916765.447046</v>
      </c>
      <c r="S477" s="3">
        <f t="shared" si="89"/>
        <v>1348998982.8184516</v>
      </c>
      <c r="T477" s="21">
        <f>(RANK(E477,E$8:E$1007,1)+COUNTIF(E$8:E477,E477)-1)/1000</f>
        <v>0.749</v>
      </c>
      <c r="U477" s="21">
        <f>(RANK(F477,F$8:F$1007,1)+COUNTIF(F$8:F477,F477)-1)/1000</f>
        <v>0.77700000000000002</v>
      </c>
      <c r="V477" s="21">
        <f>(RANK(G477,G$8:G$1007,1)+COUNTIF(G$8:G477,G477)-1)/1000</f>
        <v>0.72499999999999998</v>
      </c>
      <c r="W477" s="21">
        <f>(RANK(H477,H$8:H$1007,1)+COUNTIF(H$8:H477,H477)-1)/1000</f>
        <v>0.59299999999999997</v>
      </c>
      <c r="X477" s="21">
        <f>(RANK(I477,I$8:I$1007,1)+COUNTIF(I$8:I477,I477)-1)/1000</f>
        <v>0.61299999999999999</v>
      </c>
      <c r="Y477" s="21">
        <f>(RANK(J477,J$8:J$1007,1)+COUNTIF(J$8:J477,J477)-1)/1000</f>
        <v>0.56799999999999995</v>
      </c>
      <c r="Z477" s="21">
        <f>(RANK(K477,K$8:K$1007,1)+COUNTIF(K$8:K477,K477)-1)/1000</f>
        <v>0.85399999999999998</v>
      </c>
      <c r="AA477" s="21">
        <f>(RANK(L477,L$8:L$1007,1)+COUNTIF(L$8:L477,L477)-1)/1000</f>
        <v>0.88400000000000001</v>
      </c>
      <c r="AB477" s="21">
        <f>(RANK(M477,M$8:M$1007,1)+COUNTIF(M$8:M477,M477)-1)/1000</f>
        <v>0.82099999999999995</v>
      </c>
      <c r="AC477" s="21">
        <f>(RANK(N477,N$8:N$1007,1)+COUNTIF(N$8:N477,N477)-1)/1000</f>
        <v>0.625</v>
      </c>
      <c r="AD477" s="21">
        <f>(RANK(O477,O$8:O$1007,1)+COUNTIF(O$8:O477,O477)-1)/1000</f>
        <v>0.65500000000000003</v>
      </c>
      <c r="AE477" s="21">
        <f>(RANK(P477,P$8:P$1007,1)+COUNTIF(P$8:P477,P477)-1)/1000</f>
        <v>0.60199999999999998</v>
      </c>
      <c r="AF477" s="21">
        <f>(RANK(Q477,Q$8:Q$1007,1)+COUNTIF(Q$8:Q477,Q477)-1)/1000</f>
        <v>0.625</v>
      </c>
      <c r="AG477" s="21">
        <f>(RANK(R477,R$8:R$1007,1)+COUNTIF(R$8:R477,R477)-1)/1000</f>
        <v>0.65500000000000003</v>
      </c>
      <c r="AH477" s="21">
        <f>(RANK(S477,S$8:S$1007,1)+COUNTIF(S$8:S477,S477)-1)/1000</f>
        <v>0.60199999999999998</v>
      </c>
      <c r="AI477" s="14">
        <f t="shared" si="95"/>
        <v>0</v>
      </c>
      <c r="AK477" s="14">
        <f t="shared" si="96"/>
        <v>0</v>
      </c>
    </row>
    <row r="478" spans="2:37" x14ac:dyDescent="0.25">
      <c r="B478">
        <f t="shared" si="90"/>
        <v>471</v>
      </c>
      <c r="C478">
        <f>MATCH(B478,'Stocastic Model Raw Data'!$B$2:$B$1001,0)</f>
        <v>781</v>
      </c>
      <c r="D478" s="14" cm="1">
        <f t="array" ref="D478">INDEX('Stocastic Model Raw Data'!$G$2:$G$1001,$C478,0)</f>
        <v>212042590</v>
      </c>
      <c r="E478" s="14" cm="1">
        <f t="array" ref="E478">INDEX('Stocastic Model Raw Data'!$C$2:$C$1001,$C478,0)</f>
        <v>92405297.883063003</v>
      </c>
      <c r="F478" s="14" cm="1">
        <f t="array" ref="F478">INDEX('Stocastic Model Raw Data'!$H$2:$H$1001,$C478,0)</f>
        <v>44459535.266316898</v>
      </c>
      <c r="G478" s="14">
        <f t="shared" si="85"/>
        <v>47945762.616746105</v>
      </c>
      <c r="H478" s="14" cm="1">
        <f t="array" ref="H478">INDEX('Stocastic Model Raw Data'!$D$2:$D$1001,$C478,0)</f>
        <v>2733158819.6926699</v>
      </c>
      <c r="I478" s="14" cm="1">
        <f t="array" ref="I478">INDEX('Stocastic Model Raw Data'!$I$2:$I$1001,$C478,0)</f>
        <v>1131260675.5171001</v>
      </c>
      <c r="J478" s="14">
        <f t="shared" si="86"/>
        <v>1601898144.1755698</v>
      </c>
      <c r="K478" s="14" cm="1">
        <f t="array" ref="K478">INDEX('Stocastic Model Raw Data'!$E$2:$E$1001,$C478,0)</f>
        <v>197423895.961393</v>
      </c>
      <c r="L478" s="14" cm="1">
        <f t="array" ref="L478">INDEX('Stocastic Model Raw Data'!$J$2:$J$1001,$C478,0)</f>
        <v>87884103.903725997</v>
      </c>
      <c r="M478" s="14">
        <f t="shared" si="87"/>
        <v>109539792.057667</v>
      </c>
      <c r="N478" s="14">
        <f t="shared" si="91"/>
        <v>2930582715.6540627</v>
      </c>
      <c r="O478" s="14">
        <f t="shared" si="92"/>
        <v>1219144779.4208262</v>
      </c>
      <c r="P478" s="14">
        <f t="shared" si="88"/>
        <v>1711437936.2332366</v>
      </c>
      <c r="Q478" s="3">
        <f t="shared" si="93"/>
        <v>2930582715.6540627</v>
      </c>
      <c r="R478" s="3">
        <f t="shared" si="94"/>
        <v>1431187369.4208262</v>
      </c>
      <c r="S478" s="3">
        <f t="shared" si="89"/>
        <v>1499395346.2332366</v>
      </c>
      <c r="T478" s="21">
        <f>(RANK(E478,E$8:E$1007,1)+COUNTIF(E$8:E478,E478)-1)/1000</f>
        <v>0.66800000000000004</v>
      </c>
      <c r="U478" s="21">
        <f>(RANK(F478,F$8:F$1007,1)+COUNTIF(F$8:F478,F478)-1)/1000</f>
        <v>0.63700000000000001</v>
      </c>
      <c r="V478" s="21">
        <f>(RANK(G478,G$8:G$1007,1)+COUNTIF(G$8:G478,G478)-1)/1000</f>
        <v>0.70099999999999996</v>
      </c>
      <c r="W478" s="21">
        <f>(RANK(H478,H$8:H$1007,1)+COUNTIF(H$8:H478,H478)-1)/1000</f>
        <v>0.79100000000000004</v>
      </c>
      <c r="X478" s="21">
        <f>(RANK(I478,I$8:I$1007,1)+COUNTIF(I$8:I478,I478)-1)/1000</f>
        <v>0.75700000000000001</v>
      </c>
      <c r="Y478" s="21">
        <f>(RANK(J478,J$8:J$1007,1)+COUNTIF(J$8:J478,J478)-1)/1000</f>
        <v>0.80800000000000005</v>
      </c>
      <c r="Z478" s="21">
        <f>(RANK(K478,K$8:K$1007,1)+COUNTIF(K$8:K478,K478)-1)/1000</f>
        <v>0.66600000000000004</v>
      </c>
      <c r="AA478" s="21">
        <f>(RANK(L478,L$8:L$1007,1)+COUNTIF(L$8:L478,L478)-1)/1000</f>
        <v>0.65700000000000003</v>
      </c>
      <c r="AB478" s="21">
        <f>(RANK(M478,M$8:M$1007,1)+COUNTIF(M$8:M478,M478)-1)/1000</f>
        <v>0.66700000000000004</v>
      </c>
      <c r="AC478" s="21">
        <f>(RANK(N478,N$8:N$1007,1)+COUNTIF(N$8:N478,N478)-1)/1000</f>
        <v>0.78100000000000003</v>
      </c>
      <c r="AD478" s="21">
        <f>(RANK(O478,O$8:O$1007,1)+COUNTIF(O$8:O478,O478)-1)/1000</f>
        <v>0.75</v>
      </c>
      <c r="AE478" s="21">
        <f>(RANK(P478,P$8:P$1007,1)+COUNTIF(P$8:P478,P478)-1)/1000</f>
        <v>0.79800000000000004</v>
      </c>
      <c r="AF478" s="21">
        <f>(RANK(Q478,Q$8:Q$1007,1)+COUNTIF(Q$8:Q478,Q478)-1)/1000</f>
        <v>0.78100000000000003</v>
      </c>
      <c r="AG478" s="21">
        <f>(RANK(R478,R$8:R$1007,1)+COUNTIF(R$8:R478,R478)-1)/1000</f>
        <v>0.75</v>
      </c>
      <c r="AH478" s="21">
        <f>(RANK(S478,S$8:S$1007,1)+COUNTIF(S$8:S478,S478)-1)/1000</f>
        <v>0.79800000000000004</v>
      </c>
      <c r="AI478" s="14">
        <f t="shared" si="95"/>
        <v>0</v>
      </c>
      <c r="AK478" s="14">
        <f t="shared" si="96"/>
        <v>0</v>
      </c>
    </row>
    <row r="479" spans="2:37" x14ac:dyDescent="0.25">
      <c r="B479">
        <f t="shared" si="90"/>
        <v>472</v>
      </c>
      <c r="C479">
        <f>MATCH(B479,'Stocastic Model Raw Data'!$B$2:$B$1001,0)</f>
        <v>410</v>
      </c>
      <c r="D479" s="14" cm="1">
        <f t="array" ref="D479">INDEX('Stocastic Model Raw Data'!$G$2:$G$1001,$C479,0)</f>
        <v>212042590</v>
      </c>
      <c r="E479" s="14" cm="1">
        <f t="array" ref="E479">INDEX('Stocastic Model Raw Data'!$C$2:$C$1001,$C479,0)</f>
        <v>77291371.787524104</v>
      </c>
      <c r="F479" s="14" cm="1">
        <f t="array" ref="F479">INDEX('Stocastic Model Raw Data'!$H$2:$H$1001,$C479,0)</f>
        <v>37176946.681552596</v>
      </c>
      <c r="G479" s="14">
        <f t="shared" si="85"/>
        <v>40114425.105971508</v>
      </c>
      <c r="H479" s="14" cm="1">
        <f t="array" ref="H479">INDEX('Stocastic Model Raw Data'!$D$2:$D$1001,$C479,0)</f>
        <v>2295925745.0056701</v>
      </c>
      <c r="I479" s="14" cm="1">
        <f t="array" ref="I479">INDEX('Stocastic Model Raw Data'!$I$2:$I$1001,$C479,0)</f>
        <v>949176618.72587001</v>
      </c>
      <c r="J479" s="14">
        <f t="shared" si="86"/>
        <v>1346749126.2797999</v>
      </c>
      <c r="K479" s="14" cm="1">
        <f t="array" ref="K479">INDEX('Stocastic Model Raw Data'!$E$2:$E$1001,$C479,0)</f>
        <v>167174677.897228</v>
      </c>
      <c r="L479" s="14" cm="1">
        <f t="array" ref="L479">INDEX('Stocastic Model Raw Data'!$J$2:$J$1001,$C479,0)</f>
        <v>73461693.950110793</v>
      </c>
      <c r="M479" s="14">
        <f t="shared" si="87"/>
        <v>93712983.947117209</v>
      </c>
      <c r="N479" s="14">
        <f t="shared" si="91"/>
        <v>2463100422.9028978</v>
      </c>
      <c r="O479" s="14">
        <f t="shared" si="92"/>
        <v>1022638312.6759808</v>
      </c>
      <c r="P479" s="14">
        <f t="shared" si="88"/>
        <v>1440462110.226917</v>
      </c>
      <c r="Q479" s="3">
        <f t="shared" si="93"/>
        <v>2463100422.9028978</v>
      </c>
      <c r="R479" s="3">
        <f t="shared" si="94"/>
        <v>1234680902.6759808</v>
      </c>
      <c r="S479" s="3">
        <f t="shared" si="89"/>
        <v>1228419520.226917</v>
      </c>
      <c r="T479" s="21">
        <f>(RANK(E479,E$8:E$1007,1)+COUNTIF(E$8:E479,E479)-1)/1000</f>
        <v>0.34799999999999998</v>
      </c>
      <c r="U479" s="21">
        <f>(RANK(F479,F$8:F$1007,1)+COUNTIF(F$8:F479,F479)-1)/1000</f>
        <v>0.32700000000000001</v>
      </c>
      <c r="V479" s="21">
        <f>(RANK(G479,G$8:G$1007,1)+COUNTIF(G$8:G479,G479)-1)/1000</f>
        <v>0.35599999999999998</v>
      </c>
      <c r="W479" s="21">
        <f>(RANK(H479,H$8:H$1007,1)+COUNTIF(H$8:H479,H479)-1)/1000</f>
        <v>0.41599999999999998</v>
      </c>
      <c r="X479" s="21">
        <f>(RANK(I479,I$8:I$1007,1)+COUNTIF(I$8:I479,I479)-1)/1000</f>
        <v>0.39600000000000002</v>
      </c>
      <c r="Y479" s="21">
        <f>(RANK(J479,J$8:J$1007,1)+COUNTIF(J$8:J479,J479)-1)/1000</f>
        <v>0.42099999999999999</v>
      </c>
      <c r="Z479" s="21">
        <f>(RANK(K479,K$8:K$1007,1)+COUNTIF(K$8:K479,K479)-1)/1000</f>
        <v>0.374</v>
      </c>
      <c r="AA479" s="21">
        <f>(RANK(L479,L$8:L$1007,1)+COUNTIF(L$8:L479,L479)-1)/1000</f>
        <v>0.36199999999999999</v>
      </c>
      <c r="AB479" s="21">
        <f>(RANK(M479,M$8:M$1007,1)+COUNTIF(M$8:M479,M479)-1)/1000</f>
        <v>0.38400000000000001</v>
      </c>
      <c r="AC479" s="21">
        <f>(RANK(N479,N$8:N$1007,1)+COUNTIF(N$8:N479,N479)-1)/1000</f>
        <v>0.41</v>
      </c>
      <c r="AD479" s="21">
        <f>(RANK(O479,O$8:O$1007,1)+COUNTIF(O$8:O479,O479)-1)/1000</f>
        <v>0.39500000000000002</v>
      </c>
      <c r="AE479" s="21">
        <f>(RANK(P479,P$8:P$1007,1)+COUNTIF(P$8:P479,P479)-1)/1000</f>
        <v>0.42</v>
      </c>
      <c r="AF479" s="21">
        <f>(RANK(Q479,Q$8:Q$1007,1)+COUNTIF(Q$8:Q479,Q479)-1)/1000</f>
        <v>0.41</v>
      </c>
      <c r="AG479" s="21">
        <f>(RANK(R479,R$8:R$1007,1)+COUNTIF(R$8:R479,R479)-1)/1000</f>
        <v>0.39500000000000002</v>
      </c>
      <c r="AH479" s="21">
        <f>(RANK(S479,S$8:S$1007,1)+COUNTIF(S$8:S479,S479)-1)/1000</f>
        <v>0.42</v>
      </c>
      <c r="AI479" s="14">
        <f t="shared" si="95"/>
        <v>0</v>
      </c>
      <c r="AK479" s="14">
        <f t="shared" si="96"/>
        <v>0</v>
      </c>
    </row>
    <row r="480" spans="2:37" x14ac:dyDescent="0.25">
      <c r="B480">
        <f t="shared" si="90"/>
        <v>473</v>
      </c>
      <c r="C480">
        <f>MATCH(B480,'Stocastic Model Raw Data'!$B$2:$B$1001,0)</f>
        <v>895</v>
      </c>
      <c r="D480" s="14" cm="1">
        <f t="array" ref="D480">INDEX('Stocastic Model Raw Data'!$G$2:$G$1001,$C480,0)</f>
        <v>212042590</v>
      </c>
      <c r="E480" s="14" cm="1">
        <f t="array" ref="E480">INDEX('Stocastic Model Raw Data'!$C$2:$C$1001,$C480,0)</f>
        <v>104262743.262804</v>
      </c>
      <c r="F480" s="14" cm="1">
        <f t="array" ref="F480">INDEX('Stocastic Model Raw Data'!$H$2:$H$1001,$C480,0)</f>
        <v>51038454.794889502</v>
      </c>
      <c r="G480" s="14">
        <f t="shared" si="85"/>
        <v>53224288.467914499</v>
      </c>
      <c r="H480" s="14" cm="1">
        <f t="array" ref="H480">INDEX('Stocastic Model Raw Data'!$D$2:$D$1001,$C480,0)</f>
        <v>2897169448.7871499</v>
      </c>
      <c r="I480" s="14" cm="1">
        <f t="array" ref="I480">INDEX('Stocastic Model Raw Data'!$I$2:$I$1001,$C480,0)</f>
        <v>1211350719.25741</v>
      </c>
      <c r="J480" s="14">
        <f t="shared" si="86"/>
        <v>1685818729.5297399</v>
      </c>
      <c r="K480" s="14" cm="1">
        <f t="array" ref="K480">INDEX('Stocastic Model Raw Data'!$E$2:$E$1001,$C480,0)</f>
        <v>243297324.85833499</v>
      </c>
      <c r="L480" s="14" cm="1">
        <f t="array" ref="L480">INDEX('Stocastic Model Raw Data'!$J$2:$J$1001,$C480,0)</f>
        <v>109333293.93764301</v>
      </c>
      <c r="M480" s="14">
        <f t="shared" si="87"/>
        <v>133964030.92069198</v>
      </c>
      <c r="N480" s="14">
        <f t="shared" si="91"/>
        <v>3140466773.6454849</v>
      </c>
      <c r="O480" s="14">
        <f t="shared" si="92"/>
        <v>1320684013.1950531</v>
      </c>
      <c r="P480" s="14">
        <f t="shared" si="88"/>
        <v>1819782760.4504318</v>
      </c>
      <c r="Q480" s="3">
        <f t="shared" si="93"/>
        <v>3140466773.6454849</v>
      </c>
      <c r="R480" s="3">
        <f t="shared" si="94"/>
        <v>1532726603.1950531</v>
      </c>
      <c r="S480" s="3">
        <f t="shared" si="89"/>
        <v>1607740170.4504318</v>
      </c>
      <c r="T480" s="21">
        <f>(RANK(E480,E$8:E$1007,1)+COUNTIF(E$8:E480,E480)-1)/1000</f>
        <v>0.84699999999999998</v>
      </c>
      <c r="U480" s="21">
        <f>(RANK(F480,F$8:F$1007,1)+COUNTIF(F$8:F480,F480)-1)/1000</f>
        <v>0.83399999999999996</v>
      </c>
      <c r="V480" s="21">
        <f>(RANK(G480,G$8:G$1007,1)+COUNTIF(G$8:G480,G480)-1)/1000</f>
        <v>0.86099999999999999</v>
      </c>
      <c r="W480" s="21">
        <f>(RANK(H480,H$8:H$1007,1)+COUNTIF(H$8:H480,H480)-1)/1000</f>
        <v>0.89300000000000002</v>
      </c>
      <c r="X480" s="21">
        <f>(RANK(I480,I$8:I$1007,1)+COUNTIF(I$8:I480,I480)-1)/1000</f>
        <v>0.88200000000000001</v>
      </c>
      <c r="Y480" s="21">
        <f>(RANK(J480,J$8:J$1007,1)+COUNTIF(J$8:J480,J480)-1)/1000</f>
        <v>0.89600000000000002</v>
      </c>
      <c r="Z480" s="21">
        <f>(RANK(K480,K$8:K$1007,1)+COUNTIF(K$8:K480,K480)-1)/1000</f>
        <v>0.89400000000000002</v>
      </c>
      <c r="AA480" s="21">
        <f>(RANK(L480,L$8:L$1007,1)+COUNTIF(L$8:L480,L480)-1)/1000</f>
        <v>0.90700000000000003</v>
      </c>
      <c r="AB480" s="21">
        <f>(RANK(M480,M$8:M$1007,1)+COUNTIF(M$8:M480,M480)-1)/1000</f>
        <v>0.88100000000000001</v>
      </c>
      <c r="AC480" s="21">
        <f>(RANK(N480,N$8:N$1007,1)+COUNTIF(N$8:N480,N480)-1)/1000</f>
        <v>0.89500000000000002</v>
      </c>
      <c r="AD480" s="21">
        <f>(RANK(O480,O$8:O$1007,1)+COUNTIF(O$8:O480,O480)-1)/1000</f>
        <v>0.89100000000000001</v>
      </c>
      <c r="AE480" s="21">
        <f>(RANK(P480,P$8:P$1007,1)+COUNTIF(P$8:P480,P480)-1)/1000</f>
        <v>0.9</v>
      </c>
      <c r="AF480" s="21">
        <f>(RANK(Q480,Q$8:Q$1007,1)+COUNTIF(Q$8:Q480,Q480)-1)/1000</f>
        <v>0.89500000000000002</v>
      </c>
      <c r="AG480" s="21">
        <f>(RANK(R480,R$8:R$1007,1)+COUNTIF(R$8:R480,R480)-1)/1000</f>
        <v>0.89100000000000001</v>
      </c>
      <c r="AH480" s="21">
        <f>(RANK(S480,S$8:S$1007,1)+COUNTIF(S$8:S480,S480)-1)/1000</f>
        <v>0.9</v>
      </c>
      <c r="AI480" s="14">
        <f t="shared" si="95"/>
        <v>0</v>
      </c>
      <c r="AK480" s="14">
        <f t="shared" si="96"/>
        <v>0</v>
      </c>
    </row>
    <row r="481" spans="2:37" x14ac:dyDescent="0.25">
      <c r="B481">
        <f t="shared" si="90"/>
        <v>474</v>
      </c>
      <c r="C481">
        <f>MATCH(B481,'Stocastic Model Raw Data'!$B$2:$B$1001,0)</f>
        <v>574</v>
      </c>
      <c r="D481" s="14" cm="1">
        <f t="array" ref="D481">INDEX('Stocastic Model Raw Data'!$G$2:$G$1001,$C481,0)</f>
        <v>212042590</v>
      </c>
      <c r="E481" s="14" cm="1">
        <f t="array" ref="E481">INDEX('Stocastic Model Raw Data'!$C$2:$C$1001,$C481,0)</f>
        <v>81833507.703488097</v>
      </c>
      <c r="F481" s="14" cm="1">
        <f t="array" ref="F481">INDEX('Stocastic Model Raw Data'!$H$2:$H$1001,$C481,0)</f>
        <v>39109643.746683702</v>
      </c>
      <c r="G481" s="14">
        <f t="shared" si="85"/>
        <v>42723863.956804395</v>
      </c>
      <c r="H481" s="14" cm="1">
        <f t="array" ref="H481">INDEX('Stocastic Model Raw Data'!$D$2:$D$1001,$C481,0)</f>
        <v>2475131939.2091098</v>
      </c>
      <c r="I481" s="14" cm="1">
        <f t="array" ref="I481">INDEX('Stocastic Model Raw Data'!$I$2:$I$1001,$C481,0)</f>
        <v>1019560558.0430599</v>
      </c>
      <c r="J481" s="14">
        <f t="shared" si="86"/>
        <v>1455571381.16605</v>
      </c>
      <c r="K481" s="14" cm="1">
        <f t="array" ref="K481">INDEX('Stocastic Model Raw Data'!$E$2:$E$1001,$C481,0)</f>
        <v>182748346.858246</v>
      </c>
      <c r="L481" s="14" cm="1">
        <f t="array" ref="L481">INDEX('Stocastic Model Raw Data'!$J$2:$J$1001,$C481,0)</f>
        <v>82149057.073548302</v>
      </c>
      <c r="M481" s="14">
        <f t="shared" si="87"/>
        <v>100599289.7846977</v>
      </c>
      <c r="N481" s="14">
        <f t="shared" si="91"/>
        <v>2657880286.0673556</v>
      </c>
      <c r="O481" s="14">
        <f t="shared" si="92"/>
        <v>1101709615.1166081</v>
      </c>
      <c r="P481" s="14">
        <f t="shared" si="88"/>
        <v>1556170670.9507475</v>
      </c>
      <c r="Q481" s="3">
        <f t="shared" si="93"/>
        <v>2657880286.0673556</v>
      </c>
      <c r="R481" s="3">
        <f t="shared" si="94"/>
        <v>1313752205.1166081</v>
      </c>
      <c r="S481" s="3">
        <f t="shared" si="89"/>
        <v>1344128080.9507475</v>
      </c>
      <c r="T481" s="21">
        <f>(RANK(E481,E$8:E$1007,1)+COUNTIF(E$8:E481,E481)-1)/1000</f>
        <v>0.44800000000000001</v>
      </c>
      <c r="U481" s="21">
        <f>(RANK(F481,F$8:F$1007,1)+COUNTIF(F$8:F481,F481)-1)/1000</f>
        <v>0.41799999999999998</v>
      </c>
      <c r="V481" s="21">
        <f>(RANK(G481,G$8:G$1007,1)+COUNTIF(G$8:G481,G481)-1)/1000</f>
        <v>0.47799999999999998</v>
      </c>
      <c r="W481" s="21">
        <f>(RANK(H481,H$8:H$1007,1)+COUNTIF(H$8:H481,H481)-1)/1000</f>
        <v>0.57599999999999996</v>
      </c>
      <c r="X481" s="21">
        <f>(RANK(I481,I$8:I$1007,1)+COUNTIF(I$8:I481,I481)-1)/1000</f>
        <v>0.54900000000000004</v>
      </c>
      <c r="Y481" s="21">
        <f>(RANK(J481,J$8:J$1007,1)+COUNTIF(J$8:J481,J481)-1)/1000</f>
        <v>0.60799999999999998</v>
      </c>
      <c r="Z481" s="21">
        <f>(RANK(K481,K$8:K$1007,1)+COUNTIF(K$8:K481,K481)-1)/1000</f>
        <v>0.52400000000000002</v>
      </c>
      <c r="AA481" s="21">
        <f>(RANK(L481,L$8:L$1007,1)+COUNTIF(L$8:L481,L481)-1)/1000</f>
        <v>0.55500000000000005</v>
      </c>
      <c r="AB481" s="21">
        <f>(RANK(M481,M$8:M$1007,1)+COUNTIF(M$8:M481,M481)-1)/1000</f>
        <v>0.51</v>
      </c>
      <c r="AC481" s="21">
        <f>(RANK(N481,N$8:N$1007,1)+COUNTIF(N$8:N481,N481)-1)/1000</f>
        <v>0.57399999999999995</v>
      </c>
      <c r="AD481" s="21">
        <f>(RANK(O481,O$8:O$1007,1)+COUNTIF(O$8:O481,O481)-1)/1000</f>
        <v>0.55100000000000005</v>
      </c>
      <c r="AE481" s="21">
        <f>(RANK(P481,P$8:P$1007,1)+COUNTIF(P$8:P481,P481)-1)/1000</f>
        <v>0.59299999999999997</v>
      </c>
      <c r="AF481" s="21">
        <f>(RANK(Q481,Q$8:Q$1007,1)+COUNTIF(Q$8:Q481,Q481)-1)/1000</f>
        <v>0.57399999999999995</v>
      </c>
      <c r="AG481" s="21">
        <f>(RANK(R481,R$8:R$1007,1)+COUNTIF(R$8:R481,R481)-1)/1000</f>
        <v>0.55100000000000005</v>
      </c>
      <c r="AH481" s="21">
        <f>(RANK(S481,S$8:S$1007,1)+COUNTIF(S$8:S481,S481)-1)/1000</f>
        <v>0.59299999999999997</v>
      </c>
      <c r="AI481" s="14">
        <f t="shared" si="95"/>
        <v>0</v>
      </c>
      <c r="AK481" s="14">
        <f t="shared" si="96"/>
        <v>0</v>
      </c>
    </row>
    <row r="482" spans="2:37" x14ac:dyDescent="0.25">
      <c r="B482">
        <f t="shared" si="90"/>
        <v>475</v>
      </c>
      <c r="C482">
        <f>MATCH(B482,'Stocastic Model Raw Data'!$B$2:$B$1001,0)</f>
        <v>760</v>
      </c>
      <c r="D482" s="14" cm="1">
        <f t="array" ref="D482">INDEX('Stocastic Model Raw Data'!$G$2:$G$1001,$C482,0)</f>
        <v>212042590</v>
      </c>
      <c r="E482" s="14" cm="1">
        <f t="array" ref="E482">INDEX('Stocastic Model Raw Data'!$C$2:$C$1001,$C482,0)</f>
        <v>96997549.418186903</v>
      </c>
      <c r="F482" s="14" cm="1">
        <f t="array" ref="F482">INDEX('Stocastic Model Raw Data'!$H$2:$H$1001,$C482,0)</f>
        <v>47839255.203982703</v>
      </c>
      <c r="G482" s="14">
        <f t="shared" si="85"/>
        <v>49158294.2142042</v>
      </c>
      <c r="H482" s="14" cm="1">
        <f t="array" ref="H482">INDEX('Stocastic Model Raw Data'!$D$2:$D$1001,$C482,0)</f>
        <v>2710605686.6607299</v>
      </c>
      <c r="I482" s="14" cm="1">
        <f t="array" ref="I482">INDEX('Stocastic Model Raw Data'!$I$2:$I$1001,$C482,0)</f>
        <v>1136503692.86847</v>
      </c>
      <c r="J482" s="14">
        <f t="shared" si="86"/>
        <v>1574101993.7922599</v>
      </c>
      <c r="K482" s="14" cm="1">
        <f t="array" ref="K482">INDEX('Stocastic Model Raw Data'!$E$2:$E$1001,$C482,0)</f>
        <v>195521818.23095199</v>
      </c>
      <c r="L482" s="14" cm="1">
        <f t="array" ref="L482">INDEX('Stocastic Model Raw Data'!$J$2:$J$1001,$C482,0)</f>
        <v>89738815.608284801</v>
      </c>
      <c r="M482" s="14">
        <f t="shared" si="87"/>
        <v>105783002.62266719</v>
      </c>
      <c r="N482" s="14">
        <f t="shared" si="91"/>
        <v>2906127504.8916817</v>
      </c>
      <c r="O482" s="14">
        <f t="shared" si="92"/>
        <v>1226242508.4767547</v>
      </c>
      <c r="P482" s="14">
        <f t="shared" si="88"/>
        <v>1679884996.414927</v>
      </c>
      <c r="Q482" s="3">
        <f t="shared" si="93"/>
        <v>2906127504.8916817</v>
      </c>
      <c r="R482" s="3">
        <f t="shared" si="94"/>
        <v>1438285098.4767547</v>
      </c>
      <c r="S482" s="3">
        <f t="shared" si="89"/>
        <v>1467842406.414927</v>
      </c>
      <c r="T482" s="21">
        <f>(RANK(E482,E$8:E$1007,1)+COUNTIF(E$8:E482,E482)-1)/1000</f>
        <v>0.74399999999999999</v>
      </c>
      <c r="U482" s="21">
        <f>(RANK(F482,F$8:F$1007,1)+COUNTIF(F$8:F482,F482)-1)/1000</f>
        <v>0.746</v>
      </c>
      <c r="V482" s="21">
        <f>(RANK(G482,G$8:G$1007,1)+COUNTIF(G$8:G482,G482)-1)/1000</f>
        <v>0.746</v>
      </c>
      <c r="W482" s="21">
        <f>(RANK(H482,H$8:H$1007,1)+COUNTIF(H$8:H482,H482)-1)/1000</f>
        <v>0.76900000000000002</v>
      </c>
      <c r="X482" s="21">
        <f>(RANK(I482,I$8:I$1007,1)+COUNTIF(I$8:I482,I482)-1)/1000</f>
        <v>0.77</v>
      </c>
      <c r="Y482" s="21">
        <f>(RANK(J482,J$8:J$1007,1)+COUNTIF(J$8:J482,J482)-1)/1000</f>
        <v>0.77100000000000002</v>
      </c>
      <c r="Z482" s="21">
        <f>(RANK(K482,K$8:K$1007,1)+COUNTIF(K$8:K482,K482)-1)/1000</f>
        <v>0.64300000000000002</v>
      </c>
      <c r="AA482" s="21">
        <f>(RANK(L482,L$8:L$1007,1)+COUNTIF(L$8:L482,L482)-1)/1000</f>
        <v>0.67700000000000005</v>
      </c>
      <c r="AB482" s="21">
        <f>(RANK(M482,M$8:M$1007,1)+COUNTIF(M$8:M482,M482)-1)/1000</f>
        <v>0.60299999999999998</v>
      </c>
      <c r="AC482" s="21">
        <f>(RANK(N482,N$8:N$1007,1)+COUNTIF(N$8:N482,N482)-1)/1000</f>
        <v>0.76</v>
      </c>
      <c r="AD482" s="21">
        <f>(RANK(O482,O$8:O$1007,1)+COUNTIF(O$8:O482,O482)-1)/1000</f>
        <v>0.76600000000000001</v>
      </c>
      <c r="AE482" s="21">
        <f>(RANK(P482,P$8:P$1007,1)+COUNTIF(P$8:P482,P482)-1)/1000</f>
        <v>0.75900000000000001</v>
      </c>
      <c r="AF482" s="21">
        <f>(RANK(Q482,Q$8:Q$1007,1)+COUNTIF(Q$8:Q482,Q482)-1)/1000</f>
        <v>0.76</v>
      </c>
      <c r="AG482" s="21">
        <f>(RANK(R482,R$8:R$1007,1)+COUNTIF(R$8:R482,R482)-1)/1000</f>
        <v>0.76600000000000001</v>
      </c>
      <c r="AH482" s="21">
        <f>(RANK(S482,S$8:S$1007,1)+COUNTIF(S$8:S482,S482)-1)/1000</f>
        <v>0.75900000000000001</v>
      </c>
      <c r="AI482" s="14">
        <f t="shared" si="95"/>
        <v>0</v>
      </c>
      <c r="AK482" s="14">
        <f t="shared" si="96"/>
        <v>0</v>
      </c>
    </row>
    <row r="483" spans="2:37" x14ac:dyDescent="0.25">
      <c r="B483">
        <f t="shared" si="90"/>
        <v>476</v>
      </c>
      <c r="C483">
        <f>MATCH(B483,'Stocastic Model Raw Data'!$B$2:$B$1001,0)</f>
        <v>355</v>
      </c>
      <c r="D483" s="14" cm="1">
        <f t="array" ref="D483">INDEX('Stocastic Model Raw Data'!$G$2:$G$1001,$C483,0)</f>
        <v>212042590</v>
      </c>
      <c r="E483" s="14" cm="1">
        <f t="array" ref="E483">INDEX('Stocastic Model Raw Data'!$C$2:$C$1001,$C483,0)</f>
        <v>78136404.510167807</v>
      </c>
      <c r="F483" s="14" cm="1">
        <f t="array" ref="F483">INDEX('Stocastic Model Raw Data'!$H$2:$H$1001,$C483,0)</f>
        <v>37852301.926053897</v>
      </c>
      <c r="G483" s="14">
        <f t="shared" si="85"/>
        <v>40284102.584113911</v>
      </c>
      <c r="H483" s="14" cm="1">
        <f t="array" ref="H483">INDEX('Stocastic Model Raw Data'!$D$2:$D$1001,$C483,0)</f>
        <v>2254917378.9542098</v>
      </c>
      <c r="I483" s="14" cm="1">
        <f t="array" ref="I483">INDEX('Stocastic Model Raw Data'!$I$2:$I$1001,$C483,0)</f>
        <v>941598482.88165903</v>
      </c>
      <c r="J483" s="14">
        <f t="shared" si="86"/>
        <v>1313318896.0725508</v>
      </c>
      <c r="K483" s="14" cm="1">
        <f t="array" ref="K483">INDEX('Stocastic Model Raw Data'!$E$2:$E$1001,$C483,0)</f>
        <v>153200673.074175</v>
      </c>
      <c r="L483" s="14" cm="1">
        <f t="array" ref="L483">INDEX('Stocastic Model Raw Data'!$J$2:$J$1001,$C483,0)</f>
        <v>64758885.917090498</v>
      </c>
      <c r="M483" s="14">
        <f t="shared" si="87"/>
        <v>88441787.157084495</v>
      </c>
      <c r="N483" s="14">
        <f t="shared" si="91"/>
        <v>2408118052.0283847</v>
      </c>
      <c r="O483" s="14">
        <f t="shared" si="92"/>
        <v>1006357368.7987496</v>
      </c>
      <c r="P483" s="14">
        <f t="shared" si="88"/>
        <v>1401760683.2296352</v>
      </c>
      <c r="Q483" s="3">
        <f t="shared" si="93"/>
        <v>2408118052.0283847</v>
      </c>
      <c r="R483" s="3">
        <f t="shared" si="94"/>
        <v>1218399958.7987494</v>
      </c>
      <c r="S483" s="3">
        <f t="shared" si="89"/>
        <v>1189718093.2296352</v>
      </c>
      <c r="T483" s="21">
        <f>(RANK(E483,E$8:E$1007,1)+COUNTIF(E$8:E483,E483)-1)/1000</f>
        <v>0.36399999999999999</v>
      </c>
      <c r="U483" s="21">
        <f>(RANK(F483,F$8:F$1007,1)+COUNTIF(F$8:F483,F483)-1)/1000</f>
        <v>0.36199999999999999</v>
      </c>
      <c r="V483" s="21">
        <f>(RANK(G483,G$8:G$1007,1)+COUNTIF(G$8:G483,G483)-1)/1000</f>
        <v>0.36699999999999999</v>
      </c>
      <c r="W483" s="21">
        <f>(RANK(H483,H$8:H$1007,1)+COUNTIF(H$8:H483,H483)-1)/1000</f>
        <v>0.36499999999999999</v>
      </c>
      <c r="X483" s="21">
        <f>(RANK(I483,I$8:I$1007,1)+COUNTIF(I$8:I483,I483)-1)/1000</f>
        <v>0.375</v>
      </c>
      <c r="Y483" s="21">
        <f>(RANK(J483,J$8:J$1007,1)+COUNTIF(J$8:J483,J483)-1)/1000</f>
        <v>0.36599999999999999</v>
      </c>
      <c r="Z483" s="21">
        <f>(RANK(K483,K$8:K$1007,1)+COUNTIF(K$8:K483,K483)-1)/1000</f>
        <v>0.22900000000000001</v>
      </c>
      <c r="AA483" s="21">
        <f>(RANK(L483,L$8:L$1007,1)+COUNTIF(L$8:L483,L483)-1)/1000</f>
        <v>0.182</v>
      </c>
      <c r="AB483" s="21">
        <f>(RANK(M483,M$8:M$1007,1)+COUNTIF(M$8:M483,M483)-1)/1000</f>
        <v>0.29499999999999998</v>
      </c>
      <c r="AC483" s="21">
        <f>(RANK(N483,N$8:N$1007,1)+COUNTIF(N$8:N483,N483)-1)/1000</f>
        <v>0.35499999999999998</v>
      </c>
      <c r="AD483" s="21">
        <f>(RANK(O483,O$8:O$1007,1)+COUNTIF(O$8:O483,O483)-1)/1000</f>
        <v>0.35799999999999998</v>
      </c>
      <c r="AE483" s="21">
        <f>(RANK(P483,P$8:P$1007,1)+COUNTIF(P$8:P483,P483)-1)/1000</f>
        <v>0.35299999999999998</v>
      </c>
      <c r="AF483" s="21">
        <f>(RANK(Q483,Q$8:Q$1007,1)+COUNTIF(Q$8:Q483,Q483)-1)/1000</f>
        <v>0.35499999999999998</v>
      </c>
      <c r="AG483" s="21">
        <f>(RANK(R483,R$8:R$1007,1)+COUNTIF(R$8:R483,R483)-1)/1000</f>
        <v>0.35799999999999998</v>
      </c>
      <c r="AH483" s="21">
        <f>(RANK(S483,S$8:S$1007,1)+COUNTIF(S$8:S483,S483)-1)/1000</f>
        <v>0.35299999999999998</v>
      </c>
      <c r="AI483" s="14">
        <f t="shared" si="95"/>
        <v>0</v>
      </c>
      <c r="AK483" s="14">
        <f t="shared" si="96"/>
        <v>0</v>
      </c>
    </row>
    <row r="484" spans="2:37" x14ac:dyDescent="0.25">
      <c r="B484">
        <f t="shared" si="90"/>
        <v>477</v>
      </c>
      <c r="C484">
        <f>MATCH(B484,'Stocastic Model Raw Data'!$B$2:$B$1001,0)</f>
        <v>337</v>
      </c>
      <c r="D484" s="14" cm="1">
        <f t="array" ref="D484">INDEX('Stocastic Model Raw Data'!$G$2:$G$1001,$C484,0)</f>
        <v>212042590</v>
      </c>
      <c r="E484" s="14" cm="1">
        <f t="array" ref="E484">INDEX('Stocastic Model Raw Data'!$C$2:$C$1001,$C484,0)</f>
        <v>88282099.611015305</v>
      </c>
      <c r="F484" s="14" cm="1">
        <f t="array" ref="F484">INDEX('Stocastic Model Raw Data'!$H$2:$H$1001,$C484,0)</f>
        <v>44478340.294929601</v>
      </c>
      <c r="G484" s="14">
        <f t="shared" si="85"/>
        <v>43803759.316085704</v>
      </c>
      <c r="H484" s="14" cm="1">
        <f t="array" ref="H484">INDEX('Stocastic Model Raw Data'!$D$2:$D$1001,$C484,0)</f>
        <v>2188192147.0418701</v>
      </c>
      <c r="I484" s="14" cm="1">
        <f t="array" ref="I484">INDEX('Stocastic Model Raw Data'!$I$2:$I$1001,$C484,0)</f>
        <v>933534877.85814404</v>
      </c>
      <c r="J484" s="14">
        <f t="shared" si="86"/>
        <v>1254657269.1837261</v>
      </c>
      <c r="K484" s="14" cm="1">
        <f t="array" ref="K484">INDEX('Stocastic Model Raw Data'!$E$2:$E$1001,$C484,0)</f>
        <v>201280753.92143899</v>
      </c>
      <c r="L484" s="14" cm="1">
        <f t="array" ref="L484">INDEX('Stocastic Model Raw Data'!$J$2:$J$1001,$C484,0)</f>
        <v>88945950.889808401</v>
      </c>
      <c r="M484" s="14">
        <f t="shared" si="87"/>
        <v>112334803.03163059</v>
      </c>
      <c r="N484" s="14">
        <f t="shared" si="91"/>
        <v>2389472900.9633093</v>
      </c>
      <c r="O484" s="14">
        <f t="shared" si="92"/>
        <v>1022480828.7479525</v>
      </c>
      <c r="P484" s="14">
        <f t="shared" si="88"/>
        <v>1366992072.2153568</v>
      </c>
      <c r="Q484" s="3">
        <f t="shared" si="93"/>
        <v>2389472900.9633093</v>
      </c>
      <c r="R484" s="3">
        <f t="shared" si="94"/>
        <v>1234523418.7479525</v>
      </c>
      <c r="S484" s="3">
        <f t="shared" si="89"/>
        <v>1154949482.2153568</v>
      </c>
      <c r="T484" s="21">
        <f>(RANK(E484,E$8:E$1007,1)+COUNTIF(E$8:E484,E484)-1)/1000</f>
        <v>0.58299999999999996</v>
      </c>
      <c r="U484" s="21">
        <f>(RANK(F484,F$8:F$1007,1)+COUNTIF(F$8:F484,F484)-1)/1000</f>
        <v>0.63900000000000001</v>
      </c>
      <c r="V484" s="21">
        <f>(RANK(G484,G$8:G$1007,1)+COUNTIF(G$8:G484,G484)-1)/1000</f>
        <v>0.52400000000000002</v>
      </c>
      <c r="W484" s="21">
        <f>(RANK(H484,H$8:H$1007,1)+COUNTIF(H$8:H484,H484)-1)/1000</f>
        <v>0.30599999999999999</v>
      </c>
      <c r="X484" s="21">
        <f>(RANK(I484,I$8:I$1007,1)+COUNTIF(I$8:I484,I484)-1)/1000</f>
        <v>0.36</v>
      </c>
      <c r="Y484" s="21">
        <f>(RANK(J484,J$8:J$1007,1)+COUNTIF(J$8:J484,J484)-1)/1000</f>
        <v>0.25800000000000001</v>
      </c>
      <c r="Z484" s="21">
        <f>(RANK(K484,K$8:K$1007,1)+COUNTIF(K$8:K484,K484)-1)/1000</f>
        <v>0.69099999999999995</v>
      </c>
      <c r="AA484" s="21">
        <f>(RANK(L484,L$8:L$1007,1)+COUNTIF(L$8:L484,L484)-1)/1000</f>
        <v>0.66600000000000004</v>
      </c>
      <c r="AB484" s="21">
        <f>(RANK(M484,M$8:M$1007,1)+COUNTIF(M$8:M484,M484)-1)/1000</f>
        <v>0.70299999999999996</v>
      </c>
      <c r="AC484" s="21">
        <f>(RANK(N484,N$8:N$1007,1)+COUNTIF(N$8:N484,N484)-1)/1000</f>
        <v>0.33700000000000002</v>
      </c>
      <c r="AD484" s="21">
        <f>(RANK(O484,O$8:O$1007,1)+COUNTIF(O$8:O484,O484)-1)/1000</f>
        <v>0.39400000000000002</v>
      </c>
      <c r="AE484" s="21">
        <f>(RANK(P484,P$8:P$1007,1)+COUNTIF(P$8:P484,P484)-1)/1000</f>
        <v>0.29799999999999999</v>
      </c>
      <c r="AF484" s="21">
        <f>(RANK(Q484,Q$8:Q$1007,1)+COUNTIF(Q$8:Q484,Q484)-1)/1000</f>
        <v>0.33700000000000002</v>
      </c>
      <c r="AG484" s="21">
        <f>(RANK(R484,R$8:R$1007,1)+COUNTIF(R$8:R484,R484)-1)/1000</f>
        <v>0.39400000000000002</v>
      </c>
      <c r="AH484" s="21">
        <f>(RANK(S484,S$8:S$1007,1)+COUNTIF(S$8:S484,S484)-1)/1000</f>
        <v>0.29799999999999999</v>
      </c>
      <c r="AI484" s="14">
        <f t="shared" si="95"/>
        <v>0</v>
      </c>
      <c r="AK484" s="14">
        <f t="shared" si="96"/>
        <v>0</v>
      </c>
    </row>
    <row r="485" spans="2:37" x14ac:dyDescent="0.25">
      <c r="B485">
        <f t="shared" si="90"/>
        <v>478</v>
      </c>
      <c r="C485">
        <f>MATCH(B485,'Stocastic Model Raw Data'!$B$2:$B$1001,0)</f>
        <v>559</v>
      </c>
      <c r="D485" s="14" cm="1">
        <f t="array" ref="D485">INDEX('Stocastic Model Raw Data'!$G$2:$G$1001,$C485,0)</f>
        <v>212042590</v>
      </c>
      <c r="E485" s="14" cm="1">
        <f t="array" ref="E485">INDEX('Stocastic Model Raw Data'!$C$2:$C$1001,$C485,0)</f>
        <v>88333317.410990402</v>
      </c>
      <c r="F485" s="14" cm="1">
        <f t="array" ref="F485">INDEX('Stocastic Model Raw Data'!$H$2:$H$1001,$C485,0)</f>
        <v>43409839.526141398</v>
      </c>
      <c r="G485" s="14">
        <f t="shared" si="85"/>
        <v>44923477.884849004</v>
      </c>
      <c r="H485" s="14" cm="1">
        <f t="array" ref="H485">INDEX('Stocastic Model Raw Data'!$D$2:$D$1001,$C485,0)</f>
        <v>2435829186.4120698</v>
      </c>
      <c r="I485" s="14" cm="1">
        <f t="array" ref="I485">INDEX('Stocastic Model Raw Data'!$I$2:$I$1001,$C485,0)</f>
        <v>1019597795.60848</v>
      </c>
      <c r="J485" s="14">
        <f t="shared" si="86"/>
        <v>1416231390.8035898</v>
      </c>
      <c r="K485" s="14" cm="1">
        <f t="array" ref="K485">INDEX('Stocastic Model Raw Data'!$E$2:$E$1001,$C485,0)</f>
        <v>207255555.53290999</v>
      </c>
      <c r="L485" s="14" cm="1">
        <f t="array" ref="L485">INDEX('Stocastic Model Raw Data'!$J$2:$J$1001,$C485,0)</f>
        <v>94415081.119428501</v>
      </c>
      <c r="M485" s="14">
        <f t="shared" si="87"/>
        <v>112840474.41348149</v>
      </c>
      <c r="N485" s="14">
        <f t="shared" si="91"/>
        <v>2643084741.9449797</v>
      </c>
      <c r="O485" s="14">
        <f t="shared" si="92"/>
        <v>1114012876.7279084</v>
      </c>
      <c r="P485" s="14">
        <f t="shared" si="88"/>
        <v>1529071865.2170713</v>
      </c>
      <c r="Q485" s="3">
        <f t="shared" si="93"/>
        <v>2643084741.9449797</v>
      </c>
      <c r="R485" s="3">
        <f t="shared" si="94"/>
        <v>1326055466.7279084</v>
      </c>
      <c r="S485" s="3">
        <f t="shared" si="89"/>
        <v>1317029275.2170713</v>
      </c>
      <c r="T485" s="21">
        <f>(RANK(E485,E$8:E$1007,1)+COUNTIF(E$8:E485,E485)-1)/1000</f>
        <v>0.58699999999999997</v>
      </c>
      <c r="U485" s="21">
        <f>(RANK(F485,F$8:F$1007,1)+COUNTIF(F$8:F485,F485)-1)/1000</f>
        <v>0.59199999999999997</v>
      </c>
      <c r="V485" s="21">
        <f>(RANK(G485,G$8:G$1007,1)+COUNTIF(G$8:G485,G485)-1)/1000</f>
        <v>0.57399999999999995</v>
      </c>
      <c r="W485" s="21">
        <f>(RANK(H485,H$8:H$1007,1)+COUNTIF(H$8:H485,H485)-1)/1000</f>
        <v>0.54300000000000004</v>
      </c>
      <c r="X485" s="21">
        <f>(RANK(I485,I$8:I$1007,1)+COUNTIF(I$8:I485,I485)-1)/1000</f>
        <v>0.55000000000000004</v>
      </c>
      <c r="Y485" s="21">
        <f>(RANK(J485,J$8:J$1007,1)+COUNTIF(J$8:J485,J485)-1)/1000</f>
        <v>0.53600000000000003</v>
      </c>
      <c r="Z485" s="21">
        <f>(RANK(K485,K$8:K$1007,1)+COUNTIF(K$8:K485,K485)-1)/1000</f>
        <v>0.72899999999999998</v>
      </c>
      <c r="AA485" s="21">
        <f>(RANK(L485,L$8:L$1007,1)+COUNTIF(L$8:L485,L485)-1)/1000</f>
        <v>0.76200000000000001</v>
      </c>
      <c r="AB485" s="21">
        <f>(RANK(M485,M$8:M$1007,1)+COUNTIF(M$8:M485,M485)-1)/1000</f>
        <v>0.71099999999999997</v>
      </c>
      <c r="AC485" s="21">
        <f>(RANK(N485,N$8:N$1007,1)+COUNTIF(N$8:N485,N485)-1)/1000</f>
        <v>0.55900000000000005</v>
      </c>
      <c r="AD485" s="21">
        <f>(RANK(O485,O$8:O$1007,1)+COUNTIF(O$8:O485,O485)-1)/1000</f>
        <v>0.57099999999999995</v>
      </c>
      <c r="AE485" s="21">
        <f>(RANK(P485,P$8:P$1007,1)+COUNTIF(P$8:P485,P485)-1)/1000</f>
        <v>0.55300000000000005</v>
      </c>
      <c r="AF485" s="21">
        <f>(RANK(Q485,Q$8:Q$1007,1)+COUNTIF(Q$8:Q485,Q485)-1)/1000</f>
        <v>0.55900000000000005</v>
      </c>
      <c r="AG485" s="21">
        <f>(RANK(R485,R$8:R$1007,1)+COUNTIF(R$8:R485,R485)-1)/1000</f>
        <v>0.57099999999999995</v>
      </c>
      <c r="AH485" s="21">
        <f>(RANK(S485,S$8:S$1007,1)+COUNTIF(S$8:S485,S485)-1)/1000</f>
        <v>0.55300000000000005</v>
      </c>
      <c r="AI485" s="14">
        <f t="shared" si="95"/>
        <v>0</v>
      </c>
      <c r="AK485" s="14">
        <f t="shared" si="96"/>
        <v>0</v>
      </c>
    </row>
    <row r="486" spans="2:37" x14ac:dyDescent="0.25">
      <c r="B486">
        <f t="shared" si="90"/>
        <v>479</v>
      </c>
      <c r="C486">
        <f>MATCH(B486,'Stocastic Model Raw Data'!$B$2:$B$1001,0)</f>
        <v>666</v>
      </c>
      <c r="D486" s="14" cm="1">
        <f t="array" ref="D486">INDEX('Stocastic Model Raw Data'!$G$2:$G$1001,$C486,0)</f>
        <v>212042590</v>
      </c>
      <c r="E486" s="14" cm="1">
        <f t="array" ref="E486">INDEX('Stocastic Model Raw Data'!$C$2:$C$1001,$C486,0)</f>
        <v>92072100.528142303</v>
      </c>
      <c r="F486" s="14" cm="1">
        <f t="array" ref="F486">INDEX('Stocastic Model Raw Data'!$H$2:$H$1001,$C486,0)</f>
        <v>44953615.586099498</v>
      </c>
      <c r="G486" s="14">
        <f t="shared" si="85"/>
        <v>47118484.942042805</v>
      </c>
      <c r="H486" s="14" cm="1">
        <f t="array" ref="H486">INDEX('Stocastic Model Raw Data'!$D$2:$D$1001,$C486,0)</f>
        <v>2552141483.58571</v>
      </c>
      <c r="I486" s="14" cm="1">
        <f t="array" ref="I486">INDEX('Stocastic Model Raw Data'!$I$2:$I$1001,$C486,0)</f>
        <v>1066593670.02806</v>
      </c>
      <c r="J486" s="14">
        <f t="shared" si="86"/>
        <v>1485547813.5576501</v>
      </c>
      <c r="K486" s="14" cm="1">
        <f t="array" ref="K486">INDEX('Stocastic Model Raw Data'!$E$2:$E$1001,$C486,0)</f>
        <v>207492580.07494599</v>
      </c>
      <c r="L486" s="14" cm="1">
        <f t="array" ref="L486">INDEX('Stocastic Model Raw Data'!$J$2:$J$1001,$C486,0)</f>
        <v>91299979.4331972</v>
      </c>
      <c r="M486" s="14">
        <f t="shared" si="87"/>
        <v>116192600.64174879</v>
      </c>
      <c r="N486" s="14">
        <f t="shared" si="91"/>
        <v>2759634063.660656</v>
      </c>
      <c r="O486" s="14">
        <f t="shared" si="92"/>
        <v>1157893649.4612572</v>
      </c>
      <c r="P486" s="14">
        <f t="shared" si="88"/>
        <v>1601740414.1993988</v>
      </c>
      <c r="Q486" s="3">
        <f t="shared" si="93"/>
        <v>2759634063.660656</v>
      </c>
      <c r="R486" s="3">
        <f t="shared" si="94"/>
        <v>1369936239.4612572</v>
      </c>
      <c r="S486" s="3">
        <f t="shared" si="89"/>
        <v>1389697824.1993988</v>
      </c>
      <c r="T486" s="21">
        <f>(RANK(E486,E$8:E$1007,1)+COUNTIF(E$8:E486,E486)-1)/1000</f>
        <v>0.66300000000000003</v>
      </c>
      <c r="U486" s="21">
        <f>(RANK(F486,F$8:F$1007,1)+COUNTIF(F$8:F486,F486)-1)/1000</f>
        <v>0.65500000000000003</v>
      </c>
      <c r="V486" s="21">
        <f>(RANK(G486,G$8:G$1007,1)+COUNTIF(G$8:G486,G486)-1)/1000</f>
        <v>0.67500000000000004</v>
      </c>
      <c r="W486" s="21">
        <f>(RANK(H486,H$8:H$1007,1)+COUNTIF(H$8:H486,H486)-1)/1000</f>
        <v>0.65500000000000003</v>
      </c>
      <c r="X486" s="21">
        <f>(RANK(I486,I$8:I$1007,1)+COUNTIF(I$8:I486,I486)-1)/1000</f>
        <v>0.64800000000000002</v>
      </c>
      <c r="Y486" s="21">
        <f>(RANK(J486,J$8:J$1007,1)+COUNTIF(J$8:J486,J486)-1)/1000</f>
        <v>0.65900000000000003</v>
      </c>
      <c r="Z486" s="21">
        <f>(RANK(K486,K$8:K$1007,1)+COUNTIF(K$8:K486,K486)-1)/1000</f>
        <v>0.73099999999999998</v>
      </c>
      <c r="AA486" s="21">
        <f>(RANK(L486,L$8:L$1007,1)+COUNTIF(L$8:L486,L486)-1)/1000</f>
        <v>0.71</v>
      </c>
      <c r="AB486" s="21">
        <f>(RANK(M486,M$8:M$1007,1)+COUNTIF(M$8:M486,M486)-1)/1000</f>
        <v>0.747</v>
      </c>
      <c r="AC486" s="21">
        <f>(RANK(N486,N$8:N$1007,1)+COUNTIF(N$8:N486,N486)-1)/1000</f>
        <v>0.66600000000000004</v>
      </c>
      <c r="AD486" s="21">
        <f>(RANK(O486,O$8:O$1007,1)+COUNTIF(O$8:O486,O486)-1)/1000</f>
        <v>0.65600000000000003</v>
      </c>
      <c r="AE486" s="21">
        <f>(RANK(P486,P$8:P$1007,1)+COUNTIF(P$8:P486,P486)-1)/1000</f>
        <v>0.67</v>
      </c>
      <c r="AF486" s="21">
        <f>(RANK(Q486,Q$8:Q$1007,1)+COUNTIF(Q$8:Q486,Q486)-1)/1000</f>
        <v>0.66600000000000004</v>
      </c>
      <c r="AG486" s="21">
        <f>(RANK(R486,R$8:R$1007,1)+COUNTIF(R$8:R486,R486)-1)/1000</f>
        <v>0.65600000000000003</v>
      </c>
      <c r="AH486" s="21">
        <f>(RANK(S486,S$8:S$1007,1)+COUNTIF(S$8:S486,S486)-1)/1000</f>
        <v>0.67</v>
      </c>
      <c r="AI486" s="14">
        <f t="shared" si="95"/>
        <v>0</v>
      </c>
      <c r="AK486" s="14">
        <f t="shared" si="96"/>
        <v>0</v>
      </c>
    </row>
    <row r="487" spans="2:37" x14ac:dyDescent="0.25">
      <c r="B487">
        <f t="shared" si="90"/>
        <v>480</v>
      </c>
      <c r="C487">
        <f>MATCH(B487,'Stocastic Model Raw Data'!$B$2:$B$1001,0)</f>
        <v>137</v>
      </c>
      <c r="D487" s="14" cm="1">
        <f t="array" ref="D487">INDEX('Stocastic Model Raw Data'!$G$2:$G$1001,$C487,0)</f>
        <v>212042590</v>
      </c>
      <c r="E487" s="14" cm="1">
        <f t="array" ref="E487">INDEX('Stocastic Model Raw Data'!$C$2:$C$1001,$C487,0)</f>
        <v>67360040.768984795</v>
      </c>
      <c r="F487" s="14" cm="1">
        <f t="array" ref="F487">INDEX('Stocastic Model Raw Data'!$H$2:$H$1001,$C487,0)</f>
        <v>32409076.808471501</v>
      </c>
      <c r="G487" s="14">
        <f t="shared" si="85"/>
        <v>34950963.960513294</v>
      </c>
      <c r="H487" s="14" cm="1">
        <f t="array" ref="H487">INDEX('Stocastic Model Raw Data'!$D$2:$D$1001,$C487,0)</f>
        <v>1983902824.8376</v>
      </c>
      <c r="I487" s="14" cm="1">
        <f t="array" ref="I487">INDEX('Stocastic Model Raw Data'!$I$2:$I$1001,$C487,0)</f>
        <v>823989581.58152199</v>
      </c>
      <c r="J487" s="14">
        <f t="shared" si="86"/>
        <v>1159913243.256078</v>
      </c>
      <c r="K487" s="14" cm="1">
        <f t="array" ref="K487">INDEX('Stocastic Model Raw Data'!$E$2:$E$1001,$C487,0)</f>
        <v>139049453.71463501</v>
      </c>
      <c r="L487" s="14" cm="1">
        <f t="array" ref="L487">INDEX('Stocastic Model Raw Data'!$J$2:$J$1001,$C487,0)</f>
        <v>58943419.148990601</v>
      </c>
      <c r="M487" s="14">
        <f t="shared" si="87"/>
        <v>80106034.565644413</v>
      </c>
      <c r="N487" s="14">
        <f t="shared" si="91"/>
        <v>2122952278.5522351</v>
      </c>
      <c r="O487" s="14">
        <f t="shared" si="92"/>
        <v>882933000.73051262</v>
      </c>
      <c r="P487" s="14">
        <f t="shared" si="88"/>
        <v>1240019277.8217225</v>
      </c>
      <c r="Q487" s="3">
        <f t="shared" si="93"/>
        <v>2122952278.5522351</v>
      </c>
      <c r="R487" s="3">
        <f t="shared" si="94"/>
        <v>1094975590.7305126</v>
      </c>
      <c r="S487" s="3">
        <f t="shared" si="89"/>
        <v>1027976687.8217225</v>
      </c>
      <c r="T487" s="21">
        <f>(RANK(E487,E$8:E$1007,1)+COUNTIF(E$8:E487,E487)-1)/1000</f>
        <v>0.14000000000000001</v>
      </c>
      <c r="U487" s="21">
        <f>(RANK(F487,F$8:F$1007,1)+COUNTIF(F$8:F487,F487)-1)/1000</f>
        <v>0.14099999999999999</v>
      </c>
      <c r="V487" s="21">
        <f>(RANK(G487,G$8:G$1007,1)+COUNTIF(G$8:G487,G487)-1)/1000</f>
        <v>0.14499999999999999</v>
      </c>
      <c r="W487" s="21">
        <f>(RANK(H487,H$8:H$1007,1)+COUNTIF(H$8:H487,H487)-1)/1000</f>
        <v>0.13900000000000001</v>
      </c>
      <c r="X487" s="21">
        <f>(RANK(I487,I$8:I$1007,1)+COUNTIF(I$8:I487,I487)-1)/1000</f>
        <v>0.14299999999999999</v>
      </c>
      <c r="Y487" s="21">
        <f>(RANK(J487,J$8:J$1007,1)+COUNTIF(J$8:J487,J487)-1)/1000</f>
        <v>0.13900000000000001</v>
      </c>
      <c r="Z487" s="21">
        <f>(RANK(K487,K$8:K$1007,1)+COUNTIF(K$8:K487,K487)-1)/1000</f>
        <v>0.124</v>
      </c>
      <c r="AA487" s="21">
        <f>(RANK(L487,L$8:L$1007,1)+COUNTIF(L$8:L487,L487)-1)/1000</f>
        <v>0.107</v>
      </c>
      <c r="AB487" s="21">
        <f>(RANK(M487,M$8:M$1007,1)+COUNTIF(M$8:M487,M487)-1)/1000</f>
        <v>0.14799999999999999</v>
      </c>
      <c r="AC487" s="21">
        <f>(RANK(N487,N$8:N$1007,1)+COUNTIF(N$8:N487,N487)-1)/1000</f>
        <v>0.13700000000000001</v>
      </c>
      <c r="AD487" s="21">
        <f>(RANK(O487,O$8:O$1007,1)+COUNTIF(O$8:O487,O487)-1)/1000</f>
        <v>0.13600000000000001</v>
      </c>
      <c r="AE487" s="21">
        <f>(RANK(P487,P$8:P$1007,1)+COUNTIF(P$8:P487,P487)-1)/1000</f>
        <v>0.13800000000000001</v>
      </c>
      <c r="AF487" s="21">
        <f>(RANK(Q487,Q$8:Q$1007,1)+COUNTIF(Q$8:Q487,Q487)-1)/1000</f>
        <v>0.13700000000000001</v>
      </c>
      <c r="AG487" s="21">
        <f>(RANK(R487,R$8:R$1007,1)+COUNTIF(R$8:R487,R487)-1)/1000</f>
        <v>0.13600000000000001</v>
      </c>
      <c r="AH487" s="21">
        <f>(RANK(S487,S$8:S$1007,1)+COUNTIF(S$8:S487,S487)-1)/1000</f>
        <v>0.13800000000000001</v>
      </c>
      <c r="AI487" s="14">
        <f t="shared" si="95"/>
        <v>0</v>
      </c>
      <c r="AK487" s="14">
        <f t="shared" si="96"/>
        <v>0</v>
      </c>
    </row>
    <row r="488" spans="2:37" x14ac:dyDescent="0.25">
      <c r="B488">
        <f t="shared" si="90"/>
        <v>481</v>
      </c>
      <c r="C488">
        <f>MATCH(B488,'Stocastic Model Raw Data'!$B$2:$B$1001,0)</f>
        <v>679</v>
      </c>
      <c r="D488" s="14" cm="1">
        <f t="array" ref="D488">INDEX('Stocastic Model Raw Data'!$G$2:$G$1001,$C488,0)</f>
        <v>212042590</v>
      </c>
      <c r="E488" s="14" cm="1">
        <f t="array" ref="E488">INDEX('Stocastic Model Raw Data'!$C$2:$C$1001,$C488,0)</f>
        <v>89117050.624530897</v>
      </c>
      <c r="F488" s="14" cm="1">
        <f t="array" ref="F488">INDEX('Stocastic Model Raw Data'!$H$2:$H$1001,$C488,0)</f>
        <v>43007108.447353899</v>
      </c>
      <c r="G488" s="14">
        <f t="shared" si="85"/>
        <v>46109942.177176997</v>
      </c>
      <c r="H488" s="14" cm="1">
        <f t="array" ref="H488">INDEX('Stocastic Model Raw Data'!$D$2:$D$1001,$C488,0)</f>
        <v>2603072218.94734</v>
      </c>
      <c r="I488" s="14" cm="1">
        <f t="array" ref="I488">INDEX('Stocastic Model Raw Data'!$I$2:$I$1001,$C488,0)</f>
        <v>1084126497.6062901</v>
      </c>
      <c r="J488" s="14">
        <f t="shared" si="86"/>
        <v>1518945721.3410499</v>
      </c>
      <c r="K488" s="14" cm="1">
        <f t="array" ref="K488">INDEX('Stocastic Model Raw Data'!$E$2:$E$1001,$C488,0)</f>
        <v>178164800.641525</v>
      </c>
      <c r="L488" s="14" cm="1">
        <f t="array" ref="L488">INDEX('Stocastic Model Raw Data'!$J$2:$J$1001,$C488,0)</f>
        <v>78188119.732640505</v>
      </c>
      <c r="M488" s="14">
        <f t="shared" si="87"/>
        <v>99976680.908884495</v>
      </c>
      <c r="N488" s="14">
        <f t="shared" si="91"/>
        <v>2781237019.5888648</v>
      </c>
      <c r="O488" s="14">
        <f t="shared" si="92"/>
        <v>1162314617.3389306</v>
      </c>
      <c r="P488" s="14">
        <f t="shared" si="88"/>
        <v>1618922402.2499342</v>
      </c>
      <c r="Q488" s="3">
        <f t="shared" si="93"/>
        <v>2781237019.5888648</v>
      </c>
      <c r="R488" s="3">
        <f t="shared" si="94"/>
        <v>1374357207.3389306</v>
      </c>
      <c r="S488" s="3">
        <f t="shared" si="89"/>
        <v>1406879812.2499342</v>
      </c>
      <c r="T488" s="21">
        <f>(RANK(E488,E$8:E$1007,1)+COUNTIF(E$8:E488,E488)-1)/1000</f>
        <v>0.60099999999999998</v>
      </c>
      <c r="U488" s="21">
        <f>(RANK(F488,F$8:F$1007,1)+COUNTIF(F$8:F488,F488)-1)/1000</f>
        <v>0.57699999999999996</v>
      </c>
      <c r="V488" s="21">
        <f>(RANK(G488,G$8:G$1007,1)+COUNTIF(G$8:G488,G488)-1)/1000</f>
        <v>0.63</v>
      </c>
      <c r="W488" s="21">
        <f>(RANK(H488,H$8:H$1007,1)+COUNTIF(H$8:H488,H488)-1)/1000</f>
        <v>0.69499999999999995</v>
      </c>
      <c r="X488" s="21">
        <f>(RANK(I488,I$8:I$1007,1)+COUNTIF(I$8:I488,I488)-1)/1000</f>
        <v>0.68500000000000005</v>
      </c>
      <c r="Y488" s="21">
        <f>(RANK(J488,J$8:J$1007,1)+COUNTIF(J$8:J488,J488)-1)/1000</f>
        <v>0.70299999999999996</v>
      </c>
      <c r="Z488" s="21">
        <f>(RANK(K488,K$8:K$1007,1)+COUNTIF(K$8:K488,K488)-1)/1000</f>
        <v>0.47899999999999998</v>
      </c>
      <c r="AA488" s="21">
        <f>(RANK(L488,L$8:L$1007,1)+COUNTIF(L$8:L488,L488)-1)/1000</f>
        <v>0.46100000000000002</v>
      </c>
      <c r="AB488" s="21">
        <f>(RANK(M488,M$8:M$1007,1)+COUNTIF(M$8:M488,M488)-1)/1000</f>
        <v>0.50600000000000001</v>
      </c>
      <c r="AC488" s="21">
        <f>(RANK(N488,N$8:N$1007,1)+COUNTIF(N$8:N488,N488)-1)/1000</f>
        <v>0.67900000000000005</v>
      </c>
      <c r="AD488" s="21">
        <f>(RANK(O488,O$8:O$1007,1)+COUNTIF(O$8:O488,O488)-1)/1000</f>
        <v>0.66400000000000003</v>
      </c>
      <c r="AE488" s="21">
        <f>(RANK(P488,P$8:P$1007,1)+COUNTIF(P$8:P488,P488)-1)/1000</f>
        <v>0.69099999999999995</v>
      </c>
      <c r="AF488" s="21">
        <f>(RANK(Q488,Q$8:Q$1007,1)+COUNTIF(Q$8:Q488,Q488)-1)/1000</f>
        <v>0.67900000000000005</v>
      </c>
      <c r="AG488" s="21">
        <f>(RANK(R488,R$8:R$1007,1)+COUNTIF(R$8:R488,R488)-1)/1000</f>
        <v>0.66400000000000003</v>
      </c>
      <c r="AH488" s="21">
        <f>(RANK(S488,S$8:S$1007,1)+COUNTIF(S$8:S488,S488)-1)/1000</f>
        <v>0.69099999999999995</v>
      </c>
      <c r="AI488" s="14">
        <f t="shared" si="95"/>
        <v>0</v>
      </c>
      <c r="AK488" s="14">
        <f t="shared" si="96"/>
        <v>0</v>
      </c>
    </row>
    <row r="489" spans="2:37" x14ac:dyDescent="0.25">
      <c r="B489">
        <f t="shared" si="90"/>
        <v>482</v>
      </c>
      <c r="C489">
        <f>MATCH(B489,'Stocastic Model Raw Data'!$B$2:$B$1001,0)</f>
        <v>999</v>
      </c>
      <c r="D489" s="14" cm="1">
        <f t="array" ref="D489">INDEX('Stocastic Model Raw Data'!$G$2:$G$1001,$C489,0)</f>
        <v>212042590</v>
      </c>
      <c r="E489" s="14" cm="1">
        <f t="array" ref="E489">INDEX('Stocastic Model Raw Data'!$C$2:$C$1001,$C489,0)</f>
        <v>135118712.12635401</v>
      </c>
      <c r="F489" s="14" cm="1">
        <f t="array" ref="F489">INDEX('Stocastic Model Raw Data'!$H$2:$H$1001,$C489,0)</f>
        <v>67146465.003652498</v>
      </c>
      <c r="G489" s="14">
        <f t="shared" si="85"/>
        <v>67972247.122701511</v>
      </c>
      <c r="H489" s="14" cm="1">
        <f t="array" ref="H489">INDEX('Stocastic Model Raw Data'!$D$2:$D$1001,$C489,0)</f>
        <v>3541948850.4696898</v>
      </c>
      <c r="I489" s="14" cm="1">
        <f t="array" ref="I489">INDEX('Stocastic Model Raw Data'!$I$2:$I$1001,$C489,0)</f>
        <v>1498211223.1900401</v>
      </c>
      <c r="J489" s="14">
        <f t="shared" si="86"/>
        <v>2043737627.2796497</v>
      </c>
      <c r="K489" s="14" cm="1">
        <f t="array" ref="K489">INDEX('Stocastic Model Raw Data'!$E$2:$E$1001,$C489,0)</f>
        <v>310563891.92991197</v>
      </c>
      <c r="L489" s="14" cm="1">
        <f t="array" ref="L489">INDEX('Stocastic Model Raw Data'!$J$2:$J$1001,$C489,0)</f>
        <v>138528877.06970501</v>
      </c>
      <c r="M489" s="14">
        <f t="shared" si="87"/>
        <v>172035014.86020696</v>
      </c>
      <c r="N489" s="14">
        <f t="shared" si="91"/>
        <v>3852512742.3996019</v>
      </c>
      <c r="O489" s="14">
        <f t="shared" si="92"/>
        <v>1636740100.2597451</v>
      </c>
      <c r="P489" s="14">
        <f t="shared" si="88"/>
        <v>2215772642.1398568</v>
      </c>
      <c r="Q489" s="3">
        <f t="shared" si="93"/>
        <v>3852512742.3996019</v>
      </c>
      <c r="R489" s="3">
        <f t="shared" si="94"/>
        <v>1848782690.2597451</v>
      </c>
      <c r="S489" s="3">
        <f t="shared" si="89"/>
        <v>2003730052.1398568</v>
      </c>
      <c r="T489" s="21">
        <f>(RANK(E489,E$8:E$1007,1)+COUNTIF(E$8:E489,E489)-1)/1000</f>
        <v>0.999</v>
      </c>
      <c r="U489" s="21">
        <f>(RANK(F489,F$8:F$1007,1)+COUNTIF(F$8:F489,F489)-1)/1000</f>
        <v>0.999</v>
      </c>
      <c r="V489" s="21">
        <f>(RANK(G489,G$8:G$1007,1)+COUNTIF(G$8:G489,G489)-1)/1000</f>
        <v>0.999</v>
      </c>
      <c r="W489" s="21">
        <f>(RANK(H489,H$8:H$1007,1)+COUNTIF(H$8:H489,H489)-1)/1000</f>
        <v>0.999</v>
      </c>
      <c r="X489" s="21">
        <f>(RANK(I489,I$8:I$1007,1)+COUNTIF(I$8:I489,I489)-1)/1000</f>
        <v>0.999</v>
      </c>
      <c r="Y489" s="21">
        <f>(RANK(J489,J$8:J$1007,1)+COUNTIF(J$8:J489,J489)-1)/1000</f>
        <v>0.999</v>
      </c>
      <c r="Z489" s="21">
        <f>(RANK(K489,K$8:K$1007,1)+COUNTIF(K$8:K489,K489)-1)/1000</f>
        <v>0.999</v>
      </c>
      <c r="AA489" s="21">
        <f>(RANK(L489,L$8:L$1007,1)+COUNTIF(L$8:L489,L489)-1)/1000</f>
        <v>0.999</v>
      </c>
      <c r="AB489" s="21">
        <f>(RANK(M489,M$8:M$1007,1)+COUNTIF(M$8:M489,M489)-1)/1000</f>
        <v>0.998</v>
      </c>
      <c r="AC489" s="21">
        <f>(RANK(N489,N$8:N$1007,1)+COUNTIF(N$8:N489,N489)-1)/1000</f>
        <v>0.999</v>
      </c>
      <c r="AD489" s="21">
        <f>(RANK(O489,O$8:O$1007,1)+COUNTIF(O$8:O489,O489)-1)/1000</f>
        <v>0.999</v>
      </c>
      <c r="AE489" s="21">
        <f>(RANK(P489,P$8:P$1007,1)+COUNTIF(P$8:P489,P489)-1)/1000</f>
        <v>0.999</v>
      </c>
      <c r="AF489" s="21">
        <f>(RANK(Q489,Q$8:Q$1007,1)+COUNTIF(Q$8:Q489,Q489)-1)/1000</f>
        <v>0.999</v>
      </c>
      <c r="AG489" s="21">
        <f>(RANK(R489,R$8:R$1007,1)+COUNTIF(R$8:R489,R489)-1)/1000</f>
        <v>0.999</v>
      </c>
      <c r="AH489" s="21">
        <f>(RANK(S489,S$8:S$1007,1)+COUNTIF(S$8:S489,S489)-1)/1000</f>
        <v>0.999</v>
      </c>
      <c r="AI489" s="14">
        <f t="shared" si="95"/>
        <v>0</v>
      </c>
      <c r="AK489" s="14">
        <f t="shared" si="96"/>
        <v>0</v>
      </c>
    </row>
    <row r="490" spans="2:37" x14ac:dyDescent="0.25">
      <c r="B490">
        <f t="shared" si="90"/>
        <v>483</v>
      </c>
      <c r="C490">
        <f>MATCH(B490,'Stocastic Model Raw Data'!$B$2:$B$1001,0)</f>
        <v>253</v>
      </c>
      <c r="D490" s="14" cm="1">
        <f t="array" ref="D490">INDEX('Stocastic Model Raw Data'!$G$2:$G$1001,$C490,0)</f>
        <v>212042590</v>
      </c>
      <c r="E490" s="14" cm="1">
        <f t="array" ref="E490">INDEX('Stocastic Model Raw Data'!$C$2:$C$1001,$C490,0)</f>
        <v>76956416.7644822</v>
      </c>
      <c r="F490" s="14" cm="1">
        <f t="array" ref="F490">INDEX('Stocastic Model Raw Data'!$H$2:$H$1001,$C490,0)</f>
        <v>37602700.4198737</v>
      </c>
      <c r="G490" s="14">
        <f t="shared" si="85"/>
        <v>39353716.344608501</v>
      </c>
      <c r="H490" s="14" cm="1">
        <f t="array" ref="H490">INDEX('Stocastic Model Raw Data'!$D$2:$D$1001,$C490,0)</f>
        <v>2133749769.5940199</v>
      </c>
      <c r="I490" s="14" cm="1">
        <f t="array" ref="I490">INDEX('Stocastic Model Raw Data'!$I$2:$I$1001,$C490,0)</f>
        <v>890091075.24241996</v>
      </c>
      <c r="J490" s="14">
        <f t="shared" si="86"/>
        <v>1243658694.3515999</v>
      </c>
      <c r="K490" s="14" cm="1">
        <f t="array" ref="K490">INDEX('Stocastic Model Raw Data'!$E$2:$E$1001,$C490,0)</f>
        <v>164590966.261204</v>
      </c>
      <c r="L490" s="14" cm="1">
        <f t="array" ref="L490">INDEX('Stocastic Model Raw Data'!$J$2:$J$1001,$C490,0)</f>
        <v>74116221.109827593</v>
      </c>
      <c r="M490" s="14">
        <f t="shared" si="87"/>
        <v>90474745.151376411</v>
      </c>
      <c r="N490" s="14">
        <f t="shared" si="91"/>
        <v>2298340735.8552237</v>
      </c>
      <c r="O490" s="14">
        <f t="shared" si="92"/>
        <v>964207296.3522476</v>
      </c>
      <c r="P490" s="14">
        <f t="shared" si="88"/>
        <v>1334133439.5029759</v>
      </c>
      <c r="Q490" s="3">
        <f t="shared" si="93"/>
        <v>2298340735.8552237</v>
      </c>
      <c r="R490" s="3">
        <f t="shared" si="94"/>
        <v>1176249886.3522477</v>
      </c>
      <c r="S490" s="3">
        <f t="shared" si="89"/>
        <v>1122090849.5029759</v>
      </c>
      <c r="T490" s="21">
        <f>(RANK(E490,E$8:E$1007,1)+COUNTIF(E$8:E490,E490)-1)/1000</f>
        <v>0.33600000000000002</v>
      </c>
      <c r="U490" s="21">
        <f>(RANK(F490,F$8:F$1007,1)+COUNTIF(F$8:F490,F490)-1)/1000</f>
        <v>0.35</v>
      </c>
      <c r="V490" s="21">
        <f>(RANK(G490,G$8:G$1007,1)+COUNTIF(G$8:G490,G490)-1)/1000</f>
        <v>0.31900000000000001</v>
      </c>
      <c r="W490" s="21">
        <f>(RANK(H490,H$8:H$1007,1)+COUNTIF(H$8:H490,H490)-1)/1000</f>
        <v>0.248</v>
      </c>
      <c r="X490" s="21">
        <f>(RANK(I490,I$8:I$1007,1)+COUNTIF(I$8:I490,I490)-1)/1000</f>
        <v>0.25900000000000001</v>
      </c>
      <c r="Y490" s="21">
        <f>(RANK(J490,J$8:J$1007,1)+COUNTIF(J$8:J490,J490)-1)/1000</f>
        <v>0.24299999999999999</v>
      </c>
      <c r="Z490" s="21">
        <f>(RANK(K490,K$8:K$1007,1)+COUNTIF(K$8:K490,K490)-1)/1000</f>
        <v>0.35599999999999998</v>
      </c>
      <c r="AA490" s="21">
        <f>(RANK(L490,L$8:L$1007,1)+COUNTIF(L$8:L490,L490)-1)/1000</f>
        <v>0.375</v>
      </c>
      <c r="AB490" s="21">
        <f>(RANK(M490,M$8:M$1007,1)+COUNTIF(M$8:M490,M490)-1)/1000</f>
        <v>0.33</v>
      </c>
      <c r="AC490" s="21">
        <f>(RANK(N490,N$8:N$1007,1)+COUNTIF(N$8:N490,N490)-1)/1000</f>
        <v>0.253</v>
      </c>
      <c r="AD490" s="21">
        <f>(RANK(O490,O$8:O$1007,1)+COUNTIF(O$8:O490,O490)-1)/1000</f>
        <v>0.26500000000000001</v>
      </c>
      <c r="AE490" s="21">
        <f>(RANK(P490,P$8:P$1007,1)+COUNTIF(P$8:P490,P490)-1)/1000</f>
        <v>0.24399999999999999</v>
      </c>
      <c r="AF490" s="21">
        <f>(RANK(Q490,Q$8:Q$1007,1)+COUNTIF(Q$8:Q490,Q490)-1)/1000</f>
        <v>0.253</v>
      </c>
      <c r="AG490" s="21">
        <f>(RANK(R490,R$8:R$1007,1)+COUNTIF(R$8:R490,R490)-1)/1000</f>
        <v>0.26500000000000001</v>
      </c>
      <c r="AH490" s="21">
        <f>(RANK(S490,S$8:S$1007,1)+COUNTIF(S$8:S490,S490)-1)/1000</f>
        <v>0.24399999999999999</v>
      </c>
      <c r="AI490" s="14">
        <f t="shared" si="95"/>
        <v>0</v>
      </c>
      <c r="AK490" s="14">
        <f t="shared" si="96"/>
        <v>0</v>
      </c>
    </row>
    <row r="491" spans="2:37" x14ac:dyDescent="0.25">
      <c r="B491">
        <f t="shared" si="90"/>
        <v>484</v>
      </c>
      <c r="C491">
        <f>MATCH(B491,'Stocastic Model Raw Data'!$B$2:$B$1001,0)</f>
        <v>694</v>
      </c>
      <c r="D491" s="14" cm="1">
        <f t="array" ref="D491">INDEX('Stocastic Model Raw Data'!$G$2:$G$1001,$C491,0)</f>
        <v>212042590</v>
      </c>
      <c r="E491" s="14" cm="1">
        <f t="array" ref="E491">INDEX('Stocastic Model Raw Data'!$C$2:$C$1001,$C491,0)</f>
        <v>101352731.02819601</v>
      </c>
      <c r="F491" s="14" cm="1">
        <f t="array" ref="F491">INDEX('Stocastic Model Raw Data'!$H$2:$H$1001,$C491,0)</f>
        <v>50630700.917954803</v>
      </c>
      <c r="G491" s="14">
        <f t="shared" si="85"/>
        <v>50722030.110241205</v>
      </c>
      <c r="H491" s="14" cm="1">
        <f t="array" ref="H491">INDEX('Stocastic Model Raw Data'!$D$2:$D$1001,$C491,0)</f>
        <v>2570310868.0574098</v>
      </c>
      <c r="I491" s="14" cm="1">
        <f t="array" ref="I491">INDEX('Stocastic Model Raw Data'!$I$2:$I$1001,$C491,0)</f>
        <v>1091183309.69506</v>
      </c>
      <c r="J491" s="14">
        <f t="shared" si="86"/>
        <v>1479127558.3623497</v>
      </c>
      <c r="K491" s="14" cm="1">
        <f t="array" ref="K491">INDEX('Stocastic Model Raw Data'!$E$2:$E$1001,$C491,0)</f>
        <v>227632381.08322901</v>
      </c>
      <c r="L491" s="14" cm="1">
        <f t="array" ref="L491">INDEX('Stocastic Model Raw Data'!$J$2:$J$1001,$C491,0)</f>
        <v>99177310.031764299</v>
      </c>
      <c r="M491" s="14">
        <f t="shared" si="87"/>
        <v>128455071.05146471</v>
      </c>
      <c r="N491" s="14">
        <f t="shared" si="91"/>
        <v>2797943249.1406388</v>
      </c>
      <c r="O491" s="14">
        <f t="shared" si="92"/>
        <v>1190360619.7268243</v>
      </c>
      <c r="P491" s="14">
        <f t="shared" si="88"/>
        <v>1607582629.4138145</v>
      </c>
      <c r="Q491" s="3">
        <f t="shared" si="93"/>
        <v>2797943249.1406388</v>
      </c>
      <c r="R491" s="3">
        <f t="shared" si="94"/>
        <v>1402403209.7268243</v>
      </c>
      <c r="S491" s="3">
        <f t="shared" si="89"/>
        <v>1395540039.4138145</v>
      </c>
      <c r="T491" s="21">
        <f>(RANK(E491,E$8:E$1007,1)+COUNTIF(E$8:E491,E491)-1)/1000</f>
        <v>0.81100000000000005</v>
      </c>
      <c r="U491" s="21">
        <f>(RANK(F491,F$8:F$1007,1)+COUNTIF(F$8:F491,F491)-1)/1000</f>
        <v>0.82199999999999995</v>
      </c>
      <c r="V491" s="21">
        <f>(RANK(G491,G$8:G$1007,1)+COUNTIF(G$8:G491,G491)-1)/1000</f>
        <v>0.79300000000000004</v>
      </c>
      <c r="W491" s="21">
        <f>(RANK(H491,H$8:H$1007,1)+COUNTIF(H$8:H491,H491)-1)/1000</f>
        <v>0.66800000000000004</v>
      </c>
      <c r="X491" s="21">
        <f>(RANK(I491,I$8:I$1007,1)+COUNTIF(I$8:I491,I491)-1)/1000</f>
        <v>0.69899999999999995</v>
      </c>
      <c r="Y491" s="21">
        <f>(RANK(J491,J$8:J$1007,1)+COUNTIF(J$8:J491,J491)-1)/1000</f>
        <v>0.64600000000000002</v>
      </c>
      <c r="Z491" s="21">
        <f>(RANK(K491,K$8:K$1007,1)+COUNTIF(K$8:K491,K491)-1)/1000</f>
        <v>0.83399999999999996</v>
      </c>
      <c r="AA491" s="21">
        <f>(RANK(L491,L$8:L$1007,1)+COUNTIF(L$8:L491,L491)-1)/1000</f>
        <v>0.81599999999999995</v>
      </c>
      <c r="AB491" s="21">
        <f>(RANK(M491,M$8:M$1007,1)+COUNTIF(M$8:M491,M491)-1)/1000</f>
        <v>0.85299999999999998</v>
      </c>
      <c r="AC491" s="21">
        <f>(RANK(N491,N$8:N$1007,1)+COUNTIF(N$8:N491,N491)-1)/1000</f>
        <v>0.69399999999999995</v>
      </c>
      <c r="AD491" s="21">
        <f>(RANK(O491,O$8:O$1007,1)+COUNTIF(O$8:O491,O491)-1)/1000</f>
        <v>0.71199999999999997</v>
      </c>
      <c r="AE491" s="21">
        <f>(RANK(P491,P$8:P$1007,1)+COUNTIF(P$8:P491,P491)-1)/1000</f>
        <v>0.67600000000000005</v>
      </c>
      <c r="AF491" s="21">
        <f>(RANK(Q491,Q$8:Q$1007,1)+COUNTIF(Q$8:Q491,Q491)-1)/1000</f>
        <v>0.69399999999999995</v>
      </c>
      <c r="AG491" s="21">
        <f>(RANK(R491,R$8:R$1007,1)+COUNTIF(R$8:R491,R491)-1)/1000</f>
        <v>0.71199999999999997</v>
      </c>
      <c r="AH491" s="21">
        <f>(RANK(S491,S$8:S$1007,1)+COUNTIF(S$8:S491,S491)-1)/1000</f>
        <v>0.67600000000000005</v>
      </c>
      <c r="AI491" s="14">
        <f t="shared" si="95"/>
        <v>0</v>
      </c>
      <c r="AK491" s="14">
        <f t="shared" si="96"/>
        <v>0</v>
      </c>
    </row>
    <row r="492" spans="2:37" x14ac:dyDescent="0.25">
      <c r="B492">
        <f t="shared" si="90"/>
        <v>485</v>
      </c>
      <c r="C492">
        <f>MATCH(B492,'Stocastic Model Raw Data'!$B$2:$B$1001,0)</f>
        <v>76</v>
      </c>
      <c r="D492" s="14" cm="1">
        <f t="array" ref="D492">INDEX('Stocastic Model Raw Data'!$G$2:$G$1001,$C492,0)</f>
        <v>212042590</v>
      </c>
      <c r="E492" s="14" cm="1">
        <f t="array" ref="E492">INDEX('Stocastic Model Raw Data'!$C$2:$C$1001,$C492,0)</f>
        <v>60191042.564245403</v>
      </c>
      <c r="F492" s="14" cm="1">
        <f t="array" ref="F492">INDEX('Stocastic Model Raw Data'!$H$2:$H$1001,$C492,0)</f>
        <v>28567748.729800299</v>
      </c>
      <c r="G492" s="14">
        <f t="shared" si="85"/>
        <v>31623293.834445104</v>
      </c>
      <c r="H492" s="14" cm="1">
        <f t="array" ref="H492">INDEX('Stocastic Model Raw Data'!$D$2:$D$1001,$C492,0)</f>
        <v>1838006570.71662</v>
      </c>
      <c r="I492" s="14" cm="1">
        <f t="array" ref="I492">INDEX('Stocastic Model Raw Data'!$I$2:$I$1001,$C492,0)</f>
        <v>754797526.07287896</v>
      </c>
      <c r="J492" s="14">
        <f t="shared" si="86"/>
        <v>1083209044.6437411</v>
      </c>
      <c r="K492" s="14" cm="1">
        <f t="array" ref="K492">INDEX('Stocastic Model Raw Data'!$E$2:$E$1001,$C492,0)</f>
        <v>124823745.300822</v>
      </c>
      <c r="L492" s="14" cm="1">
        <f t="array" ref="L492">INDEX('Stocastic Model Raw Data'!$J$2:$J$1001,$C492,0)</f>
        <v>55636135.974704601</v>
      </c>
      <c r="M492" s="14">
        <f t="shared" si="87"/>
        <v>69187609.326117396</v>
      </c>
      <c r="N492" s="14">
        <f t="shared" si="91"/>
        <v>1962830316.017442</v>
      </c>
      <c r="O492" s="14">
        <f t="shared" si="92"/>
        <v>810433662.04758358</v>
      </c>
      <c r="P492" s="14">
        <f t="shared" si="88"/>
        <v>1152396653.9698584</v>
      </c>
      <c r="Q492" s="3">
        <f t="shared" si="93"/>
        <v>1962830316.017442</v>
      </c>
      <c r="R492" s="3">
        <f t="shared" si="94"/>
        <v>1022476252.0475836</v>
      </c>
      <c r="S492" s="3">
        <f t="shared" si="89"/>
        <v>940354063.96985841</v>
      </c>
      <c r="T492" s="21">
        <f>(RANK(E492,E$8:E$1007,1)+COUNTIF(E$8:E492,E492)-1)/1000</f>
        <v>0.05</v>
      </c>
      <c r="U492" s="21">
        <f>(RANK(F492,F$8:F$1007,1)+COUNTIF(F$8:F492,F492)-1)/1000</f>
        <v>4.4999999999999998E-2</v>
      </c>
      <c r="V492" s="21">
        <f>(RANK(G492,G$8:G$1007,1)+COUNTIF(G$8:G492,G492)-1)/1000</f>
        <v>0.06</v>
      </c>
      <c r="W492" s="21">
        <f>(RANK(H492,H$8:H$1007,1)+COUNTIF(H$8:H492,H492)-1)/1000</f>
        <v>8.1000000000000003E-2</v>
      </c>
      <c r="X492" s="21">
        <f>(RANK(I492,I$8:I$1007,1)+COUNTIF(I$8:I492,I492)-1)/1000</f>
        <v>7.0999999999999994E-2</v>
      </c>
      <c r="Y492" s="21">
        <f>(RANK(J492,J$8:J$1007,1)+COUNTIF(J$8:J492,J492)-1)/1000</f>
        <v>8.5000000000000006E-2</v>
      </c>
      <c r="Z492" s="21">
        <f>(RANK(K492,K$8:K$1007,1)+COUNTIF(K$8:K492,K492)-1)/1000</f>
        <v>5.0999999999999997E-2</v>
      </c>
      <c r="AA492" s="21">
        <f>(RANK(L492,L$8:L$1007,1)+COUNTIF(L$8:L492,L492)-1)/1000</f>
        <v>6.9000000000000006E-2</v>
      </c>
      <c r="AB492" s="21">
        <f>(RANK(M492,M$8:M$1007,1)+COUNTIF(M$8:M492,M492)-1)/1000</f>
        <v>3.5000000000000003E-2</v>
      </c>
      <c r="AC492" s="21">
        <f>(RANK(N492,N$8:N$1007,1)+COUNTIF(N$8:N492,N492)-1)/1000</f>
        <v>7.5999999999999998E-2</v>
      </c>
      <c r="AD492" s="21">
        <f>(RANK(O492,O$8:O$1007,1)+COUNTIF(O$8:O492,O492)-1)/1000</f>
        <v>7.1999999999999995E-2</v>
      </c>
      <c r="AE492" s="21">
        <f>(RANK(P492,P$8:P$1007,1)+COUNTIF(P$8:P492,P492)-1)/1000</f>
        <v>8.1000000000000003E-2</v>
      </c>
      <c r="AF492" s="21">
        <f>(RANK(Q492,Q$8:Q$1007,1)+COUNTIF(Q$8:Q492,Q492)-1)/1000</f>
        <v>7.5999999999999998E-2</v>
      </c>
      <c r="AG492" s="21">
        <f>(RANK(R492,R$8:R$1007,1)+COUNTIF(R$8:R492,R492)-1)/1000</f>
        <v>7.1999999999999995E-2</v>
      </c>
      <c r="AH492" s="21">
        <f>(RANK(S492,S$8:S$1007,1)+COUNTIF(S$8:S492,S492)-1)/1000</f>
        <v>8.1000000000000003E-2</v>
      </c>
      <c r="AI492" s="14">
        <f t="shared" si="95"/>
        <v>0</v>
      </c>
      <c r="AK492" s="14">
        <f t="shared" si="96"/>
        <v>0</v>
      </c>
    </row>
    <row r="493" spans="2:37" x14ac:dyDescent="0.25">
      <c r="B493">
        <f t="shared" si="90"/>
        <v>486</v>
      </c>
      <c r="C493">
        <f>MATCH(B493,'Stocastic Model Raw Data'!$B$2:$B$1001,0)</f>
        <v>421</v>
      </c>
      <c r="D493" s="14" cm="1">
        <f t="array" ref="D493">INDEX('Stocastic Model Raw Data'!$G$2:$G$1001,$C493,0)</f>
        <v>212042590</v>
      </c>
      <c r="E493" s="14" cm="1">
        <f t="array" ref="E493">INDEX('Stocastic Model Raw Data'!$C$2:$C$1001,$C493,0)</f>
        <v>82219358.0312462</v>
      </c>
      <c r="F493" s="14" cm="1">
        <f t="array" ref="F493">INDEX('Stocastic Model Raw Data'!$H$2:$H$1001,$C493,0)</f>
        <v>40346337.398882397</v>
      </c>
      <c r="G493" s="14">
        <f t="shared" si="85"/>
        <v>41873020.632363804</v>
      </c>
      <c r="H493" s="14" cm="1">
        <f t="array" ref="H493">INDEX('Stocastic Model Raw Data'!$D$2:$D$1001,$C493,0)</f>
        <v>2306916822.9367499</v>
      </c>
      <c r="I493" s="14" cm="1">
        <f t="array" ref="I493">INDEX('Stocastic Model Raw Data'!$I$2:$I$1001,$C493,0)</f>
        <v>970668507.74253595</v>
      </c>
      <c r="J493" s="14">
        <f t="shared" si="86"/>
        <v>1336248315.1942139</v>
      </c>
      <c r="K493" s="14" cm="1">
        <f t="array" ref="K493">INDEX('Stocastic Model Raw Data'!$E$2:$E$1001,$C493,0)</f>
        <v>174704299.85700101</v>
      </c>
      <c r="L493" s="14" cm="1">
        <f t="array" ref="L493">INDEX('Stocastic Model Raw Data'!$J$2:$J$1001,$C493,0)</f>
        <v>73666936.198021695</v>
      </c>
      <c r="M493" s="14">
        <f t="shared" si="87"/>
        <v>101037363.65897931</v>
      </c>
      <c r="N493" s="14">
        <f t="shared" si="91"/>
        <v>2481621122.7937508</v>
      </c>
      <c r="O493" s="14">
        <f t="shared" si="92"/>
        <v>1044335443.9405576</v>
      </c>
      <c r="P493" s="14">
        <f t="shared" si="88"/>
        <v>1437285678.8531933</v>
      </c>
      <c r="Q493" s="3">
        <f t="shared" si="93"/>
        <v>2481621122.7937508</v>
      </c>
      <c r="R493" s="3">
        <f t="shared" si="94"/>
        <v>1256378033.9405575</v>
      </c>
      <c r="S493" s="3">
        <f t="shared" si="89"/>
        <v>1225243088.8531933</v>
      </c>
      <c r="T493" s="21">
        <f>(RANK(E493,E$8:E$1007,1)+COUNTIF(E$8:E493,E493)-1)/1000</f>
        <v>0.45700000000000002</v>
      </c>
      <c r="U493" s="21">
        <f>(RANK(F493,F$8:F$1007,1)+COUNTIF(F$8:F493,F493)-1)/1000</f>
        <v>0.47499999999999998</v>
      </c>
      <c r="V493" s="21">
        <f>(RANK(G493,G$8:G$1007,1)+COUNTIF(G$8:G493,G493)-1)/1000</f>
        <v>0.441</v>
      </c>
      <c r="W493" s="21">
        <f>(RANK(H493,H$8:H$1007,1)+COUNTIF(H$8:H493,H493)-1)/1000</f>
        <v>0.42399999999999999</v>
      </c>
      <c r="X493" s="21">
        <f>(RANK(I493,I$8:I$1007,1)+COUNTIF(I$8:I493,I493)-1)/1000</f>
        <v>0.441</v>
      </c>
      <c r="Y493" s="21">
        <f>(RANK(J493,J$8:J$1007,1)+COUNTIF(J$8:J493,J493)-1)/1000</f>
        <v>0.40600000000000003</v>
      </c>
      <c r="Z493" s="21">
        <f>(RANK(K493,K$8:K$1007,1)+COUNTIF(K$8:K493,K493)-1)/1000</f>
        <v>0.436</v>
      </c>
      <c r="AA493" s="21">
        <f>(RANK(L493,L$8:L$1007,1)+COUNTIF(L$8:L493,L493)-1)/1000</f>
        <v>0.36499999999999999</v>
      </c>
      <c r="AB493" s="21">
        <f>(RANK(M493,M$8:M$1007,1)+COUNTIF(M$8:M493,M493)-1)/1000</f>
        <v>0.52100000000000002</v>
      </c>
      <c r="AC493" s="21">
        <f>(RANK(N493,N$8:N$1007,1)+COUNTIF(N$8:N493,N493)-1)/1000</f>
        <v>0.42099999999999999</v>
      </c>
      <c r="AD493" s="21">
        <f>(RANK(O493,O$8:O$1007,1)+COUNTIF(O$8:O493,O493)-1)/1000</f>
        <v>0.432</v>
      </c>
      <c r="AE493" s="21">
        <f>(RANK(P493,P$8:P$1007,1)+COUNTIF(P$8:P493,P493)-1)/1000</f>
        <v>0.41699999999999998</v>
      </c>
      <c r="AF493" s="21">
        <f>(RANK(Q493,Q$8:Q$1007,1)+COUNTIF(Q$8:Q493,Q493)-1)/1000</f>
        <v>0.42099999999999999</v>
      </c>
      <c r="AG493" s="21">
        <f>(RANK(R493,R$8:R$1007,1)+COUNTIF(R$8:R493,R493)-1)/1000</f>
        <v>0.432</v>
      </c>
      <c r="AH493" s="21">
        <f>(RANK(S493,S$8:S$1007,1)+COUNTIF(S$8:S493,S493)-1)/1000</f>
        <v>0.41699999999999998</v>
      </c>
      <c r="AI493" s="14">
        <f t="shared" si="95"/>
        <v>0</v>
      </c>
      <c r="AK493" s="14">
        <f t="shared" si="96"/>
        <v>0</v>
      </c>
    </row>
    <row r="494" spans="2:37" x14ac:dyDescent="0.25">
      <c r="B494">
        <f t="shared" si="90"/>
        <v>487</v>
      </c>
      <c r="C494">
        <f>MATCH(B494,'Stocastic Model Raw Data'!$B$2:$B$1001,0)</f>
        <v>264</v>
      </c>
      <c r="D494" s="14" cm="1">
        <f t="array" ref="D494">INDEX('Stocastic Model Raw Data'!$G$2:$G$1001,$C494,0)</f>
        <v>212042590</v>
      </c>
      <c r="E494" s="14" cm="1">
        <f t="array" ref="E494">INDEX('Stocastic Model Raw Data'!$C$2:$C$1001,$C494,0)</f>
        <v>72689238.754678696</v>
      </c>
      <c r="F494" s="14" cm="1">
        <f t="array" ref="F494">INDEX('Stocastic Model Raw Data'!$H$2:$H$1001,$C494,0)</f>
        <v>35225136.379371896</v>
      </c>
      <c r="G494" s="14">
        <f t="shared" si="85"/>
        <v>37464102.3753068</v>
      </c>
      <c r="H494" s="14" cm="1">
        <f t="array" ref="H494">INDEX('Stocastic Model Raw Data'!$D$2:$D$1001,$C494,0)</f>
        <v>2147456781.51231</v>
      </c>
      <c r="I494" s="14" cm="1">
        <f t="array" ref="I494">INDEX('Stocastic Model Raw Data'!$I$2:$I$1001,$C494,0)</f>
        <v>887358618.89014995</v>
      </c>
      <c r="J494" s="14">
        <f t="shared" si="86"/>
        <v>1260098162.62216</v>
      </c>
      <c r="K494" s="14" cm="1">
        <f t="array" ref="K494">INDEX('Stocastic Model Raw Data'!$E$2:$E$1001,$C494,0)</f>
        <v>163987609.15796199</v>
      </c>
      <c r="L494" s="14" cm="1">
        <f t="array" ref="L494">INDEX('Stocastic Model Raw Data'!$J$2:$J$1001,$C494,0)</f>
        <v>75969307.9900942</v>
      </c>
      <c r="M494" s="14">
        <f t="shared" si="87"/>
        <v>88018301.167867795</v>
      </c>
      <c r="N494" s="14">
        <f t="shared" si="91"/>
        <v>2311444390.6702719</v>
      </c>
      <c r="O494" s="14">
        <f t="shared" si="92"/>
        <v>963327926.88024414</v>
      </c>
      <c r="P494" s="14">
        <f t="shared" si="88"/>
        <v>1348116463.7900276</v>
      </c>
      <c r="Q494" s="3">
        <f t="shared" si="93"/>
        <v>2311444390.6702719</v>
      </c>
      <c r="R494" s="3">
        <f t="shared" si="94"/>
        <v>1175370516.8802443</v>
      </c>
      <c r="S494" s="3">
        <f t="shared" si="89"/>
        <v>1136073873.7900276</v>
      </c>
      <c r="T494" s="21">
        <f>(RANK(E494,E$8:E$1007,1)+COUNTIF(E$8:E494,E494)-1)/1000</f>
        <v>0.22800000000000001</v>
      </c>
      <c r="U494" s="21">
        <f>(RANK(F494,F$8:F$1007,1)+COUNTIF(F$8:F494,F494)-1)/1000</f>
        <v>0.23300000000000001</v>
      </c>
      <c r="V494" s="21">
        <f>(RANK(G494,G$8:G$1007,1)+COUNTIF(G$8:G494,G494)-1)/1000</f>
        <v>0.22600000000000001</v>
      </c>
      <c r="W494" s="21">
        <f>(RANK(H494,H$8:H$1007,1)+COUNTIF(H$8:H494,H494)-1)/1000</f>
        <v>0.26100000000000001</v>
      </c>
      <c r="X494" s="21">
        <f>(RANK(I494,I$8:I$1007,1)+COUNTIF(I$8:I494,I494)-1)/1000</f>
        <v>0.253</v>
      </c>
      <c r="Y494" s="21">
        <f>(RANK(J494,J$8:J$1007,1)+COUNTIF(J$8:J494,J494)-1)/1000</f>
        <v>0.26700000000000002</v>
      </c>
      <c r="Z494" s="21">
        <f>(RANK(K494,K$8:K$1007,1)+COUNTIF(K$8:K494,K494)-1)/1000</f>
        <v>0.35099999999999998</v>
      </c>
      <c r="AA494" s="21">
        <f>(RANK(L494,L$8:L$1007,1)+COUNTIF(L$8:L494,L494)-1)/1000</f>
        <v>0.40699999999999997</v>
      </c>
      <c r="AB494" s="21">
        <f>(RANK(M494,M$8:M$1007,1)+COUNTIF(M$8:M494,M494)-1)/1000</f>
        <v>0.28599999999999998</v>
      </c>
      <c r="AC494" s="21">
        <f>(RANK(N494,N$8:N$1007,1)+COUNTIF(N$8:N494,N494)-1)/1000</f>
        <v>0.26400000000000001</v>
      </c>
      <c r="AD494" s="21">
        <f>(RANK(O494,O$8:O$1007,1)+COUNTIF(O$8:O494,O494)-1)/1000</f>
        <v>0.26200000000000001</v>
      </c>
      <c r="AE494" s="21">
        <f>(RANK(P494,P$8:P$1007,1)+COUNTIF(P$8:P494,P494)-1)/1000</f>
        <v>0.26400000000000001</v>
      </c>
      <c r="AF494" s="21">
        <f>(RANK(Q494,Q$8:Q$1007,1)+COUNTIF(Q$8:Q494,Q494)-1)/1000</f>
        <v>0.26400000000000001</v>
      </c>
      <c r="AG494" s="21">
        <f>(RANK(R494,R$8:R$1007,1)+COUNTIF(R$8:R494,R494)-1)/1000</f>
        <v>0.26200000000000001</v>
      </c>
      <c r="AH494" s="21">
        <f>(RANK(S494,S$8:S$1007,1)+COUNTIF(S$8:S494,S494)-1)/1000</f>
        <v>0.26400000000000001</v>
      </c>
      <c r="AI494" s="14">
        <f t="shared" si="95"/>
        <v>0</v>
      </c>
      <c r="AK494" s="14">
        <f t="shared" si="96"/>
        <v>0</v>
      </c>
    </row>
    <row r="495" spans="2:37" x14ac:dyDescent="0.25">
      <c r="B495">
        <f t="shared" si="90"/>
        <v>488</v>
      </c>
      <c r="C495">
        <f>MATCH(B495,'Stocastic Model Raw Data'!$B$2:$B$1001,0)</f>
        <v>313</v>
      </c>
      <c r="D495" s="14" cm="1">
        <f t="array" ref="D495">INDEX('Stocastic Model Raw Data'!$G$2:$G$1001,$C495,0)</f>
        <v>212042590</v>
      </c>
      <c r="E495" s="14" cm="1">
        <f t="array" ref="E495">INDEX('Stocastic Model Raw Data'!$C$2:$C$1001,$C495,0)</f>
        <v>78144693.562777296</v>
      </c>
      <c r="F495" s="14" cm="1">
        <f t="array" ref="F495">INDEX('Stocastic Model Raw Data'!$H$2:$H$1001,$C495,0)</f>
        <v>38240778.604830898</v>
      </c>
      <c r="G495" s="14">
        <f t="shared" si="85"/>
        <v>39903914.957946397</v>
      </c>
      <c r="H495" s="14" cm="1">
        <f t="array" ref="H495">INDEX('Stocastic Model Raw Data'!$D$2:$D$1001,$C495,0)</f>
        <v>2205004907.21346</v>
      </c>
      <c r="I495" s="14" cm="1">
        <f t="array" ref="I495">INDEX('Stocastic Model Raw Data'!$I$2:$I$1001,$C495,0)</f>
        <v>927378059.31023896</v>
      </c>
      <c r="J495" s="14">
        <f t="shared" si="86"/>
        <v>1277626847.9032211</v>
      </c>
      <c r="K495" s="14" cm="1">
        <f t="array" ref="K495">INDEX('Stocastic Model Raw Data'!$E$2:$E$1001,$C495,0)</f>
        <v>158836318.989252</v>
      </c>
      <c r="L495" s="14" cm="1">
        <f t="array" ref="L495">INDEX('Stocastic Model Raw Data'!$J$2:$J$1001,$C495,0)</f>
        <v>68718227.057693705</v>
      </c>
      <c r="M495" s="14">
        <f t="shared" si="87"/>
        <v>90118091.931558296</v>
      </c>
      <c r="N495" s="14">
        <f t="shared" si="91"/>
        <v>2363841226.2027121</v>
      </c>
      <c r="O495" s="14">
        <f t="shared" si="92"/>
        <v>996096286.36793268</v>
      </c>
      <c r="P495" s="14">
        <f t="shared" si="88"/>
        <v>1367744939.8347793</v>
      </c>
      <c r="Q495" s="3">
        <f t="shared" si="93"/>
        <v>2363841226.2027121</v>
      </c>
      <c r="R495" s="3">
        <f t="shared" si="94"/>
        <v>1208138876.3679328</v>
      </c>
      <c r="S495" s="3">
        <f t="shared" si="89"/>
        <v>1155702349.8347793</v>
      </c>
      <c r="T495" s="21">
        <f>(RANK(E495,E$8:E$1007,1)+COUNTIF(E$8:E495,E495)-1)/1000</f>
        <v>0.36499999999999999</v>
      </c>
      <c r="U495" s="21">
        <f>(RANK(F495,F$8:F$1007,1)+COUNTIF(F$8:F495,F495)-1)/1000</f>
        <v>0.38800000000000001</v>
      </c>
      <c r="V495" s="21">
        <f>(RANK(G495,G$8:G$1007,1)+COUNTIF(G$8:G495,G495)-1)/1000</f>
        <v>0.34599999999999997</v>
      </c>
      <c r="W495" s="21">
        <f>(RANK(H495,H$8:H$1007,1)+COUNTIF(H$8:H495,H495)-1)/1000</f>
        <v>0.318</v>
      </c>
      <c r="X495" s="21">
        <f>(RANK(I495,I$8:I$1007,1)+COUNTIF(I$8:I495,I495)-1)/1000</f>
        <v>0.34399999999999997</v>
      </c>
      <c r="Y495" s="21">
        <f>(RANK(J495,J$8:J$1007,1)+COUNTIF(J$8:J495,J495)-1)/1000</f>
        <v>0.309</v>
      </c>
      <c r="Z495" s="21">
        <f>(RANK(K495,K$8:K$1007,1)+COUNTIF(K$8:K495,K495)-1)/1000</f>
        <v>0.30099999999999999</v>
      </c>
      <c r="AA495" s="21">
        <f>(RANK(L495,L$8:L$1007,1)+COUNTIF(L$8:L495,L495)-1)/1000</f>
        <v>0.25600000000000001</v>
      </c>
      <c r="AB495" s="21">
        <f>(RANK(M495,M$8:M$1007,1)+COUNTIF(M$8:M495,M495)-1)/1000</f>
        <v>0.32800000000000001</v>
      </c>
      <c r="AC495" s="21">
        <f>(RANK(N495,N$8:N$1007,1)+COUNTIF(N$8:N495,N495)-1)/1000</f>
        <v>0.313</v>
      </c>
      <c r="AD495" s="21">
        <f>(RANK(O495,O$8:O$1007,1)+COUNTIF(O$8:O495,O495)-1)/1000</f>
        <v>0.32900000000000001</v>
      </c>
      <c r="AE495" s="21">
        <f>(RANK(P495,P$8:P$1007,1)+COUNTIF(P$8:P495,P495)-1)/1000</f>
        <v>0.30199999999999999</v>
      </c>
      <c r="AF495" s="21">
        <f>(RANK(Q495,Q$8:Q$1007,1)+COUNTIF(Q$8:Q495,Q495)-1)/1000</f>
        <v>0.313</v>
      </c>
      <c r="AG495" s="21">
        <f>(RANK(R495,R$8:R$1007,1)+COUNTIF(R$8:R495,R495)-1)/1000</f>
        <v>0.32900000000000001</v>
      </c>
      <c r="AH495" s="21">
        <f>(RANK(S495,S$8:S$1007,1)+COUNTIF(S$8:S495,S495)-1)/1000</f>
        <v>0.30199999999999999</v>
      </c>
      <c r="AI495" s="14">
        <f t="shared" si="95"/>
        <v>0</v>
      </c>
      <c r="AK495" s="14">
        <f t="shared" si="96"/>
        <v>0</v>
      </c>
    </row>
    <row r="496" spans="2:37" x14ac:dyDescent="0.25">
      <c r="B496">
        <f t="shared" si="90"/>
        <v>489</v>
      </c>
      <c r="C496">
        <f>MATCH(B496,'Stocastic Model Raw Data'!$B$2:$B$1001,0)</f>
        <v>283</v>
      </c>
      <c r="D496" s="14" cm="1">
        <f t="array" ref="D496">INDEX('Stocastic Model Raw Data'!$G$2:$G$1001,$C496,0)</f>
        <v>212042590</v>
      </c>
      <c r="E496" s="14" cm="1">
        <f t="array" ref="E496">INDEX('Stocastic Model Raw Data'!$C$2:$C$1001,$C496,0)</f>
        <v>73990071.842924699</v>
      </c>
      <c r="F496" s="14" cm="1">
        <f t="array" ref="F496">INDEX('Stocastic Model Raw Data'!$H$2:$H$1001,$C496,0)</f>
        <v>35660991.237919502</v>
      </c>
      <c r="G496" s="14">
        <f t="shared" si="85"/>
        <v>38329080.605005197</v>
      </c>
      <c r="H496" s="14" cm="1">
        <f t="array" ref="H496">INDEX('Stocastic Model Raw Data'!$D$2:$D$1001,$C496,0)</f>
        <v>2172245466.77529</v>
      </c>
      <c r="I496" s="14" cm="1">
        <f t="array" ref="I496">INDEX('Stocastic Model Raw Data'!$I$2:$I$1001,$C496,0)</f>
        <v>903163975.53802598</v>
      </c>
      <c r="J496" s="14">
        <f t="shared" si="86"/>
        <v>1269081491.2372642</v>
      </c>
      <c r="K496" s="14" cm="1">
        <f t="array" ref="K496">INDEX('Stocastic Model Raw Data'!$E$2:$E$1001,$C496,0)</f>
        <v>157791336.037168</v>
      </c>
      <c r="L496" s="14" cm="1">
        <f t="array" ref="L496">INDEX('Stocastic Model Raw Data'!$J$2:$J$1001,$C496,0)</f>
        <v>65869773.520397998</v>
      </c>
      <c r="M496" s="14">
        <f t="shared" si="87"/>
        <v>91921562.516770005</v>
      </c>
      <c r="N496" s="14">
        <f t="shared" si="91"/>
        <v>2330036802.812458</v>
      </c>
      <c r="O496" s="14">
        <f t="shared" si="92"/>
        <v>969033749.058424</v>
      </c>
      <c r="P496" s="14">
        <f t="shared" si="88"/>
        <v>1361003053.754034</v>
      </c>
      <c r="Q496" s="3">
        <f t="shared" si="93"/>
        <v>2330036802.812458</v>
      </c>
      <c r="R496" s="3">
        <f t="shared" si="94"/>
        <v>1181076339.058424</v>
      </c>
      <c r="S496" s="3">
        <f t="shared" si="89"/>
        <v>1148960463.754034</v>
      </c>
      <c r="T496" s="21">
        <f>(RANK(E496,E$8:E$1007,1)+COUNTIF(E$8:E496,E496)-1)/1000</f>
        <v>0.26200000000000001</v>
      </c>
      <c r="U496" s="21">
        <f>(RANK(F496,F$8:F$1007,1)+COUNTIF(F$8:F496,F496)-1)/1000</f>
        <v>0.26</v>
      </c>
      <c r="V496" s="21">
        <f>(RANK(G496,G$8:G$1007,1)+COUNTIF(G$8:G496,G496)-1)/1000</f>
        <v>0.27100000000000002</v>
      </c>
      <c r="W496" s="21">
        <f>(RANK(H496,H$8:H$1007,1)+COUNTIF(H$8:H496,H496)-1)/1000</f>
        <v>0.28799999999999998</v>
      </c>
      <c r="X496" s="21">
        <f>(RANK(I496,I$8:I$1007,1)+COUNTIF(I$8:I496,I496)-1)/1000</f>
        <v>0.28699999999999998</v>
      </c>
      <c r="Y496" s="21">
        <f>(RANK(J496,J$8:J$1007,1)+COUNTIF(J$8:J496,J496)-1)/1000</f>
        <v>0.28699999999999998</v>
      </c>
      <c r="Z496" s="21">
        <f>(RANK(K496,K$8:K$1007,1)+COUNTIF(K$8:K496,K496)-1)/1000</f>
        <v>0.28499999999999998</v>
      </c>
      <c r="AA496" s="21">
        <f>(RANK(L496,L$8:L$1007,1)+COUNTIF(L$8:L496,L496)-1)/1000</f>
        <v>0.19900000000000001</v>
      </c>
      <c r="AB496" s="21">
        <f>(RANK(M496,M$8:M$1007,1)+COUNTIF(M$8:M496,M496)-1)/1000</f>
        <v>0.35099999999999998</v>
      </c>
      <c r="AC496" s="21">
        <f>(RANK(N496,N$8:N$1007,1)+COUNTIF(N$8:N496,N496)-1)/1000</f>
        <v>0.28299999999999997</v>
      </c>
      <c r="AD496" s="21">
        <f>(RANK(O496,O$8:O$1007,1)+COUNTIF(O$8:O496,O496)-1)/1000</f>
        <v>0.27600000000000002</v>
      </c>
      <c r="AE496" s="21">
        <f>(RANK(P496,P$8:P$1007,1)+COUNTIF(P$8:P496,P496)-1)/1000</f>
        <v>0.29099999999999998</v>
      </c>
      <c r="AF496" s="21">
        <f>(RANK(Q496,Q$8:Q$1007,1)+COUNTIF(Q$8:Q496,Q496)-1)/1000</f>
        <v>0.28299999999999997</v>
      </c>
      <c r="AG496" s="21">
        <f>(RANK(R496,R$8:R$1007,1)+COUNTIF(R$8:R496,R496)-1)/1000</f>
        <v>0.27600000000000002</v>
      </c>
      <c r="AH496" s="21">
        <f>(RANK(S496,S$8:S$1007,1)+COUNTIF(S$8:S496,S496)-1)/1000</f>
        <v>0.29099999999999998</v>
      </c>
      <c r="AI496" s="14">
        <f t="shared" si="95"/>
        <v>0</v>
      </c>
      <c r="AK496" s="14">
        <f t="shared" si="96"/>
        <v>0</v>
      </c>
    </row>
    <row r="497" spans="2:37" x14ac:dyDescent="0.25">
      <c r="B497">
        <f t="shared" si="90"/>
        <v>490</v>
      </c>
      <c r="C497">
        <f>MATCH(B497,'Stocastic Model Raw Data'!$B$2:$B$1001,0)</f>
        <v>278</v>
      </c>
      <c r="D497" s="14" cm="1">
        <f t="array" ref="D497">INDEX('Stocastic Model Raw Data'!$G$2:$G$1001,$C497,0)</f>
        <v>212042590</v>
      </c>
      <c r="E497" s="14" cm="1">
        <f t="array" ref="E497">INDEX('Stocastic Model Raw Data'!$C$2:$C$1001,$C497,0)</f>
        <v>72052445.111935601</v>
      </c>
      <c r="F497" s="14" cm="1">
        <f t="array" ref="F497">INDEX('Stocastic Model Raw Data'!$H$2:$H$1001,$C497,0)</f>
        <v>34516472.537170596</v>
      </c>
      <c r="G497" s="14">
        <f t="shared" si="85"/>
        <v>37535972.574765004</v>
      </c>
      <c r="H497" s="14" cm="1">
        <f t="array" ref="H497">INDEX('Stocastic Model Raw Data'!$D$2:$D$1001,$C497,0)</f>
        <v>2167009844.32972</v>
      </c>
      <c r="I497" s="14" cm="1">
        <f t="array" ref="I497">INDEX('Stocastic Model Raw Data'!$I$2:$I$1001,$C497,0)</f>
        <v>890528509.25848901</v>
      </c>
      <c r="J497" s="14">
        <f t="shared" si="86"/>
        <v>1276481335.0712309</v>
      </c>
      <c r="K497" s="14" cm="1">
        <f t="array" ref="K497">INDEX('Stocastic Model Raw Data'!$E$2:$E$1001,$C497,0)</f>
        <v>157037675.574411</v>
      </c>
      <c r="L497" s="14" cm="1">
        <f t="array" ref="L497">INDEX('Stocastic Model Raw Data'!$J$2:$J$1001,$C497,0)</f>
        <v>72565365.133104503</v>
      </c>
      <c r="M497" s="14">
        <f t="shared" si="87"/>
        <v>84472310.441306502</v>
      </c>
      <c r="N497" s="14">
        <f t="shared" si="91"/>
        <v>2324047519.9041309</v>
      </c>
      <c r="O497" s="14">
        <f t="shared" si="92"/>
        <v>963093874.39159346</v>
      </c>
      <c r="P497" s="14">
        <f t="shared" si="88"/>
        <v>1360953645.5125375</v>
      </c>
      <c r="Q497" s="3">
        <f t="shared" si="93"/>
        <v>2324047519.9041309</v>
      </c>
      <c r="R497" s="3">
        <f t="shared" si="94"/>
        <v>1175136464.3915935</v>
      </c>
      <c r="S497" s="3">
        <f t="shared" si="89"/>
        <v>1148911055.5125375</v>
      </c>
      <c r="T497" s="21">
        <f>(RANK(E497,E$8:E$1007,1)+COUNTIF(E$8:E497,E497)-1)/1000</f>
        <v>0.216</v>
      </c>
      <c r="U497" s="21">
        <f>(RANK(F497,F$8:F$1007,1)+COUNTIF(F$8:F497,F497)-1)/1000</f>
        <v>0.215</v>
      </c>
      <c r="V497" s="21">
        <f>(RANK(G497,G$8:G$1007,1)+COUNTIF(G$8:G497,G497)-1)/1000</f>
        <v>0.23</v>
      </c>
      <c r="W497" s="21">
        <f>(RANK(H497,H$8:H$1007,1)+COUNTIF(H$8:H497,H497)-1)/1000</f>
        <v>0.28000000000000003</v>
      </c>
      <c r="X497" s="21">
        <f>(RANK(I497,I$8:I$1007,1)+COUNTIF(I$8:I497,I497)-1)/1000</f>
        <v>0.26</v>
      </c>
      <c r="Y497" s="21">
        <f>(RANK(J497,J$8:J$1007,1)+COUNTIF(J$8:J497,J497)-1)/1000</f>
        <v>0.30499999999999999</v>
      </c>
      <c r="Z497" s="21">
        <f>(RANK(K497,K$8:K$1007,1)+COUNTIF(K$8:K497,K497)-1)/1000</f>
        <v>0.27200000000000002</v>
      </c>
      <c r="AA497" s="21">
        <f>(RANK(L497,L$8:L$1007,1)+COUNTIF(L$8:L497,L497)-1)/1000</f>
        <v>0.34200000000000003</v>
      </c>
      <c r="AB497" s="21">
        <f>(RANK(M497,M$8:M$1007,1)+COUNTIF(M$8:M497,M497)-1)/1000</f>
        <v>0.218</v>
      </c>
      <c r="AC497" s="21">
        <f>(RANK(N497,N$8:N$1007,1)+COUNTIF(N$8:N497,N497)-1)/1000</f>
        <v>0.27800000000000002</v>
      </c>
      <c r="AD497" s="21">
        <f>(RANK(O497,O$8:O$1007,1)+COUNTIF(O$8:O497,O497)-1)/1000</f>
        <v>0.26100000000000001</v>
      </c>
      <c r="AE497" s="21">
        <f>(RANK(P497,P$8:P$1007,1)+COUNTIF(P$8:P497,P497)-1)/1000</f>
        <v>0.28999999999999998</v>
      </c>
      <c r="AF497" s="21">
        <f>(RANK(Q497,Q$8:Q$1007,1)+COUNTIF(Q$8:Q497,Q497)-1)/1000</f>
        <v>0.27800000000000002</v>
      </c>
      <c r="AG497" s="21">
        <f>(RANK(R497,R$8:R$1007,1)+COUNTIF(R$8:R497,R497)-1)/1000</f>
        <v>0.26100000000000001</v>
      </c>
      <c r="AH497" s="21">
        <f>(RANK(S497,S$8:S$1007,1)+COUNTIF(S$8:S497,S497)-1)/1000</f>
        <v>0.28999999999999998</v>
      </c>
      <c r="AI497" s="14">
        <f t="shared" si="95"/>
        <v>0</v>
      </c>
      <c r="AK497" s="14">
        <f t="shared" si="96"/>
        <v>0</v>
      </c>
    </row>
    <row r="498" spans="2:37" x14ac:dyDescent="0.25">
      <c r="B498">
        <f t="shared" si="90"/>
        <v>491</v>
      </c>
      <c r="C498">
        <f>MATCH(B498,'Stocastic Model Raw Data'!$B$2:$B$1001,0)</f>
        <v>590</v>
      </c>
      <c r="D498" s="14" cm="1">
        <f t="array" ref="D498">INDEX('Stocastic Model Raw Data'!$G$2:$G$1001,$C498,0)</f>
        <v>212042590</v>
      </c>
      <c r="E498" s="14" cm="1">
        <f t="array" ref="E498">INDEX('Stocastic Model Raw Data'!$C$2:$C$1001,$C498,0)</f>
        <v>84352832.9751544</v>
      </c>
      <c r="F498" s="14" cm="1">
        <f t="array" ref="F498">INDEX('Stocastic Model Raw Data'!$H$2:$H$1001,$C498,0)</f>
        <v>40328660.130204096</v>
      </c>
      <c r="G498" s="14">
        <f t="shared" si="85"/>
        <v>44024172.844950303</v>
      </c>
      <c r="H498" s="14" cm="1">
        <f t="array" ref="H498">INDEX('Stocastic Model Raw Data'!$D$2:$D$1001,$C498,0)</f>
        <v>2505363414.77665</v>
      </c>
      <c r="I498" s="14" cm="1">
        <f t="array" ref="I498">INDEX('Stocastic Model Raw Data'!$I$2:$I$1001,$C498,0)</f>
        <v>1035375540.01495</v>
      </c>
      <c r="J498" s="14">
        <f t="shared" si="86"/>
        <v>1469987874.7616999</v>
      </c>
      <c r="K498" s="14" cm="1">
        <f t="array" ref="K498">INDEX('Stocastic Model Raw Data'!$E$2:$E$1001,$C498,0)</f>
        <v>171736712.247273</v>
      </c>
      <c r="L498" s="14" cm="1">
        <f t="array" ref="L498">INDEX('Stocastic Model Raw Data'!$J$2:$J$1001,$C498,0)</f>
        <v>74838487.015672505</v>
      </c>
      <c r="M498" s="14">
        <f t="shared" si="87"/>
        <v>96898225.231600493</v>
      </c>
      <c r="N498" s="14">
        <f t="shared" si="91"/>
        <v>2677100127.0239229</v>
      </c>
      <c r="O498" s="14">
        <f t="shared" si="92"/>
        <v>1110214027.0306225</v>
      </c>
      <c r="P498" s="14">
        <f t="shared" si="88"/>
        <v>1566886099.9933004</v>
      </c>
      <c r="Q498" s="3">
        <f t="shared" si="93"/>
        <v>2677100127.0239229</v>
      </c>
      <c r="R498" s="3">
        <f t="shared" si="94"/>
        <v>1322256617.0306225</v>
      </c>
      <c r="S498" s="3">
        <f t="shared" si="89"/>
        <v>1354843509.9933004</v>
      </c>
      <c r="T498" s="21">
        <f>(RANK(E498,E$8:E$1007,1)+COUNTIF(E$8:E498,E498)-1)/1000</f>
        <v>0.497</v>
      </c>
      <c r="U498" s="21">
        <f>(RANK(F498,F$8:F$1007,1)+COUNTIF(F$8:F498,F498)-1)/1000</f>
        <v>0.47399999999999998</v>
      </c>
      <c r="V498" s="21">
        <f>(RANK(G498,G$8:G$1007,1)+COUNTIF(G$8:G498,G498)-1)/1000</f>
        <v>0.53200000000000003</v>
      </c>
      <c r="W498" s="21">
        <f>(RANK(H498,H$8:H$1007,1)+COUNTIF(H$8:H498,H498)-1)/1000</f>
        <v>0.61</v>
      </c>
      <c r="X498" s="21">
        <f>(RANK(I498,I$8:I$1007,1)+COUNTIF(I$8:I498,I498)-1)/1000</f>
        <v>0.58199999999999996</v>
      </c>
      <c r="Y498" s="21">
        <f>(RANK(J498,J$8:J$1007,1)+COUNTIF(J$8:J498,J498)-1)/1000</f>
        <v>0.629</v>
      </c>
      <c r="Z498" s="21">
        <f>(RANK(K498,K$8:K$1007,1)+COUNTIF(K$8:K498,K498)-1)/1000</f>
        <v>0.41099999999999998</v>
      </c>
      <c r="AA498" s="21">
        <f>(RANK(L498,L$8:L$1007,1)+COUNTIF(L$8:L498,L498)-1)/1000</f>
        <v>0.38900000000000001</v>
      </c>
      <c r="AB498" s="21">
        <f>(RANK(M498,M$8:M$1007,1)+COUNTIF(M$8:M498,M498)-1)/1000</f>
        <v>0.435</v>
      </c>
      <c r="AC498" s="21">
        <f>(RANK(N498,N$8:N$1007,1)+COUNTIF(N$8:N498,N498)-1)/1000</f>
        <v>0.59</v>
      </c>
      <c r="AD498" s="21">
        <f>(RANK(O498,O$8:O$1007,1)+COUNTIF(O$8:O498,O498)-1)/1000</f>
        <v>0.56799999999999995</v>
      </c>
      <c r="AE498" s="21">
        <f>(RANK(P498,P$8:P$1007,1)+COUNTIF(P$8:P498,P498)-1)/1000</f>
        <v>0.61199999999999999</v>
      </c>
      <c r="AF498" s="21">
        <f>(RANK(Q498,Q$8:Q$1007,1)+COUNTIF(Q$8:Q498,Q498)-1)/1000</f>
        <v>0.59</v>
      </c>
      <c r="AG498" s="21">
        <f>(RANK(R498,R$8:R$1007,1)+COUNTIF(R$8:R498,R498)-1)/1000</f>
        <v>0.56799999999999995</v>
      </c>
      <c r="AH498" s="21">
        <f>(RANK(S498,S$8:S$1007,1)+COUNTIF(S$8:S498,S498)-1)/1000</f>
        <v>0.61199999999999999</v>
      </c>
      <c r="AI498" s="14">
        <f t="shared" si="95"/>
        <v>0</v>
      </c>
      <c r="AK498" s="14">
        <f t="shared" si="96"/>
        <v>0</v>
      </c>
    </row>
    <row r="499" spans="2:37" x14ac:dyDescent="0.25">
      <c r="B499">
        <f t="shared" si="90"/>
        <v>492</v>
      </c>
      <c r="C499">
        <f>MATCH(B499,'Stocastic Model Raw Data'!$B$2:$B$1001,0)</f>
        <v>161</v>
      </c>
      <c r="D499" s="14" cm="1">
        <f t="array" ref="D499">INDEX('Stocastic Model Raw Data'!$G$2:$G$1001,$C499,0)</f>
        <v>212042590</v>
      </c>
      <c r="E499" s="14" cm="1">
        <f t="array" ref="E499">INDEX('Stocastic Model Raw Data'!$C$2:$C$1001,$C499,0)</f>
        <v>67280057.506457895</v>
      </c>
      <c r="F499" s="14" cm="1">
        <f t="array" ref="F499">INDEX('Stocastic Model Raw Data'!$H$2:$H$1001,$C499,0)</f>
        <v>32123900.5353336</v>
      </c>
      <c r="G499" s="14">
        <f t="shared" si="85"/>
        <v>35156156.971124291</v>
      </c>
      <c r="H499" s="14" cm="1">
        <f t="array" ref="H499">INDEX('Stocastic Model Raw Data'!$D$2:$D$1001,$C499,0)</f>
        <v>2020759900.3046501</v>
      </c>
      <c r="I499" s="14" cm="1">
        <f t="array" ref="I499">INDEX('Stocastic Model Raw Data'!$I$2:$I$1001,$C499,0)</f>
        <v>834079813.80610204</v>
      </c>
      <c r="J499" s="14">
        <f t="shared" si="86"/>
        <v>1186680086.498548</v>
      </c>
      <c r="K499" s="14" cm="1">
        <f t="array" ref="K499">INDEX('Stocastic Model Raw Data'!$E$2:$E$1001,$C499,0)</f>
        <v>142481990.56350201</v>
      </c>
      <c r="L499" s="14" cm="1">
        <f t="array" ref="L499">INDEX('Stocastic Model Raw Data'!$J$2:$J$1001,$C499,0)</f>
        <v>61032618.253425002</v>
      </c>
      <c r="M499" s="14">
        <f t="shared" si="87"/>
        <v>81449372.310077012</v>
      </c>
      <c r="N499" s="14">
        <f t="shared" si="91"/>
        <v>2163241890.8681521</v>
      </c>
      <c r="O499" s="14">
        <f t="shared" si="92"/>
        <v>895112432.05952704</v>
      </c>
      <c r="P499" s="14">
        <f t="shared" si="88"/>
        <v>1268129458.8086252</v>
      </c>
      <c r="Q499" s="3">
        <f t="shared" si="93"/>
        <v>2163241890.8681521</v>
      </c>
      <c r="R499" s="3">
        <f t="shared" si="94"/>
        <v>1107155022.0595269</v>
      </c>
      <c r="S499" s="3">
        <f t="shared" si="89"/>
        <v>1056086868.8086252</v>
      </c>
      <c r="T499" s="21">
        <f>(RANK(E499,E$8:E$1007,1)+COUNTIF(E$8:E499,E499)-1)/1000</f>
        <v>0.13900000000000001</v>
      </c>
      <c r="U499" s="21">
        <f>(RANK(F499,F$8:F$1007,1)+COUNTIF(F$8:F499,F499)-1)/1000</f>
        <v>0.13100000000000001</v>
      </c>
      <c r="V499" s="21">
        <f>(RANK(G499,G$8:G$1007,1)+COUNTIF(G$8:G499,G499)-1)/1000</f>
        <v>0.152</v>
      </c>
      <c r="W499" s="21">
        <f>(RANK(H499,H$8:H$1007,1)+COUNTIF(H$8:H499,H499)-1)/1000</f>
        <v>0.16600000000000001</v>
      </c>
      <c r="X499" s="21">
        <f>(RANK(I499,I$8:I$1007,1)+COUNTIF(I$8:I499,I499)-1)/1000</f>
        <v>0.159</v>
      </c>
      <c r="Y499" s="21">
        <f>(RANK(J499,J$8:J$1007,1)+COUNTIF(J$8:J499,J499)-1)/1000</f>
        <v>0.17</v>
      </c>
      <c r="Z499" s="21">
        <f>(RANK(K499,K$8:K$1007,1)+COUNTIF(K$8:K499,K499)-1)/1000</f>
        <v>0.14499999999999999</v>
      </c>
      <c r="AA499" s="21">
        <f>(RANK(L499,L$8:L$1007,1)+COUNTIF(L$8:L499,L499)-1)/1000</f>
        <v>0.127</v>
      </c>
      <c r="AB499" s="21">
        <f>(RANK(M499,M$8:M$1007,1)+COUNTIF(M$8:M499,M499)-1)/1000</f>
        <v>0.17</v>
      </c>
      <c r="AC499" s="21">
        <f>(RANK(N499,N$8:N$1007,1)+COUNTIF(N$8:N499,N499)-1)/1000</f>
        <v>0.161</v>
      </c>
      <c r="AD499" s="21">
        <f>(RANK(O499,O$8:O$1007,1)+COUNTIF(O$8:O499,O499)-1)/1000</f>
        <v>0.155</v>
      </c>
      <c r="AE499" s="21">
        <f>(RANK(P499,P$8:P$1007,1)+COUNTIF(P$8:P499,P499)-1)/1000</f>
        <v>0.16900000000000001</v>
      </c>
      <c r="AF499" s="21">
        <f>(RANK(Q499,Q$8:Q$1007,1)+COUNTIF(Q$8:Q499,Q499)-1)/1000</f>
        <v>0.161</v>
      </c>
      <c r="AG499" s="21">
        <f>(RANK(R499,R$8:R$1007,1)+COUNTIF(R$8:R499,R499)-1)/1000</f>
        <v>0.155</v>
      </c>
      <c r="AH499" s="21">
        <f>(RANK(S499,S$8:S$1007,1)+COUNTIF(S$8:S499,S499)-1)/1000</f>
        <v>0.16900000000000001</v>
      </c>
      <c r="AI499" s="14">
        <f t="shared" si="95"/>
        <v>0</v>
      </c>
      <c r="AK499" s="14">
        <f t="shared" si="96"/>
        <v>0</v>
      </c>
    </row>
    <row r="500" spans="2:37" x14ac:dyDescent="0.25">
      <c r="B500">
        <f t="shared" si="90"/>
        <v>493</v>
      </c>
      <c r="C500">
        <f>MATCH(B500,'Stocastic Model Raw Data'!$B$2:$B$1001,0)</f>
        <v>648</v>
      </c>
      <c r="D500" s="14" cm="1">
        <f t="array" ref="D500">INDEX('Stocastic Model Raw Data'!$G$2:$G$1001,$C500,0)</f>
        <v>212042590</v>
      </c>
      <c r="E500" s="14" cm="1">
        <f t="array" ref="E500">INDEX('Stocastic Model Raw Data'!$C$2:$C$1001,$C500,0)</f>
        <v>92671766.367523596</v>
      </c>
      <c r="F500" s="14" cm="1">
        <f t="array" ref="F500">INDEX('Stocastic Model Raw Data'!$H$2:$H$1001,$C500,0)</f>
        <v>45829865.600622401</v>
      </c>
      <c r="G500" s="14">
        <f t="shared" si="85"/>
        <v>46841900.766901195</v>
      </c>
      <c r="H500" s="14" cm="1">
        <f t="array" ref="H500">INDEX('Stocastic Model Raw Data'!$D$2:$D$1001,$C500,0)</f>
        <v>2561264875.8801599</v>
      </c>
      <c r="I500" s="14" cm="1">
        <f t="array" ref="I500">INDEX('Stocastic Model Raw Data'!$I$2:$I$1001,$C500,0)</f>
        <v>1080109253.5260799</v>
      </c>
      <c r="J500" s="14">
        <f t="shared" si="86"/>
        <v>1481155622.35408</v>
      </c>
      <c r="K500" s="14" cm="1">
        <f t="array" ref="K500">INDEX('Stocastic Model Raw Data'!$E$2:$E$1001,$C500,0)</f>
        <v>182796399.63056001</v>
      </c>
      <c r="L500" s="14" cm="1">
        <f t="array" ref="L500">INDEX('Stocastic Model Raw Data'!$J$2:$J$1001,$C500,0)</f>
        <v>81201781.686007798</v>
      </c>
      <c r="M500" s="14">
        <f t="shared" si="87"/>
        <v>101594617.94455221</v>
      </c>
      <c r="N500" s="14">
        <f t="shared" si="91"/>
        <v>2744061275.5107198</v>
      </c>
      <c r="O500" s="14">
        <f t="shared" si="92"/>
        <v>1161311035.2120876</v>
      </c>
      <c r="P500" s="14">
        <f t="shared" si="88"/>
        <v>1582750240.2986321</v>
      </c>
      <c r="Q500" s="3">
        <f t="shared" si="93"/>
        <v>2744061275.5107198</v>
      </c>
      <c r="R500" s="3">
        <f t="shared" si="94"/>
        <v>1373353625.2120876</v>
      </c>
      <c r="S500" s="3">
        <f t="shared" si="89"/>
        <v>1370707650.2986321</v>
      </c>
      <c r="T500" s="21">
        <f>(RANK(E500,E$8:E$1007,1)+COUNTIF(E$8:E500,E500)-1)/1000</f>
        <v>0.67600000000000005</v>
      </c>
      <c r="U500" s="21">
        <f>(RANK(F500,F$8:F$1007,1)+COUNTIF(F$8:F500,F500)-1)/1000</f>
        <v>0.68400000000000005</v>
      </c>
      <c r="V500" s="21">
        <f>(RANK(G500,G$8:G$1007,1)+COUNTIF(G$8:G500,G500)-1)/1000</f>
        <v>0.66300000000000003</v>
      </c>
      <c r="W500" s="21">
        <f>(RANK(H500,H$8:H$1007,1)+COUNTIF(H$8:H500,H500)-1)/1000</f>
        <v>0.66400000000000003</v>
      </c>
      <c r="X500" s="21">
        <f>(RANK(I500,I$8:I$1007,1)+COUNTIF(I$8:I500,I500)-1)/1000</f>
        <v>0.67600000000000005</v>
      </c>
      <c r="Y500" s="21">
        <f>(RANK(J500,J$8:J$1007,1)+COUNTIF(J$8:J500,J500)-1)/1000</f>
        <v>0.65100000000000002</v>
      </c>
      <c r="Z500" s="21">
        <f>(RANK(K500,K$8:K$1007,1)+COUNTIF(K$8:K500,K500)-1)/1000</f>
        <v>0.52500000000000002</v>
      </c>
      <c r="AA500" s="21">
        <f>(RANK(L500,L$8:L$1007,1)+COUNTIF(L$8:L500,L500)-1)/1000</f>
        <v>0.53200000000000003</v>
      </c>
      <c r="AB500" s="21">
        <f>(RANK(M500,M$8:M$1007,1)+COUNTIF(M$8:M500,M500)-1)/1000</f>
        <v>0.53300000000000003</v>
      </c>
      <c r="AC500" s="21">
        <f>(RANK(N500,N$8:N$1007,1)+COUNTIF(N$8:N500,N500)-1)/1000</f>
        <v>0.64800000000000002</v>
      </c>
      <c r="AD500" s="21">
        <f>(RANK(O500,O$8:O$1007,1)+COUNTIF(O$8:O500,O500)-1)/1000</f>
        <v>0.66300000000000003</v>
      </c>
      <c r="AE500" s="21">
        <f>(RANK(P500,P$8:P$1007,1)+COUNTIF(P$8:P500,P500)-1)/1000</f>
        <v>0.63900000000000001</v>
      </c>
      <c r="AF500" s="21">
        <f>(RANK(Q500,Q$8:Q$1007,1)+COUNTIF(Q$8:Q500,Q500)-1)/1000</f>
        <v>0.64800000000000002</v>
      </c>
      <c r="AG500" s="21">
        <f>(RANK(R500,R$8:R$1007,1)+COUNTIF(R$8:R500,R500)-1)/1000</f>
        <v>0.66300000000000003</v>
      </c>
      <c r="AH500" s="21">
        <f>(RANK(S500,S$8:S$1007,1)+COUNTIF(S$8:S500,S500)-1)/1000</f>
        <v>0.63900000000000001</v>
      </c>
      <c r="AI500" s="14">
        <f t="shared" si="95"/>
        <v>0</v>
      </c>
      <c r="AK500" s="14">
        <f t="shared" si="96"/>
        <v>0</v>
      </c>
    </row>
    <row r="501" spans="2:37" x14ac:dyDescent="0.25">
      <c r="B501">
        <f t="shared" si="90"/>
        <v>494</v>
      </c>
      <c r="C501">
        <f>MATCH(B501,'Stocastic Model Raw Data'!$B$2:$B$1001,0)</f>
        <v>152</v>
      </c>
      <c r="D501" s="14" cm="1">
        <f t="array" ref="D501">INDEX('Stocastic Model Raw Data'!$G$2:$G$1001,$C501,0)</f>
        <v>212042590</v>
      </c>
      <c r="E501" s="14" cm="1">
        <f t="array" ref="E501">INDEX('Stocastic Model Raw Data'!$C$2:$C$1001,$C501,0)</f>
        <v>68129602.982211098</v>
      </c>
      <c r="F501" s="14" cm="1">
        <f t="array" ref="F501">INDEX('Stocastic Model Raw Data'!$H$2:$H$1001,$C501,0)</f>
        <v>32791530.376347098</v>
      </c>
      <c r="G501" s="14">
        <f t="shared" si="85"/>
        <v>35338072.605864003</v>
      </c>
      <c r="H501" s="14" cm="1">
        <f t="array" ref="H501">INDEX('Stocastic Model Raw Data'!$D$2:$D$1001,$C501,0)</f>
        <v>2006366623.7056301</v>
      </c>
      <c r="I501" s="14" cm="1">
        <f t="array" ref="I501">INDEX('Stocastic Model Raw Data'!$I$2:$I$1001,$C501,0)</f>
        <v>833094478.969046</v>
      </c>
      <c r="J501" s="14">
        <f t="shared" si="86"/>
        <v>1173272144.7365842</v>
      </c>
      <c r="K501" s="14" cm="1">
        <f t="array" ref="K501">INDEX('Stocastic Model Raw Data'!$E$2:$E$1001,$C501,0)</f>
        <v>145434458.79392099</v>
      </c>
      <c r="L501" s="14" cm="1">
        <f t="array" ref="L501">INDEX('Stocastic Model Raw Data'!$J$2:$J$1001,$C501,0)</f>
        <v>61586533.976895802</v>
      </c>
      <c r="M501" s="14">
        <f t="shared" si="87"/>
        <v>83847924.817025185</v>
      </c>
      <c r="N501" s="14">
        <f t="shared" si="91"/>
        <v>2151801082.4995508</v>
      </c>
      <c r="O501" s="14">
        <f t="shared" si="92"/>
        <v>894681012.94594181</v>
      </c>
      <c r="P501" s="14">
        <f t="shared" si="88"/>
        <v>1257120069.5536089</v>
      </c>
      <c r="Q501" s="3">
        <f t="shared" si="93"/>
        <v>2151801082.4995508</v>
      </c>
      <c r="R501" s="3">
        <f t="shared" si="94"/>
        <v>1106723602.9459419</v>
      </c>
      <c r="S501" s="3">
        <f t="shared" si="89"/>
        <v>1045077479.5536089</v>
      </c>
      <c r="T501" s="21">
        <f>(RANK(E501,E$8:E$1007,1)+COUNTIF(E$8:E501,E501)-1)/1000</f>
        <v>0.156</v>
      </c>
      <c r="U501" s="21">
        <f>(RANK(F501,F$8:F$1007,1)+COUNTIF(F$8:F501,F501)-1)/1000</f>
        <v>0.156</v>
      </c>
      <c r="V501" s="21">
        <f>(RANK(G501,G$8:G$1007,1)+COUNTIF(G$8:G501,G501)-1)/1000</f>
        <v>0.157</v>
      </c>
      <c r="W501" s="21">
        <f>(RANK(H501,H$8:H$1007,1)+COUNTIF(H$8:H501,H501)-1)/1000</f>
        <v>0.155</v>
      </c>
      <c r="X501" s="21">
        <f>(RANK(I501,I$8:I$1007,1)+COUNTIF(I$8:I501,I501)-1)/1000</f>
        <v>0.152</v>
      </c>
      <c r="Y501" s="21">
        <f>(RANK(J501,J$8:J$1007,1)+COUNTIF(J$8:J501,J501)-1)/1000</f>
        <v>0.157</v>
      </c>
      <c r="Z501" s="21">
        <f>(RANK(K501,K$8:K$1007,1)+COUNTIF(K$8:K501,K501)-1)/1000</f>
        <v>0.16600000000000001</v>
      </c>
      <c r="AA501" s="21">
        <f>(RANK(L501,L$8:L$1007,1)+COUNTIF(L$8:L501,L501)-1)/1000</f>
        <v>0.13300000000000001</v>
      </c>
      <c r="AB501" s="21">
        <f>(RANK(M501,M$8:M$1007,1)+COUNTIF(M$8:M501,M501)-1)/1000</f>
        <v>0.20399999999999999</v>
      </c>
      <c r="AC501" s="21">
        <f>(RANK(N501,N$8:N$1007,1)+COUNTIF(N$8:N501,N501)-1)/1000</f>
        <v>0.152</v>
      </c>
      <c r="AD501" s="21">
        <f>(RANK(O501,O$8:O$1007,1)+COUNTIF(O$8:O501,O501)-1)/1000</f>
        <v>0.154</v>
      </c>
      <c r="AE501" s="21">
        <f>(RANK(P501,P$8:P$1007,1)+COUNTIF(P$8:P501,P501)-1)/1000</f>
        <v>0.156</v>
      </c>
      <c r="AF501" s="21">
        <f>(RANK(Q501,Q$8:Q$1007,1)+COUNTIF(Q$8:Q501,Q501)-1)/1000</f>
        <v>0.152</v>
      </c>
      <c r="AG501" s="21">
        <f>(RANK(R501,R$8:R$1007,1)+COUNTIF(R$8:R501,R501)-1)/1000</f>
        <v>0.154</v>
      </c>
      <c r="AH501" s="21">
        <f>(RANK(S501,S$8:S$1007,1)+COUNTIF(S$8:S501,S501)-1)/1000</f>
        <v>0.156</v>
      </c>
      <c r="AI501" s="14">
        <f t="shared" si="95"/>
        <v>0</v>
      </c>
      <c r="AK501" s="14">
        <f t="shared" si="96"/>
        <v>0</v>
      </c>
    </row>
    <row r="502" spans="2:37" x14ac:dyDescent="0.25">
      <c r="B502">
        <f t="shared" si="90"/>
        <v>495</v>
      </c>
      <c r="C502">
        <f>MATCH(B502,'Stocastic Model Raw Data'!$B$2:$B$1001,0)</f>
        <v>983</v>
      </c>
      <c r="D502" s="14" cm="1">
        <f t="array" ref="D502">INDEX('Stocastic Model Raw Data'!$G$2:$G$1001,$C502,0)</f>
        <v>212042590</v>
      </c>
      <c r="E502" s="14" cm="1">
        <f t="array" ref="E502">INDEX('Stocastic Model Raw Data'!$C$2:$C$1001,$C502,0)</f>
        <v>118953483.67637099</v>
      </c>
      <c r="F502" s="14" cm="1">
        <f t="array" ref="F502">INDEX('Stocastic Model Raw Data'!$H$2:$H$1001,$C502,0)</f>
        <v>58884974.146933898</v>
      </c>
      <c r="G502" s="14">
        <f t="shared" si="85"/>
        <v>60068509.529437095</v>
      </c>
      <c r="H502" s="14" cm="1">
        <f t="array" ref="H502">INDEX('Stocastic Model Raw Data'!$D$2:$D$1001,$C502,0)</f>
        <v>3282326242.8483901</v>
      </c>
      <c r="I502" s="14" cm="1">
        <f t="array" ref="I502">INDEX('Stocastic Model Raw Data'!$I$2:$I$1001,$C502,0)</f>
        <v>1385596027.9688001</v>
      </c>
      <c r="J502" s="14">
        <f t="shared" si="86"/>
        <v>1896730214.87959</v>
      </c>
      <c r="K502" s="14" cm="1">
        <f t="array" ref="K502">INDEX('Stocastic Model Raw Data'!$E$2:$E$1001,$C502,0)</f>
        <v>248039455.542878</v>
      </c>
      <c r="L502" s="14" cm="1">
        <f t="array" ref="L502">INDEX('Stocastic Model Raw Data'!$J$2:$J$1001,$C502,0)</f>
        <v>110827452.17871501</v>
      </c>
      <c r="M502" s="14">
        <f t="shared" si="87"/>
        <v>137212003.36416298</v>
      </c>
      <c r="N502" s="14">
        <f t="shared" si="91"/>
        <v>3530365698.3912683</v>
      </c>
      <c r="O502" s="14">
        <f t="shared" si="92"/>
        <v>1496423480.1475151</v>
      </c>
      <c r="P502" s="14">
        <f t="shared" si="88"/>
        <v>2033942218.2437532</v>
      </c>
      <c r="Q502" s="3">
        <f t="shared" si="93"/>
        <v>3530365698.3912683</v>
      </c>
      <c r="R502" s="3">
        <f t="shared" si="94"/>
        <v>1708466070.1475151</v>
      </c>
      <c r="S502" s="3">
        <f t="shared" si="89"/>
        <v>1821899628.2437532</v>
      </c>
      <c r="T502" s="21">
        <f>(RANK(E502,E$8:E$1007,1)+COUNTIF(E$8:E502,E502)-1)/1000</f>
        <v>0.97</v>
      </c>
      <c r="U502" s="21">
        <f>(RANK(F502,F$8:F$1007,1)+COUNTIF(F$8:F502,F502)-1)/1000</f>
        <v>0.96899999999999997</v>
      </c>
      <c r="V502" s="21">
        <f>(RANK(G502,G$8:G$1007,1)+COUNTIF(G$8:G502,G502)-1)/1000</f>
        <v>0.97199999999999998</v>
      </c>
      <c r="W502" s="21">
        <f>(RANK(H502,H$8:H$1007,1)+COUNTIF(H$8:H502,H502)-1)/1000</f>
        <v>0.98299999999999998</v>
      </c>
      <c r="X502" s="21">
        <f>(RANK(I502,I$8:I$1007,1)+COUNTIF(I$8:I502,I502)-1)/1000</f>
        <v>0.98299999999999998</v>
      </c>
      <c r="Y502" s="21">
        <f>(RANK(J502,J$8:J$1007,1)+COUNTIF(J$8:J502,J502)-1)/1000</f>
        <v>0.98299999999999998</v>
      </c>
      <c r="Z502" s="21">
        <f>(RANK(K502,K$8:K$1007,1)+COUNTIF(K$8:K502,K502)-1)/1000</f>
        <v>0.90800000000000003</v>
      </c>
      <c r="AA502" s="21">
        <f>(RANK(L502,L$8:L$1007,1)+COUNTIF(L$8:L502,L502)-1)/1000</f>
        <v>0.91400000000000003</v>
      </c>
      <c r="AB502" s="21">
        <f>(RANK(M502,M$8:M$1007,1)+COUNTIF(M$8:M502,M502)-1)/1000</f>
        <v>0.89900000000000002</v>
      </c>
      <c r="AC502" s="21">
        <f>(RANK(N502,N$8:N$1007,1)+COUNTIF(N$8:N502,N502)-1)/1000</f>
        <v>0.98299999999999998</v>
      </c>
      <c r="AD502" s="21">
        <f>(RANK(O502,O$8:O$1007,1)+COUNTIF(O$8:O502,O502)-1)/1000</f>
        <v>0.98199999999999998</v>
      </c>
      <c r="AE502" s="21">
        <f>(RANK(P502,P$8:P$1007,1)+COUNTIF(P$8:P502,P502)-1)/1000</f>
        <v>0.98299999999999998</v>
      </c>
      <c r="AF502" s="21">
        <f>(RANK(Q502,Q$8:Q$1007,1)+COUNTIF(Q$8:Q502,Q502)-1)/1000</f>
        <v>0.98299999999999998</v>
      </c>
      <c r="AG502" s="21">
        <f>(RANK(R502,R$8:R$1007,1)+COUNTIF(R$8:R502,R502)-1)/1000</f>
        <v>0.98199999999999998</v>
      </c>
      <c r="AH502" s="21">
        <f>(RANK(S502,S$8:S$1007,1)+COUNTIF(S$8:S502,S502)-1)/1000</f>
        <v>0.98299999999999998</v>
      </c>
      <c r="AI502" s="14">
        <f t="shared" si="95"/>
        <v>0</v>
      </c>
      <c r="AK502" s="14">
        <f t="shared" si="96"/>
        <v>0</v>
      </c>
    </row>
    <row r="503" spans="2:37" x14ac:dyDescent="0.25">
      <c r="B503">
        <f t="shared" si="90"/>
        <v>496</v>
      </c>
      <c r="C503">
        <f>MATCH(B503,'Stocastic Model Raw Data'!$B$2:$B$1001,0)</f>
        <v>623</v>
      </c>
      <c r="D503" s="14" cm="1">
        <f t="array" ref="D503">INDEX('Stocastic Model Raw Data'!$G$2:$G$1001,$C503,0)</f>
        <v>212042590</v>
      </c>
      <c r="E503" s="14" cm="1">
        <f t="array" ref="E503">INDEX('Stocastic Model Raw Data'!$C$2:$C$1001,$C503,0)</f>
        <v>90372273.4854092</v>
      </c>
      <c r="F503" s="14" cm="1">
        <f t="array" ref="F503">INDEX('Stocastic Model Raw Data'!$H$2:$H$1001,$C503,0)</f>
        <v>44701243.647520997</v>
      </c>
      <c r="G503" s="14">
        <f t="shared" si="85"/>
        <v>45671029.837888204</v>
      </c>
      <c r="H503" s="14" cm="1">
        <f t="array" ref="H503">INDEX('Stocastic Model Raw Data'!$D$2:$D$1001,$C503,0)</f>
        <v>2529143478.3982201</v>
      </c>
      <c r="I503" s="14" cm="1">
        <f t="array" ref="I503">INDEX('Stocastic Model Raw Data'!$I$2:$I$1001,$C503,0)</f>
        <v>1060636188.55809</v>
      </c>
      <c r="J503" s="14">
        <f t="shared" si="86"/>
        <v>1468507289.8401301</v>
      </c>
      <c r="K503" s="14" cm="1">
        <f t="array" ref="K503">INDEX('Stocastic Model Raw Data'!$E$2:$E$1001,$C503,0)</f>
        <v>189323413.39865899</v>
      </c>
      <c r="L503" s="14" cm="1">
        <f t="array" ref="L503">INDEX('Stocastic Model Raw Data'!$J$2:$J$1001,$C503,0)</f>
        <v>86605949.871524096</v>
      </c>
      <c r="M503" s="14">
        <f t="shared" si="87"/>
        <v>102717463.5271349</v>
      </c>
      <c r="N503" s="14">
        <f t="shared" si="91"/>
        <v>2718466891.7968788</v>
      </c>
      <c r="O503" s="14">
        <f t="shared" si="92"/>
        <v>1147242138.4296141</v>
      </c>
      <c r="P503" s="14">
        <f t="shared" si="88"/>
        <v>1571224753.3672647</v>
      </c>
      <c r="Q503" s="3">
        <f t="shared" si="93"/>
        <v>2718466891.7968788</v>
      </c>
      <c r="R503" s="3">
        <f t="shared" si="94"/>
        <v>1359284728.4296141</v>
      </c>
      <c r="S503" s="3">
        <f t="shared" si="89"/>
        <v>1359182163.3672647</v>
      </c>
      <c r="T503" s="21">
        <f>(RANK(E503,E$8:E$1007,1)+COUNTIF(E$8:E503,E503)-1)/1000</f>
        <v>0.629</v>
      </c>
      <c r="U503" s="21">
        <f>(RANK(F503,F$8:F$1007,1)+COUNTIF(F$8:F503,F503)-1)/1000</f>
        <v>0.64700000000000002</v>
      </c>
      <c r="V503" s="21">
        <f>(RANK(G503,G$8:G$1007,1)+COUNTIF(G$8:G503,G503)-1)/1000</f>
        <v>0.61199999999999999</v>
      </c>
      <c r="W503" s="21">
        <f>(RANK(H503,H$8:H$1007,1)+COUNTIF(H$8:H503,H503)-1)/1000</f>
        <v>0.63300000000000001</v>
      </c>
      <c r="X503" s="21">
        <f>(RANK(I503,I$8:I$1007,1)+COUNTIF(I$8:I503,I503)-1)/1000</f>
        <v>0.63600000000000001</v>
      </c>
      <c r="Y503" s="21">
        <f>(RANK(J503,J$8:J$1007,1)+COUNTIF(J$8:J503,J503)-1)/1000</f>
        <v>0.626</v>
      </c>
      <c r="Z503" s="21">
        <f>(RANK(K503,K$8:K$1007,1)+COUNTIF(K$8:K503,K503)-1)/1000</f>
        <v>0.60399999999999998</v>
      </c>
      <c r="AA503" s="21">
        <f>(RANK(L503,L$8:L$1007,1)+COUNTIF(L$8:L503,L503)-1)/1000</f>
        <v>0.63700000000000001</v>
      </c>
      <c r="AB503" s="21">
        <f>(RANK(M503,M$8:M$1007,1)+COUNTIF(M$8:M503,M503)-1)/1000</f>
        <v>0.55200000000000005</v>
      </c>
      <c r="AC503" s="21">
        <f>(RANK(N503,N$8:N$1007,1)+COUNTIF(N$8:N503,N503)-1)/1000</f>
        <v>0.623</v>
      </c>
      <c r="AD503" s="21">
        <f>(RANK(O503,O$8:O$1007,1)+COUNTIF(O$8:O503,O503)-1)/1000</f>
        <v>0.63</v>
      </c>
      <c r="AE503" s="21">
        <f>(RANK(P503,P$8:P$1007,1)+COUNTIF(P$8:P503,P503)-1)/1000</f>
        <v>0.622</v>
      </c>
      <c r="AF503" s="21">
        <f>(RANK(Q503,Q$8:Q$1007,1)+COUNTIF(Q$8:Q503,Q503)-1)/1000</f>
        <v>0.623</v>
      </c>
      <c r="AG503" s="21">
        <f>(RANK(R503,R$8:R$1007,1)+COUNTIF(R$8:R503,R503)-1)/1000</f>
        <v>0.63</v>
      </c>
      <c r="AH503" s="21">
        <f>(RANK(S503,S$8:S$1007,1)+COUNTIF(S$8:S503,S503)-1)/1000</f>
        <v>0.622</v>
      </c>
      <c r="AI503" s="14">
        <f t="shared" si="95"/>
        <v>0</v>
      </c>
      <c r="AK503" s="14">
        <f t="shared" si="96"/>
        <v>0</v>
      </c>
    </row>
    <row r="504" spans="2:37" x14ac:dyDescent="0.25">
      <c r="B504">
        <f t="shared" si="90"/>
        <v>497</v>
      </c>
      <c r="C504">
        <f>MATCH(B504,'Stocastic Model Raw Data'!$B$2:$B$1001,0)</f>
        <v>583</v>
      </c>
      <c r="D504" s="14" cm="1">
        <f t="array" ref="D504">INDEX('Stocastic Model Raw Data'!$G$2:$G$1001,$C504,0)</f>
        <v>212042590</v>
      </c>
      <c r="E504" s="14" cm="1">
        <f t="array" ref="E504">INDEX('Stocastic Model Raw Data'!$C$2:$C$1001,$C504,0)</f>
        <v>89237692.552738205</v>
      </c>
      <c r="F504" s="14" cm="1">
        <f t="array" ref="F504">INDEX('Stocastic Model Raw Data'!$H$2:$H$1001,$C504,0)</f>
        <v>44197255.341799296</v>
      </c>
      <c r="G504" s="14">
        <f t="shared" si="85"/>
        <v>45040437.210938908</v>
      </c>
      <c r="H504" s="14" cm="1">
        <f t="array" ref="H504">INDEX('Stocastic Model Raw Data'!$D$2:$D$1001,$C504,0)</f>
        <v>2483707080.2371898</v>
      </c>
      <c r="I504" s="14" cm="1">
        <f t="array" ref="I504">INDEX('Stocastic Model Raw Data'!$I$2:$I$1001,$C504,0)</f>
        <v>1042966584.16365</v>
      </c>
      <c r="J504" s="14">
        <f t="shared" si="86"/>
        <v>1440740496.0735397</v>
      </c>
      <c r="K504" s="14" cm="1">
        <f t="array" ref="K504">INDEX('Stocastic Model Raw Data'!$E$2:$E$1001,$C504,0)</f>
        <v>188916265.55535999</v>
      </c>
      <c r="L504" s="14" cm="1">
        <f t="array" ref="L504">INDEX('Stocastic Model Raw Data'!$J$2:$J$1001,$C504,0)</f>
        <v>86920660.4667079</v>
      </c>
      <c r="M504" s="14">
        <f t="shared" si="87"/>
        <v>101995605.08865209</v>
      </c>
      <c r="N504" s="14">
        <f t="shared" si="91"/>
        <v>2672623345.7925496</v>
      </c>
      <c r="O504" s="14">
        <f t="shared" si="92"/>
        <v>1129887244.630358</v>
      </c>
      <c r="P504" s="14">
        <f t="shared" si="88"/>
        <v>1542736101.1621916</v>
      </c>
      <c r="Q504" s="3">
        <f t="shared" si="93"/>
        <v>2672623345.7925496</v>
      </c>
      <c r="R504" s="3">
        <f t="shared" si="94"/>
        <v>1341929834.630358</v>
      </c>
      <c r="S504" s="3">
        <f t="shared" si="89"/>
        <v>1330693511.1621916</v>
      </c>
      <c r="T504" s="21">
        <f>(RANK(E504,E$8:E$1007,1)+COUNTIF(E$8:E504,E504)-1)/1000</f>
        <v>0.60599999999999998</v>
      </c>
      <c r="U504" s="21">
        <f>(RANK(F504,F$8:F$1007,1)+COUNTIF(F$8:F504,F504)-1)/1000</f>
        <v>0.623</v>
      </c>
      <c r="V504" s="21">
        <f>(RANK(G504,G$8:G$1007,1)+COUNTIF(G$8:G504,G504)-1)/1000</f>
        <v>0.57899999999999996</v>
      </c>
      <c r="W504" s="21">
        <f>(RANK(H504,H$8:H$1007,1)+COUNTIF(H$8:H504,H504)-1)/1000</f>
        <v>0.58599999999999997</v>
      </c>
      <c r="X504" s="21">
        <f>(RANK(I504,I$8:I$1007,1)+COUNTIF(I$8:I504,I504)-1)/1000</f>
        <v>0.59699999999999998</v>
      </c>
      <c r="Y504" s="21">
        <f>(RANK(J504,J$8:J$1007,1)+COUNTIF(J$8:J504,J504)-1)/1000</f>
        <v>0.57799999999999996</v>
      </c>
      <c r="Z504" s="21">
        <f>(RANK(K504,K$8:K$1007,1)+COUNTIF(K$8:K504,K504)-1)/1000</f>
        <v>0.6</v>
      </c>
      <c r="AA504" s="21">
        <f>(RANK(L504,L$8:L$1007,1)+COUNTIF(L$8:L504,L504)-1)/1000</f>
        <v>0.64100000000000001</v>
      </c>
      <c r="AB504" s="21">
        <f>(RANK(M504,M$8:M$1007,1)+COUNTIF(M$8:M504,M504)-1)/1000</f>
        <v>0.54200000000000004</v>
      </c>
      <c r="AC504" s="21">
        <f>(RANK(N504,N$8:N$1007,1)+COUNTIF(N$8:N504,N504)-1)/1000</f>
        <v>0.58299999999999996</v>
      </c>
      <c r="AD504" s="21">
        <f>(RANK(O504,O$8:O$1007,1)+COUNTIF(O$8:O504,O504)-1)/1000</f>
        <v>0.60099999999999998</v>
      </c>
      <c r="AE504" s="21">
        <f>(RANK(P504,P$8:P$1007,1)+COUNTIF(P$8:P504,P504)-1)/1000</f>
        <v>0.56799999999999995</v>
      </c>
      <c r="AF504" s="21">
        <f>(RANK(Q504,Q$8:Q$1007,1)+COUNTIF(Q$8:Q504,Q504)-1)/1000</f>
        <v>0.58299999999999996</v>
      </c>
      <c r="AG504" s="21">
        <f>(RANK(R504,R$8:R$1007,1)+COUNTIF(R$8:R504,R504)-1)/1000</f>
        <v>0.60099999999999998</v>
      </c>
      <c r="AH504" s="21">
        <f>(RANK(S504,S$8:S$1007,1)+COUNTIF(S$8:S504,S504)-1)/1000</f>
        <v>0.56799999999999995</v>
      </c>
      <c r="AI504" s="14">
        <f t="shared" si="95"/>
        <v>0</v>
      </c>
      <c r="AK504" s="14">
        <f t="shared" si="96"/>
        <v>0</v>
      </c>
    </row>
    <row r="505" spans="2:37" x14ac:dyDescent="0.25">
      <c r="B505">
        <f t="shared" si="90"/>
        <v>498</v>
      </c>
      <c r="C505">
        <f>MATCH(B505,'Stocastic Model Raw Data'!$B$2:$B$1001,0)</f>
        <v>707</v>
      </c>
      <c r="D505" s="14" cm="1">
        <f t="array" ref="D505">INDEX('Stocastic Model Raw Data'!$G$2:$G$1001,$C505,0)</f>
        <v>212042590</v>
      </c>
      <c r="E505" s="14" cm="1">
        <f t="array" ref="E505">INDEX('Stocastic Model Raw Data'!$C$2:$C$1001,$C505,0)</f>
        <v>101308388.48658501</v>
      </c>
      <c r="F505" s="14" cm="1">
        <f t="array" ref="F505">INDEX('Stocastic Model Raw Data'!$H$2:$H$1001,$C505,0)</f>
        <v>50804682.205360197</v>
      </c>
      <c r="G505" s="14">
        <f t="shared" si="85"/>
        <v>50503706.28122481</v>
      </c>
      <c r="H505" s="14" cm="1">
        <f t="array" ref="H505">INDEX('Stocastic Model Raw Data'!$D$2:$D$1001,$C505,0)</f>
        <v>2578411732.5551901</v>
      </c>
      <c r="I505" s="14" cm="1">
        <f t="array" ref="I505">INDEX('Stocastic Model Raw Data'!$I$2:$I$1001,$C505,0)</f>
        <v>1094466874.0323999</v>
      </c>
      <c r="J505" s="14">
        <f t="shared" si="86"/>
        <v>1483944858.5227902</v>
      </c>
      <c r="K505" s="14" cm="1">
        <f t="array" ref="K505">INDEX('Stocastic Model Raw Data'!$E$2:$E$1001,$C505,0)</f>
        <v>239201818.64784899</v>
      </c>
      <c r="L505" s="14" cm="1">
        <f t="array" ref="L505">INDEX('Stocastic Model Raw Data'!$J$2:$J$1001,$C505,0)</f>
        <v>105986177.255246</v>
      </c>
      <c r="M505" s="14">
        <f t="shared" si="87"/>
        <v>133215641.392603</v>
      </c>
      <c r="N505" s="14">
        <f t="shared" si="91"/>
        <v>2817613551.2030392</v>
      </c>
      <c r="O505" s="14">
        <f t="shared" si="92"/>
        <v>1200453051.2876458</v>
      </c>
      <c r="P505" s="14">
        <f t="shared" si="88"/>
        <v>1617160499.9153934</v>
      </c>
      <c r="Q505" s="3">
        <f t="shared" si="93"/>
        <v>2817613551.2030392</v>
      </c>
      <c r="R505" s="3">
        <f t="shared" si="94"/>
        <v>1412495641.2876458</v>
      </c>
      <c r="S505" s="3">
        <f t="shared" si="89"/>
        <v>1405117909.9153934</v>
      </c>
      <c r="T505" s="21">
        <f>(RANK(E505,E$8:E$1007,1)+COUNTIF(E$8:E505,E505)-1)/1000</f>
        <v>0.81</v>
      </c>
      <c r="U505" s="21">
        <f>(RANK(F505,F$8:F$1007,1)+COUNTIF(F$8:F505,F505)-1)/1000</f>
        <v>0.82799999999999996</v>
      </c>
      <c r="V505" s="21">
        <f>(RANK(G505,G$8:G$1007,1)+COUNTIF(G$8:G505,G505)-1)/1000</f>
        <v>0.78800000000000003</v>
      </c>
      <c r="W505" s="21">
        <f>(RANK(H505,H$8:H$1007,1)+COUNTIF(H$8:H505,H505)-1)/1000</f>
        <v>0.67300000000000004</v>
      </c>
      <c r="X505" s="21">
        <f>(RANK(I505,I$8:I$1007,1)+COUNTIF(I$8:I505,I505)-1)/1000</f>
        <v>0.70199999999999996</v>
      </c>
      <c r="Y505" s="21">
        <f>(RANK(J505,J$8:J$1007,1)+COUNTIF(J$8:J505,J505)-1)/1000</f>
        <v>0.65600000000000003</v>
      </c>
      <c r="Z505" s="21">
        <f>(RANK(K505,K$8:K$1007,1)+COUNTIF(K$8:K505,K505)-1)/1000</f>
        <v>0.88200000000000001</v>
      </c>
      <c r="AA505" s="21">
        <f>(RANK(L505,L$8:L$1007,1)+COUNTIF(L$8:L505,L505)-1)/1000</f>
        <v>0.88600000000000001</v>
      </c>
      <c r="AB505" s="21">
        <f>(RANK(M505,M$8:M$1007,1)+COUNTIF(M$8:M505,M505)-1)/1000</f>
        <v>0.878</v>
      </c>
      <c r="AC505" s="21">
        <f>(RANK(N505,N$8:N$1007,1)+COUNTIF(N$8:N505,N505)-1)/1000</f>
        <v>0.70699999999999996</v>
      </c>
      <c r="AD505" s="21">
        <f>(RANK(O505,O$8:O$1007,1)+COUNTIF(O$8:O505,O505)-1)/1000</f>
        <v>0.72399999999999998</v>
      </c>
      <c r="AE505" s="21">
        <f>(RANK(P505,P$8:P$1007,1)+COUNTIF(P$8:P505,P505)-1)/1000</f>
        <v>0.68600000000000005</v>
      </c>
      <c r="AF505" s="21">
        <f>(RANK(Q505,Q$8:Q$1007,1)+COUNTIF(Q$8:Q505,Q505)-1)/1000</f>
        <v>0.70699999999999996</v>
      </c>
      <c r="AG505" s="21">
        <f>(RANK(R505,R$8:R$1007,1)+COUNTIF(R$8:R505,R505)-1)/1000</f>
        <v>0.72399999999999998</v>
      </c>
      <c r="AH505" s="21">
        <f>(RANK(S505,S$8:S$1007,1)+COUNTIF(S$8:S505,S505)-1)/1000</f>
        <v>0.68600000000000005</v>
      </c>
      <c r="AI505" s="14">
        <f t="shared" si="95"/>
        <v>0</v>
      </c>
      <c r="AK505" s="14">
        <f t="shared" si="96"/>
        <v>0</v>
      </c>
    </row>
    <row r="506" spans="2:37" x14ac:dyDescent="0.25">
      <c r="B506">
        <f t="shared" si="90"/>
        <v>499</v>
      </c>
      <c r="C506">
        <f>MATCH(B506,'Stocastic Model Raw Data'!$B$2:$B$1001,0)</f>
        <v>327</v>
      </c>
      <c r="D506" s="14" cm="1">
        <f t="array" ref="D506">INDEX('Stocastic Model Raw Data'!$G$2:$G$1001,$C506,0)</f>
        <v>212042590</v>
      </c>
      <c r="E506" s="14" cm="1">
        <f t="array" ref="E506">INDEX('Stocastic Model Raw Data'!$C$2:$C$1001,$C506,0)</f>
        <v>75194440.709082603</v>
      </c>
      <c r="F506" s="14" cm="1">
        <f t="array" ref="F506">INDEX('Stocastic Model Raw Data'!$H$2:$H$1001,$C506,0)</f>
        <v>35979970.518672898</v>
      </c>
      <c r="G506" s="14">
        <f t="shared" si="85"/>
        <v>39214470.190409705</v>
      </c>
      <c r="H506" s="14" cm="1">
        <f t="array" ref="H506">INDEX('Stocastic Model Raw Data'!$D$2:$D$1001,$C506,0)</f>
        <v>2223455155.6441202</v>
      </c>
      <c r="I506" s="14" cm="1">
        <f t="array" ref="I506">INDEX('Stocastic Model Raw Data'!$I$2:$I$1001,$C506,0)</f>
        <v>918039017.19406497</v>
      </c>
      <c r="J506" s="14">
        <f t="shared" si="86"/>
        <v>1305416138.4500551</v>
      </c>
      <c r="K506" s="14" cm="1">
        <f t="array" ref="K506">INDEX('Stocastic Model Raw Data'!$E$2:$E$1001,$C506,0)</f>
        <v>154165787.198787</v>
      </c>
      <c r="L506" s="14" cm="1">
        <f t="array" ref="L506">INDEX('Stocastic Model Raw Data'!$J$2:$J$1001,$C506,0)</f>
        <v>66671358.590787597</v>
      </c>
      <c r="M506" s="14">
        <f t="shared" si="87"/>
        <v>87494428.607999414</v>
      </c>
      <c r="N506" s="14">
        <f t="shared" si="91"/>
        <v>2377620942.8429074</v>
      </c>
      <c r="O506" s="14">
        <f t="shared" si="92"/>
        <v>984710375.78485262</v>
      </c>
      <c r="P506" s="14">
        <f t="shared" si="88"/>
        <v>1392910567.0580549</v>
      </c>
      <c r="Q506" s="3">
        <f t="shared" si="93"/>
        <v>2377620942.8429074</v>
      </c>
      <c r="R506" s="3">
        <f t="shared" si="94"/>
        <v>1196752965.7848525</v>
      </c>
      <c r="S506" s="3">
        <f t="shared" si="89"/>
        <v>1180867977.0580549</v>
      </c>
      <c r="T506" s="21">
        <f>(RANK(E506,E$8:E$1007,1)+COUNTIF(E$8:E506,E506)-1)/1000</f>
        <v>0.29299999999999998</v>
      </c>
      <c r="U506" s="21">
        <f>(RANK(F506,F$8:F$1007,1)+COUNTIF(F$8:F506,F506)-1)/1000</f>
        <v>0.27500000000000002</v>
      </c>
      <c r="V506" s="21">
        <f>(RANK(G506,G$8:G$1007,1)+COUNTIF(G$8:G506,G506)-1)/1000</f>
        <v>0.314</v>
      </c>
      <c r="W506" s="21">
        <f>(RANK(H506,H$8:H$1007,1)+COUNTIF(H$8:H506,H506)-1)/1000</f>
        <v>0.34</v>
      </c>
      <c r="X506" s="21">
        <f>(RANK(I506,I$8:I$1007,1)+COUNTIF(I$8:I506,I506)-1)/1000</f>
        <v>0.32</v>
      </c>
      <c r="Y506" s="21">
        <f>(RANK(J506,J$8:J$1007,1)+COUNTIF(J$8:J506,J506)-1)/1000</f>
        <v>0.34899999999999998</v>
      </c>
      <c r="Z506" s="21">
        <f>(RANK(K506,K$8:K$1007,1)+COUNTIF(K$8:K506,K506)-1)/1000</f>
        <v>0.245</v>
      </c>
      <c r="AA506" s="21">
        <f>(RANK(L506,L$8:L$1007,1)+COUNTIF(L$8:L506,L506)-1)/1000</f>
        <v>0.20699999999999999</v>
      </c>
      <c r="AB506" s="21">
        <f>(RANK(M506,M$8:M$1007,1)+COUNTIF(M$8:M506,M506)-1)/1000</f>
        <v>0.27600000000000002</v>
      </c>
      <c r="AC506" s="21">
        <f>(RANK(N506,N$8:N$1007,1)+COUNTIF(N$8:N506,N506)-1)/1000</f>
        <v>0.32700000000000001</v>
      </c>
      <c r="AD506" s="21">
        <f>(RANK(O506,O$8:O$1007,1)+COUNTIF(O$8:O506,O506)-1)/1000</f>
        <v>0.309</v>
      </c>
      <c r="AE506" s="21">
        <f>(RANK(P506,P$8:P$1007,1)+COUNTIF(P$8:P506,P506)-1)/1000</f>
        <v>0.33900000000000002</v>
      </c>
      <c r="AF506" s="21">
        <f>(RANK(Q506,Q$8:Q$1007,1)+COUNTIF(Q$8:Q506,Q506)-1)/1000</f>
        <v>0.32700000000000001</v>
      </c>
      <c r="AG506" s="21">
        <f>(RANK(R506,R$8:R$1007,1)+COUNTIF(R$8:R506,R506)-1)/1000</f>
        <v>0.309</v>
      </c>
      <c r="AH506" s="21">
        <f>(RANK(S506,S$8:S$1007,1)+COUNTIF(S$8:S506,S506)-1)/1000</f>
        <v>0.33900000000000002</v>
      </c>
      <c r="AI506" s="14">
        <f t="shared" si="95"/>
        <v>0</v>
      </c>
      <c r="AK506" s="14">
        <f t="shared" si="96"/>
        <v>0</v>
      </c>
    </row>
    <row r="507" spans="2:37" x14ac:dyDescent="0.25">
      <c r="B507">
        <f t="shared" si="90"/>
        <v>500</v>
      </c>
      <c r="C507">
        <f>MATCH(B507,'Stocastic Model Raw Data'!$B$2:$B$1001,0)</f>
        <v>112</v>
      </c>
      <c r="D507" s="14" cm="1">
        <f t="array" ref="D507">INDEX('Stocastic Model Raw Data'!$G$2:$G$1001,$C507,0)</f>
        <v>212042590</v>
      </c>
      <c r="E507" s="14" cm="1">
        <f t="array" ref="E507">INDEX('Stocastic Model Raw Data'!$C$2:$C$1001,$C507,0)</f>
        <v>62661858.307983302</v>
      </c>
      <c r="F507" s="14" cm="1">
        <f t="array" ref="F507">INDEX('Stocastic Model Raw Data'!$H$2:$H$1001,$C507,0)</f>
        <v>29786583.9181927</v>
      </c>
      <c r="G507" s="14">
        <f t="shared" si="85"/>
        <v>32875274.389790602</v>
      </c>
      <c r="H507" s="14" cm="1">
        <f t="array" ref="H507">INDEX('Stocastic Model Raw Data'!$D$2:$D$1001,$C507,0)</f>
        <v>1924756252.44017</v>
      </c>
      <c r="I507" s="14" cm="1">
        <f t="array" ref="I507">INDEX('Stocastic Model Raw Data'!$I$2:$I$1001,$C507,0)</f>
        <v>787793834.13635695</v>
      </c>
      <c r="J507" s="14">
        <f t="shared" si="86"/>
        <v>1136962418.303813</v>
      </c>
      <c r="K507" s="14" cm="1">
        <f t="array" ref="K507">INDEX('Stocastic Model Raw Data'!$E$2:$E$1001,$C507,0)</f>
        <v>134170811.974957</v>
      </c>
      <c r="L507" s="14" cm="1">
        <f t="array" ref="L507">INDEX('Stocastic Model Raw Data'!$J$2:$J$1001,$C507,0)</f>
        <v>62542911.615073398</v>
      </c>
      <c r="M507" s="14">
        <f t="shared" si="87"/>
        <v>71627900.359883606</v>
      </c>
      <c r="N507" s="14">
        <f t="shared" si="91"/>
        <v>2058927064.415127</v>
      </c>
      <c r="O507" s="14">
        <f t="shared" si="92"/>
        <v>850336745.75143039</v>
      </c>
      <c r="P507" s="14">
        <f t="shared" si="88"/>
        <v>1208590318.6636968</v>
      </c>
      <c r="Q507" s="3">
        <f t="shared" si="93"/>
        <v>2058927064.415127</v>
      </c>
      <c r="R507" s="3">
        <f t="shared" si="94"/>
        <v>1062379335.7514304</v>
      </c>
      <c r="S507" s="3">
        <f t="shared" si="89"/>
        <v>996547728.66369665</v>
      </c>
      <c r="T507" s="21">
        <f>(RANK(E507,E$8:E$1007,1)+COUNTIF(E$8:E507,E507)-1)/1000</f>
        <v>7.9000000000000001E-2</v>
      </c>
      <c r="U507" s="21">
        <f>(RANK(F507,F$8:F$1007,1)+COUNTIF(F$8:F507,F507)-1)/1000</f>
        <v>6.3E-2</v>
      </c>
      <c r="V507" s="21">
        <f>(RANK(G507,G$8:G$1007,1)+COUNTIF(G$8:G507,G507)-1)/1000</f>
        <v>8.5999999999999993E-2</v>
      </c>
      <c r="W507" s="21">
        <f>(RANK(H507,H$8:H$1007,1)+COUNTIF(H$8:H507,H507)-1)/1000</f>
        <v>0.112</v>
      </c>
      <c r="X507" s="21">
        <f>(RANK(I507,I$8:I$1007,1)+COUNTIF(I$8:I507,I507)-1)/1000</f>
        <v>0.104</v>
      </c>
      <c r="Y507" s="21">
        <f>(RANK(J507,J$8:J$1007,1)+COUNTIF(J$8:J507,J507)-1)/1000</f>
        <v>0.122</v>
      </c>
      <c r="Z507" s="21">
        <f>(RANK(K507,K$8:K$1007,1)+COUNTIF(K$8:K507,K507)-1)/1000</f>
        <v>9.8000000000000004E-2</v>
      </c>
      <c r="AA507" s="21">
        <f>(RANK(L507,L$8:L$1007,1)+COUNTIF(L$8:L507,L507)-1)/1000</f>
        <v>0.15</v>
      </c>
      <c r="AB507" s="21">
        <f>(RANK(M507,M$8:M$1007,1)+COUNTIF(M$8:M507,M507)-1)/1000</f>
        <v>5.8999999999999997E-2</v>
      </c>
      <c r="AC507" s="21">
        <f>(RANK(N507,N$8:N$1007,1)+COUNTIF(N$8:N507,N507)-1)/1000</f>
        <v>0.112</v>
      </c>
      <c r="AD507" s="21">
        <f>(RANK(O507,O$8:O$1007,1)+COUNTIF(O$8:O507,O507)-1)/1000</f>
        <v>0.105</v>
      </c>
      <c r="AE507" s="21">
        <f>(RANK(P507,P$8:P$1007,1)+COUNTIF(P$8:P507,P507)-1)/1000</f>
        <v>0.115</v>
      </c>
      <c r="AF507" s="21">
        <f>(RANK(Q507,Q$8:Q$1007,1)+COUNTIF(Q$8:Q507,Q507)-1)/1000</f>
        <v>0.112</v>
      </c>
      <c r="AG507" s="21">
        <f>(RANK(R507,R$8:R$1007,1)+COUNTIF(R$8:R507,R507)-1)/1000</f>
        <v>0.105</v>
      </c>
      <c r="AH507" s="21">
        <f>(RANK(S507,S$8:S$1007,1)+COUNTIF(S$8:S507,S507)-1)/1000</f>
        <v>0.115</v>
      </c>
      <c r="AI507" s="14">
        <f t="shared" si="95"/>
        <v>0</v>
      </c>
      <c r="AK507" s="14">
        <f t="shared" si="96"/>
        <v>0</v>
      </c>
    </row>
    <row r="508" spans="2:37" x14ac:dyDescent="0.25">
      <c r="B508">
        <f t="shared" si="90"/>
        <v>501</v>
      </c>
      <c r="C508">
        <f>MATCH(B508,'Stocastic Model Raw Data'!$B$2:$B$1001,0)</f>
        <v>565</v>
      </c>
      <c r="D508" s="14" cm="1">
        <f t="array" ref="D508">INDEX('Stocastic Model Raw Data'!$G$2:$G$1001,$C508,0)</f>
        <v>212042590</v>
      </c>
      <c r="E508" s="14" cm="1">
        <f t="array" ref="E508">INDEX('Stocastic Model Raw Data'!$C$2:$C$1001,$C508,0)</f>
        <v>89741128.171446994</v>
      </c>
      <c r="F508" s="14" cm="1">
        <f t="array" ref="F508">INDEX('Stocastic Model Raw Data'!$H$2:$H$1001,$C508,0)</f>
        <v>44557459.794505797</v>
      </c>
      <c r="G508" s="14">
        <f t="shared" si="85"/>
        <v>45183668.376941197</v>
      </c>
      <c r="H508" s="14" cm="1">
        <f t="array" ref="H508">INDEX('Stocastic Model Raw Data'!$D$2:$D$1001,$C508,0)</f>
        <v>2464011750.0303001</v>
      </c>
      <c r="I508" s="14" cm="1">
        <f t="array" ref="I508">INDEX('Stocastic Model Raw Data'!$I$2:$I$1001,$C508,0)</f>
        <v>1041550699.4257801</v>
      </c>
      <c r="J508" s="14">
        <f t="shared" si="86"/>
        <v>1422461050.6045201</v>
      </c>
      <c r="K508" s="14" cm="1">
        <f t="array" ref="K508">INDEX('Stocastic Model Raw Data'!$E$2:$E$1001,$C508,0)</f>
        <v>182849953.224969</v>
      </c>
      <c r="L508" s="14" cm="1">
        <f t="array" ref="L508">INDEX('Stocastic Model Raw Data'!$J$2:$J$1001,$C508,0)</f>
        <v>81905236.087074697</v>
      </c>
      <c r="M508" s="14">
        <f t="shared" si="87"/>
        <v>100944717.1378943</v>
      </c>
      <c r="N508" s="14">
        <f t="shared" si="91"/>
        <v>2646861703.2552691</v>
      </c>
      <c r="O508" s="14">
        <f t="shared" si="92"/>
        <v>1123455935.5128548</v>
      </c>
      <c r="P508" s="14">
        <f t="shared" si="88"/>
        <v>1523405767.7424142</v>
      </c>
      <c r="Q508" s="3">
        <f t="shared" si="93"/>
        <v>2646861703.2552691</v>
      </c>
      <c r="R508" s="3">
        <f t="shared" si="94"/>
        <v>1335498525.5128548</v>
      </c>
      <c r="S508" s="3">
        <f t="shared" si="89"/>
        <v>1311363177.7424142</v>
      </c>
      <c r="T508" s="21">
        <f>(RANK(E508,E$8:E$1007,1)+COUNTIF(E$8:E508,E508)-1)/1000</f>
        <v>0.61399999999999999</v>
      </c>
      <c r="U508" s="21">
        <f>(RANK(F508,F$8:F$1007,1)+COUNTIF(F$8:F508,F508)-1)/1000</f>
        <v>0.64200000000000002</v>
      </c>
      <c r="V508" s="21">
        <f>(RANK(G508,G$8:G$1007,1)+COUNTIF(G$8:G508,G508)-1)/1000</f>
        <v>0.58699999999999997</v>
      </c>
      <c r="W508" s="21">
        <f>(RANK(H508,H$8:H$1007,1)+COUNTIF(H$8:H508,H508)-1)/1000</f>
        <v>0.56499999999999995</v>
      </c>
      <c r="X508" s="21">
        <f>(RANK(I508,I$8:I$1007,1)+COUNTIF(I$8:I508,I508)-1)/1000</f>
        <v>0.59099999999999997</v>
      </c>
      <c r="Y508" s="21">
        <f>(RANK(J508,J$8:J$1007,1)+COUNTIF(J$8:J508,J508)-1)/1000</f>
        <v>0.54600000000000004</v>
      </c>
      <c r="Z508" s="21">
        <f>(RANK(K508,K$8:K$1007,1)+COUNTIF(K$8:K508,K508)-1)/1000</f>
        <v>0.52600000000000002</v>
      </c>
      <c r="AA508" s="21">
        <f>(RANK(L508,L$8:L$1007,1)+COUNTIF(L$8:L508,L508)-1)/1000</f>
        <v>0.54900000000000004</v>
      </c>
      <c r="AB508" s="21">
        <f>(RANK(M508,M$8:M$1007,1)+COUNTIF(M$8:M508,M508)-1)/1000</f>
        <v>0.52</v>
      </c>
      <c r="AC508" s="21">
        <f>(RANK(N508,N$8:N$1007,1)+COUNTIF(N$8:N508,N508)-1)/1000</f>
        <v>0.56499999999999995</v>
      </c>
      <c r="AD508" s="21">
        <f>(RANK(O508,O$8:O$1007,1)+COUNTIF(O$8:O508,O508)-1)/1000</f>
        <v>0.58599999999999997</v>
      </c>
      <c r="AE508" s="21">
        <f>(RANK(P508,P$8:P$1007,1)+COUNTIF(P$8:P508,P508)-1)/1000</f>
        <v>0.54400000000000004</v>
      </c>
      <c r="AF508" s="21">
        <f>(RANK(Q508,Q$8:Q$1007,1)+COUNTIF(Q$8:Q508,Q508)-1)/1000</f>
        <v>0.56499999999999995</v>
      </c>
      <c r="AG508" s="21">
        <f>(RANK(R508,R$8:R$1007,1)+COUNTIF(R$8:R508,R508)-1)/1000</f>
        <v>0.58599999999999997</v>
      </c>
      <c r="AH508" s="21">
        <f>(RANK(S508,S$8:S$1007,1)+COUNTIF(S$8:S508,S508)-1)/1000</f>
        <v>0.54400000000000004</v>
      </c>
      <c r="AI508" s="14">
        <f t="shared" si="95"/>
        <v>0</v>
      </c>
      <c r="AK508" s="14">
        <f t="shared" si="96"/>
        <v>0</v>
      </c>
    </row>
    <row r="509" spans="2:37" x14ac:dyDescent="0.25">
      <c r="B509">
        <f t="shared" si="90"/>
        <v>502</v>
      </c>
      <c r="C509">
        <f>MATCH(B509,'Stocastic Model Raw Data'!$B$2:$B$1001,0)</f>
        <v>414</v>
      </c>
      <c r="D509" s="14" cm="1">
        <f t="array" ref="D509">INDEX('Stocastic Model Raw Data'!$G$2:$G$1001,$C509,0)</f>
        <v>212042590</v>
      </c>
      <c r="E509" s="14" cm="1">
        <f t="array" ref="E509">INDEX('Stocastic Model Raw Data'!$C$2:$C$1001,$C509,0)</f>
        <v>81039215.882932603</v>
      </c>
      <c r="F509" s="14" cm="1">
        <f t="array" ref="F509">INDEX('Stocastic Model Raw Data'!$H$2:$H$1001,$C509,0)</f>
        <v>39549576.6955401</v>
      </c>
      <c r="G509" s="14">
        <f t="shared" si="85"/>
        <v>41489639.187392503</v>
      </c>
      <c r="H509" s="14" cm="1">
        <f t="array" ref="H509">INDEX('Stocastic Model Raw Data'!$D$2:$D$1001,$C509,0)</f>
        <v>2276413286.4864502</v>
      </c>
      <c r="I509" s="14" cm="1">
        <f t="array" ref="I509">INDEX('Stocastic Model Raw Data'!$I$2:$I$1001,$C509,0)</f>
        <v>943683126.93590605</v>
      </c>
      <c r="J509" s="14">
        <f t="shared" si="86"/>
        <v>1332730159.5505443</v>
      </c>
      <c r="K509" s="14" cm="1">
        <f t="array" ref="K509">INDEX('Stocastic Model Raw Data'!$E$2:$E$1001,$C509,0)</f>
        <v>190581980.043392</v>
      </c>
      <c r="L509" s="14" cm="1">
        <f t="array" ref="L509">INDEX('Stocastic Model Raw Data'!$J$2:$J$1001,$C509,0)</f>
        <v>86666416.449131906</v>
      </c>
      <c r="M509" s="14">
        <f t="shared" si="87"/>
        <v>103915563.5942601</v>
      </c>
      <c r="N509" s="14">
        <f t="shared" si="91"/>
        <v>2466995266.5298424</v>
      </c>
      <c r="O509" s="14">
        <f t="shared" si="92"/>
        <v>1030349543.3850379</v>
      </c>
      <c r="P509" s="14">
        <f t="shared" si="88"/>
        <v>1436645723.1448045</v>
      </c>
      <c r="Q509" s="3">
        <f t="shared" si="93"/>
        <v>2466995266.5298424</v>
      </c>
      <c r="R509" s="3">
        <f t="shared" si="94"/>
        <v>1242392133.3850379</v>
      </c>
      <c r="S509" s="3">
        <f t="shared" si="89"/>
        <v>1224603133.1448045</v>
      </c>
      <c r="T509" s="21">
        <f>(RANK(E509,E$8:E$1007,1)+COUNTIF(E$8:E509,E509)-1)/1000</f>
        <v>0.42599999999999999</v>
      </c>
      <c r="U509" s="21">
        <f>(RANK(F509,F$8:F$1007,1)+COUNTIF(F$8:F509,F509)-1)/1000</f>
        <v>0.433</v>
      </c>
      <c r="V509" s="21">
        <f>(RANK(G509,G$8:G$1007,1)+COUNTIF(G$8:G509,G509)-1)/1000</f>
        <v>0.41499999999999998</v>
      </c>
      <c r="W509" s="21">
        <f>(RANK(H509,H$8:H$1007,1)+COUNTIF(H$8:H509,H509)-1)/1000</f>
        <v>0.39300000000000002</v>
      </c>
      <c r="X509" s="21">
        <f>(RANK(I509,I$8:I$1007,1)+COUNTIF(I$8:I509,I509)-1)/1000</f>
        <v>0.38600000000000001</v>
      </c>
      <c r="Y509" s="21">
        <f>(RANK(J509,J$8:J$1007,1)+COUNTIF(J$8:J509,J509)-1)/1000</f>
        <v>0.39600000000000002</v>
      </c>
      <c r="Z509" s="21">
        <f>(RANK(K509,K$8:K$1007,1)+COUNTIF(K$8:K509,K509)-1)/1000</f>
        <v>0.61599999999999999</v>
      </c>
      <c r="AA509" s="21">
        <f>(RANK(L509,L$8:L$1007,1)+COUNTIF(L$8:L509,L509)-1)/1000</f>
        <v>0.63800000000000001</v>
      </c>
      <c r="AB509" s="21">
        <f>(RANK(M509,M$8:M$1007,1)+COUNTIF(M$8:M509,M509)-1)/1000</f>
        <v>0.57099999999999995</v>
      </c>
      <c r="AC509" s="21">
        <f>(RANK(N509,N$8:N$1007,1)+COUNTIF(N$8:N509,N509)-1)/1000</f>
        <v>0.41399999999999998</v>
      </c>
      <c r="AD509" s="21">
        <f>(RANK(O509,O$8:O$1007,1)+COUNTIF(O$8:O509,O509)-1)/1000</f>
        <v>0.40600000000000003</v>
      </c>
      <c r="AE509" s="21">
        <f>(RANK(P509,P$8:P$1007,1)+COUNTIF(P$8:P509,P509)-1)/1000</f>
        <v>0.41599999999999998</v>
      </c>
      <c r="AF509" s="21">
        <f>(RANK(Q509,Q$8:Q$1007,1)+COUNTIF(Q$8:Q509,Q509)-1)/1000</f>
        <v>0.41399999999999998</v>
      </c>
      <c r="AG509" s="21">
        <f>(RANK(R509,R$8:R$1007,1)+COUNTIF(R$8:R509,R509)-1)/1000</f>
        <v>0.40600000000000003</v>
      </c>
      <c r="AH509" s="21">
        <f>(RANK(S509,S$8:S$1007,1)+COUNTIF(S$8:S509,S509)-1)/1000</f>
        <v>0.41599999999999998</v>
      </c>
      <c r="AI509" s="14">
        <f t="shared" si="95"/>
        <v>0</v>
      </c>
      <c r="AK509" s="14">
        <f t="shared" si="96"/>
        <v>0</v>
      </c>
    </row>
    <row r="510" spans="2:37" x14ac:dyDescent="0.25">
      <c r="B510">
        <f t="shared" si="90"/>
        <v>503</v>
      </c>
      <c r="C510">
        <f>MATCH(B510,'Stocastic Model Raw Data'!$B$2:$B$1001,0)</f>
        <v>416</v>
      </c>
      <c r="D510" s="14" cm="1">
        <f t="array" ref="D510">INDEX('Stocastic Model Raw Data'!$G$2:$G$1001,$C510,0)</f>
        <v>212042590</v>
      </c>
      <c r="E510" s="14" cm="1">
        <f t="array" ref="E510">INDEX('Stocastic Model Raw Data'!$C$2:$C$1001,$C510,0)</f>
        <v>84066467.101161003</v>
      </c>
      <c r="F510" s="14" cm="1">
        <f t="array" ref="F510">INDEX('Stocastic Model Raw Data'!$H$2:$H$1001,$C510,0)</f>
        <v>41273890.2986724</v>
      </c>
      <c r="G510" s="14">
        <f t="shared" si="85"/>
        <v>42792576.802488603</v>
      </c>
      <c r="H510" s="14" cm="1">
        <f t="array" ref="H510">INDEX('Stocastic Model Raw Data'!$D$2:$D$1001,$C510,0)</f>
        <v>2283438712.9531498</v>
      </c>
      <c r="I510" s="14" cm="1">
        <f t="array" ref="I510">INDEX('Stocastic Model Raw Data'!$I$2:$I$1001,$C510,0)</f>
        <v>959995257.57623005</v>
      </c>
      <c r="J510" s="14">
        <f t="shared" si="86"/>
        <v>1323443455.3769197</v>
      </c>
      <c r="K510" s="14" cm="1">
        <f t="array" ref="K510">INDEX('Stocastic Model Raw Data'!$E$2:$E$1001,$C510,0)</f>
        <v>187444293.44931701</v>
      </c>
      <c r="L510" s="14" cm="1">
        <f t="array" ref="L510">INDEX('Stocastic Model Raw Data'!$J$2:$J$1001,$C510,0)</f>
        <v>80967902.338313296</v>
      </c>
      <c r="M510" s="14">
        <f t="shared" si="87"/>
        <v>106476391.11100371</v>
      </c>
      <c r="N510" s="14">
        <f t="shared" si="91"/>
        <v>2470883006.4024668</v>
      </c>
      <c r="O510" s="14">
        <f t="shared" si="92"/>
        <v>1040963159.9145434</v>
      </c>
      <c r="P510" s="14">
        <f t="shared" si="88"/>
        <v>1429919846.4879234</v>
      </c>
      <c r="Q510" s="3">
        <f t="shared" si="93"/>
        <v>2470883006.4024668</v>
      </c>
      <c r="R510" s="3">
        <f t="shared" si="94"/>
        <v>1253005749.9145434</v>
      </c>
      <c r="S510" s="3">
        <f t="shared" si="89"/>
        <v>1217877256.4879234</v>
      </c>
      <c r="T510" s="21">
        <f>(RANK(E510,E$8:E$1007,1)+COUNTIF(E$8:E510,E510)-1)/1000</f>
        <v>0.49299999999999999</v>
      </c>
      <c r="U510" s="21">
        <f>(RANK(F510,F$8:F$1007,1)+COUNTIF(F$8:F510,F510)-1)/1000</f>
        <v>0.50700000000000001</v>
      </c>
      <c r="V510" s="21">
        <f>(RANK(G510,G$8:G$1007,1)+COUNTIF(G$8:G510,G510)-1)/1000</f>
        <v>0.48</v>
      </c>
      <c r="W510" s="21">
        <f>(RANK(H510,H$8:H$1007,1)+COUNTIF(H$8:H510,H510)-1)/1000</f>
        <v>0.40200000000000002</v>
      </c>
      <c r="X510" s="21">
        <f>(RANK(I510,I$8:I$1007,1)+COUNTIF(I$8:I510,I510)-1)/1000</f>
        <v>0.41699999999999998</v>
      </c>
      <c r="Y510" s="21">
        <f>(RANK(J510,J$8:J$1007,1)+COUNTIF(J$8:J510,J510)-1)/1000</f>
        <v>0.38200000000000001</v>
      </c>
      <c r="Z510" s="21">
        <f>(RANK(K510,K$8:K$1007,1)+COUNTIF(K$8:K510,K510)-1)/1000</f>
        <v>0.57299999999999995</v>
      </c>
      <c r="AA510" s="21">
        <f>(RANK(L510,L$8:L$1007,1)+COUNTIF(L$8:L510,L510)-1)/1000</f>
        <v>0.52300000000000002</v>
      </c>
      <c r="AB510" s="21">
        <f>(RANK(M510,M$8:M$1007,1)+COUNTIF(M$8:M510,M510)-1)/1000</f>
        <v>0.61899999999999999</v>
      </c>
      <c r="AC510" s="21">
        <f>(RANK(N510,N$8:N$1007,1)+COUNTIF(N$8:N510,N510)-1)/1000</f>
        <v>0.41599999999999998</v>
      </c>
      <c r="AD510" s="21">
        <f>(RANK(O510,O$8:O$1007,1)+COUNTIF(O$8:O510,O510)-1)/1000</f>
        <v>0.42599999999999999</v>
      </c>
      <c r="AE510" s="21">
        <f>(RANK(P510,P$8:P$1007,1)+COUNTIF(P$8:P510,P510)-1)/1000</f>
        <v>0.40500000000000003</v>
      </c>
      <c r="AF510" s="21">
        <f>(RANK(Q510,Q$8:Q$1007,1)+COUNTIF(Q$8:Q510,Q510)-1)/1000</f>
        <v>0.41599999999999998</v>
      </c>
      <c r="AG510" s="21">
        <f>(RANK(R510,R$8:R$1007,1)+COUNTIF(R$8:R510,R510)-1)/1000</f>
        <v>0.42599999999999999</v>
      </c>
      <c r="AH510" s="21">
        <f>(RANK(S510,S$8:S$1007,1)+COUNTIF(S$8:S510,S510)-1)/1000</f>
        <v>0.40500000000000003</v>
      </c>
      <c r="AI510" s="14">
        <f t="shared" si="95"/>
        <v>0</v>
      </c>
      <c r="AK510" s="14">
        <f t="shared" si="96"/>
        <v>0</v>
      </c>
    </row>
    <row r="511" spans="2:37" x14ac:dyDescent="0.25">
      <c r="B511">
        <f t="shared" si="90"/>
        <v>504</v>
      </c>
      <c r="C511">
        <f>MATCH(B511,'Stocastic Model Raw Data'!$B$2:$B$1001,0)</f>
        <v>390</v>
      </c>
      <c r="D511" s="14" cm="1">
        <f t="array" ref="D511">INDEX('Stocastic Model Raw Data'!$G$2:$G$1001,$C511,0)</f>
        <v>212042590</v>
      </c>
      <c r="E511" s="14" cm="1">
        <f t="array" ref="E511">INDEX('Stocastic Model Raw Data'!$C$2:$C$1001,$C511,0)</f>
        <v>76509793.829058394</v>
      </c>
      <c r="F511" s="14" cm="1">
        <f t="array" ref="F511">INDEX('Stocastic Model Raw Data'!$H$2:$H$1001,$C511,0)</f>
        <v>36552212.040153101</v>
      </c>
      <c r="G511" s="14">
        <f t="shared" si="85"/>
        <v>39957581.788905293</v>
      </c>
      <c r="H511" s="14" cm="1">
        <f t="array" ref="H511">INDEX('Stocastic Model Raw Data'!$D$2:$D$1001,$C511,0)</f>
        <v>2291637703.0275602</v>
      </c>
      <c r="I511" s="14" cm="1">
        <f t="array" ref="I511">INDEX('Stocastic Model Raw Data'!$I$2:$I$1001,$C511,0)</f>
        <v>944424560.69558203</v>
      </c>
      <c r="J511" s="14">
        <f t="shared" si="86"/>
        <v>1347213142.3319783</v>
      </c>
      <c r="K511" s="14" cm="1">
        <f t="array" ref="K511">INDEX('Stocastic Model Raw Data'!$E$2:$E$1001,$C511,0)</f>
        <v>152220757.83724999</v>
      </c>
      <c r="L511" s="14" cm="1">
        <f t="array" ref="L511">INDEX('Stocastic Model Raw Data'!$J$2:$J$1001,$C511,0)</f>
        <v>67350920.831134796</v>
      </c>
      <c r="M511" s="14">
        <f t="shared" si="87"/>
        <v>84869837.006115198</v>
      </c>
      <c r="N511" s="14">
        <f t="shared" si="91"/>
        <v>2443858460.86481</v>
      </c>
      <c r="O511" s="14">
        <f t="shared" si="92"/>
        <v>1011775481.5267168</v>
      </c>
      <c r="P511" s="14">
        <f t="shared" si="88"/>
        <v>1432082979.3380933</v>
      </c>
      <c r="Q511" s="3">
        <f t="shared" si="93"/>
        <v>2443858460.86481</v>
      </c>
      <c r="R511" s="3">
        <f t="shared" si="94"/>
        <v>1223818071.5267167</v>
      </c>
      <c r="S511" s="3">
        <f t="shared" si="89"/>
        <v>1220040389.3380933</v>
      </c>
      <c r="T511" s="21">
        <f>(RANK(E511,E$8:E$1007,1)+COUNTIF(E$8:E511,E511)-1)/1000</f>
        <v>0.32500000000000001</v>
      </c>
      <c r="U511" s="21">
        <f>(RANK(F511,F$8:F$1007,1)+COUNTIF(F$8:F511,F511)-1)/1000</f>
        <v>0.30099999999999999</v>
      </c>
      <c r="V511" s="21">
        <f>(RANK(G511,G$8:G$1007,1)+COUNTIF(G$8:G511,G511)-1)/1000</f>
        <v>0.35199999999999998</v>
      </c>
      <c r="W511" s="21">
        <f>(RANK(H511,H$8:H$1007,1)+COUNTIF(H$8:H511,H511)-1)/1000</f>
        <v>0.41299999999999998</v>
      </c>
      <c r="X511" s="21">
        <f>(RANK(I511,I$8:I$1007,1)+COUNTIF(I$8:I511,I511)-1)/1000</f>
        <v>0.38800000000000001</v>
      </c>
      <c r="Y511" s="21">
        <f>(RANK(J511,J$8:J$1007,1)+COUNTIF(J$8:J511,J511)-1)/1000</f>
        <v>0.42199999999999999</v>
      </c>
      <c r="Z511" s="21">
        <f>(RANK(K511,K$8:K$1007,1)+COUNTIF(K$8:K511,K511)-1)/1000</f>
        <v>0.218</v>
      </c>
      <c r="AA511" s="21">
        <f>(RANK(L511,L$8:L$1007,1)+COUNTIF(L$8:L511,L511)-1)/1000</f>
        <v>0.224</v>
      </c>
      <c r="AB511" s="21">
        <f>(RANK(M511,M$8:M$1007,1)+COUNTIF(M$8:M511,M511)-1)/1000</f>
        <v>0.22800000000000001</v>
      </c>
      <c r="AC511" s="21">
        <f>(RANK(N511,N$8:N$1007,1)+COUNTIF(N$8:N511,N511)-1)/1000</f>
        <v>0.39</v>
      </c>
      <c r="AD511" s="21">
        <f>(RANK(O511,O$8:O$1007,1)+COUNTIF(O$8:O511,O511)-1)/1000</f>
        <v>0.37</v>
      </c>
      <c r="AE511" s="21">
        <f>(RANK(P511,P$8:P$1007,1)+COUNTIF(P$8:P511,P511)-1)/1000</f>
        <v>0.40799999999999997</v>
      </c>
      <c r="AF511" s="21">
        <f>(RANK(Q511,Q$8:Q$1007,1)+COUNTIF(Q$8:Q511,Q511)-1)/1000</f>
        <v>0.39</v>
      </c>
      <c r="AG511" s="21">
        <f>(RANK(R511,R$8:R$1007,1)+COUNTIF(R$8:R511,R511)-1)/1000</f>
        <v>0.37</v>
      </c>
      <c r="AH511" s="21">
        <f>(RANK(S511,S$8:S$1007,1)+COUNTIF(S$8:S511,S511)-1)/1000</f>
        <v>0.40799999999999997</v>
      </c>
      <c r="AI511" s="14">
        <f t="shared" si="95"/>
        <v>0</v>
      </c>
      <c r="AK511" s="14">
        <f t="shared" si="96"/>
        <v>0</v>
      </c>
    </row>
    <row r="512" spans="2:37" x14ac:dyDescent="0.25">
      <c r="B512">
        <f t="shared" si="90"/>
        <v>505</v>
      </c>
      <c r="C512">
        <f>MATCH(B512,'Stocastic Model Raw Data'!$B$2:$B$1001,0)</f>
        <v>413</v>
      </c>
      <c r="D512" s="14" cm="1">
        <f t="array" ref="D512">INDEX('Stocastic Model Raw Data'!$G$2:$G$1001,$C512,0)</f>
        <v>212042590</v>
      </c>
      <c r="E512" s="14" cm="1">
        <f t="array" ref="E512">INDEX('Stocastic Model Raw Data'!$C$2:$C$1001,$C512,0)</f>
        <v>81672130.304946005</v>
      </c>
      <c r="F512" s="14" cm="1">
        <f t="array" ref="F512">INDEX('Stocastic Model Raw Data'!$H$2:$H$1001,$C512,0)</f>
        <v>39904637.191539899</v>
      </c>
      <c r="G512" s="14">
        <f t="shared" si="85"/>
        <v>41767493.113406107</v>
      </c>
      <c r="H512" s="14" cm="1">
        <f t="array" ref="H512">INDEX('Stocastic Model Raw Data'!$D$2:$D$1001,$C512,0)</f>
        <v>2277251915.8512301</v>
      </c>
      <c r="I512" s="14" cm="1">
        <f t="array" ref="I512">INDEX('Stocastic Model Raw Data'!$I$2:$I$1001,$C512,0)</f>
        <v>946985875.13533604</v>
      </c>
      <c r="J512" s="14">
        <f t="shared" si="86"/>
        <v>1330266040.7158942</v>
      </c>
      <c r="K512" s="14" cm="1">
        <f t="array" ref="K512">INDEX('Stocastic Model Raw Data'!$E$2:$E$1001,$C512,0)</f>
        <v>188006960.53112099</v>
      </c>
      <c r="L512" s="14" cm="1">
        <f t="array" ref="L512">INDEX('Stocastic Model Raw Data'!$J$2:$J$1001,$C512,0)</f>
        <v>86125750.779470503</v>
      </c>
      <c r="M512" s="14">
        <f t="shared" si="87"/>
        <v>101881209.75165048</v>
      </c>
      <c r="N512" s="14">
        <f t="shared" si="91"/>
        <v>2465258876.3823509</v>
      </c>
      <c r="O512" s="14">
        <f t="shared" si="92"/>
        <v>1033111625.9148066</v>
      </c>
      <c r="P512" s="14">
        <f t="shared" si="88"/>
        <v>1432147250.4675443</v>
      </c>
      <c r="Q512" s="3">
        <f t="shared" si="93"/>
        <v>2465258876.3823509</v>
      </c>
      <c r="R512" s="3">
        <f t="shared" si="94"/>
        <v>1245154215.9148066</v>
      </c>
      <c r="S512" s="3">
        <f t="shared" si="89"/>
        <v>1220104660.4675443</v>
      </c>
      <c r="T512" s="21">
        <f>(RANK(E512,E$8:E$1007,1)+COUNTIF(E$8:E512,E512)-1)/1000</f>
        <v>0.44400000000000001</v>
      </c>
      <c r="U512" s="21">
        <f>(RANK(F512,F$8:F$1007,1)+COUNTIF(F$8:F512,F512)-1)/1000</f>
        <v>0.44700000000000001</v>
      </c>
      <c r="V512" s="21">
        <f>(RANK(G512,G$8:G$1007,1)+COUNTIF(G$8:G512,G512)-1)/1000</f>
        <v>0.432</v>
      </c>
      <c r="W512" s="21">
        <f>(RANK(H512,H$8:H$1007,1)+COUNTIF(H$8:H512,H512)-1)/1000</f>
        <v>0.39400000000000002</v>
      </c>
      <c r="X512" s="21">
        <f>(RANK(I512,I$8:I$1007,1)+COUNTIF(I$8:I512,I512)-1)/1000</f>
        <v>0.39200000000000002</v>
      </c>
      <c r="Y512" s="21">
        <f>(RANK(J512,J$8:J$1007,1)+COUNTIF(J$8:J512,J512)-1)/1000</f>
        <v>0.39</v>
      </c>
      <c r="Z512" s="21">
        <f>(RANK(K512,K$8:K$1007,1)+COUNTIF(K$8:K512,K512)-1)/1000</f>
        <v>0.58199999999999996</v>
      </c>
      <c r="AA512" s="21">
        <f>(RANK(L512,L$8:L$1007,1)+COUNTIF(L$8:L512,L512)-1)/1000</f>
        <v>0.629</v>
      </c>
      <c r="AB512" s="21">
        <f>(RANK(M512,M$8:M$1007,1)+COUNTIF(M$8:M512,M512)-1)/1000</f>
        <v>0.53900000000000003</v>
      </c>
      <c r="AC512" s="21">
        <f>(RANK(N512,N$8:N$1007,1)+COUNTIF(N$8:N512,N512)-1)/1000</f>
        <v>0.41299999999999998</v>
      </c>
      <c r="AD512" s="21">
        <f>(RANK(O512,O$8:O$1007,1)+COUNTIF(O$8:O512,O512)-1)/1000</f>
        <v>0.41399999999999998</v>
      </c>
      <c r="AE512" s="21">
        <f>(RANK(P512,P$8:P$1007,1)+COUNTIF(P$8:P512,P512)-1)/1000</f>
        <v>0.40899999999999997</v>
      </c>
      <c r="AF512" s="21">
        <f>(RANK(Q512,Q$8:Q$1007,1)+COUNTIF(Q$8:Q512,Q512)-1)/1000</f>
        <v>0.41299999999999998</v>
      </c>
      <c r="AG512" s="21">
        <f>(RANK(R512,R$8:R$1007,1)+COUNTIF(R$8:R512,R512)-1)/1000</f>
        <v>0.41399999999999998</v>
      </c>
      <c r="AH512" s="21">
        <f>(RANK(S512,S$8:S$1007,1)+COUNTIF(S$8:S512,S512)-1)/1000</f>
        <v>0.40899999999999997</v>
      </c>
      <c r="AI512" s="14">
        <f t="shared" si="95"/>
        <v>0</v>
      </c>
      <c r="AK512" s="14">
        <f t="shared" si="96"/>
        <v>0</v>
      </c>
    </row>
    <row r="513" spans="2:37" x14ac:dyDescent="0.25">
      <c r="B513">
        <f t="shared" si="90"/>
        <v>506</v>
      </c>
      <c r="C513">
        <f>MATCH(B513,'Stocastic Model Raw Data'!$B$2:$B$1001,0)</f>
        <v>128</v>
      </c>
      <c r="D513" s="14" cm="1">
        <f t="array" ref="D513">INDEX('Stocastic Model Raw Data'!$G$2:$G$1001,$C513,0)</f>
        <v>212042590</v>
      </c>
      <c r="E513" s="14" cm="1">
        <f t="array" ref="E513">INDEX('Stocastic Model Raw Data'!$C$2:$C$1001,$C513,0)</f>
        <v>64993377.508995198</v>
      </c>
      <c r="F513" s="14" cm="1">
        <f t="array" ref="F513">INDEX('Stocastic Model Raw Data'!$H$2:$H$1001,$C513,0)</f>
        <v>30869102.584830701</v>
      </c>
      <c r="G513" s="14">
        <f t="shared" si="85"/>
        <v>34124274.924164496</v>
      </c>
      <c r="H513" s="14" cm="1">
        <f t="array" ref="H513">INDEX('Stocastic Model Raw Data'!$D$2:$D$1001,$C513,0)</f>
        <v>1968951044.9272001</v>
      </c>
      <c r="I513" s="14" cm="1">
        <f t="array" ref="I513">INDEX('Stocastic Model Raw Data'!$I$2:$I$1001,$C513,0)</f>
        <v>808504279.42902994</v>
      </c>
      <c r="J513" s="14">
        <f t="shared" si="86"/>
        <v>1160446765.4981701</v>
      </c>
      <c r="K513" s="14" cm="1">
        <f t="array" ref="K513">INDEX('Stocastic Model Raw Data'!$E$2:$E$1001,$C513,0)</f>
        <v>138996324.53658</v>
      </c>
      <c r="L513" s="14" cm="1">
        <f t="array" ref="L513">INDEX('Stocastic Model Raw Data'!$J$2:$J$1001,$C513,0)</f>
        <v>58040620.502588801</v>
      </c>
      <c r="M513" s="14">
        <f t="shared" si="87"/>
        <v>80955704.033991188</v>
      </c>
      <c r="N513" s="14">
        <f t="shared" si="91"/>
        <v>2107947369.4637802</v>
      </c>
      <c r="O513" s="14">
        <f t="shared" si="92"/>
        <v>866544899.93161869</v>
      </c>
      <c r="P513" s="14">
        <f t="shared" si="88"/>
        <v>1241402469.5321615</v>
      </c>
      <c r="Q513" s="3">
        <f t="shared" si="93"/>
        <v>2107947369.4637802</v>
      </c>
      <c r="R513" s="3">
        <f t="shared" si="94"/>
        <v>1078587489.9316187</v>
      </c>
      <c r="S513" s="3">
        <f t="shared" si="89"/>
        <v>1029359879.5321615</v>
      </c>
      <c r="T513" s="21">
        <f>(RANK(E513,E$8:E$1007,1)+COUNTIF(E$8:E513,E513)-1)/1000</f>
        <v>0.10299999999999999</v>
      </c>
      <c r="U513" s="21">
        <f>(RANK(F513,F$8:F$1007,1)+COUNTIF(F$8:F513,F513)-1)/1000</f>
        <v>9.4E-2</v>
      </c>
      <c r="V513" s="21">
        <f>(RANK(G513,G$8:G$1007,1)+COUNTIF(G$8:G513,G513)-1)/1000</f>
        <v>0.111</v>
      </c>
      <c r="W513" s="21">
        <f>(RANK(H513,H$8:H$1007,1)+COUNTIF(H$8:H513,H513)-1)/1000</f>
        <v>0.13200000000000001</v>
      </c>
      <c r="X513" s="21">
        <f>(RANK(I513,I$8:I$1007,1)+COUNTIF(I$8:I513,I513)-1)/1000</f>
        <v>0.12</v>
      </c>
      <c r="Y513" s="21">
        <f>(RANK(J513,J$8:J$1007,1)+COUNTIF(J$8:J513,J513)-1)/1000</f>
        <v>0.14099999999999999</v>
      </c>
      <c r="Z513" s="21">
        <f>(RANK(K513,K$8:K$1007,1)+COUNTIF(K$8:K513,K513)-1)/1000</f>
        <v>0.123</v>
      </c>
      <c r="AA513" s="21">
        <f>(RANK(L513,L$8:L$1007,1)+COUNTIF(L$8:L513,L513)-1)/1000</f>
        <v>9.6000000000000002E-2</v>
      </c>
      <c r="AB513" s="21">
        <f>(RANK(M513,M$8:M$1007,1)+COUNTIF(M$8:M513,M513)-1)/1000</f>
        <v>0.16200000000000001</v>
      </c>
      <c r="AC513" s="21">
        <f>(RANK(N513,N$8:N$1007,1)+COUNTIF(N$8:N513,N513)-1)/1000</f>
        <v>0.128</v>
      </c>
      <c r="AD513" s="21">
        <f>(RANK(O513,O$8:O$1007,1)+COUNTIF(O$8:O513,O513)-1)/1000</f>
        <v>0.11899999999999999</v>
      </c>
      <c r="AE513" s="21">
        <f>(RANK(P513,P$8:P$1007,1)+COUNTIF(P$8:P513,P513)-1)/1000</f>
        <v>0.14099999999999999</v>
      </c>
      <c r="AF513" s="21">
        <f>(RANK(Q513,Q$8:Q$1007,1)+COUNTIF(Q$8:Q513,Q513)-1)/1000</f>
        <v>0.128</v>
      </c>
      <c r="AG513" s="21">
        <f>(RANK(R513,R$8:R$1007,1)+COUNTIF(R$8:R513,R513)-1)/1000</f>
        <v>0.11899999999999999</v>
      </c>
      <c r="AH513" s="21">
        <f>(RANK(S513,S$8:S$1007,1)+COUNTIF(S$8:S513,S513)-1)/1000</f>
        <v>0.14099999999999999</v>
      </c>
      <c r="AI513" s="14">
        <f t="shared" si="95"/>
        <v>0</v>
      </c>
      <c r="AK513" s="14">
        <f t="shared" si="96"/>
        <v>0</v>
      </c>
    </row>
    <row r="514" spans="2:37" x14ac:dyDescent="0.25">
      <c r="B514">
        <f t="shared" si="90"/>
        <v>507</v>
      </c>
      <c r="C514">
        <f>MATCH(B514,'Stocastic Model Raw Data'!$B$2:$B$1001,0)</f>
        <v>82</v>
      </c>
      <c r="D514" s="14" cm="1">
        <f t="array" ref="D514">INDEX('Stocastic Model Raw Data'!$G$2:$G$1001,$C514,0)</f>
        <v>212042590</v>
      </c>
      <c r="E514" s="14" cm="1">
        <f t="array" ref="E514">INDEX('Stocastic Model Raw Data'!$C$2:$C$1001,$C514,0)</f>
        <v>66655404.2923057</v>
      </c>
      <c r="F514" s="14" cm="1">
        <f t="array" ref="F514">INDEX('Stocastic Model Raw Data'!$H$2:$H$1001,$C514,0)</f>
        <v>32704784.985707</v>
      </c>
      <c r="G514" s="14">
        <f t="shared" si="85"/>
        <v>33950619.306598701</v>
      </c>
      <c r="H514" s="14" cm="1">
        <f t="array" ref="H514">INDEX('Stocastic Model Raw Data'!$D$2:$D$1001,$C514,0)</f>
        <v>1826193490.5934899</v>
      </c>
      <c r="I514" s="14" cm="1">
        <f t="array" ref="I514">INDEX('Stocastic Model Raw Data'!$I$2:$I$1001,$C514,0)</f>
        <v>761556226.59946799</v>
      </c>
      <c r="J514" s="14">
        <f t="shared" si="86"/>
        <v>1064637263.9940219</v>
      </c>
      <c r="K514" s="14" cm="1">
        <f t="array" ref="K514">INDEX('Stocastic Model Raw Data'!$E$2:$E$1001,$C514,0)</f>
        <v>151097362.62708801</v>
      </c>
      <c r="L514" s="14" cm="1">
        <f t="array" ref="L514">INDEX('Stocastic Model Raw Data'!$J$2:$J$1001,$C514,0)</f>
        <v>65577848.948105603</v>
      </c>
      <c r="M514" s="14">
        <f t="shared" si="87"/>
        <v>85519513.678982407</v>
      </c>
      <c r="N514" s="14">
        <f t="shared" si="91"/>
        <v>1977290853.220578</v>
      </c>
      <c r="O514" s="14">
        <f t="shared" si="92"/>
        <v>827134075.54757357</v>
      </c>
      <c r="P514" s="14">
        <f t="shared" si="88"/>
        <v>1150156777.6730044</v>
      </c>
      <c r="Q514" s="3">
        <f t="shared" si="93"/>
        <v>1977290853.220578</v>
      </c>
      <c r="R514" s="3">
        <f t="shared" si="94"/>
        <v>1039176665.5475736</v>
      </c>
      <c r="S514" s="3">
        <f t="shared" si="89"/>
        <v>938114187.67300439</v>
      </c>
      <c r="T514" s="21">
        <f>(RANK(E514,E$8:E$1007,1)+COUNTIF(E$8:E514,E514)-1)/1000</f>
        <v>0.128</v>
      </c>
      <c r="U514" s="21">
        <f>(RANK(F514,F$8:F$1007,1)+COUNTIF(F$8:F514,F514)-1)/1000</f>
        <v>0.153</v>
      </c>
      <c r="V514" s="21">
        <f>(RANK(G514,G$8:G$1007,1)+COUNTIF(G$8:G514,G514)-1)/1000</f>
        <v>0.104</v>
      </c>
      <c r="W514" s="21">
        <f>(RANK(H514,H$8:H$1007,1)+COUNTIF(H$8:H514,H514)-1)/1000</f>
        <v>7.3999999999999996E-2</v>
      </c>
      <c r="X514" s="21">
        <f>(RANK(I514,I$8:I$1007,1)+COUNTIF(I$8:I514,I514)-1)/1000</f>
        <v>7.9000000000000001E-2</v>
      </c>
      <c r="Y514" s="21">
        <f>(RANK(J514,J$8:J$1007,1)+COUNTIF(J$8:J514,J514)-1)/1000</f>
        <v>7.3999999999999996E-2</v>
      </c>
      <c r="Z514" s="21">
        <f>(RANK(K514,K$8:K$1007,1)+COUNTIF(K$8:K514,K514)-1)/1000</f>
        <v>0.20399999999999999</v>
      </c>
      <c r="AA514" s="21">
        <f>(RANK(L514,L$8:L$1007,1)+COUNTIF(L$8:L514,L514)-1)/1000</f>
        <v>0.193</v>
      </c>
      <c r="AB514" s="21">
        <f>(RANK(M514,M$8:M$1007,1)+COUNTIF(M$8:M514,M514)-1)/1000</f>
        <v>0.23699999999999999</v>
      </c>
      <c r="AC514" s="21">
        <f>(RANK(N514,N$8:N$1007,1)+COUNTIF(N$8:N514,N514)-1)/1000</f>
        <v>8.2000000000000003E-2</v>
      </c>
      <c r="AD514" s="21">
        <f>(RANK(O514,O$8:O$1007,1)+COUNTIF(O$8:O514,O514)-1)/1000</f>
        <v>8.5999999999999993E-2</v>
      </c>
      <c r="AE514" s="21">
        <f>(RANK(P514,P$8:P$1007,1)+COUNTIF(P$8:P514,P514)-1)/1000</f>
        <v>0.08</v>
      </c>
      <c r="AF514" s="21">
        <f>(RANK(Q514,Q$8:Q$1007,1)+COUNTIF(Q$8:Q514,Q514)-1)/1000</f>
        <v>8.2000000000000003E-2</v>
      </c>
      <c r="AG514" s="21">
        <f>(RANK(R514,R$8:R$1007,1)+COUNTIF(R$8:R514,R514)-1)/1000</f>
        <v>8.5999999999999993E-2</v>
      </c>
      <c r="AH514" s="21">
        <f>(RANK(S514,S$8:S$1007,1)+COUNTIF(S$8:S514,S514)-1)/1000</f>
        <v>0.08</v>
      </c>
      <c r="AI514" s="14">
        <f t="shared" si="95"/>
        <v>0</v>
      </c>
      <c r="AK514" s="14">
        <f t="shared" si="96"/>
        <v>0</v>
      </c>
    </row>
    <row r="515" spans="2:37" x14ac:dyDescent="0.25">
      <c r="B515">
        <f t="shared" si="90"/>
        <v>508</v>
      </c>
      <c r="C515">
        <f>MATCH(B515,'Stocastic Model Raw Data'!$B$2:$B$1001,0)</f>
        <v>8</v>
      </c>
      <c r="D515" s="14" cm="1">
        <f t="array" ref="D515">INDEX('Stocastic Model Raw Data'!$G$2:$G$1001,$C515,0)</f>
        <v>212042590</v>
      </c>
      <c r="E515" s="14" cm="1">
        <f t="array" ref="E515">INDEX('Stocastic Model Raw Data'!$C$2:$C$1001,$C515,0)</f>
        <v>50932171.111057803</v>
      </c>
      <c r="F515" s="14" cm="1">
        <f t="array" ref="F515">INDEX('Stocastic Model Raw Data'!$H$2:$H$1001,$C515,0)</f>
        <v>24210371.234882299</v>
      </c>
      <c r="G515" s="14">
        <f t="shared" si="85"/>
        <v>26721799.876175504</v>
      </c>
      <c r="H515" s="14" cm="1">
        <f t="array" ref="H515">INDEX('Stocastic Model Raw Data'!$D$2:$D$1001,$C515,0)</f>
        <v>1556526740.51264</v>
      </c>
      <c r="I515" s="14" cm="1">
        <f t="array" ref="I515">INDEX('Stocastic Model Raw Data'!$I$2:$I$1001,$C515,0)</f>
        <v>639277237.02644598</v>
      </c>
      <c r="J515" s="14">
        <f t="shared" si="86"/>
        <v>917249503.48619401</v>
      </c>
      <c r="K515" s="14" cm="1">
        <f t="array" ref="K515">INDEX('Stocastic Model Raw Data'!$E$2:$E$1001,$C515,0)</f>
        <v>105054968.515605</v>
      </c>
      <c r="L515" s="14" cm="1">
        <f t="array" ref="L515">INDEX('Stocastic Model Raw Data'!$J$2:$J$1001,$C515,0)</f>
        <v>45433868.946828596</v>
      </c>
      <c r="M515" s="14">
        <f t="shared" si="87"/>
        <v>59621099.568776406</v>
      </c>
      <c r="N515" s="14">
        <f t="shared" si="91"/>
        <v>1661581709.028245</v>
      </c>
      <c r="O515" s="14">
        <f t="shared" si="92"/>
        <v>684711105.97327459</v>
      </c>
      <c r="P515" s="14">
        <f t="shared" si="88"/>
        <v>976870603.05497038</v>
      </c>
      <c r="Q515" s="3">
        <f t="shared" si="93"/>
        <v>1661581709.028245</v>
      </c>
      <c r="R515" s="3">
        <f t="shared" si="94"/>
        <v>896753695.97327459</v>
      </c>
      <c r="S515" s="3">
        <f t="shared" si="89"/>
        <v>764828013.05497038</v>
      </c>
      <c r="T515" s="21">
        <f>(RANK(E515,E$8:E$1007,1)+COUNTIF(E$8:E515,E515)-1)/1000</f>
        <v>7.0000000000000001E-3</v>
      </c>
      <c r="U515" s="21">
        <f>(RANK(F515,F$8:F$1007,1)+COUNTIF(F$8:F515,F515)-1)/1000</f>
        <v>7.0000000000000001E-3</v>
      </c>
      <c r="V515" s="21">
        <f>(RANK(G515,G$8:G$1007,1)+COUNTIF(G$8:G515,G515)-1)/1000</f>
        <v>7.0000000000000001E-3</v>
      </c>
      <c r="W515" s="21">
        <f>(RANK(H515,H$8:H$1007,1)+COUNTIF(H$8:H515,H515)-1)/1000</f>
        <v>8.9999999999999993E-3</v>
      </c>
      <c r="X515" s="21">
        <f>(RANK(I515,I$8:I$1007,1)+COUNTIF(I$8:I515,I515)-1)/1000</f>
        <v>7.0000000000000001E-3</v>
      </c>
      <c r="Y515" s="21">
        <f>(RANK(J515,J$8:J$1007,1)+COUNTIF(J$8:J515,J515)-1)/1000</f>
        <v>8.9999999999999993E-3</v>
      </c>
      <c r="Z515" s="21">
        <f>(RANK(K515,K$8:K$1007,1)+COUNTIF(K$8:K515,K515)-1)/1000</f>
        <v>5.0000000000000001E-3</v>
      </c>
      <c r="AA515" s="21">
        <f>(RANK(L515,L$8:L$1007,1)+COUNTIF(L$8:L515,L515)-1)/1000</f>
        <v>8.9999999999999993E-3</v>
      </c>
      <c r="AB515" s="21">
        <f>(RANK(M515,M$8:M$1007,1)+COUNTIF(M$8:M515,M515)-1)/1000</f>
        <v>3.0000000000000001E-3</v>
      </c>
      <c r="AC515" s="21">
        <f>(RANK(N515,N$8:N$1007,1)+COUNTIF(N$8:N515,N515)-1)/1000</f>
        <v>8.0000000000000002E-3</v>
      </c>
      <c r="AD515" s="21">
        <f>(RANK(O515,O$8:O$1007,1)+COUNTIF(O$8:O515,O515)-1)/1000</f>
        <v>7.0000000000000001E-3</v>
      </c>
      <c r="AE515" s="21">
        <f>(RANK(P515,P$8:P$1007,1)+COUNTIF(P$8:P515,P515)-1)/1000</f>
        <v>8.9999999999999993E-3</v>
      </c>
      <c r="AF515" s="21">
        <f>(RANK(Q515,Q$8:Q$1007,1)+COUNTIF(Q$8:Q515,Q515)-1)/1000</f>
        <v>8.0000000000000002E-3</v>
      </c>
      <c r="AG515" s="21">
        <f>(RANK(R515,R$8:R$1007,1)+COUNTIF(R$8:R515,R515)-1)/1000</f>
        <v>7.0000000000000001E-3</v>
      </c>
      <c r="AH515" s="21">
        <f>(RANK(S515,S$8:S$1007,1)+COUNTIF(S$8:S515,S515)-1)/1000</f>
        <v>8.9999999999999993E-3</v>
      </c>
      <c r="AI515" s="14">
        <f t="shared" si="95"/>
        <v>0</v>
      </c>
      <c r="AK515" s="14">
        <f t="shared" si="96"/>
        <v>0</v>
      </c>
    </row>
    <row r="516" spans="2:37" x14ac:dyDescent="0.25">
      <c r="B516">
        <f t="shared" si="90"/>
        <v>509</v>
      </c>
      <c r="C516">
        <f>MATCH(B516,'Stocastic Model Raw Data'!$B$2:$B$1001,0)</f>
        <v>200</v>
      </c>
      <c r="D516" s="14" cm="1">
        <f t="array" ref="D516">INDEX('Stocastic Model Raw Data'!$G$2:$G$1001,$C516,0)</f>
        <v>212042590</v>
      </c>
      <c r="E516" s="14" cm="1">
        <f t="array" ref="E516">INDEX('Stocastic Model Raw Data'!$C$2:$C$1001,$C516,0)</f>
        <v>70613825.945230097</v>
      </c>
      <c r="F516" s="14" cm="1">
        <f t="array" ref="F516">INDEX('Stocastic Model Raw Data'!$H$2:$H$1001,$C516,0)</f>
        <v>34028086.831565</v>
      </c>
      <c r="G516" s="14">
        <f t="shared" si="85"/>
        <v>36585739.113665096</v>
      </c>
      <c r="H516" s="14" cm="1">
        <f t="array" ref="H516">INDEX('Stocastic Model Raw Data'!$D$2:$D$1001,$C516,0)</f>
        <v>2066101950.77913</v>
      </c>
      <c r="I516" s="14" cm="1">
        <f t="array" ref="I516">INDEX('Stocastic Model Raw Data'!$I$2:$I$1001,$C516,0)</f>
        <v>855187984.63933897</v>
      </c>
      <c r="J516" s="14">
        <f t="shared" si="86"/>
        <v>1210913966.139791</v>
      </c>
      <c r="K516" s="14" cm="1">
        <f t="array" ref="K516">INDEX('Stocastic Model Raw Data'!$E$2:$E$1001,$C516,0)</f>
        <v>156602120.58663499</v>
      </c>
      <c r="L516" s="14" cm="1">
        <f t="array" ref="L516">INDEX('Stocastic Model Raw Data'!$J$2:$J$1001,$C516,0)</f>
        <v>65024662.317648299</v>
      </c>
      <c r="M516" s="14">
        <f t="shared" si="87"/>
        <v>91577458.268986702</v>
      </c>
      <c r="N516" s="14">
        <f t="shared" si="91"/>
        <v>2222704071.3657651</v>
      </c>
      <c r="O516" s="14">
        <f t="shared" si="92"/>
        <v>920212646.95698726</v>
      </c>
      <c r="P516" s="14">
        <f t="shared" si="88"/>
        <v>1302491424.4087777</v>
      </c>
      <c r="Q516" s="3">
        <f t="shared" si="93"/>
        <v>2222704071.3657651</v>
      </c>
      <c r="R516" s="3">
        <f t="shared" si="94"/>
        <v>1132255236.9569874</v>
      </c>
      <c r="S516" s="3">
        <f t="shared" si="89"/>
        <v>1090448834.4087777</v>
      </c>
      <c r="T516" s="21">
        <f>(RANK(E516,E$8:E$1007,1)+COUNTIF(E$8:E516,E516)-1)/1000</f>
        <v>0.19800000000000001</v>
      </c>
      <c r="U516" s="21">
        <f>(RANK(F516,F$8:F$1007,1)+COUNTIF(F$8:F516,F516)-1)/1000</f>
        <v>0.20200000000000001</v>
      </c>
      <c r="V516" s="21">
        <f>(RANK(G516,G$8:G$1007,1)+COUNTIF(G$8:G516,G516)-1)/1000</f>
        <v>0.19500000000000001</v>
      </c>
      <c r="W516" s="21">
        <f>(RANK(H516,H$8:H$1007,1)+COUNTIF(H$8:H516,H516)-1)/1000</f>
        <v>0.20200000000000001</v>
      </c>
      <c r="X516" s="21">
        <f>(RANK(I516,I$8:I$1007,1)+COUNTIF(I$8:I516,I516)-1)/1000</f>
        <v>0.192</v>
      </c>
      <c r="Y516" s="21">
        <f>(RANK(J516,J$8:J$1007,1)+COUNTIF(J$8:J516,J516)-1)/1000</f>
        <v>0.20200000000000001</v>
      </c>
      <c r="Z516" s="21">
        <f>(RANK(K516,K$8:K$1007,1)+COUNTIF(K$8:K516,K516)-1)/1000</f>
        <v>0.26900000000000002</v>
      </c>
      <c r="AA516" s="21">
        <f>(RANK(L516,L$8:L$1007,1)+COUNTIF(L$8:L516,L516)-1)/1000</f>
        <v>0.185</v>
      </c>
      <c r="AB516" s="21">
        <f>(RANK(M516,M$8:M$1007,1)+COUNTIF(M$8:M516,M516)-1)/1000</f>
        <v>0.34699999999999998</v>
      </c>
      <c r="AC516" s="21">
        <f>(RANK(N516,N$8:N$1007,1)+COUNTIF(N$8:N516,N516)-1)/1000</f>
        <v>0.2</v>
      </c>
      <c r="AD516" s="21">
        <f>(RANK(O516,O$8:O$1007,1)+COUNTIF(O$8:O516,O516)-1)/1000</f>
        <v>0.192</v>
      </c>
      <c r="AE516" s="21">
        <f>(RANK(P516,P$8:P$1007,1)+COUNTIF(P$8:P516,P516)-1)/1000</f>
        <v>0.21199999999999999</v>
      </c>
      <c r="AF516" s="21">
        <f>(RANK(Q516,Q$8:Q$1007,1)+COUNTIF(Q$8:Q516,Q516)-1)/1000</f>
        <v>0.2</v>
      </c>
      <c r="AG516" s="21">
        <f>(RANK(R516,R$8:R$1007,1)+COUNTIF(R$8:R516,R516)-1)/1000</f>
        <v>0.192</v>
      </c>
      <c r="AH516" s="21">
        <f>(RANK(S516,S$8:S$1007,1)+COUNTIF(S$8:S516,S516)-1)/1000</f>
        <v>0.21199999999999999</v>
      </c>
      <c r="AI516" s="14">
        <f t="shared" si="95"/>
        <v>0</v>
      </c>
      <c r="AK516" s="14">
        <f t="shared" si="96"/>
        <v>0</v>
      </c>
    </row>
    <row r="517" spans="2:37" x14ac:dyDescent="0.25">
      <c r="B517">
        <f t="shared" si="90"/>
        <v>510</v>
      </c>
      <c r="C517">
        <f>MATCH(B517,'Stocastic Model Raw Data'!$B$2:$B$1001,0)</f>
        <v>570</v>
      </c>
      <c r="D517" s="14" cm="1">
        <f t="array" ref="D517">INDEX('Stocastic Model Raw Data'!$G$2:$G$1001,$C517,0)</f>
        <v>212042590</v>
      </c>
      <c r="E517" s="14" cm="1">
        <f t="array" ref="E517">INDEX('Stocastic Model Raw Data'!$C$2:$C$1001,$C517,0)</f>
        <v>82654445.450526997</v>
      </c>
      <c r="F517" s="14" cm="1">
        <f t="array" ref="F517">INDEX('Stocastic Model Raw Data'!$H$2:$H$1001,$C517,0)</f>
        <v>39508080.479188003</v>
      </c>
      <c r="G517" s="14">
        <f t="shared" si="85"/>
        <v>43146364.971338995</v>
      </c>
      <c r="H517" s="14" cm="1">
        <f t="array" ref="H517">INDEX('Stocastic Model Raw Data'!$D$2:$D$1001,$C517,0)</f>
        <v>2477981933.2135501</v>
      </c>
      <c r="I517" s="14" cm="1">
        <f t="array" ref="I517">INDEX('Stocastic Model Raw Data'!$I$2:$I$1001,$C517,0)</f>
        <v>1019912337.1355799</v>
      </c>
      <c r="J517" s="14">
        <f t="shared" si="86"/>
        <v>1458069596.07797</v>
      </c>
      <c r="K517" s="14" cm="1">
        <f t="array" ref="K517">INDEX('Stocastic Model Raw Data'!$E$2:$E$1001,$C517,0)</f>
        <v>174016678.479794</v>
      </c>
      <c r="L517" s="14" cm="1">
        <f t="array" ref="L517">INDEX('Stocastic Model Raw Data'!$J$2:$J$1001,$C517,0)</f>
        <v>79499807.773171097</v>
      </c>
      <c r="M517" s="14">
        <f t="shared" si="87"/>
        <v>94516870.706622899</v>
      </c>
      <c r="N517" s="14">
        <f t="shared" si="91"/>
        <v>2651998611.6933441</v>
      </c>
      <c r="O517" s="14">
        <f t="shared" si="92"/>
        <v>1099412144.908751</v>
      </c>
      <c r="P517" s="14">
        <f t="shared" si="88"/>
        <v>1552586466.7845931</v>
      </c>
      <c r="Q517" s="3">
        <f t="shared" si="93"/>
        <v>2651998611.6933441</v>
      </c>
      <c r="R517" s="3">
        <f t="shared" si="94"/>
        <v>1311454734.908751</v>
      </c>
      <c r="S517" s="3">
        <f t="shared" si="89"/>
        <v>1340543876.7845931</v>
      </c>
      <c r="T517" s="21">
        <f>(RANK(E517,E$8:E$1007,1)+COUNTIF(E$8:E517,E517)-1)/1000</f>
        <v>0.46600000000000003</v>
      </c>
      <c r="U517" s="21">
        <f>(RANK(F517,F$8:F$1007,1)+COUNTIF(F$8:F517,F517)-1)/1000</f>
        <v>0.43099999999999999</v>
      </c>
      <c r="V517" s="21">
        <f>(RANK(G517,G$8:G$1007,1)+COUNTIF(G$8:G517,G517)-1)/1000</f>
        <v>0.49199999999999999</v>
      </c>
      <c r="W517" s="21">
        <f>(RANK(H517,H$8:H$1007,1)+COUNTIF(H$8:H517,H517)-1)/1000</f>
        <v>0.57999999999999996</v>
      </c>
      <c r="X517" s="21">
        <f>(RANK(I517,I$8:I$1007,1)+COUNTIF(I$8:I517,I517)-1)/1000</f>
        <v>0.55200000000000005</v>
      </c>
      <c r="Y517" s="21">
        <f>(RANK(J517,J$8:J$1007,1)+COUNTIF(J$8:J517,J517)-1)/1000</f>
        <v>0.61199999999999999</v>
      </c>
      <c r="Z517" s="21">
        <f>(RANK(K517,K$8:K$1007,1)+COUNTIF(K$8:K517,K517)-1)/1000</f>
        <v>0.43099999999999999</v>
      </c>
      <c r="AA517" s="21">
        <f>(RANK(L517,L$8:L$1007,1)+COUNTIF(L$8:L517,L517)-1)/1000</f>
        <v>0.49099999999999999</v>
      </c>
      <c r="AB517" s="21">
        <f>(RANK(M517,M$8:M$1007,1)+COUNTIF(M$8:M517,M517)-1)/1000</f>
        <v>0.39200000000000002</v>
      </c>
      <c r="AC517" s="21">
        <f>(RANK(N517,N$8:N$1007,1)+COUNTIF(N$8:N517,N517)-1)/1000</f>
        <v>0.56999999999999995</v>
      </c>
      <c r="AD517" s="21">
        <f>(RANK(O517,O$8:O$1007,1)+COUNTIF(O$8:O517,O517)-1)/1000</f>
        <v>0.53700000000000003</v>
      </c>
      <c r="AE517" s="21">
        <f>(RANK(P517,P$8:P$1007,1)+COUNTIF(P$8:P517,P517)-1)/1000</f>
        <v>0.58499999999999996</v>
      </c>
      <c r="AF517" s="21">
        <f>(RANK(Q517,Q$8:Q$1007,1)+COUNTIF(Q$8:Q517,Q517)-1)/1000</f>
        <v>0.56999999999999995</v>
      </c>
      <c r="AG517" s="21">
        <f>(RANK(R517,R$8:R$1007,1)+COUNTIF(R$8:R517,R517)-1)/1000</f>
        <v>0.53700000000000003</v>
      </c>
      <c r="AH517" s="21">
        <f>(RANK(S517,S$8:S$1007,1)+COUNTIF(S$8:S517,S517)-1)/1000</f>
        <v>0.58499999999999996</v>
      </c>
      <c r="AI517" s="14">
        <f t="shared" si="95"/>
        <v>0</v>
      </c>
      <c r="AK517" s="14">
        <f t="shared" si="96"/>
        <v>0</v>
      </c>
    </row>
    <row r="518" spans="2:37" x14ac:dyDescent="0.25">
      <c r="B518">
        <f t="shared" si="90"/>
        <v>511</v>
      </c>
      <c r="C518">
        <f>MATCH(B518,'Stocastic Model Raw Data'!$B$2:$B$1001,0)</f>
        <v>545</v>
      </c>
      <c r="D518" s="14" cm="1">
        <f t="array" ref="D518">INDEX('Stocastic Model Raw Data'!$G$2:$G$1001,$C518,0)</f>
        <v>212042590</v>
      </c>
      <c r="E518" s="14" cm="1">
        <f t="array" ref="E518">INDEX('Stocastic Model Raw Data'!$C$2:$C$1001,$C518,0)</f>
        <v>83449464.088510603</v>
      </c>
      <c r="F518" s="14" cm="1">
        <f t="array" ref="F518">INDEX('Stocastic Model Raw Data'!$H$2:$H$1001,$C518,0)</f>
        <v>40230556.249955498</v>
      </c>
      <c r="G518" s="14">
        <f t="shared" si="85"/>
        <v>43218907.838555105</v>
      </c>
      <c r="H518" s="14" cm="1">
        <f t="array" ref="H518">INDEX('Stocastic Model Raw Data'!$D$2:$D$1001,$C518,0)</f>
        <v>2450761798.1259699</v>
      </c>
      <c r="I518" s="14" cm="1">
        <f t="array" ref="I518">INDEX('Stocastic Model Raw Data'!$I$2:$I$1001,$C518,0)</f>
        <v>1015600338.4858201</v>
      </c>
      <c r="J518" s="14">
        <f t="shared" si="86"/>
        <v>1435161459.6401498</v>
      </c>
      <c r="K518" s="14" cm="1">
        <f t="array" ref="K518">INDEX('Stocastic Model Raw Data'!$E$2:$E$1001,$C518,0)</f>
        <v>174233066.26244801</v>
      </c>
      <c r="L518" s="14" cm="1">
        <f t="array" ref="L518">INDEX('Stocastic Model Raw Data'!$J$2:$J$1001,$C518,0)</f>
        <v>78973166.782282203</v>
      </c>
      <c r="M518" s="14">
        <f t="shared" si="87"/>
        <v>95259899.480165809</v>
      </c>
      <c r="N518" s="14">
        <f t="shared" si="91"/>
        <v>2624994864.3884177</v>
      </c>
      <c r="O518" s="14">
        <f t="shared" si="92"/>
        <v>1094573505.2681022</v>
      </c>
      <c r="P518" s="14">
        <f t="shared" si="88"/>
        <v>1530421359.1203156</v>
      </c>
      <c r="Q518" s="3">
        <f t="shared" si="93"/>
        <v>2624994864.3884177</v>
      </c>
      <c r="R518" s="3">
        <f t="shared" si="94"/>
        <v>1306616095.2681022</v>
      </c>
      <c r="S518" s="3">
        <f t="shared" si="89"/>
        <v>1318378769.1203156</v>
      </c>
      <c r="T518" s="21">
        <f>(RANK(E518,E$8:E$1007,1)+COUNTIF(E$8:E518,E518)-1)/1000</f>
        <v>0.48099999999999998</v>
      </c>
      <c r="U518" s="21">
        <f>(RANK(F518,F$8:F$1007,1)+COUNTIF(F$8:F518,F518)-1)/1000</f>
        <v>0.47099999999999997</v>
      </c>
      <c r="V518" s="21">
        <f>(RANK(G518,G$8:G$1007,1)+COUNTIF(G$8:G518,G518)-1)/1000</f>
        <v>0.495</v>
      </c>
      <c r="W518" s="21">
        <f>(RANK(H518,H$8:H$1007,1)+COUNTIF(H$8:H518,H518)-1)/1000</f>
        <v>0.55700000000000005</v>
      </c>
      <c r="X518" s="21">
        <f>(RANK(I518,I$8:I$1007,1)+COUNTIF(I$8:I518,I518)-1)/1000</f>
        <v>0.53900000000000003</v>
      </c>
      <c r="Y518" s="21">
        <f>(RANK(J518,J$8:J$1007,1)+COUNTIF(J$8:J518,J518)-1)/1000</f>
        <v>0.56499999999999995</v>
      </c>
      <c r="Z518" s="21">
        <f>(RANK(K518,K$8:K$1007,1)+COUNTIF(K$8:K518,K518)-1)/1000</f>
        <v>0.433</v>
      </c>
      <c r="AA518" s="21">
        <f>(RANK(L518,L$8:L$1007,1)+COUNTIF(L$8:L518,L518)-1)/1000</f>
        <v>0.47899999999999998</v>
      </c>
      <c r="AB518" s="21">
        <f>(RANK(M518,M$8:M$1007,1)+COUNTIF(M$8:M518,M518)-1)/1000</f>
        <v>0.40300000000000002</v>
      </c>
      <c r="AC518" s="21">
        <f>(RANK(N518,N$8:N$1007,1)+COUNTIF(N$8:N518,N518)-1)/1000</f>
        <v>0.54500000000000004</v>
      </c>
      <c r="AD518" s="21">
        <f>(RANK(O518,O$8:O$1007,1)+COUNTIF(O$8:O518,O518)-1)/1000</f>
        <v>0.52600000000000002</v>
      </c>
      <c r="AE518" s="21">
        <f>(RANK(P518,P$8:P$1007,1)+COUNTIF(P$8:P518,P518)-1)/1000</f>
        <v>0.55700000000000005</v>
      </c>
      <c r="AF518" s="21">
        <f>(RANK(Q518,Q$8:Q$1007,1)+COUNTIF(Q$8:Q518,Q518)-1)/1000</f>
        <v>0.54500000000000004</v>
      </c>
      <c r="AG518" s="21">
        <f>(RANK(R518,R$8:R$1007,1)+COUNTIF(R$8:R518,R518)-1)/1000</f>
        <v>0.52600000000000002</v>
      </c>
      <c r="AH518" s="21">
        <f>(RANK(S518,S$8:S$1007,1)+COUNTIF(S$8:S518,S518)-1)/1000</f>
        <v>0.55700000000000005</v>
      </c>
      <c r="AI518" s="14">
        <f t="shared" si="95"/>
        <v>0</v>
      </c>
      <c r="AK518" s="14">
        <f t="shared" si="96"/>
        <v>0</v>
      </c>
    </row>
    <row r="519" spans="2:37" x14ac:dyDescent="0.25">
      <c r="B519">
        <f t="shared" si="90"/>
        <v>512</v>
      </c>
      <c r="C519">
        <f>MATCH(B519,'Stocastic Model Raw Data'!$B$2:$B$1001,0)</f>
        <v>856</v>
      </c>
      <c r="D519" s="14" cm="1">
        <f t="array" ref="D519">INDEX('Stocastic Model Raw Data'!$G$2:$G$1001,$C519,0)</f>
        <v>212042590</v>
      </c>
      <c r="E519" s="14" cm="1">
        <f t="array" ref="E519">INDEX('Stocastic Model Raw Data'!$C$2:$C$1001,$C519,0)</f>
        <v>108085233.182365</v>
      </c>
      <c r="F519" s="14" cm="1">
        <f t="array" ref="F519">INDEX('Stocastic Model Raw Data'!$H$2:$H$1001,$C519,0)</f>
        <v>53830504.6695958</v>
      </c>
      <c r="G519" s="14">
        <f t="shared" si="85"/>
        <v>54254728.5127692</v>
      </c>
      <c r="H519" s="14" cm="1">
        <f t="array" ref="H519">INDEX('Stocastic Model Raw Data'!$D$2:$D$1001,$C519,0)</f>
        <v>2800337702.2298398</v>
      </c>
      <c r="I519" s="14" cm="1">
        <f t="array" ref="I519">INDEX('Stocastic Model Raw Data'!$I$2:$I$1001,$C519,0)</f>
        <v>1182074864.2833099</v>
      </c>
      <c r="J519" s="14">
        <f t="shared" si="86"/>
        <v>1618262837.9465299</v>
      </c>
      <c r="K519" s="14" cm="1">
        <f t="array" ref="K519">INDEX('Stocastic Model Raw Data'!$E$2:$E$1001,$C519,0)</f>
        <v>257327685.98297399</v>
      </c>
      <c r="L519" s="14" cm="1">
        <f t="array" ref="L519">INDEX('Stocastic Model Raw Data'!$J$2:$J$1001,$C519,0)</f>
        <v>116741586.622409</v>
      </c>
      <c r="M519" s="14">
        <f t="shared" si="87"/>
        <v>140586099.36056501</v>
      </c>
      <c r="N519" s="14">
        <f t="shared" si="91"/>
        <v>3057665388.2128139</v>
      </c>
      <c r="O519" s="14">
        <f t="shared" si="92"/>
        <v>1298816450.905719</v>
      </c>
      <c r="P519" s="14">
        <f t="shared" si="88"/>
        <v>1758848937.3070948</v>
      </c>
      <c r="Q519" s="3">
        <f t="shared" si="93"/>
        <v>3057665388.2128139</v>
      </c>
      <c r="R519" s="3">
        <f t="shared" si="94"/>
        <v>1510859040.905719</v>
      </c>
      <c r="S519" s="3">
        <f t="shared" si="89"/>
        <v>1546806347.3070948</v>
      </c>
      <c r="T519" s="21">
        <f>(RANK(E519,E$8:E$1007,1)+COUNTIF(E$8:E519,E519)-1)/1000</f>
        <v>0.89300000000000002</v>
      </c>
      <c r="U519" s="21">
        <f>(RANK(F519,F$8:F$1007,1)+COUNTIF(F$8:F519,F519)-1)/1000</f>
        <v>0.89300000000000002</v>
      </c>
      <c r="V519" s="21">
        <f>(RANK(G519,G$8:G$1007,1)+COUNTIF(G$8:G519,G519)-1)/1000</f>
        <v>0.89100000000000001</v>
      </c>
      <c r="W519" s="21">
        <f>(RANK(H519,H$8:H$1007,1)+COUNTIF(H$8:H519,H519)-1)/1000</f>
        <v>0.83899999999999997</v>
      </c>
      <c r="X519" s="21">
        <f>(RANK(I519,I$8:I$1007,1)+COUNTIF(I$8:I519,I519)-1)/1000</f>
        <v>0.84099999999999997</v>
      </c>
      <c r="Y519" s="21">
        <f>(RANK(J519,J$8:J$1007,1)+COUNTIF(J$8:J519,J519)-1)/1000</f>
        <v>0.83399999999999996</v>
      </c>
      <c r="Z519" s="21">
        <f>(RANK(K519,K$8:K$1007,1)+COUNTIF(K$8:K519,K519)-1)/1000</f>
        <v>0.93700000000000006</v>
      </c>
      <c r="AA519" s="21">
        <f>(RANK(L519,L$8:L$1007,1)+COUNTIF(L$8:L519,L519)-1)/1000</f>
        <v>0.94899999999999995</v>
      </c>
      <c r="AB519" s="21">
        <f>(RANK(M519,M$8:M$1007,1)+COUNTIF(M$8:M519,M519)-1)/1000</f>
        <v>0.92400000000000004</v>
      </c>
      <c r="AC519" s="21">
        <f>(RANK(N519,N$8:N$1007,1)+COUNTIF(N$8:N519,N519)-1)/1000</f>
        <v>0.85599999999999998</v>
      </c>
      <c r="AD519" s="21">
        <f>(RANK(O519,O$8:O$1007,1)+COUNTIF(O$8:O519,O519)-1)/1000</f>
        <v>0.86399999999999999</v>
      </c>
      <c r="AE519" s="21">
        <f>(RANK(P519,P$8:P$1007,1)+COUNTIF(P$8:P519,P519)-1)/1000</f>
        <v>0.85</v>
      </c>
      <c r="AF519" s="21">
        <f>(RANK(Q519,Q$8:Q$1007,1)+COUNTIF(Q$8:Q519,Q519)-1)/1000</f>
        <v>0.85599999999999998</v>
      </c>
      <c r="AG519" s="21">
        <f>(RANK(R519,R$8:R$1007,1)+COUNTIF(R$8:R519,R519)-1)/1000</f>
        <v>0.86399999999999999</v>
      </c>
      <c r="AH519" s="21">
        <f>(RANK(S519,S$8:S$1007,1)+COUNTIF(S$8:S519,S519)-1)/1000</f>
        <v>0.85</v>
      </c>
      <c r="AI519" s="14">
        <f t="shared" si="95"/>
        <v>0</v>
      </c>
      <c r="AK519" s="14">
        <f t="shared" si="96"/>
        <v>0</v>
      </c>
    </row>
    <row r="520" spans="2:37" x14ac:dyDescent="0.25">
      <c r="B520">
        <f t="shared" si="90"/>
        <v>513</v>
      </c>
      <c r="C520">
        <f>MATCH(B520,'Stocastic Model Raw Data'!$B$2:$B$1001,0)</f>
        <v>197</v>
      </c>
      <c r="D520" s="14" cm="1">
        <f t="array" ref="D520">INDEX('Stocastic Model Raw Data'!$G$2:$G$1001,$C520,0)</f>
        <v>212042590</v>
      </c>
      <c r="E520" s="14" cm="1">
        <f t="array" ref="E520">INDEX('Stocastic Model Raw Data'!$C$2:$C$1001,$C520,0)</f>
        <v>70750111.149719</v>
      </c>
      <c r="F520" s="14" cm="1">
        <f t="array" ref="F520">INDEX('Stocastic Model Raw Data'!$H$2:$H$1001,$C520,0)</f>
        <v>34043211.413642801</v>
      </c>
      <c r="G520" s="14">
        <f t="shared" ref="G520:G583" si="97">E520-F520</f>
        <v>36706899.736076199</v>
      </c>
      <c r="H520" s="14" cm="1">
        <f t="array" ref="H520">INDEX('Stocastic Model Raw Data'!$D$2:$D$1001,$C520,0)</f>
        <v>2075857921.7586999</v>
      </c>
      <c r="I520" s="14" cm="1">
        <f t="array" ref="I520">INDEX('Stocastic Model Raw Data'!$I$2:$I$1001,$C520,0)</f>
        <v>860269499.55048501</v>
      </c>
      <c r="J520" s="14">
        <f t="shared" ref="J520:J583" si="98">H520-I520</f>
        <v>1215588422.2082148</v>
      </c>
      <c r="K520" s="14" cm="1">
        <f t="array" ref="K520">INDEX('Stocastic Model Raw Data'!$E$2:$E$1001,$C520,0)</f>
        <v>141547946.02806199</v>
      </c>
      <c r="L520" s="14" cm="1">
        <f t="array" ref="L520">INDEX('Stocastic Model Raw Data'!$J$2:$J$1001,$C520,0)</f>
        <v>59879611.042151101</v>
      </c>
      <c r="M520" s="14">
        <f t="shared" ref="M520:M583" si="99">K520-L520</f>
        <v>81668334.985910892</v>
      </c>
      <c r="N520" s="14">
        <f t="shared" si="91"/>
        <v>2217405867.7867618</v>
      </c>
      <c r="O520" s="14">
        <f t="shared" si="92"/>
        <v>920149110.59263611</v>
      </c>
      <c r="P520" s="14">
        <f t="shared" ref="P520:P583" si="100">N520-O520</f>
        <v>1297256757.1941257</v>
      </c>
      <c r="Q520" s="3">
        <f t="shared" si="93"/>
        <v>2217405867.7867618</v>
      </c>
      <c r="R520" s="3">
        <f t="shared" si="94"/>
        <v>1132191700.5926361</v>
      </c>
      <c r="S520" s="3">
        <f t="shared" ref="S520:S583" si="101">Q520-R520</f>
        <v>1085214167.1941257</v>
      </c>
      <c r="T520" s="21">
        <f>(RANK(E520,E$8:E$1007,1)+COUNTIF(E$8:E520,E520)-1)/1000</f>
        <v>0.2</v>
      </c>
      <c r="U520" s="21">
        <f>(RANK(F520,F$8:F$1007,1)+COUNTIF(F$8:F520,F520)-1)/1000</f>
        <v>0.20499999999999999</v>
      </c>
      <c r="V520" s="21">
        <f>(RANK(G520,G$8:G$1007,1)+COUNTIF(G$8:G520,G520)-1)/1000</f>
        <v>0.20100000000000001</v>
      </c>
      <c r="W520" s="21">
        <f>(RANK(H520,H$8:H$1007,1)+COUNTIF(H$8:H520,H520)-1)/1000</f>
        <v>0.21199999999999999</v>
      </c>
      <c r="X520" s="21">
        <f>(RANK(I520,I$8:I$1007,1)+COUNTIF(I$8:I520,I520)-1)/1000</f>
        <v>0.20699999999999999</v>
      </c>
      <c r="Y520" s="21">
        <f>(RANK(J520,J$8:J$1007,1)+COUNTIF(J$8:J520,J520)-1)/1000</f>
        <v>0.21099999999999999</v>
      </c>
      <c r="Z520" s="21">
        <f>(RANK(K520,K$8:K$1007,1)+COUNTIF(K$8:K520,K520)-1)/1000</f>
        <v>0.13900000000000001</v>
      </c>
      <c r="AA520" s="21">
        <f>(RANK(L520,L$8:L$1007,1)+COUNTIF(L$8:L520,L520)-1)/1000</f>
        <v>0.115</v>
      </c>
      <c r="AB520" s="21">
        <f>(RANK(M520,M$8:M$1007,1)+COUNTIF(M$8:M520,M520)-1)/1000</f>
        <v>0.17499999999999999</v>
      </c>
      <c r="AC520" s="21">
        <f>(RANK(N520,N$8:N$1007,1)+COUNTIF(N$8:N520,N520)-1)/1000</f>
        <v>0.19700000000000001</v>
      </c>
      <c r="AD520" s="21">
        <f>(RANK(O520,O$8:O$1007,1)+COUNTIF(O$8:O520,O520)-1)/1000</f>
        <v>0.191</v>
      </c>
      <c r="AE520" s="21">
        <f>(RANK(P520,P$8:P$1007,1)+COUNTIF(P$8:P520,P520)-1)/1000</f>
        <v>0.20499999999999999</v>
      </c>
      <c r="AF520" s="21">
        <f>(RANK(Q520,Q$8:Q$1007,1)+COUNTIF(Q$8:Q520,Q520)-1)/1000</f>
        <v>0.19700000000000001</v>
      </c>
      <c r="AG520" s="21">
        <f>(RANK(R520,R$8:R$1007,1)+COUNTIF(R$8:R520,R520)-1)/1000</f>
        <v>0.191</v>
      </c>
      <c r="AH520" s="21">
        <f>(RANK(S520,S$8:S$1007,1)+COUNTIF(S$8:S520,S520)-1)/1000</f>
        <v>0.20499999999999999</v>
      </c>
      <c r="AI520" s="14">
        <f t="shared" si="95"/>
        <v>0</v>
      </c>
      <c r="AK520" s="14">
        <f t="shared" si="96"/>
        <v>0</v>
      </c>
    </row>
    <row r="521" spans="2:37" x14ac:dyDescent="0.25">
      <c r="B521">
        <f t="shared" ref="B521:B584" si="102">B520+1</f>
        <v>514</v>
      </c>
      <c r="C521">
        <f>MATCH(B521,'Stocastic Model Raw Data'!$B$2:$B$1001,0)</f>
        <v>88</v>
      </c>
      <c r="D521" s="14" cm="1">
        <f t="array" ref="D521">INDEX('Stocastic Model Raw Data'!$G$2:$G$1001,$C521,0)</f>
        <v>212042590</v>
      </c>
      <c r="E521" s="14" cm="1">
        <f t="array" ref="E521">INDEX('Stocastic Model Raw Data'!$C$2:$C$1001,$C521,0)</f>
        <v>61411386.4428991</v>
      </c>
      <c r="F521" s="14" cm="1">
        <f t="array" ref="F521">INDEX('Stocastic Model Raw Data'!$H$2:$H$1001,$C521,0)</f>
        <v>29297235.4717291</v>
      </c>
      <c r="G521" s="14">
        <f t="shared" si="97"/>
        <v>32114150.971170001</v>
      </c>
      <c r="H521" s="14" cm="1">
        <f t="array" ref="H521">INDEX('Stocastic Model Raw Data'!$D$2:$D$1001,$C521,0)</f>
        <v>1867573372.2060399</v>
      </c>
      <c r="I521" s="14" cm="1">
        <f t="array" ref="I521">INDEX('Stocastic Model Raw Data'!$I$2:$I$1001,$C521,0)</f>
        <v>769218004.23675501</v>
      </c>
      <c r="J521" s="14">
        <f t="shared" si="98"/>
        <v>1098355367.969285</v>
      </c>
      <c r="K521" s="14" cm="1">
        <f t="array" ref="K521">INDEX('Stocastic Model Raw Data'!$E$2:$E$1001,$C521,0)</f>
        <v>131163439.72021499</v>
      </c>
      <c r="L521" s="14" cm="1">
        <f t="array" ref="L521">INDEX('Stocastic Model Raw Data'!$J$2:$J$1001,$C521,0)</f>
        <v>58718336.352694698</v>
      </c>
      <c r="M521" s="14">
        <f t="shared" si="99"/>
        <v>72445103.367520303</v>
      </c>
      <c r="N521" s="14">
        <f t="shared" ref="N521:N584" si="103">H521+K521</f>
        <v>1998736811.926255</v>
      </c>
      <c r="O521" s="14">
        <f t="shared" ref="O521:O584" si="104">I521+L521</f>
        <v>827936340.58944976</v>
      </c>
      <c r="P521" s="14">
        <f t="shared" si="100"/>
        <v>1170800471.3368053</v>
      </c>
      <c r="Q521" s="3">
        <f t="shared" ref="Q521:Q584" si="105">N521</f>
        <v>1998736811.926255</v>
      </c>
      <c r="R521" s="3">
        <f t="shared" ref="R521:R584" si="106">O521+D521</f>
        <v>1039978930.5894498</v>
      </c>
      <c r="S521" s="3">
        <f t="shared" si="101"/>
        <v>958757881.33680522</v>
      </c>
      <c r="T521" s="21">
        <f>(RANK(E521,E$8:E$1007,1)+COUNTIF(E$8:E521,E521)-1)/1000</f>
        <v>6.2E-2</v>
      </c>
      <c r="U521" s="21">
        <f>(RANK(F521,F$8:F$1007,1)+COUNTIF(F$8:F521,F521)-1)/1000</f>
        <v>5.8000000000000003E-2</v>
      </c>
      <c r="V521" s="21">
        <f>(RANK(G521,G$8:G$1007,1)+COUNTIF(G$8:G521,G521)-1)/1000</f>
        <v>7.0000000000000007E-2</v>
      </c>
      <c r="W521" s="21">
        <f>(RANK(H521,H$8:H$1007,1)+COUNTIF(H$8:H521,H521)-1)/1000</f>
        <v>8.8999999999999996E-2</v>
      </c>
      <c r="X521" s="21">
        <f>(RANK(I521,I$8:I$1007,1)+COUNTIF(I$8:I521,I521)-1)/1000</f>
        <v>8.8999999999999996E-2</v>
      </c>
      <c r="Y521" s="21">
        <f>(RANK(J521,J$8:J$1007,1)+COUNTIF(J$8:J521,J521)-1)/1000</f>
        <v>9.1999999999999998E-2</v>
      </c>
      <c r="Z521" s="21">
        <f>(RANK(K521,K$8:K$1007,1)+COUNTIF(K$8:K521,K521)-1)/1000</f>
        <v>7.8E-2</v>
      </c>
      <c r="AA521" s="21">
        <f>(RANK(L521,L$8:L$1007,1)+COUNTIF(L$8:L521,L521)-1)/1000</f>
        <v>0.104</v>
      </c>
      <c r="AB521" s="21">
        <f>(RANK(M521,M$8:M$1007,1)+COUNTIF(M$8:M521,M521)-1)/1000</f>
        <v>6.6000000000000003E-2</v>
      </c>
      <c r="AC521" s="21">
        <f>(RANK(N521,N$8:N$1007,1)+COUNTIF(N$8:N521,N521)-1)/1000</f>
        <v>8.7999999999999995E-2</v>
      </c>
      <c r="AD521" s="21">
        <f>(RANK(O521,O$8:O$1007,1)+COUNTIF(O$8:O521,O521)-1)/1000</f>
        <v>8.7999999999999995E-2</v>
      </c>
      <c r="AE521" s="21">
        <f>(RANK(P521,P$8:P$1007,1)+COUNTIF(P$8:P521,P521)-1)/1000</f>
        <v>8.8999999999999996E-2</v>
      </c>
      <c r="AF521" s="21">
        <f>(RANK(Q521,Q$8:Q$1007,1)+COUNTIF(Q$8:Q521,Q521)-1)/1000</f>
        <v>8.7999999999999995E-2</v>
      </c>
      <c r="AG521" s="21">
        <f>(RANK(R521,R$8:R$1007,1)+COUNTIF(R$8:R521,R521)-1)/1000</f>
        <v>8.7999999999999995E-2</v>
      </c>
      <c r="AH521" s="21">
        <f>(RANK(S521,S$8:S$1007,1)+COUNTIF(S$8:S521,S521)-1)/1000</f>
        <v>8.8999999999999996E-2</v>
      </c>
      <c r="AI521" s="14">
        <f t="shared" ref="AI521:AI584" si="107">J521+M521-P521</f>
        <v>0</v>
      </c>
      <c r="AK521" s="14">
        <f t="shared" ref="AK521:AK584" si="108">H521+K521-N521</f>
        <v>0</v>
      </c>
    </row>
    <row r="522" spans="2:37" x14ac:dyDescent="0.25">
      <c r="B522">
        <f t="shared" si="102"/>
        <v>515</v>
      </c>
      <c r="C522">
        <f>MATCH(B522,'Stocastic Model Raw Data'!$B$2:$B$1001,0)</f>
        <v>54</v>
      </c>
      <c r="D522" s="14" cm="1">
        <f t="array" ref="D522">INDEX('Stocastic Model Raw Data'!$G$2:$G$1001,$C522,0)</f>
        <v>212042590</v>
      </c>
      <c r="E522" s="14" cm="1">
        <f t="array" ref="E522">INDEX('Stocastic Model Raw Data'!$C$2:$C$1001,$C522,0)</f>
        <v>58830031.2567757</v>
      </c>
      <c r="F522" s="14" cm="1">
        <f t="array" ref="F522">INDEX('Stocastic Model Raw Data'!$H$2:$H$1001,$C522,0)</f>
        <v>27950090.531715799</v>
      </c>
      <c r="G522" s="14">
        <f t="shared" si="97"/>
        <v>30879940.7250599</v>
      </c>
      <c r="H522" s="14" cm="1">
        <f t="array" ref="H522">INDEX('Stocastic Model Raw Data'!$D$2:$D$1001,$C522,0)</f>
        <v>1780273210.48562</v>
      </c>
      <c r="I522" s="14" cm="1">
        <f t="array" ref="I522">INDEX('Stocastic Model Raw Data'!$I$2:$I$1001,$C522,0)</f>
        <v>731693835.41901803</v>
      </c>
      <c r="J522" s="14">
        <f t="shared" si="98"/>
        <v>1048579375.066602</v>
      </c>
      <c r="K522" s="14" cm="1">
        <f t="array" ref="K522">INDEX('Stocastic Model Raw Data'!$E$2:$E$1001,$C522,0)</f>
        <v>124932858.253793</v>
      </c>
      <c r="L522" s="14" cm="1">
        <f t="array" ref="L522">INDEX('Stocastic Model Raw Data'!$J$2:$J$1001,$C522,0)</f>
        <v>52917553.024123304</v>
      </c>
      <c r="M522" s="14">
        <f t="shared" si="99"/>
        <v>72015305.22966969</v>
      </c>
      <c r="N522" s="14">
        <f t="shared" si="103"/>
        <v>1905206068.739413</v>
      </c>
      <c r="O522" s="14">
        <f t="shared" si="104"/>
        <v>784611388.44314134</v>
      </c>
      <c r="P522" s="14">
        <f t="shared" si="100"/>
        <v>1120594680.2962718</v>
      </c>
      <c r="Q522" s="3">
        <f t="shared" si="105"/>
        <v>1905206068.739413</v>
      </c>
      <c r="R522" s="3">
        <f t="shared" si="106"/>
        <v>996653978.44314134</v>
      </c>
      <c r="S522" s="3">
        <f t="shared" si="101"/>
        <v>908552090.29627168</v>
      </c>
      <c r="T522" s="21">
        <f>(RANK(E522,E$8:E$1007,1)+COUNTIF(E$8:E522,E522)-1)/1000</f>
        <v>3.5999999999999997E-2</v>
      </c>
      <c r="U522" s="21">
        <f>(RANK(F522,F$8:F$1007,1)+COUNTIF(F$8:F522,F522)-1)/1000</f>
        <v>3.5000000000000003E-2</v>
      </c>
      <c r="V522" s="21">
        <f>(RANK(G522,G$8:G$1007,1)+COUNTIF(G$8:G522,G522)-1)/1000</f>
        <v>4.2000000000000003E-2</v>
      </c>
      <c r="W522" s="21">
        <f>(RANK(H522,H$8:H$1007,1)+COUNTIF(H$8:H522,H522)-1)/1000</f>
        <v>5.5E-2</v>
      </c>
      <c r="X522" s="21">
        <f>(RANK(I522,I$8:I$1007,1)+COUNTIF(I$8:I522,I522)-1)/1000</f>
        <v>4.7E-2</v>
      </c>
      <c r="Y522" s="21">
        <f>(RANK(J522,J$8:J$1007,1)+COUNTIF(J$8:J522,J522)-1)/1000</f>
        <v>5.6000000000000001E-2</v>
      </c>
      <c r="Z522" s="21">
        <f>(RANK(K522,K$8:K$1007,1)+COUNTIF(K$8:K522,K522)-1)/1000</f>
        <v>5.1999999999999998E-2</v>
      </c>
      <c r="AA522" s="21">
        <f>(RANK(L522,L$8:L$1007,1)+COUNTIF(L$8:L522,L522)-1)/1000</f>
        <v>4.2999999999999997E-2</v>
      </c>
      <c r="AB522" s="21">
        <f>(RANK(M522,M$8:M$1007,1)+COUNTIF(M$8:M522,M522)-1)/1000</f>
        <v>6.5000000000000002E-2</v>
      </c>
      <c r="AC522" s="21">
        <f>(RANK(N522,N$8:N$1007,1)+COUNTIF(N$8:N522,N522)-1)/1000</f>
        <v>5.3999999999999999E-2</v>
      </c>
      <c r="AD522" s="21">
        <f>(RANK(O522,O$8:O$1007,1)+COUNTIF(O$8:O522,O522)-1)/1000</f>
        <v>4.7E-2</v>
      </c>
      <c r="AE522" s="21">
        <f>(RANK(P522,P$8:P$1007,1)+COUNTIF(P$8:P522,P522)-1)/1000</f>
        <v>5.6000000000000001E-2</v>
      </c>
      <c r="AF522" s="21">
        <f>(RANK(Q522,Q$8:Q$1007,1)+COUNTIF(Q$8:Q522,Q522)-1)/1000</f>
        <v>5.3999999999999999E-2</v>
      </c>
      <c r="AG522" s="21">
        <f>(RANK(R522,R$8:R$1007,1)+COUNTIF(R$8:R522,R522)-1)/1000</f>
        <v>4.7E-2</v>
      </c>
      <c r="AH522" s="21">
        <f>(RANK(S522,S$8:S$1007,1)+COUNTIF(S$8:S522,S522)-1)/1000</f>
        <v>5.6000000000000001E-2</v>
      </c>
      <c r="AI522" s="14">
        <f t="shared" si="107"/>
        <v>0</v>
      </c>
      <c r="AK522" s="14">
        <f t="shared" si="108"/>
        <v>0</v>
      </c>
    </row>
    <row r="523" spans="2:37" x14ac:dyDescent="0.25">
      <c r="B523">
        <f t="shared" si="102"/>
        <v>516</v>
      </c>
      <c r="C523">
        <f>MATCH(B523,'Stocastic Model Raw Data'!$B$2:$B$1001,0)</f>
        <v>157</v>
      </c>
      <c r="D523" s="14" cm="1">
        <f t="array" ref="D523">INDEX('Stocastic Model Raw Data'!$G$2:$G$1001,$C523,0)</f>
        <v>212042590</v>
      </c>
      <c r="E523" s="14" cm="1">
        <f t="array" ref="E523">INDEX('Stocastic Model Raw Data'!$C$2:$C$1001,$C523,0)</f>
        <v>67883415.923175395</v>
      </c>
      <c r="F523" s="14" cm="1">
        <f t="array" ref="F523">INDEX('Stocastic Model Raw Data'!$H$2:$H$1001,$C523,0)</f>
        <v>32532771.204298001</v>
      </c>
      <c r="G523" s="14">
        <f t="shared" si="97"/>
        <v>35350644.71887739</v>
      </c>
      <c r="H523" s="14" cm="1">
        <f t="array" ref="H523">INDEX('Stocastic Model Raw Data'!$D$2:$D$1001,$C523,0)</f>
        <v>2020651082.90254</v>
      </c>
      <c r="I523" s="14" cm="1">
        <f t="array" ref="I523">INDEX('Stocastic Model Raw Data'!$I$2:$I$1001,$C523,0)</f>
        <v>833126265.11011696</v>
      </c>
      <c r="J523" s="14">
        <f t="shared" si="98"/>
        <v>1187524817.792423</v>
      </c>
      <c r="K523" s="14" cm="1">
        <f t="array" ref="K523">INDEX('Stocastic Model Raw Data'!$E$2:$E$1001,$C523,0)</f>
        <v>139258628.60002899</v>
      </c>
      <c r="L523" s="14" cm="1">
        <f t="array" ref="L523">INDEX('Stocastic Model Raw Data'!$J$2:$J$1001,$C523,0)</f>
        <v>59100177.622102097</v>
      </c>
      <c r="M523" s="14">
        <f t="shared" si="99"/>
        <v>80158450.977926895</v>
      </c>
      <c r="N523" s="14">
        <f t="shared" si="103"/>
        <v>2159909711.5025692</v>
      </c>
      <c r="O523" s="14">
        <f t="shared" si="104"/>
        <v>892226442.7322191</v>
      </c>
      <c r="P523" s="14">
        <f t="shared" si="100"/>
        <v>1267683268.77035</v>
      </c>
      <c r="Q523" s="3">
        <f t="shared" si="105"/>
        <v>2159909711.5025692</v>
      </c>
      <c r="R523" s="3">
        <f t="shared" si="106"/>
        <v>1104269032.7322192</v>
      </c>
      <c r="S523" s="3">
        <f t="shared" si="101"/>
        <v>1055640678.77035</v>
      </c>
      <c r="T523" s="21">
        <f>(RANK(E523,E$8:E$1007,1)+COUNTIF(E$8:E523,E523)-1)/1000</f>
        <v>0.14899999999999999</v>
      </c>
      <c r="U523" s="21">
        <f>(RANK(F523,F$8:F$1007,1)+COUNTIF(F$8:F523,F523)-1)/1000</f>
        <v>0.14499999999999999</v>
      </c>
      <c r="V523" s="21">
        <f>(RANK(G523,G$8:G$1007,1)+COUNTIF(G$8:G523,G523)-1)/1000</f>
        <v>0.158</v>
      </c>
      <c r="W523" s="21">
        <f>(RANK(H523,H$8:H$1007,1)+COUNTIF(H$8:H523,H523)-1)/1000</f>
        <v>0.16500000000000001</v>
      </c>
      <c r="X523" s="21">
        <f>(RANK(I523,I$8:I$1007,1)+COUNTIF(I$8:I523,I523)-1)/1000</f>
        <v>0.153</v>
      </c>
      <c r="Y523" s="21">
        <f>(RANK(J523,J$8:J$1007,1)+COUNTIF(J$8:J523,J523)-1)/1000</f>
        <v>0.17100000000000001</v>
      </c>
      <c r="Z523" s="21">
        <f>(RANK(K523,K$8:K$1007,1)+COUNTIF(K$8:K523,K523)-1)/1000</f>
        <v>0.126</v>
      </c>
      <c r="AA523" s="21">
        <f>(RANK(L523,L$8:L$1007,1)+COUNTIF(L$8:L523,L523)-1)/1000</f>
        <v>0.109</v>
      </c>
      <c r="AB523" s="21">
        <f>(RANK(M523,M$8:M$1007,1)+COUNTIF(M$8:M523,M523)-1)/1000</f>
        <v>0.15</v>
      </c>
      <c r="AC523" s="21">
        <f>(RANK(N523,N$8:N$1007,1)+COUNTIF(N$8:N523,N523)-1)/1000</f>
        <v>0.157</v>
      </c>
      <c r="AD523" s="21">
        <f>(RANK(O523,O$8:O$1007,1)+COUNTIF(O$8:O523,O523)-1)/1000</f>
        <v>0.14799999999999999</v>
      </c>
      <c r="AE523" s="21">
        <f>(RANK(P523,P$8:P$1007,1)+COUNTIF(P$8:P523,P523)-1)/1000</f>
        <v>0.16800000000000001</v>
      </c>
      <c r="AF523" s="21">
        <f>(RANK(Q523,Q$8:Q$1007,1)+COUNTIF(Q$8:Q523,Q523)-1)/1000</f>
        <v>0.157</v>
      </c>
      <c r="AG523" s="21">
        <f>(RANK(R523,R$8:R$1007,1)+COUNTIF(R$8:R523,R523)-1)/1000</f>
        <v>0.14799999999999999</v>
      </c>
      <c r="AH523" s="21">
        <f>(RANK(S523,S$8:S$1007,1)+COUNTIF(S$8:S523,S523)-1)/1000</f>
        <v>0.16800000000000001</v>
      </c>
      <c r="AI523" s="14">
        <f t="shared" si="107"/>
        <v>0</v>
      </c>
      <c r="AK523" s="14">
        <f t="shared" si="108"/>
        <v>0</v>
      </c>
    </row>
    <row r="524" spans="2:37" x14ac:dyDescent="0.25">
      <c r="B524">
        <f t="shared" si="102"/>
        <v>517</v>
      </c>
      <c r="C524">
        <f>MATCH(B524,'Stocastic Model Raw Data'!$B$2:$B$1001,0)</f>
        <v>738</v>
      </c>
      <c r="D524" s="14" cm="1">
        <f t="array" ref="D524">INDEX('Stocastic Model Raw Data'!$G$2:$G$1001,$C524,0)</f>
        <v>212042590</v>
      </c>
      <c r="E524" s="14" cm="1">
        <f t="array" ref="E524">INDEX('Stocastic Model Raw Data'!$C$2:$C$1001,$C524,0)</f>
        <v>89762846.1023435</v>
      </c>
      <c r="F524" s="14" cm="1">
        <f t="array" ref="F524">INDEX('Stocastic Model Raw Data'!$H$2:$H$1001,$C524,0)</f>
        <v>42998280.341433004</v>
      </c>
      <c r="G524" s="14">
        <f t="shared" si="97"/>
        <v>46764565.760910496</v>
      </c>
      <c r="H524" s="14" cm="1">
        <f t="array" ref="H524">INDEX('Stocastic Model Raw Data'!$D$2:$D$1001,$C524,0)</f>
        <v>2681476768.3063302</v>
      </c>
      <c r="I524" s="14" cm="1">
        <f t="array" ref="I524">INDEX('Stocastic Model Raw Data'!$I$2:$I$1001,$C524,0)</f>
        <v>1105826842.2957101</v>
      </c>
      <c r="J524" s="14">
        <f t="shared" si="98"/>
        <v>1575649926.0106201</v>
      </c>
      <c r="K524" s="14" cm="1">
        <f t="array" ref="K524">INDEX('Stocastic Model Raw Data'!$E$2:$E$1001,$C524,0)</f>
        <v>188545569.34662601</v>
      </c>
      <c r="L524" s="14" cm="1">
        <f t="array" ref="L524">INDEX('Stocastic Model Raw Data'!$J$2:$J$1001,$C524,0)</f>
        <v>85160604.328712493</v>
      </c>
      <c r="M524" s="14">
        <f t="shared" si="99"/>
        <v>103384965.01791352</v>
      </c>
      <c r="N524" s="14">
        <f t="shared" si="103"/>
        <v>2870022337.652956</v>
      </c>
      <c r="O524" s="14">
        <f t="shared" si="104"/>
        <v>1190987446.6244226</v>
      </c>
      <c r="P524" s="14">
        <f t="shared" si="100"/>
        <v>1679034891.0285335</v>
      </c>
      <c r="Q524" s="3">
        <f t="shared" si="105"/>
        <v>2870022337.652956</v>
      </c>
      <c r="R524" s="3">
        <f t="shared" si="106"/>
        <v>1403030036.6244226</v>
      </c>
      <c r="S524" s="3">
        <f t="shared" si="101"/>
        <v>1466992301.0285335</v>
      </c>
      <c r="T524" s="21">
        <f>(RANK(E524,E$8:E$1007,1)+COUNTIF(E$8:E524,E524)-1)/1000</f>
        <v>0.61499999999999999</v>
      </c>
      <c r="U524" s="21">
        <f>(RANK(F524,F$8:F$1007,1)+COUNTIF(F$8:F524,F524)-1)/1000</f>
        <v>0.57599999999999996</v>
      </c>
      <c r="V524" s="21">
        <f>(RANK(G524,G$8:G$1007,1)+COUNTIF(G$8:G524,G524)-1)/1000</f>
        <v>0.65700000000000003</v>
      </c>
      <c r="W524" s="21">
        <f>(RANK(H524,H$8:H$1007,1)+COUNTIF(H$8:H524,H524)-1)/1000</f>
        <v>0.753</v>
      </c>
      <c r="X524" s="21">
        <f>(RANK(I524,I$8:I$1007,1)+COUNTIF(I$8:I524,I524)-1)/1000</f>
        <v>0.72199999999999998</v>
      </c>
      <c r="Y524" s="21">
        <f>(RANK(J524,J$8:J$1007,1)+COUNTIF(J$8:J524,J524)-1)/1000</f>
        <v>0.77200000000000002</v>
      </c>
      <c r="Z524" s="21">
        <f>(RANK(K524,K$8:K$1007,1)+COUNTIF(K$8:K524,K524)-1)/1000</f>
        <v>0.59</v>
      </c>
      <c r="AA524" s="21">
        <f>(RANK(L524,L$8:L$1007,1)+COUNTIF(L$8:L524,L524)-1)/1000</f>
        <v>0.61699999999999999</v>
      </c>
      <c r="AB524" s="21">
        <f>(RANK(M524,M$8:M$1007,1)+COUNTIF(M$8:M524,M524)-1)/1000</f>
        <v>0.56200000000000006</v>
      </c>
      <c r="AC524" s="21">
        <f>(RANK(N524,N$8:N$1007,1)+COUNTIF(N$8:N524,N524)-1)/1000</f>
        <v>0.73799999999999999</v>
      </c>
      <c r="AD524" s="21">
        <f>(RANK(O524,O$8:O$1007,1)+COUNTIF(O$8:O524,O524)-1)/1000</f>
        <v>0.71299999999999997</v>
      </c>
      <c r="AE524" s="21">
        <f>(RANK(P524,P$8:P$1007,1)+COUNTIF(P$8:P524,P524)-1)/1000</f>
        <v>0.75800000000000001</v>
      </c>
      <c r="AF524" s="21">
        <f>(RANK(Q524,Q$8:Q$1007,1)+COUNTIF(Q$8:Q524,Q524)-1)/1000</f>
        <v>0.73799999999999999</v>
      </c>
      <c r="AG524" s="21">
        <f>(RANK(R524,R$8:R$1007,1)+COUNTIF(R$8:R524,R524)-1)/1000</f>
        <v>0.71299999999999997</v>
      </c>
      <c r="AH524" s="21">
        <f>(RANK(S524,S$8:S$1007,1)+COUNTIF(S$8:S524,S524)-1)/1000</f>
        <v>0.75800000000000001</v>
      </c>
      <c r="AI524" s="14">
        <f t="shared" si="107"/>
        <v>0</v>
      </c>
      <c r="AK524" s="14">
        <f t="shared" si="108"/>
        <v>0</v>
      </c>
    </row>
    <row r="525" spans="2:37" x14ac:dyDescent="0.25">
      <c r="B525">
        <f t="shared" si="102"/>
        <v>518</v>
      </c>
      <c r="C525">
        <f>MATCH(B525,'Stocastic Model Raw Data'!$B$2:$B$1001,0)</f>
        <v>897</v>
      </c>
      <c r="D525" s="14" cm="1">
        <f t="array" ref="D525">INDEX('Stocastic Model Raw Data'!$G$2:$G$1001,$C525,0)</f>
        <v>212042590</v>
      </c>
      <c r="E525" s="14" cm="1">
        <f t="array" ref="E525">INDEX('Stocastic Model Raw Data'!$C$2:$C$1001,$C525,0)</f>
        <v>105714974.456374</v>
      </c>
      <c r="F525" s="14" cm="1">
        <f t="array" ref="F525">INDEX('Stocastic Model Raw Data'!$H$2:$H$1001,$C525,0)</f>
        <v>52288938.608400501</v>
      </c>
      <c r="G525" s="14">
        <f t="shared" si="97"/>
        <v>53426035.847973503</v>
      </c>
      <c r="H525" s="14" cm="1">
        <f t="array" ref="H525">INDEX('Stocastic Model Raw Data'!$D$2:$D$1001,$C525,0)</f>
        <v>2927512985.8353601</v>
      </c>
      <c r="I525" s="14" cm="1">
        <f t="array" ref="I525">INDEX('Stocastic Model Raw Data'!$I$2:$I$1001,$C525,0)</f>
        <v>1233173361.8370399</v>
      </c>
      <c r="J525" s="14">
        <f t="shared" si="98"/>
        <v>1694339623.9983201</v>
      </c>
      <c r="K525" s="14" cm="1">
        <f t="array" ref="K525">INDEX('Stocastic Model Raw Data'!$E$2:$E$1001,$C525,0)</f>
        <v>217160712.280094</v>
      </c>
      <c r="L525" s="14" cm="1">
        <f t="array" ref="L525">INDEX('Stocastic Model Raw Data'!$J$2:$J$1001,$C525,0)</f>
        <v>97765087.593207404</v>
      </c>
      <c r="M525" s="14">
        <f t="shared" si="99"/>
        <v>119395624.68688659</v>
      </c>
      <c r="N525" s="14">
        <f t="shared" si="103"/>
        <v>3144673698.1154542</v>
      </c>
      <c r="O525" s="14">
        <f t="shared" si="104"/>
        <v>1330938449.4302473</v>
      </c>
      <c r="P525" s="14">
        <f t="shared" si="100"/>
        <v>1813735248.6852069</v>
      </c>
      <c r="Q525" s="3">
        <f t="shared" si="105"/>
        <v>3144673698.1154542</v>
      </c>
      <c r="R525" s="3">
        <f t="shared" si="106"/>
        <v>1542981039.4302473</v>
      </c>
      <c r="S525" s="3">
        <f t="shared" si="101"/>
        <v>1601692658.6852069</v>
      </c>
      <c r="T525" s="21">
        <f>(RANK(E525,E$8:E$1007,1)+COUNTIF(E$8:E525,E525)-1)/1000</f>
        <v>0.86199999999999999</v>
      </c>
      <c r="U525" s="21">
        <f>(RANK(F525,F$8:F$1007,1)+COUNTIF(F$8:F525,F525)-1)/1000</f>
        <v>0.85899999999999999</v>
      </c>
      <c r="V525" s="21">
        <f>(RANK(G525,G$8:G$1007,1)+COUNTIF(G$8:G525,G525)-1)/1000</f>
        <v>0.86499999999999999</v>
      </c>
      <c r="W525" s="21">
        <f>(RANK(H525,H$8:H$1007,1)+COUNTIF(H$8:H525,H525)-1)/1000</f>
        <v>0.90300000000000002</v>
      </c>
      <c r="X525" s="21">
        <f>(RANK(I525,I$8:I$1007,1)+COUNTIF(I$8:I525,I525)-1)/1000</f>
        <v>0.90600000000000003</v>
      </c>
      <c r="Y525" s="21">
        <f>(RANK(J525,J$8:J$1007,1)+COUNTIF(J$8:J525,J525)-1)/1000</f>
        <v>0.90100000000000002</v>
      </c>
      <c r="Z525" s="21">
        <f>(RANK(K525,K$8:K$1007,1)+COUNTIF(K$8:K525,K525)-1)/1000</f>
        <v>0.79</v>
      </c>
      <c r="AA525" s="21">
        <f>(RANK(L525,L$8:L$1007,1)+COUNTIF(L$8:L525,L525)-1)/1000</f>
        <v>0.80400000000000005</v>
      </c>
      <c r="AB525" s="21">
        <f>(RANK(M525,M$8:M$1007,1)+COUNTIF(M$8:M525,M525)-1)/1000</f>
        <v>0.77900000000000003</v>
      </c>
      <c r="AC525" s="21">
        <f>(RANK(N525,N$8:N$1007,1)+COUNTIF(N$8:N525,N525)-1)/1000</f>
        <v>0.89700000000000002</v>
      </c>
      <c r="AD525" s="21">
        <f>(RANK(O525,O$8:O$1007,1)+COUNTIF(O$8:O525,O525)-1)/1000</f>
        <v>0.89700000000000002</v>
      </c>
      <c r="AE525" s="21">
        <f>(RANK(P525,P$8:P$1007,1)+COUNTIF(P$8:P525,P525)-1)/1000</f>
        <v>0.89600000000000002</v>
      </c>
      <c r="AF525" s="21">
        <f>(RANK(Q525,Q$8:Q$1007,1)+COUNTIF(Q$8:Q525,Q525)-1)/1000</f>
        <v>0.89700000000000002</v>
      </c>
      <c r="AG525" s="21">
        <f>(RANK(R525,R$8:R$1007,1)+COUNTIF(R$8:R525,R525)-1)/1000</f>
        <v>0.89700000000000002</v>
      </c>
      <c r="AH525" s="21">
        <f>(RANK(S525,S$8:S$1007,1)+COUNTIF(S$8:S525,S525)-1)/1000</f>
        <v>0.89600000000000002</v>
      </c>
      <c r="AI525" s="14">
        <f t="shared" si="107"/>
        <v>0</v>
      </c>
      <c r="AK525" s="14">
        <f t="shared" si="108"/>
        <v>0</v>
      </c>
    </row>
    <row r="526" spans="2:37" x14ac:dyDescent="0.25">
      <c r="B526">
        <f t="shared" si="102"/>
        <v>519</v>
      </c>
      <c r="C526">
        <f>MATCH(B526,'Stocastic Model Raw Data'!$B$2:$B$1001,0)</f>
        <v>213</v>
      </c>
      <c r="D526" s="14" cm="1">
        <f t="array" ref="D526">INDEX('Stocastic Model Raw Data'!$G$2:$G$1001,$C526,0)</f>
        <v>212042590</v>
      </c>
      <c r="E526" s="14" cm="1">
        <f t="array" ref="E526">INDEX('Stocastic Model Raw Data'!$C$2:$C$1001,$C526,0)</f>
        <v>68077482.485365897</v>
      </c>
      <c r="F526" s="14" cm="1">
        <f t="array" ref="F526">INDEX('Stocastic Model Raw Data'!$H$2:$H$1001,$C526,0)</f>
        <v>32332204.246343199</v>
      </c>
      <c r="G526" s="14">
        <f t="shared" si="97"/>
        <v>35745278.239022702</v>
      </c>
      <c r="H526" s="14" cm="1">
        <f t="array" ref="H526">INDEX('Stocastic Model Raw Data'!$D$2:$D$1001,$C526,0)</f>
        <v>2091921988.15151</v>
      </c>
      <c r="I526" s="14" cm="1">
        <f t="array" ref="I526">INDEX('Stocastic Model Raw Data'!$I$2:$I$1001,$C526,0)</f>
        <v>857407857.53319395</v>
      </c>
      <c r="J526" s="14">
        <f t="shared" si="98"/>
        <v>1234514130.6183162</v>
      </c>
      <c r="K526" s="14" cm="1">
        <f t="array" ref="K526">INDEX('Stocastic Model Raw Data'!$E$2:$E$1001,$C526,0)</f>
        <v>141865599.71911699</v>
      </c>
      <c r="L526" s="14" cm="1">
        <f t="array" ref="L526">INDEX('Stocastic Model Raw Data'!$J$2:$J$1001,$C526,0)</f>
        <v>66740610.376924902</v>
      </c>
      <c r="M526" s="14">
        <f t="shared" si="99"/>
        <v>75124989.342192084</v>
      </c>
      <c r="N526" s="14">
        <f t="shared" si="103"/>
        <v>2233787587.8706269</v>
      </c>
      <c r="O526" s="14">
        <f t="shared" si="104"/>
        <v>924148467.91011882</v>
      </c>
      <c r="P526" s="14">
        <f t="shared" si="100"/>
        <v>1309639119.9605081</v>
      </c>
      <c r="Q526" s="3">
        <f t="shared" si="105"/>
        <v>2233787587.8706269</v>
      </c>
      <c r="R526" s="3">
        <f t="shared" si="106"/>
        <v>1136191057.9101188</v>
      </c>
      <c r="S526" s="3">
        <f t="shared" si="101"/>
        <v>1097596529.9605081</v>
      </c>
      <c r="T526" s="21">
        <f>(RANK(E526,E$8:E$1007,1)+COUNTIF(E$8:E526,E526)-1)/1000</f>
        <v>0.154</v>
      </c>
      <c r="U526" s="21">
        <f>(RANK(F526,F$8:F$1007,1)+COUNTIF(F$8:F526,F526)-1)/1000</f>
        <v>0.13800000000000001</v>
      </c>
      <c r="V526" s="21">
        <f>(RANK(G526,G$8:G$1007,1)+COUNTIF(G$8:G526,G526)-1)/1000</f>
        <v>0.16800000000000001</v>
      </c>
      <c r="W526" s="21">
        <f>(RANK(H526,H$8:H$1007,1)+COUNTIF(H$8:H526,H526)-1)/1000</f>
        <v>0.223</v>
      </c>
      <c r="X526" s="21">
        <f>(RANK(I526,I$8:I$1007,1)+COUNTIF(I$8:I526,I526)-1)/1000</f>
        <v>0.19800000000000001</v>
      </c>
      <c r="Y526" s="21">
        <f>(RANK(J526,J$8:J$1007,1)+COUNTIF(J$8:J526,J526)-1)/1000</f>
        <v>0.23499999999999999</v>
      </c>
      <c r="Z526" s="21">
        <f>(RANK(K526,K$8:K$1007,1)+COUNTIF(K$8:K526,K526)-1)/1000</f>
        <v>0.14099999999999999</v>
      </c>
      <c r="AA526" s="21">
        <f>(RANK(L526,L$8:L$1007,1)+COUNTIF(L$8:L526,L526)-1)/1000</f>
        <v>0.20899999999999999</v>
      </c>
      <c r="AB526" s="21">
        <f>(RANK(M526,M$8:M$1007,1)+COUNTIF(M$8:M526,M526)-1)/1000</f>
        <v>8.6999999999999994E-2</v>
      </c>
      <c r="AC526" s="21">
        <f>(RANK(N526,N$8:N$1007,1)+COUNTIF(N$8:N526,N526)-1)/1000</f>
        <v>0.21299999999999999</v>
      </c>
      <c r="AD526" s="21">
        <f>(RANK(O526,O$8:O$1007,1)+COUNTIF(O$8:O526,O526)-1)/1000</f>
        <v>0.19500000000000001</v>
      </c>
      <c r="AE526" s="21">
        <f>(RANK(P526,P$8:P$1007,1)+COUNTIF(P$8:P526,P526)-1)/1000</f>
        <v>0.222</v>
      </c>
      <c r="AF526" s="21">
        <f>(RANK(Q526,Q$8:Q$1007,1)+COUNTIF(Q$8:Q526,Q526)-1)/1000</f>
        <v>0.21299999999999999</v>
      </c>
      <c r="AG526" s="21">
        <f>(RANK(R526,R$8:R$1007,1)+COUNTIF(R$8:R526,R526)-1)/1000</f>
        <v>0.19500000000000001</v>
      </c>
      <c r="AH526" s="21">
        <f>(RANK(S526,S$8:S$1007,1)+COUNTIF(S$8:S526,S526)-1)/1000</f>
        <v>0.222</v>
      </c>
      <c r="AI526" s="14">
        <f t="shared" si="107"/>
        <v>0</v>
      </c>
      <c r="AK526" s="14">
        <f t="shared" si="108"/>
        <v>0</v>
      </c>
    </row>
    <row r="527" spans="2:37" x14ac:dyDescent="0.25">
      <c r="B527">
        <f t="shared" si="102"/>
        <v>520</v>
      </c>
      <c r="C527">
        <f>MATCH(B527,'Stocastic Model Raw Data'!$B$2:$B$1001,0)</f>
        <v>261</v>
      </c>
      <c r="D527" s="14" cm="1">
        <f t="array" ref="D527">INDEX('Stocastic Model Raw Data'!$G$2:$G$1001,$C527,0)</f>
        <v>212042590</v>
      </c>
      <c r="E527" s="14" cm="1">
        <f t="array" ref="E527">INDEX('Stocastic Model Raw Data'!$C$2:$C$1001,$C527,0)</f>
        <v>73383368.589435399</v>
      </c>
      <c r="F527" s="14" cm="1">
        <f t="array" ref="F527">INDEX('Stocastic Model Raw Data'!$H$2:$H$1001,$C527,0)</f>
        <v>35312146.143950403</v>
      </c>
      <c r="G527" s="14">
        <f t="shared" si="97"/>
        <v>38071222.445484996</v>
      </c>
      <c r="H527" s="14" cm="1">
        <f t="array" ref="H527">INDEX('Stocastic Model Raw Data'!$D$2:$D$1001,$C527,0)</f>
        <v>2157989410.1094999</v>
      </c>
      <c r="I527" s="14" cm="1">
        <f t="array" ref="I527">INDEX('Stocastic Model Raw Data'!$I$2:$I$1001,$C527,0)</f>
        <v>894552220.46600699</v>
      </c>
      <c r="J527" s="14">
        <f t="shared" si="98"/>
        <v>1263437189.6434929</v>
      </c>
      <c r="K527" s="14" cm="1">
        <f t="array" ref="K527">INDEX('Stocastic Model Raw Data'!$E$2:$E$1001,$C527,0)</f>
        <v>151574989.252846</v>
      </c>
      <c r="L527" s="14" cm="1">
        <f t="array" ref="L527">INDEX('Stocastic Model Raw Data'!$J$2:$J$1001,$C527,0)</f>
        <v>66579343.134423703</v>
      </c>
      <c r="M527" s="14">
        <f t="shared" si="99"/>
        <v>84995646.1184223</v>
      </c>
      <c r="N527" s="14">
        <f t="shared" si="103"/>
        <v>2309564399.3623457</v>
      </c>
      <c r="O527" s="14">
        <f t="shared" si="104"/>
        <v>961131563.60043073</v>
      </c>
      <c r="P527" s="14">
        <f t="shared" si="100"/>
        <v>1348432835.761915</v>
      </c>
      <c r="Q527" s="3">
        <f t="shared" si="105"/>
        <v>2309564399.3623457</v>
      </c>
      <c r="R527" s="3">
        <f t="shared" si="106"/>
        <v>1173174153.6004307</v>
      </c>
      <c r="S527" s="3">
        <f t="shared" si="101"/>
        <v>1136390245.761915</v>
      </c>
      <c r="T527" s="21">
        <f>(RANK(E527,E$8:E$1007,1)+COUNTIF(E$8:E527,E527)-1)/1000</f>
        <v>0.245</v>
      </c>
      <c r="U527" s="21">
        <f>(RANK(F527,F$8:F$1007,1)+COUNTIF(F$8:F527,F527)-1)/1000</f>
        <v>0.24099999999999999</v>
      </c>
      <c r="V527" s="21">
        <f>(RANK(G527,G$8:G$1007,1)+COUNTIF(G$8:G527,G527)-1)/1000</f>
        <v>0.25600000000000001</v>
      </c>
      <c r="W527" s="21">
        <f>(RANK(H527,H$8:H$1007,1)+COUNTIF(H$8:H527,H527)-1)/1000</f>
        <v>0.26600000000000001</v>
      </c>
      <c r="X527" s="21">
        <f>(RANK(I527,I$8:I$1007,1)+COUNTIF(I$8:I527,I527)-1)/1000</f>
        <v>0.26700000000000002</v>
      </c>
      <c r="Y527" s="21">
        <f>(RANK(J527,J$8:J$1007,1)+COUNTIF(J$8:J527,J527)-1)/1000</f>
        <v>0.27400000000000002</v>
      </c>
      <c r="Z527" s="21">
        <f>(RANK(K527,K$8:K$1007,1)+COUNTIF(K$8:K527,K527)-1)/1000</f>
        <v>0.20599999999999999</v>
      </c>
      <c r="AA527" s="21">
        <f>(RANK(L527,L$8:L$1007,1)+COUNTIF(L$8:L527,L527)-1)/1000</f>
        <v>0.20499999999999999</v>
      </c>
      <c r="AB527" s="21">
        <f>(RANK(M527,M$8:M$1007,1)+COUNTIF(M$8:M527,M527)-1)/1000</f>
        <v>0.23100000000000001</v>
      </c>
      <c r="AC527" s="21">
        <f>(RANK(N527,N$8:N$1007,1)+COUNTIF(N$8:N527,N527)-1)/1000</f>
        <v>0.26100000000000001</v>
      </c>
      <c r="AD527" s="21">
        <f>(RANK(O527,O$8:O$1007,1)+COUNTIF(O$8:O527,O527)-1)/1000</f>
        <v>0.25800000000000001</v>
      </c>
      <c r="AE527" s="21">
        <f>(RANK(P527,P$8:P$1007,1)+COUNTIF(P$8:P527,P527)-1)/1000</f>
        <v>0.26600000000000001</v>
      </c>
      <c r="AF527" s="21">
        <f>(RANK(Q527,Q$8:Q$1007,1)+COUNTIF(Q$8:Q527,Q527)-1)/1000</f>
        <v>0.26100000000000001</v>
      </c>
      <c r="AG527" s="21">
        <f>(RANK(R527,R$8:R$1007,1)+COUNTIF(R$8:R527,R527)-1)/1000</f>
        <v>0.25800000000000001</v>
      </c>
      <c r="AH527" s="21">
        <f>(RANK(S527,S$8:S$1007,1)+COUNTIF(S$8:S527,S527)-1)/1000</f>
        <v>0.26600000000000001</v>
      </c>
      <c r="AI527" s="14">
        <f t="shared" si="107"/>
        <v>0</v>
      </c>
      <c r="AK527" s="14">
        <f t="shared" si="108"/>
        <v>0</v>
      </c>
    </row>
    <row r="528" spans="2:37" x14ac:dyDescent="0.25">
      <c r="B528">
        <f t="shared" si="102"/>
        <v>521</v>
      </c>
      <c r="C528">
        <f>MATCH(B528,'Stocastic Model Raw Data'!$B$2:$B$1001,0)</f>
        <v>845</v>
      </c>
      <c r="D528" s="14" cm="1">
        <f t="array" ref="D528">INDEX('Stocastic Model Raw Data'!$G$2:$G$1001,$C528,0)</f>
        <v>212042590</v>
      </c>
      <c r="E528" s="14" cm="1">
        <f t="array" ref="E528">INDEX('Stocastic Model Raw Data'!$C$2:$C$1001,$C528,0)</f>
        <v>107593416.245758</v>
      </c>
      <c r="F528" s="14" cm="1">
        <f t="array" ref="F528">INDEX('Stocastic Model Raw Data'!$H$2:$H$1001,$C528,0)</f>
        <v>53604265.600691997</v>
      </c>
      <c r="G528" s="14">
        <f t="shared" si="97"/>
        <v>53989150.645066001</v>
      </c>
      <c r="H528" s="14" cm="1">
        <f t="array" ref="H528">INDEX('Stocastic Model Raw Data'!$D$2:$D$1001,$C528,0)</f>
        <v>2790093727.2276802</v>
      </c>
      <c r="I528" s="14" cm="1">
        <f t="array" ref="I528">INDEX('Stocastic Model Raw Data'!$I$2:$I$1001,$C528,0)</f>
        <v>1177437747.44859</v>
      </c>
      <c r="J528" s="14">
        <f t="shared" si="98"/>
        <v>1612655979.7790902</v>
      </c>
      <c r="K528" s="14" cm="1">
        <f t="array" ref="K528">INDEX('Stocastic Model Raw Data'!$E$2:$E$1001,$C528,0)</f>
        <v>247112380.78199601</v>
      </c>
      <c r="L528" s="14" cm="1">
        <f t="array" ref="L528">INDEX('Stocastic Model Raw Data'!$J$2:$J$1001,$C528,0)</f>
        <v>112670509.69376899</v>
      </c>
      <c r="M528" s="14">
        <f t="shared" si="99"/>
        <v>134441871.08822703</v>
      </c>
      <c r="N528" s="14">
        <f t="shared" si="103"/>
        <v>3037206108.009676</v>
      </c>
      <c r="O528" s="14">
        <f t="shared" si="104"/>
        <v>1290108257.142359</v>
      </c>
      <c r="P528" s="14">
        <f t="shared" si="100"/>
        <v>1747097850.867317</v>
      </c>
      <c r="Q528" s="3">
        <f t="shared" si="105"/>
        <v>3037206108.009676</v>
      </c>
      <c r="R528" s="3">
        <f t="shared" si="106"/>
        <v>1502150847.142359</v>
      </c>
      <c r="S528" s="3">
        <f t="shared" si="101"/>
        <v>1535055260.867317</v>
      </c>
      <c r="T528" s="21">
        <f>(RANK(E528,E$8:E$1007,1)+COUNTIF(E$8:E528,E528)-1)/1000</f>
        <v>0.88600000000000001</v>
      </c>
      <c r="U528" s="21">
        <f>(RANK(F528,F$8:F$1007,1)+COUNTIF(F$8:F528,F528)-1)/1000</f>
        <v>0.88800000000000001</v>
      </c>
      <c r="V528" s="21">
        <f>(RANK(G528,G$8:G$1007,1)+COUNTIF(G$8:G528,G528)-1)/1000</f>
        <v>0.88500000000000001</v>
      </c>
      <c r="W528" s="21">
        <f>(RANK(H528,H$8:H$1007,1)+COUNTIF(H$8:H528,H528)-1)/1000</f>
        <v>0.83199999999999996</v>
      </c>
      <c r="X528" s="21">
        <f>(RANK(I528,I$8:I$1007,1)+COUNTIF(I$8:I528,I528)-1)/1000</f>
        <v>0.83499999999999996</v>
      </c>
      <c r="Y528" s="21">
        <f>(RANK(J528,J$8:J$1007,1)+COUNTIF(J$8:J528,J528)-1)/1000</f>
        <v>0.82499999999999996</v>
      </c>
      <c r="Z528" s="21">
        <f>(RANK(K528,K$8:K$1007,1)+COUNTIF(K$8:K528,K528)-1)/1000</f>
        <v>0.90500000000000003</v>
      </c>
      <c r="AA528" s="21">
        <f>(RANK(L528,L$8:L$1007,1)+COUNTIF(L$8:L528,L528)-1)/1000</f>
        <v>0.92300000000000004</v>
      </c>
      <c r="AB528" s="21">
        <f>(RANK(M528,M$8:M$1007,1)+COUNTIF(M$8:M528,M528)-1)/1000</f>
        <v>0.88400000000000001</v>
      </c>
      <c r="AC528" s="21">
        <f>(RANK(N528,N$8:N$1007,1)+COUNTIF(N$8:N528,N528)-1)/1000</f>
        <v>0.84499999999999997</v>
      </c>
      <c r="AD528" s="21">
        <f>(RANK(O528,O$8:O$1007,1)+COUNTIF(O$8:O528,O528)-1)/1000</f>
        <v>0.85099999999999998</v>
      </c>
      <c r="AE528" s="21">
        <f>(RANK(P528,P$8:P$1007,1)+COUNTIF(P$8:P528,P528)-1)/1000</f>
        <v>0.83299999999999996</v>
      </c>
      <c r="AF528" s="21">
        <f>(RANK(Q528,Q$8:Q$1007,1)+COUNTIF(Q$8:Q528,Q528)-1)/1000</f>
        <v>0.84499999999999997</v>
      </c>
      <c r="AG528" s="21">
        <f>(RANK(R528,R$8:R$1007,1)+COUNTIF(R$8:R528,R528)-1)/1000</f>
        <v>0.85099999999999998</v>
      </c>
      <c r="AH528" s="21">
        <f>(RANK(S528,S$8:S$1007,1)+COUNTIF(S$8:S528,S528)-1)/1000</f>
        <v>0.83299999999999996</v>
      </c>
      <c r="AI528" s="14">
        <f t="shared" si="107"/>
        <v>0</v>
      </c>
      <c r="AK528" s="14">
        <f t="shared" si="108"/>
        <v>0</v>
      </c>
    </row>
    <row r="529" spans="2:37" x14ac:dyDescent="0.25">
      <c r="B529">
        <f t="shared" si="102"/>
        <v>522</v>
      </c>
      <c r="C529">
        <f>MATCH(B529,'Stocastic Model Raw Data'!$B$2:$B$1001,0)</f>
        <v>711</v>
      </c>
      <c r="D529" s="14" cm="1">
        <f t="array" ref="D529">INDEX('Stocastic Model Raw Data'!$G$2:$G$1001,$C529,0)</f>
        <v>212042590</v>
      </c>
      <c r="E529" s="14" cm="1">
        <f t="array" ref="E529">INDEX('Stocastic Model Raw Data'!$C$2:$C$1001,$C529,0)</f>
        <v>94967891.750001505</v>
      </c>
      <c r="F529" s="14" cm="1">
        <f t="array" ref="F529">INDEX('Stocastic Model Raw Data'!$H$2:$H$1001,$C529,0)</f>
        <v>46916293.5772724</v>
      </c>
      <c r="G529" s="14">
        <f t="shared" si="97"/>
        <v>48051598.172729105</v>
      </c>
      <c r="H529" s="14" cm="1">
        <f t="array" ref="H529">INDEX('Stocastic Model Raw Data'!$D$2:$D$1001,$C529,0)</f>
        <v>2629851752.9292102</v>
      </c>
      <c r="I529" s="14" cm="1">
        <f t="array" ref="I529">INDEX('Stocastic Model Raw Data'!$I$2:$I$1001,$C529,0)</f>
        <v>1105372322.0621099</v>
      </c>
      <c r="J529" s="14">
        <f t="shared" si="98"/>
        <v>1524479430.8671002</v>
      </c>
      <c r="K529" s="14" cm="1">
        <f t="array" ref="K529">INDEX('Stocastic Model Raw Data'!$E$2:$E$1001,$C529,0)</f>
        <v>194270588.676938</v>
      </c>
      <c r="L529" s="14" cm="1">
        <f t="array" ref="L529">INDEX('Stocastic Model Raw Data'!$J$2:$J$1001,$C529,0)</f>
        <v>89118838.765862405</v>
      </c>
      <c r="M529" s="14">
        <f t="shared" si="99"/>
        <v>105151749.91107559</v>
      </c>
      <c r="N529" s="14">
        <f t="shared" si="103"/>
        <v>2824122341.6061482</v>
      </c>
      <c r="O529" s="14">
        <f t="shared" si="104"/>
        <v>1194491160.8279724</v>
      </c>
      <c r="P529" s="14">
        <f t="shared" si="100"/>
        <v>1629631180.7781758</v>
      </c>
      <c r="Q529" s="3">
        <f t="shared" si="105"/>
        <v>2824122341.6061482</v>
      </c>
      <c r="R529" s="3">
        <f t="shared" si="106"/>
        <v>1406533750.8279724</v>
      </c>
      <c r="S529" s="3">
        <f t="shared" si="101"/>
        <v>1417588590.7781758</v>
      </c>
      <c r="T529" s="21">
        <f>(RANK(E529,E$8:E$1007,1)+COUNTIF(E$8:E529,E529)-1)/1000</f>
        <v>0.71499999999999997</v>
      </c>
      <c r="U529" s="21">
        <f>(RANK(F529,F$8:F$1007,1)+COUNTIF(F$8:F529,F529)-1)/1000</f>
        <v>0.71299999999999997</v>
      </c>
      <c r="V529" s="21">
        <f>(RANK(G529,G$8:G$1007,1)+COUNTIF(G$8:G529,G529)-1)/1000</f>
        <v>0.70299999999999996</v>
      </c>
      <c r="W529" s="21">
        <f>(RANK(H529,H$8:H$1007,1)+COUNTIF(H$8:H529,H529)-1)/1000</f>
        <v>0.71699999999999997</v>
      </c>
      <c r="X529" s="21">
        <f>(RANK(I529,I$8:I$1007,1)+COUNTIF(I$8:I529,I529)-1)/1000</f>
        <v>0.72099999999999997</v>
      </c>
      <c r="Y529" s="21">
        <f>(RANK(J529,J$8:J$1007,1)+COUNTIF(J$8:J529,J529)-1)/1000</f>
        <v>0.71499999999999997</v>
      </c>
      <c r="Z529" s="21">
        <f>(RANK(K529,K$8:K$1007,1)+COUNTIF(K$8:K529,K529)-1)/1000</f>
        <v>0.63600000000000001</v>
      </c>
      <c r="AA529" s="21">
        <f>(RANK(L529,L$8:L$1007,1)+COUNTIF(L$8:L529,L529)-1)/1000</f>
        <v>0.67</v>
      </c>
      <c r="AB529" s="21">
        <f>(RANK(M529,M$8:M$1007,1)+COUNTIF(M$8:M529,M529)-1)/1000</f>
        <v>0.59199999999999997</v>
      </c>
      <c r="AC529" s="21">
        <f>(RANK(N529,N$8:N$1007,1)+COUNTIF(N$8:N529,N529)-1)/1000</f>
        <v>0.71099999999999997</v>
      </c>
      <c r="AD529" s="21">
        <f>(RANK(O529,O$8:O$1007,1)+COUNTIF(O$8:O529,O529)-1)/1000</f>
        <v>0.72</v>
      </c>
      <c r="AE529" s="21">
        <f>(RANK(P529,P$8:P$1007,1)+COUNTIF(P$8:P529,P529)-1)/1000</f>
        <v>0.70099999999999996</v>
      </c>
      <c r="AF529" s="21">
        <f>(RANK(Q529,Q$8:Q$1007,1)+COUNTIF(Q$8:Q529,Q529)-1)/1000</f>
        <v>0.71099999999999997</v>
      </c>
      <c r="AG529" s="21">
        <f>(RANK(R529,R$8:R$1007,1)+COUNTIF(R$8:R529,R529)-1)/1000</f>
        <v>0.72</v>
      </c>
      <c r="AH529" s="21">
        <f>(RANK(S529,S$8:S$1007,1)+COUNTIF(S$8:S529,S529)-1)/1000</f>
        <v>0.70099999999999996</v>
      </c>
      <c r="AI529" s="14">
        <f t="shared" si="107"/>
        <v>0</v>
      </c>
      <c r="AK529" s="14">
        <f t="shared" si="108"/>
        <v>0</v>
      </c>
    </row>
    <row r="530" spans="2:37" x14ac:dyDescent="0.25">
      <c r="B530">
        <f t="shared" si="102"/>
        <v>523</v>
      </c>
      <c r="C530">
        <f>MATCH(B530,'Stocastic Model Raw Data'!$B$2:$B$1001,0)</f>
        <v>243</v>
      </c>
      <c r="D530" s="14" cm="1">
        <f t="array" ref="D530">INDEX('Stocastic Model Raw Data'!$G$2:$G$1001,$C530,0)</f>
        <v>212042590</v>
      </c>
      <c r="E530" s="14" cm="1">
        <f t="array" ref="E530">INDEX('Stocastic Model Raw Data'!$C$2:$C$1001,$C530,0)</f>
        <v>79654108.505909801</v>
      </c>
      <c r="F530" s="14" cm="1">
        <f t="array" ref="F530">INDEX('Stocastic Model Raw Data'!$H$2:$H$1001,$C530,0)</f>
        <v>39715298.331677802</v>
      </c>
      <c r="G530" s="14">
        <f t="shared" si="97"/>
        <v>39938810.174231999</v>
      </c>
      <c r="H530" s="14" cm="1">
        <f t="array" ref="H530">INDEX('Stocastic Model Raw Data'!$D$2:$D$1001,$C530,0)</f>
        <v>2136920875.2993</v>
      </c>
      <c r="I530" s="14" cm="1">
        <f t="array" ref="I530">INDEX('Stocastic Model Raw Data'!$I$2:$I$1001,$C530,0)</f>
        <v>906942935.84679496</v>
      </c>
      <c r="J530" s="14">
        <f t="shared" si="98"/>
        <v>1229977939.4525051</v>
      </c>
      <c r="K530" s="14" cm="1">
        <f t="array" ref="K530">INDEX('Stocastic Model Raw Data'!$E$2:$E$1001,$C530,0)</f>
        <v>148909631.34966999</v>
      </c>
      <c r="L530" s="14" cm="1">
        <f t="array" ref="L530">INDEX('Stocastic Model Raw Data'!$J$2:$J$1001,$C530,0)</f>
        <v>64717422.665204003</v>
      </c>
      <c r="M530" s="14">
        <f t="shared" si="99"/>
        <v>84192208.684465989</v>
      </c>
      <c r="N530" s="14">
        <f t="shared" si="103"/>
        <v>2285830506.6489701</v>
      </c>
      <c r="O530" s="14">
        <f t="shared" si="104"/>
        <v>971660358.51199901</v>
      </c>
      <c r="P530" s="14">
        <f t="shared" si="100"/>
        <v>1314170148.136971</v>
      </c>
      <c r="Q530" s="3">
        <f t="shared" si="105"/>
        <v>2285830506.6489701</v>
      </c>
      <c r="R530" s="3">
        <f t="shared" si="106"/>
        <v>1183702948.5119991</v>
      </c>
      <c r="S530" s="3">
        <f t="shared" si="101"/>
        <v>1102127558.136971</v>
      </c>
      <c r="T530" s="21">
        <f>(RANK(E530,E$8:E$1007,1)+COUNTIF(E$8:E530,E530)-1)/1000</f>
        <v>0.39700000000000002</v>
      </c>
      <c r="U530" s="21">
        <f>(RANK(F530,F$8:F$1007,1)+COUNTIF(F$8:F530,F530)-1)/1000</f>
        <v>0.442</v>
      </c>
      <c r="V530" s="21">
        <f>(RANK(G530,G$8:G$1007,1)+COUNTIF(G$8:G530,G530)-1)/1000</f>
        <v>0.35</v>
      </c>
      <c r="W530" s="21">
        <f>(RANK(H530,H$8:H$1007,1)+COUNTIF(H$8:H530,H530)-1)/1000</f>
        <v>0.251</v>
      </c>
      <c r="X530" s="21">
        <f>(RANK(I530,I$8:I$1007,1)+COUNTIF(I$8:I530,I530)-1)/1000</f>
        <v>0.29499999999999998</v>
      </c>
      <c r="Y530" s="21">
        <f>(RANK(J530,J$8:J$1007,1)+COUNTIF(J$8:J530,J530)-1)/1000</f>
        <v>0.224</v>
      </c>
      <c r="Z530" s="21">
        <f>(RANK(K530,K$8:K$1007,1)+COUNTIF(K$8:K530,K530)-1)/1000</f>
        <v>0.187</v>
      </c>
      <c r="AA530" s="21">
        <f>(RANK(L530,L$8:L$1007,1)+COUNTIF(L$8:L530,L530)-1)/1000</f>
        <v>0.18099999999999999</v>
      </c>
      <c r="AB530" s="21">
        <f>(RANK(M530,M$8:M$1007,1)+COUNTIF(M$8:M530,M530)-1)/1000</f>
        <v>0.21299999999999999</v>
      </c>
      <c r="AC530" s="21">
        <f>(RANK(N530,N$8:N$1007,1)+COUNTIF(N$8:N530,N530)-1)/1000</f>
        <v>0.24299999999999999</v>
      </c>
      <c r="AD530" s="21">
        <f>(RANK(O530,O$8:O$1007,1)+COUNTIF(O$8:O530,O530)-1)/1000</f>
        <v>0.28399999999999997</v>
      </c>
      <c r="AE530" s="21">
        <f>(RANK(P530,P$8:P$1007,1)+COUNTIF(P$8:P530,P530)-1)/1000</f>
        <v>0.22500000000000001</v>
      </c>
      <c r="AF530" s="21">
        <f>(RANK(Q530,Q$8:Q$1007,1)+COUNTIF(Q$8:Q530,Q530)-1)/1000</f>
        <v>0.24299999999999999</v>
      </c>
      <c r="AG530" s="21">
        <f>(RANK(R530,R$8:R$1007,1)+COUNTIF(R$8:R530,R530)-1)/1000</f>
        <v>0.28399999999999997</v>
      </c>
      <c r="AH530" s="21">
        <f>(RANK(S530,S$8:S$1007,1)+COUNTIF(S$8:S530,S530)-1)/1000</f>
        <v>0.22500000000000001</v>
      </c>
      <c r="AI530" s="14">
        <f t="shared" si="107"/>
        <v>0</v>
      </c>
      <c r="AK530" s="14">
        <f t="shared" si="108"/>
        <v>0</v>
      </c>
    </row>
    <row r="531" spans="2:37" x14ac:dyDescent="0.25">
      <c r="B531">
        <f t="shared" si="102"/>
        <v>524</v>
      </c>
      <c r="C531">
        <f>MATCH(B531,'Stocastic Model Raw Data'!$B$2:$B$1001,0)</f>
        <v>568</v>
      </c>
      <c r="D531" s="14" cm="1">
        <f t="array" ref="D531">INDEX('Stocastic Model Raw Data'!$G$2:$G$1001,$C531,0)</f>
        <v>212042590</v>
      </c>
      <c r="E531" s="14" cm="1">
        <f t="array" ref="E531">INDEX('Stocastic Model Raw Data'!$C$2:$C$1001,$C531,0)</f>
        <v>87075699.078759506</v>
      </c>
      <c r="F531" s="14" cm="1">
        <f t="array" ref="F531">INDEX('Stocastic Model Raw Data'!$H$2:$H$1001,$C531,0)</f>
        <v>42435353.895356603</v>
      </c>
      <c r="G531" s="14">
        <f t="shared" si="97"/>
        <v>44640345.183402903</v>
      </c>
      <c r="H531" s="14" cm="1">
        <f t="array" ref="H531">INDEX('Stocastic Model Raw Data'!$D$2:$D$1001,$C531,0)</f>
        <v>2446753552.3474498</v>
      </c>
      <c r="I531" s="14" cm="1">
        <f t="array" ref="I531">INDEX('Stocastic Model Raw Data'!$I$2:$I$1001,$C531,0)</f>
        <v>1016158399.88849</v>
      </c>
      <c r="J531" s="14">
        <f t="shared" si="98"/>
        <v>1430595152.4589598</v>
      </c>
      <c r="K531" s="14" cm="1">
        <f t="array" ref="K531">INDEX('Stocastic Model Raw Data'!$E$2:$E$1001,$C531,0)</f>
        <v>201759998.85227299</v>
      </c>
      <c r="L531" s="14" cm="1">
        <f t="array" ref="L531">INDEX('Stocastic Model Raw Data'!$J$2:$J$1001,$C531,0)</f>
        <v>91375683.908781901</v>
      </c>
      <c r="M531" s="14">
        <f t="shared" si="99"/>
        <v>110384314.94349109</v>
      </c>
      <c r="N531" s="14">
        <f t="shared" si="103"/>
        <v>2648513551.1997228</v>
      </c>
      <c r="O531" s="14">
        <f t="shared" si="104"/>
        <v>1107534083.797272</v>
      </c>
      <c r="P531" s="14">
        <f t="shared" si="100"/>
        <v>1540979467.4024508</v>
      </c>
      <c r="Q531" s="3">
        <f t="shared" si="105"/>
        <v>2648513551.1997228</v>
      </c>
      <c r="R531" s="3">
        <f t="shared" si="106"/>
        <v>1319576673.797272</v>
      </c>
      <c r="S531" s="3">
        <f t="shared" si="101"/>
        <v>1328936877.4024508</v>
      </c>
      <c r="T531" s="21">
        <f>(RANK(E531,E$8:E$1007,1)+COUNTIF(E$8:E531,E531)-1)/1000</f>
        <v>0.55800000000000005</v>
      </c>
      <c r="U531" s="21">
        <f>(RANK(F531,F$8:F$1007,1)+COUNTIF(F$8:F531,F531)-1)/1000</f>
        <v>0.55900000000000005</v>
      </c>
      <c r="V531" s="21">
        <f>(RANK(G531,G$8:G$1007,1)+COUNTIF(G$8:G531,G531)-1)/1000</f>
        <v>0.56200000000000006</v>
      </c>
      <c r="W531" s="21">
        <f>(RANK(H531,H$8:H$1007,1)+COUNTIF(H$8:H531,H531)-1)/1000</f>
        <v>0.55600000000000005</v>
      </c>
      <c r="X531" s="21">
        <f>(RANK(I531,I$8:I$1007,1)+COUNTIF(I$8:I531,I531)-1)/1000</f>
        <v>0.54100000000000004</v>
      </c>
      <c r="Y531" s="21">
        <f>(RANK(J531,J$8:J$1007,1)+COUNTIF(J$8:J531,J531)-1)/1000</f>
        <v>0.56100000000000005</v>
      </c>
      <c r="Z531" s="21">
        <f>(RANK(K531,K$8:K$1007,1)+COUNTIF(K$8:K531,K531)-1)/1000</f>
        <v>0.69199999999999995</v>
      </c>
      <c r="AA531" s="21">
        <f>(RANK(L531,L$8:L$1007,1)+COUNTIF(L$8:L531,L531)-1)/1000</f>
        <v>0.71099999999999997</v>
      </c>
      <c r="AB531" s="21">
        <f>(RANK(M531,M$8:M$1007,1)+COUNTIF(M$8:M531,M531)-1)/1000</f>
        <v>0.67800000000000005</v>
      </c>
      <c r="AC531" s="21">
        <f>(RANK(N531,N$8:N$1007,1)+COUNTIF(N$8:N531,N531)-1)/1000</f>
        <v>0.56799999999999995</v>
      </c>
      <c r="AD531" s="21">
        <f>(RANK(O531,O$8:O$1007,1)+COUNTIF(O$8:O531,O531)-1)/1000</f>
        <v>0.56399999999999995</v>
      </c>
      <c r="AE531" s="21">
        <f>(RANK(P531,P$8:P$1007,1)+COUNTIF(P$8:P531,P531)-1)/1000</f>
        <v>0.56599999999999995</v>
      </c>
      <c r="AF531" s="21">
        <f>(RANK(Q531,Q$8:Q$1007,1)+COUNTIF(Q$8:Q531,Q531)-1)/1000</f>
        <v>0.56799999999999995</v>
      </c>
      <c r="AG531" s="21">
        <f>(RANK(R531,R$8:R$1007,1)+COUNTIF(R$8:R531,R531)-1)/1000</f>
        <v>0.56399999999999995</v>
      </c>
      <c r="AH531" s="21">
        <f>(RANK(S531,S$8:S$1007,1)+COUNTIF(S$8:S531,S531)-1)/1000</f>
        <v>0.56599999999999995</v>
      </c>
      <c r="AI531" s="14">
        <f t="shared" si="107"/>
        <v>0</v>
      </c>
      <c r="AK531" s="14">
        <f t="shared" si="108"/>
        <v>0</v>
      </c>
    </row>
    <row r="532" spans="2:37" x14ac:dyDescent="0.25">
      <c r="B532">
        <f t="shared" si="102"/>
        <v>525</v>
      </c>
      <c r="C532">
        <f>MATCH(B532,'Stocastic Model Raw Data'!$B$2:$B$1001,0)</f>
        <v>740</v>
      </c>
      <c r="D532" s="14" cm="1">
        <f t="array" ref="D532">INDEX('Stocastic Model Raw Data'!$G$2:$G$1001,$C532,0)</f>
        <v>212042590</v>
      </c>
      <c r="E532" s="14" cm="1">
        <f t="array" ref="E532">INDEX('Stocastic Model Raw Data'!$C$2:$C$1001,$C532,0)</f>
        <v>95538937.949351802</v>
      </c>
      <c r="F532" s="14" cm="1">
        <f t="array" ref="F532">INDEX('Stocastic Model Raw Data'!$H$2:$H$1001,$C532,0)</f>
        <v>47176378.9798593</v>
      </c>
      <c r="G532" s="14">
        <f t="shared" si="97"/>
        <v>48362558.969492503</v>
      </c>
      <c r="H532" s="14" cm="1">
        <f t="array" ref="H532">INDEX('Stocastic Model Raw Data'!$D$2:$D$1001,$C532,0)</f>
        <v>2670511052.48523</v>
      </c>
      <c r="I532" s="14" cm="1">
        <f t="array" ref="I532">INDEX('Stocastic Model Raw Data'!$I$2:$I$1001,$C532,0)</f>
        <v>1120889191.72384</v>
      </c>
      <c r="J532" s="14">
        <f t="shared" si="98"/>
        <v>1549621860.76139</v>
      </c>
      <c r="K532" s="14" cm="1">
        <f t="array" ref="K532">INDEX('Stocastic Model Raw Data'!$E$2:$E$1001,$C532,0)</f>
        <v>201068658.90053299</v>
      </c>
      <c r="L532" s="14" cm="1">
        <f t="array" ref="L532">INDEX('Stocastic Model Raw Data'!$J$2:$J$1001,$C532,0)</f>
        <v>92037073.955667004</v>
      </c>
      <c r="M532" s="14">
        <f t="shared" si="99"/>
        <v>109031584.94486599</v>
      </c>
      <c r="N532" s="14">
        <f t="shared" si="103"/>
        <v>2871579711.3857632</v>
      </c>
      <c r="O532" s="14">
        <f t="shared" si="104"/>
        <v>1212926265.679507</v>
      </c>
      <c r="P532" s="14">
        <f t="shared" si="100"/>
        <v>1658653445.7062562</v>
      </c>
      <c r="Q532" s="3">
        <f t="shared" si="105"/>
        <v>2871579711.3857632</v>
      </c>
      <c r="R532" s="3">
        <f t="shared" si="106"/>
        <v>1424968855.679507</v>
      </c>
      <c r="S532" s="3">
        <f t="shared" si="101"/>
        <v>1446610855.7062562</v>
      </c>
      <c r="T532" s="21">
        <f>(RANK(E532,E$8:E$1007,1)+COUNTIF(E$8:E532,E532)-1)/1000</f>
        <v>0.72399999999999998</v>
      </c>
      <c r="U532" s="21">
        <f>(RANK(F532,F$8:F$1007,1)+COUNTIF(F$8:F532,F532)-1)/1000</f>
        <v>0.72499999999999998</v>
      </c>
      <c r="V532" s="21">
        <f>(RANK(G532,G$8:G$1007,1)+COUNTIF(G$8:G532,G532)-1)/1000</f>
        <v>0.71499999999999997</v>
      </c>
      <c r="W532" s="21">
        <f>(RANK(H532,H$8:H$1007,1)+COUNTIF(H$8:H532,H532)-1)/1000</f>
        <v>0.746</v>
      </c>
      <c r="X532" s="21">
        <f>(RANK(I532,I$8:I$1007,1)+COUNTIF(I$8:I532,I532)-1)/1000</f>
        <v>0.74399999999999999</v>
      </c>
      <c r="Y532" s="21">
        <f>(RANK(J532,J$8:J$1007,1)+COUNTIF(J$8:J532,J532)-1)/1000</f>
        <v>0.747</v>
      </c>
      <c r="Z532" s="21">
        <f>(RANK(K532,K$8:K$1007,1)+COUNTIF(K$8:K532,K532)-1)/1000</f>
        <v>0.68899999999999995</v>
      </c>
      <c r="AA532" s="21">
        <f>(RANK(L532,L$8:L$1007,1)+COUNTIF(L$8:L532,L532)-1)/1000</f>
        <v>0.72199999999999998</v>
      </c>
      <c r="AB532" s="21">
        <f>(RANK(M532,M$8:M$1007,1)+COUNTIF(M$8:M532,M532)-1)/1000</f>
        <v>0.66300000000000003</v>
      </c>
      <c r="AC532" s="21">
        <f>(RANK(N532,N$8:N$1007,1)+COUNTIF(N$8:N532,N532)-1)/1000</f>
        <v>0.74</v>
      </c>
      <c r="AD532" s="21">
        <f>(RANK(O532,O$8:O$1007,1)+COUNTIF(O$8:O532,O532)-1)/1000</f>
        <v>0.74199999999999999</v>
      </c>
      <c r="AE532" s="21">
        <f>(RANK(P532,P$8:P$1007,1)+COUNTIF(P$8:P532,P532)-1)/1000</f>
        <v>0.74099999999999999</v>
      </c>
      <c r="AF532" s="21">
        <f>(RANK(Q532,Q$8:Q$1007,1)+COUNTIF(Q$8:Q532,Q532)-1)/1000</f>
        <v>0.74</v>
      </c>
      <c r="AG532" s="21">
        <f>(RANK(R532,R$8:R$1007,1)+COUNTIF(R$8:R532,R532)-1)/1000</f>
        <v>0.74199999999999999</v>
      </c>
      <c r="AH532" s="21">
        <f>(RANK(S532,S$8:S$1007,1)+COUNTIF(S$8:S532,S532)-1)/1000</f>
        <v>0.74099999999999999</v>
      </c>
      <c r="AI532" s="14">
        <f t="shared" si="107"/>
        <v>0</v>
      </c>
      <c r="AK532" s="14">
        <f t="shared" si="108"/>
        <v>0</v>
      </c>
    </row>
    <row r="533" spans="2:37" x14ac:dyDescent="0.25">
      <c r="B533">
        <f t="shared" si="102"/>
        <v>526</v>
      </c>
      <c r="C533">
        <f>MATCH(B533,'Stocastic Model Raw Data'!$B$2:$B$1001,0)</f>
        <v>684</v>
      </c>
      <c r="D533" s="14" cm="1">
        <f t="array" ref="D533">INDEX('Stocastic Model Raw Data'!$G$2:$G$1001,$C533,0)</f>
        <v>212042590</v>
      </c>
      <c r="E533" s="14" cm="1">
        <f t="array" ref="E533">INDEX('Stocastic Model Raw Data'!$C$2:$C$1001,$C533,0)</f>
        <v>89660285.172270894</v>
      </c>
      <c r="F533" s="14" cm="1">
        <f t="array" ref="F533">INDEX('Stocastic Model Raw Data'!$H$2:$H$1001,$C533,0)</f>
        <v>43657166.105808496</v>
      </c>
      <c r="G533" s="14">
        <f t="shared" si="97"/>
        <v>46003119.066462398</v>
      </c>
      <c r="H533" s="14" cm="1">
        <f t="array" ref="H533">INDEX('Stocastic Model Raw Data'!$D$2:$D$1001,$C533,0)</f>
        <v>2588362366.5974898</v>
      </c>
      <c r="I533" s="14" cm="1">
        <f t="array" ref="I533">INDEX('Stocastic Model Raw Data'!$I$2:$I$1001,$C533,0)</f>
        <v>1079802771.1789701</v>
      </c>
      <c r="J533" s="14">
        <f t="shared" si="98"/>
        <v>1508559595.4185197</v>
      </c>
      <c r="K533" s="14" cm="1">
        <f t="array" ref="K533">INDEX('Stocastic Model Raw Data'!$E$2:$E$1001,$C533,0)</f>
        <v>196507287.71972099</v>
      </c>
      <c r="L533" s="14" cm="1">
        <f t="array" ref="L533">INDEX('Stocastic Model Raw Data'!$J$2:$J$1001,$C533,0)</f>
        <v>88863486.124721006</v>
      </c>
      <c r="M533" s="14">
        <f t="shared" si="99"/>
        <v>107643801.59499998</v>
      </c>
      <c r="N533" s="14">
        <f t="shared" si="103"/>
        <v>2784869654.3172107</v>
      </c>
      <c r="O533" s="14">
        <f t="shared" si="104"/>
        <v>1168666257.3036911</v>
      </c>
      <c r="P533" s="14">
        <f t="shared" si="100"/>
        <v>1616203397.0135195</v>
      </c>
      <c r="Q533" s="3">
        <f t="shared" si="105"/>
        <v>2784869654.3172107</v>
      </c>
      <c r="R533" s="3">
        <f t="shared" si="106"/>
        <v>1380708847.3036911</v>
      </c>
      <c r="S533" s="3">
        <f t="shared" si="101"/>
        <v>1404160807.0135195</v>
      </c>
      <c r="T533" s="21">
        <f>(RANK(E533,E$8:E$1007,1)+COUNTIF(E$8:E533,E533)-1)/1000</f>
        <v>0.61099999999999999</v>
      </c>
      <c r="U533" s="21">
        <f>(RANK(F533,F$8:F$1007,1)+COUNTIF(F$8:F533,F533)-1)/1000</f>
        <v>0.60199999999999998</v>
      </c>
      <c r="V533" s="21">
        <f>(RANK(G533,G$8:G$1007,1)+COUNTIF(G$8:G533,G533)-1)/1000</f>
        <v>0.624</v>
      </c>
      <c r="W533" s="21">
        <f>(RANK(H533,H$8:H$1007,1)+COUNTIF(H$8:H533,H533)-1)/1000</f>
        <v>0.68</v>
      </c>
      <c r="X533" s="21">
        <f>(RANK(I533,I$8:I$1007,1)+COUNTIF(I$8:I533,I533)-1)/1000</f>
        <v>0.67300000000000004</v>
      </c>
      <c r="Y533" s="21">
        <f>(RANK(J533,J$8:J$1007,1)+COUNTIF(J$8:J533,J533)-1)/1000</f>
        <v>0.68700000000000006</v>
      </c>
      <c r="Z533" s="21">
        <f>(RANK(K533,K$8:K$1007,1)+COUNTIF(K$8:K533,K533)-1)/1000</f>
        <v>0.65400000000000003</v>
      </c>
      <c r="AA533" s="21">
        <f>(RANK(L533,L$8:L$1007,1)+COUNTIF(L$8:L533,L533)-1)/1000</f>
        <v>0.66300000000000003</v>
      </c>
      <c r="AB533" s="21">
        <f>(RANK(M533,M$8:M$1007,1)+COUNTIF(M$8:M533,M533)-1)/1000</f>
        <v>0.64200000000000002</v>
      </c>
      <c r="AC533" s="21">
        <f>(RANK(N533,N$8:N$1007,1)+COUNTIF(N$8:N533,N533)-1)/1000</f>
        <v>0.68400000000000005</v>
      </c>
      <c r="AD533" s="21">
        <f>(RANK(O533,O$8:O$1007,1)+COUNTIF(O$8:O533,O533)-1)/1000</f>
        <v>0.67900000000000005</v>
      </c>
      <c r="AE533" s="21">
        <f>(RANK(P533,P$8:P$1007,1)+COUNTIF(P$8:P533,P533)-1)/1000</f>
        <v>0.68300000000000005</v>
      </c>
      <c r="AF533" s="21">
        <f>(RANK(Q533,Q$8:Q$1007,1)+COUNTIF(Q$8:Q533,Q533)-1)/1000</f>
        <v>0.68400000000000005</v>
      </c>
      <c r="AG533" s="21">
        <f>(RANK(R533,R$8:R$1007,1)+COUNTIF(R$8:R533,R533)-1)/1000</f>
        <v>0.67900000000000005</v>
      </c>
      <c r="AH533" s="21">
        <f>(RANK(S533,S$8:S$1007,1)+COUNTIF(S$8:S533,S533)-1)/1000</f>
        <v>0.68300000000000005</v>
      </c>
      <c r="AI533" s="14">
        <f t="shared" si="107"/>
        <v>0</v>
      </c>
      <c r="AK533" s="14">
        <f t="shared" si="108"/>
        <v>0</v>
      </c>
    </row>
    <row r="534" spans="2:37" x14ac:dyDescent="0.25">
      <c r="B534">
        <f t="shared" si="102"/>
        <v>527</v>
      </c>
      <c r="C534">
        <f>MATCH(B534,'Stocastic Model Raw Data'!$B$2:$B$1001,0)</f>
        <v>18</v>
      </c>
      <c r="D534" s="14" cm="1">
        <f t="array" ref="D534">INDEX('Stocastic Model Raw Data'!$G$2:$G$1001,$C534,0)</f>
        <v>212042590</v>
      </c>
      <c r="E534" s="14" cm="1">
        <f t="array" ref="E534">INDEX('Stocastic Model Raw Data'!$C$2:$C$1001,$C534,0)</f>
        <v>60604699.058512203</v>
      </c>
      <c r="F534" s="14" cm="1">
        <f t="array" ref="F534">INDEX('Stocastic Model Raw Data'!$H$2:$H$1001,$C534,0)</f>
        <v>29877303.8104808</v>
      </c>
      <c r="G534" s="14">
        <f t="shared" si="97"/>
        <v>30727395.248031404</v>
      </c>
      <c r="H534" s="14" cm="1">
        <f t="array" ref="H534">INDEX('Stocastic Model Raw Data'!$D$2:$D$1001,$C534,0)</f>
        <v>1639546194.5557699</v>
      </c>
      <c r="I534" s="14" cm="1">
        <f t="array" ref="I534">INDEX('Stocastic Model Raw Data'!$I$2:$I$1001,$C534,0)</f>
        <v>685514840.05075395</v>
      </c>
      <c r="J534" s="14">
        <f t="shared" si="98"/>
        <v>954031354.50501597</v>
      </c>
      <c r="K534" s="14" cm="1">
        <f t="array" ref="K534">INDEX('Stocastic Model Raw Data'!$E$2:$E$1001,$C534,0)</f>
        <v>142588585.92361599</v>
      </c>
      <c r="L534" s="14" cm="1">
        <f t="array" ref="L534">INDEX('Stocastic Model Raw Data'!$J$2:$J$1001,$C534,0)</f>
        <v>62121917.896001697</v>
      </c>
      <c r="M534" s="14">
        <f t="shared" si="99"/>
        <v>80466668.027614295</v>
      </c>
      <c r="N534" s="14">
        <f t="shared" si="103"/>
        <v>1782134780.4793859</v>
      </c>
      <c r="O534" s="14">
        <f t="shared" si="104"/>
        <v>747636757.94675565</v>
      </c>
      <c r="P534" s="14">
        <f t="shared" si="100"/>
        <v>1034498022.5326302</v>
      </c>
      <c r="Q534" s="3">
        <f t="shared" si="105"/>
        <v>1782134780.4793859</v>
      </c>
      <c r="R534" s="3">
        <f t="shared" si="106"/>
        <v>959679347.94675565</v>
      </c>
      <c r="S534" s="3">
        <f t="shared" si="101"/>
        <v>822455432.53263021</v>
      </c>
      <c r="T534" s="21">
        <f>(RANK(E534,E$8:E$1007,1)+COUNTIF(E$8:E534,E534)-1)/1000</f>
        <v>5.3999999999999999E-2</v>
      </c>
      <c r="U534" s="21">
        <f>(RANK(F534,F$8:F$1007,1)+COUNTIF(F$8:F534,F534)-1)/1000</f>
        <v>6.7000000000000004E-2</v>
      </c>
      <c r="V534" s="21">
        <f>(RANK(G534,G$8:G$1007,1)+COUNTIF(G$8:G534,G534)-1)/1000</f>
        <v>3.9E-2</v>
      </c>
      <c r="W534" s="21">
        <f>(RANK(H534,H$8:H$1007,1)+COUNTIF(H$8:H534,H534)-1)/1000</f>
        <v>1.6E-2</v>
      </c>
      <c r="X534" s="21">
        <f>(RANK(I534,I$8:I$1007,1)+COUNTIF(I$8:I534,I534)-1)/1000</f>
        <v>1.9E-2</v>
      </c>
      <c r="Y534" s="21">
        <f>(RANK(J534,J$8:J$1007,1)+COUNTIF(J$8:J534,J534)-1)/1000</f>
        <v>1.4999999999999999E-2</v>
      </c>
      <c r="Z534" s="21">
        <f>(RANK(K534,K$8:K$1007,1)+COUNTIF(K$8:K534,K534)-1)/1000</f>
        <v>0.14599999999999999</v>
      </c>
      <c r="AA534" s="21">
        <f>(RANK(L534,L$8:L$1007,1)+COUNTIF(L$8:L534,L534)-1)/1000</f>
        <v>0.14099999999999999</v>
      </c>
      <c r="AB534" s="21">
        <f>(RANK(M534,M$8:M$1007,1)+COUNTIF(M$8:M534,M534)-1)/1000</f>
        <v>0.154</v>
      </c>
      <c r="AC534" s="21">
        <f>(RANK(N534,N$8:N$1007,1)+COUNTIF(N$8:N534,N534)-1)/1000</f>
        <v>1.7999999999999999E-2</v>
      </c>
      <c r="AD534" s="21">
        <f>(RANK(O534,O$8:O$1007,1)+COUNTIF(O$8:O534,O534)-1)/1000</f>
        <v>2.4E-2</v>
      </c>
      <c r="AE534" s="21">
        <f>(RANK(P534,P$8:P$1007,1)+COUNTIF(P$8:P534,P534)-1)/1000</f>
        <v>1.6E-2</v>
      </c>
      <c r="AF534" s="21">
        <f>(RANK(Q534,Q$8:Q$1007,1)+COUNTIF(Q$8:Q534,Q534)-1)/1000</f>
        <v>1.7999999999999999E-2</v>
      </c>
      <c r="AG534" s="21">
        <f>(RANK(R534,R$8:R$1007,1)+COUNTIF(R$8:R534,R534)-1)/1000</f>
        <v>2.4E-2</v>
      </c>
      <c r="AH534" s="21">
        <f>(RANK(S534,S$8:S$1007,1)+COUNTIF(S$8:S534,S534)-1)/1000</f>
        <v>1.6E-2</v>
      </c>
      <c r="AI534" s="14">
        <f t="shared" si="107"/>
        <v>0</v>
      </c>
      <c r="AK534" s="14">
        <f t="shared" si="108"/>
        <v>0</v>
      </c>
    </row>
    <row r="535" spans="2:37" x14ac:dyDescent="0.25">
      <c r="B535">
        <f t="shared" si="102"/>
        <v>528</v>
      </c>
      <c r="C535">
        <f>MATCH(B535,'Stocastic Model Raw Data'!$B$2:$B$1001,0)</f>
        <v>854</v>
      </c>
      <c r="D535" s="14" cm="1">
        <f t="array" ref="D535">INDEX('Stocastic Model Raw Data'!$G$2:$G$1001,$C535,0)</f>
        <v>212042590</v>
      </c>
      <c r="E535" s="14" cm="1">
        <f t="array" ref="E535">INDEX('Stocastic Model Raw Data'!$C$2:$C$1001,$C535,0)</f>
        <v>107810483.38010401</v>
      </c>
      <c r="F535" s="14" cm="1">
        <f t="array" ref="F535">INDEX('Stocastic Model Raw Data'!$H$2:$H$1001,$C535,0)</f>
        <v>53683138.407523498</v>
      </c>
      <c r="G535" s="14">
        <f t="shared" si="97"/>
        <v>54127344.972580507</v>
      </c>
      <c r="H535" s="14" cm="1">
        <f t="array" ref="H535">INDEX('Stocastic Model Raw Data'!$D$2:$D$1001,$C535,0)</f>
        <v>2809885096.1107202</v>
      </c>
      <c r="I535" s="14" cm="1">
        <f t="array" ref="I535">INDEX('Stocastic Model Raw Data'!$I$2:$I$1001,$C535,0)</f>
        <v>1185858808.2379601</v>
      </c>
      <c r="J535" s="14">
        <f t="shared" si="98"/>
        <v>1624026287.8727601</v>
      </c>
      <c r="K535" s="14" cm="1">
        <f t="array" ref="K535">INDEX('Stocastic Model Raw Data'!$E$2:$E$1001,$C535,0)</f>
        <v>245523665.75788301</v>
      </c>
      <c r="L535" s="14" cm="1">
        <f t="array" ref="L535">INDEX('Stocastic Model Raw Data'!$J$2:$J$1001,$C535,0)</f>
        <v>113300703.13799401</v>
      </c>
      <c r="M535" s="14">
        <f t="shared" si="99"/>
        <v>132222962.61988901</v>
      </c>
      <c r="N535" s="14">
        <f t="shared" si="103"/>
        <v>3055408761.8686032</v>
      </c>
      <c r="O535" s="14">
        <f t="shared" si="104"/>
        <v>1299159511.3759542</v>
      </c>
      <c r="P535" s="14">
        <f t="shared" si="100"/>
        <v>1756249250.4926491</v>
      </c>
      <c r="Q535" s="3">
        <f t="shared" si="105"/>
        <v>3055408761.8686032</v>
      </c>
      <c r="R535" s="3">
        <f t="shared" si="106"/>
        <v>1511202101.3759542</v>
      </c>
      <c r="S535" s="3">
        <f t="shared" si="101"/>
        <v>1544206660.4926491</v>
      </c>
      <c r="T535" s="21">
        <f>(RANK(E535,E$8:E$1007,1)+COUNTIF(E$8:E535,E535)-1)/1000</f>
        <v>0.89</v>
      </c>
      <c r="U535" s="21">
        <f>(RANK(F535,F$8:F$1007,1)+COUNTIF(F$8:F535,F535)-1)/1000</f>
        <v>0.89100000000000001</v>
      </c>
      <c r="V535" s="21">
        <f>(RANK(G535,G$8:G$1007,1)+COUNTIF(G$8:G535,G535)-1)/1000</f>
        <v>0.88700000000000001</v>
      </c>
      <c r="W535" s="21">
        <f>(RANK(H535,H$8:H$1007,1)+COUNTIF(H$8:H535,H535)-1)/1000</f>
        <v>0.84399999999999997</v>
      </c>
      <c r="X535" s="21">
        <f>(RANK(I535,I$8:I$1007,1)+COUNTIF(I$8:I535,I535)-1)/1000</f>
        <v>0.84699999999999998</v>
      </c>
      <c r="Y535" s="21">
        <f>(RANK(J535,J$8:J$1007,1)+COUNTIF(J$8:J535,J535)-1)/1000</f>
        <v>0.84399999999999997</v>
      </c>
      <c r="Z535" s="21">
        <f>(RANK(K535,K$8:K$1007,1)+COUNTIF(K$8:K535,K535)-1)/1000</f>
        <v>0.90200000000000002</v>
      </c>
      <c r="AA535" s="21">
        <f>(RANK(L535,L$8:L$1007,1)+COUNTIF(L$8:L535,L535)-1)/1000</f>
        <v>0.92800000000000005</v>
      </c>
      <c r="AB535" s="21">
        <f>(RANK(M535,M$8:M$1007,1)+COUNTIF(M$8:M535,M535)-1)/1000</f>
        <v>0.872</v>
      </c>
      <c r="AC535" s="21">
        <f>(RANK(N535,N$8:N$1007,1)+COUNTIF(N$8:N535,N535)-1)/1000</f>
        <v>0.85399999999999998</v>
      </c>
      <c r="AD535" s="21">
        <f>(RANK(O535,O$8:O$1007,1)+COUNTIF(O$8:O535,O535)-1)/1000</f>
        <v>0.86499999999999999</v>
      </c>
      <c r="AE535" s="21">
        <f>(RANK(P535,P$8:P$1007,1)+COUNTIF(P$8:P535,P535)-1)/1000</f>
        <v>0.84799999999999998</v>
      </c>
      <c r="AF535" s="21">
        <f>(RANK(Q535,Q$8:Q$1007,1)+COUNTIF(Q$8:Q535,Q535)-1)/1000</f>
        <v>0.85399999999999998</v>
      </c>
      <c r="AG535" s="21">
        <f>(RANK(R535,R$8:R$1007,1)+COUNTIF(R$8:R535,R535)-1)/1000</f>
        <v>0.86499999999999999</v>
      </c>
      <c r="AH535" s="21">
        <f>(RANK(S535,S$8:S$1007,1)+COUNTIF(S$8:S535,S535)-1)/1000</f>
        <v>0.84799999999999998</v>
      </c>
      <c r="AI535" s="14">
        <f t="shared" si="107"/>
        <v>0</v>
      </c>
      <c r="AK535" s="14">
        <f t="shared" si="108"/>
        <v>0</v>
      </c>
    </row>
    <row r="536" spans="2:37" x14ac:dyDescent="0.25">
      <c r="B536">
        <f t="shared" si="102"/>
        <v>529</v>
      </c>
      <c r="C536">
        <f>MATCH(B536,'Stocastic Model Raw Data'!$B$2:$B$1001,0)</f>
        <v>916</v>
      </c>
      <c r="D536" s="14" cm="1">
        <f t="array" ref="D536">INDEX('Stocastic Model Raw Data'!$G$2:$G$1001,$C536,0)</f>
        <v>212042590</v>
      </c>
      <c r="E536" s="14" cm="1">
        <f t="array" ref="E536">INDEX('Stocastic Model Raw Data'!$C$2:$C$1001,$C536,0)</f>
        <v>115223164.83343001</v>
      </c>
      <c r="F536" s="14" cm="1">
        <f t="array" ref="F536">INDEX('Stocastic Model Raw Data'!$H$2:$H$1001,$C536,0)</f>
        <v>57560504.4154061</v>
      </c>
      <c r="G536" s="14">
        <f t="shared" si="97"/>
        <v>57662660.418023907</v>
      </c>
      <c r="H536" s="14" cm="1">
        <f t="array" ref="H536">INDEX('Stocastic Model Raw Data'!$D$2:$D$1001,$C536,0)</f>
        <v>2937748026.3187399</v>
      </c>
      <c r="I536" s="14" cm="1">
        <f t="array" ref="I536">INDEX('Stocastic Model Raw Data'!$I$2:$I$1001,$C536,0)</f>
        <v>1249747203.25226</v>
      </c>
      <c r="J536" s="14">
        <f t="shared" si="98"/>
        <v>1688000823.0664799</v>
      </c>
      <c r="K536" s="14" cm="1">
        <f t="array" ref="K536">INDEX('Stocastic Model Raw Data'!$E$2:$E$1001,$C536,0)</f>
        <v>264076032.587329</v>
      </c>
      <c r="L536" s="14" cm="1">
        <f t="array" ref="L536">INDEX('Stocastic Model Raw Data'!$J$2:$J$1001,$C536,0)</f>
        <v>112986782.90466</v>
      </c>
      <c r="M536" s="14">
        <f t="shared" si="99"/>
        <v>151089249.68266898</v>
      </c>
      <c r="N536" s="14">
        <f t="shared" si="103"/>
        <v>3201824058.9060688</v>
      </c>
      <c r="O536" s="14">
        <f t="shared" si="104"/>
        <v>1362733986.15692</v>
      </c>
      <c r="P536" s="14">
        <f t="shared" si="100"/>
        <v>1839090072.7491488</v>
      </c>
      <c r="Q536" s="3">
        <f t="shared" si="105"/>
        <v>3201824058.9060688</v>
      </c>
      <c r="R536" s="3">
        <f t="shared" si="106"/>
        <v>1574776576.15692</v>
      </c>
      <c r="S536" s="3">
        <f t="shared" si="101"/>
        <v>1627047482.7491488</v>
      </c>
      <c r="T536" s="21">
        <f>(RANK(E536,E$8:E$1007,1)+COUNTIF(E$8:E536,E536)-1)/1000</f>
        <v>0.95</v>
      </c>
      <c r="U536" s="21">
        <f>(RANK(F536,F$8:F$1007,1)+COUNTIF(F$8:F536,F536)-1)/1000</f>
        <v>0.95099999999999996</v>
      </c>
      <c r="V536" s="21">
        <f>(RANK(G536,G$8:G$1007,1)+COUNTIF(G$8:G536,G536)-1)/1000</f>
        <v>0.94299999999999995</v>
      </c>
      <c r="W536" s="21">
        <f>(RANK(H536,H$8:H$1007,1)+COUNTIF(H$8:H536,H536)-1)/1000</f>
        <v>0.90700000000000003</v>
      </c>
      <c r="X536" s="21">
        <f>(RANK(I536,I$8:I$1007,1)+COUNTIF(I$8:I536,I536)-1)/1000</f>
        <v>0.91700000000000004</v>
      </c>
      <c r="Y536" s="21">
        <f>(RANK(J536,J$8:J$1007,1)+COUNTIF(J$8:J536,J536)-1)/1000</f>
        <v>0.89700000000000002</v>
      </c>
      <c r="Z536" s="21">
        <f>(RANK(K536,K$8:K$1007,1)+COUNTIF(K$8:K536,K536)-1)/1000</f>
        <v>0.94899999999999995</v>
      </c>
      <c r="AA536" s="21">
        <f>(RANK(L536,L$8:L$1007,1)+COUNTIF(L$8:L536,L536)-1)/1000</f>
        <v>0.92600000000000005</v>
      </c>
      <c r="AB536" s="21">
        <f>(RANK(M536,M$8:M$1007,1)+COUNTIF(M$8:M536,M536)-1)/1000</f>
        <v>0.97099999999999997</v>
      </c>
      <c r="AC536" s="21">
        <f>(RANK(N536,N$8:N$1007,1)+COUNTIF(N$8:N536,N536)-1)/1000</f>
        <v>0.91600000000000004</v>
      </c>
      <c r="AD536" s="21">
        <f>(RANK(O536,O$8:O$1007,1)+COUNTIF(O$8:O536,O536)-1)/1000</f>
        <v>0.92</v>
      </c>
      <c r="AE536" s="21">
        <f>(RANK(P536,P$8:P$1007,1)+COUNTIF(P$8:P536,P536)-1)/1000</f>
        <v>0.91300000000000003</v>
      </c>
      <c r="AF536" s="21">
        <f>(RANK(Q536,Q$8:Q$1007,1)+COUNTIF(Q$8:Q536,Q536)-1)/1000</f>
        <v>0.91600000000000004</v>
      </c>
      <c r="AG536" s="21">
        <f>(RANK(R536,R$8:R$1007,1)+COUNTIF(R$8:R536,R536)-1)/1000</f>
        <v>0.92</v>
      </c>
      <c r="AH536" s="21">
        <f>(RANK(S536,S$8:S$1007,1)+COUNTIF(S$8:S536,S536)-1)/1000</f>
        <v>0.91300000000000003</v>
      </c>
      <c r="AI536" s="14">
        <f t="shared" si="107"/>
        <v>0</v>
      </c>
      <c r="AK536" s="14">
        <f t="shared" si="108"/>
        <v>0</v>
      </c>
    </row>
    <row r="537" spans="2:37" x14ac:dyDescent="0.25">
      <c r="B537">
        <f t="shared" si="102"/>
        <v>530</v>
      </c>
      <c r="C537">
        <f>MATCH(B537,'Stocastic Model Raw Data'!$B$2:$B$1001,0)</f>
        <v>996</v>
      </c>
      <c r="D537" s="14" cm="1">
        <f t="array" ref="D537">INDEX('Stocastic Model Raw Data'!$G$2:$G$1001,$C537,0)</f>
        <v>212042590</v>
      </c>
      <c r="E537" s="14" cm="1">
        <f t="array" ref="E537">INDEX('Stocastic Model Raw Data'!$C$2:$C$1001,$C537,0)</f>
        <v>132766275.730003</v>
      </c>
      <c r="F537" s="14" cm="1">
        <f t="array" ref="F537">INDEX('Stocastic Model Raw Data'!$H$2:$H$1001,$C537,0)</f>
        <v>66071416.8609474</v>
      </c>
      <c r="G537" s="14">
        <f t="shared" si="97"/>
        <v>66694858.869055599</v>
      </c>
      <c r="H537" s="14" cm="1">
        <f t="array" ref="H537">INDEX('Stocastic Model Raw Data'!$D$2:$D$1001,$C537,0)</f>
        <v>3467695996.10566</v>
      </c>
      <c r="I537" s="14" cm="1">
        <f t="array" ref="I537">INDEX('Stocastic Model Raw Data'!$I$2:$I$1001,$C537,0)</f>
        <v>1470409759.4881201</v>
      </c>
      <c r="J537" s="14">
        <f t="shared" si="98"/>
        <v>1997286236.6175399</v>
      </c>
      <c r="K537" s="14" cm="1">
        <f t="array" ref="K537">INDEX('Stocastic Model Raw Data'!$E$2:$E$1001,$C537,0)</f>
        <v>304618413.10049701</v>
      </c>
      <c r="L537" s="14" cm="1">
        <f t="array" ref="L537">INDEX('Stocastic Model Raw Data'!$J$2:$J$1001,$C537,0)</f>
        <v>133249888.69213501</v>
      </c>
      <c r="M537" s="14">
        <f t="shared" si="99"/>
        <v>171368524.408362</v>
      </c>
      <c r="N537" s="14">
        <f t="shared" si="103"/>
        <v>3772314409.2061567</v>
      </c>
      <c r="O537" s="14">
        <f t="shared" si="104"/>
        <v>1603659648.1802552</v>
      </c>
      <c r="P537" s="14">
        <f t="shared" si="100"/>
        <v>2168654761.0259018</v>
      </c>
      <c r="Q537" s="3">
        <f t="shared" si="105"/>
        <v>3772314409.2061567</v>
      </c>
      <c r="R537" s="3">
        <f t="shared" si="106"/>
        <v>1815702238.1802552</v>
      </c>
      <c r="S537" s="3">
        <f t="shared" si="101"/>
        <v>1956612171.0259016</v>
      </c>
      <c r="T537" s="21">
        <f>(RANK(E537,E$8:E$1007,1)+COUNTIF(E$8:E537,E537)-1)/1000</f>
        <v>0.997</v>
      </c>
      <c r="U537" s="21">
        <f>(RANK(F537,F$8:F$1007,1)+COUNTIF(F$8:F537,F537)-1)/1000</f>
        <v>0.997</v>
      </c>
      <c r="V537" s="21">
        <f>(RANK(G537,G$8:G$1007,1)+COUNTIF(G$8:G537,G537)-1)/1000</f>
        <v>0.996</v>
      </c>
      <c r="W537" s="21">
        <f>(RANK(H537,H$8:H$1007,1)+COUNTIF(H$8:H537,H537)-1)/1000</f>
        <v>0.996</v>
      </c>
      <c r="X537" s="21">
        <f>(RANK(I537,I$8:I$1007,1)+COUNTIF(I$8:I537,I537)-1)/1000</f>
        <v>0.996</v>
      </c>
      <c r="Y537" s="21">
        <f>(RANK(J537,J$8:J$1007,1)+COUNTIF(J$8:J537,J537)-1)/1000</f>
        <v>0.995</v>
      </c>
      <c r="Z537" s="21">
        <f>(RANK(K537,K$8:K$1007,1)+COUNTIF(K$8:K537,K537)-1)/1000</f>
        <v>0.99399999999999999</v>
      </c>
      <c r="AA537" s="21">
        <f>(RANK(L537,L$8:L$1007,1)+COUNTIF(L$8:L537,L537)-1)/1000</f>
        <v>0.99299999999999999</v>
      </c>
      <c r="AB537" s="21">
        <f>(RANK(M537,M$8:M$1007,1)+COUNTIF(M$8:M537,M537)-1)/1000</f>
        <v>0.997</v>
      </c>
      <c r="AC537" s="21">
        <f>(RANK(N537,N$8:N$1007,1)+COUNTIF(N$8:N537,N537)-1)/1000</f>
        <v>0.996</v>
      </c>
      <c r="AD537" s="21">
        <f>(RANK(O537,O$8:O$1007,1)+COUNTIF(O$8:O537,O537)-1)/1000</f>
        <v>0.996</v>
      </c>
      <c r="AE537" s="21">
        <f>(RANK(P537,P$8:P$1007,1)+COUNTIF(P$8:P537,P537)-1)/1000</f>
        <v>0.996</v>
      </c>
      <c r="AF537" s="21">
        <f>(RANK(Q537,Q$8:Q$1007,1)+COUNTIF(Q$8:Q537,Q537)-1)/1000</f>
        <v>0.996</v>
      </c>
      <c r="AG537" s="21">
        <f>(RANK(R537,R$8:R$1007,1)+COUNTIF(R$8:R537,R537)-1)/1000</f>
        <v>0.996</v>
      </c>
      <c r="AH537" s="21">
        <f>(RANK(S537,S$8:S$1007,1)+COUNTIF(S$8:S537,S537)-1)/1000</f>
        <v>0.996</v>
      </c>
      <c r="AI537" s="14">
        <f t="shared" si="107"/>
        <v>0</v>
      </c>
      <c r="AK537" s="14">
        <f t="shared" si="108"/>
        <v>0</v>
      </c>
    </row>
    <row r="538" spans="2:37" x14ac:dyDescent="0.25">
      <c r="B538">
        <f t="shared" si="102"/>
        <v>531</v>
      </c>
      <c r="C538">
        <f>MATCH(B538,'Stocastic Model Raw Data'!$B$2:$B$1001,0)</f>
        <v>518</v>
      </c>
      <c r="D538" s="14" cm="1">
        <f t="array" ref="D538">INDEX('Stocastic Model Raw Data'!$G$2:$G$1001,$C538,0)</f>
        <v>212042590</v>
      </c>
      <c r="E538" s="14" cm="1">
        <f t="array" ref="E538">INDEX('Stocastic Model Raw Data'!$C$2:$C$1001,$C538,0)</f>
        <v>85567976.789694294</v>
      </c>
      <c r="F538" s="14" cm="1">
        <f t="array" ref="F538">INDEX('Stocastic Model Raw Data'!$H$2:$H$1001,$C538,0)</f>
        <v>41737924.199898601</v>
      </c>
      <c r="G538" s="14">
        <f t="shared" si="97"/>
        <v>43830052.589795694</v>
      </c>
      <c r="H538" s="14" cm="1">
        <f t="array" ref="H538">INDEX('Stocastic Model Raw Data'!$D$2:$D$1001,$C538,0)</f>
        <v>2394251385.4677701</v>
      </c>
      <c r="I538" s="14" cm="1">
        <f t="array" ref="I538">INDEX('Stocastic Model Raw Data'!$I$2:$I$1001,$C538,0)</f>
        <v>995184109.22305501</v>
      </c>
      <c r="J538" s="14">
        <f t="shared" si="98"/>
        <v>1399067276.2447152</v>
      </c>
      <c r="K538" s="14" cm="1">
        <f t="array" ref="K538">INDEX('Stocastic Model Raw Data'!$E$2:$E$1001,$C538,0)</f>
        <v>198277831.99013299</v>
      </c>
      <c r="L538" s="14" cm="1">
        <f t="array" ref="L538">INDEX('Stocastic Model Raw Data'!$J$2:$J$1001,$C538,0)</f>
        <v>90161440.139210507</v>
      </c>
      <c r="M538" s="14">
        <f t="shared" si="99"/>
        <v>108116391.85092248</v>
      </c>
      <c r="N538" s="14">
        <f t="shared" si="103"/>
        <v>2592529217.4579029</v>
      </c>
      <c r="O538" s="14">
        <f t="shared" si="104"/>
        <v>1085345549.3622656</v>
      </c>
      <c r="P538" s="14">
        <f t="shared" si="100"/>
        <v>1507183668.0956373</v>
      </c>
      <c r="Q538" s="3">
        <f t="shared" si="105"/>
        <v>2592529217.4579029</v>
      </c>
      <c r="R538" s="3">
        <f t="shared" si="106"/>
        <v>1297388139.3622656</v>
      </c>
      <c r="S538" s="3">
        <f t="shared" si="101"/>
        <v>1295141078.0956373</v>
      </c>
      <c r="T538" s="21">
        <f>(RANK(E538,E$8:E$1007,1)+COUNTIF(E$8:E538,E538)-1)/1000</f>
        <v>0.52200000000000002</v>
      </c>
      <c r="U538" s="21">
        <f>(RANK(F538,F$8:F$1007,1)+COUNTIF(F$8:F538,F538)-1)/1000</f>
        <v>0.52</v>
      </c>
      <c r="V538" s="21">
        <f>(RANK(G538,G$8:G$1007,1)+COUNTIF(G$8:G538,G538)-1)/1000</f>
        <v>0.52500000000000002</v>
      </c>
      <c r="W538" s="21">
        <f>(RANK(H538,H$8:H$1007,1)+COUNTIF(H$8:H538,H538)-1)/1000</f>
        <v>0.502</v>
      </c>
      <c r="X538" s="21">
        <f>(RANK(I538,I$8:I$1007,1)+COUNTIF(I$8:I538,I538)-1)/1000</f>
        <v>0.49</v>
      </c>
      <c r="Y538" s="21">
        <f>(RANK(J538,J$8:J$1007,1)+COUNTIF(J$8:J538,J538)-1)/1000</f>
        <v>0.50900000000000001</v>
      </c>
      <c r="Z538" s="21">
        <f>(RANK(K538,K$8:K$1007,1)+COUNTIF(K$8:K538,K538)-1)/1000</f>
        <v>0.67200000000000004</v>
      </c>
      <c r="AA538" s="21">
        <f>(RANK(L538,L$8:L$1007,1)+COUNTIF(L$8:L538,L538)-1)/1000</f>
        <v>0.68400000000000005</v>
      </c>
      <c r="AB538" s="21">
        <f>(RANK(M538,M$8:M$1007,1)+COUNTIF(M$8:M538,M538)-1)/1000</f>
        <v>0.65200000000000002</v>
      </c>
      <c r="AC538" s="21">
        <f>(RANK(N538,N$8:N$1007,1)+COUNTIF(N$8:N538,N538)-1)/1000</f>
        <v>0.51800000000000002</v>
      </c>
      <c r="AD538" s="21">
        <f>(RANK(O538,O$8:O$1007,1)+COUNTIF(O$8:O538,O538)-1)/1000</f>
        <v>0.50900000000000001</v>
      </c>
      <c r="AE538" s="21">
        <f>(RANK(P538,P$8:P$1007,1)+COUNTIF(P$8:P538,P538)-1)/1000</f>
        <v>0.52400000000000002</v>
      </c>
      <c r="AF538" s="21">
        <f>(RANK(Q538,Q$8:Q$1007,1)+COUNTIF(Q$8:Q538,Q538)-1)/1000</f>
        <v>0.51800000000000002</v>
      </c>
      <c r="AG538" s="21">
        <f>(RANK(R538,R$8:R$1007,1)+COUNTIF(R$8:R538,R538)-1)/1000</f>
        <v>0.50900000000000001</v>
      </c>
      <c r="AH538" s="21">
        <f>(RANK(S538,S$8:S$1007,1)+COUNTIF(S$8:S538,S538)-1)/1000</f>
        <v>0.52400000000000002</v>
      </c>
      <c r="AI538" s="14">
        <f t="shared" si="107"/>
        <v>0</v>
      </c>
      <c r="AK538" s="14">
        <f t="shared" si="108"/>
        <v>0</v>
      </c>
    </row>
    <row r="539" spans="2:37" x14ac:dyDescent="0.25">
      <c r="B539">
        <f t="shared" si="102"/>
        <v>532</v>
      </c>
      <c r="C539">
        <f>MATCH(B539,'Stocastic Model Raw Data'!$B$2:$B$1001,0)</f>
        <v>477</v>
      </c>
      <c r="D539" s="14" cm="1">
        <f t="array" ref="D539">INDEX('Stocastic Model Raw Data'!$G$2:$G$1001,$C539,0)</f>
        <v>212042590</v>
      </c>
      <c r="E539" s="14" cm="1">
        <f t="array" ref="E539">INDEX('Stocastic Model Raw Data'!$C$2:$C$1001,$C539,0)</f>
        <v>79818105.8035862</v>
      </c>
      <c r="F539" s="14" cm="1">
        <f t="array" ref="F539">INDEX('Stocastic Model Raw Data'!$H$2:$H$1001,$C539,0)</f>
        <v>38175113.612504199</v>
      </c>
      <c r="G539" s="14">
        <f t="shared" si="97"/>
        <v>41642992.191082001</v>
      </c>
      <c r="H539" s="14" cm="1">
        <f t="array" ref="H539">INDEX('Stocastic Model Raw Data'!$D$2:$D$1001,$C539,0)</f>
        <v>2390350629.7235198</v>
      </c>
      <c r="I539" s="14" cm="1">
        <f t="array" ref="I539">INDEX('Stocastic Model Raw Data'!$I$2:$I$1001,$C539,0)</f>
        <v>983777432.17391098</v>
      </c>
      <c r="J539" s="14">
        <f t="shared" si="98"/>
        <v>1406573197.5496087</v>
      </c>
      <c r="K539" s="14" cm="1">
        <f t="array" ref="K539">INDEX('Stocastic Model Raw Data'!$E$2:$E$1001,$C539,0)</f>
        <v>160253261.843808</v>
      </c>
      <c r="L539" s="14" cm="1">
        <f t="array" ref="L539">INDEX('Stocastic Model Raw Data'!$J$2:$J$1001,$C539,0)</f>
        <v>73693921.906866893</v>
      </c>
      <c r="M539" s="14">
        <f t="shared" si="99"/>
        <v>86559339.936941102</v>
      </c>
      <c r="N539" s="14">
        <f t="shared" si="103"/>
        <v>2550603891.567328</v>
      </c>
      <c r="O539" s="14">
        <f t="shared" si="104"/>
        <v>1057471354.0807779</v>
      </c>
      <c r="P539" s="14">
        <f t="shared" si="100"/>
        <v>1493132537.4865501</v>
      </c>
      <c r="Q539" s="3">
        <f t="shared" si="105"/>
        <v>2550603891.567328</v>
      </c>
      <c r="R539" s="3">
        <f t="shared" si="106"/>
        <v>1269513944.0807779</v>
      </c>
      <c r="S539" s="3">
        <f t="shared" si="101"/>
        <v>1281089947.4865501</v>
      </c>
      <c r="T539" s="21">
        <f>(RANK(E539,E$8:E$1007,1)+COUNTIF(E$8:E539,E539)-1)/1000</f>
        <v>0.40100000000000002</v>
      </c>
      <c r="U539" s="21">
        <f>(RANK(F539,F$8:F$1007,1)+COUNTIF(F$8:F539,F539)-1)/1000</f>
        <v>0.38500000000000001</v>
      </c>
      <c r="V539" s="21">
        <f>(RANK(G539,G$8:G$1007,1)+COUNTIF(G$8:G539,G539)-1)/1000</f>
        <v>0.42399999999999999</v>
      </c>
      <c r="W539" s="21">
        <f>(RANK(H539,H$8:H$1007,1)+COUNTIF(H$8:H539,H539)-1)/1000</f>
        <v>0.5</v>
      </c>
      <c r="X539" s="21">
        <f>(RANK(I539,I$8:I$1007,1)+COUNTIF(I$8:I539,I539)-1)/1000</f>
        <v>0.46200000000000002</v>
      </c>
      <c r="Y539" s="21">
        <f>(RANK(J539,J$8:J$1007,1)+COUNTIF(J$8:J539,J539)-1)/1000</f>
        <v>0.52100000000000002</v>
      </c>
      <c r="Z539" s="21">
        <f>(RANK(K539,K$8:K$1007,1)+COUNTIF(K$8:K539,K539)-1)/1000</f>
        <v>0.315</v>
      </c>
      <c r="AA539" s="21">
        <f>(RANK(L539,L$8:L$1007,1)+COUNTIF(L$8:L539,L539)-1)/1000</f>
        <v>0.36599999999999999</v>
      </c>
      <c r="AB539" s="21">
        <f>(RANK(M539,M$8:M$1007,1)+COUNTIF(M$8:M539,M539)-1)/1000</f>
        <v>0.25900000000000001</v>
      </c>
      <c r="AC539" s="21">
        <f>(RANK(N539,N$8:N$1007,1)+COUNTIF(N$8:N539,N539)-1)/1000</f>
        <v>0.47699999999999998</v>
      </c>
      <c r="AD539" s="21">
        <f>(RANK(O539,O$8:O$1007,1)+COUNTIF(O$8:O539,O539)-1)/1000</f>
        <v>0.45500000000000002</v>
      </c>
      <c r="AE539" s="21">
        <f>(RANK(P539,P$8:P$1007,1)+COUNTIF(P$8:P539,P539)-1)/1000</f>
        <v>0.499</v>
      </c>
      <c r="AF539" s="21">
        <f>(RANK(Q539,Q$8:Q$1007,1)+COUNTIF(Q$8:Q539,Q539)-1)/1000</f>
        <v>0.47699999999999998</v>
      </c>
      <c r="AG539" s="21">
        <f>(RANK(R539,R$8:R$1007,1)+COUNTIF(R$8:R539,R539)-1)/1000</f>
        <v>0.45500000000000002</v>
      </c>
      <c r="AH539" s="21">
        <f>(RANK(S539,S$8:S$1007,1)+COUNTIF(S$8:S539,S539)-1)/1000</f>
        <v>0.499</v>
      </c>
      <c r="AI539" s="14">
        <f t="shared" si="107"/>
        <v>0</v>
      </c>
      <c r="AK539" s="14">
        <f t="shared" si="108"/>
        <v>0</v>
      </c>
    </row>
    <row r="540" spans="2:37" x14ac:dyDescent="0.25">
      <c r="B540">
        <f t="shared" si="102"/>
        <v>533</v>
      </c>
      <c r="C540">
        <f>MATCH(B540,'Stocastic Model Raw Data'!$B$2:$B$1001,0)</f>
        <v>184</v>
      </c>
      <c r="D540" s="14" cm="1">
        <f t="array" ref="D540">INDEX('Stocastic Model Raw Data'!$G$2:$G$1001,$C540,0)</f>
        <v>212042590</v>
      </c>
      <c r="E540" s="14" cm="1">
        <f t="array" ref="E540">INDEX('Stocastic Model Raw Data'!$C$2:$C$1001,$C540,0)</f>
        <v>67378609.338125005</v>
      </c>
      <c r="F540" s="14" cm="1">
        <f t="array" ref="F540">INDEX('Stocastic Model Raw Data'!$H$2:$H$1001,$C540,0)</f>
        <v>32120667.362430401</v>
      </c>
      <c r="G540" s="14">
        <f t="shared" si="97"/>
        <v>35257941.975694604</v>
      </c>
      <c r="H540" s="14" cm="1">
        <f t="array" ref="H540">INDEX('Stocastic Model Raw Data'!$D$2:$D$1001,$C540,0)</f>
        <v>2051694669.9205</v>
      </c>
      <c r="I540" s="14" cm="1">
        <f t="array" ref="I540">INDEX('Stocastic Model Raw Data'!$I$2:$I$1001,$C540,0)</f>
        <v>843413920.46880305</v>
      </c>
      <c r="J540" s="14">
        <f t="shared" si="98"/>
        <v>1208280749.4516969</v>
      </c>
      <c r="K540" s="14" cm="1">
        <f t="array" ref="K540">INDEX('Stocastic Model Raw Data'!$E$2:$E$1001,$C540,0)</f>
        <v>145856182.72020301</v>
      </c>
      <c r="L540" s="14" cm="1">
        <f t="array" ref="L540">INDEX('Stocastic Model Raw Data'!$J$2:$J$1001,$C540,0)</f>
        <v>64576803.308467001</v>
      </c>
      <c r="M540" s="14">
        <f t="shared" si="99"/>
        <v>81279379.411736012</v>
      </c>
      <c r="N540" s="14">
        <f t="shared" si="103"/>
        <v>2197550852.6407032</v>
      </c>
      <c r="O540" s="14">
        <f t="shared" si="104"/>
        <v>907990723.77727008</v>
      </c>
      <c r="P540" s="14">
        <f t="shared" si="100"/>
        <v>1289560128.8634331</v>
      </c>
      <c r="Q540" s="3">
        <f t="shared" si="105"/>
        <v>2197550852.6407032</v>
      </c>
      <c r="R540" s="3">
        <f t="shared" si="106"/>
        <v>1120033313.7772701</v>
      </c>
      <c r="S540" s="3">
        <f t="shared" si="101"/>
        <v>1077517538.8634331</v>
      </c>
      <c r="T540" s="21">
        <f>(RANK(E540,E$8:E$1007,1)+COUNTIF(E$8:E540,E540)-1)/1000</f>
        <v>0.14099999999999999</v>
      </c>
      <c r="U540" s="21">
        <f>(RANK(F540,F$8:F$1007,1)+COUNTIF(F$8:F540,F540)-1)/1000</f>
        <v>0.13</v>
      </c>
      <c r="V540" s="21">
        <f>(RANK(G540,G$8:G$1007,1)+COUNTIF(G$8:G540,G540)-1)/1000</f>
        <v>0.154</v>
      </c>
      <c r="W540" s="21">
        <f>(RANK(H540,H$8:H$1007,1)+COUNTIF(H$8:H540,H540)-1)/1000</f>
        <v>0.185</v>
      </c>
      <c r="X540" s="21">
        <f>(RANK(I540,I$8:I$1007,1)+COUNTIF(I$8:I540,I540)-1)/1000</f>
        <v>0.17799999999999999</v>
      </c>
      <c r="Y540" s="21">
        <f>(RANK(J540,J$8:J$1007,1)+COUNTIF(J$8:J540,J540)-1)/1000</f>
        <v>0.19800000000000001</v>
      </c>
      <c r="Z540" s="21">
        <f>(RANK(K540,K$8:K$1007,1)+COUNTIF(K$8:K540,K540)-1)/1000</f>
        <v>0.17</v>
      </c>
      <c r="AA540" s="21">
        <f>(RANK(L540,L$8:L$1007,1)+COUNTIF(L$8:L540,L540)-1)/1000</f>
        <v>0.17599999999999999</v>
      </c>
      <c r="AB540" s="21">
        <f>(RANK(M540,M$8:M$1007,1)+COUNTIF(M$8:M540,M540)-1)/1000</f>
        <v>0.16700000000000001</v>
      </c>
      <c r="AC540" s="21">
        <f>(RANK(N540,N$8:N$1007,1)+COUNTIF(N$8:N540,N540)-1)/1000</f>
        <v>0.184</v>
      </c>
      <c r="AD540" s="21">
        <f>(RANK(O540,O$8:O$1007,1)+COUNTIF(O$8:O540,O540)-1)/1000</f>
        <v>0.17100000000000001</v>
      </c>
      <c r="AE540" s="21">
        <f>(RANK(P540,P$8:P$1007,1)+COUNTIF(P$8:P540,P540)-1)/1000</f>
        <v>0.19400000000000001</v>
      </c>
      <c r="AF540" s="21">
        <f>(RANK(Q540,Q$8:Q$1007,1)+COUNTIF(Q$8:Q540,Q540)-1)/1000</f>
        <v>0.184</v>
      </c>
      <c r="AG540" s="21">
        <f>(RANK(R540,R$8:R$1007,1)+COUNTIF(R$8:R540,R540)-1)/1000</f>
        <v>0.17100000000000001</v>
      </c>
      <c r="AH540" s="21">
        <f>(RANK(S540,S$8:S$1007,1)+COUNTIF(S$8:S540,S540)-1)/1000</f>
        <v>0.19400000000000001</v>
      </c>
      <c r="AI540" s="14">
        <f t="shared" si="107"/>
        <v>0</v>
      </c>
      <c r="AK540" s="14">
        <f t="shared" si="108"/>
        <v>0</v>
      </c>
    </row>
    <row r="541" spans="2:37" x14ac:dyDescent="0.25">
      <c r="B541">
        <f t="shared" si="102"/>
        <v>534</v>
      </c>
      <c r="C541">
        <f>MATCH(B541,'Stocastic Model Raw Data'!$B$2:$B$1001,0)</f>
        <v>680</v>
      </c>
      <c r="D541" s="14" cm="1">
        <f t="array" ref="D541">INDEX('Stocastic Model Raw Data'!$G$2:$G$1001,$C541,0)</f>
        <v>212042590</v>
      </c>
      <c r="E541" s="14" cm="1">
        <f t="array" ref="E541">INDEX('Stocastic Model Raw Data'!$C$2:$C$1001,$C541,0)</f>
        <v>92660956.674700394</v>
      </c>
      <c r="F541" s="14" cm="1">
        <f t="array" ref="F541">INDEX('Stocastic Model Raw Data'!$H$2:$H$1001,$C541,0)</f>
        <v>45303413.8525225</v>
      </c>
      <c r="G541" s="14">
        <f t="shared" si="97"/>
        <v>47357542.822177894</v>
      </c>
      <c r="H541" s="14" cm="1">
        <f t="array" ref="H541">INDEX('Stocastic Model Raw Data'!$D$2:$D$1001,$C541,0)</f>
        <v>2573339648.6523499</v>
      </c>
      <c r="I541" s="14" cm="1">
        <f t="array" ref="I541">INDEX('Stocastic Model Raw Data'!$I$2:$I$1001,$C541,0)</f>
        <v>1074931345.8715601</v>
      </c>
      <c r="J541" s="14">
        <f t="shared" si="98"/>
        <v>1498408302.7807899</v>
      </c>
      <c r="K541" s="14" cm="1">
        <f t="array" ref="K541">INDEX('Stocastic Model Raw Data'!$E$2:$E$1001,$C541,0)</f>
        <v>208462733.50214401</v>
      </c>
      <c r="L541" s="14" cm="1">
        <f t="array" ref="L541">INDEX('Stocastic Model Raw Data'!$J$2:$J$1001,$C541,0)</f>
        <v>95466958.710583702</v>
      </c>
      <c r="M541" s="14">
        <f t="shared" si="99"/>
        <v>112995774.79156031</v>
      </c>
      <c r="N541" s="14">
        <f t="shared" si="103"/>
        <v>2781802382.1544938</v>
      </c>
      <c r="O541" s="14">
        <f t="shared" si="104"/>
        <v>1170398304.5821438</v>
      </c>
      <c r="P541" s="14">
        <f t="shared" si="100"/>
        <v>1611404077.57235</v>
      </c>
      <c r="Q541" s="3">
        <f t="shared" si="105"/>
        <v>2781802382.1544938</v>
      </c>
      <c r="R541" s="3">
        <f t="shared" si="106"/>
        <v>1382440894.5821438</v>
      </c>
      <c r="S541" s="3">
        <f t="shared" si="101"/>
        <v>1399361487.57235</v>
      </c>
      <c r="T541" s="21">
        <f>(RANK(E541,E$8:E$1007,1)+COUNTIF(E$8:E541,E541)-1)/1000</f>
        <v>0.67200000000000004</v>
      </c>
      <c r="U541" s="21">
        <f>(RANK(F541,F$8:F$1007,1)+COUNTIF(F$8:F541,F541)-1)/1000</f>
        <v>0.66300000000000003</v>
      </c>
      <c r="V541" s="21">
        <f>(RANK(G541,G$8:G$1007,1)+COUNTIF(G$8:G541,G541)-1)/1000</f>
        <v>0.68100000000000005</v>
      </c>
      <c r="W541" s="21">
        <f>(RANK(H541,H$8:H$1007,1)+COUNTIF(H$8:H541,H541)-1)/1000</f>
        <v>0.67</v>
      </c>
      <c r="X541" s="21">
        <f>(RANK(I541,I$8:I$1007,1)+COUNTIF(I$8:I541,I541)-1)/1000</f>
        <v>0.66400000000000003</v>
      </c>
      <c r="Y541" s="21">
        <f>(RANK(J541,J$8:J$1007,1)+COUNTIF(J$8:J541,J541)-1)/1000</f>
        <v>0.67600000000000005</v>
      </c>
      <c r="Z541" s="21">
        <f>(RANK(K541,K$8:K$1007,1)+COUNTIF(K$8:K541,K541)-1)/1000</f>
        <v>0.73599999999999999</v>
      </c>
      <c r="AA541" s="21">
        <f>(RANK(L541,L$8:L$1007,1)+COUNTIF(L$8:L541,L541)-1)/1000</f>
        <v>0.77500000000000002</v>
      </c>
      <c r="AB541" s="21">
        <f>(RANK(M541,M$8:M$1007,1)+COUNTIF(M$8:M541,M541)-1)/1000</f>
        <v>0.71399999999999997</v>
      </c>
      <c r="AC541" s="21">
        <f>(RANK(N541,N$8:N$1007,1)+COUNTIF(N$8:N541,N541)-1)/1000</f>
        <v>0.68</v>
      </c>
      <c r="AD541" s="21">
        <f>(RANK(O541,O$8:O$1007,1)+COUNTIF(O$8:O541,O541)-1)/1000</f>
        <v>0.68300000000000005</v>
      </c>
      <c r="AE541" s="21">
        <f>(RANK(P541,P$8:P$1007,1)+COUNTIF(P$8:P541,P541)-1)/1000</f>
        <v>0.67800000000000005</v>
      </c>
      <c r="AF541" s="21">
        <f>(RANK(Q541,Q$8:Q$1007,1)+COUNTIF(Q$8:Q541,Q541)-1)/1000</f>
        <v>0.68</v>
      </c>
      <c r="AG541" s="21">
        <f>(RANK(R541,R$8:R$1007,1)+COUNTIF(R$8:R541,R541)-1)/1000</f>
        <v>0.68300000000000005</v>
      </c>
      <c r="AH541" s="21">
        <f>(RANK(S541,S$8:S$1007,1)+COUNTIF(S$8:S541,S541)-1)/1000</f>
        <v>0.67800000000000005</v>
      </c>
      <c r="AI541" s="14">
        <f t="shared" si="107"/>
        <v>0</v>
      </c>
      <c r="AK541" s="14">
        <f t="shared" si="108"/>
        <v>0</v>
      </c>
    </row>
    <row r="542" spans="2:37" x14ac:dyDescent="0.25">
      <c r="B542">
        <f t="shared" si="102"/>
        <v>535</v>
      </c>
      <c r="C542">
        <f>MATCH(B542,'Stocastic Model Raw Data'!$B$2:$B$1001,0)</f>
        <v>888</v>
      </c>
      <c r="D542" s="14" cm="1">
        <f t="array" ref="D542">INDEX('Stocastic Model Raw Data'!$G$2:$G$1001,$C542,0)</f>
        <v>212042590</v>
      </c>
      <c r="E542" s="14" cm="1">
        <f t="array" ref="E542">INDEX('Stocastic Model Raw Data'!$C$2:$C$1001,$C542,0)</f>
        <v>109545305.439694</v>
      </c>
      <c r="F542" s="14" cm="1">
        <f t="array" ref="F542">INDEX('Stocastic Model Raw Data'!$H$2:$H$1001,$C542,0)</f>
        <v>54487357.1043773</v>
      </c>
      <c r="G542" s="14">
        <f t="shared" si="97"/>
        <v>55057948.335316703</v>
      </c>
      <c r="H542" s="14" cm="1">
        <f t="array" ref="H542">INDEX('Stocastic Model Raw Data'!$D$2:$D$1001,$C542,0)</f>
        <v>2872472704.4172502</v>
      </c>
      <c r="I542" s="14" cm="1">
        <f t="array" ref="I542">INDEX('Stocastic Model Raw Data'!$I$2:$I$1001,$C542,0)</f>
        <v>1208433236.0641601</v>
      </c>
      <c r="J542" s="14">
        <f t="shared" si="98"/>
        <v>1664039468.35309</v>
      </c>
      <c r="K542" s="14" cm="1">
        <f t="array" ref="K542">INDEX('Stocastic Model Raw Data'!$E$2:$E$1001,$C542,0)</f>
        <v>253941779.135611</v>
      </c>
      <c r="L542" s="14" cm="1">
        <f t="array" ref="L542">INDEX('Stocastic Model Raw Data'!$J$2:$J$1001,$C542,0)</f>
        <v>115155186.70406599</v>
      </c>
      <c r="M542" s="14">
        <f t="shared" si="99"/>
        <v>138786592.43154502</v>
      </c>
      <c r="N542" s="14">
        <f t="shared" si="103"/>
        <v>3126414483.5528612</v>
      </c>
      <c r="O542" s="14">
        <f t="shared" si="104"/>
        <v>1323588422.7682261</v>
      </c>
      <c r="P542" s="14">
        <f t="shared" si="100"/>
        <v>1802826060.7846351</v>
      </c>
      <c r="Q542" s="3">
        <f t="shared" si="105"/>
        <v>3126414483.5528612</v>
      </c>
      <c r="R542" s="3">
        <f t="shared" si="106"/>
        <v>1535631012.7682261</v>
      </c>
      <c r="S542" s="3">
        <f t="shared" si="101"/>
        <v>1590783470.7846351</v>
      </c>
      <c r="T542" s="21">
        <f>(RANK(E542,E$8:E$1007,1)+COUNTIF(E$8:E542,E542)-1)/1000</f>
        <v>0.90400000000000003</v>
      </c>
      <c r="U542" s="21">
        <f>(RANK(F542,F$8:F$1007,1)+COUNTIF(F$8:F542,F542)-1)/1000</f>
        <v>0.90500000000000003</v>
      </c>
      <c r="V542" s="21">
        <f>(RANK(G542,G$8:G$1007,1)+COUNTIF(G$8:G542,G542)-1)/1000</f>
        <v>0.90200000000000002</v>
      </c>
      <c r="W542" s="21">
        <f>(RANK(H542,H$8:H$1007,1)+COUNTIF(H$8:H542,H542)-1)/1000</f>
        <v>0.875</v>
      </c>
      <c r="X542" s="21">
        <f>(RANK(I542,I$8:I$1007,1)+COUNTIF(I$8:I542,I542)-1)/1000</f>
        <v>0.876</v>
      </c>
      <c r="Y542" s="21">
        <f>(RANK(J542,J$8:J$1007,1)+COUNTIF(J$8:J542,J542)-1)/1000</f>
        <v>0.876</v>
      </c>
      <c r="Z542" s="21">
        <f>(RANK(K542,K$8:K$1007,1)+COUNTIF(K$8:K542,K542)-1)/1000</f>
        <v>0.92700000000000005</v>
      </c>
      <c r="AA542" s="21">
        <f>(RANK(L542,L$8:L$1007,1)+COUNTIF(L$8:L542,L542)-1)/1000</f>
        <v>0.93799999999999994</v>
      </c>
      <c r="AB542" s="21">
        <f>(RANK(M542,M$8:M$1007,1)+COUNTIF(M$8:M542,M542)-1)/1000</f>
        <v>0.90900000000000003</v>
      </c>
      <c r="AC542" s="21">
        <f>(RANK(N542,N$8:N$1007,1)+COUNTIF(N$8:N542,N542)-1)/1000</f>
        <v>0.88800000000000001</v>
      </c>
      <c r="AD542" s="21">
        <f>(RANK(O542,O$8:O$1007,1)+COUNTIF(O$8:O542,O542)-1)/1000</f>
        <v>0.89200000000000002</v>
      </c>
      <c r="AE542" s="21">
        <f>(RANK(P542,P$8:P$1007,1)+COUNTIF(P$8:P542,P542)-1)/1000</f>
        <v>0.88600000000000001</v>
      </c>
      <c r="AF542" s="21">
        <f>(RANK(Q542,Q$8:Q$1007,1)+COUNTIF(Q$8:Q542,Q542)-1)/1000</f>
        <v>0.88800000000000001</v>
      </c>
      <c r="AG542" s="21">
        <f>(RANK(R542,R$8:R$1007,1)+COUNTIF(R$8:R542,R542)-1)/1000</f>
        <v>0.89200000000000002</v>
      </c>
      <c r="AH542" s="21">
        <f>(RANK(S542,S$8:S$1007,1)+COUNTIF(S$8:S542,S542)-1)/1000</f>
        <v>0.88600000000000001</v>
      </c>
      <c r="AI542" s="14">
        <f t="shared" si="107"/>
        <v>0</v>
      </c>
      <c r="AK542" s="14">
        <f t="shared" si="108"/>
        <v>0</v>
      </c>
    </row>
    <row r="543" spans="2:37" x14ac:dyDescent="0.25">
      <c r="B543">
        <f t="shared" si="102"/>
        <v>536</v>
      </c>
      <c r="C543">
        <f>MATCH(B543,'Stocastic Model Raw Data'!$B$2:$B$1001,0)</f>
        <v>170</v>
      </c>
      <c r="D543" s="14" cm="1">
        <f t="array" ref="D543">INDEX('Stocastic Model Raw Data'!$G$2:$G$1001,$C543,0)</f>
        <v>212042590</v>
      </c>
      <c r="E543" s="14" cm="1">
        <f t="array" ref="E543">INDEX('Stocastic Model Raw Data'!$C$2:$C$1001,$C543,0)</f>
        <v>68534893.380553097</v>
      </c>
      <c r="F543" s="14" cm="1">
        <f t="array" ref="F543">INDEX('Stocastic Model Raw Data'!$H$2:$H$1001,$C543,0)</f>
        <v>32974869.891814601</v>
      </c>
      <c r="G543" s="14">
        <f t="shared" si="97"/>
        <v>35560023.488738492</v>
      </c>
      <c r="H543" s="14" cm="1">
        <f t="array" ref="H543">INDEX('Stocastic Model Raw Data'!$D$2:$D$1001,$C543,0)</f>
        <v>2039163595.6958301</v>
      </c>
      <c r="I543" s="14" cm="1">
        <f t="array" ref="I543">INDEX('Stocastic Model Raw Data'!$I$2:$I$1001,$C543,0)</f>
        <v>843079675.19438195</v>
      </c>
      <c r="J543" s="14">
        <f t="shared" si="98"/>
        <v>1196083920.5014482</v>
      </c>
      <c r="K543" s="14" cm="1">
        <f t="array" ref="K543">INDEX('Stocastic Model Raw Data'!$E$2:$E$1001,$C543,0)</f>
        <v>138944851.73911199</v>
      </c>
      <c r="L543" s="14" cm="1">
        <f t="array" ref="L543">INDEX('Stocastic Model Raw Data'!$J$2:$J$1001,$C543,0)</f>
        <v>62561584.886125602</v>
      </c>
      <c r="M543" s="14">
        <f t="shared" si="99"/>
        <v>76383266.852986395</v>
      </c>
      <c r="N543" s="14">
        <f t="shared" si="103"/>
        <v>2178108447.4349422</v>
      </c>
      <c r="O543" s="14">
        <f t="shared" si="104"/>
        <v>905641260.08050752</v>
      </c>
      <c r="P543" s="14">
        <f t="shared" si="100"/>
        <v>1272467187.3544347</v>
      </c>
      <c r="Q543" s="3">
        <f t="shared" si="105"/>
        <v>2178108447.4349422</v>
      </c>
      <c r="R543" s="3">
        <f t="shared" si="106"/>
        <v>1117683850.0805075</v>
      </c>
      <c r="S543" s="3">
        <f t="shared" si="101"/>
        <v>1060424597.3544347</v>
      </c>
      <c r="T543" s="21">
        <f>(RANK(E543,E$8:E$1007,1)+COUNTIF(E$8:E543,E543)-1)/1000</f>
        <v>0.16300000000000001</v>
      </c>
      <c r="U543" s="21">
        <f>(RANK(F543,F$8:F$1007,1)+COUNTIF(F$8:F543,F543)-1)/1000</f>
        <v>0.16400000000000001</v>
      </c>
      <c r="V543" s="21">
        <f>(RANK(G543,G$8:G$1007,1)+COUNTIF(G$8:G543,G543)-1)/1000</f>
        <v>0.16300000000000001</v>
      </c>
      <c r="W543" s="21">
        <f>(RANK(H543,H$8:H$1007,1)+COUNTIF(H$8:H543,H543)-1)/1000</f>
        <v>0.17599999999999999</v>
      </c>
      <c r="X543" s="21">
        <f>(RANK(I543,I$8:I$1007,1)+COUNTIF(I$8:I543,I543)-1)/1000</f>
        <v>0.17699999999999999</v>
      </c>
      <c r="Y543" s="21">
        <f>(RANK(J543,J$8:J$1007,1)+COUNTIF(J$8:J543,J543)-1)/1000</f>
        <v>0.184</v>
      </c>
      <c r="Z543" s="21">
        <f>(RANK(K543,K$8:K$1007,1)+COUNTIF(K$8:K543,K543)-1)/1000</f>
        <v>0.122</v>
      </c>
      <c r="AA543" s="21">
        <f>(RANK(L543,L$8:L$1007,1)+COUNTIF(L$8:L543,L543)-1)/1000</f>
        <v>0.152</v>
      </c>
      <c r="AB543" s="21">
        <f>(RANK(M543,M$8:M$1007,1)+COUNTIF(M$8:M543,M543)-1)/1000</f>
        <v>0.108</v>
      </c>
      <c r="AC543" s="21">
        <f>(RANK(N543,N$8:N$1007,1)+COUNTIF(N$8:N543,N543)-1)/1000</f>
        <v>0.17</v>
      </c>
      <c r="AD543" s="21">
        <f>(RANK(O543,O$8:O$1007,1)+COUNTIF(O$8:O543,O543)-1)/1000</f>
        <v>0.16900000000000001</v>
      </c>
      <c r="AE543" s="21">
        <f>(RANK(P543,P$8:P$1007,1)+COUNTIF(P$8:P543,P543)-1)/1000</f>
        <v>0.17599999999999999</v>
      </c>
      <c r="AF543" s="21">
        <f>(RANK(Q543,Q$8:Q$1007,1)+COUNTIF(Q$8:Q543,Q543)-1)/1000</f>
        <v>0.17</v>
      </c>
      <c r="AG543" s="21">
        <f>(RANK(R543,R$8:R$1007,1)+COUNTIF(R$8:R543,R543)-1)/1000</f>
        <v>0.16900000000000001</v>
      </c>
      <c r="AH543" s="21">
        <f>(RANK(S543,S$8:S$1007,1)+COUNTIF(S$8:S543,S543)-1)/1000</f>
        <v>0.17599999999999999</v>
      </c>
      <c r="AI543" s="14">
        <f t="shared" si="107"/>
        <v>0</v>
      </c>
      <c r="AK543" s="14">
        <f t="shared" si="108"/>
        <v>0</v>
      </c>
    </row>
    <row r="544" spans="2:37" x14ac:dyDescent="0.25">
      <c r="B544">
        <f t="shared" si="102"/>
        <v>537</v>
      </c>
      <c r="C544">
        <f>MATCH(B544,'Stocastic Model Raw Data'!$B$2:$B$1001,0)</f>
        <v>586</v>
      </c>
      <c r="D544" s="14" cm="1">
        <f t="array" ref="D544">INDEX('Stocastic Model Raw Data'!$G$2:$G$1001,$C544,0)</f>
        <v>212042590</v>
      </c>
      <c r="E544" s="14" cm="1">
        <f t="array" ref="E544">INDEX('Stocastic Model Raw Data'!$C$2:$C$1001,$C544,0)</f>
        <v>89932698.793847397</v>
      </c>
      <c r="F544" s="14" cm="1">
        <f t="array" ref="F544">INDEX('Stocastic Model Raw Data'!$H$2:$H$1001,$C544,0)</f>
        <v>44469812.467743397</v>
      </c>
      <c r="G544" s="14">
        <f t="shared" si="97"/>
        <v>45462886.326104</v>
      </c>
      <c r="H544" s="14" cm="1">
        <f t="array" ref="H544">INDEX('Stocastic Model Raw Data'!$D$2:$D$1001,$C544,0)</f>
        <v>2490856865.9594302</v>
      </c>
      <c r="I544" s="14" cm="1">
        <f t="array" ref="I544">INDEX('Stocastic Model Raw Data'!$I$2:$I$1001,$C544,0)</f>
        <v>1047553011.51369</v>
      </c>
      <c r="J544" s="14">
        <f t="shared" si="98"/>
        <v>1443303854.4457402</v>
      </c>
      <c r="K544" s="14" cm="1">
        <f t="array" ref="K544">INDEX('Stocastic Model Raw Data'!$E$2:$E$1001,$C544,0)</f>
        <v>183252849.12290999</v>
      </c>
      <c r="L544" s="14" cm="1">
        <f t="array" ref="L544">INDEX('Stocastic Model Raw Data'!$J$2:$J$1001,$C544,0)</f>
        <v>80378936.436955303</v>
      </c>
      <c r="M544" s="14">
        <f t="shared" si="99"/>
        <v>102873912.68595469</v>
      </c>
      <c r="N544" s="14">
        <f t="shared" si="103"/>
        <v>2674109715.0823402</v>
      </c>
      <c r="O544" s="14">
        <f t="shared" si="104"/>
        <v>1127931947.9506452</v>
      </c>
      <c r="P544" s="14">
        <f t="shared" si="100"/>
        <v>1546177767.131695</v>
      </c>
      <c r="Q544" s="3">
        <f t="shared" si="105"/>
        <v>2674109715.0823402</v>
      </c>
      <c r="R544" s="3">
        <f t="shared" si="106"/>
        <v>1339974537.9506452</v>
      </c>
      <c r="S544" s="3">
        <f t="shared" si="101"/>
        <v>1334135177.131695</v>
      </c>
      <c r="T544" s="21">
        <f>(RANK(E544,E$8:E$1007,1)+COUNTIF(E$8:E544,E544)-1)/1000</f>
        <v>0.61899999999999999</v>
      </c>
      <c r="U544" s="21">
        <f>(RANK(F544,F$8:F$1007,1)+COUNTIF(F$8:F544,F544)-1)/1000</f>
        <v>0.63800000000000001</v>
      </c>
      <c r="V544" s="21">
        <f>(RANK(G544,G$8:G$1007,1)+COUNTIF(G$8:G544,G544)-1)/1000</f>
        <v>0.60099999999999998</v>
      </c>
      <c r="W544" s="21">
        <f>(RANK(H544,H$8:H$1007,1)+COUNTIF(H$8:H544,H544)-1)/1000</f>
        <v>0.59499999999999997</v>
      </c>
      <c r="X544" s="21">
        <f>(RANK(I544,I$8:I$1007,1)+COUNTIF(I$8:I544,I544)-1)/1000</f>
        <v>0.60599999999999998</v>
      </c>
      <c r="Y544" s="21">
        <f>(RANK(J544,J$8:J$1007,1)+COUNTIF(J$8:J544,J544)-1)/1000</f>
        <v>0.58299999999999996</v>
      </c>
      <c r="Z544" s="21">
        <f>(RANK(K544,K$8:K$1007,1)+COUNTIF(K$8:K544,K544)-1)/1000</f>
        <v>0.53500000000000003</v>
      </c>
      <c r="AA544" s="21">
        <f>(RANK(L544,L$8:L$1007,1)+COUNTIF(L$8:L544,L544)-1)/1000</f>
        <v>0.51400000000000001</v>
      </c>
      <c r="AB544" s="21">
        <f>(RANK(M544,M$8:M$1007,1)+COUNTIF(M$8:M544,M544)-1)/1000</f>
        <v>0.55600000000000005</v>
      </c>
      <c r="AC544" s="21">
        <f>(RANK(N544,N$8:N$1007,1)+COUNTIF(N$8:N544,N544)-1)/1000</f>
        <v>0.58599999999999997</v>
      </c>
      <c r="AD544" s="21">
        <f>(RANK(O544,O$8:O$1007,1)+COUNTIF(O$8:O544,O544)-1)/1000</f>
        <v>0.59399999999999997</v>
      </c>
      <c r="AE544" s="21">
        <f>(RANK(P544,P$8:P$1007,1)+COUNTIF(P$8:P544,P544)-1)/1000</f>
        <v>0.57399999999999995</v>
      </c>
      <c r="AF544" s="21">
        <f>(RANK(Q544,Q$8:Q$1007,1)+COUNTIF(Q$8:Q544,Q544)-1)/1000</f>
        <v>0.58599999999999997</v>
      </c>
      <c r="AG544" s="21">
        <f>(RANK(R544,R$8:R$1007,1)+COUNTIF(R$8:R544,R544)-1)/1000</f>
        <v>0.59399999999999997</v>
      </c>
      <c r="AH544" s="21">
        <f>(RANK(S544,S$8:S$1007,1)+COUNTIF(S$8:S544,S544)-1)/1000</f>
        <v>0.57399999999999995</v>
      </c>
      <c r="AI544" s="14">
        <f t="shared" si="107"/>
        <v>0</v>
      </c>
      <c r="AK544" s="14">
        <f t="shared" si="108"/>
        <v>0</v>
      </c>
    </row>
    <row r="545" spans="2:37" x14ac:dyDescent="0.25">
      <c r="B545">
        <f t="shared" si="102"/>
        <v>538</v>
      </c>
      <c r="C545">
        <f>MATCH(B545,'Stocastic Model Raw Data'!$B$2:$B$1001,0)</f>
        <v>513</v>
      </c>
      <c r="D545" s="14" cm="1">
        <f t="array" ref="D545">INDEX('Stocastic Model Raw Data'!$G$2:$G$1001,$C545,0)</f>
        <v>212042590</v>
      </c>
      <c r="E545" s="14" cm="1">
        <f t="array" ref="E545">INDEX('Stocastic Model Raw Data'!$C$2:$C$1001,$C545,0)</f>
        <v>90632764.992602795</v>
      </c>
      <c r="F545" s="14" cm="1">
        <f t="array" ref="F545">INDEX('Stocastic Model Raw Data'!$H$2:$H$1001,$C545,0)</f>
        <v>45401297.427207403</v>
      </c>
      <c r="G545" s="14">
        <f t="shared" si="97"/>
        <v>45231467.565395392</v>
      </c>
      <c r="H545" s="14" cm="1">
        <f t="array" ref="H545">INDEX('Stocastic Model Raw Data'!$D$2:$D$1001,$C545,0)</f>
        <v>2402616946.39884</v>
      </c>
      <c r="I545" s="14" cm="1">
        <f t="array" ref="I545">INDEX('Stocastic Model Raw Data'!$I$2:$I$1001,$C545,0)</f>
        <v>1025604693.80563</v>
      </c>
      <c r="J545" s="14">
        <f t="shared" si="98"/>
        <v>1377012252.59321</v>
      </c>
      <c r="K545" s="14" cm="1">
        <f t="array" ref="K545">INDEX('Stocastic Model Raw Data'!$E$2:$E$1001,$C545,0)</f>
        <v>185368855.75044101</v>
      </c>
      <c r="L545" s="14" cm="1">
        <f t="array" ref="L545">INDEX('Stocastic Model Raw Data'!$J$2:$J$1001,$C545,0)</f>
        <v>79365467.224416003</v>
      </c>
      <c r="M545" s="14">
        <f t="shared" si="99"/>
        <v>106003388.52602501</v>
      </c>
      <c r="N545" s="14">
        <f t="shared" si="103"/>
        <v>2587985802.149281</v>
      </c>
      <c r="O545" s="14">
        <f t="shared" si="104"/>
        <v>1104970161.030046</v>
      </c>
      <c r="P545" s="14">
        <f t="shared" si="100"/>
        <v>1483015641.119235</v>
      </c>
      <c r="Q545" s="3">
        <f t="shared" si="105"/>
        <v>2587985802.149281</v>
      </c>
      <c r="R545" s="3">
        <f t="shared" si="106"/>
        <v>1317012751.030046</v>
      </c>
      <c r="S545" s="3">
        <f t="shared" si="101"/>
        <v>1270973051.119235</v>
      </c>
      <c r="T545" s="21">
        <f>(RANK(E545,E$8:E$1007,1)+COUNTIF(E$8:E545,E545)-1)/1000</f>
        <v>0.63700000000000001</v>
      </c>
      <c r="U545" s="21">
        <f>(RANK(F545,F$8:F$1007,1)+COUNTIF(F$8:F545,F545)-1)/1000</f>
        <v>0.66800000000000004</v>
      </c>
      <c r="V545" s="21">
        <f>(RANK(G545,G$8:G$1007,1)+COUNTIF(G$8:G545,G545)-1)/1000</f>
        <v>0.59</v>
      </c>
      <c r="W545" s="21">
        <f>(RANK(H545,H$8:H$1007,1)+COUNTIF(H$8:H545,H545)-1)/1000</f>
        <v>0.51400000000000001</v>
      </c>
      <c r="X545" s="21">
        <f>(RANK(I545,I$8:I$1007,1)+COUNTIF(I$8:I545,I545)-1)/1000</f>
        <v>0.56499999999999995</v>
      </c>
      <c r="Y545" s="21">
        <f>(RANK(J545,J$8:J$1007,1)+COUNTIF(J$8:J545,J545)-1)/1000</f>
        <v>0.47499999999999998</v>
      </c>
      <c r="Z545" s="21">
        <f>(RANK(K545,K$8:K$1007,1)+COUNTIF(K$8:K545,K545)-1)/1000</f>
        <v>0.56100000000000005</v>
      </c>
      <c r="AA545" s="21">
        <f>(RANK(L545,L$8:L$1007,1)+COUNTIF(L$8:L545,L545)-1)/1000</f>
        <v>0.48699999999999999</v>
      </c>
      <c r="AB545" s="21">
        <f>(RANK(M545,M$8:M$1007,1)+COUNTIF(M$8:M545,M545)-1)/1000</f>
        <v>0.60599999999999998</v>
      </c>
      <c r="AC545" s="21">
        <f>(RANK(N545,N$8:N$1007,1)+COUNTIF(N$8:N545,N545)-1)/1000</f>
        <v>0.51300000000000001</v>
      </c>
      <c r="AD545" s="21">
        <f>(RANK(O545,O$8:O$1007,1)+COUNTIF(O$8:O545,O545)-1)/1000</f>
        <v>0.56000000000000005</v>
      </c>
      <c r="AE545" s="21">
        <f>(RANK(P545,P$8:P$1007,1)+COUNTIF(P$8:P545,P545)-1)/1000</f>
        <v>0.48599999999999999</v>
      </c>
      <c r="AF545" s="21">
        <f>(RANK(Q545,Q$8:Q$1007,1)+COUNTIF(Q$8:Q545,Q545)-1)/1000</f>
        <v>0.51300000000000001</v>
      </c>
      <c r="AG545" s="21">
        <f>(RANK(R545,R$8:R$1007,1)+COUNTIF(R$8:R545,R545)-1)/1000</f>
        <v>0.56000000000000005</v>
      </c>
      <c r="AH545" s="21">
        <f>(RANK(S545,S$8:S$1007,1)+COUNTIF(S$8:S545,S545)-1)/1000</f>
        <v>0.48599999999999999</v>
      </c>
      <c r="AI545" s="14">
        <f t="shared" si="107"/>
        <v>0</v>
      </c>
      <c r="AK545" s="14">
        <f t="shared" si="108"/>
        <v>0</v>
      </c>
    </row>
    <row r="546" spans="2:37" x14ac:dyDescent="0.25">
      <c r="B546">
        <f t="shared" si="102"/>
        <v>539</v>
      </c>
      <c r="C546">
        <f>MATCH(B546,'Stocastic Model Raw Data'!$B$2:$B$1001,0)</f>
        <v>143</v>
      </c>
      <c r="D546" s="14" cm="1">
        <f t="array" ref="D546">INDEX('Stocastic Model Raw Data'!$G$2:$G$1001,$C546,0)</f>
        <v>212042590</v>
      </c>
      <c r="E546" s="14" cm="1">
        <f t="array" ref="E546">INDEX('Stocastic Model Raw Data'!$C$2:$C$1001,$C546,0)</f>
        <v>69282131.199826494</v>
      </c>
      <c r="F546" s="14" cm="1">
        <f t="array" ref="F546">INDEX('Stocastic Model Raw Data'!$H$2:$H$1001,$C546,0)</f>
        <v>33873517.321736701</v>
      </c>
      <c r="G546" s="14">
        <f t="shared" si="97"/>
        <v>35408613.878089793</v>
      </c>
      <c r="H546" s="14" cm="1">
        <f t="array" ref="H546">INDEX('Stocastic Model Raw Data'!$D$2:$D$1001,$C546,0)</f>
        <v>1978095082.2459199</v>
      </c>
      <c r="I546" s="14" cm="1">
        <f t="array" ref="I546">INDEX('Stocastic Model Raw Data'!$I$2:$I$1001,$C546,0)</f>
        <v>826858662.51624596</v>
      </c>
      <c r="J546" s="14">
        <f t="shared" si="98"/>
        <v>1151236419.7296739</v>
      </c>
      <c r="K546" s="14" cm="1">
        <f t="array" ref="K546">INDEX('Stocastic Model Raw Data'!$E$2:$E$1001,$C546,0)</f>
        <v>153721816.48794901</v>
      </c>
      <c r="L546" s="14" cm="1">
        <f t="array" ref="L546">INDEX('Stocastic Model Raw Data'!$J$2:$J$1001,$C546,0)</f>
        <v>65874097.499631003</v>
      </c>
      <c r="M546" s="14">
        <f t="shared" si="99"/>
        <v>87847718.988318011</v>
      </c>
      <c r="N546" s="14">
        <f t="shared" si="103"/>
        <v>2131816898.7338691</v>
      </c>
      <c r="O546" s="14">
        <f t="shared" si="104"/>
        <v>892732760.01587701</v>
      </c>
      <c r="P546" s="14">
        <f t="shared" si="100"/>
        <v>1239084138.7179921</v>
      </c>
      <c r="Q546" s="3">
        <f t="shared" si="105"/>
        <v>2131816898.7338691</v>
      </c>
      <c r="R546" s="3">
        <f t="shared" si="106"/>
        <v>1104775350.015877</v>
      </c>
      <c r="S546" s="3">
        <f t="shared" si="101"/>
        <v>1027041548.7179921</v>
      </c>
      <c r="T546" s="21">
        <f>(RANK(E546,E$8:E$1007,1)+COUNTIF(E$8:E546,E546)-1)/1000</f>
        <v>0.18</v>
      </c>
      <c r="U546" s="21">
        <f>(RANK(F546,F$8:F$1007,1)+COUNTIF(F$8:F546,F546)-1)/1000</f>
        <v>0.193</v>
      </c>
      <c r="V546" s="21">
        <f>(RANK(G546,G$8:G$1007,1)+COUNTIF(G$8:G546,G546)-1)/1000</f>
        <v>0.16</v>
      </c>
      <c r="W546" s="21">
        <f>(RANK(H546,H$8:H$1007,1)+COUNTIF(H$8:H546,H546)-1)/1000</f>
        <v>0.13500000000000001</v>
      </c>
      <c r="X546" s="21">
        <f>(RANK(I546,I$8:I$1007,1)+COUNTIF(I$8:I546,I546)-1)/1000</f>
        <v>0.14799999999999999</v>
      </c>
      <c r="Y546" s="21">
        <f>(RANK(J546,J$8:J$1007,1)+COUNTIF(J$8:J546,J546)-1)/1000</f>
        <v>0.13200000000000001</v>
      </c>
      <c r="Z546" s="21">
        <f>(RANK(K546,K$8:K$1007,1)+COUNTIF(K$8:K546,K546)-1)/1000</f>
        <v>0.23899999999999999</v>
      </c>
      <c r="AA546" s="21">
        <f>(RANK(L546,L$8:L$1007,1)+COUNTIF(L$8:L546,L546)-1)/1000</f>
        <v>0.2</v>
      </c>
      <c r="AB546" s="21">
        <f>(RANK(M546,M$8:M$1007,1)+COUNTIF(M$8:M546,M546)-1)/1000</f>
        <v>0.28299999999999997</v>
      </c>
      <c r="AC546" s="21">
        <f>(RANK(N546,N$8:N$1007,1)+COUNTIF(N$8:N546,N546)-1)/1000</f>
        <v>0.14299999999999999</v>
      </c>
      <c r="AD546" s="21">
        <f>(RANK(O546,O$8:O$1007,1)+COUNTIF(O$8:O546,O546)-1)/1000</f>
        <v>0.151</v>
      </c>
      <c r="AE546" s="21">
        <f>(RANK(P546,P$8:P$1007,1)+COUNTIF(P$8:P546,P546)-1)/1000</f>
        <v>0.13600000000000001</v>
      </c>
      <c r="AF546" s="21">
        <f>(RANK(Q546,Q$8:Q$1007,1)+COUNTIF(Q$8:Q546,Q546)-1)/1000</f>
        <v>0.14299999999999999</v>
      </c>
      <c r="AG546" s="21">
        <f>(RANK(R546,R$8:R$1007,1)+COUNTIF(R$8:R546,R546)-1)/1000</f>
        <v>0.151</v>
      </c>
      <c r="AH546" s="21">
        <f>(RANK(S546,S$8:S$1007,1)+COUNTIF(S$8:S546,S546)-1)/1000</f>
        <v>0.13600000000000001</v>
      </c>
      <c r="AI546" s="14">
        <f t="shared" si="107"/>
        <v>0</v>
      </c>
      <c r="AK546" s="14">
        <f t="shared" si="108"/>
        <v>0</v>
      </c>
    </row>
    <row r="547" spans="2:37" x14ac:dyDescent="0.25">
      <c r="B547">
        <f t="shared" si="102"/>
        <v>540</v>
      </c>
      <c r="C547">
        <f>MATCH(B547,'Stocastic Model Raw Data'!$B$2:$B$1001,0)</f>
        <v>829</v>
      </c>
      <c r="D547" s="14" cm="1">
        <f t="array" ref="D547">INDEX('Stocastic Model Raw Data'!$G$2:$G$1001,$C547,0)</f>
        <v>212042590</v>
      </c>
      <c r="E547" s="14" cm="1">
        <f t="array" ref="E547">INDEX('Stocastic Model Raw Data'!$C$2:$C$1001,$C547,0)</f>
        <v>98437755.366910294</v>
      </c>
      <c r="F547" s="14" cm="1">
        <f t="array" ref="F547">INDEX('Stocastic Model Raw Data'!$H$2:$H$1001,$C547,0)</f>
        <v>47785749.463556297</v>
      </c>
      <c r="G547" s="14">
        <f t="shared" si="97"/>
        <v>50652005.903353997</v>
      </c>
      <c r="H547" s="14" cm="1">
        <f t="array" ref="H547">INDEX('Stocastic Model Raw Data'!$D$2:$D$1001,$C547,0)</f>
        <v>2784483381.68997</v>
      </c>
      <c r="I547" s="14" cm="1">
        <f t="array" ref="I547">INDEX('Stocastic Model Raw Data'!$I$2:$I$1001,$C547,0)</f>
        <v>1156095284.60286</v>
      </c>
      <c r="J547" s="14">
        <f t="shared" si="98"/>
        <v>1628388097.08711</v>
      </c>
      <c r="K547" s="14" cm="1">
        <f t="array" ref="K547">INDEX('Stocastic Model Raw Data'!$E$2:$E$1001,$C547,0)</f>
        <v>231040076.96582699</v>
      </c>
      <c r="L547" s="14" cm="1">
        <f t="array" ref="L547">INDEX('Stocastic Model Raw Data'!$J$2:$J$1001,$C547,0)</f>
        <v>104431163.14205</v>
      </c>
      <c r="M547" s="14">
        <f t="shared" si="99"/>
        <v>126608913.82377699</v>
      </c>
      <c r="N547" s="14">
        <f t="shared" si="103"/>
        <v>3015523458.655797</v>
      </c>
      <c r="O547" s="14">
        <f t="shared" si="104"/>
        <v>1260526447.74491</v>
      </c>
      <c r="P547" s="14">
        <f t="shared" si="100"/>
        <v>1754997010.910887</v>
      </c>
      <c r="Q547" s="3">
        <f t="shared" si="105"/>
        <v>3015523458.655797</v>
      </c>
      <c r="R547" s="3">
        <f t="shared" si="106"/>
        <v>1472569037.74491</v>
      </c>
      <c r="S547" s="3">
        <f t="shared" si="101"/>
        <v>1542954420.910887</v>
      </c>
      <c r="T547" s="21">
        <f>(RANK(E547,E$8:E$1007,1)+COUNTIF(E$8:E547,E547)-1)/1000</f>
        <v>0.77</v>
      </c>
      <c r="U547" s="21">
        <f>(RANK(F547,F$8:F$1007,1)+COUNTIF(F$8:F547,F547)-1)/1000</f>
        <v>0.74399999999999999</v>
      </c>
      <c r="V547" s="21">
        <f>(RANK(G547,G$8:G$1007,1)+COUNTIF(G$8:G547,G547)-1)/1000</f>
        <v>0.79100000000000004</v>
      </c>
      <c r="W547" s="21">
        <f>(RANK(H547,H$8:H$1007,1)+COUNTIF(H$8:H547,H547)-1)/1000</f>
        <v>0.82699999999999996</v>
      </c>
      <c r="X547" s="21">
        <f>(RANK(I547,I$8:I$1007,1)+COUNTIF(I$8:I547,I547)-1)/1000</f>
        <v>0.80500000000000005</v>
      </c>
      <c r="Y547" s="21">
        <f>(RANK(J547,J$8:J$1007,1)+COUNTIF(J$8:J547,J547)-1)/1000</f>
        <v>0.85</v>
      </c>
      <c r="Z547" s="21">
        <f>(RANK(K547,K$8:K$1007,1)+COUNTIF(K$8:K547,K547)-1)/1000</f>
        <v>0.85699999999999998</v>
      </c>
      <c r="AA547" s="21">
        <f>(RANK(L547,L$8:L$1007,1)+COUNTIF(L$8:L547,L547)-1)/1000</f>
        <v>0.86799999999999999</v>
      </c>
      <c r="AB547" s="21">
        <f>(RANK(M547,M$8:M$1007,1)+COUNTIF(M$8:M547,M547)-1)/1000</f>
        <v>0.83599999999999997</v>
      </c>
      <c r="AC547" s="21">
        <f>(RANK(N547,N$8:N$1007,1)+COUNTIF(N$8:N547,N547)-1)/1000</f>
        <v>0.82899999999999996</v>
      </c>
      <c r="AD547" s="21">
        <f>(RANK(O547,O$8:O$1007,1)+COUNTIF(O$8:O547,O547)-1)/1000</f>
        <v>0.81100000000000005</v>
      </c>
      <c r="AE547" s="21">
        <f>(RANK(P547,P$8:P$1007,1)+COUNTIF(P$8:P547,P547)-1)/1000</f>
        <v>0.84699999999999998</v>
      </c>
      <c r="AF547" s="21">
        <f>(RANK(Q547,Q$8:Q$1007,1)+COUNTIF(Q$8:Q547,Q547)-1)/1000</f>
        <v>0.82899999999999996</v>
      </c>
      <c r="AG547" s="21">
        <f>(RANK(R547,R$8:R$1007,1)+COUNTIF(R$8:R547,R547)-1)/1000</f>
        <v>0.81100000000000005</v>
      </c>
      <c r="AH547" s="21">
        <f>(RANK(S547,S$8:S$1007,1)+COUNTIF(S$8:S547,S547)-1)/1000</f>
        <v>0.84699999999999998</v>
      </c>
      <c r="AI547" s="14">
        <f t="shared" si="107"/>
        <v>0</v>
      </c>
      <c r="AK547" s="14">
        <f t="shared" si="108"/>
        <v>0</v>
      </c>
    </row>
    <row r="548" spans="2:37" x14ac:dyDescent="0.25">
      <c r="B548">
        <f t="shared" si="102"/>
        <v>541</v>
      </c>
      <c r="C548">
        <f>MATCH(B548,'Stocastic Model Raw Data'!$B$2:$B$1001,0)</f>
        <v>800</v>
      </c>
      <c r="D548" s="14" cm="1">
        <f t="array" ref="D548">INDEX('Stocastic Model Raw Data'!$G$2:$G$1001,$C548,0)</f>
        <v>212042590</v>
      </c>
      <c r="E548" s="14" cm="1">
        <f t="array" ref="E548">INDEX('Stocastic Model Raw Data'!$C$2:$C$1001,$C548,0)</f>
        <v>95947021.678512499</v>
      </c>
      <c r="F548" s="14" cm="1">
        <f t="array" ref="F548">INDEX('Stocastic Model Raw Data'!$H$2:$H$1001,$C548,0)</f>
        <v>46757828.2610818</v>
      </c>
      <c r="G548" s="14">
        <f t="shared" si="97"/>
        <v>49189193.417430699</v>
      </c>
      <c r="H548" s="14" cm="1">
        <f t="array" ref="H548">INDEX('Stocastic Model Raw Data'!$D$2:$D$1001,$C548,0)</f>
        <v>2750661422.6413202</v>
      </c>
      <c r="I548" s="14" cm="1">
        <f t="array" ref="I548">INDEX('Stocastic Model Raw Data'!$I$2:$I$1001,$C548,0)</f>
        <v>1151662185.24542</v>
      </c>
      <c r="J548" s="14">
        <f t="shared" si="98"/>
        <v>1598999237.3959002</v>
      </c>
      <c r="K548" s="14" cm="1">
        <f t="array" ref="K548">INDEX('Stocastic Model Raw Data'!$E$2:$E$1001,$C548,0)</f>
        <v>212496684.90052199</v>
      </c>
      <c r="L548" s="14" cm="1">
        <f t="array" ref="L548">INDEX('Stocastic Model Raw Data'!$J$2:$J$1001,$C548,0)</f>
        <v>93414884.319150895</v>
      </c>
      <c r="M548" s="14">
        <f t="shared" si="99"/>
        <v>119081800.5813711</v>
      </c>
      <c r="N548" s="14">
        <f t="shared" si="103"/>
        <v>2963158107.5418425</v>
      </c>
      <c r="O548" s="14">
        <f t="shared" si="104"/>
        <v>1245077069.5645709</v>
      </c>
      <c r="P548" s="14">
        <f t="shared" si="100"/>
        <v>1718081037.9772716</v>
      </c>
      <c r="Q548" s="3">
        <f t="shared" si="105"/>
        <v>2963158107.5418425</v>
      </c>
      <c r="R548" s="3">
        <f t="shared" si="106"/>
        <v>1457119659.5645709</v>
      </c>
      <c r="S548" s="3">
        <f t="shared" si="101"/>
        <v>1506038447.9772716</v>
      </c>
      <c r="T548" s="21">
        <f>(RANK(E548,E$8:E$1007,1)+COUNTIF(E$8:E548,E548)-1)/1000</f>
        <v>0.73299999999999998</v>
      </c>
      <c r="U548" s="21">
        <f>(RANK(F548,F$8:F$1007,1)+COUNTIF(F$8:F548,F548)-1)/1000</f>
        <v>0.70499999999999996</v>
      </c>
      <c r="V548" s="21">
        <f>(RANK(G548,G$8:G$1007,1)+COUNTIF(G$8:G548,G548)-1)/1000</f>
        <v>0.748</v>
      </c>
      <c r="W548" s="21">
        <f>(RANK(H548,H$8:H$1007,1)+COUNTIF(H$8:H548,H548)-1)/1000</f>
        <v>0.80300000000000005</v>
      </c>
      <c r="X548" s="21">
        <f>(RANK(I548,I$8:I$1007,1)+COUNTIF(I$8:I548,I548)-1)/1000</f>
        <v>0.8</v>
      </c>
      <c r="Y548" s="21">
        <f>(RANK(J548,J$8:J$1007,1)+COUNTIF(J$8:J548,J548)-1)/1000</f>
        <v>0.80500000000000005</v>
      </c>
      <c r="Z548" s="21">
        <f>(RANK(K548,K$8:K$1007,1)+COUNTIF(K$8:K548,K548)-1)/1000</f>
        <v>0.76900000000000002</v>
      </c>
      <c r="AA548" s="21">
        <f>(RANK(L548,L$8:L$1007,1)+COUNTIF(L$8:L548,L548)-1)/1000</f>
        <v>0.748</v>
      </c>
      <c r="AB548" s="21">
        <f>(RANK(M548,M$8:M$1007,1)+COUNTIF(M$8:M548,M548)-1)/1000</f>
        <v>0.77800000000000002</v>
      </c>
      <c r="AC548" s="21">
        <f>(RANK(N548,N$8:N$1007,1)+COUNTIF(N$8:N548,N548)-1)/1000</f>
        <v>0.8</v>
      </c>
      <c r="AD548" s="21">
        <f>(RANK(O548,O$8:O$1007,1)+COUNTIF(O$8:O548,O548)-1)/1000</f>
        <v>0.79500000000000004</v>
      </c>
      <c r="AE548" s="21">
        <f>(RANK(P548,P$8:P$1007,1)+COUNTIF(P$8:P548,P548)-1)/1000</f>
        <v>0.80300000000000005</v>
      </c>
      <c r="AF548" s="21">
        <f>(RANK(Q548,Q$8:Q$1007,1)+COUNTIF(Q$8:Q548,Q548)-1)/1000</f>
        <v>0.8</v>
      </c>
      <c r="AG548" s="21">
        <f>(RANK(R548,R$8:R$1007,1)+COUNTIF(R$8:R548,R548)-1)/1000</f>
        <v>0.79500000000000004</v>
      </c>
      <c r="AH548" s="21">
        <f>(RANK(S548,S$8:S$1007,1)+COUNTIF(S$8:S548,S548)-1)/1000</f>
        <v>0.80300000000000005</v>
      </c>
      <c r="AI548" s="14">
        <f t="shared" si="107"/>
        <v>0</v>
      </c>
      <c r="AK548" s="14">
        <f t="shared" si="108"/>
        <v>0</v>
      </c>
    </row>
    <row r="549" spans="2:37" x14ac:dyDescent="0.25">
      <c r="B549">
        <f t="shared" si="102"/>
        <v>542</v>
      </c>
      <c r="C549">
        <f>MATCH(B549,'Stocastic Model Raw Data'!$B$2:$B$1001,0)</f>
        <v>874</v>
      </c>
      <c r="D549" s="14" cm="1">
        <f t="array" ref="D549">INDEX('Stocastic Model Raw Data'!$G$2:$G$1001,$C549,0)</f>
        <v>212042590</v>
      </c>
      <c r="E549" s="14" cm="1">
        <f t="array" ref="E549">INDEX('Stocastic Model Raw Data'!$C$2:$C$1001,$C549,0)</f>
        <v>103263186.489255</v>
      </c>
      <c r="F549" s="14" cm="1">
        <f t="array" ref="F549">INDEX('Stocastic Model Raw Data'!$H$2:$H$1001,$C549,0)</f>
        <v>50830356.132523902</v>
      </c>
      <c r="G549" s="14">
        <f t="shared" si="97"/>
        <v>52432830.356731094</v>
      </c>
      <c r="H549" s="14" cm="1">
        <f t="array" ref="H549">INDEX('Stocastic Model Raw Data'!$D$2:$D$1001,$C549,0)</f>
        <v>2876619224.7176399</v>
      </c>
      <c r="I549" s="14" cm="1">
        <f t="array" ref="I549">INDEX('Stocastic Model Raw Data'!$I$2:$I$1001,$C549,0)</f>
        <v>1207436588.54246</v>
      </c>
      <c r="J549" s="14">
        <f t="shared" si="98"/>
        <v>1669182636.17518</v>
      </c>
      <c r="K549" s="14" cm="1">
        <f t="array" ref="K549">INDEX('Stocastic Model Raw Data'!$E$2:$E$1001,$C549,0)</f>
        <v>209613224.406201</v>
      </c>
      <c r="L549" s="14" cm="1">
        <f t="array" ref="L549">INDEX('Stocastic Model Raw Data'!$J$2:$J$1001,$C549,0)</f>
        <v>95507557.512733996</v>
      </c>
      <c r="M549" s="14">
        <f t="shared" si="99"/>
        <v>114105666.89346701</v>
      </c>
      <c r="N549" s="14">
        <f t="shared" si="103"/>
        <v>3086232449.1238408</v>
      </c>
      <c r="O549" s="14">
        <f t="shared" si="104"/>
        <v>1302944146.0551939</v>
      </c>
      <c r="P549" s="14">
        <f t="shared" si="100"/>
        <v>1783288303.0686469</v>
      </c>
      <c r="Q549" s="3">
        <f t="shared" si="105"/>
        <v>3086232449.1238408</v>
      </c>
      <c r="R549" s="3">
        <f t="shared" si="106"/>
        <v>1514986736.0551939</v>
      </c>
      <c r="S549" s="3">
        <f t="shared" si="101"/>
        <v>1571245713.0686469</v>
      </c>
      <c r="T549" s="21">
        <f>(RANK(E549,E$8:E$1007,1)+COUNTIF(E$8:E549,E549)-1)/1000</f>
        <v>0.83099999999999996</v>
      </c>
      <c r="U549" s="21">
        <f>(RANK(F549,F$8:F$1007,1)+COUNTIF(F$8:F549,F549)-1)/1000</f>
        <v>0.82899999999999996</v>
      </c>
      <c r="V549" s="21">
        <f>(RANK(G549,G$8:G$1007,1)+COUNTIF(G$8:G549,G549)-1)/1000</f>
        <v>0.84099999999999997</v>
      </c>
      <c r="W549" s="21">
        <f>(RANK(H549,H$8:H$1007,1)+COUNTIF(H$8:H549,H549)-1)/1000</f>
        <v>0.876</v>
      </c>
      <c r="X549" s="21">
        <f>(RANK(I549,I$8:I$1007,1)+COUNTIF(I$8:I549,I549)-1)/1000</f>
        <v>0.873</v>
      </c>
      <c r="Y549" s="21">
        <f>(RANK(J549,J$8:J$1007,1)+COUNTIF(J$8:J549,J549)-1)/1000</f>
        <v>0.88200000000000001</v>
      </c>
      <c r="Z549" s="21">
        <f>(RANK(K549,K$8:K$1007,1)+COUNTIF(K$8:K549,K549)-1)/1000</f>
        <v>0.74399999999999999</v>
      </c>
      <c r="AA549" s="21">
        <f>(RANK(L549,L$8:L$1007,1)+COUNTIF(L$8:L549,L549)-1)/1000</f>
        <v>0.77600000000000002</v>
      </c>
      <c r="AB549" s="21">
        <f>(RANK(M549,M$8:M$1007,1)+COUNTIF(M$8:M549,M549)-1)/1000</f>
        <v>0.72199999999999998</v>
      </c>
      <c r="AC549" s="21">
        <f>(RANK(N549,N$8:N$1007,1)+COUNTIF(N$8:N549,N549)-1)/1000</f>
        <v>0.874</v>
      </c>
      <c r="AD549" s="21">
        <f>(RANK(O549,O$8:O$1007,1)+COUNTIF(O$8:O549,O549)-1)/1000</f>
        <v>0.86899999999999999</v>
      </c>
      <c r="AE549" s="21">
        <f>(RANK(P549,P$8:P$1007,1)+COUNTIF(P$8:P549,P549)-1)/1000</f>
        <v>0.872</v>
      </c>
      <c r="AF549" s="21">
        <f>(RANK(Q549,Q$8:Q$1007,1)+COUNTIF(Q$8:Q549,Q549)-1)/1000</f>
        <v>0.874</v>
      </c>
      <c r="AG549" s="21">
        <f>(RANK(R549,R$8:R$1007,1)+COUNTIF(R$8:R549,R549)-1)/1000</f>
        <v>0.86899999999999999</v>
      </c>
      <c r="AH549" s="21">
        <f>(RANK(S549,S$8:S$1007,1)+COUNTIF(S$8:S549,S549)-1)/1000</f>
        <v>0.872</v>
      </c>
      <c r="AI549" s="14">
        <f t="shared" si="107"/>
        <v>0</v>
      </c>
      <c r="AK549" s="14">
        <f t="shared" si="108"/>
        <v>0</v>
      </c>
    </row>
    <row r="550" spans="2:37" x14ac:dyDescent="0.25">
      <c r="B550">
        <f t="shared" si="102"/>
        <v>543</v>
      </c>
      <c r="C550">
        <f>MATCH(B550,'Stocastic Model Raw Data'!$B$2:$B$1001,0)</f>
        <v>746</v>
      </c>
      <c r="D550" s="14" cm="1">
        <f t="array" ref="D550">INDEX('Stocastic Model Raw Data'!$G$2:$G$1001,$C550,0)</f>
        <v>212042590</v>
      </c>
      <c r="E550" s="14" cm="1">
        <f t="array" ref="E550">INDEX('Stocastic Model Raw Data'!$C$2:$C$1001,$C550,0)</f>
        <v>88638178.206843704</v>
      </c>
      <c r="F550" s="14" cm="1">
        <f t="array" ref="F550">INDEX('Stocastic Model Raw Data'!$H$2:$H$1001,$C550,0)</f>
        <v>42261985.6808099</v>
      </c>
      <c r="G550" s="14">
        <f t="shared" si="97"/>
        <v>46376192.526033804</v>
      </c>
      <c r="H550" s="14" cm="1">
        <f t="array" ref="H550">INDEX('Stocastic Model Raw Data'!$D$2:$D$1001,$C550,0)</f>
        <v>2686519292.3724699</v>
      </c>
      <c r="I550" s="14" cm="1">
        <f t="array" ref="I550">INDEX('Stocastic Model Raw Data'!$I$2:$I$1001,$C550,0)</f>
        <v>1104539593.4147401</v>
      </c>
      <c r="J550" s="14">
        <f t="shared" si="98"/>
        <v>1581979698.9577298</v>
      </c>
      <c r="K550" s="14" cm="1">
        <f t="array" ref="K550">INDEX('Stocastic Model Raw Data'!$E$2:$E$1001,$C550,0)</f>
        <v>196651992.50874099</v>
      </c>
      <c r="L550" s="14" cm="1">
        <f t="array" ref="L550">INDEX('Stocastic Model Raw Data'!$J$2:$J$1001,$C550,0)</f>
        <v>88662497.571770996</v>
      </c>
      <c r="M550" s="14">
        <f t="shared" si="99"/>
        <v>107989494.93697</v>
      </c>
      <c r="N550" s="14">
        <f t="shared" si="103"/>
        <v>2883171284.8812108</v>
      </c>
      <c r="O550" s="14">
        <f t="shared" si="104"/>
        <v>1193202090.986511</v>
      </c>
      <c r="P550" s="14">
        <f t="shared" si="100"/>
        <v>1689969193.8946998</v>
      </c>
      <c r="Q550" s="3">
        <f t="shared" si="105"/>
        <v>2883171284.8812108</v>
      </c>
      <c r="R550" s="3">
        <f t="shared" si="106"/>
        <v>1405244680.986511</v>
      </c>
      <c r="S550" s="3">
        <f t="shared" si="101"/>
        <v>1477926603.8946998</v>
      </c>
      <c r="T550" s="21">
        <f>(RANK(E550,E$8:E$1007,1)+COUNTIF(E$8:E550,E550)-1)/1000</f>
        <v>0.59499999999999997</v>
      </c>
      <c r="U550" s="21">
        <f>(RANK(F550,F$8:F$1007,1)+COUNTIF(F$8:F550,F550)-1)/1000</f>
        <v>0.54700000000000004</v>
      </c>
      <c r="V550" s="21">
        <f>(RANK(G550,G$8:G$1007,1)+COUNTIF(G$8:G550,G550)-1)/1000</f>
        <v>0.64200000000000002</v>
      </c>
      <c r="W550" s="21">
        <f>(RANK(H550,H$8:H$1007,1)+COUNTIF(H$8:H550,H550)-1)/1000</f>
        <v>0.754</v>
      </c>
      <c r="X550" s="21">
        <f>(RANK(I550,I$8:I$1007,1)+COUNTIF(I$8:I550,I550)-1)/1000</f>
        <v>0.71799999999999997</v>
      </c>
      <c r="Y550" s="21">
        <f>(RANK(J550,J$8:J$1007,1)+COUNTIF(J$8:J550,J550)-1)/1000</f>
        <v>0.77500000000000002</v>
      </c>
      <c r="Z550" s="21">
        <f>(RANK(K550,K$8:K$1007,1)+COUNTIF(K$8:K550,K550)-1)/1000</f>
        <v>0.65700000000000003</v>
      </c>
      <c r="AA550" s="21">
        <f>(RANK(L550,L$8:L$1007,1)+COUNTIF(L$8:L550,L550)-1)/1000</f>
        <v>0.66200000000000003</v>
      </c>
      <c r="AB550" s="21">
        <f>(RANK(M550,M$8:M$1007,1)+COUNTIF(M$8:M550,M550)-1)/1000</f>
        <v>0.64900000000000002</v>
      </c>
      <c r="AC550" s="21">
        <f>(RANK(N550,N$8:N$1007,1)+COUNTIF(N$8:N550,N550)-1)/1000</f>
        <v>0.746</v>
      </c>
      <c r="AD550" s="21">
        <f>(RANK(O550,O$8:O$1007,1)+COUNTIF(O$8:O550,O550)-1)/1000</f>
        <v>0.71599999999999997</v>
      </c>
      <c r="AE550" s="21">
        <f>(RANK(P550,P$8:P$1007,1)+COUNTIF(P$8:P550,P550)-1)/1000</f>
        <v>0.76800000000000002</v>
      </c>
      <c r="AF550" s="21">
        <f>(RANK(Q550,Q$8:Q$1007,1)+COUNTIF(Q$8:Q550,Q550)-1)/1000</f>
        <v>0.746</v>
      </c>
      <c r="AG550" s="21">
        <f>(RANK(R550,R$8:R$1007,1)+COUNTIF(R$8:R550,R550)-1)/1000</f>
        <v>0.71599999999999997</v>
      </c>
      <c r="AH550" s="21">
        <f>(RANK(S550,S$8:S$1007,1)+COUNTIF(S$8:S550,S550)-1)/1000</f>
        <v>0.76800000000000002</v>
      </c>
      <c r="AI550" s="14">
        <f t="shared" si="107"/>
        <v>0</v>
      </c>
      <c r="AK550" s="14">
        <f t="shared" si="108"/>
        <v>0</v>
      </c>
    </row>
    <row r="551" spans="2:37" x14ac:dyDescent="0.25">
      <c r="B551">
        <f t="shared" si="102"/>
        <v>544</v>
      </c>
      <c r="C551">
        <f>MATCH(B551,'Stocastic Model Raw Data'!$B$2:$B$1001,0)</f>
        <v>303</v>
      </c>
      <c r="D551" s="14" cm="1">
        <f t="array" ref="D551">INDEX('Stocastic Model Raw Data'!$G$2:$G$1001,$C551,0)</f>
        <v>212042590</v>
      </c>
      <c r="E551" s="14" cm="1">
        <f t="array" ref="E551">INDEX('Stocastic Model Raw Data'!$C$2:$C$1001,$C551,0)</f>
        <v>80719735.586056098</v>
      </c>
      <c r="F551" s="14" cm="1">
        <f t="array" ref="F551">INDEX('Stocastic Model Raw Data'!$H$2:$H$1001,$C551,0)</f>
        <v>40307879.400976501</v>
      </c>
      <c r="G551" s="14">
        <f t="shared" si="97"/>
        <v>40411856.185079597</v>
      </c>
      <c r="H551" s="14" cm="1">
        <f t="array" ref="H551">INDEX('Stocastic Model Raw Data'!$D$2:$D$1001,$C551,0)</f>
        <v>2187861943.28898</v>
      </c>
      <c r="I551" s="14" cm="1">
        <f t="array" ref="I551">INDEX('Stocastic Model Raw Data'!$I$2:$I$1001,$C551,0)</f>
        <v>927218372.99133694</v>
      </c>
      <c r="J551" s="14">
        <f t="shared" si="98"/>
        <v>1260643570.2976432</v>
      </c>
      <c r="K551" s="14" cm="1">
        <f t="array" ref="K551">INDEX('Stocastic Model Raw Data'!$E$2:$E$1001,$C551,0)</f>
        <v>165937452.458498</v>
      </c>
      <c r="L551" s="14" cm="1">
        <f t="array" ref="L551">INDEX('Stocastic Model Raw Data'!$J$2:$J$1001,$C551,0)</f>
        <v>72255519.645587504</v>
      </c>
      <c r="M551" s="14">
        <f t="shared" si="99"/>
        <v>93681932.812910497</v>
      </c>
      <c r="N551" s="14">
        <f t="shared" si="103"/>
        <v>2353799395.747478</v>
      </c>
      <c r="O551" s="14">
        <f t="shared" si="104"/>
        <v>999473892.63692451</v>
      </c>
      <c r="P551" s="14">
        <f t="shared" si="100"/>
        <v>1354325503.1105535</v>
      </c>
      <c r="Q551" s="3">
        <f t="shared" si="105"/>
        <v>2353799395.747478</v>
      </c>
      <c r="R551" s="3">
        <f t="shared" si="106"/>
        <v>1211516482.6369245</v>
      </c>
      <c r="S551" s="3">
        <f t="shared" si="101"/>
        <v>1142282913.1105535</v>
      </c>
      <c r="T551" s="21">
        <f>(RANK(E551,E$8:E$1007,1)+COUNTIF(E$8:E551,E551)-1)/1000</f>
        <v>0.42199999999999999</v>
      </c>
      <c r="U551" s="21">
        <f>(RANK(F551,F$8:F$1007,1)+COUNTIF(F$8:F551,F551)-1)/1000</f>
        <v>0.47199999999999998</v>
      </c>
      <c r="V551" s="21">
        <f>(RANK(G551,G$8:G$1007,1)+COUNTIF(G$8:G551,G551)-1)/1000</f>
        <v>0.374</v>
      </c>
      <c r="W551" s="21">
        <f>(RANK(H551,H$8:H$1007,1)+COUNTIF(H$8:H551,H551)-1)/1000</f>
        <v>0.30399999999999999</v>
      </c>
      <c r="X551" s="21">
        <f>(RANK(I551,I$8:I$1007,1)+COUNTIF(I$8:I551,I551)-1)/1000</f>
        <v>0.34300000000000003</v>
      </c>
      <c r="Y551" s="21">
        <f>(RANK(J551,J$8:J$1007,1)+COUNTIF(J$8:J551,J551)-1)/1000</f>
        <v>0.27</v>
      </c>
      <c r="Z551" s="21">
        <f>(RANK(K551,K$8:K$1007,1)+COUNTIF(K$8:K551,K551)-1)/1000</f>
        <v>0.36599999999999999</v>
      </c>
      <c r="AA551" s="21">
        <f>(RANK(L551,L$8:L$1007,1)+COUNTIF(L$8:L551,L551)-1)/1000</f>
        <v>0.33300000000000002</v>
      </c>
      <c r="AB551" s="21">
        <f>(RANK(M551,M$8:M$1007,1)+COUNTIF(M$8:M551,M551)-1)/1000</f>
        <v>0.38100000000000001</v>
      </c>
      <c r="AC551" s="21">
        <f>(RANK(N551,N$8:N$1007,1)+COUNTIF(N$8:N551,N551)-1)/1000</f>
        <v>0.30299999999999999</v>
      </c>
      <c r="AD551" s="21">
        <f>(RANK(O551,O$8:O$1007,1)+COUNTIF(O$8:O551,O551)-1)/1000</f>
        <v>0.33900000000000002</v>
      </c>
      <c r="AE551" s="21">
        <f>(RANK(P551,P$8:P$1007,1)+COUNTIF(P$8:P551,P551)-1)/1000</f>
        <v>0.27600000000000002</v>
      </c>
      <c r="AF551" s="21">
        <f>(RANK(Q551,Q$8:Q$1007,1)+COUNTIF(Q$8:Q551,Q551)-1)/1000</f>
        <v>0.30299999999999999</v>
      </c>
      <c r="AG551" s="21">
        <f>(RANK(R551,R$8:R$1007,1)+COUNTIF(R$8:R551,R551)-1)/1000</f>
        <v>0.33900000000000002</v>
      </c>
      <c r="AH551" s="21">
        <f>(RANK(S551,S$8:S$1007,1)+COUNTIF(S$8:S551,S551)-1)/1000</f>
        <v>0.27600000000000002</v>
      </c>
      <c r="AI551" s="14">
        <f t="shared" si="107"/>
        <v>0</v>
      </c>
      <c r="AK551" s="14">
        <f t="shared" si="108"/>
        <v>0</v>
      </c>
    </row>
    <row r="552" spans="2:37" x14ac:dyDescent="0.25">
      <c r="B552">
        <f t="shared" si="102"/>
        <v>545</v>
      </c>
      <c r="C552">
        <f>MATCH(B552,'Stocastic Model Raw Data'!$B$2:$B$1001,0)</f>
        <v>80</v>
      </c>
      <c r="D552" s="14" cm="1">
        <f t="array" ref="D552">INDEX('Stocastic Model Raw Data'!$G$2:$G$1001,$C552,0)</f>
        <v>212042590</v>
      </c>
      <c r="E552" s="14" cm="1">
        <f t="array" ref="E552">INDEX('Stocastic Model Raw Data'!$C$2:$C$1001,$C552,0)</f>
        <v>64640045.626442797</v>
      </c>
      <c r="F552" s="14" cm="1">
        <f t="array" ref="F552">INDEX('Stocastic Model Raw Data'!$H$2:$H$1001,$C552,0)</f>
        <v>31696198.238791998</v>
      </c>
      <c r="G552" s="14">
        <f t="shared" si="97"/>
        <v>32943847.387650799</v>
      </c>
      <c r="H552" s="14" cm="1">
        <f t="array" ref="H552">INDEX('Stocastic Model Raw Data'!$D$2:$D$1001,$C552,0)</f>
        <v>1829297185.71576</v>
      </c>
      <c r="I552" s="14" cm="1">
        <f t="array" ref="I552">INDEX('Stocastic Model Raw Data'!$I$2:$I$1001,$C552,0)</f>
        <v>766373697.14271796</v>
      </c>
      <c r="J552" s="14">
        <f t="shared" si="98"/>
        <v>1062923488.573042</v>
      </c>
      <c r="K552" s="14" cm="1">
        <f t="array" ref="K552">INDEX('Stocastic Model Raw Data'!$E$2:$E$1001,$C552,0)</f>
        <v>142808509.55276501</v>
      </c>
      <c r="L552" s="14" cm="1">
        <f t="array" ref="L552">INDEX('Stocastic Model Raw Data'!$J$2:$J$1001,$C552,0)</f>
        <v>61300945.860627197</v>
      </c>
      <c r="M552" s="14">
        <f t="shared" si="99"/>
        <v>81507563.692137808</v>
      </c>
      <c r="N552" s="14">
        <f t="shared" si="103"/>
        <v>1972105695.2685251</v>
      </c>
      <c r="O552" s="14">
        <f t="shared" si="104"/>
        <v>827674643.00334513</v>
      </c>
      <c r="P552" s="14">
        <f t="shared" si="100"/>
        <v>1144431052.2651801</v>
      </c>
      <c r="Q552" s="3">
        <f t="shared" si="105"/>
        <v>1972105695.2685251</v>
      </c>
      <c r="R552" s="3">
        <f t="shared" si="106"/>
        <v>1039717233.0033451</v>
      </c>
      <c r="S552" s="3">
        <f t="shared" si="101"/>
        <v>932388462.26517999</v>
      </c>
      <c r="T552" s="21">
        <f>(RANK(E552,E$8:E$1007,1)+COUNTIF(E$8:E552,E552)-1)/1000</f>
        <v>9.8000000000000004E-2</v>
      </c>
      <c r="U552" s="21">
        <f>(RANK(F552,F$8:F$1007,1)+COUNTIF(F$8:F552,F552)-1)/1000</f>
        <v>0.11700000000000001</v>
      </c>
      <c r="V552" s="21">
        <f>(RANK(G552,G$8:G$1007,1)+COUNTIF(G$8:G552,G552)-1)/1000</f>
        <v>8.7999999999999995E-2</v>
      </c>
      <c r="W552" s="21">
        <f>(RANK(H552,H$8:H$1007,1)+COUNTIF(H$8:H552,H552)-1)/1000</f>
        <v>7.6999999999999999E-2</v>
      </c>
      <c r="X552" s="21">
        <f>(RANK(I552,I$8:I$1007,1)+COUNTIF(I$8:I552,I552)-1)/1000</f>
        <v>8.5000000000000006E-2</v>
      </c>
      <c r="Y552" s="21">
        <f>(RANK(J552,J$8:J$1007,1)+COUNTIF(J$8:J552,J552)-1)/1000</f>
        <v>7.2999999999999995E-2</v>
      </c>
      <c r="Z552" s="21">
        <f>(RANK(K552,K$8:K$1007,1)+COUNTIF(K$8:K552,K552)-1)/1000</f>
        <v>0.14799999999999999</v>
      </c>
      <c r="AA552" s="21">
        <f>(RANK(L552,L$8:L$1007,1)+COUNTIF(L$8:L552,L552)-1)/1000</f>
        <v>0.13</v>
      </c>
      <c r="AB552" s="21">
        <f>(RANK(M552,M$8:M$1007,1)+COUNTIF(M$8:M552,M552)-1)/1000</f>
        <v>0.17199999999999999</v>
      </c>
      <c r="AC552" s="21">
        <f>(RANK(N552,N$8:N$1007,1)+COUNTIF(N$8:N552,N552)-1)/1000</f>
        <v>0.08</v>
      </c>
      <c r="AD552" s="21">
        <f>(RANK(O552,O$8:O$1007,1)+COUNTIF(O$8:O552,O552)-1)/1000</f>
        <v>8.6999999999999994E-2</v>
      </c>
      <c r="AE552" s="21">
        <f>(RANK(P552,P$8:P$1007,1)+COUNTIF(P$8:P552,P552)-1)/1000</f>
        <v>7.1999999999999995E-2</v>
      </c>
      <c r="AF552" s="21">
        <f>(RANK(Q552,Q$8:Q$1007,1)+COUNTIF(Q$8:Q552,Q552)-1)/1000</f>
        <v>0.08</v>
      </c>
      <c r="AG552" s="21">
        <f>(RANK(R552,R$8:R$1007,1)+COUNTIF(R$8:R552,R552)-1)/1000</f>
        <v>8.6999999999999994E-2</v>
      </c>
      <c r="AH552" s="21">
        <f>(RANK(S552,S$8:S$1007,1)+COUNTIF(S$8:S552,S552)-1)/1000</f>
        <v>7.1999999999999995E-2</v>
      </c>
      <c r="AI552" s="14">
        <f t="shared" si="107"/>
        <v>0</v>
      </c>
      <c r="AK552" s="14">
        <f t="shared" si="108"/>
        <v>0</v>
      </c>
    </row>
    <row r="553" spans="2:37" x14ac:dyDescent="0.25">
      <c r="B553">
        <f t="shared" si="102"/>
        <v>546</v>
      </c>
      <c r="C553">
        <f>MATCH(B553,'Stocastic Model Raw Data'!$B$2:$B$1001,0)</f>
        <v>981</v>
      </c>
      <c r="D553" s="14" cm="1">
        <f t="array" ref="D553">INDEX('Stocastic Model Raw Data'!$G$2:$G$1001,$C553,0)</f>
        <v>212042590</v>
      </c>
      <c r="E553" s="14" cm="1">
        <f t="array" ref="E553">INDEX('Stocastic Model Raw Data'!$C$2:$C$1001,$C553,0)</f>
        <v>118343485.228613</v>
      </c>
      <c r="F553" s="14" cm="1">
        <f t="array" ref="F553">INDEX('Stocastic Model Raw Data'!$H$2:$H$1001,$C553,0)</f>
        <v>58485420.5351668</v>
      </c>
      <c r="G553" s="14">
        <f t="shared" si="97"/>
        <v>59858064.693446204</v>
      </c>
      <c r="H553" s="14" cm="1">
        <f t="array" ref="H553">INDEX('Stocastic Model Raw Data'!$D$2:$D$1001,$C553,0)</f>
        <v>3267585582.2687001</v>
      </c>
      <c r="I553" s="14" cm="1">
        <f t="array" ref="I553">INDEX('Stocastic Model Raw Data'!$I$2:$I$1001,$C553,0)</f>
        <v>1378828819.43238</v>
      </c>
      <c r="J553" s="14">
        <f t="shared" si="98"/>
        <v>1888756762.8363202</v>
      </c>
      <c r="K553" s="14" cm="1">
        <f t="array" ref="K553">INDEX('Stocastic Model Raw Data'!$E$2:$E$1001,$C553,0)</f>
        <v>252366844.25409701</v>
      </c>
      <c r="L553" s="14" cm="1">
        <f t="array" ref="L553">INDEX('Stocastic Model Raw Data'!$J$2:$J$1001,$C553,0)</f>
        <v>113466703.54798301</v>
      </c>
      <c r="M553" s="14">
        <f t="shared" si="99"/>
        <v>138900140.70611399</v>
      </c>
      <c r="N553" s="14">
        <f t="shared" si="103"/>
        <v>3519952426.5227971</v>
      </c>
      <c r="O553" s="14">
        <f t="shared" si="104"/>
        <v>1492295522.9803629</v>
      </c>
      <c r="P553" s="14">
        <f t="shared" si="100"/>
        <v>2027656903.5424342</v>
      </c>
      <c r="Q553" s="3">
        <f t="shared" si="105"/>
        <v>3519952426.5227971</v>
      </c>
      <c r="R553" s="3">
        <f t="shared" si="106"/>
        <v>1704338112.9803629</v>
      </c>
      <c r="S553" s="3">
        <f t="shared" si="101"/>
        <v>1815614313.5424342</v>
      </c>
      <c r="T553" s="21">
        <f>(RANK(E553,E$8:E$1007,1)+COUNTIF(E$8:E553,E553)-1)/1000</f>
        <v>0.96699999999999997</v>
      </c>
      <c r="U553" s="21">
        <f>(RANK(F553,F$8:F$1007,1)+COUNTIF(F$8:F553,F553)-1)/1000</f>
        <v>0.96499999999999997</v>
      </c>
      <c r="V553" s="21">
        <f>(RANK(G553,G$8:G$1007,1)+COUNTIF(G$8:G553,G553)-1)/1000</f>
        <v>0.97</v>
      </c>
      <c r="W553" s="21">
        <f>(RANK(H553,H$8:H$1007,1)+COUNTIF(H$8:H553,H553)-1)/1000</f>
        <v>0.98199999999999998</v>
      </c>
      <c r="X553" s="21">
        <f>(RANK(I553,I$8:I$1007,1)+COUNTIF(I$8:I553,I553)-1)/1000</f>
        <v>0.98199999999999998</v>
      </c>
      <c r="Y553" s="21">
        <f>(RANK(J553,J$8:J$1007,1)+COUNTIF(J$8:J553,J553)-1)/1000</f>
        <v>0.98199999999999998</v>
      </c>
      <c r="Z553" s="21">
        <f>(RANK(K553,K$8:K$1007,1)+COUNTIF(K$8:K553,K553)-1)/1000</f>
        <v>0.92100000000000004</v>
      </c>
      <c r="AA553" s="21">
        <f>(RANK(L553,L$8:L$1007,1)+COUNTIF(L$8:L553,L553)-1)/1000</f>
        <v>0.93</v>
      </c>
      <c r="AB553" s="21">
        <f>(RANK(M553,M$8:M$1007,1)+COUNTIF(M$8:M553,M553)-1)/1000</f>
        <v>0.91100000000000003</v>
      </c>
      <c r="AC553" s="21">
        <f>(RANK(N553,N$8:N$1007,1)+COUNTIF(N$8:N553,N553)-1)/1000</f>
        <v>0.98099999999999998</v>
      </c>
      <c r="AD553" s="21">
        <f>(RANK(O553,O$8:O$1007,1)+COUNTIF(O$8:O553,O553)-1)/1000</f>
        <v>0.98099999999999998</v>
      </c>
      <c r="AE553" s="21">
        <f>(RANK(P553,P$8:P$1007,1)+COUNTIF(P$8:P553,P553)-1)/1000</f>
        <v>0.98099999999999998</v>
      </c>
      <c r="AF553" s="21">
        <f>(RANK(Q553,Q$8:Q$1007,1)+COUNTIF(Q$8:Q553,Q553)-1)/1000</f>
        <v>0.98099999999999998</v>
      </c>
      <c r="AG553" s="21">
        <f>(RANK(R553,R$8:R$1007,1)+COUNTIF(R$8:R553,R553)-1)/1000</f>
        <v>0.98099999999999998</v>
      </c>
      <c r="AH553" s="21">
        <f>(RANK(S553,S$8:S$1007,1)+COUNTIF(S$8:S553,S553)-1)/1000</f>
        <v>0.98099999999999998</v>
      </c>
      <c r="AI553" s="14">
        <f t="shared" si="107"/>
        <v>0</v>
      </c>
      <c r="AK553" s="14">
        <f t="shared" si="108"/>
        <v>0</v>
      </c>
    </row>
    <row r="554" spans="2:37" x14ac:dyDescent="0.25">
      <c r="B554">
        <f t="shared" si="102"/>
        <v>547</v>
      </c>
      <c r="C554">
        <f>MATCH(B554,'Stocastic Model Raw Data'!$B$2:$B$1001,0)</f>
        <v>441</v>
      </c>
      <c r="D554" s="14" cm="1">
        <f t="array" ref="D554">INDEX('Stocastic Model Raw Data'!$G$2:$G$1001,$C554,0)</f>
        <v>212042590</v>
      </c>
      <c r="E554" s="14" cm="1">
        <f t="array" ref="E554">INDEX('Stocastic Model Raw Data'!$C$2:$C$1001,$C554,0)</f>
        <v>91820222.334783494</v>
      </c>
      <c r="F554" s="14" cm="1">
        <f t="array" ref="F554">INDEX('Stocastic Model Raw Data'!$H$2:$H$1001,$C554,0)</f>
        <v>46254973.006614998</v>
      </c>
      <c r="G554" s="14">
        <f t="shared" si="97"/>
        <v>45565249.328168496</v>
      </c>
      <c r="H554" s="14" cm="1">
        <f t="array" ref="H554">INDEX('Stocastic Model Raw Data'!$D$2:$D$1001,$C554,0)</f>
        <v>2285740586.0989699</v>
      </c>
      <c r="I554" s="14" cm="1">
        <f t="array" ref="I554">INDEX('Stocastic Model Raw Data'!$I$2:$I$1001,$C554,0)</f>
        <v>974242168.77192998</v>
      </c>
      <c r="J554" s="14">
        <f t="shared" si="98"/>
        <v>1311498417.32704</v>
      </c>
      <c r="K554" s="14" cm="1">
        <f t="array" ref="K554">INDEX('Stocastic Model Raw Data'!$E$2:$E$1001,$C554,0)</f>
        <v>217709507.609622</v>
      </c>
      <c r="L554" s="14" cm="1">
        <f t="array" ref="L554">INDEX('Stocastic Model Raw Data'!$J$2:$J$1001,$C554,0)</f>
        <v>95085086.9107337</v>
      </c>
      <c r="M554" s="14">
        <f t="shared" si="99"/>
        <v>122624420.6988883</v>
      </c>
      <c r="N554" s="14">
        <f t="shared" si="103"/>
        <v>2503450093.7085919</v>
      </c>
      <c r="O554" s="14">
        <f t="shared" si="104"/>
        <v>1069327255.6826637</v>
      </c>
      <c r="P554" s="14">
        <f t="shared" si="100"/>
        <v>1434122838.0259283</v>
      </c>
      <c r="Q554" s="3">
        <f t="shared" si="105"/>
        <v>2503450093.7085919</v>
      </c>
      <c r="R554" s="3">
        <f t="shared" si="106"/>
        <v>1281369845.6826637</v>
      </c>
      <c r="S554" s="3">
        <f t="shared" si="101"/>
        <v>1222080248.0259283</v>
      </c>
      <c r="T554" s="21">
        <f>(RANK(E554,E$8:E$1007,1)+COUNTIF(E$8:E554,E554)-1)/1000</f>
        <v>0.65700000000000003</v>
      </c>
      <c r="U554" s="21">
        <f>(RANK(F554,F$8:F$1007,1)+COUNTIF(F$8:F554,F554)-1)/1000</f>
        <v>0.69599999999999995</v>
      </c>
      <c r="V554" s="21">
        <f>(RANK(G554,G$8:G$1007,1)+COUNTIF(G$8:G554,G554)-1)/1000</f>
        <v>0.60799999999999998</v>
      </c>
      <c r="W554" s="21">
        <f>(RANK(H554,H$8:H$1007,1)+COUNTIF(H$8:H554,H554)-1)/1000</f>
        <v>0.40600000000000003</v>
      </c>
      <c r="X554" s="21">
        <f>(RANK(I554,I$8:I$1007,1)+COUNTIF(I$8:I554,I554)-1)/1000</f>
        <v>0.44800000000000001</v>
      </c>
      <c r="Y554" s="21">
        <f>(RANK(J554,J$8:J$1007,1)+COUNTIF(J$8:J554,J554)-1)/1000</f>
        <v>0.36299999999999999</v>
      </c>
      <c r="Z554" s="21">
        <f>(RANK(K554,K$8:K$1007,1)+COUNTIF(K$8:K554,K554)-1)/1000</f>
        <v>0.79400000000000004</v>
      </c>
      <c r="AA554" s="21">
        <f>(RANK(L554,L$8:L$1007,1)+COUNTIF(L$8:L554,L554)-1)/1000</f>
        <v>0.77</v>
      </c>
      <c r="AB554" s="21">
        <f>(RANK(M554,M$8:M$1007,1)+COUNTIF(M$8:M554,M554)-1)/1000</f>
        <v>0.80200000000000005</v>
      </c>
      <c r="AC554" s="21">
        <f>(RANK(N554,N$8:N$1007,1)+COUNTIF(N$8:N554,N554)-1)/1000</f>
        <v>0.441</v>
      </c>
      <c r="AD554" s="21">
        <f>(RANK(O554,O$8:O$1007,1)+COUNTIF(O$8:O554,O554)-1)/1000</f>
        <v>0.47399999999999998</v>
      </c>
      <c r="AE554" s="21">
        <f>(RANK(P554,P$8:P$1007,1)+COUNTIF(P$8:P554,P554)-1)/1000</f>
        <v>0.41099999999999998</v>
      </c>
      <c r="AF554" s="21">
        <f>(RANK(Q554,Q$8:Q$1007,1)+COUNTIF(Q$8:Q554,Q554)-1)/1000</f>
        <v>0.441</v>
      </c>
      <c r="AG554" s="21">
        <f>(RANK(R554,R$8:R$1007,1)+COUNTIF(R$8:R554,R554)-1)/1000</f>
        <v>0.47399999999999998</v>
      </c>
      <c r="AH554" s="21">
        <f>(RANK(S554,S$8:S$1007,1)+COUNTIF(S$8:S554,S554)-1)/1000</f>
        <v>0.41099999999999998</v>
      </c>
      <c r="AI554" s="14">
        <f t="shared" si="107"/>
        <v>0</v>
      </c>
      <c r="AK554" s="14">
        <f t="shared" si="108"/>
        <v>0</v>
      </c>
    </row>
    <row r="555" spans="2:37" x14ac:dyDescent="0.25">
      <c r="B555">
        <f t="shared" si="102"/>
        <v>548</v>
      </c>
      <c r="C555">
        <f>MATCH(B555,'Stocastic Model Raw Data'!$B$2:$B$1001,0)</f>
        <v>474</v>
      </c>
      <c r="D555" s="14" cm="1">
        <f t="array" ref="D555">INDEX('Stocastic Model Raw Data'!$G$2:$G$1001,$C555,0)</f>
        <v>212042590</v>
      </c>
      <c r="E555" s="14" cm="1">
        <f t="array" ref="E555">INDEX('Stocastic Model Raw Data'!$C$2:$C$1001,$C555,0)</f>
        <v>84134172.799945399</v>
      </c>
      <c r="F555" s="14" cm="1">
        <f t="array" ref="F555">INDEX('Stocastic Model Raw Data'!$H$2:$H$1001,$C555,0)</f>
        <v>41010373.077705704</v>
      </c>
      <c r="G555" s="14">
        <f t="shared" si="97"/>
        <v>43123799.722239695</v>
      </c>
      <c r="H555" s="14" cm="1">
        <f t="array" ref="H555">INDEX('Stocastic Model Raw Data'!$D$2:$D$1001,$C555,0)</f>
        <v>2349720100.52319</v>
      </c>
      <c r="I555" s="14" cm="1">
        <f t="array" ref="I555">INDEX('Stocastic Model Raw Data'!$I$2:$I$1001,$C555,0)</f>
        <v>979093930.248469</v>
      </c>
      <c r="J555" s="14">
        <f t="shared" si="98"/>
        <v>1370626170.2747211</v>
      </c>
      <c r="K555" s="14" cm="1">
        <f t="array" ref="K555">INDEX('Stocastic Model Raw Data'!$E$2:$E$1001,$C555,0)</f>
        <v>197270016.67755699</v>
      </c>
      <c r="L555" s="14" cm="1">
        <f t="array" ref="L555">INDEX('Stocastic Model Raw Data'!$J$2:$J$1001,$C555,0)</f>
        <v>86323417.114062995</v>
      </c>
      <c r="M555" s="14">
        <f t="shared" si="99"/>
        <v>110946599.563494</v>
      </c>
      <c r="N555" s="14">
        <f t="shared" si="103"/>
        <v>2546990117.200747</v>
      </c>
      <c r="O555" s="14">
        <f t="shared" si="104"/>
        <v>1065417347.362532</v>
      </c>
      <c r="P555" s="14">
        <f t="shared" si="100"/>
        <v>1481572769.8382149</v>
      </c>
      <c r="Q555" s="3">
        <f t="shared" si="105"/>
        <v>2546990117.200747</v>
      </c>
      <c r="R555" s="3">
        <f t="shared" si="106"/>
        <v>1277459937.3625321</v>
      </c>
      <c r="S555" s="3">
        <f t="shared" si="101"/>
        <v>1269530179.8382149</v>
      </c>
      <c r="T555" s="21">
        <f>(RANK(E555,E$8:E$1007,1)+COUNTIF(E$8:E555,E555)-1)/1000</f>
        <v>0.495</v>
      </c>
      <c r="U555" s="21">
        <f>(RANK(F555,F$8:F$1007,1)+COUNTIF(F$8:F555,F555)-1)/1000</f>
        <v>0.495</v>
      </c>
      <c r="V555" s="21">
        <f>(RANK(G555,G$8:G$1007,1)+COUNTIF(G$8:G555,G555)-1)/1000</f>
        <v>0.48799999999999999</v>
      </c>
      <c r="W555" s="21">
        <f>(RANK(H555,H$8:H$1007,1)+COUNTIF(H$8:H555,H555)-1)/1000</f>
        <v>0.45800000000000002</v>
      </c>
      <c r="X555" s="21">
        <f>(RANK(I555,I$8:I$1007,1)+COUNTIF(I$8:I555,I555)-1)/1000</f>
        <v>0.45500000000000002</v>
      </c>
      <c r="Y555" s="21">
        <f>(RANK(J555,J$8:J$1007,1)+COUNTIF(J$8:J555,J555)-1)/1000</f>
        <v>0.45900000000000002</v>
      </c>
      <c r="Z555" s="21">
        <f>(RANK(K555,K$8:K$1007,1)+COUNTIF(K$8:K555,K555)-1)/1000</f>
        <v>0.66300000000000003</v>
      </c>
      <c r="AA555" s="21">
        <f>(RANK(L555,L$8:L$1007,1)+COUNTIF(L$8:L555,L555)-1)/1000</f>
        <v>0.63300000000000001</v>
      </c>
      <c r="AB555" s="21">
        <f>(RANK(M555,M$8:M$1007,1)+COUNTIF(M$8:M555,M555)-1)/1000</f>
        <v>0.68100000000000005</v>
      </c>
      <c r="AC555" s="21">
        <f>(RANK(N555,N$8:N$1007,1)+COUNTIF(N$8:N555,N555)-1)/1000</f>
        <v>0.47399999999999998</v>
      </c>
      <c r="AD555" s="21">
        <f>(RANK(O555,O$8:O$1007,1)+COUNTIF(O$8:O555,O555)-1)/1000</f>
        <v>0.47</v>
      </c>
      <c r="AE555" s="21">
        <f>(RANK(P555,P$8:P$1007,1)+COUNTIF(P$8:P555,P555)-1)/1000</f>
        <v>0.48099999999999998</v>
      </c>
      <c r="AF555" s="21">
        <f>(RANK(Q555,Q$8:Q$1007,1)+COUNTIF(Q$8:Q555,Q555)-1)/1000</f>
        <v>0.47399999999999998</v>
      </c>
      <c r="AG555" s="21">
        <f>(RANK(R555,R$8:R$1007,1)+COUNTIF(R$8:R555,R555)-1)/1000</f>
        <v>0.47</v>
      </c>
      <c r="AH555" s="21">
        <f>(RANK(S555,S$8:S$1007,1)+COUNTIF(S$8:S555,S555)-1)/1000</f>
        <v>0.48099999999999998</v>
      </c>
      <c r="AI555" s="14">
        <f t="shared" si="107"/>
        <v>0</v>
      </c>
      <c r="AK555" s="14">
        <f t="shared" si="108"/>
        <v>0</v>
      </c>
    </row>
    <row r="556" spans="2:37" x14ac:dyDescent="0.25">
      <c r="B556">
        <f t="shared" si="102"/>
        <v>549</v>
      </c>
      <c r="C556">
        <f>MATCH(B556,'Stocastic Model Raw Data'!$B$2:$B$1001,0)</f>
        <v>181</v>
      </c>
      <c r="D556" s="14" cm="1">
        <f t="array" ref="D556">INDEX('Stocastic Model Raw Data'!$G$2:$G$1001,$C556,0)</f>
        <v>212042590</v>
      </c>
      <c r="E556" s="14" cm="1">
        <f t="array" ref="E556">INDEX('Stocastic Model Raw Data'!$C$2:$C$1001,$C556,0)</f>
        <v>65548353.279114097</v>
      </c>
      <c r="F556" s="14" cm="1">
        <f t="array" ref="F556">INDEX('Stocastic Model Raw Data'!$H$2:$H$1001,$C556,0)</f>
        <v>31039075.844587199</v>
      </c>
      <c r="G556" s="14">
        <f t="shared" si="97"/>
        <v>34509277.434526898</v>
      </c>
      <c r="H556" s="14" cm="1">
        <f t="array" ref="H556">INDEX('Stocastic Model Raw Data'!$D$2:$D$1001,$C556,0)</f>
        <v>2046417632.1538301</v>
      </c>
      <c r="I556" s="14" cm="1">
        <f t="array" ref="I556">INDEX('Stocastic Model Raw Data'!$I$2:$I$1001,$C556,0)</f>
        <v>833602546.52367699</v>
      </c>
      <c r="J556" s="14">
        <f t="shared" si="98"/>
        <v>1212815085.6301532</v>
      </c>
      <c r="K556" s="14" cm="1">
        <f t="array" ref="K556">INDEX('Stocastic Model Raw Data'!$E$2:$E$1001,$C556,0)</f>
        <v>145456331.37032601</v>
      </c>
      <c r="L556" s="14" cm="1">
        <f t="array" ref="L556">INDEX('Stocastic Model Raw Data'!$J$2:$J$1001,$C556,0)</f>
        <v>67255833.337919295</v>
      </c>
      <c r="M556" s="14">
        <f t="shared" si="99"/>
        <v>78200498.032406718</v>
      </c>
      <c r="N556" s="14">
        <f t="shared" si="103"/>
        <v>2191873963.5241561</v>
      </c>
      <c r="O556" s="14">
        <f t="shared" si="104"/>
        <v>900858379.86159635</v>
      </c>
      <c r="P556" s="14">
        <f t="shared" si="100"/>
        <v>1291015583.6625597</v>
      </c>
      <c r="Q556" s="3">
        <f t="shared" si="105"/>
        <v>2191873963.5241561</v>
      </c>
      <c r="R556" s="3">
        <f t="shared" si="106"/>
        <v>1112900969.8615963</v>
      </c>
      <c r="S556" s="3">
        <f t="shared" si="101"/>
        <v>1078972993.6625597</v>
      </c>
      <c r="T556" s="21">
        <f>(RANK(E556,E$8:E$1007,1)+COUNTIF(E$8:E556,E556)-1)/1000</f>
        <v>0.108</v>
      </c>
      <c r="U556" s="21">
        <f>(RANK(F556,F$8:F$1007,1)+COUNTIF(F$8:F556,F556)-1)/1000</f>
        <v>9.6000000000000002E-2</v>
      </c>
      <c r="V556" s="21">
        <f>(RANK(G556,G$8:G$1007,1)+COUNTIF(G$8:G556,G556)-1)/1000</f>
        <v>0.122</v>
      </c>
      <c r="W556" s="21">
        <f>(RANK(H556,H$8:H$1007,1)+COUNTIF(H$8:H556,H556)-1)/1000</f>
        <v>0.183</v>
      </c>
      <c r="X556" s="21">
        <f>(RANK(I556,I$8:I$1007,1)+COUNTIF(I$8:I556,I556)-1)/1000</f>
        <v>0.156</v>
      </c>
      <c r="Y556" s="21">
        <f>(RANK(J556,J$8:J$1007,1)+COUNTIF(J$8:J556,J556)-1)/1000</f>
        <v>0.20499999999999999</v>
      </c>
      <c r="Z556" s="21">
        <f>(RANK(K556,K$8:K$1007,1)+COUNTIF(K$8:K556,K556)-1)/1000</f>
        <v>0.16700000000000001</v>
      </c>
      <c r="AA556" s="21">
        <f>(RANK(L556,L$8:L$1007,1)+COUNTIF(L$8:L556,L556)-1)/1000</f>
        <v>0.221</v>
      </c>
      <c r="AB556" s="21">
        <f>(RANK(M556,M$8:M$1007,1)+COUNTIF(M$8:M556,M556)-1)/1000</f>
        <v>0.128</v>
      </c>
      <c r="AC556" s="21">
        <f>(RANK(N556,N$8:N$1007,1)+COUNTIF(N$8:N556,N556)-1)/1000</f>
        <v>0.18099999999999999</v>
      </c>
      <c r="AD556" s="21">
        <f>(RANK(O556,O$8:O$1007,1)+COUNTIF(O$8:O556,O556)-1)/1000</f>
        <v>0.161</v>
      </c>
      <c r="AE556" s="21">
        <f>(RANK(P556,P$8:P$1007,1)+COUNTIF(P$8:P556,P556)-1)/1000</f>
        <v>0.19700000000000001</v>
      </c>
      <c r="AF556" s="21">
        <f>(RANK(Q556,Q$8:Q$1007,1)+COUNTIF(Q$8:Q556,Q556)-1)/1000</f>
        <v>0.18099999999999999</v>
      </c>
      <c r="AG556" s="21">
        <f>(RANK(R556,R$8:R$1007,1)+COUNTIF(R$8:R556,R556)-1)/1000</f>
        <v>0.161</v>
      </c>
      <c r="AH556" s="21">
        <f>(RANK(S556,S$8:S$1007,1)+COUNTIF(S$8:S556,S556)-1)/1000</f>
        <v>0.19700000000000001</v>
      </c>
      <c r="AI556" s="14">
        <f t="shared" si="107"/>
        <v>0</v>
      </c>
      <c r="AK556" s="14">
        <f t="shared" si="108"/>
        <v>0</v>
      </c>
    </row>
    <row r="557" spans="2:37" x14ac:dyDescent="0.25">
      <c r="B557">
        <f t="shared" si="102"/>
        <v>550</v>
      </c>
      <c r="C557">
        <f>MATCH(B557,'Stocastic Model Raw Data'!$B$2:$B$1001,0)</f>
        <v>497</v>
      </c>
      <c r="D557" s="14" cm="1">
        <f t="array" ref="D557">INDEX('Stocastic Model Raw Data'!$G$2:$G$1001,$C557,0)</f>
        <v>212042590</v>
      </c>
      <c r="E557" s="14" cm="1">
        <f t="array" ref="E557">INDEX('Stocastic Model Raw Data'!$C$2:$C$1001,$C557,0)</f>
        <v>93713631.768629894</v>
      </c>
      <c r="F557" s="14" cm="1">
        <f t="array" ref="F557">INDEX('Stocastic Model Raw Data'!$H$2:$H$1001,$C557,0)</f>
        <v>46984191.0567948</v>
      </c>
      <c r="G557" s="14">
        <f t="shared" si="97"/>
        <v>46729440.711835094</v>
      </c>
      <c r="H557" s="14" cm="1">
        <f t="array" ref="H557">INDEX('Stocastic Model Raw Data'!$D$2:$D$1001,$C557,0)</f>
        <v>2360769769.61413</v>
      </c>
      <c r="I557" s="14" cm="1">
        <f t="array" ref="I557">INDEX('Stocastic Model Raw Data'!$I$2:$I$1001,$C557,0)</f>
        <v>1002484584.68484</v>
      </c>
      <c r="J557" s="14">
        <f t="shared" si="98"/>
        <v>1358285184.9292901</v>
      </c>
      <c r="K557" s="14" cm="1">
        <f t="array" ref="K557">INDEX('Stocastic Model Raw Data'!$E$2:$E$1001,$C557,0)</f>
        <v>213807751.589762</v>
      </c>
      <c r="L557" s="14" cm="1">
        <f t="array" ref="L557">INDEX('Stocastic Model Raw Data'!$J$2:$J$1001,$C557,0)</f>
        <v>93344932.756853506</v>
      </c>
      <c r="M557" s="14">
        <f t="shared" si="99"/>
        <v>120462818.8329085</v>
      </c>
      <c r="N557" s="14">
        <f t="shared" si="103"/>
        <v>2574577521.2038922</v>
      </c>
      <c r="O557" s="14">
        <f t="shared" si="104"/>
        <v>1095829517.4416935</v>
      </c>
      <c r="P557" s="14">
        <f t="shared" si="100"/>
        <v>1478748003.7621987</v>
      </c>
      <c r="Q557" s="3">
        <f t="shared" si="105"/>
        <v>2574577521.2038922</v>
      </c>
      <c r="R557" s="3">
        <f t="shared" si="106"/>
        <v>1307872107.4416935</v>
      </c>
      <c r="S557" s="3">
        <f t="shared" si="101"/>
        <v>1266705413.7621987</v>
      </c>
      <c r="T557" s="21">
        <f>(RANK(E557,E$8:E$1007,1)+COUNTIF(E$8:E557,E557)-1)/1000</f>
        <v>0.68899999999999995</v>
      </c>
      <c r="U557" s="21">
        <f>(RANK(F557,F$8:F$1007,1)+COUNTIF(F$8:F557,F557)-1)/1000</f>
        <v>0.71599999999999997</v>
      </c>
      <c r="V557" s="21">
        <f>(RANK(G557,G$8:G$1007,1)+COUNTIF(G$8:G557,G557)-1)/1000</f>
        <v>0.65500000000000003</v>
      </c>
      <c r="W557" s="21">
        <f>(RANK(H557,H$8:H$1007,1)+COUNTIF(H$8:H557,H557)-1)/1000</f>
        <v>0.46899999999999997</v>
      </c>
      <c r="X557" s="21">
        <f>(RANK(I557,I$8:I$1007,1)+COUNTIF(I$8:I557,I557)-1)/1000</f>
        <v>0.50900000000000001</v>
      </c>
      <c r="Y557" s="21">
        <f>(RANK(J557,J$8:J$1007,1)+COUNTIF(J$8:J557,J557)-1)/1000</f>
        <v>0.439</v>
      </c>
      <c r="Z557" s="21">
        <f>(RANK(K557,K$8:K$1007,1)+COUNTIF(K$8:K557,K557)-1)/1000</f>
        <v>0.78</v>
      </c>
      <c r="AA557" s="21">
        <f>(RANK(L557,L$8:L$1007,1)+COUNTIF(L$8:L557,L557)-1)/1000</f>
        <v>0.745</v>
      </c>
      <c r="AB557" s="21">
        <f>(RANK(M557,M$8:M$1007,1)+COUNTIF(M$8:M557,M557)-1)/1000</f>
        <v>0.78800000000000003</v>
      </c>
      <c r="AC557" s="21">
        <f>(RANK(N557,N$8:N$1007,1)+COUNTIF(N$8:N557,N557)-1)/1000</f>
        <v>0.497</v>
      </c>
      <c r="AD557" s="21">
        <f>(RANK(O557,O$8:O$1007,1)+COUNTIF(O$8:O557,O557)-1)/1000</f>
        <v>0.52900000000000003</v>
      </c>
      <c r="AE557" s="21">
        <f>(RANK(P557,P$8:P$1007,1)+COUNTIF(P$8:P557,P557)-1)/1000</f>
        <v>0.47199999999999998</v>
      </c>
      <c r="AF557" s="21">
        <f>(RANK(Q557,Q$8:Q$1007,1)+COUNTIF(Q$8:Q557,Q557)-1)/1000</f>
        <v>0.497</v>
      </c>
      <c r="AG557" s="21">
        <f>(RANK(R557,R$8:R$1007,1)+COUNTIF(R$8:R557,R557)-1)/1000</f>
        <v>0.52900000000000003</v>
      </c>
      <c r="AH557" s="21">
        <f>(RANK(S557,S$8:S$1007,1)+COUNTIF(S$8:S557,S557)-1)/1000</f>
        <v>0.47199999999999998</v>
      </c>
      <c r="AI557" s="14">
        <f t="shared" si="107"/>
        <v>0</v>
      </c>
      <c r="AK557" s="14">
        <f t="shared" si="108"/>
        <v>0</v>
      </c>
    </row>
    <row r="558" spans="2:37" x14ac:dyDescent="0.25">
      <c r="B558">
        <f t="shared" si="102"/>
        <v>551</v>
      </c>
      <c r="C558">
        <f>MATCH(B558,'Stocastic Model Raw Data'!$B$2:$B$1001,0)</f>
        <v>1000</v>
      </c>
      <c r="D558" s="14" cm="1">
        <f t="array" ref="D558">INDEX('Stocastic Model Raw Data'!$G$2:$G$1001,$C558,0)</f>
        <v>212042590</v>
      </c>
      <c r="E558" s="14" cm="1">
        <f t="array" ref="E558">INDEX('Stocastic Model Raw Data'!$C$2:$C$1001,$C558,0)</f>
        <v>136476936.75654399</v>
      </c>
      <c r="F558" s="14" cm="1">
        <f t="array" ref="F558">INDEX('Stocastic Model Raw Data'!$H$2:$H$1001,$C558,0)</f>
        <v>67793013.062082499</v>
      </c>
      <c r="G558" s="14">
        <f t="shared" si="97"/>
        <v>68683923.694461495</v>
      </c>
      <c r="H558" s="14" cm="1">
        <f t="array" ref="H558">INDEX('Stocastic Model Raw Data'!$D$2:$D$1001,$C558,0)</f>
        <v>3585529964.79948</v>
      </c>
      <c r="I558" s="14" cm="1">
        <f t="array" ref="I558">INDEX('Stocastic Model Raw Data'!$I$2:$I$1001,$C558,0)</f>
        <v>1514903131.96525</v>
      </c>
      <c r="J558" s="14">
        <f t="shared" si="98"/>
        <v>2070626832.8342299</v>
      </c>
      <c r="K558" s="14" cm="1">
        <f t="array" ref="K558">INDEX('Stocastic Model Raw Data'!$E$2:$E$1001,$C558,0)</f>
        <v>321454884.01538903</v>
      </c>
      <c r="L558" s="14" cm="1">
        <f t="array" ref="L558">INDEX('Stocastic Model Raw Data'!$J$2:$J$1001,$C558,0)</f>
        <v>142278993.17034999</v>
      </c>
      <c r="M558" s="14">
        <f t="shared" si="99"/>
        <v>179175890.84503904</v>
      </c>
      <c r="N558" s="14">
        <f t="shared" si="103"/>
        <v>3906984848.8148689</v>
      </c>
      <c r="O558" s="14">
        <f t="shared" si="104"/>
        <v>1657182125.1356001</v>
      </c>
      <c r="P558" s="14">
        <f t="shared" si="100"/>
        <v>2249802723.6792688</v>
      </c>
      <c r="Q558" s="3">
        <f t="shared" si="105"/>
        <v>3906984848.8148689</v>
      </c>
      <c r="R558" s="3">
        <f t="shared" si="106"/>
        <v>1869224715.1356001</v>
      </c>
      <c r="S558" s="3">
        <f t="shared" si="101"/>
        <v>2037760133.6792688</v>
      </c>
      <c r="T558" s="21">
        <f>(RANK(E558,E$8:E$1007,1)+COUNTIF(E$8:E558,E558)-1)/1000</f>
        <v>1</v>
      </c>
      <c r="U558" s="21">
        <f>(RANK(F558,F$8:F$1007,1)+COUNTIF(F$8:F558,F558)-1)/1000</f>
        <v>1</v>
      </c>
      <c r="V558" s="21">
        <f>(RANK(G558,G$8:G$1007,1)+COUNTIF(G$8:G558,G558)-1)/1000</f>
        <v>1</v>
      </c>
      <c r="W558" s="21">
        <f>(RANK(H558,H$8:H$1007,1)+COUNTIF(H$8:H558,H558)-1)/1000</f>
        <v>1</v>
      </c>
      <c r="X558" s="21">
        <f>(RANK(I558,I$8:I$1007,1)+COUNTIF(I$8:I558,I558)-1)/1000</f>
        <v>1</v>
      </c>
      <c r="Y558" s="21">
        <f>(RANK(J558,J$8:J$1007,1)+COUNTIF(J$8:J558,J558)-1)/1000</f>
        <v>1</v>
      </c>
      <c r="Z558" s="21">
        <f>(RANK(K558,K$8:K$1007,1)+COUNTIF(K$8:K558,K558)-1)/1000</f>
        <v>1</v>
      </c>
      <c r="AA558" s="21">
        <f>(RANK(L558,L$8:L$1007,1)+COUNTIF(L$8:L558,L558)-1)/1000</f>
        <v>1</v>
      </c>
      <c r="AB558" s="21">
        <f>(RANK(M558,M$8:M$1007,1)+COUNTIF(M$8:M558,M558)-1)/1000</f>
        <v>1</v>
      </c>
      <c r="AC558" s="21">
        <f>(RANK(N558,N$8:N$1007,1)+COUNTIF(N$8:N558,N558)-1)/1000</f>
        <v>1</v>
      </c>
      <c r="AD558" s="21">
        <f>(RANK(O558,O$8:O$1007,1)+COUNTIF(O$8:O558,O558)-1)/1000</f>
        <v>1</v>
      </c>
      <c r="AE558" s="21">
        <f>(RANK(P558,P$8:P$1007,1)+COUNTIF(P$8:P558,P558)-1)/1000</f>
        <v>1</v>
      </c>
      <c r="AF558" s="21">
        <f>(RANK(Q558,Q$8:Q$1007,1)+COUNTIF(Q$8:Q558,Q558)-1)/1000</f>
        <v>1</v>
      </c>
      <c r="AG558" s="21">
        <f>(RANK(R558,R$8:R$1007,1)+COUNTIF(R$8:R558,R558)-1)/1000</f>
        <v>1</v>
      </c>
      <c r="AH558" s="21">
        <f>(RANK(S558,S$8:S$1007,1)+COUNTIF(S$8:S558,S558)-1)/1000</f>
        <v>1</v>
      </c>
      <c r="AI558" s="14">
        <f t="shared" si="107"/>
        <v>0</v>
      </c>
      <c r="AK558" s="14">
        <f t="shared" si="108"/>
        <v>0</v>
      </c>
    </row>
    <row r="559" spans="2:37" x14ac:dyDescent="0.25">
      <c r="B559">
        <f t="shared" si="102"/>
        <v>552</v>
      </c>
      <c r="C559">
        <f>MATCH(B559,'Stocastic Model Raw Data'!$B$2:$B$1001,0)</f>
        <v>993</v>
      </c>
      <c r="D559" s="14" cm="1">
        <f t="array" ref="D559">INDEX('Stocastic Model Raw Data'!$G$2:$G$1001,$C559,0)</f>
        <v>212042590</v>
      </c>
      <c r="E559" s="14" cm="1">
        <f t="array" ref="E559">INDEX('Stocastic Model Raw Data'!$C$2:$C$1001,$C559,0)</f>
        <v>129758181.84438001</v>
      </c>
      <c r="F559" s="14" cm="1">
        <f t="array" ref="F559">INDEX('Stocastic Model Raw Data'!$H$2:$H$1001,$C559,0)</f>
        <v>64558773.849165998</v>
      </c>
      <c r="G559" s="14">
        <f t="shared" si="97"/>
        <v>65199407.995214008</v>
      </c>
      <c r="H559" s="14" cm="1">
        <f t="array" ref="H559">INDEX('Stocastic Model Raw Data'!$D$2:$D$1001,$C559,0)</f>
        <v>3390854775.59622</v>
      </c>
      <c r="I559" s="14" cm="1">
        <f t="array" ref="I559">INDEX('Stocastic Model Raw Data'!$I$2:$I$1001,$C559,0)</f>
        <v>1434278503.66676</v>
      </c>
      <c r="J559" s="14">
        <f t="shared" si="98"/>
        <v>1956576271.92946</v>
      </c>
      <c r="K559" s="14" cm="1">
        <f t="array" ref="K559">INDEX('Stocastic Model Raw Data'!$E$2:$E$1001,$C559,0)</f>
        <v>305726615.64147598</v>
      </c>
      <c r="L559" s="14" cm="1">
        <f t="array" ref="L559">INDEX('Stocastic Model Raw Data'!$J$2:$J$1001,$C559,0)</f>
        <v>136423850.168751</v>
      </c>
      <c r="M559" s="14">
        <f t="shared" si="99"/>
        <v>169302765.47272497</v>
      </c>
      <c r="N559" s="14">
        <f t="shared" si="103"/>
        <v>3696581391.2376962</v>
      </c>
      <c r="O559" s="14">
        <f t="shared" si="104"/>
        <v>1570702353.835511</v>
      </c>
      <c r="P559" s="14">
        <f t="shared" si="100"/>
        <v>2125879037.4021852</v>
      </c>
      <c r="Q559" s="3">
        <f t="shared" si="105"/>
        <v>3696581391.2376962</v>
      </c>
      <c r="R559" s="3">
        <f t="shared" si="106"/>
        <v>1782744943.835511</v>
      </c>
      <c r="S559" s="3">
        <f t="shared" si="101"/>
        <v>1913836447.4021852</v>
      </c>
      <c r="T559" s="21">
        <f>(RANK(E559,E$8:E$1007,1)+COUNTIF(E$8:E559,E559)-1)/1000</f>
        <v>0.99299999999999999</v>
      </c>
      <c r="U559" s="21">
        <f>(RANK(F559,F$8:F$1007,1)+COUNTIF(F$8:F559,F559)-1)/1000</f>
        <v>0.99399999999999999</v>
      </c>
      <c r="V559" s="21">
        <f>(RANK(G559,G$8:G$1007,1)+COUNTIF(G$8:G559,G559)-1)/1000</f>
        <v>0.99299999999999999</v>
      </c>
      <c r="W559" s="21">
        <f>(RANK(H559,H$8:H$1007,1)+COUNTIF(H$8:H559,H559)-1)/1000</f>
        <v>0.99199999999999999</v>
      </c>
      <c r="X559" s="21">
        <f>(RANK(I559,I$8:I$1007,1)+COUNTIF(I$8:I559,I559)-1)/1000</f>
        <v>0.99299999999999999</v>
      </c>
      <c r="Y559" s="21">
        <f>(RANK(J559,J$8:J$1007,1)+COUNTIF(J$8:J559,J559)-1)/1000</f>
        <v>0.99199999999999999</v>
      </c>
      <c r="Z559" s="21">
        <f>(RANK(K559,K$8:K$1007,1)+COUNTIF(K$8:K559,K559)-1)/1000</f>
        <v>0.996</v>
      </c>
      <c r="AA559" s="21">
        <f>(RANK(L559,L$8:L$1007,1)+COUNTIF(L$8:L559,L559)-1)/1000</f>
        <v>0.995</v>
      </c>
      <c r="AB559" s="21">
        <f>(RANK(M559,M$8:M$1007,1)+COUNTIF(M$8:M559,M559)-1)/1000</f>
        <v>0.995</v>
      </c>
      <c r="AC559" s="21">
        <f>(RANK(N559,N$8:N$1007,1)+COUNTIF(N$8:N559,N559)-1)/1000</f>
        <v>0.99299999999999999</v>
      </c>
      <c r="AD559" s="21">
        <f>(RANK(O559,O$8:O$1007,1)+COUNTIF(O$8:O559,O559)-1)/1000</f>
        <v>0.99299999999999999</v>
      </c>
      <c r="AE559" s="21">
        <f>(RANK(P559,P$8:P$1007,1)+COUNTIF(P$8:P559,P559)-1)/1000</f>
        <v>0.99299999999999999</v>
      </c>
      <c r="AF559" s="21">
        <f>(RANK(Q559,Q$8:Q$1007,1)+COUNTIF(Q$8:Q559,Q559)-1)/1000</f>
        <v>0.99299999999999999</v>
      </c>
      <c r="AG559" s="21">
        <f>(RANK(R559,R$8:R$1007,1)+COUNTIF(R$8:R559,R559)-1)/1000</f>
        <v>0.99299999999999999</v>
      </c>
      <c r="AH559" s="21">
        <f>(RANK(S559,S$8:S$1007,1)+COUNTIF(S$8:S559,S559)-1)/1000</f>
        <v>0.99299999999999999</v>
      </c>
      <c r="AI559" s="14">
        <f t="shared" si="107"/>
        <v>0</v>
      </c>
      <c r="AK559" s="14">
        <f t="shared" si="108"/>
        <v>0</v>
      </c>
    </row>
    <row r="560" spans="2:37" x14ac:dyDescent="0.25">
      <c r="B560">
        <f t="shared" si="102"/>
        <v>553</v>
      </c>
      <c r="C560">
        <f>MATCH(B560,'Stocastic Model Raw Data'!$B$2:$B$1001,0)</f>
        <v>377</v>
      </c>
      <c r="D560" s="14" cm="1">
        <f t="array" ref="D560">INDEX('Stocastic Model Raw Data'!$G$2:$G$1001,$C560,0)</f>
        <v>212042590</v>
      </c>
      <c r="E560" s="14" cm="1">
        <f t="array" ref="E560">INDEX('Stocastic Model Raw Data'!$C$2:$C$1001,$C560,0)</f>
        <v>77430432.917347297</v>
      </c>
      <c r="F560" s="14" cm="1">
        <f t="array" ref="F560">INDEX('Stocastic Model Raw Data'!$H$2:$H$1001,$C560,0)</f>
        <v>37508810.396542102</v>
      </c>
      <c r="G560" s="14">
        <f t="shared" si="97"/>
        <v>39921622.520805195</v>
      </c>
      <c r="H560" s="14" cm="1">
        <f t="array" ref="H560">INDEX('Stocastic Model Raw Data'!$D$2:$D$1001,$C560,0)</f>
        <v>2265802485.60779</v>
      </c>
      <c r="I560" s="14" cm="1">
        <f t="array" ref="I560">INDEX('Stocastic Model Raw Data'!$I$2:$I$1001,$C560,0)</f>
        <v>938988643.39131796</v>
      </c>
      <c r="J560" s="14">
        <f t="shared" si="98"/>
        <v>1326813842.2164721</v>
      </c>
      <c r="K560" s="14" cm="1">
        <f t="array" ref="K560">INDEX('Stocastic Model Raw Data'!$E$2:$E$1001,$C560,0)</f>
        <v>166046822.078152</v>
      </c>
      <c r="L560" s="14" cm="1">
        <f t="array" ref="L560">INDEX('Stocastic Model Raw Data'!$J$2:$J$1001,$C560,0)</f>
        <v>76246474.681040794</v>
      </c>
      <c r="M560" s="14">
        <f t="shared" si="99"/>
        <v>89800347.397111207</v>
      </c>
      <c r="N560" s="14">
        <f t="shared" si="103"/>
        <v>2431849307.6859422</v>
      </c>
      <c r="O560" s="14">
        <f t="shared" si="104"/>
        <v>1015235118.0723587</v>
      </c>
      <c r="P560" s="14">
        <f t="shared" si="100"/>
        <v>1416614189.6135836</v>
      </c>
      <c r="Q560" s="3">
        <f t="shared" si="105"/>
        <v>2431849307.6859422</v>
      </c>
      <c r="R560" s="3">
        <f t="shared" si="106"/>
        <v>1227277708.0723586</v>
      </c>
      <c r="S560" s="3">
        <f t="shared" si="101"/>
        <v>1204571599.6135836</v>
      </c>
      <c r="T560" s="21">
        <f>(RANK(E560,E$8:E$1007,1)+COUNTIF(E$8:E560,E560)-1)/1000</f>
        <v>0.35199999999999998</v>
      </c>
      <c r="U560" s="21">
        <f>(RANK(F560,F$8:F$1007,1)+COUNTIF(F$8:F560,F560)-1)/1000</f>
        <v>0.34499999999999997</v>
      </c>
      <c r="V560" s="21">
        <f>(RANK(G560,G$8:G$1007,1)+COUNTIF(G$8:G560,G560)-1)/1000</f>
        <v>0.34899999999999998</v>
      </c>
      <c r="W560" s="21">
        <f>(RANK(H560,H$8:H$1007,1)+COUNTIF(H$8:H560,H560)-1)/1000</f>
        <v>0.38300000000000001</v>
      </c>
      <c r="X560" s="21">
        <f>(RANK(I560,I$8:I$1007,1)+COUNTIF(I$8:I560,I560)-1)/1000</f>
        <v>0.37</v>
      </c>
      <c r="Y560" s="21">
        <f>(RANK(J560,J$8:J$1007,1)+COUNTIF(J$8:J560,J560)-1)/1000</f>
        <v>0.38500000000000001</v>
      </c>
      <c r="Z560" s="21">
        <f>(RANK(K560,K$8:K$1007,1)+COUNTIF(K$8:K560,K560)-1)/1000</f>
        <v>0.36799999999999999</v>
      </c>
      <c r="AA560" s="21">
        <f>(RANK(L560,L$8:L$1007,1)+COUNTIF(L$8:L560,L560)-1)/1000</f>
        <v>0.41399999999999998</v>
      </c>
      <c r="AB560" s="21">
        <f>(RANK(M560,M$8:M$1007,1)+COUNTIF(M$8:M560,M560)-1)/1000</f>
        <v>0.32100000000000001</v>
      </c>
      <c r="AC560" s="21">
        <f>(RANK(N560,N$8:N$1007,1)+COUNTIF(N$8:N560,N560)-1)/1000</f>
        <v>0.377</v>
      </c>
      <c r="AD560" s="21">
        <f>(RANK(O560,O$8:O$1007,1)+COUNTIF(O$8:O560,O560)-1)/1000</f>
        <v>0.374</v>
      </c>
      <c r="AE560" s="21">
        <f>(RANK(P560,P$8:P$1007,1)+COUNTIF(P$8:P560,P560)-1)/1000</f>
        <v>0.378</v>
      </c>
      <c r="AF560" s="21">
        <f>(RANK(Q560,Q$8:Q$1007,1)+COUNTIF(Q$8:Q560,Q560)-1)/1000</f>
        <v>0.377</v>
      </c>
      <c r="AG560" s="21">
        <f>(RANK(R560,R$8:R$1007,1)+COUNTIF(R$8:R560,R560)-1)/1000</f>
        <v>0.374</v>
      </c>
      <c r="AH560" s="21">
        <f>(RANK(S560,S$8:S$1007,1)+COUNTIF(S$8:S560,S560)-1)/1000</f>
        <v>0.378</v>
      </c>
      <c r="AI560" s="14">
        <f t="shared" si="107"/>
        <v>0</v>
      </c>
      <c r="AK560" s="14">
        <f t="shared" si="108"/>
        <v>0</v>
      </c>
    </row>
    <row r="561" spans="2:37" x14ac:dyDescent="0.25">
      <c r="B561">
        <f t="shared" si="102"/>
        <v>554</v>
      </c>
      <c r="C561">
        <f>MATCH(B561,'Stocastic Model Raw Data'!$B$2:$B$1001,0)</f>
        <v>820</v>
      </c>
      <c r="D561" s="14" cm="1">
        <f t="array" ref="D561">INDEX('Stocastic Model Raw Data'!$G$2:$G$1001,$C561,0)</f>
        <v>212042590</v>
      </c>
      <c r="E561" s="14" cm="1">
        <f t="array" ref="E561">INDEX('Stocastic Model Raw Data'!$C$2:$C$1001,$C561,0)</f>
        <v>94951497.602820903</v>
      </c>
      <c r="F561" s="14" cm="1">
        <f t="array" ref="F561">INDEX('Stocastic Model Raw Data'!$H$2:$H$1001,$C561,0)</f>
        <v>45711631.8954188</v>
      </c>
      <c r="G561" s="14">
        <f t="shared" si="97"/>
        <v>49239865.707402103</v>
      </c>
      <c r="H561" s="14" cm="1">
        <f t="array" ref="H561">INDEX('Stocastic Model Raw Data'!$D$2:$D$1001,$C561,0)</f>
        <v>2806411234.8213501</v>
      </c>
      <c r="I561" s="14" cm="1">
        <f t="array" ref="I561">INDEX('Stocastic Model Raw Data'!$I$2:$I$1001,$C561,0)</f>
        <v>1163873678.0211101</v>
      </c>
      <c r="J561" s="14">
        <f t="shared" si="98"/>
        <v>1642537556.80024</v>
      </c>
      <c r="K561" s="14" cm="1">
        <f t="array" ref="K561">INDEX('Stocastic Model Raw Data'!$E$2:$E$1001,$C561,0)</f>
        <v>194628234.53384399</v>
      </c>
      <c r="L561" s="14" cm="1">
        <f t="array" ref="L561">INDEX('Stocastic Model Raw Data'!$J$2:$J$1001,$C561,0)</f>
        <v>88907093.913337201</v>
      </c>
      <c r="M561" s="14">
        <f t="shared" si="99"/>
        <v>105721140.62050679</v>
      </c>
      <c r="N561" s="14">
        <f t="shared" si="103"/>
        <v>3001039469.3551941</v>
      </c>
      <c r="O561" s="14">
        <f t="shared" si="104"/>
        <v>1252780771.9344473</v>
      </c>
      <c r="P561" s="14">
        <f t="shared" si="100"/>
        <v>1748258697.4207468</v>
      </c>
      <c r="Q561" s="3">
        <f t="shared" si="105"/>
        <v>3001039469.3551941</v>
      </c>
      <c r="R561" s="3">
        <f t="shared" si="106"/>
        <v>1464823361.9344473</v>
      </c>
      <c r="S561" s="3">
        <f t="shared" si="101"/>
        <v>1536216107.4207468</v>
      </c>
      <c r="T561" s="21">
        <f>(RANK(E561,E$8:E$1007,1)+COUNTIF(E$8:E561,E561)-1)/1000</f>
        <v>0.71299999999999997</v>
      </c>
      <c r="U561" s="21">
        <f>(RANK(F561,F$8:F$1007,1)+COUNTIF(F$8:F561,F561)-1)/1000</f>
        <v>0.68100000000000005</v>
      </c>
      <c r="V561" s="21">
        <f>(RANK(G561,G$8:G$1007,1)+COUNTIF(G$8:G561,G561)-1)/1000</f>
        <v>0.749</v>
      </c>
      <c r="W561" s="21">
        <f>(RANK(H561,H$8:H$1007,1)+COUNTIF(H$8:H561,H561)-1)/1000</f>
        <v>0.84199999999999997</v>
      </c>
      <c r="X561" s="21">
        <f>(RANK(I561,I$8:I$1007,1)+COUNTIF(I$8:I561,I561)-1)/1000</f>
        <v>0.81499999999999995</v>
      </c>
      <c r="Y561" s="21">
        <f>(RANK(J561,J$8:J$1007,1)+COUNTIF(J$8:J561,J561)-1)/1000</f>
        <v>0.85799999999999998</v>
      </c>
      <c r="Z561" s="21">
        <f>(RANK(K561,K$8:K$1007,1)+COUNTIF(K$8:K561,K561)-1)/1000</f>
        <v>0.63800000000000001</v>
      </c>
      <c r="AA561" s="21">
        <f>(RANK(L561,L$8:L$1007,1)+COUNTIF(L$8:L561,L561)-1)/1000</f>
        <v>0.66500000000000004</v>
      </c>
      <c r="AB561" s="21">
        <f>(RANK(M561,M$8:M$1007,1)+COUNTIF(M$8:M561,M561)-1)/1000</f>
        <v>0.60099999999999998</v>
      </c>
      <c r="AC561" s="21">
        <f>(RANK(N561,N$8:N$1007,1)+COUNTIF(N$8:N561,N561)-1)/1000</f>
        <v>0.82</v>
      </c>
      <c r="AD561" s="21">
        <f>(RANK(O561,O$8:O$1007,1)+COUNTIF(O$8:O561,O561)-1)/1000</f>
        <v>0.80700000000000005</v>
      </c>
      <c r="AE561" s="21">
        <f>(RANK(P561,P$8:P$1007,1)+COUNTIF(P$8:P561,P561)-1)/1000</f>
        <v>0.83499999999999996</v>
      </c>
      <c r="AF561" s="21">
        <f>(RANK(Q561,Q$8:Q$1007,1)+COUNTIF(Q$8:Q561,Q561)-1)/1000</f>
        <v>0.82</v>
      </c>
      <c r="AG561" s="21">
        <f>(RANK(R561,R$8:R$1007,1)+COUNTIF(R$8:R561,R561)-1)/1000</f>
        <v>0.80700000000000005</v>
      </c>
      <c r="AH561" s="21">
        <f>(RANK(S561,S$8:S$1007,1)+COUNTIF(S$8:S561,S561)-1)/1000</f>
        <v>0.83499999999999996</v>
      </c>
      <c r="AI561" s="14">
        <f t="shared" si="107"/>
        <v>0</v>
      </c>
      <c r="AK561" s="14">
        <f t="shared" si="108"/>
        <v>0</v>
      </c>
    </row>
    <row r="562" spans="2:37" x14ac:dyDescent="0.25">
      <c r="B562">
        <f t="shared" si="102"/>
        <v>555</v>
      </c>
      <c r="C562">
        <f>MATCH(B562,'Stocastic Model Raw Data'!$B$2:$B$1001,0)</f>
        <v>799</v>
      </c>
      <c r="D562" s="14" cm="1">
        <f t="array" ref="D562">INDEX('Stocastic Model Raw Data'!$G$2:$G$1001,$C562,0)</f>
        <v>212042590</v>
      </c>
      <c r="E562" s="14" cm="1">
        <f t="array" ref="E562">INDEX('Stocastic Model Raw Data'!$C$2:$C$1001,$C562,0)</f>
        <v>107708344.87942199</v>
      </c>
      <c r="F562" s="14" cm="1">
        <f t="array" ref="F562">INDEX('Stocastic Model Raw Data'!$H$2:$H$1001,$C562,0)</f>
        <v>54079601.794641197</v>
      </c>
      <c r="G562" s="14">
        <f t="shared" si="97"/>
        <v>53628743.084780797</v>
      </c>
      <c r="H562" s="14" cm="1">
        <f t="array" ref="H562">INDEX('Stocastic Model Raw Data'!$D$2:$D$1001,$C562,0)</f>
        <v>2717075394.4555302</v>
      </c>
      <c r="I562" s="14" cm="1">
        <f t="array" ref="I562">INDEX('Stocastic Model Raw Data'!$I$2:$I$1001,$C562,0)</f>
        <v>1159436671.12185</v>
      </c>
      <c r="J562" s="14">
        <f t="shared" si="98"/>
        <v>1557638723.3336802</v>
      </c>
      <c r="K562" s="14" cm="1">
        <f t="array" ref="K562">INDEX('Stocastic Model Raw Data'!$E$2:$E$1001,$C562,0)</f>
        <v>245412992.58154699</v>
      </c>
      <c r="L562" s="14" cm="1">
        <f t="array" ref="L562">INDEX('Stocastic Model Raw Data'!$J$2:$J$1001,$C562,0)</f>
        <v>105867909.77222501</v>
      </c>
      <c r="M562" s="14">
        <f t="shared" si="99"/>
        <v>139545082.809322</v>
      </c>
      <c r="N562" s="14">
        <f t="shared" si="103"/>
        <v>2962488387.037077</v>
      </c>
      <c r="O562" s="14">
        <f t="shared" si="104"/>
        <v>1265304580.8940749</v>
      </c>
      <c r="P562" s="14">
        <f t="shared" si="100"/>
        <v>1697183806.143002</v>
      </c>
      <c r="Q562" s="3">
        <f t="shared" si="105"/>
        <v>2962488387.037077</v>
      </c>
      <c r="R562" s="3">
        <f t="shared" si="106"/>
        <v>1477347170.8940749</v>
      </c>
      <c r="S562" s="3">
        <f t="shared" si="101"/>
        <v>1485141216.143002</v>
      </c>
      <c r="T562" s="21">
        <f>(RANK(E562,E$8:E$1007,1)+COUNTIF(E$8:E562,E562)-1)/1000</f>
        <v>0.88800000000000001</v>
      </c>
      <c r="U562" s="21">
        <f>(RANK(F562,F$8:F$1007,1)+COUNTIF(F$8:F562,F562)-1)/1000</f>
        <v>0.89800000000000002</v>
      </c>
      <c r="V562" s="21">
        <f>(RANK(G562,G$8:G$1007,1)+COUNTIF(G$8:G562,G562)-1)/1000</f>
        <v>0.874</v>
      </c>
      <c r="W562" s="21">
        <f>(RANK(H562,H$8:H$1007,1)+COUNTIF(H$8:H562,H562)-1)/1000</f>
        <v>0.77200000000000002</v>
      </c>
      <c r="X562" s="21">
        <f>(RANK(I562,I$8:I$1007,1)+COUNTIF(I$8:I562,I562)-1)/1000</f>
        <v>0.81</v>
      </c>
      <c r="Y562" s="21">
        <f>(RANK(J562,J$8:J$1007,1)+COUNTIF(J$8:J562,J562)-1)/1000</f>
        <v>0.755</v>
      </c>
      <c r="Z562" s="21">
        <f>(RANK(K562,K$8:K$1007,1)+COUNTIF(K$8:K562,K562)-1)/1000</f>
        <v>0.90100000000000002</v>
      </c>
      <c r="AA562" s="21">
        <f>(RANK(L562,L$8:L$1007,1)+COUNTIF(L$8:L562,L562)-1)/1000</f>
        <v>0.88500000000000001</v>
      </c>
      <c r="AB562" s="21">
        <f>(RANK(M562,M$8:M$1007,1)+COUNTIF(M$8:M562,M562)-1)/1000</f>
        <v>0.91700000000000004</v>
      </c>
      <c r="AC562" s="21">
        <f>(RANK(N562,N$8:N$1007,1)+COUNTIF(N$8:N562,N562)-1)/1000</f>
        <v>0.79900000000000004</v>
      </c>
      <c r="AD562" s="21">
        <f>(RANK(O562,O$8:O$1007,1)+COUNTIF(O$8:O562,O562)-1)/1000</f>
        <v>0.81599999999999995</v>
      </c>
      <c r="AE562" s="21">
        <f>(RANK(P562,P$8:P$1007,1)+COUNTIF(P$8:P562,P562)-1)/1000</f>
        <v>0.77500000000000002</v>
      </c>
      <c r="AF562" s="21">
        <f>(RANK(Q562,Q$8:Q$1007,1)+COUNTIF(Q$8:Q562,Q562)-1)/1000</f>
        <v>0.79900000000000004</v>
      </c>
      <c r="AG562" s="21">
        <f>(RANK(R562,R$8:R$1007,1)+COUNTIF(R$8:R562,R562)-1)/1000</f>
        <v>0.81599999999999995</v>
      </c>
      <c r="AH562" s="21">
        <f>(RANK(S562,S$8:S$1007,1)+COUNTIF(S$8:S562,S562)-1)/1000</f>
        <v>0.77500000000000002</v>
      </c>
      <c r="AI562" s="14">
        <f t="shared" si="107"/>
        <v>0</v>
      </c>
      <c r="AK562" s="14">
        <f t="shared" si="108"/>
        <v>0</v>
      </c>
    </row>
    <row r="563" spans="2:37" x14ac:dyDescent="0.25">
      <c r="B563">
        <f t="shared" si="102"/>
        <v>556</v>
      </c>
      <c r="C563">
        <f>MATCH(B563,'Stocastic Model Raw Data'!$B$2:$B$1001,0)</f>
        <v>276</v>
      </c>
      <c r="D563" s="14" cm="1">
        <f t="array" ref="D563">INDEX('Stocastic Model Raw Data'!$G$2:$G$1001,$C563,0)</f>
        <v>212042590</v>
      </c>
      <c r="E563" s="14" cm="1">
        <f t="array" ref="E563">INDEX('Stocastic Model Raw Data'!$C$2:$C$1001,$C563,0)</f>
        <v>80126143.405040205</v>
      </c>
      <c r="F563" s="14" cm="1">
        <f t="array" ref="F563">INDEX('Stocastic Model Raw Data'!$H$2:$H$1001,$C563,0)</f>
        <v>39946364.996039703</v>
      </c>
      <c r="G563" s="14">
        <f t="shared" si="97"/>
        <v>40179778.409000501</v>
      </c>
      <c r="H563" s="14" cm="1">
        <f t="array" ref="H563">INDEX('Stocastic Model Raw Data'!$D$2:$D$1001,$C563,0)</f>
        <v>2166130795.8456202</v>
      </c>
      <c r="I563" s="14" cm="1">
        <f t="array" ref="I563">INDEX('Stocastic Model Raw Data'!$I$2:$I$1001,$C563,0)</f>
        <v>918036745.00868404</v>
      </c>
      <c r="J563" s="14">
        <f t="shared" si="98"/>
        <v>1248094050.836936</v>
      </c>
      <c r="K563" s="14" cm="1">
        <f t="array" ref="K563">INDEX('Stocastic Model Raw Data'!$E$2:$E$1001,$C563,0)</f>
        <v>157232908.010515</v>
      </c>
      <c r="L563" s="14" cm="1">
        <f t="array" ref="L563">INDEX('Stocastic Model Raw Data'!$J$2:$J$1001,$C563,0)</f>
        <v>69161000.774777398</v>
      </c>
      <c r="M563" s="14">
        <f t="shared" si="99"/>
        <v>88071907.235737607</v>
      </c>
      <c r="N563" s="14">
        <f t="shared" si="103"/>
        <v>2323363703.8561354</v>
      </c>
      <c r="O563" s="14">
        <f t="shared" si="104"/>
        <v>987197745.78346145</v>
      </c>
      <c r="P563" s="14">
        <f t="shared" si="100"/>
        <v>1336165958.0726738</v>
      </c>
      <c r="Q563" s="3">
        <f t="shared" si="105"/>
        <v>2323363703.8561354</v>
      </c>
      <c r="R563" s="3">
        <f t="shared" si="106"/>
        <v>1199240335.7834616</v>
      </c>
      <c r="S563" s="3">
        <f t="shared" si="101"/>
        <v>1124123368.0726738</v>
      </c>
      <c r="T563" s="21">
        <f>(RANK(E563,E$8:E$1007,1)+COUNTIF(E$8:E563,E563)-1)/1000</f>
        <v>0.41</v>
      </c>
      <c r="U563" s="21">
        <f>(RANK(F563,F$8:F$1007,1)+COUNTIF(F$8:F563,F563)-1)/1000</f>
        <v>0.44900000000000001</v>
      </c>
      <c r="V563" s="21">
        <f>(RANK(G563,G$8:G$1007,1)+COUNTIF(G$8:G563,G563)-1)/1000</f>
        <v>0.36099999999999999</v>
      </c>
      <c r="W563" s="21">
        <f>(RANK(H563,H$8:H$1007,1)+COUNTIF(H$8:H563,H563)-1)/1000</f>
        <v>0.27700000000000002</v>
      </c>
      <c r="X563" s="21">
        <f>(RANK(I563,I$8:I$1007,1)+COUNTIF(I$8:I563,I563)-1)/1000</f>
        <v>0.31900000000000001</v>
      </c>
      <c r="Y563" s="21">
        <f>(RANK(J563,J$8:J$1007,1)+COUNTIF(J$8:J563,J563)-1)/1000</f>
        <v>0.25</v>
      </c>
      <c r="Z563" s="21">
        <f>(RANK(K563,K$8:K$1007,1)+COUNTIF(K$8:K563,K563)-1)/1000</f>
        <v>0.27600000000000002</v>
      </c>
      <c r="AA563" s="21">
        <f>(RANK(L563,L$8:L$1007,1)+COUNTIF(L$8:L563,L563)-1)/1000</f>
        <v>0.26100000000000001</v>
      </c>
      <c r="AB563" s="21">
        <f>(RANK(M563,M$8:M$1007,1)+COUNTIF(M$8:M563,M563)-1)/1000</f>
        <v>0.28799999999999998</v>
      </c>
      <c r="AC563" s="21">
        <f>(RANK(N563,N$8:N$1007,1)+COUNTIF(N$8:N563,N563)-1)/1000</f>
        <v>0.27600000000000002</v>
      </c>
      <c r="AD563" s="21">
        <f>(RANK(O563,O$8:O$1007,1)+COUNTIF(O$8:O563,O563)-1)/1000</f>
        <v>0.315</v>
      </c>
      <c r="AE563" s="21">
        <f>(RANK(P563,P$8:P$1007,1)+COUNTIF(P$8:P563,P563)-1)/1000</f>
        <v>0.247</v>
      </c>
      <c r="AF563" s="21">
        <f>(RANK(Q563,Q$8:Q$1007,1)+COUNTIF(Q$8:Q563,Q563)-1)/1000</f>
        <v>0.27600000000000002</v>
      </c>
      <c r="AG563" s="21">
        <f>(RANK(R563,R$8:R$1007,1)+COUNTIF(R$8:R563,R563)-1)/1000</f>
        <v>0.315</v>
      </c>
      <c r="AH563" s="21">
        <f>(RANK(S563,S$8:S$1007,1)+COUNTIF(S$8:S563,S563)-1)/1000</f>
        <v>0.247</v>
      </c>
      <c r="AI563" s="14">
        <f t="shared" si="107"/>
        <v>0</v>
      </c>
      <c r="AK563" s="14">
        <f t="shared" si="108"/>
        <v>0</v>
      </c>
    </row>
    <row r="564" spans="2:37" x14ac:dyDescent="0.25">
      <c r="B564">
        <f t="shared" si="102"/>
        <v>557</v>
      </c>
      <c r="C564">
        <f>MATCH(B564,'Stocastic Model Raw Data'!$B$2:$B$1001,0)</f>
        <v>437</v>
      </c>
      <c r="D564" s="14" cm="1">
        <f t="array" ref="D564">INDEX('Stocastic Model Raw Data'!$G$2:$G$1001,$C564,0)</f>
        <v>212042590</v>
      </c>
      <c r="E564" s="14" cm="1">
        <f t="array" ref="E564">INDEX('Stocastic Model Raw Data'!$C$2:$C$1001,$C564,0)</f>
        <v>78369613.923774093</v>
      </c>
      <c r="F564" s="14" cm="1">
        <f t="array" ref="F564">INDEX('Stocastic Model Raw Data'!$H$2:$H$1001,$C564,0)</f>
        <v>37447963.218206301</v>
      </c>
      <c r="G564" s="14">
        <f t="shared" si="97"/>
        <v>40921650.705567792</v>
      </c>
      <c r="H564" s="14" cm="1">
        <f t="array" ref="H564">INDEX('Stocastic Model Raw Data'!$D$2:$D$1001,$C564,0)</f>
        <v>2333930021.5018101</v>
      </c>
      <c r="I564" s="14" cm="1">
        <f t="array" ref="I564">INDEX('Stocastic Model Raw Data'!$I$2:$I$1001,$C564,0)</f>
        <v>965847320.56509805</v>
      </c>
      <c r="J564" s="14">
        <f t="shared" si="98"/>
        <v>1368082700.936712</v>
      </c>
      <c r="K564" s="14" cm="1">
        <f t="array" ref="K564">INDEX('Stocastic Model Raw Data'!$E$2:$E$1001,$C564,0)</f>
        <v>165156718.19654399</v>
      </c>
      <c r="L564" s="14" cm="1">
        <f t="array" ref="L564">INDEX('Stocastic Model Raw Data'!$J$2:$J$1001,$C564,0)</f>
        <v>72693559.1057522</v>
      </c>
      <c r="M564" s="14">
        <f t="shared" si="99"/>
        <v>92463159.090791792</v>
      </c>
      <c r="N564" s="14">
        <f t="shared" si="103"/>
        <v>2499086739.6983542</v>
      </c>
      <c r="O564" s="14">
        <f t="shared" si="104"/>
        <v>1038540879.6708503</v>
      </c>
      <c r="P564" s="14">
        <f t="shared" si="100"/>
        <v>1460545860.027504</v>
      </c>
      <c r="Q564" s="3">
        <f t="shared" si="105"/>
        <v>2499086739.6983542</v>
      </c>
      <c r="R564" s="3">
        <f t="shared" si="106"/>
        <v>1250583469.6708503</v>
      </c>
      <c r="S564" s="3">
        <f t="shared" si="101"/>
        <v>1248503270.027504</v>
      </c>
      <c r="T564" s="21">
        <f>(RANK(E564,E$8:E$1007,1)+COUNTIF(E$8:E564,E564)-1)/1000</f>
        <v>0.371</v>
      </c>
      <c r="U564" s="21">
        <f>(RANK(F564,F$8:F$1007,1)+COUNTIF(F$8:F564,F564)-1)/1000</f>
        <v>0.34200000000000003</v>
      </c>
      <c r="V564" s="21">
        <f>(RANK(G564,G$8:G$1007,1)+COUNTIF(G$8:G564,G564)-1)/1000</f>
        <v>0.39600000000000002</v>
      </c>
      <c r="W564" s="21">
        <f>(RANK(H564,H$8:H$1007,1)+COUNTIF(H$8:H564,H564)-1)/1000</f>
        <v>0.44</v>
      </c>
      <c r="X564" s="21">
        <f>(RANK(I564,I$8:I$1007,1)+COUNTIF(I$8:I564,I564)-1)/1000</f>
        <v>0.43</v>
      </c>
      <c r="Y564" s="21">
        <f>(RANK(J564,J$8:J$1007,1)+COUNTIF(J$8:J564,J564)-1)/1000</f>
        <v>0.45600000000000002</v>
      </c>
      <c r="Z564" s="21">
        <f>(RANK(K564,K$8:K$1007,1)+COUNTIF(K$8:K564,K564)-1)/1000</f>
        <v>0.36099999999999999</v>
      </c>
      <c r="AA564" s="21">
        <f>(RANK(L564,L$8:L$1007,1)+COUNTIF(L$8:L564,L564)-1)/1000</f>
        <v>0.34399999999999997</v>
      </c>
      <c r="AB564" s="21">
        <f>(RANK(M564,M$8:M$1007,1)+COUNTIF(M$8:M564,M564)-1)/1000</f>
        <v>0.36299999999999999</v>
      </c>
      <c r="AC564" s="21">
        <f>(RANK(N564,N$8:N$1007,1)+COUNTIF(N$8:N564,N564)-1)/1000</f>
        <v>0.437</v>
      </c>
      <c r="AD564" s="21">
        <f>(RANK(O564,O$8:O$1007,1)+COUNTIF(O$8:O564,O564)-1)/1000</f>
        <v>0.42399999999999999</v>
      </c>
      <c r="AE564" s="21">
        <f>(RANK(P564,P$8:P$1007,1)+COUNTIF(P$8:P564,P564)-1)/1000</f>
        <v>0.44600000000000001</v>
      </c>
      <c r="AF564" s="21">
        <f>(RANK(Q564,Q$8:Q$1007,1)+COUNTIF(Q$8:Q564,Q564)-1)/1000</f>
        <v>0.437</v>
      </c>
      <c r="AG564" s="21">
        <f>(RANK(R564,R$8:R$1007,1)+COUNTIF(R$8:R564,R564)-1)/1000</f>
        <v>0.42399999999999999</v>
      </c>
      <c r="AH564" s="21">
        <f>(RANK(S564,S$8:S$1007,1)+COUNTIF(S$8:S564,S564)-1)/1000</f>
        <v>0.44600000000000001</v>
      </c>
      <c r="AI564" s="14">
        <f t="shared" si="107"/>
        <v>0</v>
      </c>
      <c r="AK564" s="14">
        <f t="shared" si="108"/>
        <v>0</v>
      </c>
    </row>
    <row r="565" spans="2:37" x14ac:dyDescent="0.25">
      <c r="B565">
        <f t="shared" si="102"/>
        <v>558</v>
      </c>
      <c r="C565">
        <f>MATCH(B565,'Stocastic Model Raw Data'!$B$2:$B$1001,0)</f>
        <v>562</v>
      </c>
      <c r="D565" s="14" cm="1">
        <f t="array" ref="D565">INDEX('Stocastic Model Raw Data'!$G$2:$G$1001,$C565,0)</f>
        <v>212042590</v>
      </c>
      <c r="E565" s="14" cm="1">
        <f t="array" ref="E565">INDEX('Stocastic Model Raw Data'!$C$2:$C$1001,$C565,0)</f>
        <v>90337465.391613007</v>
      </c>
      <c r="F565" s="14" cm="1">
        <f t="array" ref="F565">INDEX('Stocastic Model Raw Data'!$H$2:$H$1001,$C565,0)</f>
        <v>44870681.900253601</v>
      </c>
      <c r="G565" s="14">
        <f t="shared" si="97"/>
        <v>45466783.491359405</v>
      </c>
      <c r="H565" s="14" cm="1">
        <f t="array" ref="H565">INDEX('Stocastic Model Raw Data'!$D$2:$D$1001,$C565,0)</f>
        <v>2457143784.7273998</v>
      </c>
      <c r="I565" s="14" cm="1">
        <f t="array" ref="I565">INDEX('Stocastic Model Raw Data'!$I$2:$I$1001,$C565,0)</f>
        <v>1040203026.13544</v>
      </c>
      <c r="J565" s="14">
        <f t="shared" si="98"/>
        <v>1416940758.59196</v>
      </c>
      <c r="K565" s="14" cm="1">
        <f t="array" ref="K565">INDEX('Stocastic Model Raw Data'!$E$2:$E$1001,$C565,0)</f>
        <v>188331418.527693</v>
      </c>
      <c r="L565" s="14" cm="1">
        <f t="array" ref="L565">INDEX('Stocastic Model Raw Data'!$J$2:$J$1001,$C565,0)</f>
        <v>80882234.337233305</v>
      </c>
      <c r="M565" s="14">
        <f t="shared" si="99"/>
        <v>107449184.1904597</v>
      </c>
      <c r="N565" s="14">
        <f t="shared" si="103"/>
        <v>2645475203.2550926</v>
      </c>
      <c r="O565" s="14">
        <f t="shared" si="104"/>
        <v>1121085260.4726734</v>
      </c>
      <c r="P565" s="14">
        <f t="shared" si="100"/>
        <v>1524389942.7824192</v>
      </c>
      <c r="Q565" s="3">
        <f t="shared" si="105"/>
        <v>2645475203.2550926</v>
      </c>
      <c r="R565" s="3">
        <f t="shared" si="106"/>
        <v>1333127850.4726734</v>
      </c>
      <c r="S565" s="3">
        <f t="shared" si="101"/>
        <v>1312347352.7824192</v>
      </c>
      <c r="T565" s="21">
        <f>(RANK(E565,E$8:E$1007,1)+COUNTIF(E$8:E565,E565)-1)/1000</f>
        <v>0.628</v>
      </c>
      <c r="U565" s="21">
        <f>(RANK(F565,F$8:F$1007,1)+COUNTIF(F$8:F565,F565)-1)/1000</f>
        <v>0.65100000000000002</v>
      </c>
      <c r="V565" s="21">
        <f>(RANK(G565,G$8:G$1007,1)+COUNTIF(G$8:G565,G565)-1)/1000</f>
        <v>0.60199999999999998</v>
      </c>
      <c r="W565" s="21">
        <f>(RANK(H565,H$8:H$1007,1)+COUNTIF(H$8:H565,H565)-1)/1000</f>
        <v>0.56100000000000005</v>
      </c>
      <c r="X565" s="21">
        <f>(RANK(I565,I$8:I$1007,1)+COUNTIF(I$8:I565,I565)-1)/1000</f>
        <v>0.58699999999999997</v>
      </c>
      <c r="Y565" s="21">
        <f>(RANK(J565,J$8:J$1007,1)+COUNTIF(J$8:J565,J565)-1)/1000</f>
        <v>0.53800000000000003</v>
      </c>
      <c r="Z565" s="21">
        <f>(RANK(K565,K$8:K$1007,1)+COUNTIF(K$8:K565,K565)-1)/1000</f>
        <v>0.58499999999999996</v>
      </c>
      <c r="AA565" s="21">
        <f>(RANK(L565,L$8:L$1007,1)+COUNTIF(L$8:L565,L565)-1)/1000</f>
        <v>0.52</v>
      </c>
      <c r="AB565" s="21">
        <f>(RANK(M565,M$8:M$1007,1)+COUNTIF(M$8:M565,M565)-1)/1000</f>
        <v>0.63900000000000001</v>
      </c>
      <c r="AC565" s="21">
        <f>(RANK(N565,N$8:N$1007,1)+COUNTIF(N$8:N565,N565)-1)/1000</f>
        <v>0.56200000000000006</v>
      </c>
      <c r="AD565" s="21">
        <f>(RANK(O565,O$8:O$1007,1)+COUNTIF(O$8:O565,O565)-1)/1000</f>
        <v>0.58299999999999996</v>
      </c>
      <c r="AE565" s="21">
        <f>(RANK(P565,P$8:P$1007,1)+COUNTIF(P$8:P565,P565)-1)/1000</f>
        <v>0.54600000000000004</v>
      </c>
      <c r="AF565" s="21">
        <f>(RANK(Q565,Q$8:Q$1007,1)+COUNTIF(Q$8:Q565,Q565)-1)/1000</f>
        <v>0.56200000000000006</v>
      </c>
      <c r="AG565" s="21">
        <f>(RANK(R565,R$8:R$1007,1)+COUNTIF(R$8:R565,R565)-1)/1000</f>
        <v>0.58299999999999996</v>
      </c>
      <c r="AH565" s="21">
        <f>(RANK(S565,S$8:S$1007,1)+COUNTIF(S$8:S565,S565)-1)/1000</f>
        <v>0.54600000000000004</v>
      </c>
      <c r="AI565" s="14">
        <f t="shared" si="107"/>
        <v>0</v>
      </c>
      <c r="AK565" s="14">
        <f t="shared" si="108"/>
        <v>0</v>
      </c>
    </row>
    <row r="566" spans="2:37" x14ac:dyDescent="0.25">
      <c r="B566">
        <f t="shared" si="102"/>
        <v>559</v>
      </c>
      <c r="C566">
        <f>MATCH(B566,'Stocastic Model Raw Data'!$B$2:$B$1001,0)</f>
        <v>749</v>
      </c>
      <c r="D566" s="14" cm="1">
        <f t="array" ref="D566">INDEX('Stocastic Model Raw Data'!$G$2:$G$1001,$C566,0)</f>
        <v>212042590</v>
      </c>
      <c r="E566" s="14" cm="1">
        <f t="array" ref="E566">INDEX('Stocastic Model Raw Data'!$C$2:$C$1001,$C566,0)</f>
        <v>98007317.271579102</v>
      </c>
      <c r="F566" s="14" cm="1">
        <f t="array" ref="F566">INDEX('Stocastic Model Raw Data'!$H$2:$H$1001,$C566,0)</f>
        <v>48193456.119966097</v>
      </c>
      <c r="G566" s="14">
        <f t="shared" si="97"/>
        <v>49813861.151613005</v>
      </c>
      <c r="H566" s="14" cm="1">
        <f t="array" ref="H566">INDEX('Stocastic Model Raw Data'!$D$2:$D$1001,$C566,0)</f>
        <v>2670548617.2769599</v>
      </c>
      <c r="I566" s="14" cm="1">
        <f t="array" ref="I566">INDEX('Stocastic Model Raw Data'!$I$2:$I$1001,$C566,0)</f>
        <v>1123385898.9347401</v>
      </c>
      <c r="J566" s="14">
        <f t="shared" si="98"/>
        <v>1547162718.3422198</v>
      </c>
      <c r="K566" s="14" cm="1">
        <f t="array" ref="K566">INDEX('Stocastic Model Raw Data'!$E$2:$E$1001,$C566,0)</f>
        <v>222633572.38769799</v>
      </c>
      <c r="L566" s="14" cm="1">
        <f t="array" ref="L566">INDEX('Stocastic Model Raw Data'!$J$2:$J$1001,$C566,0)</f>
        <v>94517884.479772493</v>
      </c>
      <c r="M566" s="14">
        <f t="shared" si="99"/>
        <v>128115687.9079255</v>
      </c>
      <c r="N566" s="14">
        <f t="shared" si="103"/>
        <v>2893182189.6646581</v>
      </c>
      <c r="O566" s="14">
        <f t="shared" si="104"/>
        <v>1217903783.4145126</v>
      </c>
      <c r="P566" s="14">
        <f t="shared" si="100"/>
        <v>1675278406.2501454</v>
      </c>
      <c r="Q566" s="3">
        <f t="shared" si="105"/>
        <v>2893182189.6646581</v>
      </c>
      <c r="R566" s="3">
        <f t="shared" si="106"/>
        <v>1429946373.4145126</v>
      </c>
      <c r="S566" s="3">
        <f t="shared" si="101"/>
        <v>1463235816.2501454</v>
      </c>
      <c r="T566" s="21">
        <f>(RANK(E566,E$8:E$1007,1)+COUNTIF(E$8:E566,E566)-1)/1000</f>
        <v>0.76500000000000001</v>
      </c>
      <c r="U566" s="21">
        <f>(RANK(F566,F$8:F$1007,1)+COUNTIF(F$8:F566,F566)-1)/1000</f>
        <v>0.75900000000000001</v>
      </c>
      <c r="V566" s="21">
        <f>(RANK(G566,G$8:G$1007,1)+COUNTIF(G$8:G566,G566)-1)/1000</f>
        <v>0.77200000000000002</v>
      </c>
      <c r="W566" s="21">
        <f>(RANK(H566,H$8:H$1007,1)+COUNTIF(H$8:H566,H566)-1)/1000</f>
        <v>0.747</v>
      </c>
      <c r="X566" s="21">
        <f>(RANK(I566,I$8:I$1007,1)+COUNTIF(I$8:I566,I566)-1)/1000</f>
        <v>0.747</v>
      </c>
      <c r="Y566" s="21">
        <f>(RANK(J566,J$8:J$1007,1)+COUNTIF(J$8:J566,J566)-1)/1000</f>
        <v>0.74299999999999999</v>
      </c>
      <c r="Z566" s="21">
        <f>(RANK(K566,K$8:K$1007,1)+COUNTIF(K$8:K566,K566)-1)/1000</f>
        <v>0.81499999999999995</v>
      </c>
      <c r="AA566" s="21">
        <f>(RANK(L566,L$8:L$1007,1)+COUNTIF(L$8:L566,L566)-1)/1000</f>
        <v>0.76400000000000001</v>
      </c>
      <c r="AB566" s="21">
        <f>(RANK(M566,M$8:M$1007,1)+COUNTIF(M$8:M566,M566)-1)/1000</f>
        <v>0.85</v>
      </c>
      <c r="AC566" s="21">
        <f>(RANK(N566,N$8:N$1007,1)+COUNTIF(N$8:N566,N566)-1)/1000</f>
        <v>0.749</v>
      </c>
      <c r="AD566" s="21">
        <f>(RANK(O566,O$8:O$1007,1)+COUNTIF(O$8:O566,O566)-1)/1000</f>
        <v>0.747</v>
      </c>
      <c r="AE566" s="21">
        <f>(RANK(P566,P$8:P$1007,1)+COUNTIF(P$8:P566,P566)-1)/1000</f>
        <v>0.752</v>
      </c>
      <c r="AF566" s="21">
        <f>(RANK(Q566,Q$8:Q$1007,1)+COUNTIF(Q$8:Q566,Q566)-1)/1000</f>
        <v>0.749</v>
      </c>
      <c r="AG566" s="21">
        <f>(RANK(R566,R$8:R$1007,1)+COUNTIF(R$8:R566,R566)-1)/1000</f>
        <v>0.747</v>
      </c>
      <c r="AH566" s="21">
        <f>(RANK(S566,S$8:S$1007,1)+COUNTIF(S$8:S566,S566)-1)/1000</f>
        <v>0.752</v>
      </c>
      <c r="AI566" s="14">
        <f t="shared" si="107"/>
        <v>0</v>
      </c>
      <c r="AK566" s="14">
        <f t="shared" si="108"/>
        <v>0</v>
      </c>
    </row>
    <row r="567" spans="2:37" x14ac:dyDescent="0.25">
      <c r="B567">
        <f t="shared" si="102"/>
        <v>560</v>
      </c>
      <c r="C567">
        <f>MATCH(B567,'Stocastic Model Raw Data'!$B$2:$B$1001,0)</f>
        <v>25</v>
      </c>
      <c r="D567" s="14" cm="1">
        <f t="array" ref="D567">INDEX('Stocastic Model Raw Data'!$G$2:$G$1001,$C567,0)</f>
        <v>212042590</v>
      </c>
      <c r="E567" s="14" cm="1">
        <f t="array" ref="E567">INDEX('Stocastic Model Raw Data'!$C$2:$C$1001,$C567,0)</f>
        <v>54147003.744973198</v>
      </c>
      <c r="F567" s="14" cm="1">
        <f t="array" ref="F567">INDEX('Stocastic Model Raw Data'!$H$2:$H$1001,$C567,0)</f>
        <v>25656974.6456636</v>
      </c>
      <c r="G567" s="14">
        <f t="shared" si="97"/>
        <v>28490029.099309597</v>
      </c>
      <c r="H567" s="14" cm="1">
        <f t="array" ref="H567">INDEX('Stocastic Model Raw Data'!$D$2:$D$1001,$C567,0)</f>
        <v>1691317113.3178899</v>
      </c>
      <c r="I567" s="14" cm="1">
        <f t="array" ref="I567">INDEX('Stocastic Model Raw Data'!$I$2:$I$1001,$C567,0)</f>
        <v>691430459.84556496</v>
      </c>
      <c r="J567" s="14">
        <f t="shared" si="98"/>
        <v>999886653.47232497</v>
      </c>
      <c r="K567" s="14" cm="1">
        <f t="array" ref="K567">INDEX('Stocastic Model Raw Data'!$E$2:$E$1001,$C567,0)</f>
        <v>115854648.994865</v>
      </c>
      <c r="L567" s="14" cm="1">
        <f t="array" ref="L567">INDEX('Stocastic Model Raw Data'!$J$2:$J$1001,$C567,0)</f>
        <v>52381800.860572897</v>
      </c>
      <c r="M567" s="14">
        <f t="shared" si="99"/>
        <v>63472848.134292103</v>
      </c>
      <c r="N567" s="14">
        <f t="shared" si="103"/>
        <v>1807171762.3127549</v>
      </c>
      <c r="O567" s="14">
        <f t="shared" si="104"/>
        <v>743812260.7061379</v>
      </c>
      <c r="P567" s="14">
        <f t="shared" si="100"/>
        <v>1063359501.606617</v>
      </c>
      <c r="Q567" s="3">
        <f t="shared" si="105"/>
        <v>1807171762.3127549</v>
      </c>
      <c r="R567" s="3">
        <f t="shared" si="106"/>
        <v>955854850.7061379</v>
      </c>
      <c r="S567" s="3">
        <f t="shared" si="101"/>
        <v>851316911.60661697</v>
      </c>
      <c r="T567" s="21">
        <f>(RANK(E567,E$8:E$1007,1)+COUNTIF(E$8:E567,E567)-1)/1000</f>
        <v>1.4E-2</v>
      </c>
      <c r="U567" s="21">
        <f>(RANK(F567,F$8:F$1007,1)+COUNTIF(F$8:F567,F567)-1)/1000</f>
        <v>1.2E-2</v>
      </c>
      <c r="V567" s="21">
        <f>(RANK(G567,G$8:G$1007,1)+COUNTIF(G$8:G567,G567)-1)/1000</f>
        <v>1.7000000000000001E-2</v>
      </c>
      <c r="W567" s="21">
        <f>(RANK(H567,H$8:H$1007,1)+COUNTIF(H$8:H567,H567)-1)/1000</f>
        <v>2.5999999999999999E-2</v>
      </c>
      <c r="X567" s="21">
        <f>(RANK(I567,I$8:I$1007,1)+COUNTIF(I$8:I567,I567)-1)/1000</f>
        <v>2.3E-2</v>
      </c>
      <c r="Y567" s="21">
        <f>(RANK(J567,J$8:J$1007,1)+COUNTIF(J$8:J567,J567)-1)/1000</f>
        <v>3.3000000000000002E-2</v>
      </c>
      <c r="Z567" s="21">
        <f>(RANK(K567,K$8:K$1007,1)+COUNTIF(K$8:K567,K567)-1)/1000</f>
        <v>0.02</v>
      </c>
      <c r="AA567" s="21">
        <f>(RANK(L567,L$8:L$1007,1)+COUNTIF(L$8:L567,L567)-1)/1000</f>
        <v>3.7999999999999999E-2</v>
      </c>
      <c r="AB567" s="21">
        <f>(RANK(M567,M$8:M$1007,1)+COUNTIF(M$8:M567,M567)-1)/1000</f>
        <v>1.2E-2</v>
      </c>
      <c r="AC567" s="21">
        <f>(RANK(N567,N$8:N$1007,1)+COUNTIF(N$8:N567,N567)-1)/1000</f>
        <v>2.5000000000000001E-2</v>
      </c>
      <c r="AD567" s="21">
        <f>(RANK(O567,O$8:O$1007,1)+COUNTIF(O$8:O567,O567)-1)/1000</f>
        <v>2.1999999999999999E-2</v>
      </c>
      <c r="AE567" s="21">
        <f>(RANK(P567,P$8:P$1007,1)+COUNTIF(P$8:P567,P567)-1)/1000</f>
        <v>2.7E-2</v>
      </c>
      <c r="AF567" s="21">
        <f>(RANK(Q567,Q$8:Q$1007,1)+COUNTIF(Q$8:Q567,Q567)-1)/1000</f>
        <v>2.5000000000000001E-2</v>
      </c>
      <c r="AG567" s="21">
        <f>(RANK(R567,R$8:R$1007,1)+COUNTIF(R$8:R567,R567)-1)/1000</f>
        <v>2.1999999999999999E-2</v>
      </c>
      <c r="AH567" s="21">
        <f>(RANK(S567,S$8:S$1007,1)+COUNTIF(S$8:S567,S567)-1)/1000</f>
        <v>2.7E-2</v>
      </c>
      <c r="AI567" s="14">
        <f t="shared" si="107"/>
        <v>0</v>
      </c>
      <c r="AK567" s="14">
        <f t="shared" si="108"/>
        <v>0</v>
      </c>
    </row>
    <row r="568" spans="2:37" x14ac:dyDescent="0.25">
      <c r="B568">
        <f t="shared" si="102"/>
        <v>561</v>
      </c>
      <c r="C568">
        <f>MATCH(B568,'Stocastic Model Raw Data'!$B$2:$B$1001,0)</f>
        <v>683</v>
      </c>
      <c r="D568" s="14" cm="1">
        <f t="array" ref="D568">INDEX('Stocastic Model Raw Data'!$G$2:$G$1001,$C568,0)</f>
        <v>212042590</v>
      </c>
      <c r="E568" s="14" cm="1">
        <f t="array" ref="E568">INDEX('Stocastic Model Raw Data'!$C$2:$C$1001,$C568,0)</f>
        <v>91182692.401087493</v>
      </c>
      <c r="F568" s="14" cm="1">
        <f t="array" ref="F568">INDEX('Stocastic Model Raw Data'!$H$2:$H$1001,$C568,0)</f>
        <v>44593623.464507997</v>
      </c>
      <c r="G568" s="14">
        <f t="shared" si="97"/>
        <v>46589068.936579496</v>
      </c>
      <c r="H568" s="14" cm="1">
        <f t="array" ref="H568">INDEX('Stocastic Model Raw Data'!$D$2:$D$1001,$C568,0)</f>
        <v>2591157706.1876202</v>
      </c>
      <c r="I568" s="14" cm="1">
        <f t="array" ref="I568">INDEX('Stocastic Model Raw Data'!$I$2:$I$1001,$C568,0)</f>
        <v>1087748606.5264699</v>
      </c>
      <c r="J568" s="14">
        <f t="shared" si="98"/>
        <v>1503409099.6611502</v>
      </c>
      <c r="K568" s="14" cm="1">
        <f t="array" ref="K568">INDEX('Stocastic Model Raw Data'!$E$2:$E$1001,$C568,0)</f>
        <v>193204316.88300899</v>
      </c>
      <c r="L568" s="14" cm="1">
        <f t="array" ref="L568">INDEX('Stocastic Model Raw Data'!$J$2:$J$1001,$C568,0)</f>
        <v>81964881.980799094</v>
      </c>
      <c r="M568" s="14">
        <f t="shared" si="99"/>
        <v>111239434.90220989</v>
      </c>
      <c r="N568" s="14">
        <f t="shared" si="103"/>
        <v>2784362023.0706291</v>
      </c>
      <c r="O568" s="14">
        <f t="shared" si="104"/>
        <v>1169713488.5072691</v>
      </c>
      <c r="P568" s="14">
        <f t="shared" si="100"/>
        <v>1614648534.56336</v>
      </c>
      <c r="Q568" s="3">
        <f t="shared" si="105"/>
        <v>2784362023.0706291</v>
      </c>
      <c r="R568" s="3">
        <f t="shared" si="106"/>
        <v>1381756078.5072691</v>
      </c>
      <c r="S568" s="3">
        <f t="shared" si="101"/>
        <v>1402605944.56336</v>
      </c>
      <c r="T568" s="21">
        <f>(RANK(E568,E$8:E$1007,1)+COUNTIF(E$8:E568,E568)-1)/1000</f>
        <v>0.64800000000000002</v>
      </c>
      <c r="U568" s="21">
        <f>(RANK(F568,F$8:F$1007,1)+COUNTIF(F$8:F568,F568)-1)/1000</f>
        <v>0.64400000000000002</v>
      </c>
      <c r="V568" s="21">
        <f>(RANK(G568,G$8:G$1007,1)+COUNTIF(G$8:G568,G568)-1)/1000</f>
        <v>0.64900000000000002</v>
      </c>
      <c r="W568" s="21">
        <f>(RANK(H568,H$8:H$1007,1)+COUNTIF(H$8:H568,H568)-1)/1000</f>
        <v>0.68100000000000005</v>
      </c>
      <c r="X568" s="21">
        <f>(RANK(I568,I$8:I$1007,1)+COUNTIF(I$8:I568,I568)-1)/1000</f>
        <v>0.69099999999999995</v>
      </c>
      <c r="Y568" s="21">
        <f>(RANK(J568,J$8:J$1007,1)+COUNTIF(J$8:J568,J568)-1)/1000</f>
        <v>0.68</v>
      </c>
      <c r="Z568" s="21">
        <f>(RANK(K568,K$8:K$1007,1)+COUNTIF(K$8:K568,K568)-1)/1000</f>
        <v>0.63300000000000001</v>
      </c>
      <c r="AA568" s="21">
        <f>(RANK(L568,L$8:L$1007,1)+COUNTIF(L$8:L568,L568)-1)/1000</f>
        <v>0.55100000000000005</v>
      </c>
      <c r="AB568" s="21">
        <f>(RANK(M568,M$8:M$1007,1)+COUNTIF(M$8:M568,M568)-1)/1000</f>
        <v>0.68700000000000006</v>
      </c>
      <c r="AC568" s="21">
        <f>(RANK(N568,N$8:N$1007,1)+COUNTIF(N$8:N568,N568)-1)/1000</f>
        <v>0.68300000000000005</v>
      </c>
      <c r="AD568" s="21">
        <f>(RANK(O568,O$8:O$1007,1)+COUNTIF(O$8:O568,O568)-1)/1000</f>
        <v>0.68200000000000005</v>
      </c>
      <c r="AE568" s="21">
        <f>(RANK(P568,P$8:P$1007,1)+COUNTIF(P$8:P568,P568)-1)/1000</f>
        <v>0.68100000000000005</v>
      </c>
      <c r="AF568" s="21">
        <f>(RANK(Q568,Q$8:Q$1007,1)+COUNTIF(Q$8:Q568,Q568)-1)/1000</f>
        <v>0.68300000000000005</v>
      </c>
      <c r="AG568" s="21">
        <f>(RANK(R568,R$8:R$1007,1)+COUNTIF(R$8:R568,R568)-1)/1000</f>
        <v>0.68200000000000005</v>
      </c>
      <c r="AH568" s="21">
        <f>(RANK(S568,S$8:S$1007,1)+COUNTIF(S$8:S568,S568)-1)/1000</f>
        <v>0.68100000000000005</v>
      </c>
      <c r="AI568" s="14">
        <f t="shared" si="107"/>
        <v>0</v>
      </c>
      <c r="AK568" s="14">
        <f t="shared" si="108"/>
        <v>0</v>
      </c>
    </row>
    <row r="569" spans="2:37" x14ac:dyDescent="0.25">
      <c r="B569">
        <f t="shared" si="102"/>
        <v>562</v>
      </c>
      <c r="C569">
        <f>MATCH(B569,'Stocastic Model Raw Data'!$B$2:$B$1001,0)</f>
        <v>521</v>
      </c>
      <c r="D569" s="14" cm="1">
        <f t="array" ref="D569">INDEX('Stocastic Model Raw Data'!$G$2:$G$1001,$C569,0)</f>
        <v>212042590</v>
      </c>
      <c r="E569" s="14" cm="1">
        <f t="array" ref="E569">INDEX('Stocastic Model Raw Data'!$C$2:$C$1001,$C569,0)</f>
        <v>84446167.377191395</v>
      </c>
      <c r="F569" s="14" cm="1">
        <f t="array" ref="F569">INDEX('Stocastic Model Raw Data'!$H$2:$H$1001,$C569,0)</f>
        <v>41201084.8744708</v>
      </c>
      <c r="G569" s="14">
        <f t="shared" si="97"/>
        <v>43245082.502720594</v>
      </c>
      <c r="H569" s="14" cm="1">
        <f t="array" ref="H569">INDEX('Stocastic Model Raw Data'!$D$2:$D$1001,$C569,0)</f>
        <v>2422167099.5684299</v>
      </c>
      <c r="I569" s="14" cm="1">
        <f t="array" ref="I569">INDEX('Stocastic Model Raw Data'!$I$2:$I$1001,$C569,0)</f>
        <v>1014073778.23922</v>
      </c>
      <c r="J569" s="14">
        <f t="shared" si="98"/>
        <v>1408093321.3292098</v>
      </c>
      <c r="K569" s="14" cm="1">
        <f t="array" ref="K569">INDEX('Stocastic Model Raw Data'!$E$2:$E$1001,$C569,0)</f>
        <v>172596233.50858301</v>
      </c>
      <c r="L569" s="14" cm="1">
        <f t="array" ref="L569">INDEX('Stocastic Model Raw Data'!$J$2:$J$1001,$C569,0)</f>
        <v>76018002.583793297</v>
      </c>
      <c r="M569" s="14">
        <f t="shared" si="99"/>
        <v>96578230.924789712</v>
      </c>
      <c r="N569" s="14">
        <f t="shared" si="103"/>
        <v>2594763333.077013</v>
      </c>
      <c r="O569" s="14">
        <f t="shared" si="104"/>
        <v>1090091780.8230133</v>
      </c>
      <c r="P569" s="14">
        <f t="shared" si="100"/>
        <v>1504671552.2539997</v>
      </c>
      <c r="Q569" s="3">
        <f t="shared" si="105"/>
        <v>2594763333.077013</v>
      </c>
      <c r="R569" s="3">
        <f t="shared" si="106"/>
        <v>1302134370.8230133</v>
      </c>
      <c r="S569" s="3">
        <f t="shared" si="101"/>
        <v>1292628962.2539997</v>
      </c>
      <c r="T569" s="21">
        <f>(RANK(E569,E$8:E$1007,1)+COUNTIF(E$8:E569,E569)-1)/1000</f>
        <v>0.499</v>
      </c>
      <c r="U569" s="21">
        <f>(RANK(F569,F$8:F$1007,1)+COUNTIF(F$8:F569,F569)-1)/1000</f>
        <v>0.501</v>
      </c>
      <c r="V569" s="21">
        <f>(RANK(G569,G$8:G$1007,1)+COUNTIF(G$8:G569,G569)-1)/1000</f>
        <v>0.498</v>
      </c>
      <c r="W569" s="21">
        <f>(RANK(H569,H$8:H$1007,1)+COUNTIF(H$8:H569,H569)-1)/1000</f>
        <v>0.52800000000000002</v>
      </c>
      <c r="X569" s="21">
        <f>(RANK(I569,I$8:I$1007,1)+COUNTIF(I$8:I569,I569)-1)/1000</f>
        <v>0.53600000000000003</v>
      </c>
      <c r="Y569" s="21">
        <f>(RANK(J569,J$8:J$1007,1)+COUNTIF(J$8:J569,J569)-1)/1000</f>
        <v>0.52200000000000002</v>
      </c>
      <c r="Z569" s="21">
        <f>(RANK(K569,K$8:K$1007,1)+COUNTIF(K$8:K569,K569)-1)/1000</f>
        <v>0.41699999999999998</v>
      </c>
      <c r="AA569" s="21">
        <f>(RANK(L569,L$8:L$1007,1)+COUNTIF(L$8:L569,L569)-1)/1000</f>
        <v>0.41</v>
      </c>
      <c r="AB569" s="21">
        <f>(RANK(M569,M$8:M$1007,1)+COUNTIF(M$8:M569,M569)-1)/1000</f>
        <v>0.43</v>
      </c>
      <c r="AC569" s="21">
        <f>(RANK(N569,N$8:N$1007,1)+COUNTIF(N$8:N569,N569)-1)/1000</f>
        <v>0.52100000000000002</v>
      </c>
      <c r="AD569" s="21">
        <f>(RANK(O569,O$8:O$1007,1)+COUNTIF(O$8:O569,O569)-1)/1000</f>
        <v>0.51700000000000002</v>
      </c>
      <c r="AE569" s="21">
        <f>(RANK(P569,P$8:P$1007,1)+COUNTIF(P$8:P569,P569)-1)/1000</f>
        <v>0.51700000000000002</v>
      </c>
      <c r="AF569" s="21">
        <f>(RANK(Q569,Q$8:Q$1007,1)+COUNTIF(Q$8:Q569,Q569)-1)/1000</f>
        <v>0.52100000000000002</v>
      </c>
      <c r="AG569" s="21">
        <f>(RANK(R569,R$8:R$1007,1)+COUNTIF(R$8:R569,R569)-1)/1000</f>
        <v>0.51700000000000002</v>
      </c>
      <c r="AH569" s="21">
        <f>(RANK(S569,S$8:S$1007,1)+COUNTIF(S$8:S569,S569)-1)/1000</f>
        <v>0.51700000000000002</v>
      </c>
      <c r="AI569" s="14">
        <f t="shared" si="107"/>
        <v>0</v>
      </c>
      <c r="AK569" s="14">
        <f t="shared" si="108"/>
        <v>0</v>
      </c>
    </row>
    <row r="570" spans="2:37" x14ac:dyDescent="0.25">
      <c r="B570">
        <f t="shared" si="102"/>
        <v>563</v>
      </c>
      <c r="C570">
        <f>MATCH(B570,'Stocastic Model Raw Data'!$B$2:$B$1001,0)</f>
        <v>498</v>
      </c>
      <c r="D570" s="14" cm="1">
        <f t="array" ref="D570">INDEX('Stocastic Model Raw Data'!$G$2:$G$1001,$C570,0)</f>
        <v>212042590</v>
      </c>
      <c r="E570" s="14" cm="1">
        <f t="array" ref="E570">INDEX('Stocastic Model Raw Data'!$C$2:$C$1001,$C570,0)</f>
        <v>93660327.718946204</v>
      </c>
      <c r="F570" s="14" cm="1">
        <f t="array" ref="F570">INDEX('Stocastic Model Raw Data'!$H$2:$H$1001,$C570,0)</f>
        <v>47006031.7395164</v>
      </c>
      <c r="G570" s="14">
        <f t="shared" si="97"/>
        <v>46654295.979429804</v>
      </c>
      <c r="H570" s="14" cm="1">
        <f t="array" ref="H570">INDEX('Stocastic Model Raw Data'!$D$2:$D$1001,$C570,0)</f>
        <v>2348595460.64188</v>
      </c>
      <c r="I570" s="14" cm="1">
        <f t="array" ref="I570">INDEX('Stocastic Model Raw Data'!$I$2:$I$1001,$C570,0)</f>
        <v>997510081.60912299</v>
      </c>
      <c r="J570" s="14">
        <f t="shared" si="98"/>
        <v>1351085379.032757</v>
      </c>
      <c r="K570" s="14" cm="1">
        <f t="array" ref="K570">INDEX('Stocastic Model Raw Data'!$E$2:$E$1001,$C570,0)</f>
        <v>226606079.77802399</v>
      </c>
      <c r="L570" s="14" cm="1">
        <f t="array" ref="L570">INDEX('Stocastic Model Raw Data'!$J$2:$J$1001,$C570,0)</f>
        <v>97248754.956527099</v>
      </c>
      <c r="M570" s="14">
        <f t="shared" si="99"/>
        <v>129357324.82149689</v>
      </c>
      <c r="N570" s="14">
        <f t="shared" si="103"/>
        <v>2575201540.4199042</v>
      </c>
      <c r="O570" s="14">
        <f t="shared" si="104"/>
        <v>1094758836.56565</v>
      </c>
      <c r="P570" s="14">
        <f t="shared" si="100"/>
        <v>1480442703.8542542</v>
      </c>
      <c r="Q570" s="3">
        <f t="shared" si="105"/>
        <v>2575201540.4199042</v>
      </c>
      <c r="R570" s="3">
        <f t="shared" si="106"/>
        <v>1306801426.56565</v>
      </c>
      <c r="S570" s="3">
        <f t="shared" si="101"/>
        <v>1268400113.8542542</v>
      </c>
      <c r="T570" s="21">
        <f>(RANK(E570,E$8:E$1007,1)+COUNTIF(E$8:E570,E570)-1)/1000</f>
        <v>0.68799999999999994</v>
      </c>
      <c r="U570" s="21">
        <f>(RANK(F570,F$8:F$1007,1)+COUNTIF(F$8:F570,F570)-1)/1000</f>
        <v>0.71799999999999997</v>
      </c>
      <c r="V570" s="21">
        <f>(RANK(G570,G$8:G$1007,1)+COUNTIF(G$8:G570,G570)-1)/1000</f>
        <v>0.65200000000000002</v>
      </c>
      <c r="W570" s="21">
        <f>(RANK(H570,H$8:H$1007,1)+COUNTIF(H$8:H570,H570)-1)/1000</f>
        <v>0.45500000000000002</v>
      </c>
      <c r="X570" s="21">
        <f>(RANK(I570,I$8:I$1007,1)+COUNTIF(I$8:I570,I570)-1)/1000</f>
        <v>0.497</v>
      </c>
      <c r="Y570" s="21">
        <f>(RANK(J570,J$8:J$1007,1)+COUNTIF(J$8:J570,J570)-1)/1000</f>
        <v>0.42699999999999999</v>
      </c>
      <c r="Z570" s="21">
        <f>(RANK(K570,K$8:K$1007,1)+COUNTIF(K$8:K570,K570)-1)/1000</f>
        <v>0.83</v>
      </c>
      <c r="AA570" s="21">
        <f>(RANK(L570,L$8:L$1007,1)+COUNTIF(L$8:L570,L570)-1)/1000</f>
        <v>0.79900000000000004</v>
      </c>
      <c r="AB570" s="21">
        <f>(RANK(M570,M$8:M$1007,1)+COUNTIF(M$8:M570,M570)-1)/1000</f>
        <v>0.85699999999999998</v>
      </c>
      <c r="AC570" s="21">
        <f>(RANK(N570,N$8:N$1007,1)+COUNTIF(N$8:N570,N570)-1)/1000</f>
        <v>0.498</v>
      </c>
      <c r="AD570" s="21">
        <f>(RANK(O570,O$8:O$1007,1)+COUNTIF(O$8:O570,O570)-1)/1000</f>
        <v>0.52800000000000002</v>
      </c>
      <c r="AE570" s="21">
        <f>(RANK(P570,P$8:P$1007,1)+COUNTIF(P$8:P570,P570)-1)/1000</f>
        <v>0.47699999999999998</v>
      </c>
      <c r="AF570" s="21">
        <f>(RANK(Q570,Q$8:Q$1007,1)+COUNTIF(Q$8:Q570,Q570)-1)/1000</f>
        <v>0.498</v>
      </c>
      <c r="AG570" s="21">
        <f>(RANK(R570,R$8:R$1007,1)+COUNTIF(R$8:R570,R570)-1)/1000</f>
        <v>0.52800000000000002</v>
      </c>
      <c r="AH570" s="21">
        <f>(RANK(S570,S$8:S$1007,1)+COUNTIF(S$8:S570,S570)-1)/1000</f>
        <v>0.47699999999999998</v>
      </c>
      <c r="AI570" s="14">
        <f t="shared" si="107"/>
        <v>0</v>
      </c>
      <c r="AK570" s="14">
        <f t="shared" si="108"/>
        <v>0</v>
      </c>
    </row>
    <row r="571" spans="2:37" x14ac:dyDescent="0.25">
      <c r="B571">
        <f t="shared" si="102"/>
        <v>564</v>
      </c>
      <c r="C571">
        <f>MATCH(B571,'Stocastic Model Raw Data'!$B$2:$B$1001,0)</f>
        <v>494</v>
      </c>
      <c r="D571" s="14" cm="1">
        <f t="array" ref="D571">INDEX('Stocastic Model Raw Data'!$G$2:$G$1001,$C571,0)</f>
        <v>212042590</v>
      </c>
      <c r="E571" s="14" cm="1">
        <f t="array" ref="E571">INDEX('Stocastic Model Raw Data'!$C$2:$C$1001,$C571,0)</f>
        <v>80714017.593263596</v>
      </c>
      <c r="F571" s="14" cm="1">
        <f t="array" ref="F571">INDEX('Stocastic Model Raw Data'!$H$2:$H$1001,$C571,0)</f>
        <v>38593044.705043398</v>
      </c>
      <c r="G571" s="14">
        <f t="shared" si="97"/>
        <v>42120972.888220198</v>
      </c>
      <c r="H571" s="14" cm="1">
        <f t="array" ref="H571">INDEX('Stocastic Model Raw Data'!$D$2:$D$1001,$C571,0)</f>
        <v>2407399986.9671898</v>
      </c>
      <c r="I571" s="14" cm="1">
        <f t="array" ref="I571">INDEX('Stocastic Model Raw Data'!$I$2:$I$1001,$C571,0)</f>
        <v>992894086.26314497</v>
      </c>
      <c r="J571" s="14">
        <f t="shared" si="98"/>
        <v>1414505900.7040448</v>
      </c>
      <c r="K571" s="14" cm="1">
        <f t="array" ref="K571">INDEX('Stocastic Model Raw Data'!$E$2:$E$1001,$C571,0)</f>
        <v>161957538.714948</v>
      </c>
      <c r="L571" s="14" cm="1">
        <f t="array" ref="L571">INDEX('Stocastic Model Raw Data'!$J$2:$J$1001,$C571,0)</f>
        <v>70988564.752023801</v>
      </c>
      <c r="M571" s="14">
        <f t="shared" si="99"/>
        <v>90968973.962924197</v>
      </c>
      <c r="N571" s="14">
        <f t="shared" si="103"/>
        <v>2569357525.682138</v>
      </c>
      <c r="O571" s="14">
        <f t="shared" si="104"/>
        <v>1063882651.0151688</v>
      </c>
      <c r="P571" s="14">
        <f t="shared" si="100"/>
        <v>1505474874.6669693</v>
      </c>
      <c r="Q571" s="3">
        <f t="shared" si="105"/>
        <v>2569357525.682138</v>
      </c>
      <c r="R571" s="3">
        <f t="shared" si="106"/>
        <v>1275925241.0151687</v>
      </c>
      <c r="S571" s="3">
        <f t="shared" si="101"/>
        <v>1293432284.6669693</v>
      </c>
      <c r="T571" s="21">
        <f>(RANK(E571,E$8:E$1007,1)+COUNTIF(E$8:E571,E571)-1)/1000</f>
        <v>0.42099999999999999</v>
      </c>
      <c r="U571" s="21">
        <f>(RANK(F571,F$8:F$1007,1)+COUNTIF(F$8:F571,F571)-1)/1000</f>
        <v>0.4</v>
      </c>
      <c r="V571" s="21">
        <f>(RANK(G571,G$8:G$1007,1)+COUNTIF(G$8:G571,G571)-1)/1000</f>
        <v>0.45300000000000001</v>
      </c>
      <c r="W571" s="21">
        <f>(RANK(H571,H$8:H$1007,1)+COUNTIF(H$8:H571,H571)-1)/1000</f>
        <v>0.51700000000000002</v>
      </c>
      <c r="X571" s="21">
        <f>(RANK(I571,I$8:I$1007,1)+COUNTIF(I$8:I571,I571)-1)/1000</f>
        <v>0.48499999999999999</v>
      </c>
      <c r="Y571" s="21">
        <f>(RANK(J571,J$8:J$1007,1)+COUNTIF(J$8:J571,J571)-1)/1000</f>
        <v>0.53200000000000003</v>
      </c>
      <c r="Z571" s="21">
        <f>(RANK(K571,K$8:K$1007,1)+COUNTIF(K$8:K571,K571)-1)/1000</f>
        <v>0.32900000000000001</v>
      </c>
      <c r="AA571" s="21">
        <f>(RANK(L571,L$8:L$1007,1)+COUNTIF(L$8:L571,L571)-1)/1000</f>
        <v>0.30599999999999999</v>
      </c>
      <c r="AB571" s="21">
        <f>(RANK(M571,M$8:M$1007,1)+COUNTIF(M$8:M571,M571)-1)/1000</f>
        <v>0.33900000000000002</v>
      </c>
      <c r="AC571" s="21">
        <f>(RANK(N571,N$8:N$1007,1)+COUNTIF(N$8:N571,N571)-1)/1000</f>
        <v>0.49399999999999999</v>
      </c>
      <c r="AD571" s="21">
        <f>(RANK(O571,O$8:O$1007,1)+COUNTIF(O$8:O571,O571)-1)/1000</f>
        <v>0.46800000000000003</v>
      </c>
      <c r="AE571" s="21">
        <f>(RANK(P571,P$8:P$1007,1)+COUNTIF(P$8:P571,P571)-1)/1000</f>
        <v>0.52100000000000002</v>
      </c>
      <c r="AF571" s="21">
        <f>(RANK(Q571,Q$8:Q$1007,1)+COUNTIF(Q$8:Q571,Q571)-1)/1000</f>
        <v>0.49399999999999999</v>
      </c>
      <c r="AG571" s="21">
        <f>(RANK(R571,R$8:R$1007,1)+COUNTIF(R$8:R571,R571)-1)/1000</f>
        <v>0.46800000000000003</v>
      </c>
      <c r="AH571" s="21">
        <f>(RANK(S571,S$8:S$1007,1)+COUNTIF(S$8:S571,S571)-1)/1000</f>
        <v>0.52100000000000002</v>
      </c>
      <c r="AI571" s="14">
        <f t="shared" si="107"/>
        <v>0</v>
      </c>
      <c r="AK571" s="14">
        <f t="shared" si="108"/>
        <v>0</v>
      </c>
    </row>
    <row r="572" spans="2:37" x14ac:dyDescent="0.25">
      <c r="B572">
        <f t="shared" si="102"/>
        <v>565</v>
      </c>
      <c r="C572">
        <f>MATCH(B572,'Stocastic Model Raw Data'!$B$2:$B$1001,0)</f>
        <v>178</v>
      </c>
      <c r="D572" s="14" cm="1">
        <f t="array" ref="D572">INDEX('Stocastic Model Raw Data'!$G$2:$G$1001,$C572,0)</f>
        <v>212042590</v>
      </c>
      <c r="E572" s="14" cm="1">
        <f t="array" ref="E572">INDEX('Stocastic Model Raw Data'!$C$2:$C$1001,$C572,0)</f>
        <v>68024778.526679397</v>
      </c>
      <c r="F572" s="14" cm="1">
        <f t="array" ref="F572">INDEX('Stocastic Model Raw Data'!$H$2:$H$1001,$C572,0)</f>
        <v>32473820.336052801</v>
      </c>
      <c r="G572" s="14">
        <f t="shared" si="97"/>
        <v>35550958.190626591</v>
      </c>
      <c r="H572" s="14" cm="1">
        <f t="array" ref="H572">INDEX('Stocastic Model Raw Data'!$D$2:$D$1001,$C572,0)</f>
        <v>2039520400.9344101</v>
      </c>
      <c r="I572" s="14" cm="1">
        <f t="array" ref="I572">INDEX('Stocastic Model Raw Data'!$I$2:$I$1001,$C572,0)</f>
        <v>841940340.90853</v>
      </c>
      <c r="J572" s="14">
        <f t="shared" si="98"/>
        <v>1197580060.0258801</v>
      </c>
      <c r="K572" s="14" cm="1">
        <f t="array" ref="K572">INDEX('Stocastic Model Raw Data'!$E$2:$E$1001,$C572,0)</f>
        <v>144938748.34634399</v>
      </c>
      <c r="L572" s="14" cm="1">
        <f t="array" ref="L572">INDEX('Stocastic Model Raw Data'!$J$2:$J$1001,$C572,0)</f>
        <v>61933670.043885298</v>
      </c>
      <c r="M572" s="14">
        <f t="shared" si="99"/>
        <v>83005078.302458704</v>
      </c>
      <c r="N572" s="14">
        <f t="shared" si="103"/>
        <v>2184459149.2807541</v>
      </c>
      <c r="O572" s="14">
        <f t="shared" si="104"/>
        <v>903874010.95241535</v>
      </c>
      <c r="P572" s="14">
        <f t="shared" si="100"/>
        <v>1280585138.3283386</v>
      </c>
      <c r="Q572" s="3">
        <f t="shared" si="105"/>
        <v>2184459149.2807541</v>
      </c>
      <c r="R572" s="3">
        <f t="shared" si="106"/>
        <v>1115916600.9524155</v>
      </c>
      <c r="S572" s="3">
        <f t="shared" si="101"/>
        <v>1068542548.3283386</v>
      </c>
      <c r="T572" s="21">
        <f>(RANK(E572,E$8:E$1007,1)+COUNTIF(E$8:E572,E572)-1)/1000</f>
        <v>0.152</v>
      </c>
      <c r="U572" s="21">
        <f>(RANK(F572,F$8:F$1007,1)+COUNTIF(F$8:F572,F572)-1)/1000</f>
        <v>0.14199999999999999</v>
      </c>
      <c r="V572" s="21">
        <f>(RANK(G572,G$8:G$1007,1)+COUNTIF(G$8:G572,G572)-1)/1000</f>
        <v>0.16200000000000001</v>
      </c>
      <c r="W572" s="21">
        <f>(RANK(H572,H$8:H$1007,1)+COUNTIF(H$8:H572,H572)-1)/1000</f>
        <v>0.17699999999999999</v>
      </c>
      <c r="X572" s="21">
        <f>(RANK(I572,I$8:I$1007,1)+COUNTIF(I$8:I572,I572)-1)/1000</f>
        <v>0.17299999999999999</v>
      </c>
      <c r="Y572" s="21">
        <f>(RANK(J572,J$8:J$1007,1)+COUNTIF(J$8:J572,J572)-1)/1000</f>
        <v>0.186</v>
      </c>
      <c r="Z572" s="21">
        <f>(RANK(K572,K$8:K$1007,1)+COUNTIF(K$8:K572,K572)-1)/1000</f>
        <v>0.16400000000000001</v>
      </c>
      <c r="AA572" s="21">
        <f>(RANK(L572,L$8:L$1007,1)+COUNTIF(L$8:L572,L572)-1)/1000</f>
        <v>0.13600000000000001</v>
      </c>
      <c r="AB572" s="21">
        <f>(RANK(M572,M$8:M$1007,1)+COUNTIF(M$8:M572,M572)-1)/1000</f>
        <v>0.192</v>
      </c>
      <c r="AC572" s="21">
        <f>(RANK(N572,N$8:N$1007,1)+COUNTIF(N$8:N572,N572)-1)/1000</f>
        <v>0.17799999999999999</v>
      </c>
      <c r="AD572" s="21">
        <f>(RANK(O572,O$8:O$1007,1)+COUNTIF(O$8:O572,O572)-1)/1000</f>
        <v>0.16600000000000001</v>
      </c>
      <c r="AE572" s="21">
        <f>(RANK(P572,P$8:P$1007,1)+COUNTIF(P$8:P572,P572)-1)/1000</f>
        <v>0.182</v>
      </c>
      <c r="AF572" s="21">
        <f>(RANK(Q572,Q$8:Q$1007,1)+COUNTIF(Q$8:Q572,Q572)-1)/1000</f>
        <v>0.17799999999999999</v>
      </c>
      <c r="AG572" s="21">
        <f>(RANK(R572,R$8:R$1007,1)+COUNTIF(R$8:R572,R572)-1)/1000</f>
        <v>0.16600000000000001</v>
      </c>
      <c r="AH572" s="21">
        <f>(RANK(S572,S$8:S$1007,1)+COUNTIF(S$8:S572,S572)-1)/1000</f>
        <v>0.182</v>
      </c>
      <c r="AI572" s="14">
        <f t="shared" si="107"/>
        <v>0</v>
      </c>
      <c r="AK572" s="14">
        <f t="shared" si="108"/>
        <v>0</v>
      </c>
    </row>
    <row r="573" spans="2:37" x14ac:dyDescent="0.25">
      <c r="B573">
        <f t="shared" si="102"/>
        <v>566</v>
      </c>
      <c r="C573">
        <f>MATCH(B573,'Stocastic Model Raw Data'!$B$2:$B$1001,0)</f>
        <v>286</v>
      </c>
      <c r="D573" s="14" cm="1">
        <f t="array" ref="D573">INDEX('Stocastic Model Raw Data'!$G$2:$G$1001,$C573,0)</f>
        <v>212042590</v>
      </c>
      <c r="E573" s="14" cm="1">
        <f t="array" ref="E573">INDEX('Stocastic Model Raw Data'!$C$2:$C$1001,$C573,0)</f>
        <v>75965336.939776599</v>
      </c>
      <c r="F573" s="14" cm="1">
        <f t="array" ref="F573">INDEX('Stocastic Model Raw Data'!$H$2:$H$1001,$C573,0)</f>
        <v>37034150.1990759</v>
      </c>
      <c r="G573" s="14">
        <f t="shared" si="97"/>
        <v>38931186.740700699</v>
      </c>
      <c r="H573" s="14" cm="1">
        <f t="array" ref="H573">INDEX('Stocastic Model Raw Data'!$D$2:$D$1001,$C573,0)</f>
        <v>2179703016.3115802</v>
      </c>
      <c r="I573" s="14" cm="1">
        <f t="array" ref="I573">INDEX('Stocastic Model Raw Data'!$I$2:$I$1001,$C573,0)</f>
        <v>911798204.79533195</v>
      </c>
      <c r="J573" s="14">
        <f t="shared" si="98"/>
        <v>1267904811.5162482</v>
      </c>
      <c r="K573" s="14" cm="1">
        <f t="array" ref="K573">INDEX('Stocastic Model Raw Data'!$E$2:$E$1001,$C573,0)</f>
        <v>153327214.56222501</v>
      </c>
      <c r="L573" s="14" cm="1">
        <f t="array" ref="L573">INDEX('Stocastic Model Raw Data'!$J$2:$J$1001,$C573,0)</f>
        <v>68395049.058775499</v>
      </c>
      <c r="M573" s="14">
        <f t="shared" si="99"/>
        <v>84932165.503449515</v>
      </c>
      <c r="N573" s="14">
        <f t="shared" si="103"/>
        <v>2333030230.873805</v>
      </c>
      <c r="O573" s="14">
        <f t="shared" si="104"/>
        <v>980193253.8541075</v>
      </c>
      <c r="P573" s="14">
        <f t="shared" si="100"/>
        <v>1352836977.0196977</v>
      </c>
      <c r="Q573" s="3">
        <f t="shared" si="105"/>
        <v>2333030230.873805</v>
      </c>
      <c r="R573" s="3">
        <f t="shared" si="106"/>
        <v>1192235843.8541074</v>
      </c>
      <c r="S573" s="3">
        <f t="shared" si="101"/>
        <v>1140794387.0196977</v>
      </c>
      <c r="T573" s="21">
        <f>(RANK(E573,E$8:E$1007,1)+COUNTIF(E$8:E573,E573)-1)/1000</f>
        <v>0.30399999999999999</v>
      </c>
      <c r="U573" s="21">
        <f>(RANK(F573,F$8:F$1007,1)+COUNTIF(F$8:F573,F573)-1)/1000</f>
        <v>0.32</v>
      </c>
      <c r="V573" s="21">
        <f>(RANK(G573,G$8:G$1007,1)+COUNTIF(G$8:G573,G573)-1)/1000</f>
        <v>0.29799999999999999</v>
      </c>
      <c r="W573" s="21">
        <f>(RANK(H573,H$8:H$1007,1)+COUNTIF(H$8:H573,H573)-1)/1000</f>
        <v>0.29599999999999999</v>
      </c>
      <c r="X573" s="21">
        <f>(RANK(I573,I$8:I$1007,1)+COUNTIF(I$8:I573,I573)-1)/1000</f>
        <v>0.30599999999999999</v>
      </c>
      <c r="Y573" s="21">
        <f>(RANK(J573,J$8:J$1007,1)+COUNTIF(J$8:J573,J573)-1)/1000</f>
        <v>0.28499999999999998</v>
      </c>
      <c r="Z573" s="21">
        <f>(RANK(K573,K$8:K$1007,1)+COUNTIF(K$8:K573,K573)-1)/1000</f>
        <v>0.23100000000000001</v>
      </c>
      <c r="AA573" s="21">
        <f>(RANK(L573,L$8:L$1007,1)+COUNTIF(L$8:L573,L573)-1)/1000</f>
        <v>0.251</v>
      </c>
      <c r="AB573" s="21">
        <f>(RANK(M573,M$8:M$1007,1)+COUNTIF(M$8:M573,M573)-1)/1000</f>
        <v>0.22900000000000001</v>
      </c>
      <c r="AC573" s="21">
        <f>(RANK(N573,N$8:N$1007,1)+COUNTIF(N$8:N573,N573)-1)/1000</f>
        <v>0.28599999999999998</v>
      </c>
      <c r="AD573" s="21">
        <f>(RANK(O573,O$8:O$1007,1)+COUNTIF(O$8:O573,O573)-1)/1000</f>
        <v>0.29699999999999999</v>
      </c>
      <c r="AE573" s="21">
        <f>(RANK(P573,P$8:P$1007,1)+COUNTIF(P$8:P573,P573)-1)/1000</f>
        <v>0.27300000000000002</v>
      </c>
      <c r="AF573" s="21">
        <f>(RANK(Q573,Q$8:Q$1007,1)+COUNTIF(Q$8:Q573,Q573)-1)/1000</f>
        <v>0.28599999999999998</v>
      </c>
      <c r="AG573" s="21">
        <f>(RANK(R573,R$8:R$1007,1)+COUNTIF(R$8:R573,R573)-1)/1000</f>
        <v>0.29699999999999999</v>
      </c>
      <c r="AH573" s="21">
        <f>(RANK(S573,S$8:S$1007,1)+COUNTIF(S$8:S573,S573)-1)/1000</f>
        <v>0.27300000000000002</v>
      </c>
      <c r="AI573" s="14">
        <f t="shared" si="107"/>
        <v>0</v>
      </c>
      <c r="AK573" s="14">
        <f t="shared" si="108"/>
        <v>0</v>
      </c>
    </row>
    <row r="574" spans="2:37" x14ac:dyDescent="0.25">
      <c r="B574">
        <f t="shared" si="102"/>
        <v>567</v>
      </c>
      <c r="C574">
        <f>MATCH(B574,'Stocastic Model Raw Data'!$B$2:$B$1001,0)</f>
        <v>227</v>
      </c>
      <c r="D574" s="14" cm="1">
        <f t="array" ref="D574">INDEX('Stocastic Model Raw Data'!$G$2:$G$1001,$C574,0)</f>
        <v>212042590</v>
      </c>
      <c r="E574" s="14" cm="1">
        <f t="array" ref="E574">INDEX('Stocastic Model Raw Data'!$C$2:$C$1001,$C574,0)</f>
        <v>71416419.212728098</v>
      </c>
      <c r="F574" s="14" cm="1">
        <f t="array" ref="F574">INDEX('Stocastic Model Raw Data'!$H$2:$H$1001,$C574,0)</f>
        <v>34270607.485335603</v>
      </c>
      <c r="G574" s="14">
        <f t="shared" si="97"/>
        <v>37145811.727392495</v>
      </c>
      <c r="H574" s="14" cm="1">
        <f t="array" ref="H574">INDEX('Stocastic Model Raw Data'!$D$2:$D$1001,$C574,0)</f>
        <v>2112545840.4839101</v>
      </c>
      <c r="I574" s="14" cm="1">
        <f t="array" ref="I574">INDEX('Stocastic Model Raw Data'!$I$2:$I$1001,$C574,0)</f>
        <v>873666823.10069704</v>
      </c>
      <c r="J574" s="14">
        <f t="shared" si="98"/>
        <v>1238879017.383213</v>
      </c>
      <c r="K574" s="14" cm="1">
        <f t="array" ref="K574">INDEX('Stocastic Model Raw Data'!$E$2:$E$1001,$C574,0)</f>
        <v>140972921.84279001</v>
      </c>
      <c r="L574" s="14" cm="1">
        <f t="array" ref="L574">INDEX('Stocastic Model Raw Data'!$J$2:$J$1001,$C574,0)</f>
        <v>62402753.715349197</v>
      </c>
      <c r="M574" s="14">
        <f t="shared" si="99"/>
        <v>78570168.12744081</v>
      </c>
      <c r="N574" s="14">
        <f t="shared" si="103"/>
        <v>2253518762.3267002</v>
      </c>
      <c r="O574" s="14">
        <f t="shared" si="104"/>
        <v>936069576.81604624</v>
      </c>
      <c r="P574" s="14">
        <f t="shared" si="100"/>
        <v>1317449185.510654</v>
      </c>
      <c r="Q574" s="3">
        <f t="shared" si="105"/>
        <v>2253518762.3267002</v>
      </c>
      <c r="R574" s="3">
        <f t="shared" si="106"/>
        <v>1148112166.8160462</v>
      </c>
      <c r="S574" s="3">
        <f t="shared" si="101"/>
        <v>1105406595.510654</v>
      </c>
      <c r="T574" s="21">
        <f>(RANK(E574,E$8:E$1007,1)+COUNTIF(E$8:E574,E574)-1)/1000</f>
        <v>0.21099999999999999</v>
      </c>
      <c r="U574" s="21">
        <f>(RANK(F574,F$8:F$1007,1)+COUNTIF(F$8:F574,F574)-1)/1000</f>
        <v>0.20799999999999999</v>
      </c>
      <c r="V574" s="21">
        <f>(RANK(G574,G$8:G$1007,1)+COUNTIF(G$8:G574,G574)-1)/1000</f>
        <v>0.217</v>
      </c>
      <c r="W574" s="21">
        <f>(RANK(H574,H$8:H$1007,1)+COUNTIF(H$8:H574,H574)-1)/1000</f>
        <v>0.23599999999999999</v>
      </c>
      <c r="X574" s="21">
        <f>(RANK(I574,I$8:I$1007,1)+COUNTIF(I$8:I574,I574)-1)/1000</f>
        <v>0.23</v>
      </c>
      <c r="Y574" s="21">
        <f>(RANK(J574,J$8:J$1007,1)+COUNTIF(J$8:J574,J574)-1)/1000</f>
        <v>0.23899999999999999</v>
      </c>
      <c r="Z574" s="21">
        <f>(RANK(K574,K$8:K$1007,1)+COUNTIF(K$8:K574,K574)-1)/1000</f>
        <v>0.13600000000000001</v>
      </c>
      <c r="AA574" s="21">
        <f>(RANK(L574,L$8:L$1007,1)+COUNTIF(L$8:L574,L574)-1)/1000</f>
        <v>0.14399999999999999</v>
      </c>
      <c r="AB574" s="21">
        <f>(RANK(M574,M$8:M$1007,1)+COUNTIF(M$8:M574,M574)-1)/1000</f>
        <v>0.13500000000000001</v>
      </c>
      <c r="AC574" s="21">
        <f>(RANK(N574,N$8:N$1007,1)+COUNTIF(N$8:N574,N574)-1)/1000</f>
        <v>0.22700000000000001</v>
      </c>
      <c r="AD574" s="21">
        <f>(RANK(O574,O$8:O$1007,1)+COUNTIF(O$8:O574,O574)-1)/1000</f>
        <v>0.22</v>
      </c>
      <c r="AE574" s="21">
        <f>(RANK(P574,P$8:P$1007,1)+COUNTIF(P$8:P574,P574)-1)/1000</f>
        <v>0.22900000000000001</v>
      </c>
      <c r="AF574" s="21">
        <f>(RANK(Q574,Q$8:Q$1007,1)+COUNTIF(Q$8:Q574,Q574)-1)/1000</f>
        <v>0.22700000000000001</v>
      </c>
      <c r="AG574" s="21">
        <f>(RANK(R574,R$8:R$1007,1)+COUNTIF(R$8:R574,R574)-1)/1000</f>
        <v>0.22</v>
      </c>
      <c r="AH574" s="21">
        <f>(RANK(S574,S$8:S$1007,1)+COUNTIF(S$8:S574,S574)-1)/1000</f>
        <v>0.22900000000000001</v>
      </c>
      <c r="AI574" s="14">
        <f t="shared" si="107"/>
        <v>0</v>
      </c>
      <c r="AK574" s="14">
        <f t="shared" si="108"/>
        <v>0</v>
      </c>
    </row>
    <row r="575" spans="2:37" x14ac:dyDescent="0.25">
      <c r="B575">
        <f t="shared" si="102"/>
        <v>568</v>
      </c>
      <c r="C575">
        <f>MATCH(B575,'Stocastic Model Raw Data'!$B$2:$B$1001,0)</f>
        <v>321</v>
      </c>
      <c r="D575" s="14" cm="1">
        <f t="array" ref="D575">INDEX('Stocastic Model Raw Data'!$G$2:$G$1001,$C575,0)</f>
        <v>212042590</v>
      </c>
      <c r="E575" s="14" cm="1">
        <f t="array" ref="E575">INDEX('Stocastic Model Raw Data'!$C$2:$C$1001,$C575,0)</f>
        <v>73168237.312067494</v>
      </c>
      <c r="F575" s="14" cm="1">
        <f t="array" ref="F575">INDEX('Stocastic Model Raw Data'!$H$2:$H$1001,$C575,0)</f>
        <v>35039140.358909398</v>
      </c>
      <c r="G575" s="14">
        <f t="shared" si="97"/>
        <v>38129096.953158095</v>
      </c>
      <c r="H575" s="14" cm="1">
        <f t="array" ref="H575">INDEX('Stocastic Model Raw Data'!$D$2:$D$1001,$C575,0)</f>
        <v>2214052218.3626299</v>
      </c>
      <c r="I575" s="14" cm="1">
        <f t="array" ref="I575">INDEX('Stocastic Model Raw Data'!$I$2:$I$1001,$C575,0)</f>
        <v>908936638.26529503</v>
      </c>
      <c r="J575" s="14">
        <f t="shared" si="98"/>
        <v>1305115580.0973349</v>
      </c>
      <c r="K575" s="14" cm="1">
        <f t="array" ref="K575">INDEX('Stocastic Model Raw Data'!$E$2:$E$1001,$C575,0)</f>
        <v>155873367.401898</v>
      </c>
      <c r="L575" s="14" cm="1">
        <f t="array" ref="L575">INDEX('Stocastic Model Raw Data'!$J$2:$J$1001,$C575,0)</f>
        <v>71705527.294783801</v>
      </c>
      <c r="M575" s="14">
        <f t="shared" si="99"/>
        <v>84167840.107114196</v>
      </c>
      <c r="N575" s="14">
        <f t="shared" si="103"/>
        <v>2369925585.7645278</v>
      </c>
      <c r="O575" s="14">
        <f t="shared" si="104"/>
        <v>980642165.56007886</v>
      </c>
      <c r="P575" s="14">
        <f t="shared" si="100"/>
        <v>1389283420.2044489</v>
      </c>
      <c r="Q575" s="3">
        <f t="shared" si="105"/>
        <v>2369925585.7645278</v>
      </c>
      <c r="R575" s="3">
        <f t="shared" si="106"/>
        <v>1192684755.5600789</v>
      </c>
      <c r="S575" s="3">
        <f t="shared" si="101"/>
        <v>1177240830.2044489</v>
      </c>
      <c r="T575" s="21">
        <f>(RANK(E575,E$8:E$1007,1)+COUNTIF(E$8:E575,E575)-1)/1000</f>
        <v>0.24099999999999999</v>
      </c>
      <c r="U575" s="21">
        <f>(RANK(F575,F$8:F$1007,1)+COUNTIF(F$8:F575,F575)-1)/1000</f>
        <v>0.22600000000000001</v>
      </c>
      <c r="V575" s="21">
        <f>(RANK(G575,G$8:G$1007,1)+COUNTIF(G$8:G575,G575)-1)/1000</f>
        <v>0.26</v>
      </c>
      <c r="W575" s="21">
        <f>(RANK(H575,H$8:H$1007,1)+COUNTIF(H$8:H575,H575)-1)/1000</f>
        <v>0.33100000000000002</v>
      </c>
      <c r="X575" s="21">
        <f>(RANK(I575,I$8:I$1007,1)+COUNTIF(I$8:I575,I575)-1)/1000</f>
        <v>0.3</v>
      </c>
      <c r="Y575" s="21">
        <f>(RANK(J575,J$8:J$1007,1)+COUNTIF(J$8:J575,J575)-1)/1000</f>
        <v>0.34799999999999998</v>
      </c>
      <c r="Z575" s="21">
        <f>(RANK(K575,K$8:K$1007,1)+COUNTIF(K$8:K575,K575)-1)/1000</f>
        <v>0.25900000000000001</v>
      </c>
      <c r="AA575" s="21">
        <f>(RANK(L575,L$8:L$1007,1)+COUNTIF(L$8:L575,L575)-1)/1000</f>
        <v>0.31900000000000001</v>
      </c>
      <c r="AB575" s="21">
        <f>(RANK(M575,M$8:M$1007,1)+COUNTIF(M$8:M575,M575)-1)/1000</f>
        <v>0.21199999999999999</v>
      </c>
      <c r="AC575" s="21">
        <f>(RANK(N575,N$8:N$1007,1)+COUNTIF(N$8:N575,N575)-1)/1000</f>
        <v>0.32100000000000001</v>
      </c>
      <c r="AD575" s="21">
        <f>(RANK(O575,O$8:O$1007,1)+COUNTIF(O$8:O575,O575)-1)/1000</f>
        <v>0.29899999999999999</v>
      </c>
      <c r="AE575" s="21">
        <f>(RANK(P575,P$8:P$1007,1)+COUNTIF(P$8:P575,P575)-1)/1000</f>
        <v>0.33400000000000002</v>
      </c>
      <c r="AF575" s="21">
        <f>(RANK(Q575,Q$8:Q$1007,1)+COUNTIF(Q$8:Q575,Q575)-1)/1000</f>
        <v>0.32100000000000001</v>
      </c>
      <c r="AG575" s="21">
        <f>(RANK(R575,R$8:R$1007,1)+COUNTIF(R$8:R575,R575)-1)/1000</f>
        <v>0.29899999999999999</v>
      </c>
      <c r="AH575" s="21">
        <f>(RANK(S575,S$8:S$1007,1)+COUNTIF(S$8:S575,S575)-1)/1000</f>
        <v>0.33400000000000002</v>
      </c>
      <c r="AI575" s="14">
        <f t="shared" si="107"/>
        <v>0</v>
      </c>
      <c r="AK575" s="14">
        <f t="shared" si="108"/>
        <v>0</v>
      </c>
    </row>
    <row r="576" spans="2:37" x14ac:dyDescent="0.25">
      <c r="B576">
        <f t="shared" si="102"/>
        <v>569</v>
      </c>
      <c r="C576">
        <f>MATCH(B576,'Stocastic Model Raw Data'!$B$2:$B$1001,0)</f>
        <v>628</v>
      </c>
      <c r="D576" s="14" cm="1">
        <f t="array" ref="D576">INDEX('Stocastic Model Raw Data'!$G$2:$G$1001,$C576,0)</f>
        <v>212042590</v>
      </c>
      <c r="E576" s="14" cm="1">
        <f t="array" ref="E576">INDEX('Stocastic Model Raw Data'!$C$2:$C$1001,$C576,0)</f>
        <v>96981989.509403706</v>
      </c>
      <c r="F576" s="14" cm="1">
        <f t="array" ref="F576">INDEX('Stocastic Model Raw Data'!$H$2:$H$1001,$C576,0)</f>
        <v>48492224.777529299</v>
      </c>
      <c r="G576" s="14">
        <f t="shared" si="97"/>
        <v>48489764.731874406</v>
      </c>
      <c r="H576" s="14" cm="1">
        <f t="array" ref="H576">INDEX('Stocastic Model Raw Data'!$D$2:$D$1001,$C576,0)</f>
        <v>2496790441.52742</v>
      </c>
      <c r="I576" s="14" cm="1">
        <f t="array" ref="I576">INDEX('Stocastic Model Raw Data'!$I$2:$I$1001,$C576,0)</f>
        <v>1056306618.09718</v>
      </c>
      <c r="J576" s="14">
        <f t="shared" si="98"/>
        <v>1440483823.4302402</v>
      </c>
      <c r="K576" s="14" cm="1">
        <f t="array" ref="K576">INDEX('Stocastic Model Raw Data'!$E$2:$E$1001,$C576,0)</f>
        <v>224243637.59945801</v>
      </c>
      <c r="L576" s="14" cm="1">
        <f t="array" ref="L576">INDEX('Stocastic Model Raw Data'!$J$2:$J$1001,$C576,0)</f>
        <v>100452670.549631</v>
      </c>
      <c r="M576" s="14">
        <f t="shared" si="99"/>
        <v>123790967.04982701</v>
      </c>
      <c r="N576" s="14">
        <f t="shared" si="103"/>
        <v>2721034079.1268783</v>
      </c>
      <c r="O576" s="14">
        <f t="shared" si="104"/>
        <v>1156759288.646811</v>
      </c>
      <c r="P576" s="14">
        <f t="shared" si="100"/>
        <v>1564274790.4800673</v>
      </c>
      <c r="Q576" s="3">
        <f t="shared" si="105"/>
        <v>2721034079.1268783</v>
      </c>
      <c r="R576" s="3">
        <f t="shared" si="106"/>
        <v>1368801878.646811</v>
      </c>
      <c r="S576" s="3">
        <f t="shared" si="101"/>
        <v>1352232200.4800673</v>
      </c>
      <c r="T576" s="21">
        <f>(RANK(E576,E$8:E$1007,1)+COUNTIF(E$8:E576,E576)-1)/1000</f>
        <v>0.74299999999999999</v>
      </c>
      <c r="U576" s="21">
        <f>(RANK(F576,F$8:F$1007,1)+COUNTIF(F$8:F576,F576)-1)/1000</f>
        <v>0.77300000000000002</v>
      </c>
      <c r="V576" s="21">
        <f>(RANK(G576,G$8:G$1007,1)+COUNTIF(G$8:G576,G576)-1)/1000</f>
        <v>0.72099999999999997</v>
      </c>
      <c r="W576" s="21">
        <f>(RANK(H576,H$8:H$1007,1)+COUNTIF(H$8:H576,H576)-1)/1000</f>
        <v>0.60199999999999998</v>
      </c>
      <c r="X576" s="21">
        <f>(RANK(I576,I$8:I$1007,1)+COUNTIF(I$8:I576,I576)-1)/1000</f>
        <v>0.627</v>
      </c>
      <c r="Y576" s="21">
        <f>(RANK(J576,J$8:J$1007,1)+COUNTIF(J$8:J576,J576)-1)/1000</f>
        <v>0.57699999999999996</v>
      </c>
      <c r="Z576" s="21">
        <f>(RANK(K576,K$8:K$1007,1)+COUNTIF(K$8:K576,K576)-1)/1000</f>
        <v>0.82</v>
      </c>
      <c r="AA576" s="21">
        <f>(RANK(L576,L$8:L$1007,1)+COUNTIF(L$8:L576,L576)-1)/1000</f>
        <v>0.83299999999999996</v>
      </c>
      <c r="AB576" s="21">
        <f>(RANK(M576,M$8:M$1007,1)+COUNTIF(M$8:M576,M576)-1)/1000</f>
        <v>0.81100000000000005</v>
      </c>
      <c r="AC576" s="21">
        <f>(RANK(N576,N$8:N$1007,1)+COUNTIF(N$8:N576,N576)-1)/1000</f>
        <v>0.628</v>
      </c>
      <c r="AD576" s="21">
        <f>(RANK(O576,O$8:O$1007,1)+COUNTIF(O$8:O576,O576)-1)/1000</f>
        <v>0.64900000000000002</v>
      </c>
      <c r="AE576" s="21">
        <f>(RANK(P576,P$8:P$1007,1)+COUNTIF(P$8:P576,P576)-1)/1000</f>
        <v>0.60799999999999998</v>
      </c>
      <c r="AF576" s="21">
        <f>(RANK(Q576,Q$8:Q$1007,1)+COUNTIF(Q$8:Q576,Q576)-1)/1000</f>
        <v>0.628</v>
      </c>
      <c r="AG576" s="21">
        <f>(RANK(R576,R$8:R$1007,1)+COUNTIF(R$8:R576,R576)-1)/1000</f>
        <v>0.64900000000000002</v>
      </c>
      <c r="AH576" s="21">
        <f>(RANK(S576,S$8:S$1007,1)+COUNTIF(S$8:S576,S576)-1)/1000</f>
        <v>0.60799999999999998</v>
      </c>
      <c r="AI576" s="14">
        <f t="shared" si="107"/>
        <v>0</v>
      </c>
      <c r="AK576" s="14">
        <f t="shared" si="108"/>
        <v>0</v>
      </c>
    </row>
    <row r="577" spans="2:37" x14ac:dyDescent="0.25">
      <c r="B577">
        <f t="shared" si="102"/>
        <v>570</v>
      </c>
      <c r="C577">
        <f>MATCH(B577,'Stocastic Model Raw Data'!$B$2:$B$1001,0)</f>
        <v>127</v>
      </c>
      <c r="D577" s="14" cm="1">
        <f t="array" ref="D577">INDEX('Stocastic Model Raw Data'!$G$2:$G$1001,$C577,0)</f>
        <v>212042590</v>
      </c>
      <c r="E577" s="14" cm="1">
        <f t="array" ref="E577">INDEX('Stocastic Model Raw Data'!$C$2:$C$1001,$C577,0)</f>
        <v>64197698.350622296</v>
      </c>
      <c r="F577" s="14" cm="1">
        <f t="array" ref="F577">INDEX('Stocastic Model Raw Data'!$H$2:$H$1001,$C577,0)</f>
        <v>30640852.5381108</v>
      </c>
      <c r="G577" s="14">
        <f t="shared" si="97"/>
        <v>33556845.812511496</v>
      </c>
      <c r="H577" s="14" cm="1">
        <f t="array" ref="H577">INDEX('Stocastic Model Raw Data'!$D$2:$D$1001,$C577,0)</f>
        <v>1953201307.5819299</v>
      </c>
      <c r="I577" s="14" cm="1">
        <f t="array" ref="I577">INDEX('Stocastic Model Raw Data'!$I$2:$I$1001,$C577,0)</f>
        <v>803419692.72520602</v>
      </c>
      <c r="J577" s="14">
        <f t="shared" si="98"/>
        <v>1149781614.8567238</v>
      </c>
      <c r="K577" s="14" cm="1">
        <f t="array" ref="K577">INDEX('Stocastic Model Raw Data'!$E$2:$E$1001,$C577,0)</f>
        <v>150275698.008228</v>
      </c>
      <c r="L577" s="14" cm="1">
        <f t="array" ref="L577">INDEX('Stocastic Model Raw Data'!$J$2:$J$1001,$C577,0)</f>
        <v>66451042.868089102</v>
      </c>
      <c r="M577" s="14">
        <f t="shared" si="99"/>
        <v>83824655.140138894</v>
      </c>
      <c r="N577" s="14">
        <f t="shared" si="103"/>
        <v>2103477005.590158</v>
      </c>
      <c r="O577" s="14">
        <f t="shared" si="104"/>
        <v>869870735.5932951</v>
      </c>
      <c r="P577" s="14">
        <f t="shared" si="100"/>
        <v>1233606269.9968629</v>
      </c>
      <c r="Q577" s="3">
        <f t="shared" si="105"/>
        <v>2103477005.590158</v>
      </c>
      <c r="R577" s="3">
        <f t="shared" si="106"/>
        <v>1081913325.5932951</v>
      </c>
      <c r="S577" s="3">
        <f t="shared" si="101"/>
        <v>1021563679.9968629</v>
      </c>
      <c r="T577" s="21">
        <f>(RANK(E577,E$8:E$1007,1)+COUNTIF(E$8:E577,E577)-1)/1000</f>
        <v>0.09</v>
      </c>
      <c r="U577" s="21">
        <f>(RANK(F577,F$8:F$1007,1)+COUNTIF(F$8:F577,F577)-1)/1000</f>
        <v>8.2000000000000003E-2</v>
      </c>
      <c r="V577" s="21">
        <f>(RANK(G577,G$8:G$1007,1)+COUNTIF(G$8:G577,G577)-1)/1000</f>
        <v>9.7000000000000003E-2</v>
      </c>
      <c r="W577" s="21">
        <f>(RANK(H577,H$8:H$1007,1)+COUNTIF(H$8:H577,H577)-1)/1000</f>
        <v>0.125</v>
      </c>
      <c r="X577" s="21">
        <f>(RANK(I577,I$8:I$1007,1)+COUNTIF(I$8:I577,I577)-1)/1000</f>
        <v>0.11799999999999999</v>
      </c>
      <c r="Y577" s="21">
        <f>(RANK(J577,J$8:J$1007,1)+COUNTIF(J$8:J577,J577)-1)/1000</f>
        <v>0.128</v>
      </c>
      <c r="Z577" s="21">
        <f>(RANK(K577,K$8:K$1007,1)+COUNTIF(K$8:K577,K577)-1)/1000</f>
        <v>0.19500000000000001</v>
      </c>
      <c r="AA577" s="21">
        <f>(RANK(L577,L$8:L$1007,1)+COUNTIF(L$8:L577,L577)-1)/1000</f>
        <v>0.20399999999999999</v>
      </c>
      <c r="AB577" s="21">
        <f>(RANK(M577,M$8:M$1007,1)+COUNTIF(M$8:M577,M577)-1)/1000</f>
        <v>0.20300000000000001</v>
      </c>
      <c r="AC577" s="21">
        <f>(RANK(N577,N$8:N$1007,1)+COUNTIF(N$8:N577,N577)-1)/1000</f>
        <v>0.127</v>
      </c>
      <c r="AD577" s="21">
        <f>(RANK(O577,O$8:O$1007,1)+COUNTIF(O$8:O577,O577)-1)/1000</f>
        <v>0.123</v>
      </c>
      <c r="AE577" s="21">
        <f>(RANK(P577,P$8:P$1007,1)+COUNTIF(P$8:P577,P577)-1)/1000</f>
        <v>0.13300000000000001</v>
      </c>
      <c r="AF577" s="21">
        <f>(RANK(Q577,Q$8:Q$1007,1)+COUNTIF(Q$8:Q577,Q577)-1)/1000</f>
        <v>0.127</v>
      </c>
      <c r="AG577" s="21">
        <f>(RANK(R577,R$8:R$1007,1)+COUNTIF(R$8:R577,R577)-1)/1000</f>
        <v>0.123</v>
      </c>
      <c r="AH577" s="21">
        <f>(RANK(S577,S$8:S$1007,1)+COUNTIF(S$8:S577,S577)-1)/1000</f>
        <v>0.13300000000000001</v>
      </c>
      <c r="AI577" s="14">
        <f t="shared" si="107"/>
        <v>0</v>
      </c>
      <c r="AK577" s="14">
        <f t="shared" si="108"/>
        <v>0</v>
      </c>
    </row>
    <row r="578" spans="2:37" x14ac:dyDescent="0.25">
      <c r="B578">
        <f t="shared" si="102"/>
        <v>571</v>
      </c>
      <c r="C578">
        <f>MATCH(B578,'Stocastic Model Raw Data'!$B$2:$B$1001,0)</f>
        <v>363</v>
      </c>
      <c r="D578" s="14" cm="1">
        <f t="array" ref="D578">INDEX('Stocastic Model Raw Data'!$G$2:$G$1001,$C578,0)</f>
        <v>212042590</v>
      </c>
      <c r="E578" s="14" cm="1">
        <f t="array" ref="E578">INDEX('Stocastic Model Raw Data'!$C$2:$C$1001,$C578,0)</f>
        <v>73184535.388786107</v>
      </c>
      <c r="F578" s="14" cm="1">
        <f t="array" ref="F578">INDEX('Stocastic Model Raw Data'!$H$2:$H$1001,$C578,0)</f>
        <v>34669550.006704301</v>
      </c>
      <c r="G578" s="14">
        <f t="shared" si="97"/>
        <v>38514985.382081807</v>
      </c>
      <c r="H578" s="14" cm="1">
        <f t="array" ref="H578">INDEX('Stocastic Model Raw Data'!$D$2:$D$1001,$C578,0)</f>
        <v>2263468505.1030002</v>
      </c>
      <c r="I578" s="14" cm="1">
        <f t="array" ref="I578">INDEX('Stocastic Model Raw Data'!$I$2:$I$1001,$C578,0)</f>
        <v>924777391.23660302</v>
      </c>
      <c r="J578" s="14">
        <f t="shared" si="98"/>
        <v>1338691113.8663971</v>
      </c>
      <c r="K578" s="14" cm="1">
        <f t="array" ref="K578">INDEX('Stocastic Model Raw Data'!$E$2:$E$1001,$C578,0)</f>
        <v>153381772.17783999</v>
      </c>
      <c r="L578" s="14" cm="1">
        <f t="array" ref="L578">INDEX('Stocastic Model Raw Data'!$J$2:$J$1001,$C578,0)</f>
        <v>70990287.724406704</v>
      </c>
      <c r="M578" s="14">
        <f t="shared" si="99"/>
        <v>82391484.45343329</v>
      </c>
      <c r="N578" s="14">
        <f t="shared" si="103"/>
        <v>2416850277.2808399</v>
      </c>
      <c r="O578" s="14">
        <f t="shared" si="104"/>
        <v>995767678.96100974</v>
      </c>
      <c r="P578" s="14">
        <f t="shared" si="100"/>
        <v>1421082598.3198302</v>
      </c>
      <c r="Q578" s="3">
        <f t="shared" si="105"/>
        <v>2416850277.2808399</v>
      </c>
      <c r="R578" s="3">
        <f t="shared" si="106"/>
        <v>1207810268.9610097</v>
      </c>
      <c r="S578" s="3">
        <f t="shared" si="101"/>
        <v>1209040008.3198302</v>
      </c>
      <c r="T578" s="21">
        <f>(RANK(E578,E$8:E$1007,1)+COUNTIF(E$8:E578,E578)-1)/1000</f>
        <v>0.24199999999999999</v>
      </c>
      <c r="U578" s="21">
        <f>(RANK(F578,F$8:F$1007,1)+COUNTIF(F$8:F578,F578)-1)/1000</f>
        <v>0.22</v>
      </c>
      <c r="V578" s="21">
        <f>(RANK(G578,G$8:G$1007,1)+COUNTIF(G$8:G578,G578)-1)/1000</f>
        <v>0.27900000000000003</v>
      </c>
      <c r="W578" s="21">
        <f>(RANK(H578,H$8:H$1007,1)+COUNTIF(H$8:H578,H578)-1)/1000</f>
        <v>0.379</v>
      </c>
      <c r="X578" s="21">
        <f>(RANK(I578,I$8:I$1007,1)+COUNTIF(I$8:I578,I578)-1)/1000</f>
        <v>0.33500000000000002</v>
      </c>
      <c r="Y578" s="21">
        <f>(RANK(J578,J$8:J$1007,1)+COUNTIF(J$8:J578,J578)-1)/1000</f>
        <v>0.41</v>
      </c>
      <c r="Z578" s="21">
        <f>(RANK(K578,K$8:K$1007,1)+COUNTIF(K$8:K578,K578)-1)/1000</f>
        <v>0.23200000000000001</v>
      </c>
      <c r="AA578" s="21">
        <f>(RANK(L578,L$8:L$1007,1)+COUNTIF(L$8:L578,L578)-1)/1000</f>
        <v>0.307</v>
      </c>
      <c r="AB578" s="21">
        <f>(RANK(M578,M$8:M$1007,1)+COUNTIF(M$8:M578,M578)-1)/1000</f>
        <v>0.183</v>
      </c>
      <c r="AC578" s="21">
        <f>(RANK(N578,N$8:N$1007,1)+COUNTIF(N$8:N578,N578)-1)/1000</f>
        <v>0.36299999999999999</v>
      </c>
      <c r="AD578" s="21">
        <f>(RANK(O578,O$8:O$1007,1)+COUNTIF(O$8:O578,O578)-1)/1000</f>
        <v>0.32800000000000001</v>
      </c>
      <c r="AE578" s="21">
        <f>(RANK(P578,P$8:P$1007,1)+COUNTIF(P$8:P578,P578)-1)/1000</f>
        <v>0.38300000000000001</v>
      </c>
      <c r="AF578" s="21">
        <f>(RANK(Q578,Q$8:Q$1007,1)+COUNTIF(Q$8:Q578,Q578)-1)/1000</f>
        <v>0.36299999999999999</v>
      </c>
      <c r="AG578" s="21">
        <f>(RANK(R578,R$8:R$1007,1)+COUNTIF(R$8:R578,R578)-1)/1000</f>
        <v>0.32800000000000001</v>
      </c>
      <c r="AH578" s="21">
        <f>(RANK(S578,S$8:S$1007,1)+COUNTIF(S$8:S578,S578)-1)/1000</f>
        <v>0.38300000000000001</v>
      </c>
      <c r="AI578" s="14">
        <f t="shared" si="107"/>
        <v>0</v>
      </c>
      <c r="AK578" s="14">
        <f t="shared" si="108"/>
        <v>0</v>
      </c>
    </row>
    <row r="579" spans="2:37" x14ac:dyDescent="0.25">
      <c r="B579">
        <f t="shared" si="102"/>
        <v>572</v>
      </c>
      <c r="C579">
        <f>MATCH(B579,'Stocastic Model Raw Data'!$B$2:$B$1001,0)</f>
        <v>828</v>
      </c>
      <c r="D579" s="14" cm="1">
        <f t="array" ref="D579">INDEX('Stocastic Model Raw Data'!$G$2:$G$1001,$C579,0)</f>
        <v>212042590</v>
      </c>
      <c r="E579" s="14" cm="1">
        <f t="array" ref="E579">INDEX('Stocastic Model Raw Data'!$C$2:$C$1001,$C579,0)</f>
        <v>99719328.060748801</v>
      </c>
      <c r="F579" s="14" cm="1">
        <f t="array" ref="F579">INDEX('Stocastic Model Raw Data'!$H$2:$H$1001,$C579,0)</f>
        <v>48762501.659893103</v>
      </c>
      <c r="G579" s="14">
        <f t="shared" si="97"/>
        <v>50956826.400855698</v>
      </c>
      <c r="H579" s="14" cm="1">
        <f t="array" ref="H579">INDEX('Stocastic Model Raw Data'!$D$2:$D$1001,$C579,0)</f>
        <v>2781900178.5399499</v>
      </c>
      <c r="I579" s="14" cm="1">
        <f t="array" ref="I579">INDEX('Stocastic Model Raw Data'!$I$2:$I$1001,$C579,0)</f>
        <v>1161905113.6078701</v>
      </c>
      <c r="J579" s="14">
        <f t="shared" si="98"/>
        <v>1619995064.9320798</v>
      </c>
      <c r="K579" s="14" cm="1">
        <f t="array" ref="K579">INDEX('Stocastic Model Raw Data'!$E$2:$E$1001,$C579,0)</f>
        <v>232993915.795912</v>
      </c>
      <c r="L579" s="14" cm="1">
        <f t="array" ref="L579">INDEX('Stocastic Model Raw Data'!$J$2:$J$1001,$C579,0)</f>
        <v>104837790.57749</v>
      </c>
      <c r="M579" s="14">
        <f t="shared" si="99"/>
        <v>128156125.218422</v>
      </c>
      <c r="N579" s="14">
        <f t="shared" si="103"/>
        <v>3014894094.3358617</v>
      </c>
      <c r="O579" s="14">
        <f t="shared" si="104"/>
        <v>1266742904.1853602</v>
      </c>
      <c r="P579" s="14">
        <f t="shared" si="100"/>
        <v>1748151190.1505015</v>
      </c>
      <c r="Q579" s="3">
        <f t="shared" si="105"/>
        <v>3014894094.3358617</v>
      </c>
      <c r="R579" s="3">
        <f t="shared" si="106"/>
        <v>1478785494.1853602</v>
      </c>
      <c r="S579" s="3">
        <f t="shared" si="101"/>
        <v>1536108600.1505015</v>
      </c>
      <c r="T579" s="21">
        <f>(RANK(E579,E$8:E$1007,1)+COUNTIF(E$8:E579,E579)-1)/1000</f>
        <v>0.79</v>
      </c>
      <c r="U579" s="21">
        <f>(RANK(F579,F$8:F$1007,1)+COUNTIF(F$8:F579,F579)-1)/1000</f>
        <v>0.77800000000000002</v>
      </c>
      <c r="V579" s="21">
        <f>(RANK(G579,G$8:G$1007,1)+COUNTIF(G$8:G579,G579)-1)/1000</f>
        <v>0.8</v>
      </c>
      <c r="W579" s="21">
        <f>(RANK(H579,H$8:H$1007,1)+COUNTIF(H$8:H579,H579)-1)/1000</f>
        <v>0.82399999999999995</v>
      </c>
      <c r="X579" s="21">
        <f>(RANK(I579,I$8:I$1007,1)+COUNTIF(I$8:I579,I579)-1)/1000</f>
        <v>0.81200000000000006</v>
      </c>
      <c r="Y579" s="21">
        <f>(RANK(J579,J$8:J$1007,1)+COUNTIF(J$8:J579,J579)-1)/1000</f>
        <v>0.83699999999999997</v>
      </c>
      <c r="Z579" s="21">
        <f>(RANK(K579,K$8:K$1007,1)+COUNTIF(K$8:K579,K579)-1)/1000</f>
        <v>0.86</v>
      </c>
      <c r="AA579" s="21">
        <f>(RANK(L579,L$8:L$1007,1)+COUNTIF(L$8:L579,L579)-1)/1000</f>
        <v>0.874</v>
      </c>
      <c r="AB579" s="21">
        <f>(RANK(M579,M$8:M$1007,1)+COUNTIF(M$8:M579,M579)-1)/1000</f>
        <v>0.85099999999999998</v>
      </c>
      <c r="AC579" s="21">
        <f>(RANK(N579,N$8:N$1007,1)+COUNTIF(N$8:N579,N579)-1)/1000</f>
        <v>0.82799999999999996</v>
      </c>
      <c r="AD579" s="21">
        <f>(RANK(O579,O$8:O$1007,1)+COUNTIF(O$8:O579,O579)-1)/1000</f>
        <v>0.81899999999999995</v>
      </c>
      <c r="AE579" s="21">
        <f>(RANK(P579,P$8:P$1007,1)+COUNTIF(P$8:P579,P579)-1)/1000</f>
        <v>0.83399999999999996</v>
      </c>
      <c r="AF579" s="21">
        <f>(RANK(Q579,Q$8:Q$1007,1)+COUNTIF(Q$8:Q579,Q579)-1)/1000</f>
        <v>0.82799999999999996</v>
      </c>
      <c r="AG579" s="21">
        <f>(RANK(R579,R$8:R$1007,1)+COUNTIF(R$8:R579,R579)-1)/1000</f>
        <v>0.81899999999999995</v>
      </c>
      <c r="AH579" s="21">
        <f>(RANK(S579,S$8:S$1007,1)+COUNTIF(S$8:S579,S579)-1)/1000</f>
        <v>0.83399999999999996</v>
      </c>
      <c r="AI579" s="14">
        <f t="shared" si="107"/>
        <v>0</v>
      </c>
      <c r="AK579" s="14">
        <f t="shared" si="108"/>
        <v>0</v>
      </c>
    </row>
    <row r="580" spans="2:37" x14ac:dyDescent="0.25">
      <c r="B580">
        <f t="shared" si="102"/>
        <v>573</v>
      </c>
      <c r="C580">
        <f>MATCH(B580,'Stocastic Model Raw Data'!$B$2:$B$1001,0)</f>
        <v>436</v>
      </c>
      <c r="D580" s="14" cm="1">
        <f t="array" ref="D580">INDEX('Stocastic Model Raw Data'!$G$2:$G$1001,$C580,0)</f>
        <v>212042590</v>
      </c>
      <c r="E580" s="14" cm="1">
        <f t="array" ref="E580">INDEX('Stocastic Model Raw Data'!$C$2:$C$1001,$C580,0)</f>
        <v>82639812.889172599</v>
      </c>
      <c r="F580" s="14" cm="1">
        <f t="array" ref="F580">INDEX('Stocastic Model Raw Data'!$H$2:$H$1001,$C580,0)</f>
        <v>40412701.586412303</v>
      </c>
      <c r="G580" s="14">
        <f t="shared" si="97"/>
        <v>42227111.302760296</v>
      </c>
      <c r="H580" s="14" cm="1">
        <f t="array" ref="H580">INDEX('Stocastic Model Raw Data'!$D$2:$D$1001,$C580,0)</f>
        <v>2334398859.2610202</v>
      </c>
      <c r="I580" s="14" cm="1">
        <f t="array" ref="I580">INDEX('Stocastic Model Raw Data'!$I$2:$I$1001,$C580,0)</f>
        <v>980462270.95662498</v>
      </c>
      <c r="J580" s="14">
        <f t="shared" si="98"/>
        <v>1353936588.3043952</v>
      </c>
      <c r="K580" s="14" cm="1">
        <f t="array" ref="K580">INDEX('Stocastic Model Raw Data'!$E$2:$E$1001,$C580,0)</f>
        <v>164163372.806265</v>
      </c>
      <c r="L580" s="14" cm="1">
        <f t="array" ref="L580">INDEX('Stocastic Model Raw Data'!$J$2:$J$1001,$C580,0)</f>
        <v>69970955.467136994</v>
      </c>
      <c r="M580" s="14">
        <f t="shared" si="99"/>
        <v>94192417.339128003</v>
      </c>
      <c r="N580" s="14">
        <f t="shared" si="103"/>
        <v>2498562232.0672851</v>
      </c>
      <c r="O580" s="14">
        <f t="shared" si="104"/>
        <v>1050433226.423762</v>
      </c>
      <c r="P580" s="14">
        <f t="shared" si="100"/>
        <v>1448129005.6435232</v>
      </c>
      <c r="Q580" s="3">
        <f t="shared" si="105"/>
        <v>2498562232.0672851</v>
      </c>
      <c r="R580" s="3">
        <f t="shared" si="106"/>
        <v>1262475816.4237618</v>
      </c>
      <c r="S580" s="3">
        <f t="shared" si="101"/>
        <v>1236086415.6435232</v>
      </c>
      <c r="T580" s="21">
        <f>(RANK(E580,E$8:E$1007,1)+COUNTIF(E$8:E580,E580)-1)/1000</f>
        <v>0.46500000000000002</v>
      </c>
      <c r="U580" s="21">
        <f>(RANK(F580,F$8:F$1007,1)+COUNTIF(F$8:F580,F580)-1)/1000</f>
        <v>0.47799999999999998</v>
      </c>
      <c r="V580" s="21">
        <f>(RANK(G580,G$8:G$1007,1)+COUNTIF(G$8:G580,G580)-1)/1000</f>
        <v>0.46200000000000002</v>
      </c>
      <c r="W580" s="21">
        <f>(RANK(H580,H$8:H$1007,1)+COUNTIF(H$8:H580,H580)-1)/1000</f>
        <v>0.442</v>
      </c>
      <c r="X580" s="21">
        <f>(RANK(I580,I$8:I$1007,1)+COUNTIF(I$8:I580,I580)-1)/1000</f>
        <v>0.45800000000000002</v>
      </c>
      <c r="Y580" s="21">
        <f>(RANK(J580,J$8:J$1007,1)+COUNTIF(J$8:J580,J580)-1)/1000</f>
        <v>0.432</v>
      </c>
      <c r="Z580" s="21">
        <f>(RANK(K580,K$8:K$1007,1)+COUNTIF(K$8:K580,K580)-1)/1000</f>
        <v>0.35199999999999998</v>
      </c>
      <c r="AA580" s="21">
        <f>(RANK(L580,L$8:L$1007,1)+COUNTIF(L$8:L580,L580)-1)/1000</f>
        <v>0.28199999999999997</v>
      </c>
      <c r="AB580" s="21">
        <f>(RANK(M580,M$8:M$1007,1)+COUNTIF(M$8:M580,M580)-1)/1000</f>
        <v>0.38900000000000001</v>
      </c>
      <c r="AC580" s="21">
        <f>(RANK(N580,N$8:N$1007,1)+COUNTIF(N$8:N580,N580)-1)/1000</f>
        <v>0.436</v>
      </c>
      <c r="AD580" s="21">
        <f>(RANK(O580,O$8:O$1007,1)+COUNTIF(O$8:O580,O580)-1)/1000</f>
        <v>0.443</v>
      </c>
      <c r="AE580" s="21">
        <f>(RANK(P580,P$8:P$1007,1)+COUNTIF(P$8:P580,P580)-1)/1000</f>
        <v>0.43</v>
      </c>
      <c r="AF580" s="21">
        <f>(RANK(Q580,Q$8:Q$1007,1)+COUNTIF(Q$8:Q580,Q580)-1)/1000</f>
        <v>0.436</v>
      </c>
      <c r="AG580" s="21">
        <f>(RANK(R580,R$8:R$1007,1)+COUNTIF(R$8:R580,R580)-1)/1000</f>
        <v>0.443</v>
      </c>
      <c r="AH580" s="21">
        <f>(RANK(S580,S$8:S$1007,1)+COUNTIF(S$8:S580,S580)-1)/1000</f>
        <v>0.43</v>
      </c>
      <c r="AI580" s="14">
        <f t="shared" si="107"/>
        <v>0</v>
      </c>
      <c r="AK580" s="14">
        <f t="shared" si="108"/>
        <v>0</v>
      </c>
    </row>
    <row r="581" spans="2:37" x14ac:dyDescent="0.25">
      <c r="B581">
        <f t="shared" si="102"/>
        <v>574</v>
      </c>
      <c r="C581">
        <f>MATCH(B581,'Stocastic Model Raw Data'!$B$2:$B$1001,0)</f>
        <v>60</v>
      </c>
      <c r="D581" s="14" cm="1">
        <f t="array" ref="D581">INDEX('Stocastic Model Raw Data'!$G$2:$G$1001,$C581,0)</f>
        <v>212042590</v>
      </c>
      <c r="E581" s="14" cm="1">
        <f t="array" ref="E581">INDEX('Stocastic Model Raw Data'!$C$2:$C$1001,$C581,0)</f>
        <v>58065854.447398499</v>
      </c>
      <c r="F581" s="14" cm="1">
        <f t="array" ref="F581">INDEX('Stocastic Model Raw Data'!$H$2:$H$1001,$C581,0)</f>
        <v>27571302.889715798</v>
      </c>
      <c r="G581" s="14">
        <f t="shared" si="97"/>
        <v>30494551.5576827</v>
      </c>
      <c r="H581" s="14" cm="1">
        <f t="array" ref="H581">INDEX('Stocastic Model Raw Data'!$D$2:$D$1001,$C581,0)</f>
        <v>1787385236.1962399</v>
      </c>
      <c r="I581" s="14" cm="1">
        <f t="array" ref="I581">INDEX('Stocastic Model Raw Data'!$I$2:$I$1001,$C581,0)</f>
        <v>732376952.73789597</v>
      </c>
      <c r="J581" s="14">
        <f t="shared" si="98"/>
        <v>1055008283.458344</v>
      </c>
      <c r="K581" s="14" cm="1">
        <f t="array" ref="K581">INDEX('Stocastic Model Raw Data'!$E$2:$E$1001,$C581,0)</f>
        <v>131296063.175552</v>
      </c>
      <c r="L581" s="14" cm="1">
        <f t="array" ref="L581">INDEX('Stocastic Model Raw Data'!$J$2:$J$1001,$C581,0)</f>
        <v>58712563.6544903</v>
      </c>
      <c r="M581" s="14">
        <f t="shared" si="99"/>
        <v>72583499.521061689</v>
      </c>
      <c r="N581" s="14">
        <f t="shared" si="103"/>
        <v>1918681299.3717918</v>
      </c>
      <c r="O581" s="14">
        <f t="shared" si="104"/>
        <v>791089516.39238632</v>
      </c>
      <c r="P581" s="14">
        <f t="shared" si="100"/>
        <v>1127591782.9794054</v>
      </c>
      <c r="Q581" s="3">
        <f t="shared" si="105"/>
        <v>1918681299.3717918</v>
      </c>
      <c r="R581" s="3">
        <f t="shared" si="106"/>
        <v>1003132106.3923863</v>
      </c>
      <c r="S581" s="3">
        <f t="shared" si="101"/>
        <v>915549192.97940552</v>
      </c>
      <c r="T581" s="21">
        <f>(RANK(E581,E$8:E$1007,1)+COUNTIF(E$8:E581,E581)-1)/1000</f>
        <v>2.9000000000000001E-2</v>
      </c>
      <c r="U581" s="21">
        <f>(RANK(F581,F$8:F$1007,1)+COUNTIF(F$8:F581,F581)-1)/1000</f>
        <v>2.8000000000000001E-2</v>
      </c>
      <c r="V581" s="21">
        <f>(RANK(G581,G$8:G$1007,1)+COUNTIF(G$8:G581,G581)-1)/1000</f>
        <v>3.2000000000000001E-2</v>
      </c>
      <c r="W581" s="21">
        <f>(RANK(H581,H$8:H$1007,1)+COUNTIF(H$8:H581,H581)-1)/1000</f>
        <v>5.7000000000000002E-2</v>
      </c>
      <c r="X581" s="21">
        <f>(RANK(I581,I$8:I$1007,1)+COUNTIF(I$8:I581,I581)-1)/1000</f>
        <v>5.0999999999999997E-2</v>
      </c>
      <c r="Y581" s="21">
        <f>(RANK(J581,J$8:J$1007,1)+COUNTIF(J$8:J581,J581)-1)/1000</f>
        <v>6.0999999999999999E-2</v>
      </c>
      <c r="Z581" s="21">
        <f>(RANK(K581,K$8:K$1007,1)+COUNTIF(K$8:K581,K581)-1)/1000</f>
        <v>7.9000000000000001E-2</v>
      </c>
      <c r="AA581" s="21">
        <f>(RANK(L581,L$8:L$1007,1)+COUNTIF(L$8:L581,L581)-1)/1000</f>
        <v>0.10299999999999999</v>
      </c>
      <c r="AB581" s="21">
        <f>(RANK(M581,M$8:M$1007,1)+COUNTIF(M$8:M581,M581)-1)/1000</f>
        <v>6.8000000000000005E-2</v>
      </c>
      <c r="AC581" s="21">
        <f>(RANK(N581,N$8:N$1007,1)+COUNTIF(N$8:N581,N581)-1)/1000</f>
        <v>0.06</v>
      </c>
      <c r="AD581" s="21">
        <f>(RANK(O581,O$8:O$1007,1)+COUNTIF(O$8:O581,O581)-1)/1000</f>
        <v>5.8999999999999997E-2</v>
      </c>
      <c r="AE581" s="21">
        <f>(RANK(P581,P$8:P$1007,1)+COUNTIF(P$8:P581,P581)-1)/1000</f>
        <v>6.3E-2</v>
      </c>
      <c r="AF581" s="21">
        <f>(RANK(Q581,Q$8:Q$1007,1)+COUNTIF(Q$8:Q581,Q581)-1)/1000</f>
        <v>0.06</v>
      </c>
      <c r="AG581" s="21">
        <f>(RANK(R581,R$8:R$1007,1)+COUNTIF(R$8:R581,R581)-1)/1000</f>
        <v>5.8999999999999997E-2</v>
      </c>
      <c r="AH581" s="21">
        <f>(RANK(S581,S$8:S$1007,1)+COUNTIF(S$8:S581,S581)-1)/1000</f>
        <v>6.3E-2</v>
      </c>
      <c r="AI581" s="14">
        <f t="shared" si="107"/>
        <v>0</v>
      </c>
      <c r="AK581" s="14">
        <f t="shared" si="108"/>
        <v>0</v>
      </c>
    </row>
    <row r="582" spans="2:37" x14ac:dyDescent="0.25">
      <c r="B582">
        <f t="shared" si="102"/>
        <v>575</v>
      </c>
      <c r="C582">
        <f>MATCH(B582,'Stocastic Model Raw Data'!$B$2:$B$1001,0)</f>
        <v>785</v>
      </c>
      <c r="D582" s="14" cm="1">
        <f t="array" ref="D582">INDEX('Stocastic Model Raw Data'!$G$2:$G$1001,$C582,0)</f>
        <v>212042590</v>
      </c>
      <c r="E582" s="14" cm="1">
        <f t="array" ref="E582">INDEX('Stocastic Model Raw Data'!$C$2:$C$1001,$C582,0)</f>
        <v>93154088.148087397</v>
      </c>
      <c r="F582" s="14" cm="1">
        <f t="array" ref="F582">INDEX('Stocastic Model Raw Data'!$H$2:$H$1001,$C582,0)</f>
        <v>44737350.308294497</v>
      </c>
      <c r="G582" s="14">
        <f t="shared" si="97"/>
        <v>48416737.8397929</v>
      </c>
      <c r="H582" s="14" cm="1">
        <f t="array" ref="H582">INDEX('Stocastic Model Raw Data'!$D$2:$D$1001,$C582,0)</f>
        <v>2737069830.8254299</v>
      </c>
      <c r="I582" s="14" cm="1">
        <f t="array" ref="I582">INDEX('Stocastic Model Raw Data'!$I$2:$I$1001,$C582,0)</f>
        <v>1133620676.4665501</v>
      </c>
      <c r="J582" s="14">
        <f t="shared" si="98"/>
        <v>1603449154.3588798</v>
      </c>
      <c r="K582" s="14" cm="1">
        <f t="array" ref="K582">INDEX('Stocastic Model Raw Data'!$E$2:$E$1001,$C582,0)</f>
        <v>197469279.87774399</v>
      </c>
      <c r="L582" s="14" cm="1">
        <f t="array" ref="L582">INDEX('Stocastic Model Raw Data'!$J$2:$J$1001,$C582,0)</f>
        <v>84745941.505306304</v>
      </c>
      <c r="M582" s="14">
        <f t="shared" si="99"/>
        <v>112723338.37243769</v>
      </c>
      <c r="N582" s="14">
        <f t="shared" si="103"/>
        <v>2934539110.7031741</v>
      </c>
      <c r="O582" s="14">
        <f t="shared" si="104"/>
        <v>1218366617.9718564</v>
      </c>
      <c r="P582" s="14">
        <f t="shared" si="100"/>
        <v>1716172492.7313178</v>
      </c>
      <c r="Q582" s="3">
        <f t="shared" si="105"/>
        <v>2934539110.7031741</v>
      </c>
      <c r="R582" s="3">
        <f t="shared" si="106"/>
        <v>1430409207.9718564</v>
      </c>
      <c r="S582" s="3">
        <f t="shared" si="101"/>
        <v>1504129902.7313178</v>
      </c>
      <c r="T582" s="21">
        <f>(RANK(E582,E$8:E$1007,1)+COUNTIF(E$8:E582,E582)-1)/1000</f>
        <v>0.68100000000000005</v>
      </c>
      <c r="U582" s="21">
        <f>(RANK(F582,F$8:F$1007,1)+COUNTIF(F$8:F582,F582)-1)/1000</f>
        <v>0.64900000000000002</v>
      </c>
      <c r="V582" s="21">
        <f>(RANK(G582,G$8:G$1007,1)+COUNTIF(G$8:G582,G582)-1)/1000</f>
        <v>0.71799999999999997</v>
      </c>
      <c r="W582" s="21">
        <f>(RANK(H582,H$8:H$1007,1)+COUNTIF(H$8:H582,H582)-1)/1000</f>
        <v>0.79400000000000004</v>
      </c>
      <c r="X582" s="21">
        <f>(RANK(I582,I$8:I$1007,1)+COUNTIF(I$8:I582,I582)-1)/1000</f>
        <v>0.76400000000000001</v>
      </c>
      <c r="Y582" s="21">
        <f>(RANK(J582,J$8:J$1007,1)+COUNTIF(J$8:J582,J582)-1)/1000</f>
        <v>0.81399999999999995</v>
      </c>
      <c r="Z582" s="21">
        <f>(RANK(K582,K$8:K$1007,1)+COUNTIF(K$8:K582,K582)-1)/1000</f>
        <v>0.66800000000000004</v>
      </c>
      <c r="AA582" s="21">
        <f>(RANK(L582,L$8:L$1007,1)+COUNTIF(L$8:L582,L582)-1)/1000</f>
        <v>0.60699999999999998</v>
      </c>
      <c r="AB582" s="21">
        <f>(RANK(M582,M$8:M$1007,1)+COUNTIF(M$8:M582,M582)-1)/1000</f>
        <v>0.70799999999999996</v>
      </c>
      <c r="AC582" s="21">
        <f>(RANK(N582,N$8:N$1007,1)+COUNTIF(N$8:N582,N582)-1)/1000</f>
        <v>0.78500000000000003</v>
      </c>
      <c r="AD582" s="21">
        <f>(RANK(O582,O$8:O$1007,1)+COUNTIF(O$8:O582,O582)-1)/1000</f>
        <v>0.748</v>
      </c>
      <c r="AE582" s="21">
        <f>(RANK(P582,P$8:P$1007,1)+COUNTIF(P$8:P582,P582)-1)/1000</f>
        <v>0.80100000000000005</v>
      </c>
      <c r="AF582" s="21">
        <f>(RANK(Q582,Q$8:Q$1007,1)+COUNTIF(Q$8:Q582,Q582)-1)/1000</f>
        <v>0.78500000000000003</v>
      </c>
      <c r="AG582" s="21">
        <f>(RANK(R582,R$8:R$1007,1)+COUNTIF(R$8:R582,R582)-1)/1000</f>
        <v>0.748</v>
      </c>
      <c r="AH582" s="21">
        <f>(RANK(S582,S$8:S$1007,1)+COUNTIF(S$8:S582,S582)-1)/1000</f>
        <v>0.80100000000000005</v>
      </c>
      <c r="AI582" s="14">
        <f t="shared" si="107"/>
        <v>0</v>
      </c>
      <c r="AK582" s="14">
        <f t="shared" si="108"/>
        <v>0</v>
      </c>
    </row>
    <row r="583" spans="2:37" x14ac:dyDescent="0.25">
      <c r="B583">
        <f t="shared" si="102"/>
        <v>576</v>
      </c>
      <c r="C583">
        <f>MATCH(B583,'Stocastic Model Raw Data'!$B$2:$B$1001,0)</f>
        <v>577</v>
      </c>
      <c r="D583" s="14" cm="1">
        <f t="array" ref="D583">INDEX('Stocastic Model Raw Data'!$G$2:$G$1001,$C583,0)</f>
        <v>212042590</v>
      </c>
      <c r="E583" s="14" cm="1">
        <f t="array" ref="E583">INDEX('Stocastic Model Raw Data'!$C$2:$C$1001,$C583,0)</f>
        <v>81712360.961006597</v>
      </c>
      <c r="F583" s="14" cm="1">
        <f t="array" ref="F583">INDEX('Stocastic Model Raw Data'!$H$2:$H$1001,$C583,0)</f>
        <v>38994936.246806704</v>
      </c>
      <c r="G583" s="14">
        <f t="shared" si="97"/>
        <v>42717424.714199893</v>
      </c>
      <c r="H583" s="14" cm="1">
        <f t="array" ref="H583">INDEX('Stocastic Model Raw Data'!$D$2:$D$1001,$C583,0)</f>
        <v>2490913205.4224</v>
      </c>
      <c r="I583" s="14" cm="1">
        <f t="array" ref="I583">INDEX('Stocastic Model Raw Data'!$I$2:$I$1001,$C583,0)</f>
        <v>1020802074.7496099</v>
      </c>
      <c r="J583" s="14">
        <f t="shared" si="98"/>
        <v>1470111130.6727901</v>
      </c>
      <c r="K583" s="14" cm="1">
        <f t="array" ref="K583">INDEX('Stocastic Model Raw Data'!$E$2:$E$1001,$C583,0)</f>
        <v>170234911.76960999</v>
      </c>
      <c r="L583" s="14" cm="1">
        <f t="array" ref="L583">INDEX('Stocastic Model Raw Data'!$J$2:$J$1001,$C583,0)</f>
        <v>78016990.993367195</v>
      </c>
      <c r="M583" s="14">
        <f t="shared" si="99"/>
        <v>92217920.776242793</v>
      </c>
      <c r="N583" s="14">
        <f t="shared" si="103"/>
        <v>2661148117.1920099</v>
      </c>
      <c r="O583" s="14">
        <f t="shared" si="104"/>
        <v>1098819065.7429771</v>
      </c>
      <c r="P583" s="14">
        <f t="shared" si="100"/>
        <v>1562329051.4490328</v>
      </c>
      <c r="Q583" s="3">
        <f t="shared" si="105"/>
        <v>2661148117.1920099</v>
      </c>
      <c r="R583" s="3">
        <f t="shared" si="106"/>
        <v>1310861655.7429771</v>
      </c>
      <c r="S583" s="3">
        <f t="shared" si="101"/>
        <v>1350286461.4490328</v>
      </c>
      <c r="T583" s="21">
        <f>(RANK(E583,E$8:E$1007,1)+COUNTIF(E$8:E583,E583)-1)/1000</f>
        <v>0.44500000000000001</v>
      </c>
      <c r="U583" s="21">
        <f>(RANK(F583,F$8:F$1007,1)+COUNTIF(F$8:F583,F583)-1)/1000</f>
        <v>0.41299999999999998</v>
      </c>
      <c r="V583" s="21">
        <f>(RANK(G583,G$8:G$1007,1)+COUNTIF(G$8:G583,G583)-1)/1000</f>
        <v>0.47699999999999998</v>
      </c>
      <c r="W583" s="21">
        <f>(RANK(H583,H$8:H$1007,1)+COUNTIF(H$8:H583,H583)-1)/1000</f>
        <v>0.59599999999999997</v>
      </c>
      <c r="X583" s="21">
        <f>(RANK(I583,I$8:I$1007,1)+COUNTIF(I$8:I583,I583)-1)/1000</f>
        <v>0.55300000000000005</v>
      </c>
      <c r="Y583" s="21">
        <f>(RANK(J583,J$8:J$1007,1)+COUNTIF(J$8:J583,J583)-1)/1000</f>
        <v>0.63</v>
      </c>
      <c r="Z583" s="21">
        <f>(RANK(K583,K$8:K$1007,1)+COUNTIF(K$8:K583,K583)-1)/1000</f>
        <v>0.39800000000000002</v>
      </c>
      <c r="AA583" s="21">
        <f>(RANK(L583,L$8:L$1007,1)+COUNTIF(L$8:L583,L583)-1)/1000</f>
        <v>0.45700000000000002</v>
      </c>
      <c r="AB583" s="21">
        <f>(RANK(M583,M$8:M$1007,1)+COUNTIF(M$8:M583,M583)-1)/1000</f>
        <v>0.35799999999999998</v>
      </c>
      <c r="AC583" s="21">
        <f>(RANK(N583,N$8:N$1007,1)+COUNTIF(N$8:N583,N583)-1)/1000</f>
        <v>0.57699999999999996</v>
      </c>
      <c r="AD583" s="21">
        <f>(RANK(O583,O$8:O$1007,1)+COUNTIF(O$8:O583,O583)-1)/1000</f>
        <v>0.53600000000000003</v>
      </c>
      <c r="AE583" s="21">
        <f>(RANK(P583,P$8:P$1007,1)+COUNTIF(P$8:P583,P583)-1)/1000</f>
        <v>0.60399999999999998</v>
      </c>
      <c r="AF583" s="21">
        <f>(RANK(Q583,Q$8:Q$1007,1)+COUNTIF(Q$8:Q583,Q583)-1)/1000</f>
        <v>0.57699999999999996</v>
      </c>
      <c r="AG583" s="21">
        <f>(RANK(R583,R$8:R$1007,1)+COUNTIF(R$8:R583,R583)-1)/1000</f>
        <v>0.53600000000000003</v>
      </c>
      <c r="AH583" s="21">
        <f>(RANK(S583,S$8:S$1007,1)+COUNTIF(S$8:S583,S583)-1)/1000</f>
        <v>0.60399999999999998</v>
      </c>
      <c r="AI583" s="14">
        <f t="shared" si="107"/>
        <v>0</v>
      </c>
      <c r="AK583" s="14">
        <f t="shared" si="108"/>
        <v>0</v>
      </c>
    </row>
    <row r="584" spans="2:37" x14ac:dyDescent="0.25">
      <c r="B584">
        <f t="shared" si="102"/>
        <v>577</v>
      </c>
      <c r="C584">
        <f>MATCH(B584,'Stocastic Model Raw Data'!$B$2:$B$1001,0)</f>
        <v>535</v>
      </c>
      <c r="D584" s="14" cm="1">
        <f t="array" ref="D584">INDEX('Stocastic Model Raw Data'!$G$2:$G$1001,$C584,0)</f>
        <v>212042590</v>
      </c>
      <c r="E584" s="14" cm="1">
        <f t="array" ref="E584">INDEX('Stocastic Model Raw Data'!$C$2:$C$1001,$C584,0)</f>
        <v>86410726.802327305</v>
      </c>
      <c r="F584" s="14" cm="1">
        <f t="array" ref="F584">INDEX('Stocastic Model Raw Data'!$H$2:$H$1001,$C584,0)</f>
        <v>42289750.072195202</v>
      </c>
      <c r="G584" s="14">
        <f t="shared" ref="G584:G647" si="109">E584-F584</f>
        <v>44120976.730132103</v>
      </c>
      <c r="H584" s="14" cm="1">
        <f t="array" ref="H584">INDEX('Stocastic Model Raw Data'!$D$2:$D$1001,$C584,0)</f>
        <v>2425933601.7344699</v>
      </c>
      <c r="I584" s="14" cm="1">
        <f t="array" ref="I584">INDEX('Stocastic Model Raw Data'!$I$2:$I$1001,$C584,0)</f>
        <v>1019400919.30089</v>
      </c>
      <c r="J584" s="14">
        <f t="shared" ref="J584:J647" si="110">H584-I584</f>
        <v>1406532682.4335799</v>
      </c>
      <c r="K584" s="14" cm="1">
        <f t="array" ref="K584">INDEX('Stocastic Model Raw Data'!$E$2:$E$1001,$C584,0)</f>
        <v>189029049.67907101</v>
      </c>
      <c r="L584" s="14" cm="1">
        <f t="array" ref="L584">INDEX('Stocastic Model Raw Data'!$J$2:$J$1001,$C584,0)</f>
        <v>80043123.718114495</v>
      </c>
      <c r="M584" s="14">
        <f t="shared" ref="M584:M647" si="111">K584-L584</f>
        <v>108985925.96095651</v>
      </c>
      <c r="N584" s="14">
        <f t="shared" si="103"/>
        <v>2614962651.4135408</v>
      </c>
      <c r="O584" s="14">
        <f t="shared" si="104"/>
        <v>1099444043.0190043</v>
      </c>
      <c r="P584" s="14">
        <f t="shared" ref="P584:P647" si="112">N584-O584</f>
        <v>1515518608.3945365</v>
      </c>
      <c r="Q584" s="3">
        <f t="shared" si="105"/>
        <v>2614962651.4135408</v>
      </c>
      <c r="R584" s="3">
        <f t="shared" si="106"/>
        <v>1311486633.0190043</v>
      </c>
      <c r="S584" s="3">
        <f t="shared" ref="S584:S647" si="113">Q584-R584</f>
        <v>1303476018.3945365</v>
      </c>
      <c r="T584" s="21">
        <f>(RANK(E584,E$8:E$1007,1)+COUNTIF(E$8:E584,E584)-1)/1000</f>
        <v>0.53900000000000003</v>
      </c>
      <c r="U584" s="21">
        <f>(RANK(F584,F$8:F$1007,1)+COUNTIF(F$8:F584,F584)-1)/1000</f>
        <v>0.54800000000000004</v>
      </c>
      <c r="V584" s="21">
        <f>(RANK(G584,G$8:G$1007,1)+COUNTIF(G$8:G584,G584)-1)/1000</f>
        <v>0.53600000000000003</v>
      </c>
      <c r="W584" s="21">
        <f>(RANK(H584,H$8:H$1007,1)+COUNTIF(H$8:H584,H584)-1)/1000</f>
        <v>0.53100000000000003</v>
      </c>
      <c r="X584" s="21">
        <f>(RANK(I584,I$8:I$1007,1)+COUNTIF(I$8:I584,I584)-1)/1000</f>
        <v>0.54800000000000004</v>
      </c>
      <c r="Y584" s="21">
        <f>(RANK(J584,J$8:J$1007,1)+COUNTIF(J$8:J584,J584)-1)/1000</f>
        <v>0.52</v>
      </c>
      <c r="Z584" s="21">
        <f>(RANK(K584,K$8:K$1007,1)+COUNTIF(K$8:K584,K584)-1)/1000</f>
        <v>0.60099999999999998</v>
      </c>
      <c r="AA584" s="21">
        <f>(RANK(L584,L$8:L$1007,1)+COUNTIF(L$8:L584,L584)-1)/1000</f>
        <v>0.50600000000000001</v>
      </c>
      <c r="AB584" s="21">
        <f>(RANK(M584,M$8:M$1007,1)+COUNTIF(M$8:M584,M584)-1)/1000</f>
        <v>0.66200000000000003</v>
      </c>
      <c r="AC584" s="21">
        <f>(RANK(N584,N$8:N$1007,1)+COUNTIF(N$8:N584,N584)-1)/1000</f>
        <v>0.53500000000000003</v>
      </c>
      <c r="AD584" s="21">
        <f>(RANK(O584,O$8:O$1007,1)+COUNTIF(O$8:O584,O584)-1)/1000</f>
        <v>0.53800000000000003</v>
      </c>
      <c r="AE584" s="21">
        <f>(RANK(P584,P$8:P$1007,1)+COUNTIF(P$8:P584,P584)-1)/1000</f>
        <v>0.53400000000000003</v>
      </c>
      <c r="AF584" s="21">
        <f>(RANK(Q584,Q$8:Q$1007,1)+COUNTIF(Q$8:Q584,Q584)-1)/1000</f>
        <v>0.53500000000000003</v>
      </c>
      <c r="AG584" s="21">
        <f>(RANK(R584,R$8:R$1007,1)+COUNTIF(R$8:R584,R584)-1)/1000</f>
        <v>0.53800000000000003</v>
      </c>
      <c r="AH584" s="21">
        <f>(RANK(S584,S$8:S$1007,1)+COUNTIF(S$8:S584,S584)-1)/1000</f>
        <v>0.53400000000000003</v>
      </c>
      <c r="AI584" s="14">
        <f t="shared" si="107"/>
        <v>0</v>
      </c>
      <c r="AK584" s="14">
        <f t="shared" si="108"/>
        <v>0</v>
      </c>
    </row>
    <row r="585" spans="2:37" x14ac:dyDescent="0.25">
      <c r="B585">
        <f t="shared" ref="B585:B648" si="114">B584+1</f>
        <v>578</v>
      </c>
      <c r="C585">
        <f>MATCH(B585,'Stocastic Model Raw Data'!$B$2:$B$1001,0)</f>
        <v>654</v>
      </c>
      <c r="D585" s="14" cm="1">
        <f t="array" ref="D585">INDEX('Stocastic Model Raw Data'!$G$2:$G$1001,$C585,0)</f>
        <v>212042590</v>
      </c>
      <c r="E585" s="14" cm="1">
        <f t="array" ref="E585">INDEX('Stocastic Model Raw Data'!$C$2:$C$1001,$C585,0)</f>
        <v>93183667.653162807</v>
      </c>
      <c r="F585" s="14" cm="1">
        <f t="array" ref="F585">INDEX('Stocastic Model Raw Data'!$H$2:$H$1001,$C585,0)</f>
        <v>46100466.166328199</v>
      </c>
      <c r="G585" s="14">
        <f t="shared" si="109"/>
        <v>47083201.486834608</v>
      </c>
      <c r="H585" s="14" cm="1">
        <f t="array" ref="H585">INDEX('Stocastic Model Raw Data'!$D$2:$D$1001,$C585,0)</f>
        <v>2564589425.0657902</v>
      </c>
      <c r="I585" s="14" cm="1">
        <f t="array" ref="I585">INDEX('Stocastic Model Raw Data'!$I$2:$I$1001,$C585,0)</f>
        <v>1083145881.8308899</v>
      </c>
      <c r="J585" s="14">
        <f t="shared" si="110"/>
        <v>1481443543.2349002</v>
      </c>
      <c r="K585" s="14" cm="1">
        <f t="array" ref="K585">INDEX('Stocastic Model Raw Data'!$E$2:$E$1001,$C585,0)</f>
        <v>188749219.88048899</v>
      </c>
      <c r="L585" s="14" cm="1">
        <f t="array" ref="L585">INDEX('Stocastic Model Raw Data'!$J$2:$J$1001,$C585,0)</f>
        <v>84490391.912213802</v>
      </c>
      <c r="M585" s="14">
        <f t="shared" si="111"/>
        <v>104258827.96827519</v>
      </c>
      <c r="N585" s="14">
        <f t="shared" ref="N585:N648" si="115">H585+K585</f>
        <v>2753338644.946279</v>
      </c>
      <c r="O585" s="14">
        <f t="shared" ref="O585:O648" si="116">I585+L585</f>
        <v>1167636273.7431037</v>
      </c>
      <c r="P585" s="14">
        <f t="shared" si="112"/>
        <v>1585702371.2031753</v>
      </c>
      <c r="Q585" s="3">
        <f t="shared" ref="Q585:Q648" si="117">N585</f>
        <v>2753338644.946279</v>
      </c>
      <c r="R585" s="3">
        <f t="shared" ref="R585:R648" si="118">O585+D585</f>
        <v>1379678863.7431037</v>
      </c>
      <c r="S585" s="3">
        <f t="shared" si="113"/>
        <v>1373659781.2031753</v>
      </c>
      <c r="T585" s="21">
        <f>(RANK(E585,E$8:E$1007,1)+COUNTIF(E$8:E585,E585)-1)/1000</f>
        <v>0.68300000000000005</v>
      </c>
      <c r="U585" s="21">
        <f>(RANK(F585,F$8:F$1007,1)+COUNTIF(F$8:F585,F585)-1)/1000</f>
        <v>0.69399999999999995</v>
      </c>
      <c r="V585" s="21">
        <f>(RANK(G585,G$8:G$1007,1)+COUNTIF(G$8:G585,G585)-1)/1000</f>
        <v>0.67200000000000004</v>
      </c>
      <c r="W585" s="21">
        <f>(RANK(H585,H$8:H$1007,1)+COUNTIF(H$8:H585,H585)-1)/1000</f>
        <v>0.66600000000000004</v>
      </c>
      <c r="X585" s="21">
        <f>(RANK(I585,I$8:I$1007,1)+COUNTIF(I$8:I585,I585)-1)/1000</f>
        <v>0.68300000000000005</v>
      </c>
      <c r="Y585" s="21">
        <f>(RANK(J585,J$8:J$1007,1)+COUNTIF(J$8:J585,J585)-1)/1000</f>
        <v>0.65300000000000002</v>
      </c>
      <c r="Z585" s="21">
        <f>(RANK(K585,K$8:K$1007,1)+COUNTIF(K$8:K585,K585)-1)/1000</f>
        <v>0.59399999999999997</v>
      </c>
      <c r="AA585" s="21">
        <f>(RANK(L585,L$8:L$1007,1)+COUNTIF(L$8:L585,L585)-1)/1000</f>
        <v>0.60299999999999998</v>
      </c>
      <c r="AB585" s="21">
        <f>(RANK(M585,M$8:M$1007,1)+COUNTIF(M$8:M585,M585)-1)/1000</f>
        <v>0.57699999999999996</v>
      </c>
      <c r="AC585" s="21">
        <f>(RANK(N585,N$8:N$1007,1)+COUNTIF(N$8:N585,N585)-1)/1000</f>
        <v>0.65400000000000003</v>
      </c>
      <c r="AD585" s="21">
        <f>(RANK(O585,O$8:O$1007,1)+COUNTIF(O$8:O585,O585)-1)/1000</f>
        <v>0.67500000000000004</v>
      </c>
      <c r="AE585" s="21">
        <f>(RANK(P585,P$8:P$1007,1)+COUNTIF(P$8:P585,P585)-1)/1000</f>
        <v>0.64700000000000002</v>
      </c>
      <c r="AF585" s="21">
        <f>(RANK(Q585,Q$8:Q$1007,1)+COUNTIF(Q$8:Q585,Q585)-1)/1000</f>
        <v>0.65400000000000003</v>
      </c>
      <c r="AG585" s="21">
        <f>(RANK(R585,R$8:R$1007,1)+COUNTIF(R$8:R585,R585)-1)/1000</f>
        <v>0.67500000000000004</v>
      </c>
      <c r="AH585" s="21">
        <f>(RANK(S585,S$8:S$1007,1)+COUNTIF(S$8:S585,S585)-1)/1000</f>
        <v>0.64700000000000002</v>
      </c>
      <c r="AI585" s="14">
        <f t="shared" ref="AI585:AI648" si="119">J585+M585-P585</f>
        <v>0</v>
      </c>
      <c r="AK585" s="14">
        <f t="shared" ref="AK585:AK648" si="120">H585+K585-N585</f>
        <v>0</v>
      </c>
    </row>
    <row r="586" spans="2:37" x14ac:dyDescent="0.25">
      <c r="B586">
        <f t="shared" si="114"/>
        <v>579</v>
      </c>
      <c r="C586">
        <f>MATCH(B586,'Stocastic Model Raw Data'!$B$2:$B$1001,0)</f>
        <v>452</v>
      </c>
      <c r="D586" s="14" cm="1">
        <f t="array" ref="D586">INDEX('Stocastic Model Raw Data'!$G$2:$G$1001,$C586,0)</f>
        <v>212042590</v>
      </c>
      <c r="E586" s="14" cm="1">
        <f t="array" ref="E586">INDEX('Stocastic Model Raw Data'!$C$2:$C$1001,$C586,0)</f>
        <v>80571511.790829703</v>
      </c>
      <c r="F586" s="14" cm="1">
        <f t="array" ref="F586">INDEX('Stocastic Model Raw Data'!$H$2:$H$1001,$C586,0)</f>
        <v>38989587.5685094</v>
      </c>
      <c r="G586" s="14">
        <f t="shared" si="109"/>
        <v>41581924.222320303</v>
      </c>
      <c r="H586" s="14" cm="1">
        <f t="array" ref="H586">INDEX('Stocastic Model Raw Data'!$D$2:$D$1001,$C586,0)</f>
        <v>2349544569.7561002</v>
      </c>
      <c r="I586" s="14" cm="1">
        <f t="array" ref="I586">INDEX('Stocastic Model Raw Data'!$I$2:$I$1001,$C586,0)</f>
        <v>974406274.92954302</v>
      </c>
      <c r="J586" s="14">
        <f t="shared" si="110"/>
        <v>1375138294.8265572</v>
      </c>
      <c r="K586" s="14" cm="1">
        <f t="array" ref="K586">INDEX('Stocastic Model Raw Data'!$E$2:$E$1001,$C586,0)</f>
        <v>169449966.473553</v>
      </c>
      <c r="L586" s="14" cm="1">
        <f t="array" ref="L586">INDEX('Stocastic Model Raw Data'!$J$2:$J$1001,$C586,0)</f>
        <v>78558476.292360902</v>
      </c>
      <c r="M586" s="14">
        <f t="shared" si="111"/>
        <v>90891490.1811921</v>
      </c>
      <c r="N586" s="14">
        <f t="shared" si="115"/>
        <v>2518994536.2296534</v>
      </c>
      <c r="O586" s="14">
        <f t="shared" si="116"/>
        <v>1052964751.2219039</v>
      </c>
      <c r="P586" s="14">
        <f t="shared" si="112"/>
        <v>1466029785.0077496</v>
      </c>
      <c r="Q586" s="3">
        <f t="shared" si="117"/>
        <v>2518994536.2296534</v>
      </c>
      <c r="R586" s="3">
        <f t="shared" si="118"/>
        <v>1265007341.2219038</v>
      </c>
      <c r="S586" s="3">
        <f t="shared" si="113"/>
        <v>1253987195.0077496</v>
      </c>
      <c r="T586" s="21">
        <f>(RANK(E586,E$8:E$1007,1)+COUNTIF(E$8:E586,E586)-1)/1000</f>
        <v>0.41899999999999998</v>
      </c>
      <c r="U586" s="21">
        <f>(RANK(F586,F$8:F$1007,1)+COUNTIF(F$8:F586,F586)-1)/1000</f>
        <v>0.41099999999999998</v>
      </c>
      <c r="V586" s="21">
        <f>(RANK(G586,G$8:G$1007,1)+COUNTIF(G$8:G586,G586)-1)/1000</f>
        <v>0.42</v>
      </c>
      <c r="W586" s="21">
        <f>(RANK(H586,H$8:H$1007,1)+COUNTIF(H$8:H586,H586)-1)/1000</f>
        <v>0.45700000000000002</v>
      </c>
      <c r="X586" s="21">
        <f>(RANK(I586,I$8:I$1007,1)+COUNTIF(I$8:I586,I586)-1)/1000</f>
        <v>0.44900000000000001</v>
      </c>
      <c r="Y586" s="21">
        <f>(RANK(J586,J$8:J$1007,1)+COUNTIF(J$8:J586,J586)-1)/1000</f>
        <v>0.46899999999999997</v>
      </c>
      <c r="Z586" s="21">
        <f>(RANK(K586,K$8:K$1007,1)+COUNTIF(K$8:K586,K586)-1)/1000</f>
        <v>0.39300000000000002</v>
      </c>
      <c r="AA586" s="21">
        <f>(RANK(L586,L$8:L$1007,1)+COUNTIF(L$8:L586,L586)-1)/1000</f>
        <v>0.46700000000000003</v>
      </c>
      <c r="AB586" s="21">
        <f>(RANK(M586,M$8:M$1007,1)+COUNTIF(M$8:M586,M586)-1)/1000</f>
        <v>0.33600000000000002</v>
      </c>
      <c r="AC586" s="21">
        <f>(RANK(N586,N$8:N$1007,1)+COUNTIF(N$8:N586,N586)-1)/1000</f>
        <v>0.45200000000000001</v>
      </c>
      <c r="AD586" s="21">
        <f>(RANK(O586,O$8:O$1007,1)+COUNTIF(O$8:O586,O586)-1)/1000</f>
        <v>0.44600000000000001</v>
      </c>
      <c r="AE586" s="21">
        <f>(RANK(P586,P$8:P$1007,1)+COUNTIF(P$8:P586,P586)-1)/1000</f>
        <v>0.45500000000000002</v>
      </c>
      <c r="AF586" s="21">
        <f>(RANK(Q586,Q$8:Q$1007,1)+COUNTIF(Q$8:Q586,Q586)-1)/1000</f>
        <v>0.45200000000000001</v>
      </c>
      <c r="AG586" s="21">
        <f>(RANK(R586,R$8:R$1007,1)+COUNTIF(R$8:R586,R586)-1)/1000</f>
        <v>0.44600000000000001</v>
      </c>
      <c r="AH586" s="21">
        <f>(RANK(S586,S$8:S$1007,1)+COUNTIF(S$8:S586,S586)-1)/1000</f>
        <v>0.45500000000000002</v>
      </c>
      <c r="AI586" s="14">
        <f t="shared" si="119"/>
        <v>0</v>
      </c>
      <c r="AK586" s="14">
        <f t="shared" si="120"/>
        <v>0</v>
      </c>
    </row>
    <row r="587" spans="2:37" x14ac:dyDescent="0.25">
      <c r="B587">
        <f t="shared" si="114"/>
        <v>580</v>
      </c>
      <c r="C587">
        <f>MATCH(B587,'Stocastic Model Raw Data'!$B$2:$B$1001,0)</f>
        <v>610</v>
      </c>
      <c r="D587" s="14" cm="1">
        <f t="array" ref="D587">INDEX('Stocastic Model Raw Data'!$G$2:$G$1001,$C587,0)</f>
        <v>212042590</v>
      </c>
      <c r="E587" s="14" cm="1">
        <f t="array" ref="E587">INDEX('Stocastic Model Raw Data'!$C$2:$C$1001,$C587,0)</f>
        <v>94049297.653435603</v>
      </c>
      <c r="F587" s="14" cm="1">
        <f t="array" ref="F587">INDEX('Stocastic Model Raw Data'!$H$2:$H$1001,$C587,0)</f>
        <v>47028394.310204901</v>
      </c>
      <c r="G587" s="14">
        <f t="shared" si="109"/>
        <v>47020903.343230702</v>
      </c>
      <c r="H587" s="14" cm="1">
        <f t="array" ref="H587">INDEX('Stocastic Model Raw Data'!$D$2:$D$1001,$C587,0)</f>
        <v>2515071464.5072598</v>
      </c>
      <c r="I587" s="14" cm="1">
        <f t="array" ref="I587">INDEX('Stocastic Model Raw Data'!$I$2:$I$1001,$C587,0)</f>
        <v>1072568056.38766</v>
      </c>
      <c r="J587" s="14">
        <f t="shared" si="110"/>
        <v>1442503408.1195998</v>
      </c>
      <c r="K587" s="14" cm="1">
        <f t="array" ref="K587">INDEX('Stocastic Model Raw Data'!$E$2:$E$1001,$C587,0)</f>
        <v>188675172.61262199</v>
      </c>
      <c r="L587" s="14" cm="1">
        <f t="array" ref="L587">INDEX('Stocastic Model Raw Data'!$J$2:$J$1001,$C587,0)</f>
        <v>81220387.158532098</v>
      </c>
      <c r="M587" s="14">
        <f t="shared" si="111"/>
        <v>107454785.45408989</v>
      </c>
      <c r="N587" s="14">
        <f t="shared" si="115"/>
        <v>2703746637.1198816</v>
      </c>
      <c r="O587" s="14">
        <f t="shared" si="116"/>
        <v>1153788443.5461922</v>
      </c>
      <c r="P587" s="14">
        <f t="shared" si="112"/>
        <v>1549958193.5736895</v>
      </c>
      <c r="Q587" s="3">
        <f t="shared" si="117"/>
        <v>2703746637.1198816</v>
      </c>
      <c r="R587" s="3">
        <f t="shared" si="118"/>
        <v>1365831033.5461922</v>
      </c>
      <c r="S587" s="3">
        <f t="shared" si="113"/>
        <v>1337915603.5736895</v>
      </c>
      <c r="T587" s="21">
        <f>(RANK(E587,E$8:E$1007,1)+COUNTIF(E$8:E587,E587)-1)/1000</f>
        <v>0.69599999999999995</v>
      </c>
      <c r="U587" s="21">
        <f>(RANK(F587,F$8:F$1007,1)+COUNTIF(F$8:F587,F587)-1)/1000</f>
        <v>0.72099999999999997</v>
      </c>
      <c r="V587" s="21">
        <f>(RANK(G587,G$8:G$1007,1)+COUNTIF(G$8:G587,G587)-1)/1000</f>
        <v>0.66900000000000004</v>
      </c>
      <c r="W587" s="21">
        <f>(RANK(H587,H$8:H$1007,1)+COUNTIF(H$8:H587,H587)-1)/1000</f>
        <v>0.61799999999999999</v>
      </c>
      <c r="X587" s="21">
        <f>(RANK(I587,I$8:I$1007,1)+COUNTIF(I$8:I587,I587)-1)/1000</f>
        <v>0.66</v>
      </c>
      <c r="Y587" s="21">
        <f>(RANK(J587,J$8:J$1007,1)+COUNTIF(J$8:J587,J587)-1)/1000</f>
        <v>0.57899999999999996</v>
      </c>
      <c r="Z587" s="21">
        <f>(RANK(K587,K$8:K$1007,1)+COUNTIF(K$8:K587,K587)-1)/1000</f>
        <v>0.59299999999999997</v>
      </c>
      <c r="AA587" s="21">
        <f>(RANK(L587,L$8:L$1007,1)+COUNTIF(L$8:L587,L587)-1)/1000</f>
        <v>0.53300000000000003</v>
      </c>
      <c r="AB587" s="21">
        <f>(RANK(M587,M$8:M$1007,1)+COUNTIF(M$8:M587,M587)-1)/1000</f>
        <v>0.64</v>
      </c>
      <c r="AC587" s="21">
        <f>(RANK(N587,N$8:N$1007,1)+COUNTIF(N$8:N587,N587)-1)/1000</f>
        <v>0.61</v>
      </c>
      <c r="AD587" s="21">
        <f>(RANK(O587,O$8:O$1007,1)+COUNTIF(O$8:O587,O587)-1)/1000</f>
        <v>0.64</v>
      </c>
      <c r="AE587" s="21">
        <f>(RANK(P587,P$8:P$1007,1)+COUNTIF(P$8:P587,P587)-1)/1000</f>
        <v>0.58099999999999996</v>
      </c>
      <c r="AF587" s="21">
        <f>(RANK(Q587,Q$8:Q$1007,1)+COUNTIF(Q$8:Q587,Q587)-1)/1000</f>
        <v>0.61</v>
      </c>
      <c r="AG587" s="21">
        <f>(RANK(R587,R$8:R$1007,1)+COUNTIF(R$8:R587,R587)-1)/1000</f>
        <v>0.64</v>
      </c>
      <c r="AH587" s="21">
        <f>(RANK(S587,S$8:S$1007,1)+COUNTIF(S$8:S587,S587)-1)/1000</f>
        <v>0.58099999999999996</v>
      </c>
      <c r="AI587" s="14">
        <f t="shared" si="119"/>
        <v>0</v>
      </c>
      <c r="AK587" s="14">
        <f t="shared" si="120"/>
        <v>0</v>
      </c>
    </row>
    <row r="588" spans="2:37" x14ac:dyDescent="0.25">
      <c r="B588">
        <f t="shared" si="114"/>
        <v>581</v>
      </c>
      <c r="C588">
        <f>MATCH(B588,'Stocastic Model Raw Data'!$B$2:$B$1001,0)</f>
        <v>144</v>
      </c>
      <c r="D588" s="14" cm="1">
        <f t="array" ref="D588">INDEX('Stocastic Model Raw Data'!$G$2:$G$1001,$C588,0)</f>
        <v>212042590</v>
      </c>
      <c r="E588" s="14" cm="1">
        <f t="array" ref="E588">INDEX('Stocastic Model Raw Data'!$C$2:$C$1001,$C588,0)</f>
        <v>68160314.171790898</v>
      </c>
      <c r="F588" s="14" cm="1">
        <f t="array" ref="F588">INDEX('Stocastic Model Raw Data'!$H$2:$H$1001,$C588,0)</f>
        <v>33215424.977625299</v>
      </c>
      <c r="G588" s="14">
        <f t="shared" si="109"/>
        <v>34944889.194165602</v>
      </c>
      <c r="H588" s="14" cm="1">
        <f t="array" ref="H588">INDEX('Stocastic Model Raw Data'!$D$2:$D$1001,$C588,0)</f>
        <v>1986985191.66483</v>
      </c>
      <c r="I588" s="14" cm="1">
        <f t="array" ref="I588">INDEX('Stocastic Model Raw Data'!$I$2:$I$1001,$C588,0)</f>
        <v>826648449.08949196</v>
      </c>
      <c r="J588" s="14">
        <f t="shared" si="110"/>
        <v>1160336742.5753379</v>
      </c>
      <c r="K588" s="14" cm="1">
        <f t="array" ref="K588">INDEX('Stocastic Model Raw Data'!$E$2:$E$1001,$C588,0)</f>
        <v>146055383.10685799</v>
      </c>
      <c r="L588" s="14" cm="1">
        <f t="array" ref="L588">INDEX('Stocastic Model Raw Data'!$J$2:$J$1001,$C588,0)</f>
        <v>65217059.017726697</v>
      </c>
      <c r="M588" s="14">
        <f t="shared" si="111"/>
        <v>80838324.089131296</v>
      </c>
      <c r="N588" s="14">
        <f t="shared" si="115"/>
        <v>2133040574.771688</v>
      </c>
      <c r="O588" s="14">
        <f t="shared" si="116"/>
        <v>891865508.10721862</v>
      </c>
      <c r="P588" s="14">
        <f t="shared" si="112"/>
        <v>1241175066.6644692</v>
      </c>
      <c r="Q588" s="3">
        <f t="shared" si="117"/>
        <v>2133040574.771688</v>
      </c>
      <c r="R588" s="3">
        <f t="shared" si="118"/>
        <v>1103908098.1072187</v>
      </c>
      <c r="S588" s="3">
        <f t="shared" si="113"/>
        <v>1029132476.6644692</v>
      </c>
      <c r="T588" s="21">
        <f>(RANK(E588,E$8:E$1007,1)+COUNTIF(E$8:E588,E588)-1)/1000</f>
        <v>0.158</v>
      </c>
      <c r="U588" s="21">
        <f>(RANK(F588,F$8:F$1007,1)+COUNTIF(F$8:F588,F588)-1)/1000</f>
        <v>0.17299999999999999</v>
      </c>
      <c r="V588" s="21">
        <f>(RANK(G588,G$8:G$1007,1)+COUNTIF(G$8:G588,G588)-1)/1000</f>
        <v>0.14399999999999999</v>
      </c>
      <c r="W588" s="21">
        <f>(RANK(H588,H$8:H$1007,1)+COUNTIF(H$8:H588,H588)-1)/1000</f>
        <v>0.14000000000000001</v>
      </c>
      <c r="X588" s="21">
        <f>(RANK(I588,I$8:I$1007,1)+COUNTIF(I$8:I588,I588)-1)/1000</f>
        <v>0.14699999999999999</v>
      </c>
      <c r="Y588" s="21">
        <f>(RANK(J588,J$8:J$1007,1)+COUNTIF(J$8:J588,J588)-1)/1000</f>
        <v>0.14000000000000001</v>
      </c>
      <c r="Z588" s="21">
        <f>(RANK(K588,K$8:K$1007,1)+COUNTIF(K$8:K588,K588)-1)/1000</f>
        <v>0.17199999999999999</v>
      </c>
      <c r="AA588" s="21">
        <f>(RANK(L588,L$8:L$1007,1)+COUNTIF(L$8:L588,L588)-1)/1000</f>
        <v>0.187</v>
      </c>
      <c r="AB588" s="21">
        <f>(RANK(M588,M$8:M$1007,1)+COUNTIF(M$8:M588,M588)-1)/1000</f>
        <v>0.158</v>
      </c>
      <c r="AC588" s="21">
        <f>(RANK(N588,N$8:N$1007,1)+COUNTIF(N$8:N588,N588)-1)/1000</f>
        <v>0.14399999999999999</v>
      </c>
      <c r="AD588" s="21">
        <f>(RANK(O588,O$8:O$1007,1)+COUNTIF(O$8:O588,O588)-1)/1000</f>
        <v>0.14699999999999999</v>
      </c>
      <c r="AE588" s="21">
        <f>(RANK(P588,P$8:P$1007,1)+COUNTIF(P$8:P588,P588)-1)/1000</f>
        <v>0.14000000000000001</v>
      </c>
      <c r="AF588" s="21">
        <f>(RANK(Q588,Q$8:Q$1007,1)+COUNTIF(Q$8:Q588,Q588)-1)/1000</f>
        <v>0.14399999999999999</v>
      </c>
      <c r="AG588" s="21">
        <f>(RANK(R588,R$8:R$1007,1)+COUNTIF(R$8:R588,R588)-1)/1000</f>
        <v>0.14699999999999999</v>
      </c>
      <c r="AH588" s="21">
        <f>(RANK(S588,S$8:S$1007,1)+COUNTIF(S$8:S588,S588)-1)/1000</f>
        <v>0.14000000000000001</v>
      </c>
      <c r="AI588" s="14">
        <f t="shared" si="119"/>
        <v>0</v>
      </c>
      <c r="AK588" s="14">
        <f t="shared" si="120"/>
        <v>0</v>
      </c>
    </row>
    <row r="589" spans="2:37" x14ac:dyDescent="0.25">
      <c r="B589">
        <f t="shared" si="114"/>
        <v>582</v>
      </c>
      <c r="C589">
        <f>MATCH(B589,'Stocastic Model Raw Data'!$B$2:$B$1001,0)</f>
        <v>994</v>
      </c>
      <c r="D589" s="14" cm="1">
        <f t="array" ref="D589">INDEX('Stocastic Model Raw Data'!$G$2:$G$1001,$C589,0)</f>
        <v>212042590</v>
      </c>
      <c r="E589" s="14" cm="1">
        <f t="array" ref="E589">INDEX('Stocastic Model Raw Data'!$C$2:$C$1001,$C589,0)</f>
        <v>129921901.65115</v>
      </c>
      <c r="F589" s="14" cm="1">
        <f t="array" ref="F589">INDEX('Stocastic Model Raw Data'!$H$2:$H$1001,$C589,0)</f>
        <v>64427144.222909003</v>
      </c>
      <c r="G589" s="14">
        <f t="shared" si="109"/>
        <v>65494757.428241</v>
      </c>
      <c r="H589" s="14" cm="1">
        <f t="array" ref="H589">INDEX('Stocastic Model Raw Data'!$D$2:$D$1001,$C589,0)</f>
        <v>3436233067.0356302</v>
      </c>
      <c r="I589" s="14" cm="1">
        <f t="array" ref="I589">INDEX('Stocastic Model Raw Data'!$I$2:$I$1001,$C589,0)</f>
        <v>1449602379.45784</v>
      </c>
      <c r="J589" s="14">
        <f t="shared" si="110"/>
        <v>1986630687.5777903</v>
      </c>
      <c r="K589" s="14" cm="1">
        <f t="array" ref="K589">INDEX('Stocastic Model Raw Data'!$E$2:$E$1001,$C589,0)</f>
        <v>294458062.46671599</v>
      </c>
      <c r="L589" s="14" cm="1">
        <f t="array" ref="L589">INDEX('Stocastic Model Raw Data'!$J$2:$J$1001,$C589,0)</f>
        <v>132066278.035313</v>
      </c>
      <c r="M589" s="14">
        <f t="shared" si="111"/>
        <v>162391784.43140298</v>
      </c>
      <c r="N589" s="14">
        <f t="shared" si="115"/>
        <v>3730691129.502346</v>
      </c>
      <c r="O589" s="14">
        <f t="shared" si="116"/>
        <v>1581668657.4931529</v>
      </c>
      <c r="P589" s="14">
        <f t="shared" si="112"/>
        <v>2149022472.0091934</v>
      </c>
      <c r="Q589" s="3">
        <f t="shared" si="117"/>
        <v>3730691129.502346</v>
      </c>
      <c r="R589" s="3">
        <f t="shared" si="118"/>
        <v>1793711247.4931529</v>
      </c>
      <c r="S589" s="3">
        <f t="shared" si="113"/>
        <v>1936979882.0091932</v>
      </c>
      <c r="T589" s="21">
        <f>(RANK(E589,E$8:E$1007,1)+COUNTIF(E$8:E589,E589)-1)/1000</f>
        <v>0.99399999999999999</v>
      </c>
      <c r="U589" s="21">
        <f>(RANK(F589,F$8:F$1007,1)+COUNTIF(F$8:F589,F589)-1)/1000</f>
        <v>0.99299999999999999</v>
      </c>
      <c r="V589" s="21">
        <f>(RANK(G589,G$8:G$1007,1)+COUNTIF(G$8:G589,G589)-1)/1000</f>
        <v>0.99399999999999999</v>
      </c>
      <c r="W589" s="21">
        <f>(RANK(H589,H$8:H$1007,1)+COUNTIF(H$8:H589,H589)-1)/1000</f>
        <v>0.99399999999999999</v>
      </c>
      <c r="X589" s="21">
        <f>(RANK(I589,I$8:I$1007,1)+COUNTIF(I$8:I589,I589)-1)/1000</f>
        <v>0.99399999999999999</v>
      </c>
      <c r="Y589" s="21">
        <f>(RANK(J589,J$8:J$1007,1)+COUNTIF(J$8:J589,J589)-1)/1000</f>
        <v>0.99399999999999999</v>
      </c>
      <c r="Z589" s="21">
        <f>(RANK(K589,K$8:K$1007,1)+COUNTIF(K$8:K589,K589)-1)/1000</f>
        <v>0.99</v>
      </c>
      <c r="AA589" s="21">
        <f>(RANK(L589,L$8:L$1007,1)+COUNTIF(L$8:L589,L589)-1)/1000</f>
        <v>0.99099999999999999</v>
      </c>
      <c r="AB589" s="21">
        <f>(RANK(M589,M$8:M$1007,1)+COUNTIF(M$8:M589,M589)-1)/1000</f>
        <v>0.99</v>
      </c>
      <c r="AC589" s="21">
        <f>(RANK(N589,N$8:N$1007,1)+COUNTIF(N$8:N589,N589)-1)/1000</f>
        <v>0.99399999999999999</v>
      </c>
      <c r="AD589" s="21">
        <f>(RANK(O589,O$8:O$1007,1)+COUNTIF(O$8:O589,O589)-1)/1000</f>
        <v>0.99399999999999999</v>
      </c>
      <c r="AE589" s="21">
        <f>(RANK(P589,P$8:P$1007,1)+COUNTIF(P$8:P589,P589)-1)/1000</f>
        <v>0.99399999999999999</v>
      </c>
      <c r="AF589" s="21">
        <f>(RANK(Q589,Q$8:Q$1007,1)+COUNTIF(Q$8:Q589,Q589)-1)/1000</f>
        <v>0.99399999999999999</v>
      </c>
      <c r="AG589" s="21">
        <f>(RANK(R589,R$8:R$1007,1)+COUNTIF(R$8:R589,R589)-1)/1000</f>
        <v>0.99399999999999999</v>
      </c>
      <c r="AH589" s="21">
        <f>(RANK(S589,S$8:S$1007,1)+COUNTIF(S$8:S589,S589)-1)/1000</f>
        <v>0.99399999999999999</v>
      </c>
      <c r="AI589" s="14">
        <f t="shared" si="119"/>
        <v>0</v>
      </c>
      <c r="AK589" s="14">
        <f t="shared" si="120"/>
        <v>0</v>
      </c>
    </row>
    <row r="590" spans="2:37" x14ac:dyDescent="0.25">
      <c r="B590">
        <f t="shared" si="114"/>
        <v>583</v>
      </c>
      <c r="C590">
        <f>MATCH(B590,'Stocastic Model Raw Data'!$B$2:$B$1001,0)</f>
        <v>423</v>
      </c>
      <c r="D590" s="14" cm="1">
        <f t="array" ref="D590">INDEX('Stocastic Model Raw Data'!$G$2:$G$1001,$C590,0)</f>
        <v>212042590</v>
      </c>
      <c r="E590" s="14" cm="1">
        <f t="array" ref="E590">INDEX('Stocastic Model Raw Data'!$C$2:$C$1001,$C590,0)</f>
        <v>78737379.296420306</v>
      </c>
      <c r="F590" s="14" cm="1">
        <f t="array" ref="F590">INDEX('Stocastic Model Raw Data'!$H$2:$H$1001,$C590,0)</f>
        <v>37694617.334485099</v>
      </c>
      <c r="G590" s="14">
        <f t="shared" si="109"/>
        <v>41042761.961935207</v>
      </c>
      <c r="H590" s="14" cm="1">
        <f t="array" ref="H590">INDEX('Stocastic Model Raw Data'!$D$2:$D$1001,$C590,0)</f>
        <v>2331689579.25281</v>
      </c>
      <c r="I590" s="14" cm="1">
        <f t="array" ref="I590">INDEX('Stocastic Model Raw Data'!$I$2:$I$1001,$C590,0)</f>
        <v>963416274.02673995</v>
      </c>
      <c r="J590" s="14">
        <f t="shared" si="110"/>
        <v>1368273305.2260699</v>
      </c>
      <c r="K590" s="14" cm="1">
        <f t="array" ref="K590">INDEX('Stocastic Model Raw Data'!$E$2:$E$1001,$C590,0)</f>
        <v>153654257.67103401</v>
      </c>
      <c r="L590" s="14" cm="1">
        <f t="array" ref="L590">INDEX('Stocastic Model Raw Data'!$J$2:$J$1001,$C590,0)</f>
        <v>67237991.566510394</v>
      </c>
      <c r="M590" s="14">
        <f t="shared" si="111"/>
        <v>86416266.104523614</v>
      </c>
      <c r="N590" s="14">
        <f t="shared" si="115"/>
        <v>2485343836.9238439</v>
      </c>
      <c r="O590" s="14">
        <f t="shared" si="116"/>
        <v>1030654265.5932504</v>
      </c>
      <c r="P590" s="14">
        <f t="shared" si="112"/>
        <v>1454689571.3305936</v>
      </c>
      <c r="Q590" s="3">
        <f t="shared" si="117"/>
        <v>2485343836.9238439</v>
      </c>
      <c r="R590" s="3">
        <f t="shared" si="118"/>
        <v>1242696855.5932503</v>
      </c>
      <c r="S590" s="3">
        <f t="shared" si="113"/>
        <v>1242646981.3305936</v>
      </c>
      <c r="T590" s="21">
        <f>(RANK(E590,E$8:E$1007,1)+COUNTIF(E$8:E590,E590)-1)/1000</f>
        <v>0.38200000000000001</v>
      </c>
      <c r="U590" s="21">
        <f>(RANK(F590,F$8:F$1007,1)+COUNTIF(F$8:F590,F590)-1)/1000</f>
        <v>0.35399999999999998</v>
      </c>
      <c r="V590" s="21">
        <f>(RANK(G590,G$8:G$1007,1)+COUNTIF(G$8:G590,G590)-1)/1000</f>
        <v>0.4</v>
      </c>
      <c r="W590" s="21">
        <f>(RANK(H590,H$8:H$1007,1)+COUNTIF(H$8:H590,H590)-1)/1000</f>
        <v>0.437</v>
      </c>
      <c r="X590" s="21">
        <f>(RANK(I590,I$8:I$1007,1)+COUNTIF(I$8:I590,I590)-1)/1000</f>
        <v>0.42299999999999999</v>
      </c>
      <c r="Y590" s="21">
        <f>(RANK(J590,J$8:J$1007,1)+COUNTIF(J$8:J590,J590)-1)/1000</f>
        <v>0.45700000000000002</v>
      </c>
      <c r="Z590" s="21">
        <f>(RANK(K590,K$8:K$1007,1)+COUNTIF(K$8:K590,K590)-1)/1000</f>
        <v>0.23599999999999999</v>
      </c>
      <c r="AA590" s="21">
        <f>(RANK(L590,L$8:L$1007,1)+COUNTIF(L$8:L590,L590)-1)/1000</f>
        <v>0.217</v>
      </c>
      <c r="AB590" s="21">
        <f>(RANK(M590,M$8:M$1007,1)+COUNTIF(M$8:M590,M590)-1)/1000</f>
        <v>0.25700000000000001</v>
      </c>
      <c r="AC590" s="21">
        <f>(RANK(N590,N$8:N$1007,1)+COUNTIF(N$8:N590,N590)-1)/1000</f>
        <v>0.42299999999999999</v>
      </c>
      <c r="AD590" s="21">
        <f>(RANK(O590,O$8:O$1007,1)+COUNTIF(O$8:O590,O590)-1)/1000</f>
        <v>0.40799999999999997</v>
      </c>
      <c r="AE590" s="21">
        <f>(RANK(P590,P$8:P$1007,1)+COUNTIF(P$8:P590,P590)-1)/1000</f>
        <v>0.437</v>
      </c>
      <c r="AF590" s="21">
        <f>(RANK(Q590,Q$8:Q$1007,1)+COUNTIF(Q$8:Q590,Q590)-1)/1000</f>
        <v>0.42299999999999999</v>
      </c>
      <c r="AG590" s="21">
        <f>(RANK(R590,R$8:R$1007,1)+COUNTIF(R$8:R590,R590)-1)/1000</f>
        <v>0.40799999999999997</v>
      </c>
      <c r="AH590" s="21">
        <f>(RANK(S590,S$8:S$1007,1)+COUNTIF(S$8:S590,S590)-1)/1000</f>
        <v>0.437</v>
      </c>
      <c r="AI590" s="14">
        <f t="shared" si="119"/>
        <v>0</v>
      </c>
      <c r="AK590" s="14">
        <f t="shared" si="120"/>
        <v>0</v>
      </c>
    </row>
    <row r="591" spans="2:37" x14ac:dyDescent="0.25">
      <c r="B591">
        <f t="shared" si="114"/>
        <v>584</v>
      </c>
      <c r="C591">
        <f>MATCH(B591,'Stocastic Model Raw Data'!$B$2:$B$1001,0)</f>
        <v>89</v>
      </c>
      <c r="D591" s="14" cm="1">
        <f t="array" ref="D591">INDEX('Stocastic Model Raw Data'!$G$2:$G$1001,$C591,0)</f>
        <v>212042590</v>
      </c>
      <c r="E591" s="14" cm="1">
        <f t="array" ref="E591">INDEX('Stocastic Model Raw Data'!$C$2:$C$1001,$C591,0)</f>
        <v>61451319.344885997</v>
      </c>
      <c r="F591" s="14" cm="1">
        <f t="array" ref="F591">INDEX('Stocastic Model Raw Data'!$H$2:$H$1001,$C591,0)</f>
        <v>29181961.0623472</v>
      </c>
      <c r="G591" s="14">
        <f t="shared" si="109"/>
        <v>32269358.282538798</v>
      </c>
      <c r="H591" s="14" cm="1">
        <f t="array" ref="H591">INDEX('Stocastic Model Raw Data'!$D$2:$D$1001,$C591,0)</f>
        <v>1870102471.5132101</v>
      </c>
      <c r="I591" s="14" cm="1">
        <f t="array" ref="I591">INDEX('Stocastic Model Raw Data'!$I$2:$I$1001,$C591,0)</f>
        <v>768185255.24300003</v>
      </c>
      <c r="J591" s="14">
        <f t="shared" si="110"/>
        <v>1101917216.27021</v>
      </c>
      <c r="K591" s="14" cm="1">
        <f t="array" ref="K591">INDEX('Stocastic Model Raw Data'!$E$2:$E$1001,$C591,0)</f>
        <v>129522606.997182</v>
      </c>
      <c r="L591" s="14" cm="1">
        <f t="array" ref="L591">INDEX('Stocastic Model Raw Data'!$J$2:$J$1001,$C591,0)</f>
        <v>58052310.296708703</v>
      </c>
      <c r="M591" s="14">
        <f t="shared" si="111"/>
        <v>71470296.700473294</v>
      </c>
      <c r="N591" s="14">
        <f t="shared" si="115"/>
        <v>1999625078.510392</v>
      </c>
      <c r="O591" s="14">
        <f t="shared" si="116"/>
        <v>826237565.53970873</v>
      </c>
      <c r="P591" s="14">
        <f t="shared" si="112"/>
        <v>1173387512.9706831</v>
      </c>
      <c r="Q591" s="3">
        <f t="shared" si="117"/>
        <v>1999625078.510392</v>
      </c>
      <c r="R591" s="3">
        <f t="shared" si="118"/>
        <v>1038280155.5397087</v>
      </c>
      <c r="S591" s="3">
        <f t="shared" si="113"/>
        <v>961344922.97068322</v>
      </c>
      <c r="T591" s="21">
        <f>(RANK(E591,E$8:E$1007,1)+COUNTIF(E$8:E591,E591)-1)/1000</f>
        <v>6.3E-2</v>
      </c>
      <c r="U591" s="21">
        <f>(RANK(F591,F$8:F$1007,1)+COUNTIF(F$8:F591,F591)-1)/1000</f>
        <v>5.2999999999999999E-2</v>
      </c>
      <c r="V591" s="21">
        <f>(RANK(G591,G$8:G$1007,1)+COUNTIF(G$8:G591,G591)-1)/1000</f>
        <v>7.4999999999999997E-2</v>
      </c>
      <c r="W591" s="21">
        <f>(RANK(H591,H$8:H$1007,1)+COUNTIF(H$8:H591,H591)-1)/1000</f>
        <v>0.09</v>
      </c>
      <c r="X591" s="21">
        <f>(RANK(I591,I$8:I$1007,1)+COUNTIF(I$8:I591,I591)-1)/1000</f>
        <v>8.6999999999999994E-2</v>
      </c>
      <c r="Y591" s="21">
        <f>(RANK(J591,J$8:J$1007,1)+COUNTIF(J$8:J591,J591)-1)/1000</f>
        <v>9.6000000000000002E-2</v>
      </c>
      <c r="Z591" s="21">
        <f>(RANK(K591,K$8:K$1007,1)+COUNTIF(K$8:K591,K591)-1)/1000</f>
        <v>7.1999999999999995E-2</v>
      </c>
      <c r="AA591" s="21">
        <f>(RANK(L591,L$8:L$1007,1)+COUNTIF(L$8:L591,L591)-1)/1000</f>
        <v>9.7000000000000003E-2</v>
      </c>
      <c r="AB591" s="21">
        <f>(RANK(M591,M$8:M$1007,1)+COUNTIF(M$8:M591,M591)-1)/1000</f>
        <v>5.6000000000000001E-2</v>
      </c>
      <c r="AC591" s="21">
        <f>(RANK(N591,N$8:N$1007,1)+COUNTIF(N$8:N591,N591)-1)/1000</f>
        <v>8.8999999999999996E-2</v>
      </c>
      <c r="AD591" s="21">
        <f>(RANK(O591,O$8:O$1007,1)+COUNTIF(O$8:O591,O591)-1)/1000</f>
        <v>8.4000000000000005E-2</v>
      </c>
      <c r="AE591" s="21">
        <f>(RANK(P591,P$8:P$1007,1)+COUNTIF(P$8:P591,P591)-1)/1000</f>
        <v>9.1999999999999998E-2</v>
      </c>
      <c r="AF591" s="21">
        <f>(RANK(Q591,Q$8:Q$1007,1)+COUNTIF(Q$8:Q591,Q591)-1)/1000</f>
        <v>8.8999999999999996E-2</v>
      </c>
      <c r="AG591" s="21">
        <f>(RANK(R591,R$8:R$1007,1)+COUNTIF(R$8:R591,R591)-1)/1000</f>
        <v>8.4000000000000005E-2</v>
      </c>
      <c r="AH591" s="21">
        <f>(RANK(S591,S$8:S$1007,1)+COUNTIF(S$8:S591,S591)-1)/1000</f>
        <v>9.1999999999999998E-2</v>
      </c>
      <c r="AI591" s="14">
        <f t="shared" si="119"/>
        <v>0</v>
      </c>
      <c r="AK591" s="14">
        <f t="shared" si="120"/>
        <v>0</v>
      </c>
    </row>
    <row r="592" spans="2:37" x14ac:dyDescent="0.25">
      <c r="B592">
        <f t="shared" si="114"/>
        <v>585</v>
      </c>
      <c r="C592">
        <f>MATCH(B592,'Stocastic Model Raw Data'!$B$2:$B$1001,0)</f>
        <v>792</v>
      </c>
      <c r="D592" s="14" cm="1">
        <f t="array" ref="D592">INDEX('Stocastic Model Raw Data'!$G$2:$G$1001,$C592,0)</f>
        <v>212042590</v>
      </c>
      <c r="E592" s="14" cm="1">
        <f t="array" ref="E592">INDEX('Stocastic Model Raw Data'!$C$2:$C$1001,$C592,0)</f>
        <v>97077404.5999908</v>
      </c>
      <c r="F592" s="14" cm="1">
        <f t="array" ref="F592">INDEX('Stocastic Model Raw Data'!$H$2:$H$1001,$C592,0)</f>
        <v>47322729.120562799</v>
      </c>
      <c r="G592" s="14">
        <f t="shared" si="109"/>
        <v>49754675.479428001</v>
      </c>
      <c r="H592" s="14" cm="1">
        <f t="array" ref="H592">INDEX('Stocastic Model Raw Data'!$D$2:$D$1001,$C592,0)</f>
        <v>2717450396.3984599</v>
      </c>
      <c r="I592" s="14" cm="1">
        <f t="array" ref="I592">INDEX('Stocastic Model Raw Data'!$I$2:$I$1001,$C592,0)</f>
        <v>1130764968.7708001</v>
      </c>
      <c r="J592" s="14">
        <f t="shared" si="110"/>
        <v>1586685427.6276598</v>
      </c>
      <c r="K592" s="14" cm="1">
        <f t="array" ref="K592">INDEX('Stocastic Model Raw Data'!$E$2:$E$1001,$C592,0)</f>
        <v>227893218.82586399</v>
      </c>
      <c r="L592" s="14" cm="1">
        <f t="array" ref="L592">INDEX('Stocastic Model Raw Data'!$J$2:$J$1001,$C592,0)</f>
        <v>102323720.27861699</v>
      </c>
      <c r="M592" s="14">
        <f t="shared" si="111"/>
        <v>125569498.54724699</v>
      </c>
      <c r="N592" s="14">
        <f t="shared" si="115"/>
        <v>2945343615.2243237</v>
      </c>
      <c r="O592" s="14">
        <f t="shared" si="116"/>
        <v>1233088689.049417</v>
      </c>
      <c r="P592" s="14">
        <f t="shared" si="112"/>
        <v>1712254926.1749067</v>
      </c>
      <c r="Q592" s="3">
        <f t="shared" si="117"/>
        <v>2945343615.2243237</v>
      </c>
      <c r="R592" s="3">
        <f t="shared" si="118"/>
        <v>1445131279.049417</v>
      </c>
      <c r="S592" s="3">
        <f t="shared" si="113"/>
        <v>1500212336.1749067</v>
      </c>
      <c r="T592" s="21">
        <f>(RANK(E592,E$8:E$1007,1)+COUNTIF(E$8:E592,E592)-1)/1000</f>
        <v>0.745</v>
      </c>
      <c r="U592" s="21">
        <f>(RANK(F592,F$8:F$1007,1)+COUNTIF(F$8:F592,F592)-1)/1000</f>
        <v>0.72799999999999998</v>
      </c>
      <c r="V592" s="21">
        <f>(RANK(G592,G$8:G$1007,1)+COUNTIF(G$8:G592,G592)-1)/1000</f>
        <v>0.77</v>
      </c>
      <c r="W592" s="21">
        <f>(RANK(H592,H$8:H$1007,1)+COUNTIF(H$8:H592,H592)-1)/1000</f>
        <v>0.77300000000000002</v>
      </c>
      <c r="X592" s="21">
        <f>(RANK(I592,I$8:I$1007,1)+COUNTIF(I$8:I592,I592)-1)/1000</f>
        <v>0.755</v>
      </c>
      <c r="Y592" s="21">
        <f>(RANK(J592,J$8:J$1007,1)+COUNTIF(J$8:J592,J592)-1)/1000</f>
        <v>0.78400000000000003</v>
      </c>
      <c r="Z592" s="21">
        <f>(RANK(K592,K$8:K$1007,1)+COUNTIF(K$8:K592,K592)-1)/1000</f>
        <v>0.83499999999999996</v>
      </c>
      <c r="AA592" s="21">
        <f>(RANK(L592,L$8:L$1007,1)+COUNTIF(L$8:L592,L592)-1)/1000</f>
        <v>0.84599999999999997</v>
      </c>
      <c r="AB592" s="21">
        <f>(RANK(M592,M$8:M$1007,1)+COUNTIF(M$8:M592,M592)-1)/1000</f>
        <v>0.82899999999999996</v>
      </c>
      <c r="AC592" s="21">
        <f>(RANK(N592,N$8:N$1007,1)+COUNTIF(N$8:N592,N592)-1)/1000</f>
        <v>0.79200000000000004</v>
      </c>
      <c r="AD592" s="21">
        <f>(RANK(O592,O$8:O$1007,1)+COUNTIF(O$8:O592,O592)-1)/1000</f>
        <v>0.77600000000000002</v>
      </c>
      <c r="AE592" s="21">
        <f>(RANK(P592,P$8:P$1007,1)+COUNTIF(P$8:P592,P592)-1)/1000</f>
        <v>0.79900000000000004</v>
      </c>
      <c r="AF592" s="21">
        <f>(RANK(Q592,Q$8:Q$1007,1)+COUNTIF(Q$8:Q592,Q592)-1)/1000</f>
        <v>0.79200000000000004</v>
      </c>
      <c r="AG592" s="21">
        <f>(RANK(R592,R$8:R$1007,1)+COUNTIF(R$8:R592,R592)-1)/1000</f>
        <v>0.77600000000000002</v>
      </c>
      <c r="AH592" s="21">
        <f>(RANK(S592,S$8:S$1007,1)+COUNTIF(S$8:S592,S592)-1)/1000</f>
        <v>0.79900000000000004</v>
      </c>
      <c r="AI592" s="14">
        <f t="shared" si="119"/>
        <v>0</v>
      </c>
      <c r="AK592" s="14">
        <f t="shared" si="120"/>
        <v>0</v>
      </c>
    </row>
    <row r="593" spans="2:37" x14ac:dyDescent="0.25">
      <c r="B593">
        <f t="shared" si="114"/>
        <v>586</v>
      </c>
      <c r="C593">
        <f>MATCH(B593,'Stocastic Model Raw Data'!$B$2:$B$1001,0)</f>
        <v>673</v>
      </c>
      <c r="D593" s="14" cm="1">
        <f t="array" ref="D593">INDEX('Stocastic Model Raw Data'!$G$2:$G$1001,$C593,0)</f>
        <v>212042590</v>
      </c>
      <c r="E593" s="14" cm="1">
        <f t="array" ref="E593">INDEX('Stocastic Model Raw Data'!$C$2:$C$1001,$C593,0)</f>
        <v>89129487.718248397</v>
      </c>
      <c r="F593" s="14" cm="1">
        <f t="array" ref="F593">INDEX('Stocastic Model Raw Data'!$H$2:$H$1001,$C593,0)</f>
        <v>42937919.945238799</v>
      </c>
      <c r="G593" s="14">
        <f t="shared" si="109"/>
        <v>46191567.773009598</v>
      </c>
      <c r="H593" s="14" cm="1">
        <f t="array" ref="H593">INDEX('Stocastic Model Raw Data'!$D$2:$D$1001,$C593,0)</f>
        <v>2595620982.5843501</v>
      </c>
      <c r="I593" s="14" cm="1">
        <f t="array" ref="I593">INDEX('Stocastic Model Raw Data'!$I$2:$I$1001,$C593,0)</f>
        <v>1079186858.71455</v>
      </c>
      <c r="J593" s="14">
        <f t="shared" si="110"/>
        <v>1516434123.8698001</v>
      </c>
      <c r="K593" s="14" cm="1">
        <f t="array" ref="K593">INDEX('Stocastic Model Raw Data'!$E$2:$E$1001,$C593,0)</f>
        <v>175575114.81174499</v>
      </c>
      <c r="L593" s="14" cm="1">
        <f t="array" ref="L593">INDEX('Stocastic Model Raw Data'!$J$2:$J$1001,$C593,0)</f>
        <v>75822249.374295607</v>
      </c>
      <c r="M593" s="14">
        <f t="shared" si="111"/>
        <v>99752865.437449381</v>
      </c>
      <c r="N593" s="14">
        <f t="shared" si="115"/>
        <v>2771196097.3960953</v>
      </c>
      <c r="O593" s="14">
        <f t="shared" si="116"/>
        <v>1155009108.0888457</v>
      </c>
      <c r="P593" s="14">
        <f t="shared" si="112"/>
        <v>1616186989.3072495</v>
      </c>
      <c r="Q593" s="3">
        <f t="shared" si="117"/>
        <v>2771196097.3960953</v>
      </c>
      <c r="R593" s="3">
        <f t="shared" si="118"/>
        <v>1367051698.0888457</v>
      </c>
      <c r="S593" s="3">
        <f t="shared" si="113"/>
        <v>1404144399.3072495</v>
      </c>
      <c r="T593" s="21">
        <f>(RANK(E593,E$8:E$1007,1)+COUNTIF(E$8:E593,E593)-1)/1000</f>
        <v>0.60199999999999998</v>
      </c>
      <c r="U593" s="21">
        <f>(RANK(F593,F$8:F$1007,1)+COUNTIF(F$8:F593,F593)-1)/1000</f>
        <v>0.57399999999999995</v>
      </c>
      <c r="V593" s="21">
        <f>(RANK(G593,G$8:G$1007,1)+COUNTIF(G$8:G593,G593)-1)/1000</f>
        <v>0.63400000000000001</v>
      </c>
      <c r="W593" s="21">
        <f>(RANK(H593,H$8:H$1007,1)+COUNTIF(H$8:H593,H593)-1)/1000</f>
        <v>0.68500000000000005</v>
      </c>
      <c r="X593" s="21">
        <f>(RANK(I593,I$8:I$1007,1)+COUNTIF(I$8:I593,I593)-1)/1000</f>
        <v>0.67100000000000004</v>
      </c>
      <c r="Y593" s="21">
        <f>(RANK(J593,J$8:J$1007,1)+COUNTIF(J$8:J593,J593)-1)/1000</f>
        <v>0.7</v>
      </c>
      <c r="Z593" s="21">
        <f>(RANK(K593,K$8:K$1007,1)+COUNTIF(K$8:K593,K593)-1)/1000</f>
        <v>0.45</v>
      </c>
      <c r="AA593" s="21">
        <f>(RANK(L593,L$8:L$1007,1)+COUNTIF(L$8:L593,L593)-1)/1000</f>
        <v>0.40600000000000003</v>
      </c>
      <c r="AB593" s="21">
        <f>(RANK(M593,M$8:M$1007,1)+COUNTIF(M$8:M593,M593)-1)/1000</f>
        <v>0.5</v>
      </c>
      <c r="AC593" s="21">
        <f>(RANK(N593,N$8:N$1007,1)+COUNTIF(N$8:N593,N593)-1)/1000</f>
        <v>0.67300000000000004</v>
      </c>
      <c r="AD593" s="21">
        <f>(RANK(O593,O$8:O$1007,1)+COUNTIF(O$8:O593,O593)-1)/1000</f>
        <v>0.64500000000000002</v>
      </c>
      <c r="AE593" s="21">
        <f>(RANK(P593,P$8:P$1007,1)+COUNTIF(P$8:P593,P593)-1)/1000</f>
        <v>0.68200000000000005</v>
      </c>
      <c r="AF593" s="21">
        <f>(RANK(Q593,Q$8:Q$1007,1)+COUNTIF(Q$8:Q593,Q593)-1)/1000</f>
        <v>0.67300000000000004</v>
      </c>
      <c r="AG593" s="21">
        <f>(RANK(R593,R$8:R$1007,1)+COUNTIF(R$8:R593,R593)-1)/1000</f>
        <v>0.64500000000000002</v>
      </c>
      <c r="AH593" s="21">
        <f>(RANK(S593,S$8:S$1007,1)+COUNTIF(S$8:S593,S593)-1)/1000</f>
        <v>0.68200000000000005</v>
      </c>
      <c r="AI593" s="14">
        <f t="shared" si="119"/>
        <v>0</v>
      </c>
      <c r="AK593" s="14">
        <f t="shared" si="120"/>
        <v>0</v>
      </c>
    </row>
    <row r="594" spans="2:37" x14ac:dyDescent="0.25">
      <c r="B594">
        <f t="shared" si="114"/>
        <v>587</v>
      </c>
      <c r="C594">
        <f>MATCH(B594,'Stocastic Model Raw Data'!$B$2:$B$1001,0)</f>
        <v>192</v>
      </c>
      <c r="D594" s="14" cm="1">
        <f t="array" ref="D594">INDEX('Stocastic Model Raw Data'!$G$2:$G$1001,$C594,0)</f>
        <v>212042590</v>
      </c>
      <c r="E594" s="14" cm="1">
        <f t="array" ref="E594">INDEX('Stocastic Model Raw Data'!$C$2:$C$1001,$C594,0)</f>
        <v>76015183.021768495</v>
      </c>
      <c r="F594" s="14" cm="1">
        <f t="array" ref="F594">INDEX('Stocastic Model Raw Data'!$H$2:$H$1001,$C594,0)</f>
        <v>37942050.837076999</v>
      </c>
      <c r="G594" s="14">
        <f t="shared" si="109"/>
        <v>38073132.184691496</v>
      </c>
      <c r="H594" s="14" cm="1">
        <f t="array" ref="H594">INDEX('Stocastic Model Raw Data'!$D$2:$D$1001,$C594,0)</f>
        <v>2057127400.6494401</v>
      </c>
      <c r="I594" s="14" cm="1">
        <f t="array" ref="I594">INDEX('Stocastic Model Raw Data'!$I$2:$I$1001,$C594,0)</f>
        <v>870679800.89049399</v>
      </c>
      <c r="J594" s="14">
        <f t="shared" si="110"/>
        <v>1186447599.7589459</v>
      </c>
      <c r="K594" s="14" cm="1">
        <f t="array" ref="K594">INDEX('Stocastic Model Raw Data'!$E$2:$E$1001,$C594,0)</f>
        <v>152921137.25882101</v>
      </c>
      <c r="L594" s="14" cm="1">
        <f t="array" ref="L594">INDEX('Stocastic Model Raw Data'!$J$2:$J$1001,$C594,0)</f>
        <v>65771688.0274719</v>
      </c>
      <c r="M594" s="14">
        <f t="shared" si="111"/>
        <v>87149449.231349111</v>
      </c>
      <c r="N594" s="14">
        <f t="shared" si="115"/>
        <v>2210048537.9082613</v>
      </c>
      <c r="O594" s="14">
        <f t="shared" si="116"/>
        <v>936451488.91796589</v>
      </c>
      <c r="P594" s="14">
        <f t="shared" si="112"/>
        <v>1273597048.9902954</v>
      </c>
      <c r="Q594" s="3">
        <f t="shared" si="117"/>
        <v>2210048537.9082613</v>
      </c>
      <c r="R594" s="3">
        <f t="shared" si="118"/>
        <v>1148494078.9179659</v>
      </c>
      <c r="S594" s="3">
        <f t="shared" si="113"/>
        <v>1061554458.9902954</v>
      </c>
      <c r="T594" s="21">
        <f>(RANK(E594,E$8:E$1007,1)+COUNTIF(E$8:E594,E594)-1)/1000</f>
        <v>0.308</v>
      </c>
      <c r="U594" s="21">
        <f>(RANK(F594,F$8:F$1007,1)+COUNTIF(F$8:F594,F594)-1)/1000</f>
        <v>0.36899999999999999</v>
      </c>
      <c r="V594" s="21">
        <f>(RANK(G594,G$8:G$1007,1)+COUNTIF(G$8:G594,G594)-1)/1000</f>
        <v>0.25700000000000001</v>
      </c>
      <c r="W594" s="21">
        <f>(RANK(H594,H$8:H$1007,1)+COUNTIF(H$8:H594,H594)-1)/1000</f>
        <v>0.191</v>
      </c>
      <c r="X594" s="21">
        <f>(RANK(I594,I$8:I$1007,1)+COUNTIF(I$8:I594,I594)-1)/1000</f>
        <v>0.22600000000000001</v>
      </c>
      <c r="Y594" s="21">
        <f>(RANK(J594,J$8:J$1007,1)+COUNTIF(J$8:J594,J594)-1)/1000</f>
        <v>0.16900000000000001</v>
      </c>
      <c r="Z594" s="21">
        <f>(RANK(K594,K$8:K$1007,1)+COUNTIF(K$8:K594,K594)-1)/1000</f>
        <v>0.22500000000000001</v>
      </c>
      <c r="AA594" s="21">
        <f>(RANK(L594,L$8:L$1007,1)+COUNTIF(L$8:L594,L594)-1)/1000</f>
        <v>0.19600000000000001</v>
      </c>
      <c r="AB594" s="21">
        <f>(RANK(M594,M$8:M$1007,1)+COUNTIF(M$8:M594,M594)-1)/1000</f>
        <v>0.26800000000000002</v>
      </c>
      <c r="AC594" s="21">
        <f>(RANK(N594,N$8:N$1007,1)+COUNTIF(N$8:N594,N594)-1)/1000</f>
        <v>0.192</v>
      </c>
      <c r="AD594" s="21">
        <f>(RANK(O594,O$8:O$1007,1)+COUNTIF(O$8:O594,O594)-1)/1000</f>
        <v>0.221</v>
      </c>
      <c r="AE594" s="21">
        <f>(RANK(P594,P$8:P$1007,1)+COUNTIF(P$8:P594,P594)-1)/1000</f>
        <v>0.17699999999999999</v>
      </c>
      <c r="AF594" s="21">
        <f>(RANK(Q594,Q$8:Q$1007,1)+COUNTIF(Q$8:Q594,Q594)-1)/1000</f>
        <v>0.192</v>
      </c>
      <c r="AG594" s="21">
        <f>(RANK(R594,R$8:R$1007,1)+COUNTIF(R$8:R594,R594)-1)/1000</f>
        <v>0.221</v>
      </c>
      <c r="AH594" s="21">
        <f>(RANK(S594,S$8:S$1007,1)+COUNTIF(S$8:S594,S594)-1)/1000</f>
        <v>0.17699999999999999</v>
      </c>
      <c r="AI594" s="14">
        <f t="shared" si="119"/>
        <v>0</v>
      </c>
      <c r="AK594" s="14">
        <f t="shared" si="120"/>
        <v>0</v>
      </c>
    </row>
    <row r="595" spans="2:37" x14ac:dyDescent="0.25">
      <c r="B595">
        <f t="shared" si="114"/>
        <v>588</v>
      </c>
      <c r="C595">
        <f>MATCH(B595,'Stocastic Model Raw Data'!$B$2:$B$1001,0)</f>
        <v>992</v>
      </c>
      <c r="D595" s="14" cm="1">
        <f t="array" ref="D595">INDEX('Stocastic Model Raw Data'!$G$2:$G$1001,$C595,0)</f>
        <v>212042590</v>
      </c>
      <c r="E595" s="14" cm="1">
        <f t="array" ref="E595">INDEX('Stocastic Model Raw Data'!$C$2:$C$1001,$C595,0)</f>
        <v>129112706.89478</v>
      </c>
      <c r="F595" s="14" cm="1">
        <f t="array" ref="F595">INDEX('Stocastic Model Raw Data'!$H$2:$H$1001,$C595,0)</f>
        <v>64076312.332940698</v>
      </c>
      <c r="G595" s="14">
        <f t="shared" si="109"/>
        <v>65036394.561839297</v>
      </c>
      <c r="H595" s="14" cm="1">
        <f t="array" ref="H595">INDEX('Stocastic Model Raw Data'!$D$2:$D$1001,$C595,0)</f>
        <v>3394471753.7768898</v>
      </c>
      <c r="I595" s="14" cm="1">
        <f t="array" ref="I595">INDEX('Stocastic Model Raw Data'!$I$2:$I$1001,$C595,0)</f>
        <v>1433178266.6036201</v>
      </c>
      <c r="J595" s="14">
        <f t="shared" si="110"/>
        <v>1961293487.1732697</v>
      </c>
      <c r="K595" s="14" cm="1">
        <f t="array" ref="K595">INDEX('Stocastic Model Raw Data'!$E$2:$E$1001,$C595,0)</f>
        <v>286092670.192114</v>
      </c>
      <c r="L595" s="14" cm="1">
        <f t="array" ref="L595">INDEX('Stocastic Model Raw Data'!$J$2:$J$1001,$C595,0)</f>
        <v>128795553.69889</v>
      </c>
      <c r="M595" s="14">
        <f t="shared" si="111"/>
        <v>157297116.49322399</v>
      </c>
      <c r="N595" s="14">
        <f t="shared" si="115"/>
        <v>3680564423.9690037</v>
      </c>
      <c r="O595" s="14">
        <f t="shared" si="116"/>
        <v>1561973820.30251</v>
      </c>
      <c r="P595" s="14">
        <f t="shared" si="112"/>
        <v>2118590603.6664937</v>
      </c>
      <c r="Q595" s="3">
        <f t="shared" si="117"/>
        <v>3680564423.9690037</v>
      </c>
      <c r="R595" s="3">
        <f t="shared" si="118"/>
        <v>1774016410.30251</v>
      </c>
      <c r="S595" s="3">
        <f t="shared" si="113"/>
        <v>1906548013.6664937</v>
      </c>
      <c r="T595" s="21">
        <f>(RANK(E595,E$8:E$1007,1)+COUNTIF(E$8:E595,E595)-1)/1000</f>
        <v>0.99199999999999999</v>
      </c>
      <c r="U595" s="21">
        <f>(RANK(F595,F$8:F$1007,1)+COUNTIF(F$8:F595,F595)-1)/1000</f>
        <v>0.99099999999999999</v>
      </c>
      <c r="V595" s="21">
        <f>(RANK(G595,G$8:G$1007,1)+COUNTIF(G$8:G595,G595)-1)/1000</f>
        <v>0.99199999999999999</v>
      </c>
      <c r="W595" s="21">
        <f>(RANK(H595,H$8:H$1007,1)+COUNTIF(H$8:H595,H595)-1)/1000</f>
        <v>0.99299999999999999</v>
      </c>
      <c r="X595" s="21">
        <f>(RANK(I595,I$8:I$1007,1)+COUNTIF(I$8:I595,I595)-1)/1000</f>
        <v>0.99199999999999999</v>
      </c>
      <c r="Y595" s="21">
        <f>(RANK(J595,J$8:J$1007,1)+COUNTIF(J$8:J595,J595)-1)/1000</f>
        <v>0.99299999999999999</v>
      </c>
      <c r="Z595" s="21">
        <f>(RANK(K595,K$8:K$1007,1)+COUNTIF(K$8:K595,K595)-1)/1000</f>
        <v>0.98399999999999999</v>
      </c>
      <c r="AA595" s="21">
        <f>(RANK(L595,L$8:L$1007,1)+COUNTIF(L$8:L595,L595)-1)/1000</f>
        <v>0.98599999999999999</v>
      </c>
      <c r="AB595" s="21">
        <f>(RANK(M595,M$8:M$1007,1)+COUNTIF(M$8:M595,M595)-1)/1000</f>
        <v>0.98199999999999998</v>
      </c>
      <c r="AC595" s="21">
        <f>(RANK(N595,N$8:N$1007,1)+COUNTIF(N$8:N595,N595)-1)/1000</f>
        <v>0.99199999999999999</v>
      </c>
      <c r="AD595" s="21">
        <f>(RANK(O595,O$8:O$1007,1)+COUNTIF(O$8:O595,O595)-1)/1000</f>
        <v>0.99099999999999999</v>
      </c>
      <c r="AE595" s="21">
        <f>(RANK(P595,P$8:P$1007,1)+COUNTIF(P$8:P595,P595)-1)/1000</f>
        <v>0.99199999999999999</v>
      </c>
      <c r="AF595" s="21">
        <f>(RANK(Q595,Q$8:Q$1007,1)+COUNTIF(Q$8:Q595,Q595)-1)/1000</f>
        <v>0.99199999999999999</v>
      </c>
      <c r="AG595" s="21">
        <f>(RANK(R595,R$8:R$1007,1)+COUNTIF(R$8:R595,R595)-1)/1000</f>
        <v>0.99099999999999999</v>
      </c>
      <c r="AH595" s="21">
        <f>(RANK(S595,S$8:S$1007,1)+COUNTIF(S$8:S595,S595)-1)/1000</f>
        <v>0.99199999999999999</v>
      </c>
      <c r="AI595" s="14">
        <f t="shared" si="119"/>
        <v>0</v>
      </c>
      <c r="AK595" s="14">
        <f t="shared" si="120"/>
        <v>0</v>
      </c>
    </row>
    <row r="596" spans="2:37" x14ac:dyDescent="0.25">
      <c r="B596">
        <f t="shared" si="114"/>
        <v>589</v>
      </c>
      <c r="C596">
        <f>MATCH(B596,'Stocastic Model Raw Data'!$B$2:$B$1001,0)</f>
        <v>7</v>
      </c>
      <c r="D596" s="14" cm="1">
        <f t="array" ref="D596">INDEX('Stocastic Model Raw Data'!$G$2:$G$1001,$C596,0)</f>
        <v>212042590</v>
      </c>
      <c r="E596" s="14" cm="1">
        <f t="array" ref="E596">INDEX('Stocastic Model Raw Data'!$C$2:$C$1001,$C596,0)</f>
        <v>50173597.847975098</v>
      </c>
      <c r="F596" s="14" cm="1">
        <f t="array" ref="F596">INDEX('Stocastic Model Raw Data'!$H$2:$H$1001,$C596,0)</f>
        <v>23795869.6373077</v>
      </c>
      <c r="G596" s="14">
        <f t="shared" si="109"/>
        <v>26377728.210667398</v>
      </c>
      <c r="H596" s="14" cm="1">
        <f t="array" ref="H596">INDEX('Stocastic Model Raw Data'!$D$2:$D$1001,$C596,0)</f>
        <v>1538594354.15553</v>
      </c>
      <c r="I596" s="14" cm="1">
        <f t="array" ref="I596">INDEX('Stocastic Model Raw Data'!$I$2:$I$1001,$C596,0)</f>
        <v>629008235.18837094</v>
      </c>
      <c r="J596" s="14">
        <f t="shared" si="110"/>
        <v>909586118.96715903</v>
      </c>
      <c r="K596" s="14" cm="1">
        <f t="array" ref="K596">INDEX('Stocastic Model Raw Data'!$E$2:$E$1001,$C596,0)</f>
        <v>104655211.20699701</v>
      </c>
      <c r="L596" s="14" cm="1">
        <f t="array" ref="L596">INDEX('Stocastic Model Raw Data'!$J$2:$J$1001,$C596,0)</f>
        <v>43968182.054141499</v>
      </c>
      <c r="M596" s="14">
        <f t="shared" si="111"/>
        <v>60687029.152855508</v>
      </c>
      <c r="N596" s="14">
        <f t="shared" si="115"/>
        <v>1643249565.3625269</v>
      </c>
      <c r="O596" s="14">
        <f t="shared" si="116"/>
        <v>672976417.24251246</v>
      </c>
      <c r="P596" s="14">
        <f t="shared" si="112"/>
        <v>970273148.12001443</v>
      </c>
      <c r="Q596" s="3">
        <f t="shared" si="117"/>
        <v>1643249565.3625269</v>
      </c>
      <c r="R596" s="3">
        <f t="shared" si="118"/>
        <v>885019007.24251246</v>
      </c>
      <c r="S596" s="3">
        <f t="shared" si="113"/>
        <v>758230558.12001443</v>
      </c>
      <c r="T596" s="21">
        <f>(RANK(E596,E$8:E$1007,1)+COUNTIF(E$8:E596,E596)-1)/1000</f>
        <v>5.0000000000000001E-3</v>
      </c>
      <c r="U596" s="21">
        <f>(RANK(F596,F$8:F$1007,1)+COUNTIF(F$8:F596,F596)-1)/1000</f>
        <v>5.0000000000000001E-3</v>
      </c>
      <c r="V596" s="21">
        <f>(RANK(G596,G$8:G$1007,1)+COUNTIF(G$8:G596,G596)-1)/1000</f>
        <v>5.0000000000000001E-3</v>
      </c>
      <c r="W596" s="21">
        <f>(RANK(H596,H$8:H$1007,1)+COUNTIF(H$8:H596,H596)-1)/1000</f>
        <v>7.0000000000000001E-3</v>
      </c>
      <c r="X596" s="21">
        <f>(RANK(I596,I$8:I$1007,1)+COUNTIF(I$8:I596,I596)-1)/1000</f>
        <v>5.0000000000000001E-3</v>
      </c>
      <c r="Y596" s="21">
        <f>(RANK(J596,J$8:J$1007,1)+COUNTIF(J$8:J596,J596)-1)/1000</f>
        <v>8.0000000000000002E-3</v>
      </c>
      <c r="Z596" s="21">
        <f>(RANK(K596,K$8:K$1007,1)+COUNTIF(K$8:K596,K596)-1)/1000</f>
        <v>4.0000000000000001E-3</v>
      </c>
      <c r="AA596" s="21">
        <f>(RANK(L596,L$8:L$1007,1)+COUNTIF(L$8:L596,L596)-1)/1000</f>
        <v>3.0000000000000001E-3</v>
      </c>
      <c r="AB596" s="21">
        <f>(RANK(M596,M$8:M$1007,1)+COUNTIF(M$8:M596,M596)-1)/1000</f>
        <v>6.0000000000000001E-3</v>
      </c>
      <c r="AC596" s="21">
        <f>(RANK(N596,N$8:N$1007,1)+COUNTIF(N$8:N596,N596)-1)/1000</f>
        <v>7.0000000000000001E-3</v>
      </c>
      <c r="AD596" s="21">
        <f>(RANK(O596,O$8:O$1007,1)+COUNTIF(O$8:O596,O596)-1)/1000</f>
        <v>5.0000000000000001E-3</v>
      </c>
      <c r="AE596" s="21">
        <f>(RANK(P596,P$8:P$1007,1)+COUNTIF(P$8:P596,P596)-1)/1000</f>
        <v>8.0000000000000002E-3</v>
      </c>
      <c r="AF596" s="21">
        <f>(RANK(Q596,Q$8:Q$1007,1)+COUNTIF(Q$8:Q596,Q596)-1)/1000</f>
        <v>7.0000000000000001E-3</v>
      </c>
      <c r="AG596" s="21">
        <f>(RANK(R596,R$8:R$1007,1)+COUNTIF(R$8:R596,R596)-1)/1000</f>
        <v>5.0000000000000001E-3</v>
      </c>
      <c r="AH596" s="21">
        <f>(RANK(S596,S$8:S$1007,1)+COUNTIF(S$8:S596,S596)-1)/1000</f>
        <v>8.0000000000000002E-3</v>
      </c>
      <c r="AI596" s="14">
        <f t="shared" si="119"/>
        <v>0</v>
      </c>
      <c r="AK596" s="14">
        <f t="shared" si="120"/>
        <v>0</v>
      </c>
    </row>
    <row r="597" spans="2:37" x14ac:dyDescent="0.25">
      <c r="B597">
        <f t="shared" si="114"/>
        <v>590</v>
      </c>
      <c r="C597">
        <f>MATCH(B597,'Stocastic Model Raw Data'!$B$2:$B$1001,0)</f>
        <v>824</v>
      </c>
      <c r="D597" s="14" cm="1">
        <f t="array" ref="D597">INDEX('Stocastic Model Raw Data'!$G$2:$G$1001,$C597,0)</f>
        <v>212042590</v>
      </c>
      <c r="E597" s="14" cm="1">
        <f t="array" ref="E597">INDEX('Stocastic Model Raw Data'!$C$2:$C$1001,$C597,0)</f>
        <v>107248754.421415</v>
      </c>
      <c r="F597" s="14" cm="1">
        <f t="array" ref="F597">INDEX('Stocastic Model Raw Data'!$H$2:$H$1001,$C597,0)</f>
        <v>53545830.0501303</v>
      </c>
      <c r="G597" s="14">
        <f t="shared" si="109"/>
        <v>53702924.371284701</v>
      </c>
      <c r="H597" s="14" cm="1">
        <f t="array" ref="H597">INDEX('Stocastic Model Raw Data'!$D$2:$D$1001,$C597,0)</f>
        <v>2756555080.8875499</v>
      </c>
      <c r="I597" s="14" cm="1">
        <f t="array" ref="I597">INDEX('Stocastic Model Raw Data'!$I$2:$I$1001,$C597,0)</f>
        <v>1168341290.38903</v>
      </c>
      <c r="J597" s="14">
        <f t="shared" si="110"/>
        <v>1588213790.4985199</v>
      </c>
      <c r="K597" s="14" cm="1">
        <f t="array" ref="K597">INDEX('Stocastic Model Raw Data'!$E$2:$E$1001,$C597,0)</f>
        <v>251007188.12594101</v>
      </c>
      <c r="L597" s="14" cm="1">
        <f t="array" ref="L597">INDEX('Stocastic Model Raw Data'!$J$2:$J$1001,$C597,0)</f>
        <v>110552188.861086</v>
      </c>
      <c r="M597" s="14">
        <f t="shared" si="111"/>
        <v>140454999.26485503</v>
      </c>
      <c r="N597" s="14">
        <f t="shared" si="115"/>
        <v>3007562269.0134907</v>
      </c>
      <c r="O597" s="14">
        <f t="shared" si="116"/>
        <v>1278893479.2501159</v>
      </c>
      <c r="P597" s="14">
        <f t="shared" si="112"/>
        <v>1728668789.7633748</v>
      </c>
      <c r="Q597" s="3">
        <f t="shared" si="117"/>
        <v>3007562269.0134907</v>
      </c>
      <c r="R597" s="3">
        <f t="shared" si="118"/>
        <v>1490936069.2501159</v>
      </c>
      <c r="S597" s="3">
        <f t="shared" si="113"/>
        <v>1516626199.7633748</v>
      </c>
      <c r="T597" s="21">
        <f>(RANK(E597,E$8:E$1007,1)+COUNTIF(E$8:E597,E597)-1)/1000</f>
        <v>0.88200000000000001</v>
      </c>
      <c r="U597" s="21">
        <f>(RANK(F597,F$8:F$1007,1)+COUNTIF(F$8:F597,F597)-1)/1000</f>
        <v>0.88500000000000001</v>
      </c>
      <c r="V597" s="21">
        <f>(RANK(G597,G$8:G$1007,1)+COUNTIF(G$8:G597,G597)-1)/1000</f>
        <v>0.877</v>
      </c>
      <c r="W597" s="21">
        <f>(RANK(H597,H$8:H$1007,1)+COUNTIF(H$8:H597,H597)-1)/1000</f>
        <v>0.80700000000000005</v>
      </c>
      <c r="X597" s="21">
        <f>(RANK(I597,I$8:I$1007,1)+COUNTIF(I$8:I597,I597)-1)/1000</f>
        <v>0.82299999999999995</v>
      </c>
      <c r="Y597" s="21">
        <f>(RANK(J597,J$8:J$1007,1)+COUNTIF(J$8:J597,J597)-1)/1000</f>
        <v>0.78800000000000003</v>
      </c>
      <c r="Z597" s="21">
        <f>(RANK(K597,K$8:K$1007,1)+COUNTIF(K$8:K597,K597)-1)/1000</f>
        <v>0.91500000000000004</v>
      </c>
      <c r="AA597" s="21">
        <f>(RANK(L597,L$8:L$1007,1)+COUNTIF(L$8:L597,L597)-1)/1000</f>
        <v>0.91200000000000003</v>
      </c>
      <c r="AB597" s="21">
        <f>(RANK(M597,M$8:M$1007,1)+COUNTIF(M$8:M597,M597)-1)/1000</f>
        <v>0.92300000000000004</v>
      </c>
      <c r="AC597" s="21">
        <f>(RANK(N597,N$8:N$1007,1)+COUNTIF(N$8:N597,N597)-1)/1000</f>
        <v>0.82399999999999995</v>
      </c>
      <c r="AD597" s="21">
        <f>(RANK(O597,O$8:O$1007,1)+COUNTIF(O$8:O597,O597)-1)/1000</f>
        <v>0.83299999999999996</v>
      </c>
      <c r="AE597" s="21">
        <f>(RANK(P597,P$8:P$1007,1)+COUNTIF(P$8:P597,P597)-1)/1000</f>
        <v>0.81399999999999995</v>
      </c>
      <c r="AF597" s="21">
        <f>(RANK(Q597,Q$8:Q$1007,1)+COUNTIF(Q$8:Q597,Q597)-1)/1000</f>
        <v>0.82399999999999995</v>
      </c>
      <c r="AG597" s="21">
        <f>(RANK(R597,R$8:R$1007,1)+COUNTIF(R$8:R597,R597)-1)/1000</f>
        <v>0.83299999999999996</v>
      </c>
      <c r="AH597" s="21">
        <f>(RANK(S597,S$8:S$1007,1)+COUNTIF(S$8:S597,S597)-1)/1000</f>
        <v>0.81399999999999995</v>
      </c>
      <c r="AI597" s="14">
        <f t="shared" si="119"/>
        <v>0</v>
      </c>
      <c r="AK597" s="14">
        <f t="shared" si="120"/>
        <v>0</v>
      </c>
    </row>
    <row r="598" spans="2:37" x14ac:dyDescent="0.25">
      <c r="B598">
        <f t="shared" si="114"/>
        <v>591</v>
      </c>
      <c r="C598">
        <f>MATCH(B598,'Stocastic Model Raw Data'!$B$2:$B$1001,0)</f>
        <v>237</v>
      </c>
      <c r="D598" s="14" cm="1">
        <f t="array" ref="D598">INDEX('Stocastic Model Raw Data'!$G$2:$G$1001,$C598,0)</f>
        <v>212042590</v>
      </c>
      <c r="E598" s="14" cm="1">
        <f t="array" ref="E598">INDEX('Stocastic Model Raw Data'!$C$2:$C$1001,$C598,0)</f>
        <v>71858228.115390494</v>
      </c>
      <c r="F598" s="14" cm="1">
        <f t="array" ref="F598">INDEX('Stocastic Model Raw Data'!$H$2:$H$1001,$C598,0)</f>
        <v>34434120.107246697</v>
      </c>
      <c r="G598" s="14">
        <f t="shared" si="109"/>
        <v>37424108.008143798</v>
      </c>
      <c r="H598" s="14" cm="1">
        <f t="array" ref="H598">INDEX('Stocastic Model Raw Data'!$D$2:$D$1001,$C598,0)</f>
        <v>2134162434.60694</v>
      </c>
      <c r="I598" s="14" cm="1">
        <f t="array" ref="I598">INDEX('Stocastic Model Raw Data'!$I$2:$I$1001,$C598,0)</f>
        <v>880533603.55868196</v>
      </c>
      <c r="J598" s="14">
        <f t="shared" si="110"/>
        <v>1253628831.0482581</v>
      </c>
      <c r="K598" s="14" cm="1">
        <f t="array" ref="K598">INDEX('Stocastic Model Raw Data'!$E$2:$E$1001,$C598,0)</f>
        <v>143628790.09352899</v>
      </c>
      <c r="L598" s="14" cm="1">
        <f t="array" ref="L598">INDEX('Stocastic Model Raw Data'!$J$2:$J$1001,$C598,0)</f>
        <v>61348465.878061399</v>
      </c>
      <c r="M598" s="14">
        <f t="shared" si="111"/>
        <v>82280324.215467587</v>
      </c>
      <c r="N598" s="14">
        <f t="shared" si="115"/>
        <v>2277791224.700469</v>
      </c>
      <c r="O598" s="14">
        <f t="shared" si="116"/>
        <v>941882069.43674338</v>
      </c>
      <c r="P598" s="14">
        <f t="shared" si="112"/>
        <v>1335909155.2637258</v>
      </c>
      <c r="Q598" s="3">
        <f t="shared" si="117"/>
        <v>2277791224.700469</v>
      </c>
      <c r="R598" s="3">
        <f t="shared" si="118"/>
        <v>1153924659.4367433</v>
      </c>
      <c r="S598" s="3">
        <f t="shared" si="113"/>
        <v>1123866565.2637258</v>
      </c>
      <c r="T598" s="21">
        <f>(RANK(E598,E$8:E$1007,1)+COUNTIF(E$8:E598,E598)-1)/1000</f>
        <v>0.214</v>
      </c>
      <c r="U598" s="21">
        <f>(RANK(F598,F$8:F$1007,1)+COUNTIF(F$8:F598,F598)-1)/1000</f>
        <v>0.21299999999999999</v>
      </c>
      <c r="V598" s="21">
        <f>(RANK(G598,G$8:G$1007,1)+COUNTIF(G$8:G598,G598)-1)/1000</f>
        <v>0.224</v>
      </c>
      <c r="W598" s="21">
        <f>(RANK(H598,H$8:H$1007,1)+COUNTIF(H$8:H598,H598)-1)/1000</f>
        <v>0.249</v>
      </c>
      <c r="X598" s="21">
        <f>(RANK(I598,I$8:I$1007,1)+COUNTIF(I$8:I598,I598)-1)/1000</f>
        <v>0.24099999999999999</v>
      </c>
      <c r="Y598" s="21">
        <f>(RANK(J598,J$8:J$1007,1)+COUNTIF(J$8:J598,J598)-1)/1000</f>
        <v>0.25600000000000001</v>
      </c>
      <c r="Z598" s="21">
        <f>(RANK(K598,K$8:K$1007,1)+COUNTIF(K$8:K598,K598)-1)/1000</f>
        <v>0.155</v>
      </c>
      <c r="AA598" s="21">
        <f>(RANK(L598,L$8:L$1007,1)+COUNTIF(L$8:L598,L598)-1)/1000</f>
        <v>0.13100000000000001</v>
      </c>
      <c r="AB598" s="21">
        <f>(RANK(M598,M$8:M$1007,1)+COUNTIF(M$8:M598,M598)-1)/1000</f>
        <v>0.18099999999999999</v>
      </c>
      <c r="AC598" s="21">
        <f>(RANK(N598,N$8:N$1007,1)+COUNTIF(N$8:N598,N598)-1)/1000</f>
        <v>0.23699999999999999</v>
      </c>
      <c r="AD598" s="21">
        <f>(RANK(O598,O$8:O$1007,1)+COUNTIF(O$8:O598,O598)-1)/1000</f>
        <v>0.23200000000000001</v>
      </c>
      <c r="AE598" s="21">
        <f>(RANK(P598,P$8:P$1007,1)+COUNTIF(P$8:P598,P598)-1)/1000</f>
        <v>0.246</v>
      </c>
      <c r="AF598" s="21">
        <f>(RANK(Q598,Q$8:Q$1007,1)+COUNTIF(Q$8:Q598,Q598)-1)/1000</f>
        <v>0.23699999999999999</v>
      </c>
      <c r="AG598" s="21">
        <f>(RANK(R598,R$8:R$1007,1)+COUNTIF(R$8:R598,R598)-1)/1000</f>
        <v>0.23200000000000001</v>
      </c>
      <c r="AH598" s="21">
        <f>(RANK(S598,S$8:S$1007,1)+COUNTIF(S$8:S598,S598)-1)/1000</f>
        <v>0.246</v>
      </c>
      <c r="AI598" s="14">
        <f t="shared" si="119"/>
        <v>0</v>
      </c>
      <c r="AK598" s="14">
        <f t="shared" si="120"/>
        <v>0</v>
      </c>
    </row>
    <row r="599" spans="2:37" x14ac:dyDescent="0.25">
      <c r="B599">
        <f t="shared" si="114"/>
        <v>592</v>
      </c>
      <c r="C599">
        <f>MATCH(B599,'Stocastic Model Raw Data'!$B$2:$B$1001,0)</f>
        <v>757</v>
      </c>
      <c r="D599" s="14" cm="1">
        <f t="array" ref="D599">INDEX('Stocastic Model Raw Data'!$G$2:$G$1001,$C599,0)</f>
        <v>212042590</v>
      </c>
      <c r="E599" s="14" cm="1">
        <f t="array" ref="E599">INDEX('Stocastic Model Raw Data'!$C$2:$C$1001,$C599,0)</f>
        <v>100012299.594162</v>
      </c>
      <c r="F599" s="14" cm="1">
        <f t="array" ref="F599">INDEX('Stocastic Model Raw Data'!$H$2:$H$1001,$C599,0)</f>
        <v>49662473.797084197</v>
      </c>
      <c r="G599" s="14">
        <f t="shared" si="109"/>
        <v>50349825.797077805</v>
      </c>
      <c r="H599" s="14" cm="1">
        <f t="array" ref="H599">INDEX('Stocastic Model Raw Data'!$D$2:$D$1001,$C599,0)</f>
        <v>2706865513.1361299</v>
      </c>
      <c r="I599" s="14" cm="1">
        <f t="array" ref="I599">INDEX('Stocastic Model Raw Data'!$I$2:$I$1001,$C599,0)</f>
        <v>1149232491.9677899</v>
      </c>
      <c r="J599" s="14">
        <f t="shared" si="110"/>
        <v>1557633021.16834</v>
      </c>
      <c r="K599" s="14" cm="1">
        <f t="array" ref="K599">INDEX('Stocastic Model Raw Data'!$E$2:$E$1001,$C599,0)</f>
        <v>197068661.75051501</v>
      </c>
      <c r="L599" s="14" cm="1">
        <f t="array" ref="L599">INDEX('Stocastic Model Raw Data'!$J$2:$J$1001,$C599,0)</f>
        <v>85048900.282888398</v>
      </c>
      <c r="M599" s="14">
        <f t="shared" si="111"/>
        <v>112019761.46762662</v>
      </c>
      <c r="N599" s="14">
        <f t="shared" si="115"/>
        <v>2903934174.8866448</v>
      </c>
      <c r="O599" s="14">
        <f t="shared" si="116"/>
        <v>1234281392.2506783</v>
      </c>
      <c r="P599" s="14">
        <f t="shared" si="112"/>
        <v>1669652782.6359665</v>
      </c>
      <c r="Q599" s="3">
        <f t="shared" si="117"/>
        <v>2903934174.8866448</v>
      </c>
      <c r="R599" s="3">
        <f t="shared" si="118"/>
        <v>1446323982.2506783</v>
      </c>
      <c r="S599" s="3">
        <f t="shared" si="113"/>
        <v>1457610192.6359665</v>
      </c>
      <c r="T599" s="21">
        <f>(RANK(E599,E$8:E$1007,1)+COUNTIF(E$8:E599,E599)-1)/1000</f>
        <v>0.79400000000000004</v>
      </c>
      <c r="U599" s="21">
        <f>(RANK(F599,F$8:F$1007,1)+COUNTIF(F$8:F599,F599)-1)/1000</f>
        <v>0.79900000000000004</v>
      </c>
      <c r="V599" s="21">
        <f>(RANK(G599,G$8:G$1007,1)+COUNTIF(G$8:G599,G599)-1)/1000</f>
        <v>0.78500000000000003</v>
      </c>
      <c r="W599" s="21">
        <f>(RANK(H599,H$8:H$1007,1)+COUNTIF(H$8:H599,H599)-1)/1000</f>
        <v>0.76400000000000001</v>
      </c>
      <c r="X599" s="21">
        <f>(RANK(I599,I$8:I$1007,1)+COUNTIF(I$8:I599,I599)-1)/1000</f>
        <v>0.79400000000000004</v>
      </c>
      <c r="Y599" s="21">
        <f>(RANK(J599,J$8:J$1007,1)+COUNTIF(J$8:J599,J599)-1)/1000</f>
        <v>0.754</v>
      </c>
      <c r="Z599" s="21">
        <f>(RANK(K599,K$8:K$1007,1)+COUNTIF(K$8:K599,K599)-1)/1000</f>
        <v>0.66200000000000003</v>
      </c>
      <c r="AA599" s="21">
        <f>(RANK(L599,L$8:L$1007,1)+COUNTIF(L$8:L599,L599)-1)/1000</f>
        <v>0.61399999999999999</v>
      </c>
      <c r="AB599" s="21">
        <f>(RANK(M599,M$8:M$1007,1)+COUNTIF(M$8:M599,M599)-1)/1000</f>
        <v>0.69699999999999995</v>
      </c>
      <c r="AC599" s="21">
        <f>(RANK(N599,N$8:N$1007,1)+COUNTIF(N$8:N599,N599)-1)/1000</f>
        <v>0.75700000000000001</v>
      </c>
      <c r="AD599" s="21">
        <f>(RANK(O599,O$8:O$1007,1)+COUNTIF(O$8:O599,O599)-1)/1000</f>
        <v>0.77800000000000002</v>
      </c>
      <c r="AE599" s="21">
        <f>(RANK(P599,P$8:P$1007,1)+COUNTIF(P$8:P599,P599)-1)/1000</f>
        <v>0.749</v>
      </c>
      <c r="AF599" s="21">
        <f>(RANK(Q599,Q$8:Q$1007,1)+COUNTIF(Q$8:Q599,Q599)-1)/1000</f>
        <v>0.75700000000000001</v>
      </c>
      <c r="AG599" s="21">
        <f>(RANK(R599,R$8:R$1007,1)+COUNTIF(R$8:R599,R599)-1)/1000</f>
        <v>0.77800000000000002</v>
      </c>
      <c r="AH599" s="21">
        <f>(RANK(S599,S$8:S$1007,1)+COUNTIF(S$8:S599,S599)-1)/1000</f>
        <v>0.749</v>
      </c>
      <c r="AI599" s="14">
        <f t="shared" si="119"/>
        <v>0</v>
      </c>
      <c r="AK599" s="14">
        <f t="shared" si="120"/>
        <v>0</v>
      </c>
    </row>
    <row r="600" spans="2:37" x14ac:dyDescent="0.25">
      <c r="B600">
        <f t="shared" si="114"/>
        <v>593</v>
      </c>
      <c r="C600">
        <f>MATCH(B600,'Stocastic Model Raw Data'!$B$2:$B$1001,0)</f>
        <v>217</v>
      </c>
      <c r="D600" s="14" cm="1">
        <f t="array" ref="D600">INDEX('Stocastic Model Raw Data'!$G$2:$G$1001,$C600,0)</f>
        <v>212042590</v>
      </c>
      <c r="E600" s="14" cm="1">
        <f t="array" ref="E600">INDEX('Stocastic Model Raw Data'!$C$2:$C$1001,$C600,0)</f>
        <v>69326814.682153597</v>
      </c>
      <c r="F600" s="14" cm="1">
        <f t="array" ref="F600">INDEX('Stocastic Model Raw Data'!$H$2:$H$1001,$C600,0)</f>
        <v>33224738.216793701</v>
      </c>
      <c r="G600" s="14">
        <f t="shared" si="109"/>
        <v>36102076.465359896</v>
      </c>
      <c r="H600" s="14" cm="1">
        <f t="array" ref="H600">INDEX('Stocastic Model Raw Data'!$D$2:$D$1001,$C600,0)</f>
        <v>2094526436.9384201</v>
      </c>
      <c r="I600" s="14" cm="1">
        <f t="array" ref="I600">INDEX('Stocastic Model Raw Data'!$I$2:$I$1001,$C600,0)</f>
        <v>860760588.50431204</v>
      </c>
      <c r="J600" s="14">
        <f t="shared" si="110"/>
        <v>1233765848.434108</v>
      </c>
      <c r="K600" s="14" cm="1">
        <f t="array" ref="K600">INDEX('Stocastic Model Raw Data'!$E$2:$E$1001,$C600,0)</f>
        <v>142826090.22405899</v>
      </c>
      <c r="L600" s="14" cm="1">
        <f t="array" ref="L600">INDEX('Stocastic Model Raw Data'!$J$2:$J$1001,$C600,0)</f>
        <v>67687780.591570601</v>
      </c>
      <c r="M600" s="14">
        <f t="shared" si="111"/>
        <v>75138309.632488385</v>
      </c>
      <c r="N600" s="14">
        <f t="shared" si="115"/>
        <v>2237352527.1624789</v>
      </c>
      <c r="O600" s="14">
        <f t="shared" si="116"/>
        <v>928448369.09588265</v>
      </c>
      <c r="P600" s="14">
        <f t="shared" si="112"/>
        <v>1308904158.0665963</v>
      </c>
      <c r="Q600" s="3">
        <f t="shared" si="117"/>
        <v>2237352527.1624789</v>
      </c>
      <c r="R600" s="3">
        <f t="shared" si="118"/>
        <v>1140490959.0958827</v>
      </c>
      <c r="S600" s="3">
        <f t="shared" si="113"/>
        <v>1096861568.0665963</v>
      </c>
      <c r="T600" s="21">
        <f>(RANK(E600,E$8:E$1007,1)+COUNTIF(E$8:E600,E600)-1)/1000</f>
        <v>0.182</v>
      </c>
      <c r="U600" s="21">
        <f>(RANK(F600,F$8:F$1007,1)+COUNTIF(F$8:F600,F600)-1)/1000</f>
        <v>0.17399999999999999</v>
      </c>
      <c r="V600" s="21">
        <f>(RANK(G600,G$8:G$1007,1)+COUNTIF(G$8:G600,G600)-1)/1000</f>
        <v>0.18099999999999999</v>
      </c>
      <c r="W600" s="21">
        <f>(RANK(H600,H$8:H$1007,1)+COUNTIF(H$8:H600,H600)-1)/1000</f>
        <v>0.22500000000000001</v>
      </c>
      <c r="X600" s="21">
        <f>(RANK(I600,I$8:I$1007,1)+COUNTIF(I$8:I600,I600)-1)/1000</f>
        <v>0.20799999999999999</v>
      </c>
      <c r="Y600" s="21">
        <f>(RANK(J600,J$8:J$1007,1)+COUNTIF(J$8:J600,J600)-1)/1000</f>
        <v>0.23300000000000001</v>
      </c>
      <c r="Z600" s="21">
        <f>(RANK(K600,K$8:K$1007,1)+COUNTIF(K$8:K600,K600)-1)/1000</f>
        <v>0.14899999999999999</v>
      </c>
      <c r="AA600" s="21">
        <f>(RANK(L600,L$8:L$1007,1)+COUNTIF(L$8:L600,L600)-1)/1000</f>
        <v>0.23300000000000001</v>
      </c>
      <c r="AB600" s="21">
        <f>(RANK(M600,M$8:M$1007,1)+COUNTIF(M$8:M600,M600)-1)/1000</f>
        <v>8.7999999999999995E-2</v>
      </c>
      <c r="AC600" s="21">
        <f>(RANK(N600,N$8:N$1007,1)+COUNTIF(N$8:N600,N600)-1)/1000</f>
        <v>0.217</v>
      </c>
      <c r="AD600" s="21">
        <f>(RANK(O600,O$8:O$1007,1)+COUNTIF(O$8:O600,O600)-1)/1000</f>
        <v>0.20799999999999999</v>
      </c>
      <c r="AE600" s="21">
        <f>(RANK(P600,P$8:P$1007,1)+COUNTIF(P$8:P600,P600)-1)/1000</f>
        <v>0.219</v>
      </c>
      <c r="AF600" s="21">
        <f>(RANK(Q600,Q$8:Q$1007,1)+COUNTIF(Q$8:Q600,Q600)-1)/1000</f>
        <v>0.217</v>
      </c>
      <c r="AG600" s="21">
        <f>(RANK(R600,R$8:R$1007,1)+COUNTIF(R$8:R600,R600)-1)/1000</f>
        <v>0.20799999999999999</v>
      </c>
      <c r="AH600" s="21">
        <f>(RANK(S600,S$8:S$1007,1)+COUNTIF(S$8:S600,S600)-1)/1000</f>
        <v>0.219</v>
      </c>
      <c r="AI600" s="14">
        <f t="shared" si="119"/>
        <v>0</v>
      </c>
      <c r="AK600" s="14">
        <f t="shared" si="120"/>
        <v>0</v>
      </c>
    </row>
    <row r="601" spans="2:37" x14ac:dyDescent="0.25">
      <c r="B601">
        <f t="shared" si="114"/>
        <v>594</v>
      </c>
      <c r="C601">
        <f>MATCH(B601,'Stocastic Model Raw Data'!$B$2:$B$1001,0)</f>
        <v>350</v>
      </c>
      <c r="D601" s="14" cm="1">
        <f t="array" ref="D601">INDEX('Stocastic Model Raw Data'!$G$2:$G$1001,$C601,0)</f>
        <v>212042590</v>
      </c>
      <c r="E601" s="14" cm="1">
        <f t="array" ref="E601">INDEX('Stocastic Model Raw Data'!$C$2:$C$1001,$C601,0)</f>
        <v>73515816.271972194</v>
      </c>
      <c r="F601" s="14" cm="1">
        <f t="array" ref="F601">INDEX('Stocastic Model Raw Data'!$H$2:$H$1001,$C601,0)</f>
        <v>34948152.559999503</v>
      </c>
      <c r="G601" s="14">
        <f t="shared" si="109"/>
        <v>38567663.711972691</v>
      </c>
      <c r="H601" s="14" cm="1">
        <f t="array" ref="H601">INDEX('Stocastic Model Raw Data'!$D$2:$D$1001,$C601,0)</f>
        <v>2249757890.5982599</v>
      </c>
      <c r="I601" s="14" cm="1">
        <f t="array" ref="I601">INDEX('Stocastic Model Raw Data'!$I$2:$I$1001,$C601,0)</f>
        <v>925526714.05942798</v>
      </c>
      <c r="J601" s="14">
        <f t="shared" si="110"/>
        <v>1324231176.5388319</v>
      </c>
      <c r="K601" s="14" cm="1">
        <f t="array" ref="K601">INDEX('Stocastic Model Raw Data'!$E$2:$E$1001,$C601,0)</f>
        <v>156318863.30390799</v>
      </c>
      <c r="L601" s="14" cm="1">
        <f t="array" ref="L601">INDEX('Stocastic Model Raw Data'!$J$2:$J$1001,$C601,0)</f>
        <v>69319648.867877007</v>
      </c>
      <c r="M601" s="14">
        <f t="shared" si="111"/>
        <v>86999214.436030984</v>
      </c>
      <c r="N601" s="14">
        <f t="shared" si="115"/>
        <v>2406076753.9021678</v>
      </c>
      <c r="O601" s="14">
        <f t="shared" si="116"/>
        <v>994846362.92730498</v>
      </c>
      <c r="P601" s="14">
        <f t="shared" si="112"/>
        <v>1411230390.9748628</v>
      </c>
      <c r="Q601" s="3">
        <f t="shared" si="117"/>
        <v>2406076753.9021678</v>
      </c>
      <c r="R601" s="3">
        <f t="shared" si="118"/>
        <v>1206888952.927305</v>
      </c>
      <c r="S601" s="3">
        <f t="shared" si="113"/>
        <v>1199187800.9748628</v>
      </c>
      <c r="T601" s="21">
        <f>(RANK(E601,E$8:E$1007,1)+COUNTIF(E$8:E601,E601)-1)/1000</f>
        <v>0.249</v>
      </c>
      <c r="U601" s="21">
        <f>(RANK(F601,F$8:F$1007,1)+COUNTIF(F$8:F601,F601)-1)/1000</f>
        <v>0.22500000000000001</v>
      </c>
      <c r="V601" s="21">
        <f>(RANK(G601,G$8:G$1007,1)+COUNTIF(G$8:G601,G601)-1)/1000</f>
        <v>0.28100000000000003</v>
      </c>
      <c r="W601" s="21">
        <f>(RANK(H601,H$8:H$1007,1)+COUNTIF(H$8:H601,H601)-1)/1000</f>
        <v>0.36</v>
      </c>
      <c r="X601" s="21">
        <f>(RANK(I601,I$8:I$1007,1)+COUNTIF(I$8:I601,I601)-1)/1000</f>
        <v>0.33800000000000002</v>
      </c>
      <c r="Y601" s="21">
        <f>(RANK(J601,J$8:J$1007,1)+COUNTIF(J$8:J601,J601)-1)/1000</f>
        <v>0.38400000000000001</v>
      </c>
      <c r="Z601" s="21">
        <f>(RANK(K601,K$8:K$1007,1)+COUNTIF(K$8:K601,K601)-1)/1000</f>
        <v>0.26700000000000002</v>
      </c>
      <c r="AA601" s="21">
        <f>(RANK(L601,L$8:L$1007,1)+COUNTIF(L$8:L601,L601)-1)/1000</f>
        <v>0.26800000000000002</v>
      </c>
      <c r="AB601" s="21">
        <f>(RANK(M601,M$8:M$1007,1)+COUNTIF(M$8:M601,M601)-1)/1000</f>
        <v>0.26600000000000001</v>
      </c>
      <c r="AC601" s="21">
        <f>(RANK(N601,N$8:N$1007,1)+COUNTIF(N$8:N601,N601)-1)/1000</f>
        <v>0.35</v>
      </c>
      <c r="AD601" s="21">
        <f>(RANK(O601,O$8:O$1007,1)+COUNTIF(O$8:O601,O601)-1)/1000</f>
        <v>0.32700000000000001</v>
      </c>
      <c r="AE601" s="21">
        <f>(RANK(P601,P$8:P$1007,1)+COUNTIF(P$8:P601,P601)-1)/1000</f>
        <v>0.36899999999999999</v>
      </c>
      <c r="AF601" s="21">
        <f>(RANK(Q601,Q$8:Q$1007,1)+COUNTIF(Q$8:Q601,Q601)-1)/1000</f>
        <v>0.35</v>
      </c>
      <c r="AG601" s="21">
        <f>(RANK(R601,R$8:R$1007,1)+COUNTIF(R$8:R601,R601)-1)/1000</f>
        <v>0.32700000000000001</v>
      </c>
      <c r="AH601" s="21">
        <f>(RANK(S601,S$8:S$1007,1)+COUNTIF(S$8:S601,S601)-1)/1000</f>
        <v>0.36899999999999999</v>
      </c>
      <c r="AI601" s="14">
        <f t="shared" si="119"/>
        <v>0</v>
      </c>
      <c r="AK601" s="14">
        <f t="shared" si="120"/>
        <v>0</v>
      </c>
    </row>
    <row r="602" spans="2:37" x14ac:dyDescent="0.25">
      <c r="B602">
        <f t="shared" si="114"/>
        <v>595</v>
      </c>
      <c r="C602">
        <f>MATCH(B602,'Stocastic Model Raw Data'!$B$2:$B$1001,0)</f>
        <v>755</v>
      </c>
      <c r="D602" s="14" cm="1">
        <f t="array" ref="D602">INDEX('Stocastic Model Raw Data'!$G$2:$G$1001,$C602,0)</f>
        <v>212042590</v>
      </c>
      <c r="E602" s="14" cm="1">
        <f t="array" ref="E602">INDEX('Stocastic Model Raw Data'!$C$2:$C$1001,$C602,0)</f>
        <v>104560184.666675</v>
      </c>
      <c r="F602" s="14" cm="1">
        <f t="array" ref="F602">INDEX('Stocastic Model Raw Data'!$H$2:$H$1001,$C602,0)</f>
        <v>52183053.0522191</v>
      </c>
      <c r="G602" s="14">
        <f t="shared" si="109"/>
        <v>52377131.614455901</v>
      </c>
      <c r="H602" s="14" cm="1">
        <f t="array" ref="H602">INDEX('Stocastic Model Raw Data'!$D$2:$D$1001,$C602,0)</f>
        <v>2661041205.1715398</v>
      </c>
      <c r="I602" s="14" cm="1">
        <f t="array" ref="I602">INDEX('Stocastic Model Raw Data'!$I$2:$I$1001,$C602,0)</f>
        <v>1128750071.70277</v>
      </c>
      <c r="J602" s="14">
        <f t="shared" si="110"/>
        <v>1532291133.4687698</v>
      </c>
      <c r="K602" s="14" cm="1">
        <f t="array" ref="K602">INDEX('Stocastic Model Raw Data'!$E$2:$E$1001,$C602,0)</f>
        <v>237991999.50670901</v>
      </c>
      <c r="L602" s="14" cm="1">
        <f t="array" ref="L602">INDEX('Stocastic Model Raw Data'!$J$2:$J$1001,$C602,0)</f>
        <v>102567978.555353</v>
      </c>
      <c r="M602" s="14">
        <f t="shared" si="111"/>
        <v>135424020.95135599</v>
      </c>
      <c r="N602" s="14">
        <f t="shared" si="115"/>
        <v>2899033204.6782489</v>
      </c>
      <c r="O602" s="14">
        <f t="shared" si="116"/>
        <v>1231318050.2581229</v>
      </c>
      <c r="P602" s="14">
        <f t="shared" si="112"/>
        <v>1667715154.420126</v>
      </c>
      <c r="Q602" s="3">
        <f t="shared" si="117"/>
        <v>2899033204.6782489</v>
      </c>
      <c r="R602" s="3">
        <f t="shared" si="118"/>
        <v>1443360640.2581229</v>
      </c>
      <c r="S602" s="3">
        <f t="shared" si="113"/>
        <v>1455672564.420126</v>
      </c>
      <c r="T602" s="21">
        <f>(RANK(E602,E$8:E$1007,1)+COUNTIF(E$8:E602,E602)-1)/1000</f>
        <v>0.85199999999999998</v>
      </c>
      <c r="U602" s="21">
        <f>(RANK(F602,F$8:F$1007,1)+COUNTIF(F$8:F602,F602)-1)/1000</f>
        <v>0.85699999999999998</v>
      </c>
      <c r="V602" s="21">
        <f>(RANK(G602,G$8:G$1007,1)+COUNTIF(G$8:G602,G602)-1)/1000</f>
        <v>0.83799999999999997</v>
      </c>
      <c r="W602" s="21">
        <f>(RANK(H602,H$8:H$1007,1)+COUNTIF(H$8:H602,H602)-1)/1000</f>
        <v>0.74099999999999999</v>
      </c>
      <c r="X602" s="21">
        <f>(RANK(I602,I$8:I$1007,1)+COUNTIF(I$8:I602,I602)-1)/1000</f>
        <v>0.753</v>
      </c>
      <c r="Y602" s="21">
        <f>(RANK(J602,J$8:J$1007,1)+COUNTIF(J$8:J602,J602)-1)/1000</f>
        <v>0.72499999999999998</v>
      </c>
      <c r="Z602" s="21">
        <f>(RANK(K602,K$8:K$1007,1)+COUNTIF(K$8:K602,K602)-1)/1000</f>
        <v>0.877</v>
      </c>
      <c r="AA602" s="21">
        <f>(RANK(L602,L$8:L$1007,1)+COUNTIF(L$8:L602,L602)-1)/1000</f>
        <v>0.85299999999999998</v>
      </c>
      <c r="AB602" s="21">
        <f>(RANK(M602,M$8:M$1007,1)+COUNTIF(M$8:M602,M602)-1)/1000</f>
        <v>0.89100000000000001</v>
      </c>
      <c r="AC602" s="21">
        <f>(RANK(N602,N$8:N$1007,1)+COUNTIF(N$8:N602,N602)-1)/1000</f>
        <v>0.755</v>
      </c>
      <c r="AD602" s="21">
        <f>(RANK(O602,O$8:O$1007,1)+COUNTIF(O$8:O602,O602)-1)/1000</f>
        <v>0.77400000000000002</v>
      </c>
      <c r="AE602" s="21">
        <f>(RANK(P602,P$8:P$1007,1)+COUNTIF(P$8:P602,P602)-1)/1000</f>
        <v>0.748</v>
      </c>
      <c r="AF602" s="21">
        <f>(RANK(Q602,Q$8:Q$1007,1)+COUNTIF(Q$8:Q602,Q602)-1)/1000</f>
        <v>0.755</v>
      </c>
      <c r="AG602" s="21">
        <f>(RANK(R602,R$8:R$1007,1)+COUNTIF(R$8:R602,R602)-1)/1000</f>
        <v>0.77400000000000002</v>
      </c>
      <c r="AH602" s="21">
        <f>(RANK(S602,S$8:S$1007,1)+COUNTIF(S$8:S602,S602)-1)/1000</f>
        <v>0.748</v>
      </c>
      <c r="AI602" s="14">
        <f t="shared" si="119"/>
        <v>0</v>
      </c>
      <c r="AK602" s="14">
        <f t="shared" si="120"/>
        <v>0</v>
      </c>
    </row>
    <row r="603" spans="2:37" x14ac:dyDescent="0.25">
      <c r="B603">
        <f t="shared" si="114"/>
        <v>596</v>
      </c>
      <c r="C603">
        <f>MATCH(B603,'Stocastic Model Raw Data'!$B$2:$B$1001,0)</f>
        <v>97</v>
      </c>
      <c r="D603" s="14" cm="1">
        <f t="array" ref="D603">INDEX('Stocastic Model Raw Data'!$G$2:$G$1001,$C603,0)</f>
        <v>212042590</v>
      </c>
      <c r="E603" s="14" cm="1">
        <f t="array" ref="E603">INDEX('Stocastic Model Raw Data'!$C$2:$C$1001,$C603,0)</f>
        <v>62548574.7720294</v>
      </c>
      <c r="F603" s="14" cm="1">
        <f t="array" ref="F603">INDEX('Stocastic Model Raw Data'!$H$2:$H$1001,$C603,0)</f>
        <v>29845196.667752299</v>
      </c>
      <c r="G603" s="14">
        <f t="shared" si="109"/>
        <v>32703378.1042771</v>
      </c>
      <c r="H603" s="14" cm="1">
        <f t="array" ref="H603">INDEX('Stocastic Model Raw Data'!$D$2:$D$1001,$C603,0)</f>
        <v>1887829428.09798</v>
      </c>
      <c r="I603" s="14" cm="1">
        <f t="array" ref="I603">INDEX('Stocastic Model Raw Data'!$I$2:$I$1001,$C603,0)</f>
        <v>775969326.55276501</v>
      </c>
      <c r="J603" s="14">
        <f t="shared" si="110"/>
        <v>1111860101.5452151</v>
      </c>
      <c r="K603" s="14" cm="1">
        <f t="array" ref="K603">INDEX('Stocastic Model Raw Data'!$E$2:$E$1001,$C603,0)</f>
        <v>133572392.147266</v>
      </c>
      <c r="L603" s="14" cm="1">
        <f t="array" ref="L603">INDEX('Stocastic Model Raw Data'!$J$2:$J$1001,$C603,0)</f>
        <v>56224355.242956899</v>
      </c>
      <c r="M603" s="14">
        <f t="shared" si="111"/>
        <v>77348036.904309094</v>
      </c>
      <c r="N603" s="14">
        <f t="shared" si="115"/>
        <v>2021401820.2452459</v>
      </c>
      <c r="O603" s="14">
        <f t="shared" si="116"/>
        <v>832193681.79572189</v>
      </c>
      <c r="P603" s="14">
        <f t="shared" si="112"/>
        <v>1189208138.4495239</v>
      </c>
      <c r="Q603" s="3">
        <f t="shared" si="117"/>
        <v>2021401820.2452459</v>
      </c>
      <c r="R603" s="3">
        <f t="shared" si="118"/>
        <v>1044236271.7957219</v>
      </c>
      <c r="S603" s="3">
        <f t="shared" si="113"/>
        <v>977165548.44952404</v>
      </c>
      <c r="T603" s="21">
        <f>(RANK(E603,E$8:E$1007,1)+COUNTIF(E$8:E603,E603)-1)/1000</f>
        <v>7.4999999999999997E-2</v>
      </c>
      <c r="U603" s="21">
        <f>(RANK(F603,F$8:F$1007,1)+COUNTIF(F$8:F603,F603)-1)/1000</f>
        <v>6.6000000000000003E-2</v>
      </c>
      <c r="V603" s="21">
        <f>(RANK(G603,G$8:G$1007,1)+COUNTIF(G$8:G603,G603)-1)/1000</f>
        <v>8.3000000000000004E-2</v>
      </c>
      <c r="W603" s="21">
        <f>(RANK(H603,H$8:H$1007,1)+COUNTIF(H$8:H603,H603)-1)/1000</f>
        <v>9.9000000000000005E-2</v>
      </c>
      <c r="X603" s="21">
        <f>(RANK(I603,I$8:I$1007,1)+COUNTIF(I$8:I603,I603)-1)/1000</f>
        <v>9.5000000000000001E-2</v>
      </c>
      <c r="Y603" s="21">
        <f>(RANK(J603,J$8:J$1007,1)+COUNTIF(J$8:J603,J603)-1)/1000</f>
        <v>0.10100000000000001</v>
      </c>
      <c r="Z603" s="21">
        <f>(RANK(K603,K$8:K$1007,1)+COUNTIF(K$8:K603,K603)-1)/1000</f>
        <v>9.4E-2</v>
      </c>
      <c r="AA603" s="21">
        <f>(RANK(L603,L$8:L$1007,1)+COUNTIF(L$8:L603,L603)-1)/1000</f>
        <v>7.4999999999999997E-2</v>
      </c>
      <c r="AB603" s="21">
        <f>(RANK(M603,M$8:M$1007,1)+COUNTIF(M$8:M603,M603)-1)/1000</f>
        <v>0.11899999999999999</v>
      </c>
      <c r="AC603" s="21">
        <f>(RANK(N603,N$8:N$1007,1)+COUNTIF(N$8:N603,N603)-1)/1000</f>
        <v>9.7000000000000003E-2</v>
      </c>
      <c r="AD603" s="21">
        <f>(RANK(O603,O$8:O$1007,1)+COUNTIF(O$8:O603,O603)-1)/1000</f>
        <v>9.1999999999999998E-2</v>
      </c>
      <c r="AE603" s="21">
        <f>(RANK(P603,P$8:P$1007,1)+COUNTIF(P$8:P603,P603)-1)/1000</f>
        <v>0.10199999999999999</v>
      </c>
      <c r="AF603" s="21">
        <f>(RANK(Q603,Q$8:Q$1007,1)+COUNTIF(Q$8:Q603,Q603)-1)/1000</f>
        <v>9.7000000000000003E-2</v>
      </c>
      <c r="AG603" s="21">
        <f>(RANK(R603,R$8:R$1007,1)+COUNTIF(R$8:R603,R603)-1)/1000</f>
        <v>9.1999999999999998E-2</v>
      </c>
      <c r="AH603" s="21">
        <f>(RANK(S603,S$8:S$1007,1)+COUNTIF(S$8:S603,S603)-1)/1000</f>
        <v>0.10199999999999999</v>
      </c>
      <c r="AI603" s="14">
        <f t="shared" si="119"/>
        <v>0</v>
      </c>
      <c r="AK603" s="14">
        <f t="shared" si="120"/>
        <v>0</v>
      </c>
    </row>
    <row r="604" spans="2:37" x14ac:dyDescent="0.25">
      <c r="B604">
        <f t="shared" si="114"/>
        <v>597</v>
      </c>
      <c r="C604">
        <f>MATCH(B604,'Stocastic Model Raw Data'!$B$2:$B$1001,0)</f>
        <v>306</v>
      </c>
      <c r="D604" s="14" cm="1">
        <f t="array" ref="D604">INDEX('Stocastic Model Raw Data'!$G$2:$G$1001,$C604,0)</f>
        <v>212042590</v>
      </c>
      <c r="E604" s="14" cm="1">
        <f t="array" ref="E604">INDEX('Stocastic Model Raw Data'!$C$2:$C$1001,$C604,0)</f>
        <v>78896077.315046296</v>
      </c>
      <c r="F604" s="14" cm="1">
        <f t="array" ref="F604">INDEX('Stocastic Model Raw Data'!$H$2:$H$1001,$C604,0)</f>
        <v>38523932.950245596</v>
      </c>
      <c r="G604" s="14">
        <f t="shared" si="109"/>
        <v>40372144.364800699</v>
      </c>
      <c r="H604" s="14" cm="1">
        <f t="array" ref="H604">INDEX('Stocastic Model Raw Data'!$D$2:$D$1001,$C604,0)</f>
        <v>2183579905.8809299</v>
      </c>
      <c r="I604" s="14" cm="1">
        <f t="array" ref="I604">INDEX('Stocastic Model Raw Data'!$I$2:$I$1001,$C604,0)</f>
        <v>910713731.36843801</v>
      </c>
      <c r="J604" s="14">
        <f t="shared" si="110"/>
        <v>1272866174.5124919</v>
      </c>
      <c r="K604" s="14" cm="1">
        <f t="array" ref="K604">INDEX('Stocastic Model Raw Data'!$E$2:$E$1001,$C604,0)</f>
        <v>176070104.88884199</v>
      </c>
      <c r="L604" s="14" cm="1">
        <f t="array" ref="L604">INDEX('Stocastic Model Raw Data'!$J$2:$J$1001,$C604,0)</f>
        <v>77718724.9156297</v>
      </c>
      <c r="M604" s="14">
        <f t="shared" si="111"/>
        <v>98351379.973212287</v>
      </c>
      <c r="N604" s="14">
        <f t="shared" si="115"/>
        <v>2359650010.7697721</v>
      </c>
      <c r="O604" s="14">
        <f t="shared" si="116"/>
        <v>988432456.28406775</v>
      </c>
      <c r="P604" s="14">
        <f t="shared" si="112"/>
        <v>1371217554.4857044</v>
      </c>
      <c r="Q604" s="3">
        <f t="shared" si="117"/>
        <v>2359650010.7697721</v>
      </c>
      <c r="R604" s="3">
        <f t="shared" si="118"/>
        <v>1200475046.2840676</v>
      </c>
      <c r="S604" s="3">
        <f t="shared" si="113"/>
        <v>1159174964.4857044</v>
      </c>
      <c r="T604" s="21">
        <f>(RANK(E604,E$8:E$1007,1)+COUNTIF(E$8:E604,E604)-1)/1000</f>
        <v>0.38400000000000001</v>
      </c>
      <c r="U604" s="21">
        <f>(RANK(F604,F$8:F$1007,1)+COUNTIF(F$8:F604,F604)-1)/1000</f>
        <v>0.39600000000000002</v>
      </c>
      <c r="V604" s="21">
        <f>(RANK(G604,G$8:G$1007,1)+COUNTIF(G$8:G604,G604)-1)/1000</f>
        <v>0.37</v>
      </c>
      <c r="W604" s="21">
        <f>(RANK(H604,H$8:H$1007,1)+COUNTIF(H$8:H604,H604)-1)/1000</f>
        <v>0.3</v>
      </c>
      <c r="X604" s="21">
        <f>(RANK(I604,I$8:I$1007,1)+COUNTIF(I$8:I604,I604)-1)/1000</f>
        <v>0.30199999999999999</v>
      </c>
      <c r="Y604" s="21">
        <f>(RANK(J604,J$8:J$1007,1)+COUNTIF(J$8:J604,J604)-1)/1000</f>
        <v>0.29399999999999998</v>
      </c>
      <c r="Z604" s="21">
        <f>(RANK(K604,K$8:K$1007,1)+COUNTIF(K$8:K604,K604)-1)/1000</f>
        <v>0.45900000000000002</v>
      </c>
      <c r="AA604" s="21">
        <f>(RANK(L604,L$8:L$1007,1)+COUNTIF(L$8:L604,L604)-1)/1000</f>
        <v>0.44500000000000001</v>
      </c>
      <c r="AB604" s="21">
        <f>(RANK(M604,M$8:M$1007,1)+COUNTIF(M$8:M604,M604)-1)/1000</f>
        <v>0.46700000000000003</v>
      </c>
      <c r="AC604" s="21">
        <f>(RANK(N604,N$8:N$1007,1)+COUNTIF(N$8:N604,N604)-1)/1000</f>
        <v>0.30599999999999999</v>
      </c>
      <c r="AD604" s="21">
        <f>(RANK(O604,O$8:O$1007,1)+COUNTIF(O$8:O604,O604)-1)/1000</f>
        <v>0.316</v>
      </c>
      <c r="AE604" s="21">
        <f>(RANK(P604,P$8:P$1007,1)+COUNTIF(P$8:P604,P604)-1)/1000</f>
        <v>0.309</v>
      </c>
      <c r="AF604" s="21">
        <f>(RANK(Q604,Q$8:Q$1007,1)+COUNTIF(Q$8:Q604,Q604)-1)/1000</f>
        <v>0.30599999999999999</v>
      </c>
      <c r="AG604" s="21">
        <f>(RANK(R604,R$8:R$1007,1)+COUNTIF(R$8:R604,R604)-1)/1000</f>
        <v>0.316</v>
      </c>
      <c r="AH604" s="21">
        <f>(RANK(S604,S$8:S$1007,1)+COUNTIF(S$8:S604,S604)-1)/1000</f>
        <v>0.309</v>
      </c>
      <c r="AI604" s="14">
        <f t="shared" si="119"/>
        <v>0</v>
      </c>
      <c r="AK604" s="14">
        <f t="shared" si="120"/>
        <v>0</v>
      </c>
    </row>
    <row r="605" spans="2:37" x14ac:dyDescent="0.25">
      <c r="B605">
        <f t="shared" si="114"/>
        <v>598</v>
      </c>
      <c r="C605">
        <f>MATCH(B605,'Stocastic Model Raw Data'!$B$2:$B$1001,0)</f>
        <v>710</v>
      </c>
      <c r="D605" s="14" cm="1">
        <f t="array" ref="D605">INDEX('Stocastic Model Raw Data'!$G$2:$G$1001,$C605,0)</f>
        <v>212042590</v>
      </c>
      <c r="E605" s="14" cm="1">
        <f t="array" ref="E605">INDEX('Stocastic Model Raw Data'!$C$2:$C$1001,$C605,0)</f>
        <v>92087875.876448199</v>
      </c>
      <c r="F605" s="14" cm="1">
        <f t="array" ref="F605">INDEX('Stocastic Model Raw Data'!$H$2:$H$1001,$C605,0)</f>
        <v>44617189.682596996</v>
      </c>
      <c r="G605" s="14">
        <f t="shared" si="109"/>
        <v>47470686.193851203</v>
      </c>
      <c r="H605" s="14" cm="1">
        <f t="array" ref="H605">INDEX('Stocastic Model Raw Data'!$D$2:$D$1001,$C605,0)</f>
        <v>2643315698.4602399</v>
      </c>
      <c r="I605" s="14" cm="1">
        <f t="array" ref="I605">INDEX('Stocastic Model Raw Data'!$I$2:$I$1001,$C605,0)</f>
        <v>1104741273.28391</v>
      </c>
      <c r="J605" s="14">
        <f t="shared" si="110"/>
        <v>1538574425.1763299</v>
      </c>
      <c r="K605" s="14" cm="1">
        <f t="array" ref="K605">INDEX('Stocastic Model Raw Data'!$E$2:$E$1001,$C605,0)</f>
        <v>180719864.871326</v>
      </c>
      <c r="L605" s="14" cm="1">
        <f t="array" ref="L605">INDEX('Stocastic Model Raw Data'!$J$2:$J$1001,$C605,0)</f>
        <v>76255941.506744996</v>
      </c>
      <c r="M605" s="14">
        <f t="shared" si="111"/>
        <v>104463923.364581</v>
      </c>
      <c r="N605" s="14">
        <f t="shared" si="115"/>
        <v>2824035563.3315659</v>
      </c>
      <c r="O605" s="14">
        <f t="shared" si="116"/>
        <v>1180997214.7906551</v>
      </c>
      <c r="P605" s="14">
        <f t="shared" si="112"/>
        <v>1643038348.5409107</v>
      </c>
      <c r="Q605" s="3">
        <f t="shared" si="117"/>
        <v>2824035563.3315659</v>
      </c>
      <c r="R605" s="3">
        <f t="shared" si="118"/>
        <v>1393039804.7906551</v>
      </c>
      <c r="S605" s="3">
        <f t="shared" si="113"/>
        <v>1430995758.5409107</v>
      </c>
      <c r="T605" s="21">
        <f>(RANK(E605,E$8:E$1007,1)+COUNTIF(E$8:E605,E605)-1)/1000</f>
        <v>0.66400000000000003</v>
      </c>
      <c r="U605" s="21">
        <f>(RANK(F605,F$8:F$1007,1)+COUNTIF(F$8:F605,F605)-1)/1000</f>
        <v>0.64500000000000002</v>
      </c>
      <c r="V605" s="21">
        <f>(RANK(G605,G$8:G$1007,1)+COUNTIF(G$8:G605,G605)-1)/1000</f>
        <v>0.68400000000000005</v>
      </c>
      <c r="W605" s="21">
        <f>(RANK(H605,H$8:H$1007,1)+COUNTIF(H$8:H605,H605)-1)/1000</f>
        <v>0.73199999999999998</v>
      </c>
      <c r="X605" s="21">
        <f>(RANK(I605,I$8:I$1007,1)+COUNTIF(I$8:I605,I605)-1)/1000</f>
        <v>0.71899999999999997</v>
      </c>
      <c r="Y605" s="21">
        <f>(RANK(J605,J$8:J$1007,1)+COUNTIF(J$8:J605,J605)-1)/1000</f>
        <v>0.73599999999999999</v>
      </c>
      <c r="Z605" s="21">
        <f>(RANK(K605,K$8:K$1007,1)+COUNTIF(K$8:K605,K605)-1)/1000</f>
        <v>0.504</v>
      </c>
      <c r="AA605" s="21">
        <f>(RANK(L605,L$8:L$1007,1)+COUNTIF(L$8:L605,L605)-1)/1000</f>
        <v>0.41499999999999998</v>
      </c>
      <c r="AB605" s="21">
        <f>(RANK(M605,M$8:M$1007,1)+COUNTIF(M$8:M605,M605)-1)/1000</f>
        <v>0.57999999999999996</v>
      </c>
      <c r="AC605" s="21">
        <f>(RANK(N605,N$8:N$1007,1)+COUNTIF(N$8:N605,N605)-1)/1000</f>
        <v>0.71</v>
      </c>
      <c r="AD605" s="21">
        <f>(RANK(O605,O$8:O$1007,1)+COUNTIF(O$8:O605,O605)-1)/1000</f>
        <v>0.7</v>
      </c>
      <c r="AE605" s="21">
        <f>(RANK(P605,P$8:P$1007,1)+COUNTIF(P$8:P605,P605)-1)/1000</f>
        <v>0.72299999999999998</v>
      </c>
      <c r="AF605" s="21">
        <f>(RANK(Q605,Q$8:Q$1007,1)+COUNTIF(Q$8:Q605,Q605)-1)/1000</f>
        <v>0.71</v>
      </c>
      <c r="AG605" s="21">
        <f>(RANK(R605,R$8:R$1007,1)+COUNTIF(R$8:R605,R605)-1)/1000</f>
        <v>0.7</v>
      </c>
      <c r="AH605" s="21">
        <f>(RANK(S605,S$8:S$1007,1)+COUNTIF(S$8:S605,S605)-1)/1000</f>
        <v>0.72299999999999998</v>
      </c>
      <c r="AI605" s="14">
        <f t="shared" si="119"/>
        <v>0</v>
      </c>
      <c r="AK605" s="14">
        <f t="shared" si="120"/>
        <v>0</v>
      </c>
    </row>
    <row r="606" spans="2:37" x14ac:dyDescent="0.25">
      <c r="B606">
        <f t="shared" si="114"/>
        <v>599</v>
      </c>
      <c r="C606">
        <f>MATCH(B606,'Stocastic Model Raw Data'!$B$2:$B$1001,0)</f>
        <v>312</v>
      </c>
      <c r="D606" s="14" cm="1">
        <f t="array" ref="D606">INDEX('Stocastic Model Raw Data'!$G$2:$G$1001,$C606,0)</f>
        <v>212042590</v>
      </c>
      <c r="E606" s="14" cm="1">
        <f t="array" ref="E606">INDEX('Stocastic Model Raw Data'!$C$2:$C$1001,$C606,0)</f>
        <v>74173381.539954796</v>
      </c>
      <c r="F606" s="14" cm="1">
        <f t="array" ref="F606">INDEX('Stocastic Model Raw Data'!$H$2:$H$1001,$C606,0)</f>
        <v>35458594.826145597</v>
      </c>
      <c r="G606" s="14">
        <f t="shared" si="109"/>
        <v>38714786.7138092</v>
      </c>
      <c r="H606" s="14" cm="1">
        <f t="array" ref="H606">INDEX('Stocastic Model Raw Data'!$D$2:$D$1001,$C606,0)</f>
        <v>2210246768.5183101</v>
      </c>
      <c r="I606" s="14" cm="1">
        <f t="array" ref="I606">INDEX('Stocastic Model Raw Data'!$I$2:$I$1001,$C606,0)</f>
        <v>914985221.14516103</v>
      </c>
      <c r="J606" s="14">
        <f t="shared" si="110"/>
        <v>1295261547.3731489</v>
      </c>
      <c r="K606" s="14" cm="1">
        <f t="array" ref="K606">INDEX('Stocastic Model Raw Data'!$E$2:$E$1001,$C606,0)</f>
        <v>153272415.06665099</v>
      </c>
      <c r="L606" s="14" cm="1">
        <f t="array" ref="L606">INDEX('Stocastic Model Raw Data'!$J$2:$J$1001,$C606,0)</f>
        <v>67724848.517240003</v>
      </c>
      <c r="M606" s="14">
        <f t="shared" si="111"/>
        <v>85547566.549410984</v>
      </c>
      <c r="N606" s="14">
        <f t="shared" si="115"/>
        <v>2363519183.5849609</v>
      </c>
      <c r="O606" s="14">
        <f t="shared" si="116"/>
        <v>982710069.66240108</v>
      </c>
      <c r="P606" s="14">
        <f t="shared" si="112"/>
        <v>1380809113.9225597</v>
      </c>
      <c r="Q606" s="3">
        <f t="shared" si="117"/>
        <v>2363519183.5849609</v>
      </c>
      <c r="R606" s="3">
        <f t="shared" si="118"/>
        <v>1194752659.6624012</v>
      </c>
      <c r="S606" s="3">
        <f t="shared" si="113"/>
        <v>1168766523.9225597</v>
      </c>
      <c r="T606" s="21">
        <f>(RANK(E606,E$8:E$1007,1)+COUNTIF(E$8:E606,E606)-1)/1000</f>
        <v>0.26700000000000002</v>
      </c>
      <c r="U606" s="21">
        <f>(RANK(F606,F$8:F$1007,1)+COUNTIF(F$8:F606,F606)-1)/1000</f>
        <v>0.247</v>
      </c>
      <c r="V606" s="21">
        <f>(RANK(G606,G$8:G$1007,1)+COUNTIF(G$8:G606,G606)-1)/1000</f>
        <v>0.28599999999999998</v>
      </c>
      <c r="W606" s="21">
        <f>(RANK(H606,H$8:H$1007,1)+COUNTIF(H$8:H606,H606)-1)/1000</f>
        <v>0.32600000000000001</v>
      </c>
      <c r="X606" s="21">
        <f>(RANK(I606,I$8:I$1007,1)+COUNTIF(I$8:I606,I606)-1)/1000</f>
        <v>0.312</v>
      </c>
      <c r="Y606" s="21">
        <f>(RANK(J606,J$8:J$1007,1)+COUNTIF(J$8:J606,J606)-1)/1000</f>
        <v>0.33100000000000002</v>
      </c>
      <c r="Z606" s="21">
        <f>(RANK(K606,K$8:K$1007,1)+COUNTIF(K$8:K606,K606)-1)/1000</f>
        <v>0.23</v>
      </c>
      <c r="AA606" s="21">
        <f>(RANK(L606,L$8:L$1007,1)+COUNTIF(L$8:L606,L606)-1)/1000</f>
        <v>0.23400000000000001</v>
      </c>
      <c r="AB606" s="21">
        <f>(RANK(M606,M$8:M$1007,1)+COUNTIF(M$8:M606,M606)-1)/1000</f>
        <v>0.24</v>
      </c>
      <c r="AC606" s="21">
        <f>(RANK(N606,N$8:N$1007,1)+COUNTIF(N$8:N606,N606)-1)/1000</f>
        <v>0.312</v>
      </c>
      <c r="AD606" s="21">
        <f>(RANK(O606,O$8:O$1007,1)+COUNTIF(O$8:O606,O606)-1)/1000</f>
        <v>0.30499999999999999</v>
      </c>
      <c r="AE606" s="21">
        <f>(RANK(P606,P$8:P$1007,1)+COUNTIF(P$8:P606,P606)-1)/1000</f>
        <v>0.32200000000000001</v>
      </c>
      <c r="AF606" s="21">
        <f>(RANK(Q606,Q$8:Q$1007,1)+COUNTIF(Q$8:Q606,Q606)-1)/1000</f>
        <v>0.312</v>
      </c>
      <c r="AG606" s="21">
        <f>(RANK(R606,R$8:R$1007,1)+COUNTIF(R$8:R606,R606)-1)/1000</f>
        <v>0.30499999999999999</v>
      </c>
      <c r="AH606" s="21">
        <f>(RANK(S606,S$8:S$1007,1)+COUNTIF(S$8:S606,S606)-1)/1000</f>
        <v>0.32200000000000001</v>
      </c>
      <c r="AI606" s="14">
        <f t="shared" si="119"/>
        <v>0</v>
      </c>
      <c r="AK606" s="14">
        <f t="shared" si="120"/>
        <v>0</v>
      </c>
    </row>
    <row r="607" spans="2:37" x14ac:dyDescent="0.25">
      <c r="B607">
        <f t="shared" si="114"/>
        <v>600</v>
      </c>
      <c r="C607">
        <f>MATCH(B607,'Stocastic Model Raw Data'!$B$2:$B$1001,0)</f>
        <v>272</v>
      </c>
      <c r="D607" s="14" cm="1">
        <f t="array" ref="D607">INDEX('Stocastic Model Raw Data'!$G$2:$G$1001,$C607,0)</f>
        <v>212042590</v>
      </c>
      <c r="E607" s="14" cm="1">
        <f t="array" ref="E607">INDEX('Stocastic Model Raw Data'!$C$2:$C$1001,$C607,0)</f>
        <v>72954117.200283095</v>
      </c>
      <c r="F607" s="14" cm="1">
        <f t="array" ref="F607">INDEX('Stocastic Model Raw Data'!$H$2:$H$1001,$C607,0)</f>
        <v>35330986.196401298</v>
      </c>
      <c r="G607" s="14">
        <f t="shared" si="109"/>
        <v>37623131.003881797</v>
      </c>
      <c r="H607" s="14" cm="1">
        <f t="array" ref="H607">INDEX('Stocastic Model Raw Data'!$D$2:$D$1001,$C607,0)</f>
        <v>2159612239.8572502</v>
      </c>
      <c r="I607" s="14" cm="1">
        <f t="array" ref="I607">INDEX('Stocastic Model Raw Data'!$I$2:$I$1001,$C607,0)</f>
        <v>891779370.69577098</v>
      </c>
      <c r="J607" s="14">
        <f t="shared" si="110"/>
        <v>1267832869.1614792</v>
      </c>
      <c r="K607" s="14" cm="1">
        <f t="array" ref="K607">INDEX('Stocastic Model Raw Data'!$E$2:$E$1001,$C607,0)</f>
        <v>161984221.70302001</v>
      </c>
      <c r="L607" s="14" cm="1">
        <f t="array" ref="L607">INDEX('Stocastic Model Raw Data'!$J$2:$J$1001,$C607,0)</f>
        <v>74695605.3102189</v>
      </c>
      <c r="M607" s="14">
        <f t="shared" si="111"/>
        <v>87288616.392801106</v>
      </c>
      <c r="N607" s="14">
        <f t="shared" si="115"/>
        <v>2321596461.5602703</v>
      </c>
      <c r="O607" s="14">
        <f t="shared" si="116"/>
        <v>966474976.00598991</v>
      </c>
      <c r="P607" s="14">
        <f t="shared" si="112"/>
        <v>1355121485.5542803</v>
      </c>
      <c r="Q607" s="3">
        <f t="shared" si="117"/>
        <v>2321596461.5602703</v>
      </c>
      <c r="R607" s="3">
        <f t="shared" si="118"/>
        <v>1178517566.00599</v>
      </c>
      <c r="S607" s="3">
        <f t="shared" si="113"/>
        <v>1143078895.5542803</v>
      </c>
      <c r="T607" s="21">
        <f>(RANK(E607,E$8:E$1007,1)+COUNTIF(E$8:E607,E607)-1)/1000</f>
        <v>0.23699999999999999</v>
      </c>
      <c r="U607" s="21">
        <f>(RANK(F607,F$8:F$1007,1)+COUNTIF(F$8:F607,F607)-1)/1000</f>
        <v>0.24299999999999999</v>
      </c>
      <c r="V607" s="21">
        <f>(RANK(G607,G$8:G$1007,1)+COUNTIF(G$8:G607,G607)-1)/1000</f>
        <v>0.23300000000000001</v>
      </c>
      <c r="W607" s="21">
        <f>(RANK(H607,H$8:H$1007,1)+COUNTIF(H$8:H607,H607)-1)/1000</f>
        <v>0.26800000000000002</v>
      </c>
      <c r="X607" s="21">
        <f>(RANK(I607,I$8:I$1007,1)+COUNTIF(I$8:I607,I607)-1)/1000</f>
        <v>0.26100000000000001</v>
      </c>
      <c r="Y607" s="21">
        <f>(RANK(J607,J$8:J$1007,1)+COUNTIF(J$8:J607,J607)-1)/1000</f>
        <v>0.28399999999999997</v>
      </c>
      <c r="Z607" s="21">
        <f>(RANK(K607,K$8:K$1007,1)+COUNTIF(K$8:K607,K607)-1)/1000</f>
        <v>0.33</v>
      </c>
      <c r="AA607" s="21">
        <f>(RANK(L607,L$8:L$1007,1)+COUNTIF(L$8:L607,L607)-1)/1000</f>
        <v>0.38500000000000001</v>
      </c>
      <c r="AB607" s="21">
        <f>(RANK(M607,M$8:M$1007,1)+COUNTIF(M$8:M607,M607)-1)/1000</f>
        <v>0.27100000000000002</v>
      </c>
      <c r="AC607" s="21">
        <f>(RANK(N607,N$8:N$1007,1)+COUNTIF(N$8:N607,N607)-1)/1000</f>
        <v>0.27200000000000002</v>
      </c>
      <c r="AD607" s="21">
        <f>(RANK(O607,O$8:O$1007,1)+COUNTIF(O$8:O607,O607)-1)/1000</f>
        <v>0.27100000000000002</v>
      </c>
      <c r="AE607" s="21">
        <f>(RANK(P607,P$8:P$1007,1)+COUNTIF(P$8:P607,P607)-1)/1000</f>
        <v>0.27700000000000002</v>
      </c>
      <c r="AF607" s="21">
        <f>(RANK(Q607,Q$8:Q$1007,1)+COUNTIF(Q$8:Q607,Q607)-1)/1000</f>
        <v>0.27200000000000002</v>
      </c>
      <c r="AG607" s="21">
        <f>(RANK(R607,R$8:R$1007,1)+COUNTIF(R$8:R607,R607)-1)/1000</f>
        <v>0.27100000000000002</v>
      </c>
      <c r="AH607" s="21">
        <f>(RANK(S607,S$8:S$1007,1)+COUNTIF(S$8:S607,S607)-1)/1000</f>
        <v>0.27700000000000002</v>
      </c>
      <c r="AI607" s="14">
        <f t="shared" si="119"/>
        <v>0</v>
      </c>
      <c r="AK607" s="14">
        <f t="shared" si="120"/>
        <v>0</v>
      </c>
    </row>
    <row r="608" spans="2:37" x14ac:dyDescent="0.25">
      <c r="B608">
        <f t="shared" si="114"/>
        <v>601</v>
      </c>
      <c r="C608">
        <f>MATCH(B608,'Stocastic Model Raw Data'!$B$2:$B$1001,0)</f>
        <v>525</v>
      </c>
      <c r="D608" s="14" cm="1">
        <f t="array" ref="D608">INDEX('Stocastic Model Raw Data'!$G$2:$G$1001,$C608,0)</f>
        <v>212042590</v>
      </c>
      <c r="E608" s="14" cm="1">
        <f t="array" ref="E608">INDEX('Stocastic Model Raw Data'!$C$2:$C$1001,$C608,0)</f>
        <v>89021984.167905495</v>
      </c>
      <c r="F608" s="14" cm="1">
        <f t="array" ref="F608">INDEX('Stocastic Model Raw Data'!$H$2:$H$1001,$C608,0)</f>
        <v>44388088.275706202</v>
      </c>
      <c r="G608" s="14">
        <f t="shared" si="109"/>
        <v>44633895.892199293</v>
      </c>
      <c r="H608" s="14" cm="1">
        <f t="array" ref="H608">INDEX('Stocastic Model Raw Data'!$D$2:$D$1001,$C608,0)</f>
        <v>2406578740.7807899</v>
      </c>
      <c r="I608" s="14" cm="1">
        <f t="array" ref="I608">INDEX('Stocastic Model Raw Data'!$I$2:$I$1001,$C608,0)</f>
        <v>1019610801.24626</v>
      </c>
      <c r="J608" s="14">
        <f t="shared" si="110"/>
        <v>1386967939.5345297</v>
      </c>
      <c r="K608" s="14" cm="1">
        <f t="array" ref="K608">INDEX('Stocastic Model Raw Data'!$E$2:$E$1001,$C608,0)</f>
        <v>192430823.43040499</v>
      </c>
      <c r="L608" s="14" cm="1">
        <f t="array" ref="L608">INDEX('Stocastic Model Raw Data'!$J$2:$J$1001,$C608,0)</f>
        <v>82138974.275672793</v>
      </c>
      <c r="M608" s="14">
        <f t="shared" si="111"/>
        <v>110291849.1547322</v>
      </c>
      <c r="N608" s="14">
        <f t="shared" si="115"/>
        <v>2599009564.211195</v>
      </c>
      <c r="O608" s="14">
        <f t="shared" si="116"/>
        <v>1101749775.5219328</v>
      </c>
      <c r="P608" s="14">
        <f t="shared" si="112"/>
        <v>1497259788.6892622</v>
      </c>
      <c r="Q608" s="3">
        <f t="shared" si="117"/>
        <v>2599009564.211195</v>
      </c>
      <c r="R608" s="3">
        <f t="shared" si="118"/>
        <v>1313792365.5219328</v>
      </c>
      <c r="S608" s="3">
        <f t="shared" si="113"/>
        <v>1285217198.6892622</v>
      </c>
      <c r="T608" s="21">
        <f>(RANK(E608,E$8:E$1007,1)+COUNTIF(E$8:E608,E608)-1)/1000</f>
        <v>0.59799999999999998</v>
      </c>
      <c r="U608" s="21">
        <f>(RANK(F608,F$8:F$1007,1)+COUNTIF(F$8:F608,F608)-1)/1000</f>
        <v>0.63400000000000001</v>
      </c>
      <c r="V608" s="21">
        <f>(RANK(G608,G$8:G$1007,1)+COUNTIF(G$8:G608,G608)-1)/1000</f>
        <v>0.55900000000000005</v>
      </c>
      <c r="W608" s="21">
        <f>(RANK(H608,H$8:H$1007,1)+COUNTIF(H$8:H608,H608)-1)/1000</f>
        <v>0.51600000000000001</v>
      </c>
      <c r="X608" s="21">
        <f>(RANK(I608,I$8:I$1007,1)+COUNTIF(I$8:I608,I608)-1)/1000</f>
        <v>0.55100000000000005</v>
      </c>
      <c r="Y608" s="21">
        <f>(RANK(J608,J$8:J$1007,1)+COUNTIF(J$8:J608,J608)-1)/1000</f>
        <v>0.49299999999999999</v>
      </c>
      <c r="Z608" s="21">
        <f>(RANK(K608,K$8:K$1007,1)+COUNTIF(K$8:K608,K608)-1)/1000</f>
        <v>0.626</v>
      </c>
      <c r="AA608" s="21">
        <f>(RANK(L608,L$8:L$1007,1)+COUNTIF(L$8:L608,L608)-1)/1000</f>
        <v>0.55300000000000005</v>
      </c>
      <c r="AB608" s="21">
        <f>(RANK(M608,M$8:M$1007,1)+COUNTIF(M$8:M608,M608)-1)/1000</f>
        <v>0.67700000000000005</v>
      </c>
      <c r="AC608" s="21">
        <f>(RANK(N608,N$8:N$1007,1)+COUNTIF(N$8:N608,N608)-1)/1000</f>
        <v>0.52500000000000002</v>
      </c>
      <c r="AD608" s="21">
        <f>(RANK(O608,O$8:O$1007,1)+COUNTIF(O$8:O608,O608)-1)/1000</f>
        <v>0.55300000000000005</v>
      </c>
      <c r="AE608" s="21">
        <f>(RANK(P608,P$8:P$1007,1)+COUNTIF(P$8:P608,P608)-1)/1000</f>
        <v>0.504</v>
      </c>
      <c r="AF608" s="21">
        <f>(RANK(Q608,Q$8:Q$1007,1)+COUNTIF(Q$8:Q608,Q608)-1)/1000</f>
        <v>0.52500000000000002</v>
      </c>
      <c r="AG608" s="21">
        <f>(RANK(R608,R$8:R$1007,1)+COUNTIF(R$8:R608,R608)-1)/1000</f>
        <v>0.55300000000000005</v>
      </c>
      <c r="AH608" s="21">
        <f>(RANK(S608,S$8:S$1007,1)+COUNTIF(S$8:S608,S608)-1)/1000</f>
        <v>0.504</v>
      </c>
      <c r="AI608" s="14">
        <f t="shared" si="119"/>
        <v>0</v>
      </c>
      <c r="AK608" s="14">
        <f t="shared" si="120"/>
        <v>0</v>
      </c>
    </row>
    <row r="609" spans="2:37" x14ac:dyDescent="0.25">
      <c r="B609">
        <f t="shared" si="114"/>
        <v>602</v>
      </c>
      <c r="C609">
        <f>MATCH(B609,'Stocastic Model Raw Data'!$B$2:$B$1001,0)</f>
        <v>155</v>
      </c>
      <c r="D609" s="14" cm="1">
        <f t="array" ref="D609">INDEX('Stocastic Model Raw Data'!$G$2:$G$1001,$C609,0)</f>
        <v>212042590</v>
      </c>
      <c r="E609" s="14" cm="1">
        <f t="array" ref="E609">INDEX('Stocastic Model Raw Data'!$C$2:$C$1001,$C609,0)</f>
        <v>72826691.4426817</v>
      </c>
      <c r="F609" s="14" cm="1">
        <f t="array" ref="F609">INDEX('Stocastic Model Raw Data'!$H$2:$H$1001,$C609,0)</f>
        <v>35655788.187494203</v>
      </c>
      <c r="G609" s="14">
        <f t="shared" si="109"/>
        <v>37170903.255187497</v>
      </c>
      <c r="H609" s="14" cm="1">
        <f t="array" ref="H609">INDEX('Stocastic Model Raw Data'!$D$2:$D$1001,$C609,0)</f>
        <v>1995905808.98576</v>
      </c>
      <c r="I609" s="14" cm="1">
        <f t="array" ref="I609">INDEX('Stocastic Model Raw Data'!$I$2:$I$1001,$C609,0)</f>
        <v>833353448.774333</v>
      </c>
      <c r="J609" s="14">
        <f t="shared" si="110"/>
        <v>1162552360.211427</v>
      </c>
      <c r="K609" s="14" cm="1">
        <f t="array" ref="K609">INDEX('Stocastic Model Raw Data'!$E$2:$E$1001,$C609,0)</f>
        <v>160265852.22298199</v>
      </c>
      <c r="L609" s="14" cm="1">
        <f t="array" ref="L609">INDEX('Stocastic Model Raw Data'!$J$2:$J$1001,$C609,0)</f>
        <v>69600488.958873495</v>
      </c>
      <c r="M609" s="14">
        <f t="shared" si="111"/>
        <v>90665363.264108494</v>
      </c>
      <c r="N609" s="14">
        <f t="shared" si="115"/>
        <v>2156171661.2087421</v>
      </c>
      <c r="O609" s="14">
        <f t="shared" si="116"/>
        <v>902953937.73320651</v>
      </c>
      <c r="P609" s="14">
        <f t="shared" si="112"/>
        <v>1253217723.4755356</v>
      </c>
      <c r="Q609" s="3">
        <f t="shared" si="117"/>
        <v>2156171661.2087421</v>
      </c>
      <c r="R609" s="3">
        <f t="shared" si="118"/>
        <v>1114996527.7332065</v>
      </c>
      <c r="S609" s="3">
        <f t="shared" si="113"/>
        <v>1041175133.4755356</v>
      </c>
      <c r="T609" s="21">
        <f>(RANK(E609,E$8:E$1007,1)+COUNTIF(E$8:E609,E609)-1)/1000</f>
        <v>0.23200000000000001</v>
      </c>
      <c r="U609" s="21">
        <f>(RANK(F609,F$8:F$1007,1)+COUNTIF(F$8:F609,F609)-1)/1000</f>
        <v>0.25900000000000001</v>
      </c>
      <c r="V609" s="21">
        <f>(RANK(G609,G$8:G$1007,1)+COUNTIF(G$8:G609,G609)-1)/1000</f>
        <v>0.218</v>
      </c>
      <c r="W609" s="21">
        <f>(RANK(H609,H$8:H$1007,1)+COUNTIF(H$8:H609,H609)-1)/1000</f>
        <v>0.14699999999999999</v>
      </c>
      <c r="X609" s="21">
        <f>(RANK(I609,I$8:I$1007,1)+COUNTIF(I$8:I609,I609)-1)/1000</f>
        <v>0.155</v>
      </c>
      <c r="Y609" s="21">
        <f>(RANK(J609,J$8:J$1007,1)+COUNTIF(J$8:J609,J609)-1)/1000</f>
        <v>0.14199999999999999</v>
      </c>
      <c r="Z609" s="21">
        <f>(RANK(K609,K$8:K$1007,1)+COUNTIF(K$8:K609,K609)-1)/1000</f>
        <v>0.316</v>
      </c>
      <c r="AA609" s="21">
        <f>(RANK(L609,L$8:L$1007,1)+COUNTIF(L$8:L609,L609)-1)/1000</f>
        <v>0.27300000000000002</v>
      </c>
      <c r="AB609" s="21">
        <f>(RANK(M609,M$8:M$1007,1)+COUNTIF(M$8:M609,M609)-1)/1000</f>
        <v>0.33300000000000002</v>
      </c>
      <c r="AC609" s="21">
        <f>(RANK(N609,N$8:N$1007,1)+COUNTIF(N$8:N609,N609)-1)/1000</f>
        <v>0.155</v>
      </c>
      <c r="AD609" s="21">
        <f>(RANK(O609,O$8:O$1007,1)+COUNTIF(O$8:O609,O609)-1)/1000</f>
        <v>0.16500000000000001</v>
      </c>
      <c r="AE609" s="21">
        <f>(RANK(P609,P$8:P$1007,1)+COUNTIF(P$8:P609,P609)-1)/1000</f>
        <v>0.14899999999999999</v>
      </c>
      <c r="AF609" s="21">
        <f>(RANK(Q609,Q$8:Q$1007,1)+COUNTIF(Q$8:Q609,Q609)-1)/1000</f>
        <v>0.155</v>
      </c>
      <c r="AG609" s="21">
        <f>(RANK(R609,R$8:R$1007,1)+COUNTIF(R$8:R609,R609)-1)/1000</f>
        <v>0.16500000000000001</v>
      </c>
      <c r="AH609" s="21">
        <f>(RANK(S609,S$8:S$1007,1)+COUNTIF(S$8:S609,S609)-1)/1000</f>
        <v>0.14899999999999999</v>
      </c>
      <c r="AI609" s="14">
        <f t="shared" si="119"/>
        <v>0</v>
      </c>
      <c r="AK609" s="14">
        <f t="shared" si="120"/>
        <v>0</v>
      </c>
    </row>
    <row r="610" spans="2:37" x14ac:dyDescent="0.25">
      <c r="B610">
        <f t="shared" si="114"/>
        <v>603</v>
      </c>
      <c r="C610">
        <f>MATCH(B610,'Stocastic Model Raw Data'!$B$2:$B$1001,0)</f>
        <v>990</v>
      </c>
      <c r="D610" s="14" cm="1">
        <f t="array" ref="D610">INDEX('Stocastic Model Raw Data'!$G$2:$G$1001,$C610,0)</f>
        <v>212042590</v>
      </c>
      <c r="E610" s="14" cm="1">
        <f t="array" ref="E610">INDEX('Stocastic Model Raw Data'!$C$2:$C$1001,$C610,0)</f>
        <v>128365380.40292899</v>
      </c>
      <c r="F610" s="14" cm="1">
        <f t="array" ref="F610">INDEX('Stocastic Model Raw Data'!$H$2:$H$1001,$C610,0)</f>
        <v>63891446.616153799</v>
      </c>
      <c r="G610" s="14">
        <f t="shared" si="109"/>
        <v>64473933.786775194</v>
      </c>
      <c r="H610" s="14" cm="1">
        <f t="array" ref="H610">INDEX('Stocastic Model Raw Data'!$D$2:$D$1001,$C610,0)</f>
        <v>3348303614.0672598</v>
      </c>
      <c r="I610" s="14" cm="1">
        <f t="array" ref="I610">INDEX('Stocastic Model Raw Data'!$I$2:$I$1001,$C610,0)</f>
        <v>1416977404.2615399</v>
      </c>
      <c r="J610" s="14">
        <f t="shared" si="110"/>
        <v>1931326209.8057199</v>
      </c>
      <c r="K610" s="14" cm="1">
        <f t="array" ref="K610">INDEX('Stocastic Model Raw Data'!$E$2:$E$1001,$C610,0)</f>
        <v>296122046.361709</v>
      </c>
      <c r="L610" s="14" cm="1">
        <f t="array" ref="L610">INDEX('Stocastic Model Raw Data'!$J$2:$J$1001,$C610,0)</f>
        <v>132196471.76666901</v>
      </c>
      <c r="M610" s="14">
        <f t="shared" si="111"/>
        <v>163925574.59503999</v>
      </c>
      <c r="N610" s="14">
        <f t="shared" si="115"/>
        <v>3644425660.4289689</v>
      </c>
      <c r="O610" s="14">
        <f t="shared" si="116"/>
        <v>1549173876.028209</v>
      </c>
      <c r="P610" s="14">
        <f t="shared" si="112"/>
        <v>2095251784.4007599</v>
      </c>
      <c r="Q610" s="3">
        <f t="shared" si="117"/>
        <v>3644425660.4289689</v>
      </c>
      <c r="R610" s="3">
        <f t="shared" si="118"/>
        <v>1761216466.028209</v>
      </c>
      <c r="S610" s="3">
        <f t="shared" si="113"/>
        <v>1883209194.4007599</v>
      </c>
      <c r="T610" s="21">
        <f>(RANK(E610,E$8:E$1007,1)+COUNTIF(E$8:E610,E610)-1)/1000</f>
        <v>0.99</v>
      </c>
      <c r="U610" s="21">
        <f>(RANK(F610,F$8:F$1007,1)+COUNTIF(F$8:F610,F610)-1)/1000</f>
        <v>0.99</v>
      </c>
      <c r="V610" s="21">
        <f>(RANK(G610,G$8:G$1007,1)+COUNTIF(G$8:G610,G610)-1)/1000</f>
        <v>0.99</v>
      </c>
      <c r="W610" s="21">
        <f>(RANK(H610,H$8:H$1007,1)+COUNTIF(H$8:H610,H610)-1)/1000</f>
        <v>0.99</v>
      </c>
      <c r="X610" s="21">
        <f>(RANK(I610,I$8:I$1007,1)+COUNTIF(I$8:I610,I610)-1)/1000</f>
        <v>0.99</v>
      </c>
      <c r="Y610" s="21">
        <f>(RANK(J610,J$8:J$1007,1)+COUNTIF(J$8:J610,J610)-1)/1000</f>
        <v>0.99</v>
      </c>
      <c r="Z610" s="21">
        <f>(RANK(K610,K$8:K$1007,1)+COUNTIF(K$8:K610,K610)-1)/1000</f>
        <v>0.99199999999999999</v>
      </c>
      <c r="AA610" s="21">
        <f>(RANK(L610,L$8:L$1007,1)+COUNTIF(L$8:L610,L610)-1)/1000</f>
        <v>0.99199999999999999</v>
      </c>
      <c r="AB610" s="21">
        <f>(RANK(M610,M$8:M$1007,1)+COUNTIF(M$8:M610,M610)-1)/1000</f>
        <v>0.99099999999999999</v>
      </c>
      <c r="AC610" s="21">
        <f>(RANK(N610,N$8:N$1007,1)+COUNTIF(N$8:N610,N610)-1)/1000</f>
        <v>0.99</v>
      </c>
      <c r="AD610" s="21">
        <f>(RANK(O610,O$8:O$1007,1)+COUNTIF(O$8:O610,O610)-1)/1000</f>
        <v>0.99</v>
      </c>
      <c r="AE610" s="21">
        <f>(RANK(P610,P$8:P$1007,1)+COUNTIF(P$8:P610,P610)-1)/1000</f>
        <v>0.99</v>
      </c>
      <c r="AF610" s="21">
        <f>(RANK(Q610,Q$8:Q$1007,1)+COUNTIF(Q$8:Q610,Q610)-1)/1000</f>
        <v>0.99</v>
      </c>
      <c r="AG610" s="21">
        <f>(RANK(R610,R$8:R$1007,1)+COUNTIF(R$8:R610,R610)-1)/1000</f>
        <v>0.99</v>
      </c>
      <c r="AH610" s="21">
        <f>(RANK(S610,S$8:S$1007,1)+COUNTIF(S$8:S610,S610)-1)/1000</f>
        <v>0.99</v>
      </c>
      <c r="AI610" s="14">
        <f t="shared" si="119"/>
        <v>0</v>
      </c>
      <c r="AK610" s="14">
        <f t="shared" si="120"/>
        <v>0</v>
      </c>
    </row>
    <row r="611" spans="2:37" x14ac:dyDescent="0.25">
      <c r="B611">
        <f t="shared" si="114"/>
        <v>604</v>
      </c>
      <c r="C611">
        <f>MATCH(B611,'Stocastic Model Raw Data'!$B$2:$B$1001,0)</f>
        <v>429</v>
      </c>
      <c r="D611" s="14" cm="1">
        <f t="array" ref="D611">INDEX('Stocastic Model Raw Data'!$G$2:$G$1001,$C611,0)</f>
        <v>212042590</v>
      </c>
      <c r="E611" s="14" cm="1">
        <f t="array" ref="E611">INDEX('Stocastic Model Raw Data'!$C$2:$C$1001,$C611,0)</f>
        <v>77832579.350056097</v>
      </c>
      <c r="F611" s="14" cm="1">
        <f t="array" ref="F611">INDEX('Stocastic Model Raw Data'!$H$2:$H$1001,$C611,0)</f>
        <v>37157737.536638901</v>
      </c>
      <c r="G611" s="14">
        <f t="shared" si="109"/>
        <v>40674841.813417196</v>
      </c>
      <c r="H611" s="14" cm="1">
        <f t="array" ref="H611">INDEX('Stocastic Model Raw Data'!$D$2:$D$1001,$C611,0)</f>
        <v>2337108066.1547098</v>
      </c>
      <c r="I611" s="14" cm="1">
        <f t="array" ref="I611">INDEX('Stocastic Model Raw Data'!$I$2:$I$1001,$C611,0)</f>
        <v>965165627.76704895</v>
      </c>
      <c r="J611" s="14">
        <f t="shared" si="110"/>
        <v>1371942438.387661</v>
      </c>
      <c r="K611" s="14" cm="1">
        <f t="array" ref="K611">INDEX('Stocastic Model Raw Data'!$E$2:$E$1001,$C611,0)</f>
        <v>156632748.59681499</v>
      </c>
      <c r="L611" s="14" cm="1">
        <f t="array" ref="L611">INDEX('Stocastic Model Raw Data'!$J$2:$J$1001,$C611,0)</f>
        <v>68840723.104930103</v>
      </c>
      <c r="M611" s="14">
        <f t="shared" si="111"/>
        <v>87792025.491884887</v>
      </c>
      <c r="N611" s="14">
        <f t="shared" si="115"/>
        <v>2493740814.7515249</v>
      </c>
      <c r="O611" s="14">
        <f t="shared" si="116"/>
        <v>1034006350.871979</v>
      </c>
      <c r="P611" s="14">
        <f t="shared" si="112"/>
        <v>1459734463.8795459</v>
      </c>
      <c r="Q611" s="3">
        <f t="shared" si="117"/>
        <v>2493740814.7515249</v>
      </c>
      <c r="R611" s="3">
        <f t="shared" si="118"/>
        <v>1246048940.871979</v>
      </c>
      <c r="S611" s="3">
        <f t="shared" si="113"/>
        <v>1247691873.8795459</v>
      </c>
      <c r="T611" s="21">
        <f>(RANK(E611,E$8:E$1007,1)+COUNTIF(E$8:E611,E611)-1)/1000</f>
        <v>0.35599999999999998</v>
      </c>
      <c r="U611" s="21">
        <f>(RANK(F611,F$8:F$1007,1)+COUNTIF(F$8:F611,F611)-1)/1000</f>
        <v>0.32500000000000001</v>
      </c>
      <c r="V611" s="21">
        <f>(RANK(G611,G$8:G$1007,1)+COUNTIF(G$8:G611,G611)-1)/1000</f>
        <v>0.38700000000000001</v>
      </c>
      <c r="W611" s="21">
        <f>(RANK(H611,H$8:H$1007,1)+COUNTIF(H$8:H611,H611)-1)/1000</f>
        <v>0.44600000000000001</v>
      </c>
      <c r="X611" s="21">
        <f>(RANK(I611,I$8:I$1007,1)+COUNTIF(I$8:I611,I611)-1)/1000</f>
        <v>0.42799999999999999</v>
      </c>
      <c r="Y611" s="21">
        <f>(RANK(J611,J$8:J$1007,1)+COUNTIF(J$8:J611,J611)-1)/1000</f>
        <v>0.46300000000000002</v>
      </c>
      <c r="Z611" s="21">
        <f>(RANK(K611,K$8:K$1007,1)+COUNTIF(K$8:K611,K611)-1)/1000</f>
        <v>0.27</v>
      </c>
      <c r="AA611" s="21">
        <f>(RANK(L611,L$8:L$1007,1)+COUNTIF(L$8:L611,L611)-1)/1000</f>
        <v>0.25700000000000001</v>
      </c>
      <c r="AB611" s="21">
        <f>(RANK(M611,M$8:M$1007,1)+COUNTIF(M$8:M611,M611)-1)/1000</f>
        <v>0.28199999999999997</v>
      </c>
      <c r="AC611" s="21">
        <f>(RANK(N611,N$8:N$1007,1)+COUNTIF(N$8:N611,N611)-1)/1000</f>
        <v>0.42899999999999999</v>
      </c>
      <c r="AD611" s="21">
        <f>(RANK(O611,O$8:O$1007,1)+COUNTIF(O$8:O611,O611)-1)/1000</f>
        <v>0.41499999999999998</v>
      </c>
      <c r="AE611" s="21">
        <f>(RANK(P611,P$8:P$1007,1)+COUNTIF(P$8:P611,P611)-1)/1000</f>
        <v>0.44400000000000001</v>
      </c>
      <c r="AF611" s="21">
        <f>(RANK(Q611,Q$8:Q$1007,1)+COUNTIF(Q$8:Q611,Q611)-1)/1000</f>
        <v>0.42899999999999999</v>
      </c>
      <c r="AG611" s="21">
        <f>(RANK(R611,R$8:R$1007,1)+COUNTIF(R$8:R611,R611)-1)/1000</f>
        <v>0.41499999999999998</v>
      </c>
      <c r="AH611" s="21">
        <f>(RANK(S611,S$8:S$1007,1)+COUNTIF(S$8:S611,S611)-1)/1000</f>
        <v>0.44400000000000001</v>
      </c>
      <c r="AI611" s="14">
        <f t="shared" si="119"/>
        <v>0</v>
      </c>
      <c r="AK611" s="14">
        <f t="shared" si="120"/>
        <v>0</v>
      </c>
    </row>
    <row r="612" spans="2:37" x14ac:dyDescent="0.25">
      <c r="B612">
        <f t="shared" si="114"/>
        <v>605</v>
      </c>
      <c r="C612">
        <f>MATCH(B612,'Stocastic Model Raw Data'!$B$2:$B$1001,0)</f>
        <v>406</v>
      </c>
      <c r="D612" s="14" cm="1">
        <f t="array" ref="D612">INDEX('Stocastic Model Raw Data'!$G$2:$G$1001,$C612,0)</f>
        <v>212042590</v>
      </c>
      <c r="E612" s="14" cm="1">
        <f t="array" ref="E612">INDEX('Stocastic Model Raw Data'!$C$2:$C$1001,$C612,0)</f>
        <v>79049505.5094385</v>
      </c>
      <c r="F612" s="14" cm="1">
        <f t="array" ref="F612">INDEX('Stocastic Model Raw Data'!$H$2:$H$1001,$C612,0)</f>
        <v>38234154.330158897</v>
      </c>
      <c r="G612" s="14">
        <f t="shared" si="109"/>
        <v>40815351.179279603</v>
      </c>
      <c r="H612" s="14" cm="1">
        <f t="array" ref="H612">INDEX('Stocastic Model Raw Data'!$D$2:$D$1001,$C612,0)</f>
        <v>2302188772.9014502</v>
      </c>
      <c r="I612" s="14" cm="1">
        <f t="array" ref="I612">INDEX('Stocastic Model Raw Data'!$I$2:$I$1001,$C612,0)</f>
        <v>957022231.65470695</v>
      </c>
      <c r="J612" s="14">
        <f t="shared" si="110"/>
        <v>1345166541.2467432</v>
      </c>
      <c r="K612" s="14" cm="1">
        <f t="array" ref="K612">INDEX('Stocastic Model Raw Data'!$E$2:$E$1001,$C612,0)</f>
        <v>154490425.98630601</v>
      </c>
      <c r="L612" s="14" cm="1">
        <f t="array" ref="L612">INDEX('Stocastic Model Raw Data'!$J$2:$J$1001,$C612,0)</f>
        <v>69144967.281082496</v>
      </c>
      <c r="M612" s="14">
        <f t="shared" si="111"/>
        <v>85345458.705223516</v>
      </c>
      <c r="N612" s="14">
        <f t="shared" si="115"/>
        <v>2456679198.8877563</v>
      </c>
      <c r="O612" s="14">
        <f t="shared" si="116"/>
        <v>1026167198.9357895</v>
      </c>
      <c r="P612" s="14">
        <f t="shared" si="112"/>
        <v>1430511999.9519668</v>
      </c>
      <c r="Q612" s="3">
        <f t="shared" si="117"/>
        <v>2456679198.8877563</v>
      </c>
      <c r="R612" s="3">
        <f t="shared" si="118"/>
        <v>1238209788.9357896</v>
      </c>
      <c r="S612" s="3">
        <f t="shared" si="113"/>
        <v>1218469409.9519668</v>
      </c>
      <c r="T612" s="21">
        <f>(RANK(E612,E$8:E$1007,1)+COUNTIF(E$8:E612,E612)-1)/1000</f>
        <v>0.38800000000000001</v>
      </c>
      <c r="U612" s="21">
        <f>(RANK(F612,F$8:F$1007,1)+COUNTIF(F$8:F612,F612)-1)/1000</f>
        <v>0.38700000000000001</v>
      </c>
      <c r="V612" s="21">
        <f>(RANK(G612,G$8:G$1007,1)+COUNTIF(G$8:G612,G612)-1)/1000</f>
        <v>0.39300000000000002</v>
      </c>
      <c r="W612" s="21">
        <f>(RANK(H612,H$8:H$1007,1)+COUNTIF(H$8:H612,H612)-1)/1000</f>
        <v>0.42199999999999999</v>
      </c>
      <c r="X612" s="21">
        <f>(RANK(I612,I$8:I$1007,1)+COUNTIF(I$8:I612,I612)-1)/1000</f>
        <v>0.41099999999999998</v>
      </c>
      <c r="Y612" s="21">
        <f>(RANK(J612,J$8:J$1007,1)+COUNTIF(J$8:J612,J612)-1)/1000</f>
        <v>0.41899999999999998</v>
      </c>
      <c r="Z612" s="21">
        <f>(RANK(K612,K$8:K$1007,1)+COUNTIF(K$8:K612,K612)-1)/1000</f>
        <v>0.248</v>
      </c>
      <c r="AA612" s="21">
        <f>(RANK(L612,L$8:L$1007,1)+COUNTIF(L$8:L612,L612)-1)/1000</f>
        <v>0.26</v>
      </c>
      <c r="AB612" s="21">
        <f>(RANK(M612,M$8:M$1007,1)+COUNTIF(M$8:M612,M612)-1)/1000</f>
        <v>0.23300000000000001</v>
      </c>
      <c r="AC612" s="21">
        <f>(RANK(N612,N$8:N$1007,1)+COUNTIF(N$8:N612,N612)-1)/1000</f>
        <v>0.40600000000000003</v>
      </c>
      <c r="AD612" s="21">
        <f>(RANK(O612,O$8:O$1007,1)+COUNTIF(O$8:O612,O612)-1)/1000</f>
        <v>0.40300000000000002</v>
      </c>
      <c r="AE612" s="21">
        <f>(RANK(P612,P$8:P$1007,1)+COUNTIF(P$8:P612,P612)-1)/1000</f>
        <v>0.40699999999999997</v>
      </c>
      <c r="AF612" s="21">
        <f>(RANK(Q612,Q$8:Q$1007,1)+COUNTIF(Q$8:Q612,Q612)-1)/1000</f>
        <v>0.40600000000000003</v>
      </c>
      <c r="AG612" s="21">
        <f>(RANK(R612,R$8:R$1007,1)+COUNTIF(R$8:R612,R612)-1)/1000</f>
        <v>0.40300000000000002</v>
      </c>
      <c r="AH612" s="21">
        <f>(RANK(S612,S$8:S$1007,1)+COUNTIF(S$8:S612,S612)-1)/1000</f>
        <v>0.40699999999999997</v>
      </c>
      <c r="AI612" s="14">
        <f t="shared" si="119"/>
        <v>0</v>
      </c>
      <c r="AK612" s="14">
        <f t="shared" si="120"/>
        <v>0</v>
      </c>
    </row>
    <row r="613" spans="2:37" x14ac:dyDescent="0.25">
      <c r="B613">
        <f t="shared" si="114"/>
        <v>606</v>
      </c>
      <c r="C613">
        <f>MATCH(B613,'Stocastic Model Raw Data'!$B$2:$B$1001,0)</f>
        <v>522</v>
      </c>
      <c r="D613" s="14" cm="1">
        <f t="array" ref="D613">INDEX('Stocastic Model Raw Data'!$G$2:$G$1001,$C613,0)</f>
        <v>212042590</v>
      </c>
      <c r="E613" s="14" cm="1">
        <f t="array" ref="E613">INDEX('Stocastic Model Raw Data'!$C$2:$C$1001,$C613,0)</f>
        <v>87972338.387411594</v>
      </c>
      <c r="F613" s="14" cm="1">
        <f t="array" ref="F613">INDEX('Stocastic Model Raw Data'!$H$2:$H$1001,$C613,0)</f>
        <v>43198312.965322003</v>
      </c>
      <c r="G613" s="14">
        <f t="shared" si="109"/>
        <v>44774025.422089592</v>
      </c>
      <c r="H613" s="14" cm="1">
        <f t="array" ref="H613">INDEX('Stocastic Model Raw Data'!$D$2:$D$1001,$C613,0)</f>
        <v>2399115299.88064</v>
      </c>
      <c r="I613" s="14" cm="1">
        <f t="array" ref="I613">INDEX('Stocastic Model Raw Data'!$I$2:$I$1001,$C613,0)</f>
        <v>1008114488.27113</v>
      </c>
      <c r="J613" s="14">
        <f t="shared" si="110"/>
        <v>1391000811.6095099</v>
      </c>
      <c r="K613" s="14" cm="1">
        <f t="array" ref="K613">INDEX('Stocastic Model Raw Data'!$E$2:$E$1001,$C613,0)</f>
        <v>196496796.38521999</v>
      </c>
      <c r="L613" s="14" cm="1">
        <f t="array" ref="L613">INDEX('Stocastic Model Raw Data'!$J$2:$J$1001,$C613,0)</f>
        <v>83878094.5361204</v>
      </c>
      <c r="M613" s="14">
        <f t="shared" si="111"/>
        <v>112618701.84909959</v>
      </c>
      <c r="N613" s="14">
        <f t="shared" si="115"/>
        <v>2595612096.2658601</v>
      </c>
      <c r="O613" s="14">
        <f t="shared" si="116"/>
        <v>1091992582.8072503</v>
      </c>
      <c r="P613" s="14">
        <f t="shared" si="112"/>
        <v>1503619513.4586098</v>
      </c>
      <c r="Q613" s="3">
        <f t="shared" si="117"/>
        <v>2595612096.2658601</v>
      </c>
      <c r="R613" s="3">
        <f t="shared" si="118"/>
        <v>1304035172.8072503</v>
      </c>
      <c r="S613" s="3">
        <f t="shared" si="113"/>
        <v>1291576923.4586098</v>
      </c>
      <c r="T613" s="21">
        <f>(RANK(E613,E$8:E$1007,1)+COUNTIF(E$8:E613,E613)-1)/1000</f>
        <v>0.57399999999999995</v>
      </c>
      <c r="U613" s="21">
        <f>(RANK(F613,F$8:F$1007,1)+COUNTIF(F$8:F613,F613)-1)/1000</f>
        <v>0.58699999999999997</v>
      </c>
      <c r="V613" s="21">
        <f>(RANK(G613,G$8:G$1007,1)+COUNTIF(G$8:G613,G613)-1)/1000</f>
        <v>0.56699999999999995</v>
      </c>
      <c r="W613" s="21">
        <f>(RANK(H613,H$8:H$1007,1)+COUNTIF(H$8:H613,H613)-1)/1000</f>
        <v>0.50900000000000001</v>
      </c>
      <c r="X613" s="21">
        <f>(RANK(I613,I$8:I$1007,1)+COUNTIF(I$8:I613,I613)-1)/1000</f>
        <v>0.52400000000000002</v>
      </c>
      <c r="Y613" s="21">
        <f>(RANK(J613,J$8:J$1007,1)+COUNTIF(J$8:J613,J613)-1)/1000</f>
        <v>0.499</v>
      </c>
      <c r="Z613" s="21">
        <f>(RANK(K613,K$8:K$1007,1)+COUNTIF(K$8:K613,K613)-1)/1000</f>
        <v>0.65300000000000002</v>
      </c>
      <c r="AA613" s="21">
        <f>(RANK(L613,L$8:L$1007,1)+COUNTIF(L$8:L613,L613)-1)/1000</f>
        <v>0.58399999999999996</v>
      </c>
      <c r="AB613" s="21">
        <f>(RANK(M613,M$8:M$1007,1)+COUNTIF(M$8:M613,M613)-1)/1000</f>
        <v>0.70699999999999996</v>
      </c>
      <c r="AC613" s="21">
        <f>(RANK(N613,N$8:N$1007,1)+COUNTIF(N$8:N613,N613)-1)/1000</f>
        <v>0.52200000000000002</v>
      </c>
      <c r="AD613" s="21">
        <f>(RANK(O613,O$8:O$1007,1)+COUNTIF(O$8:O613,O613)-1)/1000</f>
        <v>0.52</v>
      </c>
      <c r="AE613" s="21">
        <f>(RANK(P613,P$8:P$1007,1)+COUNTIF(P$8:P613,P613)-1)/1000</f>
        <v>0.51400000000000001</v>
      </c>
      <c r="AF613" s="21">
        <f>(RANK(Q613,Q$8:Q$1007,1)+COUNTIF(Q$8:Q613,Q613)-1)/1000</f>
        <v>0.52200000000000002</v>
      </c>
      <c r="AG613" s="21">
        <f>(RANK(R613,R$8:R$1007,1)+COUNTIF(R$8:R613,R613)-1)/1000</f>
        <v>0.52</v>
      </c>
      <c r="AH613" s="21">
        <f>(RANK(S613,S$8:S$1007,1)+COUNTIF(S$8:S613,S613)-1)/1000</f>
        <v>0.51400000000000001</v>
      </c>
      <c r="AI613" s="14">
        <f t="shared" si="119"/>
        <v>0</v>
      </c>
      <c r="AK613" s="14">
        <f t="shared" si="120"/>
        <v>0</v>
      </c>
    </row>
    <row r="614" spans="2:37" x14ac:dyDescent="0.25">
      <c r="B614">
        <f t="shared" si="114"/>
        <v>607</v>
      </c>
      <c r="C614">
        <f>MATCH(B614,'Stocastic Model Raw Data'!$B$2:$B$1001,0)</f>
        <v>825</v>
      </c>
      <c r="D614" s="14" cm="1">
        <f t="array" ref="D614">INDEX('Stocastic Model Raw Data'!$G$2:$G$1001,$C614,0)</f>
        <v>212042590</v>
      </c>
      <c r="E614" s="14" cm="1">
        <f t="array" ref="E614">INDEX('Stocastic Model Raw Data'!$C$2:$C$1001,$C614,0)</f>
        <v>106644273.611577</v>
      </c>
      <c r="F614" s="14" cm="1">
        <f t="array" ref="F614">INDEX('Stocastic Model Raw Data'!$H$2:$H$1001,$C614,0)</f>
        <v>53077595.905092202</v>
      </c>
      <c r="G614" s="14">
        <f t="shared" si="109"/>
        <v>53566677.706484802</v>
      </c>
      <c r="H614" s="14" cm="1">
        <f t="array" ref="H614">INDEX('Stocastic Model Raw Data'!$D$2:$D$1001,$C614,0)</f>
        <v>2765323204.6177902</v>
      </c>
      <c r="I614" s="14" cm="1">
        <f t="array" ref="I614">INDEX('Stocastic Model Raw Data'!$I$2:$I$1001,$C614,0)</f>
        <v>1168451309.5540099</v>
      </c>
      <c r="J614" s="14">
        <f t="shared" si="110"/>
        <v>1596871895.0637803</v>
      </c>
      <c r="K614" s="14" cm="1">
        <f t="array" ref="K614">INDEX('Stocastic Model Raw Data'!$E$2:$E$1001,$C614,0)</f>
        <v>242771585.77203</v>
      </c>
      <c r="L614" s="14" cm="1">
        <f t="array" ref="L614">INDEX('Stocastic Model Raw Data'!$J$2:$J$1001,$C614,0)</f>
        <v>108074286.360571</v>
      </c>
      <c r="M614" s="14">
        <f t="shared" si="111"/>
        <v>134697299.411459</v>
      </c>
      <c r="N614" s="14">
        <f t="shared" si="115"/>
        <v>3008094790.3898201</v>
      </c>
      <c r="O614" s="14">
        <f t="shared" si="116"/>
        <v>1276525595.9145808</v>
      </c>
      <c r="P614" s="14">
        <f t="shared" si="112"/>
        <v>1731569194.4752393</v>
      </c>
      <c r="Q614" s="3">
        <f t="shared" si="117"/>
        <v>3008094790.3898201</v>
      </c>
      <c r="R614" s="3">
        <f t="shared" si="118"/>
        <v>1488568185.9145808</v>
      </c>
      <c r="S614" s="3">
        <f t="shared" si="113"/>
        <v>1519526604.4752393</v>
      </c>
      <c r="T614" s="21">
        <f>(RANK(E614,E$8:E$1007,1)+COUNTIF(E$8:E614,E614)-1)/1000</f>
        <v>0.874</v>
      </c>
      <c r="U614" s="21">
        <f>(RANK(F614,F$8:F$1007,1)+COUNTIF(F$8:F614,F614)-1)/1000</f>
        <v>0.874</v>
      </c>
      <c r="V614" s="21">
        <f>(RANK(G614,G$8:G$1007,1)+COUNTIF(G$8:G614,G614)-1)/1000</f>
        <v>0.87</v>
      </c>
      <c r="W614" s="21">
        <f>(RANK(H614,H$8:H$1007,1)+COUNTIF(H$8:H614,H614)-1)/1000</f>
        <v>0.81200000000000006</v>
      </c>
      <c r="X614" s="21">
        <f>(RANK(I614,I$8:I$1007,1)+COUNTIF(I$8:I614,I614)-1)/1000</f>
        <v>0.82399999999999995</v>
      </c>
      <c r="Y614" s="21">
        <f>(RANK(J614,J$8:J$1007,1)+COUNTIF(J$8:J614,J614)-1)/1000</f>
        <v>0.80300000000000005</v>
      </c>
      <c r="Z614" s="21">
        <f>(RANK(K614,K$8:K$1007,1)+COUNTIF(K$8:K614,K614)-1)/1000</f>
        <v>0.89200000000000002</v>
      </c>
      <c r="AA614" s="21">
        <f>(RANK(L614,L$8:L$1007,1)+COUNTIF(L$8:L614,L614)-1)/1000</f>
        <v>0.90300000000000002</v>
      </c>
      <c r="AB614" s="21">
        <f>(RANK(M614,M$8:M$1007,1)+COUNTIF(M$8:M614,M614)-1)/1000</f>
        <v>0.88600000000000001</v>
      </c>
      <c r="AC614" s="21">
        <f>(RANK(N614,N$8:N$1007,1)+COUNTIF(N$8:N614,N614)-1)/1000</f>
        <v>0.82499999999999996</v>
      </c>
      <c r="AD614" s="21">
        <f>(RANK(O614,O$8:O$1007,1)+COUNTIF(O$8:O614,O614)-1)/1000</f>
        <v>0.82899999999999996</v>
      </c>
      <c r="AE614" s="21">
        <f>(RANK(P614,P$8:P$1007,1)+COUNTIF(P$8:P614,P614)-1)/1000</f>
        <v>0.81599999999999995</v>
      </c>
      <c r="AF614" s="21">
        <f>(RANK(Q614,Q$8:Q$1007,1)+COUNTIF(Q$8:Q614,Q614)-1)/1000</f>
        <v>0.82499999999999996</v>
      </c>
      <c r="AG614" s="21">
        <f>(RANK(R614,R$8:R$1007,1)+COUNTIF(R$8:R614,R614)-1)/1000</f>
        <v>0.82899999999999996</v>
      </c>
      <c r="AH614" s="21">
        <f>(RANK(S614,S$8:S$1007,1)+COUNTIF(S$8:S614,S614)-1)/1000</f>
        <v>0.81599999999999995</v>
      </c>
      <c r="AI614" s="14">
        <f t="shared" si="119"/>
        <v>0</v>
      </c>
      <c r="AK614" s="14">
        <f t="shared" si="120"/>
        <v>0</v>
      </c>
    </row>
    <row r="615" spans="2:37" x14ac:dyDescent="0.25">
      <c r="B615">
        <f t="shared" si="114"/>
        <v>608</v>
      </c>
      <c r="C615">
        <f>MATCH(B615,'Stocastic Model Raw Data'!$B$2:$B$1001,0)</f>
        <v>965</v>
      </c>
      <c r="D615" s="14" cm="1">
        <f t="array" ref="D615">INDEX('Stocastic Model Raw Data'!$G$2:$G$1001,$C615,0)</f>
        <v>212042590</v>
      </c>
      <c r="E615" s="14" cm="1">
        <f t="array" ref="E615">INDEX('Stocastic Model Raw Data'!$C$2:$C$1001,$C615,0)</f>
        <v>119851293.667411</v>
      </c>
      <c r="F615" s="14" cm="1">
        <f t="array" ref="F615">INDEX('Stocastic Model Raw Data'!$H$2:$H$1001,$C615,0)</f>
        <v>59689696.742868297</v>
      </c>
      <c r="G615" s="14">
        <f t="shared" si="109"/>
        <v>60161596.924542703</v>
      </c>
      <c r="H615" s="14" cm="1">
        <f t="array" ref="H615">INDEX('Stocastic Model Raw Data'!$D$2:$D$1001,$C615,0)</f>
        <v>3103384531.0309</v>
      </c>
      <c r="I615" s="14" cm="1">
        <f t="array" ref="I615">INDEX('Stocastic Model Raw Data'!$I$2:$I$1001,$C615,0)</f>
        <v>1316980815.25543</v>
      </c>
      <c r="J615" s="14">
        <f t="shared" si="110"/>
        <v>1786403715.77547</v>
      </c>
      <c r="K615" s="14" cm="1">
        <f t="array" ref="K615">INDEX('Stocastic Model Raw Data'!$E$2:$E$1001,$C615,0)</f>
        <v>270828019.953062</v>
      </c>
      <c r="L615" s="14" cm="1">
        <f t="array" ref="L615">INDEX('Stocastic Model Raw Data'!$J$2:$J$1001,$C615,0)</f>
        <v>119667828.232601</v>
      </c>
      <c r="M615" s="14">
        <f t="shared" si="111"/>
        <v>151160191.72046101</v>
      </c>
      <c r="N615" s="14">
        <f t="shared" si="115"/>
        <v>3374212550.9839621</v>
      </c>
      <c r="O615" s="14">
        <f t="shared" si="116"/>
        <v>1436648643.4880309</v>
      </c>
      <c r="P615" s="14">
        <f t="shared" si="112"/>
        <v>1937563907.4959311</v>
      </c>
      <c r="Q615" s="3">
        <f t="shared" si="117"/>
        <v>3374212550.9839621</v>
      </c>
      <c r="R615" s="3">
        <f t="shared" si="118"/>
        <v>1648691233.4880309</v>
      </c>
      <c r="S615" s="3">
        <f t="shared" si="113"/>
        <v>1725521317.4959311</v>
      </c>
      <c r="T615" s="21">
        <f>(RANK(E615,E$8:E$1007,1)+COUNTIF(E$8:E615,E615)-1)/1000</f>
        <v>0.97399999999999998</v>
      </c>
      <c r="U615" s="21">
        <f>(RANK(F615,F$8:F$1007,1)+COUNTIF(F$8:F615,F615)-1)/1000</f>
        <v>0.97499999999999998</v>
      </c>
      <c r="V615" s="21">
        <f>(RANK(G615,G$8:G$1007,1)+COUNTIF(G$8:G615,G615)-1)/1000</f>
        <v>0.97399999999999998</v>
      </c>
      <c r="W615" s="21">
        <f>(RANK(H615,H$8:H$1007,1)+COUNTIF(H$8:H615,H615)-1)/1000</f>
        <v>0.95799999999999996</v>
      </c>
      <c r="X615" s="21">
        <f>(RANK(I615,I$8:I$1007,1)+COUNTIF(I$8:I615,I615)-1)/1000</f>
        <v>0.96299999999999997</v>
      </c>
      <c r="Y615" s="21">
        <f>(RANK(J615,J$8:J$1007,1)+COUNTIF(J$8:J615,J615)-1)/1000</f>
        <v>0.95699999999999996</v>
      </c>
      <c r="Z615" s="21">
        <f>(RANK(K615,K$8:K$1007,1)+COUNTIF(K$8:K615,K615)-1)/1000</f>
        <v>0.97199999999999998</v>
      </c>
      <c r="AA615" s="21">
        <f>(RANK(L615,L$8:L$1007,1)+COUNTIF(L$8:L615,L615)-1)/1000</f>
        <v>0.96499999999999997</v>
      </c>
      <c r="AB615" s="21">
        <f>(RANK(M615,M$8:M$1007,1)+COUNTIF(M$8:M615,M615)-1)/1000</f>
        <v>0.97199999999999998</v>
      </c>
      <c r="AC615" s="21">
        <f>(RANK(N615,N$8:N$1007,1)+COUNTIF(N$8:N615,N615)-1)/1000</f>
        <v>0.96499999999999997</v>
      </c>
      <c r="AD615" s="21">
        <f>(RANK(O615,O$8:O$1007,1)+COUNTIF(O$8:O615,O615)-1)/1000</f>
        <v>0.96599999999999997</v>
      </c>
      <c r="AE615" s="21">
        <f>(RANK(P615,P$8:P$1007,1)+COUNTIF(P$8:P615,P615)-1)/1000</f>
        <v>0.96399999999999997</v>
      </c>
      <c r="AF615" s="21">
        <f>(RANK(Q615,Q$8:Q$1007,1)+COUNTIF(Q$8:Q615,Q615)-1)/1000</f>
        <v>0.96499999999999997</v>
      </c>
      <c r="AG615" s="21">
        <f>(RANK(R615,R$8:R$1007,1)+COUNTIF(R$8:R615,R615)-1)/1000</f>
        <v>0.96599999999999997</v>
      </c>
      <c r="AH615" s="21">
        <f>(RANK(S615,S$8:S$1007,1)+COUNTIF(S$8:S615,S615)-1)/1000</f>
        <v>0.96399999999999997</v>
      </c>
      <c r="AI615" s="14">
        <f t="shared" si="119"/>
        <v>0</v>
      </c>
      <c r="AK615" s="14">
        <f t="shared" si="120"/>
        <v>0</v>
      </c>
    </row>
    <row r="616" spans="2:37" x14ac:dyDescent="0.25">
      <c r="B616">
        <f t="shared" si="114"/>
        <v>609</v>
      </c>
      <c r="C616">
        <f>MATCH(B616,'Stocastic Model Raw Data'!$B$2:$B$1001,0)</f>
        <v>564</v>
      </c>
      <c r="D616" s="14" cm="1">
        <f t="array" ref="D616">INDEX('Stocastic Model Raw Data'!$G$2:$G$1001,$C616,0)</f>
        <v>212042590</v>
      </c>
      <c r="E616" s="14" cm="1">
        <f t="array" ref="E616">INDEX('Stocastic Model Raw Data'!$C$2:$C$1001,$C616,0)</f>
        <v>84056685.743042603</v>
      </c>
      <c r="F616" s="14" cm="1">
        <f t="array" ref="F616">INDEX('Stocastic Model Raw Data'!$H$2:$H$1001,$C616,0)</f>
        <v>40382554.999572001</v>
      </c>
      <c r="G616" s="14">
        <f t="shared" si="109"/>
        <v>43674130.743470602</v>
      </c>
      <c r="H616" s="14" cm="1">
        <f t="array" ref="H616">INDEX('Stocastic Model Raw Data'!$D$2:$D$1001,$C616,0)</f>
        <v>2476557140.1522398</v>
      </c>
      <c r="I616" s="14" cm="1">
        <f t="array" ref="I616">INDEX('Stocastic Model Raw Data'!$I$2:$I$1001,$C616,0)</f>
        <v>1026245856.16405</v>
      </c>
      <c r="J616" s="14">
        <f t="shared" si="110"/>
        <v>1450311283.9881897</v>
      </c>
      <c r="K616" s="14" cm="1">
        <f t="array" ref="K616">INDEX('Stocastic Model Raw Data'!$E$2:$E$1001,$C616,0)</f>
        <v>170037617.029798</v>
      </c>
      <c r="L616" s="14" cm="1">
        <f t="array" ref="L616">INDEX('Stocastic Model Raw Data'!$J$2:$J$1001,$C616,0)</f>
        <v>74493680.403943107</v>
      </c>
      <c r="M616" s="14">
        <f t="shared" si="111"/>
        <v>95543936.625854895</v>
      </c>
      <c r="N616" s="14">
        <f t="shared" si="115"/>
        <v>2646594757.1820378</v>
      </c>
      <c r="O616" s="14">
        <f t="shared" si="116"/>
        <v>1100739536.5679932</v>
      </c>
      <c r="P616" s="14">
        <f t="shared" si="112"/>
        <v>1545855220.6140447</v>
      </c>
      <c r="Q616" s="3">
        <f t="shared" si="117"/>
        <v>2646594757.1820378</v>
      </c>
      <c r="R616" s="3">
        <f t="shared" si="118"/>
        <v>1312782126.5679932</v>
      </c>
      <c r="S616" s="3">
        <f t="shared" si="113"/>
        <v>1333812630.6140447</v>
      </c>
      <c r="T616" s="21">
        <f>(RANK(E616,E$8:E$1007,1)+COUNTIF(E$8:E616,E616)-1)/1000</f>
        <v>0.49199999999999999</v>
      </c>
      <c r="U616" s="21">
        <f>(RANK(F616,F$8:F$1007,1)+COUNTIF(F$8:F616,F616)-1)/1000</f>
        <v>0.47699999999999998</v>
      </c>
      <c r="V616" s="21">
        <f>(RANK(G616,G$8:G$1007,1)+COUNTIF(G$8:G616,G616)-1)/1000</f>
        <v>0.51700000000000002</v>
      </c>
      <c r="W616" s="21">
        <f>(RANK(H616,H$8:H$1007,1)+COUNTIF(H$8:H616,H616)-1)/1000</f>
        <v>0.57899999999999996</v>
      </c>
      <c r="X616" s="21">
        <f>(RANK(I616,I$8:I$1007,1)+COUNTIF(I$8:I616,I616)-1)/1000</f>
        <v>0.56599999999999995</v>
      </c>
      <c r="Y616" s="21">
        <f>(RANK(J616,J$8:J$1007,1)+COUNTIF(J$8:J616,J616)-1)/1000</f>
        <v>0.59499999999999997</v>
      </c>
      <c r="Z616" s="21">
        <f>(RANK(K616,K$8:K$1007,1)+COUNTIF(K$8:K616,K616)-1)/1000</f>
        <v>0.39700000000000002</v>
      </c>
      <c r="AA616" s="21">
        <f>(RANK(L616,L$8:L$1007,1)+COUNTIF(L$8:L616,L616)-1)/1000</f>
        <v>0.38100000000000001</v>
      </c>
      <c r="AB616" s="21">
        <f>(RANK(M616,M$8:M$1007,1)+COUNTIF(M$8:M616,M616)-1)/1000</f>
        <v>0.40600000000000003</v>
      </c>
      <c r="AC616" s="21">
        <f>(RANK(N616,N$8:N$1007,1)+COUNTIF(N$8:N616,N616)-1)/1000</f>
        <v>0.56399999999999995</v>
      </c>
      <c r="AD616" s="21">
        <f>(RANK(O616,O$8:O$1007,1)+COUNTIF(O$8:O616,O616)-1)/1000</f>
        <v>0.54600000000000004</v>
      </c>
      <c r="AE616" s="21">
        <f>(RANK(P616,P$8:P$1007,1)+COUNTIF(P$8:P616,P616)-1)/1000</f>
        <v>0.57099999999999995</v>
      </c>
      <c r="AF616" s="21">
        <f>(RANK(Q616,Q$8:Q$1007,1)+COUNTIF(Q$8:Q616,Q616)-1)/1000</f>
        <v>0.56399999999999995</v>
      </c>
      <c r="AG616" s="21">
        <f>(RANK(R616,R$8:R$1007,1)+COUNTIF(R$8:R616,R616)-1)/1000</f>
        <v>0.54600000000000004</v>
      </c>
      <c r="AH616" s="21">
        <f>(RANK(S616,S$8:S$1007,1)+COUNTIF(S$8:S616,S616)-1)/1000</f>
        <v>0.57099999999999995</v>
      </c>
      <c r="AI616" s="14">
        <f t="shared" si="119"/>
        <v>0</v>
      </c>
      <c r="AK616" s="14">
        <f t="shared" si="120"/>
        <v>0</v>
      </c>
    </row>
    <row r="617" spans="2:37" x14ac:dyDescent="0.25">
      <c r="B617">
        <f t="shared" si="114"/>
        <v>610</v>
      </c>
      <c r="C617">
        <f>MATCH(B617,'Stocastic Model Raw Data'!$B$2:$B$1001,0)</f>
        <v>331</v>
      </c>
      <c r="D617" s="14" cm="1">
        <f t="array" ref="D617">INDEX('Stocastic Model Raw Data'!$G$2:$G$1001,$C617,0)</f>
        <v>212042590</v>
      </c>
      <c r="E617" s="14" cm="1">
        <f t="array" ref="E617">INDEX('Stocastic Model Raw Data'!$C$2:$C$1001,$C617,0)</f>
        <v>75361501.731177494</v>
      </c>
      <c r="F617" s="14" cm="1">
        <f t="array" ref="F617">INDEX('Stocastic Model Raw Data'!$H$2:$H$1001,$C617,0)</f>
        <v>36210105.066362098</v>
      </c>
      <c r="G617" s="14">
        <f t="shared" si="109"/>
        <v>39151396.664815396</v>
      </c>
      <c r="H617" s="14" cm="1">
        <f t="array" ref="H617">INDEX('Stocastic Model Raw Data'!$D$2:$D$1001,$C617,0)</f>
        <v>2219153343.3452501</v>
      </c>
      <c r="I617" s="14" cm="1">
        <f t="array" ref="I617">INDEX('Stocastic Model Raw Data'!$I$2:$I$1001,$C617,0)</f>
        <v>918683541.77982199</v>
      </c>
      <c r="J617" s="14">
        <f t="shared" si="110"/>
        <v>1300469801.5654283</v>
      </c>
      <c r="K617" s="14" cm="1">
        <f t="array" ref="K617">INDEX('Stocastic Model Raw Data'!$E$2:$E$1001,$C617,0)</f>
        <v>163257269.03448799</v>
      </c>
      <c r="L617" s="14" cm="1">
        <f t="array" ref="L617">INDEX('Stocastic Model Raw Data'!$J$2:$J$1001,$C617,0)</f>
        <v>68363253.1947027</v>
      </c>
      <c r="M617" s="14">
        <f t="shared" si="111"/>
        <v>94894015.839785293</v>
      </c>
      <c r="N617" s="14">
        <f t="shared" si="115"/>
        <v>2382410612.3797383</v>
      </c>
      <c r="O617" s="14">
        <f t="shared" si="116"/>
        <v>987046794.97452474</v>
      </c>
      <c r="P617" s="14">
        <f t="shared" si="112"/>
        <v>1395363817.4052136</v>
      </c>
      <c r="Q617" s="3">
        <f t="shared" si="117"/>
        <v>2382410612.3797383</v>
      </c>
      <c r="R617" s="3">
        <f t="shared" si="118"/>
        <v>1199089384.9745247</v>
      </c>
      <c r="S617" s="3">
        <f t="shared" si="113"/>
        <v>1183321227.4052136</v>
      </c>
      <c r="T617" s="21">
        <f>(RANK(E617,E$8:E$1007,1)+COUNTIF(E$8:E617,E617)-1)/1000</f>
        <v>0.29599999999999999</v>
      </c>
      <c r="U617" s="21">
        <f>(RANK(F617,F$8:F$1007,1)+COUNTIF(F$8:F617,F617)-1)/1000</f>
        <v>0.28499999999999998</v>
      </c>
      <c r="V617" s="21">
        <f>(RANK(G617,G$8:G$1007,1)+COUNTIF(G$8:G617,G617)-1)/1000</f>
        <v>0.309</v>
      </c>
      <c r="W617" s="21">
        <f>(RANK(H617,H$8:H$1007,1)+COUNTIF(H$8:H617,H617)-1)/1000</f>
        <v>0.33600000000000002</v>
      </c>
      <c r="X617" s="21">
        <f>(RANK(I617,I$8:I$1007,1)+COUNTIF(I$8:I617,I617)-1)/1000</f>
        <v>0.32200000000000001</v>
      </c>
      <c r="Y617" s="21">
        <f>(RANK(J617,J$8:J$1007,1)+COUNTIF(J$8:J617,J617)-1)/1000</f>
        <v>0.33900000000000002</v>
      </c>
      <c r="Z617" s="21">
        <f>(RANK(K617,K$8:K$1007,1)+COUNTIF(K$8:K617,K617)-1)/1000</f>
        <v>0.34599999999999997</v>
      </c>
      <c r="AA617" s="21">
        <f>(RANK(L617,L$8:L$1007,1)+COUNTIF(L$8:L617,L617)-1)/1000</f>
        <v>0.248</v>
      </c>
      <c r="AB617" s="21">
        <f>(RANK(M617,M$8:M$1007,1)+COUNTIF(M$8:M617,M617)-1)/1000</f>
        <v>0.39600000000000002</v>
      </c>
      <c r="AC617" s="21">
        <f>(RANK(N617,N$8:N$1007,1)+COUNTIF(N$8:N617,N617)-1)/1000</f>
        <v>0.33100000000000002</v>
      </c>
      <c r="AD617" s="21">
        <f>(RANK(O617,O$8:O$1007,1)+COUNTIF(O$8:O617,O617)-1)/1000</f>
        <v>0.314</v>
      </c>
      <c r="AE617" s="21">
        <f>(RANK(P617,P$8:P$1007,1)+COUNTIF(P$8:P617,P617)-1)/1000</f>
        <v>0.34399999999999997</v>
      </c>
      <c r="AF617" s="21">
        <f>(RANK(Q617,Q$8:Q$1007,1)+COUNTIF(Q$8:Q617,Q617)-1)/1000</f>
        <v>0.33100000000000002</v>
      </c>
      <c r="AG617" s="21">
        <f>(RANK(R617,R$8:R$1007,1)+COUNTIF(R$8:R617,R617)-1)/1000</f>
        <v>0.314</v>
      </c>
      <c r="AH617" s="21">
        <f>(RANK(S617,S$8:S$1007,1)+COUNTIF(S$8:S617,S617)-1)/1000</f>
        <v>0.34399999999999997</v>
      </c>
      <c r="AI617" s="14">
        <f t="shared" si="119"/>
        <v>0</v>
      </c>
      <c r="AK617" s="14">
        <f t="shared" si="120"/>
        <v>0</v>
      </c>
    </row>
    <row r="618" spans="2:37" x14ac:dyDescent="0.25">
      <c r="B618">
        <f t="shared" si="114"/>
        <v>611</v>
      </c>
      <c r="C618">
        <f>MATCH(B618,'Stocastic Model Raw Data'!$B$2:$B$1001,0)</f>
        <v>365</v>
      </c>
      <c r="D618" s="14" cm="1">
        <f t="array" ref="D618">INDEX('Stocastic Model Raw Data'!$G$2:$G$1001,$C618,0)</f>
        <v>212042590</v>
      </c>
      <c r="E618" s="14" cm="1">
        <f t="array" ref="E618">INDEX('Stocastic Model Raw Data'!$C$2:$C$1001,$C618,0)</f>
        <v>82787568.482912004</v>
      </c>
      <c r="F618" s="14" cm="1">
        <f t="array" ref="F618">INDEX('Stocastic Model Raw Data'!$H$2:$H$1001,$C618,0)</f>
        <v>41137048.210067399</v>
      </c>
      <c r="G618" s="14">
        <f t="shared" si="109"/>
        <v>41650520.272844605</v>
      </c>
      <c r="H618" s="14" cm="1">
        <f t="array" ref="H618">INDEX('Stocastic Model Raw Data'!$D$2:$D$1001,$C618,0)</f>
        <v>2251241890.7189498</v>
      </c>
      <c r="I618" s="14" cm="1">
        <f t="array" ref="I618">INDEX('Stocastic Model Raw Data'!$I$2:$I$1001,$C618,0)</f>
        <v>950909387.87446201</v>
      </c>
      <c r="J618" s="14">
        <f t="shared" si="110"/>
        <v>1300332502.8444877</v>
      </c>
      <c r="K618" s="14" cm="1">
        <f t="array" ref="K618">INDEX('Stocastic Model Raw Data'!$E$2:$E$1001,$C618,0)</f>
        <v>166236790.528539</v>
      </c>
      <c r="L618" s="14" cm="1">
        <f t="array" ref="L618">INDEX('Stocastic Model Raw Data'!$J$2:$J$1001,$C618,0)</f>
        <v>71544010.120432198</v>
      </c>
      <c r="M618" s="14">
        <f t="shared" si="111"/>
        <v>94692780.408106804</v>
      </c>
      <c r="N618" s="14">
        <f t="shared" si="115"/>
        <v>2417478681.247489</v>
      </c>
      <c r="O618" s="14">
        <f t="shared" si="116"/>
        <v>1022453397.9948943</v>
      </c>
      <c r="P618" s="14">
        <f t="shared" si="112"/>
        <v>1395025283.2525947</v>
      </c>
      <c r="Q618" s="3">
        <f t="shared" si="117"/>
        <v>2417478681.247489</v>
      </c>
      <c r="R618" s="3">
        <f t="shared" si="118"/>
        <v>1234495987.9948943</v>
      </c>
      <c r="S618" s="3">
        <f t="shared" si="113"/>
        <v>1182982693.2525947</v>
      </c>
      <c r="T618" s="21">
        <f>(RANK(E618,E$8:E$1007,1)+COUNTIF(E$8:E618,E618)-1)/1000</f>
        <v>0.47</v>
      </c>
      <c r="U618" s="21">
        <f>(RANK(F618,F$8:F$1007,1)+COUNTIF(F$8:F618,F618)-1)/1000</f>
        <v>0.497</v>
      </c>
      <c r="V618" s="21">
        <f>(RANK(G618,G$8:G$1007,1)+COUNTIF(G$8:G618,G618)-1)/1000</f>
        <v>0.42499999999999999</v>
      </c>
      <c r="W618" s="21">
        <f>(RANK(H618,H$8:H$1007,1)+COUNTIF(H$8:H618,H618)-1)/1000</f>
        <v>0.36099999999999999</v>
      </c>
      <c r="X618" s="21">
        <f>(RANK(I618,I$8:I$1007,1)+COUNTIF(I$8:I618,I618)-1)/1000</f>
        <v>0.40100000000000002</v>
      </c>
      <c r="Y618" s="21">
        <f>(RANK(J618,J$8:J$1007,1)+COUNTIF(J$8:J618,J618)-1)/1000</f>
        <v>0.33800000000000002</v>
      </c>
      <c r="Z618" s="21">
        <f>(RANK(K618,K$8:K$1007,1)+COUNTIF(K$8:K618,K618)-1)/1000</f>
        <v>0.372</v>
      </c>
      <c r="AA618" s="21">
        <f>(RANK(L618,L$8:L$1007,1)+COUNTIF(L$8:L618,L618)-1)/1000</f>
        <v>0.317</v>
      </c>
      <c r="AB618" s="21">
        <f>(RANK(M618,M$8:M$1007,1)+COUNTIF(M$8:M618,M618)-1)/1000</f>
        <v>0.39400000000000002</v>
      </c>
      <c r="AC618" s="21">
        <f>(RANK(N618,N$8:N$1007,1)+COUNTIF(N$8:N618,N618)-1)/1000</f>
        <v>0.36499999999999999</v>
      </c>
      <c r="AD618" s="21">
        <f>(RANK(O618,O$8:O$1007,1)+COUNTIF(O$8:O618,O618)-1)/1000</f>
        <v>0.39300000000000002</v>
      </c>
      <c r="AE618" s="21">
        <f>(RANK(P618,P$8:P$1007,1)+COUNTIF(P$8:P618,P618)-1)/1000</f>
        <v>0.34300000000000003</v>
      </c>
      <c r="AF618" s="21">
        <f>(RANK(Q618,Q$8:Q$1007,1)+COUNTIF(Q$8:Q618,Q618)-1)/1000</f>
        <v>0.36499999999999999</v>
      </c>
      <c r="AG618" s="21">
        <f>(RANK(R618,R$8:R$1007,1)+COUNTIF(R$8:R618,R618)-1)/1000</f>
        <v>0.39300000000000002</v>
      </c>
      <c r="AH618" s="21">
        <f>(RANK(S618,S$8:S$1007,1)+COUNTIF(S$8:S618,S618)-1)/1000</f>
        <v>0.34300000000000003</v>
      </c>
      <c r="AI618" s="14">
        <f t="shared" si="119"/>
        <v>0</v>
      </c>
      <c r="AK618" s="14">
        <f t="shared" si="120"/>
        <v>0</v>
      </c>
    </row>
    <row r="619" spans="2:37" x14ac:dyDescent="0.25">
      <c r="B619">
        <f t="shared" si="114"/>
        <v>612</v>
      </c>
      <c r="C619">
        <f>MATCH(B619,'Stocastic Model Raw Data'!$B$2:$B$1001,0)</f>
        <v>472</v>
      </c>
      <c r="D619" s="14" cm="1">
        <f t="array" ref="D619">INDEX('Stocastic Model Raw Data'!$G$2:$G$1001,$C619,0)</f>
        <v>212042590</v>
      </c>
      <c r="E619" s="14" cm="1">
        <f t="array" ref="E619">INDEX('Stocastic Model Raw Data'!$C$2:$C$1001,$C619,0)</f>
        <v>82697095.083989695</v>
      </c>
      <c r="F619" s="14" cm="1">
        <f t="array" ref="F619">INDEX('Stocastic Model Raw Data'!$H$2:$H$1001,$C619,0)</f>
        <v>39954551.835431002</v>
      </c>
      <c r="G619" s="14">
        <f t="shared" si="109"/>
        <v>42742543.248558693</v>
      </c>
      <c r="H619" s="14" cm="1">
        <f t="array" ref="H619">INDEX('Stocastic Model Raw Data'!$D$2:$D$1001,$C619,0)</f>
        <v>2387916218.7048998</v>
      </c>
      <c r="I619" s="14" cm="1">
        <f t="array" ref="I619">INDEX('Stocastic Model Raw Data'!$I$2:$I$1001,$C619,0)</f>
        <v>995960962.07825196</v>
      </c>
      <c r="J619" s="14">
        <f t="shared" si="110"/>
        <v>1391955256.6266479</v>
      </c>
      <c r="K619" s="14" cm="1">
        <f t="array" ref="K619">INDEX('Stocastic Model Raw Data'!$E$2:$E$1001,$C619,0)</f>
        <v>158078927.19817799</v>
      </c>
      <c r="L619" s="14" cm="1">
        <f t="array" ref="L619">INDEX('Stocastic Model Raw Data'!$J$2:$J$1001,$C619,0)</f>
        <v>67119109.774733305</v>
      </c>
      <c r="M619" s="14">
        <f t="shared" si="111"/>
        <v>90959817.423444688</v>
      </c>
      <c r="N619" s="14">
        <f t="shared" si="115"/>
        <v>2545995145.9030776</v>
      </c>
      <c r="O619" s="14">
        <f t="shared" si="116"/>
        <v>1063080071.8529853</v>
      </c>
      <c r="P619" s="14">
        <f t="shared" si="112"/>
        <v>1482915074.0500922</v>
      </c>
      <c r="Q619" s="3">
        <f t="shared" si="117"/>
        <v>2545995145.9030776</v>
      </c>
      <c r="R619" s="3">
        <f t="shared" si="118"/>
        <v>1275122661.8529854</v>
      </c>
      <c r="S619" s="3">
        <f t="shared" si="113"/>
        <v>1270872484.0500922</v>
      </c>
      <c r="T619" s="21">
        <f>(RANK(E619,E$8:E$1007,1)+COUNTIF(E$8:E619,E619)-1)/1000</f>
        <v>0.46899999999999997</v>
      </c>
      <c r="U619" s="21">
        <f>(RANK(F619,F$8:F$1007,1)+COUNTIF(F$8:F619,F619)-1)/1000</f>
        <v>0.45</v>
      </c>
      <c r="V619" s="21">
        <f>(RANK(G619,G$8:G$1007,1)+COUNTIF(G$8:G619,G619)-1)/1000</f>
        <v>0.47899999999999998</v>
      </c>
      <c r="W619" s="21">
        <f>(RANK(H619,H$8:H$1007,1)+COUNTIF(H$8:H619,H619)-1)/1000</f>
        <v>0.497</v>
      </c>
      <c r="X619" s="21">
        <f>(RANK(I619,I$8:I$1007,1)+COUNTIF(I$8:I619,I619)-1)/1000</f>
        <v>0.49299999999999999</v>
      </c>
      <c r="Y619" s="21">
        <f>(RANK(J619,J$8:J$1007,1)+COUNTIF(J$8:J619,J619)-1)/1000</f>
        <v>0.501</v>
      </c>
      <c r="Z619" s="21">
        <f>(RANK(K619,K$8:K$1007,1)+COUNTIF(K$8:K619,K619)-1)/1000</f>
        <v>0.29099999999999998</v>
      </c>
      <c r="AA619" s="21">
        <f>(RANK(L619,L$8:L$1007,1)+COUNTIF(L$8:L619,L619)-1)/1000</f>
        <v>0.216</v>
      </c>
      <c r="AB619" s="21">
        <f>(RANK(M619,M$8:M$1007,1)+COUNTIF(M$8:M619,M619)-1)/1000</f>
        <v>0.33800000000000002</v>
      </c>
      <c r="AC619" s="21">
        <f>(RANK(N619,N$8:N$1007,1)+COUNTIF(N$8:N619,N619)-1)/1000</f>
        <v>0.47199999999999998</v>
      </c>
      <c r="AD619" s="21">
        <f>(RANK(O619,O$8:O$1007,1)+COUNTIF(O$8:O619,O619)-1)/1000</f>
        <v>0.46400000000000002</v>
      </c>
      <c r="AE619" s="21">
        <f>(RANK(P619,P$8:P$1007,1)+COUNTIF(P$8:P619,P619)-1)/1000</f>
        <v>0.48499999999999999</v>
      </c>
      <c r="AF619" s="21">
        <f>(RANK(Q619,Q$8:Q$1007,1)+COUNTIF(Q$8:Q619,Q619)-1)/1000</f>
        <v>0.47199999999999998</v>
      </c>
      <c r="AG619" s="21">
        <f>(RANK(R619,R$8:R$1007,1)+COUNTIF(R$8:R619,R619)-1)/1000</f>
        <v>0.46400000000000002</v>
      </c>
      <c r="AH619" s="21">
        <f>(RANK(S619,S$8:S$1007,1)+COUNTIF(S$8:S619,S619)-1)/1000</f>
        <v>0.48499999999999999</v>
      </c>
      <c r="AI619" s="14">
        <f t="shared" si="119"/>
        <v>0</v>
      </c>
      <c r="AK619" s="14">
        <f t="shared" si="120"/>
        <v>0</v>
      </c>
    </row>
    <row r="620" spans="2:37" x14ac:dyDescent="0.25">
      <c r="B620">
        <f t="shared" si="114"/>
        <v>613</v>
      </c>
      <c r="C620">
        <f>MATCH(B620,'Stocastic Model Raw Data'!$B$2:$B$1001,0)</f>
        <v>674</v>
      </c>
      <c r="D620" s="14" cm="1">
        <f t="array" ref="D620">INDEX('Stocastic Model Raw Data'!$G$2:$G$1001,$C620,0)</f>
        <v>212042590</v>
      </c>
      <c r="E620" s="14" cm="1">
        <f t="array" ref="E620">INDEX('Stocastic Model Raw Data'!$C$2:$C$1001,$C620,0)</f>
        <v>89671737.603793696</v>
      </c>
      <c r="F620" s="14" cm="1">
        <f t="array" ref="F620">INDEX('Stocastic Model Raw Data'!$H$2:$H$1001,$C620,0)</f>
        <v>43647238.719619997</v>
      </c>
      <c r="G620" s="14">
        <f t="shared" si="109"/>
        <v>46024498.884173699</v>
      </c>
      <c r="H620" s="14" cm="1">
        <f t="array" ref="H620">INDEX('Stocastic Model Raw Data'!$D$2:$D$1001,$C620,0)</f>
        <v>2584802982.0232401</v>
      </c>
      <c r="I620" s="14" cm="1">
        <f t="array" ref="I620">INDEX('Stocastic Model Raw Data'!$I$2:$I$1001,$C620,0)</f>
        <v>1077769778.12782</v>
      </c>
      <c r="J620" s="14">
        <f t="shared" si="110"/>
        <v>1507033203.8954201</v>
      </c>
      <c r="K620" s="14" cm="1">
        <f t="array" ref="K620">INDEX('Stocastic Model Raw Data'!$E$2:$E$1001,$C620,0)</f>
        <v>189169048.544388</v>
      </c>
      <c r="L620" s="14" cm="1">
        <f t="array" ref="L620">INDEX('Stocastic Model Raw Data'!$J$2:$J$1001,$C620,0)</f>
        <v>85627018.052522302</v>
      </c>
      <c r="M620" s="14">
        <f t="shared" si="111"/>
        <v>103542030.49186569</v>
      </c>
      <c r="N620" s="14">
        <f t="shared" si="115"/>
        <v>2773972030.5676279</v>
      </c>
      <c r="O620" s="14">
        <f t="shared" si="116"/>
        <v>1163396796.1803422</v>
      </c>
      <c r="P620" s="14">
        <f t="shared" si="112"/>
        <v>1610575234.3872857</v>
      </c>
      <c r="Q620" s="3">
        <f t="shared" si="117"/>
        <v>2773972030.5676279</v>
      </c>
      <c r="R620" s="3">
        <f t="shared" si="118"/>
        <v>1375439386.1803422</v>
      </c>
      <c r="S620" s="3">
        <f t="shared" si="113"/>
        <v>1398532644.3872857</v>
      </c>
      <c r="T620" s="21">
        <f>(RANK(E620,E$8:E$1007,1)+COUNTIF(E$8:E620,E620)-1)/1000</f>
        <v>0.61299999999999999</v>
      </c>
      <c r="U620" s="21">
        <f>(RANK(F620,F$8:F$1007,1)+COUNTIF(F$8:F620,F620)-1)/1000</f>
        <v>0.6</v>
      </c>
      <c r="V620" s="21">
        <f>(RANK(G620,G$8:G$1007,1)+COUNTIF(G$8:G620,G620)-1)/1000</f>
        <v>0.625</v>
      </c>
      <c r="W620" s="21">
        <f>(RANK(H620,H$8:H$1007,1)+COUNTIF(H$8:H620,H620)-1)/1000</f>
        <v>0.67900000000000005</v>
      </c>
      <c r="X620" s="21">
        <f>(RANK(I620,I$8:I$1007,1)+COUNTIF(I$8:I620,I620)-1)/1000</f>
        <v>0.66800000000000004</v>
      </c>
      <c r="Y620" s="21">
        <f>(RANK(J620,J$8:J$1007,1)+COUNTIF(J$8:J620,J620)-1)/1000</f>
        <v>0.68600000000000005</v>
      </c>
      <c r="Z620" s="21">
        <f>(RANK(K620,K$8:K$1007,1)+COUNTIF(K$8:K620,K620)-1)/1000</f>
        <v>0.60199999999999998</v>
      </c>
      <c r="AA620" s="21">
        <f>(RANK(L620,L$8:L$1007,1)+COUNTIF(L$8:L620,L620)-1)/1000</f>
        <v>0.625</v>
      </c>
      <c r="AB620" s="21">
        <f>(RANK(M620,M$8:M$1007,1)+COUNTIF(M$8:M620,M620)-1)/1000</f>
        <v>0.56399999999999995</v>
      </c>
      <c r="AC620" s="21">
        <f>(RANK(N620,N$8:N$1007,1)+COUNTIF(N$8:N620,N620)-1)/1000</f>
        <v>0.67400000000000004</v>
      </c>
      <c r="AD620" s="21">
        <f>(RANK(O620,O$8:O$1007,1)+COUNTIF(O$8:O620,O620)-1)/1000</f>
        <v>0.66700000000000004</v>
      </c>
      <c r="AE620" s="21">
        <f>(RANK(P620,P$8:P$1007,1)+COUNTIF(P$8:P620,P620)-1)/1000</f>
        <v>0.67700000000000005</v>
      </c>
      <c r="AF620" s="21">
        <f>(RANK(Q620,Q$8:Q$1007,1)+COUNTIF(Q$8:Q620,Q620)-1)/1000</f>
        <v>0.67400000000000004</v>
      </c>
      <c r="AG620" s="21">
        <f>(RANK(R620,R$8:R$1007,1)+COUNTIF(R$8:R620,R620)-1)/1000</f>
        <v>0.66700000000000004</v>
      </c>
      <c r="AH620" s="21">
        <f>(RANK(S620,S$8:S$1007,1)+COUNTIF(S$8:S620,S620)-1)/1000</f>
        <v>0.67700000000000005</v>
      </c>
      <c r="AI620" s="14">
        <f t="shared" si="119"/>
        <v>0</v>
      </c>
      <c r="AK620" s="14">
        <f t="shared" si="120"/>
        <v>0</v>
      </c>
    </row>
    <row r="621" spans="2:37" x14ac:dyDescent="0.25">
      <c r="B621">
        <f t="shared" si="114"/>
        <v>614</v>
      </c>
      <c r="C621">
        <f>MATCH(B621,'Stocastic Model Raw Data'!$B$2:$B$1001,0)</f>
        <v>732</v>
      </c>
      <c r="D621" s="14" cm="1">
        <f t="array" ref="D621">INDEX('Stocastic Model Raw Data'!$G$2:$G$1001,$C621,0)</f>
        <v>212042590</v>
      </c>
      <c r="E621" s="14" cm="1">
        <f t="array" ref="E621">INDEX('Stocastic Model Raw Data'!$C$2:$C$1001,$C621,0)</f>
        <v>103787764.552278</v>
      </c>
      <c r="F621" s="14" cm="1">
        <f t="array" ref="F621">INDEX('Stocastic Model Raw Data'!$H$2:$H$1001,$C621,0)</f>
        <v>52014346.577960402</v>
      </c>
      <c r="G621" s="14">
        <f t="shared" si="109"/>
        <v>51773417.974317595</v>
      </c>
      <c r="H621" s="14" cm="1">
        <f t="array" ref="H621">INDEX('Stocastic Model Raw Data'!$D$2:$D$1001,$C621,0)</f>
        <v>2618889842.69133</v>
      </c>
      <c r="I621" s="14" cm="1">
        <f t="array" ref="I621">INDEX('Stocastic Model Raw Data'!$I$2:$I$1001,$C621,0)</f>
        <v>1113998630.88112</v>
      </c>
      <c r="J621" s="14">
        <f t="shared" si="110"/>
        <v>1504891211.81021</v>
      </c>
      <c r="K621" s="14" cm="1">
        <f t="array" ref="K621">INDEX('Stocastic Model Raw Data'!$E$2:$E$1001,$C621,0)</f>
        <v>235885789.98150301</v>
      </c>
      <c r="L621" s="14" cm="1">
        <f t="array" ref="L621">INDEX('Stocastic Model Raw Data'!$J$2:$J$1001,$C621,0)</f>
        <v>101893065.24446</v>
      </c>
      <c r="M621" s="14">
        <f t="shared" si="111"/>
        <v>133992724.73704301</v>
      </c>
      <c r="N621" s="14">
        <f t="shared" si="115"/>
        <v>2854775632.672833</v>
      </c>
      <c r="O621" s="14">
        <f t="shared" si="116"/>
        <v>1215891696.1255801</v>
      </c>
      <c r="P621" s="14">
        <f t="shared" si="112"/>
        <v>1638883936.5472529</v>
      </c>
      <c r="Q621" s="3">
        <f t="shared" si="117"/>
        <v>2854775632.672833</v>
      </c>
      <c r="R621" s="3">
        <f t="shared" si="118"/>
        <v>1427934286.1255801</v>
      </c>
      <c r="S621" s="3">
        <f t="shared" si="113"/>
        <v>1426841346.5472529</v>
      </c>
      <c r="T621" s="21">
        <f>(RANK(E621,E$8:E$1007,1)+COUNTIF(E$8:E621,E621)-1)/1000</f>
        <v>0.84399999999999997</v>
      </c>
      <c r="U621" s="21">
        <f>(RANK(F621,F$8:F$1007,1)+COUNTIF(F$8:F621,F621)-1)/1000</f>
        <v>0.85199999999999998</v>
      </c>
      <c r="V621" s="21">
        <f>(RANK(G621,G$8:G$1007,1)+COUNTIF(G$8:G621,G621)-1)/1000</f>
        <v>0.82299999999999995</v>
      </c>
      <c r="W621" s="21">
        <f>(RANK(H621,H$8:H$1007,1)+COUNTIF(H$8:H621,H621)-1)/1000</f>
        <v>0.70799999999999996</v>
      </c>
      <c r="X621" s="21">
        <f>(RANK(I621,I$8:I$1007,1)+COUNTIF(I$8:I621,I621)-1)/1000</f>
        <v>0.73599999999999999</v>
      </c>
      <c r="Y621" s="21">
        <f>(RANK(J621,J$8:J$1007,1)+COUNTIF(J$8:J621,J621)-1)/1000</f>
        <v>0.68300000000000005</v>
      </c>
      <c r="Z621" s="21">
        <f>(RANK(K621,K$8:K$1007,1)+COUNTIF(K$8:K621,K621)-1)/1000</f>
        <v>0.871</v>
      </c>
      <c r="AA621" s="21">
        <f>(RANK(L621,L$8:L$1007,1)+COUNTIF(L$8:L621,L621)-1)/1000</f>
        <v>0.84299999999999997</v>
      </c>
      <c r="AB621" s="21">
        <f>(RANK(M621,M$8:M$1007,1)+COUNTIF(M$8:M621,M621)-1)/1000</f>
        <v>0.88200000000000001</v>
      </c>
      <c r="AC621" s="21">
        <f>(RANK(N621,N$8:N$1007,1)+COUNTIF(N$8:N621,N621)-1)/1000</f>
        <v>0.73199999999999998</v>
      </c>
      <c r="AD621" s="21">
        <f>(RANK(O621,O$8:O$1007,1)+COUNTIF(O$8:O621,O621)-1)/1000</f>
        <v>0.74399999999999999</v>
      </c>
      <c r="AE621" s="21">
        <f>(RANK(P621,P$8:P$1007,1)+COUNTIF(P$8:P621,P621)-1)/1000</f>
        <v>0.71899999999999997</v>
      </c>
      <c r="AF621" s="21">
        <f>(RANK(Q621,Q$8:Q$1007,1)+COUNTIF(Q$8:Q621,Q621)-1)/1000</f>
        <v>0.73199999999999998</v>
      </c>
      <c r="AG621" s="21">
        <f>(RANK(R621,R$8:R$1007,1)+COUNTIF(R$8:R621,R621)-1)/1000</f>
        <v>0.74399999999999999</v>
      </c>
      <c r="AH621" s="21">
        <f>(RANK(S621,S$8:S$1007,1)+COUNTIF(S$8:S621,S621)-1)/1000</f>
        <v>0.71899999999999997</v>
      </c>
      <c r="AI621" s="14">
        <f t="shared" si="119"/>
        <v>0</v>
      </c>
      <c r="AK621" s="14">
        <f t="shared" si="120"/>
        <v>0</v>
      </c>
    </row>
    <row r="622" spans="2:37" x14ac:dyDescent="0.25">
      <c r="B622">
        <f t="shared" si="114"/>
        <v>615</v>
      </c>
      <c r="C622">
        <f>MATCH(B622,'Stocastic Model Raw Data'!$B$2:$B$1001,0)</f>
        <v>81</v>
      </c>
      <c r="D622" s="14" cm="1">
        <f t="array" ref="D622">INDEX('Stocastic Model Raw Data'!$G$2:$G$1001,$C622,0)</f>
        <v>212042590</v>
      </c>
      <c r="E622" s="14" cm="1">
        <f t="array" ref="E622">INDEX('Stocastic Model Raw Data'!$C$2:$C$1001,$C622,0)</f>
        <v>64462374.746372499</v>
      </c>
      <c r="F622" s="14" cm="1">
        <f t="array" ref="F622">INDEX('Stocastic Model Raw Data'!$H$2:$H$1001,$C622,0)</f>
        <v>31381039.7179395</v>
      </c>
      <c r="G622" s="14">
        <f t="shared" si="109"/>
        <v>33081335.028432999</v>
      </c>
      <c r="H622" s="14" cm="1">
        <f t="array" ref="H622">INDEX('Stocastic Model Raw Data'!$D$2:$D$1001,$C622,0)</f>
        <v>1849782979.8034999</v>
      </c>
      <c r="I622" s="14" cm="1">
        <f t="array" ref="I622">INDEX('Stocastic Model Raw Data'!$I$2:$I$1001,$C622,0)</f>
        <v>771299818.12672997</v>
      </c>
      <c r="J622" s="14">
        <f t="shared" si="110"/>
        <v>1078483161.67677</v>
      </c>
      <c r="K622" s="14" cm="1">
        <f t="array" ref="K622">INDEX('Stocastic Model Raw Data'!$E$2:$E$1001,$C622,0)</f>
        <v>124974041.890884</v>
      </c>
      <c r="L622" s="14" cm="1">
        <f t="array" ref="L622">INDEX('Stocastic Model Raw Data'!$J$2:$J$1001,$C622,0)</f>
        <v>54107500.398732997</v>
      </c>
      <c r="M622" s="14">
        <f t="shared" si="111"/>
        <v>70866541.492150992</v>
      </c>
      <c r="N622" s="14">
        <f t="shared" si="115"/>
        <v>1974757021.6943839</v>
      </c>
      <c r="O622" s="14">
        <f t="shared" si="116"/>
        <v>825407318.52546299</v>
      </c>
      <c r="P622" s="14">
        <f t="shared" si="112"/>
        <v>1149349703.168921</v>
      </c>
      <c r="Q622" s="3">
        <f t="shared" si="117"/>
        <v>1974757021.6943839</v>
      </c>
      <c r="R622" s="3">
        <f t="shared" si="118"/>
        <v>1037449908.525463</v>
      </c>
      <c r="S622" s="3">
        <f t="shared" si="113"/>
        <v>937307113.16892087</v>
      </c>
      <c r="T622" s="21">
        <f>(RANK(E622,E$8:E$1007,1)+COUNTIF(E$8:E622,E622)-1)/1000</f>
        <v>9.6000000000000002E-2</v>
      </c>
      <c r="U622" s="21">
        <f>(RANK(F622,F$8:F$1007,1)+COUNTIF(F$8:F622,F622)-1)/1000</f>
        <v>0.106</v>
      </c>
      <c r="V622" s="21">
        <f>(RANK(G622,G$8:G$1007,1)+COUNTIF(G$8:G622,G622)-1)/1000</f>
        <v>0.09</v>
      </c>
      <c r="W622" s="21">
        <f>(RANK(H622,H$8:H$1007,1)+COUNTIF(H$8:H622,H622)-1)/1000</f>
        <v>8.5999999999999993E-2</v>
      </c>
      <c r="X622" s="21">
        <f>(RANK(I622,I$8:I$1007,1)+COUNTIF(I$8:I622,I622)-1)/1000</f>
        <v>0.09</v>
      </c>
      <c r="Y622" s="21">
        <f>(RANK(J622,J$8:J$1007,1)+COUNTIF(J$8:J622,J622)-1)/1000</f>
        <v>8.2000000000000003E-2</v>
      </c>
      <c r="Z622" s="21">
        <f>(RANK(K622,K$8:K$1007,1)+COUNTIF(K$8:K622,K622)-1)/1000</f>
        <v>5.3999999999999999E-2</v>
      </c>
      <c r="AA622" s="21">
        <f>(RANK(L622,L$8:L$1007,1)+COUNTIF(L$8:L622,L622)-1)/1000</f>
        <v>5.8000000000000003E-2</v>
      </c>
      <c r="AB622" s="21">
        <f>(RANK(M622,M$8:M$1007,1)+COUNTIF(M$8:M622,M622)-1)/1000</f>
        <v>5.0999999999999997E-2</v>
      </c>
      <c r="AC622" s="21">
        <f>(RANK(N622,N$8:N$1007,1)+COUNTIF(N$8:N622,N622)-1)/1000</f>
        <v>8.1000000000000003E-2</v>
      </c>
      <c r="AD622" s="21">
        <f>(RANK(O622,O$8:O$1007,1)+COUNTIF(O$8:O622,O622)-1)/1000</f>
        <v>8.2000000000000003E-2</v>
      </c>
      <c r="AE622" s="21">
        <f>(RANK(P622,P$8:P$1007,1)+COUNTIF(P$8:P622,P622)-1)/1000</f>
        <v>7.8E-2</v>
      </c>
      <c r="AF622" s="21">
        <f>(RANK(Q622,Q$8:Q$1007,1)+COUNTIF(Q$8:Q622,Q622)-1)/1000</f>
        <v>8.1000000000000003E-2</v>
      </c>
      <c r="AG622" s="21">
        <f>(RANK(R622,R$8:R$1007,1)+COUNTIF(R$8:R622,R622)-1)/1000</f>
        <v>8.2000000000000003E-2</v>
      </c>
      <c r="AH622" s="21">
        <f>(RANK(S622,S$8:S$1007,1)+COUNTIF(S$8:S622,S622)-1)/1000</f>
        <v>7.8E-2</v>
      </c>
      <c r="AI622" s="14">
        <f t="shared" si="119"/>
        <v>0</v>
      </c>
      <c r="AK622" s="14">
        <f t="shared" si="120"/>
        <v>0</v>
      </c>
    </row>
    <row r="623" spans="2:37" x14ac:dyDescent="0.25">
      <c r="B623">
        <f t="shared" si="114"/>
        <v>616</v>
      </c>
      <c r="C623">
        <f>MATCH(B623,'Stocastic Model Raw Data'!$B$2:$B$1001,0)</f>
        <v>572</v>
      </c>
      <c r="D623" s="14" cm="1">
        <f t="array" ref="D623">INDEX('Stocastic Model Raw Data'!$G$2:$G$1001,$C623,0)</f>
        <v>212042590</v>
      </c>
      <c r="E623" s="14" cm="1">
        <f t="array" ref="E623">INDEX('Stocastic Model Raw Data'!$C$2:$C$1001,$C623,0)</f>
        <v>85707133.323370695</v>
      </c>
      <c r="F623" s="14" cm="1">
        <f t="array" ref="F623">INDEX('Stocastic Model Raw Data'!$H$2:$H$1001,$C623,0)</f>
        <v>41767865.5816781</v>
      </c>
      <c r="G623" s="14">
        <f t="shared" si="109"/>
        <v>43939267.741692595</v>
      </c>
      <c r="H623" s="14" cm="1">
        <f t="array" ref="H623">INDEX('Stocastic Model Raw Data'!$D$2:$D$1001,$C623,0)</f>
        <v>2475718663.5465798</v>
      </c>
      <c r="I623" s="14" cm="1">
        <f t="array" ref="I623">INDEX('Stocastic Model Raw Data'!$I$2:$I$1001,$C623,0)</f>
        <v>1032574483.28543</v>
      </c>
      <c r="J623" s="14">
        <f t="shared" si="110"/>
        <v>1443144180.2611499</v>
      </c>
      <c r="K623" s="14" cm="1">
        <f t="array" ref="K623">INDEX('Stocastic Model Raw Data'!$E$2:$E$1001,$C623,0)</f>
        <v>178878657.369086</v>
      </c>
      <c r="L623" s="14" cm="1">
        <f t="array" ref="L623">INDEX('Stocastic Model Raw Data'!$J$2:$J$1001,$C623,0)</f>
        <v>81513131.859109402</v>
      </c>
      <c r="M623" s="14">
        <f t="shared" si="111"/>
        <v>97365525.509976596</v>
      </c>
      <c r="N623" s="14">
        <f t="shared" si="115"/>
        <v>2654597320.9156656</v>
      </c>
      <c r="O623" s="14">
        <f t="shared" si="116"/>
        <v>1114087615.1445394</v>
      </c>
      <c r="P623" s="14">
        <f t="shared" si="112"/>
        <v>1540509705.7711263</v>
      </c>
      <c r="Q623" s="3">
        <f t="shared" si="117"/>
        <v>2654597320.9156656</v>
      </c>
      <c r="R623" s="3">
        <f t="shared" si="118"/>
        <v>1326130205.1445394</v>
      </c>
      <c r="S623" s="3">
        <f t="shared" si="113"/>
        <v>1328467115.7711263</v>
      </c>
      <c r="T623" s="21">
        <f>(RANK(E623,E$8:E$1007,1)+COUNTIF(E$8:E623,E623)-1)/1000</f>
        <v>0.52400000000000002</v>
      </c>
      <c r="U623" s="21">
        <f>(RANK(F623,F$8:F$1007,1)+COUNTIF(F$8:F623,F623)-1)/1000</f>
        <v>0.52200000000000002</v>
      </c>
      <c r="V623" s="21">
        <f>(RANK(G623,G$8:G$1007,1)+COUNTIF(G$8:G623,G623)-1)/1000</f>
        <v>0.52700000000000002</v>
      </c>
      <c r="W623" s="21">
        <f>(RANK(H623,H$8:H$1007,1)+COUNTIF(H$8:H623,H623)-1)/1000</f>
        <v>0.57699999999999996</v>
      </c>
      <c r="X623" s="21">
        <f>(RANK(I623,I$8:I$1007,1)+COUNTIF(I$8:I623,I623)-1)/1000</f>
        <v>0.57599999999999996</v>
      </c>
      <c r="Y623" s="21">
        <f>(RANK(J623,J$8:J$1007,1)+COUNTIF(J$8:J623,J623)-1)/1000</f>
        <v>0.58099999999999996</v>
      </c>
      <c r="Z623" s="21">
        <f>(RANK(K623,K$8:K$1007,1)+COUNTIF(K$8:K623,K623)-1)/1000</f>
        <v>0.49</v>
      </c>
      <c r="AA623" s="21">
        <f>(RANK(L623,L$8:L$1007,1)+COUNTIF(L$8:L623,L623)-1)/1000</f>
        <v>0.54300000000000004</v>
      </c>
      <c r="AB623" s="21">
        <f>(RANK(M623,M$8:M$1007,1)+COUNTIF(M$8:M623,M623)-1)/1000</f>
        <v>0.442</v>
      </c>
      <c r="AC623" s="21">
        <f>(RANK(N623,N$8:N$1007,1)+COUNTIF(N$8:N623,N623)-1)/1000</f>
        <v>0.57199999999999995</v>
      </c>
      <c r="AD623" s="21">
        <f>(RANK(O623,O$8:O$1007,1)+COUNTIF(O$8:O623,O623)-1)/1000</f>
        <v>0.57199999999999995</v>
      </c>
      <c r="AE623" s="21">
        <f>(RANK(P623,P$8:P$1007,1)+COUNTIF(P$8:P623,P623)-1)/1000</f>
        <v>0.56499999999999995</v>
      </c>
      <c r="AF623" s="21">
        <f>(RANK(Q623,Q$8:Q$1007,1)+COUNTIF(Q$8:Q623,Q623)-1)/1000</f>
        <v>0.57199999999999995</v>
      </c>
      <c r="AG623" s="21">
        <f>(RANK(R623,R$8:R$1007,1)+COUNTIF(R$8:R623,R623)-1)/1000</f>
        <v>0.57199999999999995</v>
      </c>
      <c r="AH623" s="21">
        <f>(RANK(S623,S$8:S$1007,1)+COUNTIF(S$8:S623,S623)-1)/1000</f>
        <v>0.56499999999999995</v>
      </c>
      <c r="AI623" s="14">
        <f t="shared" si="119"/>
        <v>0</v>
      </c>
      <c r="AK623" s="14">
        <f t="shared" si="120"/>
        <v>0</v>
      </c>
    </row>
    <row r="624" spans="2:37" x14ac:dyDescent="0.25">
      <c r="B624">
        <f t="shared" si="114"/>
        <v>617</v>
      </c>
      <c r="C624">
        <f>MATCH(B624,'Stocastic Model Raw Data'!$B$2:$B$1001,0)</f>
        <v>455</v>
      </c>
      <c r="D624" s="14" cm="1">
        <f t="array" ref="D624">INDEX('Stocastic Model Raw Data'!$G$2:$G$1001,$C624,0)</f>
        <v>212042590</v>
      </c>
      <c r="E624" s="14" cm="1">
        <f t="array" ref="E624">INDEX('Stocastic Model Raw Data'!$C$2:$C$1001,$C624,0)</f>
        <v>78371852.432492495</v>
      </c>
      <c r="F624" s="14" cm="1">
        <f t="array" ref="F624">INDEX('Stocastic Model Raw Data'!$H$2:$H$1001,$C624,0)</f>
        <v>37460117.1210678</v>
      </c>
      <c r="G624" s="14">
        <f t="shared" si="109"/>
        <v>40911735.311424695</v>
      </c>
      <c r="H624" s="14" cm="1">
        <f t="array" ref="H624">INDEX('Stocastic Model Raw Data'!$D$2:$D$1001,$C624,0)</f>
        <v>2360389947.3317299</v>
      </c>
      <c r="I624" s="14" cm="1">
        <f t="array" ref="I624">INDEX('Stocastic Model Raw Data'!$I$2:$I$1001,$C624,0)</f>
        <v>968206613.40477502</v>
      </c>
      <c r="J624" s="14">
        <f t="shared" si="110"/>
        <v>1392183333.9269547</v>
      </c>
      <c r="K624" s="14" cm="1">
        <f t="array" ref="K624">INDEX('Stocastic Model Raw Data'!$E$2:$E$1001,$C624,0)</f>
        <v>162869015.27283201</v>
      </c>
      <c r="L624" s="14" cm="1">
        <f t="array" ref="L624">INDEX('Stocastic Model Raw Data'!$J$2:$J$1001,$C624,0)</f>
        <v>73993174.643021807</v>
      </c>
      <c r="M624" s="14">
        <f t="shared" si="111"/>
        <v>88875840.629810199</v>
      </c>
      <c r="N624" s="14">
        <f t="shared" si="115"/>
        <v>2523258962.6045618</v>
      </c>
      <c r="O624" s="14">
        <f t="shared" si="116"/>
        <v>1042199788.0477968</v>
      </c>
      <c r="P624" s="14">
        <f t="shared" si="112"/>
        <v>1481059174.5567651</v>
      </c>
      <c r="Q624" s="3">
        <f t="shared" si="117"/>
        <v>2523258962.6045618</v>
      </c>
      <c r="R624" s="3">
        <f t="shared" si="118"/>
        <v>1254242378.0477967</v>
      </c>
      <c r="S624" s="3">
        <f t="shared" si="113"/>
        <v>1269016584.5567651</v>
      </c>
      <c r="T624" s="21">
        <f>(RANK(E624,E$8:E$1007,1)+COUNTIF(E$8:E624,E624)-1)/1000</f>
        <v>0.372</v>
      </c>
      <c r="U624" s="21">
        <f>(RANK(F624,F$8:F$1007,1)+COUNTIF(F$8:F624,F624)-1)/1000</f>
        <v>0.34399999999999997</v>
      </c>
      <c r="V624" s="21">
        <f>(RANK(G624,G$8:G$1007,1)+COUNTIF(G$8:G624,G624)-1)/1000</f>
        <v>0.39500000000000002</v>
      </c>
      <c r="W624" s="21">
        <f>(RANK(H624,H$8:H$1007,1)+COUNTIF(H$8:H624,H624)-1)/1000</f>
        <v>0.46800000000000003</v>
      </c>
      <c r="X624" s="21">
        <f>(RANK(I624,I$8:I$1007,1)+COUNTIF(I$8:I624,I624)-1)/1000</f>
        <v>0.436</v>
      </c>
      <c r="Y624" s="21">
        <f>(RANK(J624,J$8:J$1007,1)+COUNTIF(J$8:J624,J624)-1)/1000</f>
        <v>0.502</v>
      </c>
      <c r="Z624" s="21">
        <f>(RANK(K624,K$8:K$1007,1)+COUNTIF(K$8:K624,K624)-1)/1000</f>
        <v>0.33800000000000002</v>
      </c>
      <c r="AA624" s="21">
        <f>(RANK(L624,L$8:L$1007,1)+COUNTIF(L$8:L624,L624)-1)/1000</f>
        <v>0.37</v>
      </c>
      <c r="AB624" s="21">
        <f>(RANK(M624,M$8:M$1007,1)+COUNTIF(M$8:M624,M624)-1)/1000</f>
        <v>0.30399999999999999</v>
      </c>
      <c r="AC624" s="21">
        <f>(RANK(N624,N$8:N$1007,1)+COUNTIF(N$8:N624,N624)-1)/1000</f>
        <v>0.45500000000000002</v>
      </c>
      <c r="AD624" s="21">
        <f>(RANK(O624,O$8:O$1007,1)+COUNTIF(O$8:O624,O624)-1)/1000</f>
        <v>0.42899999999999999</v>
      </c>
      <c r="AE624" s="21">
        <f>(RANK(P624,P$8:P$1007,1)+COUNTIF(P$8:P624,P624)-1)/1000</f>
        <v>0.48</v>
      </c>
      <c r="AF624" s="21">
        <f>(RANK(Q624,Q$8:Q$1007,1)+COUNTIF(Q$8:Q624,Q624)-1)/1000</f>
        <v>0.45500000000000002</v>
      </c>
      <c r="AG624" s="21">
        <f>(RANK(R624,R$8:R$1007,1)+COUNTIF(R$8:R624,R624)-1)/1000</f>
        <v>0.42899999999999999</v>
      </c>
      <c r="AH624" s="21">
        <f>(RANK(S624,S$8:S$1007,1)+COUNTIF(S$8:S624,S624)-1)/1000</f>
        <v>0.48</v>
      </c>
      <c r="AI624" s="14">
        <f t="shared" si="119"/>
        <v>0</v>
      </c>
      <c r="AK624" s="14">
        <f t="shared" si="120"/>
        <v>0</v>
      </c>
    </row>
    <row r="625" spans="2:37" x14ac:dyDescent="0.25">
      <c r="B625">
        <f t="shared" si="114"/>
        <v>618</v>
      </c>
      <c r="C625">
        <f>MATCH(B625,'Stocastic Model Raw Data'!$B$2:$B$1001,0)</f>
        <v>949</v>
      </c>
      <c r="D625" s="14" cm="1">
        <f t="array" ref="D625">INDEX('Stocastic Model Raw Data'!$G$2:$G$1001,$C625,0)</f>
        <v>212042590</v>
      </c>
      <c r="E625" s="14" cm="1">
        <f t="array" ref="E625">INDEX('Stocastic Model Raw Data'!$C$2:$C$1001,$C625,0)</f>
        <v>111830291.633922</v>
      </c>
      <c r="F625" s="14" cm="1">
        <f t="array" ref="F625">INDEX('Stocastic Model Raw Data'!$H$2:$H$1001,$C625,0)</f>
        <v>55403073.077716902</v>
      </c>
      <c r="G625" s="14">
        <f t="shared" si="109"/>
        <v>56427218.556205094</v>
      </c>
      <c r="H625" s="14" cm="1">
        <f t="array" ref="H625">INDEX('Stocastic Model Raw Data'!$D$2:$D$1001,$C625,0)</f>
        <v>3081790495.6522999</v>
      </c>
      <c r="I625" s="14" cm="1">
        <f t="array" ref="I625">INDEX('Stocastic Model Raw Data'!$I$2:$I$1001,$C625,0)</f>
        <v>1301801835.0564101</v>
      </c>
      <c r="J625" s="14">
        <f t="shared" si="110"/>
        <v>1779988660.5958898</v>
      </c>
      <c r="K625" s="14" cm="1">
        <f t="array" ref="K625">INDEX('Stocastic Model Raw Data'!$E$2:$E$1001,$C625,0)</f>
        <v>228596129.187756</v>
      </c>
      <c r="L625" s="14" cm="1">
        <f t="array" ref="L625">INDEX('Stocastic Model Raw Data'!$J$2:$J$1001,$C625,0)</f>
        <v>103904193.279791</v>
      </c>
      <c r="M625" s="14">
        <f t="shared" si="111"/>
        <v>124691935.907965</v>
      </c>
      <c r="N625" s="14">
        <f t="shared" si="115"/>
        <v>3310386624.8400559</v>
      </c>
      <c r="O625" s="14">
        <f t="shared" si="116"/>
        <v>1405706028.3362012</v>
      </c>
      <c r="P625" s="14">
        <f t="shared" si="112"/>
        <v>1904680596.5038548</v>
      </c>
      <c r="Q625" s="3">
        <f t="shared" si="117"/>
        <v>3310386624.8400559</v>
      </c>
      <c r="R625" s="3">
        <f t="shared" si="118"/>
        <v>1617748618.3362012</v>
      </c>
      <c r="S625" s="3">
        <f t="shared" si="113"/>
        <v>1692638006.5038548</v>
      </c>
      <c r="T625" s="21">
        <f>(RANK(E625,E$8:E$1007,1)+COUNTIF(E$8:E625,E625)-1)/1000</f>
        <v>0.92200000000000004</v>
      </c>
      <c r="U625" s="21">
        <f>(RANK(F625,F$8:F$1007,1)+COUNTIF(F$8:F625,F625)-1)/1000</f>
        <v>0.92</v>
      </c>
      <c r="V625" s="21">
        <f>(RANK(G625,G$8:G$1007,1)+COUNTIF(G$8:G625,G625)-1)/1000</f>
        <v>0.92400000000000004</v>
      </c>
      <c r="W625" s="21">
        <f>(RANK(H625,H$8:H$1007,1)+COUNTIF(H$8:H625,H625)-1)/1000</f>
        <v>0.95199999999999996</v>
      </c>
      <c r="X625" s="21">
        <f>(RANK(I625,I$8:I$1007,1)+COUNTIF(I$8:I625,I625)-1)/1000</f>
        <v>0.95499999999999996</v>
      </c>
      <c r="Y625" s="21">
        <f>(RANK(J625,J$8:J$1007,1)+COUNTIF(J$8:J625,J625)-1)/1000</f>
        <v>0.95299999999999996</v>
      </c>
      <c r="Z625" s="21">
        <f>(RANK(K625,K$8:K$1007,1)+COUNTIF(K$8:K625,K625)-1)/1000</f>
        <v>0.84099999999999997</v>
      </c>
      <c r="AA625" s="21">
        <f>(RANK(L625,L$8:L$1007,1)+COUNTIF(L$8:L625,L625)-1)/1000</f>
        <v>0.86599999999999999</v>
      </c>
      <c r="AB625" s="21">
        <f>(RANK(M625,M$8:M$1007,1)+COUNTIF(M$8:M625,M625)-1)/1000</f>
        <v>0.81899999999999995</v>
      </c>
      <c r="AC625" s="21">
        <f>(RANK(N625,N$8:N$1007,1)+COUNTIF(N$8:N625,N625)-1)/1000</f>
        <v>0.94899999999999995</v>
      </c>
      <c r="AD625" s="21">
        <f>(RANK(O625,O$8:O$1007,1)+COUNTIF(O$8:O625,O625)-1)/1000</f>
        <v>0.94899999999999995</v>
      </c>
      <c r="AE625" s="21">
        <f>(RANK(P625,P$8:P$1007,1)+COUNTIF(P$8:P625,P625)-1)/1000</f>
        <v>0.94799999999999995</v>
      </c>
      <c r="AF625" s="21">
        <f>(RANK(Q625,Q$8:Q$1007,1)+COUNTIF(Q$8:Q625,Q625)-1)/1000</f>
        <v>0.94899999999999995</v>
      </c>
      <c r="AG625" s="21">
        <f>(RANK(R625,R$8:R$1007,1)+COUNTIF(R$8:R625,R625)-1)/1000</f>
        <v>0.94899999999999995</v>
      </c>
      <c r="AH625" s="21">
        <f>(RANK(S625,S$8:S$1007,1)+COUNTIF(S$8:S625,S625)-1)/1000</f>
        <v>0.94799999999999995</v>
      </c>
      <c r="AI625" s="14">
        <f t="shared" si="119"/>
        <v>0</v>
      </c>
      <c r="AK625" s="14">
        <f t="shared" si="120"/>
        <v>0</v>
      </c>
    </row>
    <row r="626" spans="2:37" x14ac:dyDescent="0.25">
      <c r="B626">
        <f t="shared" si="114"/>
        <v>619</v>
      </c>
      <c r="C626">
        <f>MATCH(B626,'Stocastic Model Raw Data'!$B$2:$B$1001,0)</f>
        <v>864</v>
      </c>
      <c r="D626" s="14" cm="1">
        <f t="array" ref="D626">INDEX('Stocastic Model Raw Data'!$G$2:$G$1001,$C626,0)</f>
        <v>212042590</v>
      </c>
      <c r="E626" s="14" cm="1">
        <f t="array" ref="E626">INDEX('Stocastic Model Raw Data'!$C$2:$C$1001,$C626,0)</f>
        <v>104916031.14560901</v>
      </c>
      <c r="F626" s="14" cm="1">
        <f t="array" ref="F626">INDEX('Stocastic Model Raw Data'!$H$2:$H$1001,$C626,0)</f>
        <v>52082533.549364597</v>
      </c>
      <c r="G626" s="14">
        <f t="shared" si="109"/>
        <v>52833497.59624441</v>
      </c>
      <c r="H626" s="14" cm="1">
        <f t="array" ref="H626">INDEX('Stocastic Model Raw Data'!$D$2:$D$1001,$C626,0)</f>
        <v>2859579743.8560901</v>
      </c>
      <c r="I626" s="14" cm="1">
        <f t="array" ref="I626">INDEX('Stocastic Model Raw Data'!$I$2:$I$1001,$C626,0)</f>
        <v>1213638617.8591199</v>
      </c>
      <c r="J626" s="14">
        <f t="shared" si="110"/>
        <v>1645941125.9969702</v>
      </c>
      <c r="K626" s="14" cm="1">
        <f t="array" ref="K626">INDEX('Stocastic Model Raw Data'!$E$2:$E$1001,$C626,0)</f>
        <v>211460753.693183</v>
      </c>
      <c r="L626" s="14" cm="1">
        <f t="array" ref="L626">INDEX('Stocastic Model Raw Data'!$J$2:$J$1001,$C626,0)</f>
        <v>94148714.304295599</v>
      </c>
      <c r="M626" s="14">
        <f t="shared" si="111"/>
        <v>117312039.38888741</v>
      </c>
      <c r="N626" s="14">
        <f t="shared" si="115"/>
        <v>3071040497.549273</v>
      </c>
      <c r="O626" s="14">
        <f t="shared" si="116"/>
        <v>1307787332.1634154</v>
      </c>
      <c r="P626" s="14">
        <f t="shared" si="112"/>
        <v>1763253165.3858576</v>
      </c>
      <c r="Q626" s="3">
        <f t="shared" si="117"/>
        <v>3071040497.549273</v>
      </c>
      <c r="R626" s="3">
        <f t="shared" si="118"/>
        <v>1519829922.1634154</v>
      </c>
      <c r="S626" s="3">
        <f t="shared" si="113"/>
        <v>1551210575.3858576</v>
      </c>
      <c r="T626" s="21">
        <f>(RANK(E626,E$8:E$1007,1)+COUNTIF(E$8:E626,E626)-1)/1000</f>
        <v>0.85699999999999998</v>
      </c>
      <c r="U626" s="21">
        <f>(RANK(F626,F$8:F$1007,1)+COUNTIF(F$8:F626,F626)-1)/1000</f>
        <v>0.85499999999999998</v>
      </c>
      <c r="V626" s="21">
        <f>(RANK(G626,G$8:G$1007,1)+COUNTIF(G$8:G626,G626)-1)/1000</f>
        <v>0.85299999999999998</v>
      </c>
      <c r="W626" s="21">
        <f>(RANK(H626,H$8:H$1007,1)+COUNTIF(H$8:H626,H626)-1)/1000</f>
        <v>0.871</v>
      </c>
      <c r="X626" s="21">
        <f>(RANK(I626,I$8:I$1007,1)+COUNTIF(I$8:I626,I626)-1)/1000</f>
        <v>0.88700000000000001</v>
      </c>
      <c r="Y626" s="21">
        <f>(RANK(J626,J$8:J$1007,1)+COUNTIF(J$8:J626,J626)-1)/1000</f>
        <v>0.86299999999999999</v>
      </c>
      <c r="Z626" s="21">
        <f>(RANK(K626,K$8:K$1007,1)+COUNTIF(K$8:K626,K626)-1)/1000</f>
        <v>0.75900000000000001</v>
      </c>
      <c r="AA626" s="21">
        <f>(RANK(L626,L$8:L$1007,1)+COUNTIF(L$8:L626,L626)-1)/1000</f>
        <v>0.75600000000000001</v>
      </c>
      <c r="AB626" s="21">
        <f>(RANK(M626,M$8:M$1007,1)+COUNTIF(M$8:M626,M626)-1)/1000</f>
        <v>0.75600000000000001</v>
      </c>
      <c r="AC626" s="21">
        <f>(RANK(N626,N$8:N$1007,1)+COUNTIF(N$8:N626,N626)-1)/1000</f>
        <v>0.86399999999999999</v>
      </c>
      <c r="AD626" s="21">
        <f>(RANK(O626,O$8:O$1007,1)+COUNTIF(O$8:O626,O626)-1)/1000</f>
        <v>0.877</v>
      </c>
      <c r="AE626" s="21">
        <f>(RANK(P626,P$8:P$1007,1)+COUNTIF(P$8:P626,P626)-1)/1000</f>
        <v>0.86099999999999999</v>
      </c>
      <c r="AF626" s="21">
        <f>(RANK(Q626,Q$8:Q$1007,1)+COUNTIF(Q$8:Q626,Q626)-1)/1000</f>
        <v>0.86399999999999999</v>
      </c>
      <c r="AG626" s="21">
        <f>(RANK(R626,R$8:R$1007,1)+COUNTIF(R$8:R626,R626)-1)/1000</f>
        <v>0.877</v>
      </c>
      <c r="AH626" s="21">
        <f>(RANK(S626,S$8:S$1007,1)+COUNTIF(S$8:S626,S626)-1)/1000</f>
        <v>0.86099999999999999</v>
      </c>
      <c r="AI626" s="14">
        <f t="shared" si="119"/>
        <v>0</v>
      </c>
      <c r="AK626" s="14">
        <f t="shared" si="120"/>
        <v>0</v>
      </c>
    </row>
    <row r="627" spans="2:37" x14ac:dyDescent="0.25">
      <c r="B627">
        <f t="shared" si="114"/>
        <v>620</v>
      </c>
      <c r="C627">
        <f>MATCH(B627,'Stocastic Model Raw Data'!$B$2:$B$1001,0)</f>
        <v>438</v>
      </c>
      <c r="D627" s="14" cm="1">
        <f t="array" ref="D627">INDEX('Stocastic Model Raw Data'!$G$2:$G$1001,$C627,0)</f>
        <v>212042590</v>
      </c>
      <c r="E627" s="14" cm="1">
        <f t="array" ref="E627">INDEX('Stocastic Model Raw Data'!$C$2:$C$1001,$C627,0)</f>
        <v>82105051.659228697</v>
      </c>
      <c r="F627" s="14" cm="1">
        <f t="array" ref="F627">INDEX('Stocastic Model Raw Data'!$H$2:$H$1001,$C627,0)</f>
        <v>40112378.057113297</v>
      </c>
      <c r="G627" s="14">
        <f t="shared" si="109"/>
        <v>41992673.6021154</v>
      </c>
      <c r="H627" s="14" cm="1">
        <f t="array" ref="H627">INDEX('Stocastic Model Raw Data'!$D$2:$D$1001,$C627,0)</f>
        <v>2309627723.9622302</v>
      </c>
      <c r="I627" s="14" cm="1">
        <f t="array" ref="I627">INDEX('Stocastic Model Raw Data'!$I$2:$I$1001,$C627,0)</f>
        <v>962323053.46667802</v>
      </c>
      <c r="J627" s="14">
        <f t="shared" si="110"/>
        <v>1347304670.4955521</v>
      </c>
      <c r="K627" s="14" cm="1">
        <f t="array" ref="K627">INDEX('Stocastic Model Raw Data'!$E$2:$E$1001,$C627,0)</f>
        <v>189799549.148233</v>
      </c>
      <c r="L627" s="14" cm="1">
        <f t="array" ref="L627">INDEX('Stocastic Model Raw Data'!$J$2:$J$1001,$C627,0)</f>
        <v>85177661.307041302</v>
      </c>
      <c r="M627" s="14">
        <f t="shared" si="111"/>
        <v>104621887.84119169</v>
      </c>
      <c r="N627" s="14">
        <f t="shared" si="115"/>
        <v>2499427273.1104631</v>
      </c>
      <c r="O627" s="14">
        <f t="shared" si="116"/>
        <v>1047500714.7737193</v>
      </c>
      <c r="P627" s="14">
        <f t="shared" si="112"/>
        <v>1451926558.3367438</v>
      </c>
      <c r="Q627" s="3">
        <f t="shared" si="117"/>
        <v>2499427273.1104631</v>
      </c>
      <c r="R627" s="3">
        <f t="shared" si="118"/>
        <v>1259543304.7737193</v>
      </c>
      <c r="S627" s="3">
        <f t="shared" si="113"/>
        <v>1239883968.3367438</v>
      </c>
      <c r="T627" s="21">
        <f>(RANK(E627,E$8:E$1007,1)+COUNTIF(E$8:E627,E627)-1)/1000</f>
        <v>0.45500000000000002</v>
      </c>
      <c r="U627" s="21">
        <f>(RANK(F627,F$8:F$1007,1)+COUNTIF(F$8:F627,F627)-1)/1000</f>
        <v>0.46600000000000003</v>
      </c>
      <c r="V627" s="21">
        <f>(RANK(G627,G$8:G$1007,1)+COUNTIF(G$8:G627,G627)-1)/1000</f>
        <v>0.44600000000000001</v>
      </c>
      <c r="W627" s="21">
        <f>(RANK(H627,H$8:H$1007,1)+COUNTIF(H$8:H627,H627)-1)/1000</f>
        <v>0.42499999999999999</v>
      </c>
      <c r="X627" s="21">
        <f>(RANK(I627,I$8:I$1007,1)+COUNTIF(I$8:I627,I627)-1)/1000</f>
        <v>0.42099999999999999</v>
      </c>
      <c r="Y627" s="21">
        <f>(RANK(J627,J$8:J$1007,1)+COUNTIF(J$8:J627,J627)-1)/1000</f>
        <v>0.42299999999999999</v>
      </c>
      <c r="Z627" s="21">
        <f>(RANK(K627,K$8:K$1007,1)+COUNTIF(K$8:K627,K627)-1)/1000</f>
        <v>0.60699999999999998</v>
      </c>
      <c r="AA627" s="21">
        <f>(RANK(L627,L$8:L$1007,1)+COUNTIF(L$8:L627,L627)-1)/1000</f>
        <v>0.61799999999999999</v>
      </c>
      <c r="AB627" s="21">
        <f>(RANK(M627,M$8:M$1007,1)+COUNTIF(M$8:M627,M627)-1)/1000</f>
        <v>0.58499999999999996</v>
      </c>
      <c r="AC627" s="21">
        <f>(RANK(N627,N$8:N$1007,1)+COUNTIF(N$8:N627,N627)-1)/1000</f>
        <v>0.438</v>
      </c>
      <c r="AD627" s="21">
        <f>(RANK(O627,O$8:O$1007,1)+COUNTIF(O$8:O627,O627)-1)/1000</f>
        <v>0.44</v>
      </c>
      <c r="AE627" s="21">
        <f>(RANK(P627,P$8:P$1007,1)+COUNTIF(P$8:P627,P627)-1)/1000</f>
        <v>0.434</v>
      </c>
      <c r="AF627" s="21">
        <f>(RANK(Q627,Q$8:Q$1007,1)+COUNTIF(Q$8:Q627,Q627)-1)/1000</f>
        <v>0.438</v>
      </c>
      <c r="AG627" s="21">
        <f>(RANK(R627,R$8:R$1007,1)+COUNTIF(R$8:R627,R627)-1)/1000</f>
        <v>0.44</v>
      </c>
      <c r="AH627" s="21">
        <f>(RANK(S627,S$8:S$1007,1)+COUNTIF(S$8:S627,S627)-1)/1000</f>
        <v>0.434</v>
      </c>
      <c r="AI627" s="14">
        <f t="shared" si="119"/>
        <v>0</v>
      </c>
      <c r="AK627" s="14">
        <f t="shared" si="120"/>
        <v>0</v>
      </c>
    </row>
    <row r="628" spans="2:37" x14ac:dyDescent="0.25">
      <c r="B628">
        <f t="shared" si="114"/>
        <v>621</v>
      </c>
      <c r="C628">
        <f>MATCH(B628,'Stocastic Model Raw Data'!$B$2:$B$1001,0)</f>
        <v>515</v>
      </c>
      <c r="D628" s="14" cm="1">
        <f t="array" ref="D628">INDEX('Stocastic Model Raw Data'!$G$2:$G$1001,$C628,0)</f>
        <v>212042590</v>
      </c>
      <c r="E628" s="14" cm="1">
        <f t="array" ref="E628">INDEX('Stocastic Model Raw Data'!$C$2:$C$1001,$C628,0)</f>
        <v>88348808.911743507</v>
      </c>
      <c r="F628" s="14" cm="1">
        <f t="array" ref="F628">INDEX('Stocastic Model Raw Data'!$H$2:$H$1001,$C628,0)</f>
        <v>43532112.974942401</v>
      </c>
      <c r="G628" s="14">
        <f t="shared" si="109"/>
        <v>44816695.936801106</v>
      </c>
      <c r="H628" s="14" cm="1">
        <f t="array" ref="H628">INDEX('Stocastic Model Raw Data'!$D$2:$D$1001,$C628,0)</f>
        <v>2385839477.6967602</v>
      </c>
      <c r="I628" s="14" cm="1">
        <f t="array" ref="I628">INDEX('Stocastic Model Raw Data'!$I$2:$I$1001,$C628,0)</f>
        <v>1004968241.94297</v>
      </c>
      <c r="J628" s="14">
        <f t="shared" si="110"/>
        <v>1380871235.7537901</v>
      </c>
      <c r="K628" s="14" cm="1">
        <f t="array" ref="K628">INDEX('Stocastic Model Raw Data'!$E$2:$E$1001,$C628,0)</f>
        <v>203444750.58461401</v>
      </c>
      <c r="L628" s="14" cm="1">
        <f t="array" ref="L628">INDEX('Stocastic Model Raw Data'!$J$2:$J$1001,$C628,0)</f>
        <v>87165163.418070599</v>
      </c>
      <c r="M628" s="14">
        <f t="shared" si="111"/>
        <v>116279587.16654341</v>
      </c>
      <c r="N628" s="14">
        <f t="shared" si="115"/>
        <v>2589284228.281374</v>
      </c>
      <c r="O628" s="14">
        <f t="shared" si="116"/>
        <v>1092133405.3610406</v>
      </c>
      <c r="P628" s="14">
        <f t="shared" si="112"/>
        <v>1497150822.9203334</v>
      </c>
      <c r="Q628" s="3">
        <f t="shared" si="117"/>
        <v>2589284228.281374</v>
      </c>
      <c r="R628" s="3">
        <f t="shared" si="118"/>
        <v>1304175995.3610406</v>
      </c>
      <c r="S628" s="3">
        <f t="shared" si="113"/>
        <v>1285108232.9203334</v>
      </c>
      <c r="T628" s="21">
        <f>(RANK(E628,E$8:E$1007,1)+COUNTIF(E$8:E628,E628)-1)/1000</f>
        <v>0.58799999999999997</v>
      </c>
      <c r="U628" s="21">
        <f>(RANK(F628,F$8:F$1007,1)+COUNTIF(F$8:F628,F628)-1)/1000</f>
        <v>0.59599999999999997</v>
      </c>
      <c r="V628" s="21">
        <f>(RANK(G628,G$8:G$1007,1)+COUNTIF(G$8:G628,G628)-1)/1000</f>
        <v>0.57199999999999995</v>
      </c>
      <c r="W628" s="21">
        <f>(RANK(H628,H$8:H$1007,1)+COUNTIF(H$8:H628,H628)-1)/1000</f>
        <v>0.496</v>
      </c>
      <c r="X628" s="21">
        <f>(RANK(I628,I$8:I$1007,1)+COUNTIF(I$8:I628,I628)-1)/1000</f>
        <v>0.51800000000000002</v>
      </c>
      <c r="Y628" s="21">
        <f>(RANK(J628,J$8:J$1007,1)+COUNTIF(J$8:J628,J628)-1)/1000</f>
        <v>0.48499999999999999</v>
      </c>
      <c r="Z628" s="21">
        <f>(RANK(K628,K$8:K$1007,1)+COUNTIF(K$8:K628,K628)-1)/1000</f>
        <v>0.70199999999999996</v>
      </c>
      <c r="AA628" s="21">
        <f>(RANK(L628,L$8:L$1007,1)+COUNTIF(L$8:L628,L628)-1)/1000</f>
        <v>0.64600000000000002</v>
      </c>
      <c r="AB628" s="21">
        <f>(RANK(M628,M$8:M$1007,1)+COUNTIF(M$8:M628,M628)-1)/1000</f>
        <v>0.748</v>
      </c>
      <c r="AC628" s="21">
        <f>(RANK(N628,N$8:N$1007,1)+COUNTIF(N$8:N628,N628)-1)/1000</f>
        <v>0.51500000000000001</v>
      </c>
      <c r="AD628" s="21">
        <f>(RANK(O628,O$8:O$1007,1)+COUNTIF(O$8:O628,O628)-1)/1000</f>
        <v>0.52100000000000002</v>
      </c>
      <c r="AE628" s="21">
        <f>(RANK(P628,P$8:P$1007,1)+COUNTIF(P$8:P628,P628)-1)/1000</f>
        <v>0.503</v>
      </c>
      <c r="AF628" s="21">
        <f>(RANK(Q628,Q$8:Q$1007,1)+COUNTIF(Q$8:Q628,Q628)-1)/1000</f>
        <v>0.51500000000000001</v>
      </c>
      <c r="AG628" s="21">
        <f>(RANK(R628,R$8:R$1007,1)+COUNTIF(R$8:R628,R628)-1)/1000</f>
        <v>0.52100000000000002</v>
      </c>
      <c r="AH628" s="21">
        <f>(RANK(S628,S$8:S$1007,1)+COUNTIF(S$8:S628,S628)-1)/1000</f>
        <v>0.503</v>
      </c>
      <c r="AI628" s="14">
        <f t="shared" si="119"/>
        <v>0</v>
      </c>
      <c r="AK628" s="14">
        <f t="shared" si="120"/>
        <v>0</v>
      </c>
    </row>
    <row r="629" spans="2:37" x14ac:dyDescent="0.25">
      <c r="B629">
        <f t="shared" si="114"/>
        <v>622</v>
      </c>
      <c r="C629">
        <f>MATCH(B629,'Stocastic Model Raw Data'!$B$2:$B$1001,0)</f>
        <v>571</v>
      </c>
      <c r="D629" s="14" cm="1">
        <f t="array" ref="D629">INDEX('Stocastic Model Raw Data'!$G$2:$G$1001,$C629,0)</f>
        <v>212042590</v>
      </c>
      <c r="E629" s="14" cm="1">
        <f t="array" ref="E629">INDEX('Stocastic Model Raw Data'!$C$2:$C$1001,$C629,0)</f>
        <v>83901661.354558095</v>
      </c>
      <c r="F629" s="14" cm="1">
        <f t="array" ref="F629">INDEX('Stocastic Model Raw Data'!$H$2:$H$1001,$C629,0)</f>
        <v>40315381.089663297</v>
      </c>
      <c r="G629" s="14">
        <f t="shared" si="109"/>
        <v>43586280.264894798</v>
      </c>
      <c r="H629" s="14" cm="1">
        <f t="array" ref="H629">INDEX('Stocastic Model Raw Data'!$D$2:$D$1001,$C629,0)</f>
        <v>2473516231.6754899</v>
      </c>
      <c r="I629" s="14" cm="1">
        <f t="array" ref="I629">INDEX('Stocastic Model Raw Data'!$I$2:$I$1001,$C629,0)</f>
        <v>1024466579.71433</v>
      </c>
      <c r="J629" s="14">
        <f t="shared" si="110"/>
        <v>1449049651.9611599</v>
      </c>
      <c r="K629" s="14" cm="1">
        <f t="array" ref="K629">INDEX('Stocastic Model Raw Data'!$E$2:$E$1001,$C629,0)</f>
        <v>179473627.636641</v>
      </c>
      <c r="L629" s="14" cm="1">
        <f t="array" ref="L629">INDEX('Stocastic Model Raw Data'!$J$2:$J$1001,$C629,0)</f>
        <v>77744724.578063801</v>
      </c>
      <c r="M629" s="14">
        <f t="shared" si="111"/>
        <v>101728903.05857719</v>
      </c>
      <c r="N629" s="14">
        <f t="shared" si="115"/>
        <v>2652989859.3121309</v>
      </c>
      <c r="O629" s="14">
        <f t="shared" si="116"/>
        <v>1102211304.2923937</v>
      </c>
      <c r="P629" s="14">
        <f t="shared" si="112"/>
        <v>1550778555.0197372</v>
      </c>
      <c r="Q629" s="3">
        <f t="shared" si="117"/>
        <v>2652989859.3121309</v>
      </c>
      <c r="R629" s="3">
        <f t="shared" si="118"/>
        <v>1314253894.2923937</v>
      </c>
      <c r="S629" s="3">
        <f t="shared" si="113"/>
        <v>1338735965.0197372</v>
      </c>
      <c r="T629" s="21">
        <f>(RANK(E629,E$8:E$1007,1)+COUNTIF(E$8:E629,E629)-1)/1000</f>
        <v>0.48899999999999999</v>
      </c>
      <c r="U629" s="21">
        <f>(RANK(F629,F$8:F$1007,1)+COUNTIF(F$8:F629,F629)-1)/1000</f>
        <v>0.47299999999999998</v>
      </c>
      <c r="V629" s="21">
        <f>(RANK(G629,G$8:G$1007,1)+COUNTIF(G$8:G629,G629)-1)/1000</f>
        <v>0.51500000000000001</v>
      </c>
      <c r="W629" s="21">
        <f>(RANK(H629,H$8:H$1007,1)+COUNTIF(H$8:H629,H629)-1)/1000</f>
        <v>0.57299999999999995</v>
      </c>
      <c r="X629" s="21">
        <f>(RANK(I629,I$8:I$1007,1)+COUNTIF(I$8:I629,I629)-1)/1000</f>
        <v>0.56299999999999994</v>
      </c>
      <c r="Y629" s="21">
        <f>(RANK(J629,J$8:J$1007,1)+COUNTIF(J$8:J629,J629)-1)/1000</f>
        <v>0.59199999999999997</v>
      </c>
      <c r="Z629" s="21">
        <f>(RANK(K629,K$8:K$1007,1)+COUNTIF(K$8:K629,K629)-1)/1000</f>
        <v>0.496</v>
      </c>
      <c r="AA629" s="21">
        <f>(RANK(L629,L$8:L$1007,1)+COUNTIF(L$8:L629,L629)-1)/1000</f>
        <v>0.44700000000000001</v>
      </c>
      <c r="AB629" s="21">
        <f>(RANK(M629,M$8:M$1007,1)+COUNTIF(M$8:M629,M629)-1)/1000</f>
        <v>0.53600000000000003</v>
      </c>
      <c r="AC629" s="21">
        <f>(RANK(N629,N$8:N$1007,1)+COUNTIF(N$8:N629,N629)-1)/1000</f>
        <v>0.57099999999999995</v>
      </c>
      <c r="AD629" s="21">
        <f>(RANK(O629,O$8:O$1007,1)+COUNTIF(O$8:O629,O629)-1)/1000</f>
        <v>0.55400000000000005</v>
      </c>
      <c r="AE629" s="21">
        <f>(RANK(P629,P$8:P$1007,1)+COUNTIF(P$8:P629,P629)-1)/1000</f>
        <v>0.58299999999999996</v>
      </c>
      <c r="AF629" s="21">
        <f>(RANK(Q629,Q$8:Q$1007,1)+COUNTIF(Q$8:Q629,Q629)-1)/1000</f>
        <v>0.57099999999999995</v>
      </c>
      <c r="AG629" s="21">
        <f>(RANK(R629,R$8:R$1007,1)+COUNTIF(R$8:R629,R629)-1)/1000</f>
        <v>0.55400000000000005</v>
      </c>
      <c r="AH629" s="21">
        <f>(RANK(S629,S$8:S$1007,1)+COUNTIF(S$8:S629,S629)-1)/1000</f>
        <v>0.58299999999999996</v>
      </c>
      <c r="AI629" s="14">
        <f t="shared" si="119"/>
        <v>0</v>
      </c>
      <c r="AK629" s="14">
        <f t="shared" si="120"/>
        <v>0</v>
      </c>
    </row>
    <row r="630" spans="2:37" x14ac:dyDescent="0.25">
      <c r="B630">
        <f t="shared" si="114"/>
        <v>623</v>
      </c>
      <c r="C630">
        <f>MATCH(B630,'Stocastic Model Raw Data'!$B$2:$B$1001,0)</f>
        <v>238</v>
      </c>
      <c r="D630" s="14" cm="1">
        <f t="array" ref="D630">INDEX('Stocastic Model Raw Data'!$G$2:$G$1001,$C630,0)</f>
        <v>212042590</v>
      </c>
      <c r="E630" s="14" cm="1">
        <f t="array" ref="E630">INDEX('Stocastic Model Raw Data'!$C$2:$C$1001,$C630,0)</f>
        <v>68821379.901128203</v>
      </c>
      <c r="F630" s="14" cm="1">
        <f t="array" ref="F630">INDEX('Stocastic Model Raw Data'!$H$2:$H$1001,$C630,0)</f>
        <v>32615796.779185601</v>
      </c>
      <c r="G630" s="14">
        <f t="shared" si="109"/>
        <v>36205583.121942602</v>
      </c>
      <c r="H630" s="14" cm="1">
        <f t="array" ref="H630">INDEX('Stocastic Model Raw Data'!$D$2:$D$1001,$C630,0)</f>
        <v>2128337019.0759399</v>
      </c>
      <c r="I630" s="14" cm="1">
        <f t="array" ref="I630">INDEX('Stocastic Model Raw Data'!$I$2:$I$1001,$C630,0)</f>
        <v>868378021.19442105</v>
      </c>
      <c r="J630" s="14">
        <f t="shared" si="110"/>
        <v>1259958997.8815188</v>
      </c>
      <c r="K630" s="14" cm="1">
        <f t="array" ref="K630">INDEX('Stocastic Model Raw Data'!$E$2:$E$1001,$C630,0)</f>
        <v>152617417.64789101</v>
      </c>
      <c r="L630" s="14" cm="1">
        <f t="array" ref="L630">INDEX('Stocastic Model Raw Data'!$J$2:$J$1001,$C630,0)</f>
        <v>70044342.406342506</v>
      </c>
      <c r="M630" s="14">
        <f t="shared" si="111"/>
        <v>82573075.241548508</v>
      </c>
      <c r="N630" s="14">
        <f t="shared" si="115"/>
        <v>2280954436.7238307</v>
      </c>
      <c r="O630" s="14">
        <f t="shared" si="116"/>
        <v>938422363.60076356</v>
      </c>
      <c r="P630" s="14">
        <f t="shared" si="112"/>
        <v>1342532073.1230671</v>
      </c>
      <c r="Q630" s="3">
        <f t="shared" si="117"/>
        <v>2280954436.7238307</v>
      </c>
      <c r="R630" s="3">
        <f t="shared" si="118"/>
        <v>1150464953.6007636</v>
      </c>
      <c r="S630" s="3">
        <f t="shared" si="113"/>
        <v>1130489483.1230671</v>
      </c>
      <c r="T630" s="21">
        <f>(RANK(E630,E$8:E$1007,1)+COUNTIF(E$8:E630,E630)-1)/1000</f>
        <v>0.17100000000000001</v>
      </c>
      <c r="U630" s="21">
        <f>(RANK(F630,F$8:F$1007,1)+COUNTIF(F$8:F630,F630)-1)/1000</f>
        <v>0.14799999999999999</v>
      </c>
      <c r="V630" s="21">
        <f>(RANK(G630,G$8:G$1007,1)+COUNTIF(G$8:G630,G630)-1)/1000</f>
        <v>0.186</v>
      </c>
      <c r="W630" s="21">
        <f>(RANK(H630,H$8:H$1007,1)+COUNTIF(H$8:H630,H630)-1)/1000</f>
        <v>0.24399999999999999</v>
      </c>
      <c r="X630" s="21">
        <f>(RANK(I630,I$8:I$1007,1)+COUNTIF(I$8:I630,I630)-1)/1000</f>
        <v>0.224</v>
      </c>
      <c r="Y630" s="21">
        <f>(RANK(J630,J$8:J$1007,1)+COUNTIF(J$8:J630,J630)-1)/1000</f>
        <v>0.26600000000000001</v>
      </c>
      <c r="Z630" s="21">
        <f>(RANK(K630,K$8:K$1007,1)+COUNTIF(K$8:K630,K630)-1)/1000</f>
        <v>0.22</v>
      </c>
      <c r="AA630" s="21">
        <f>(RANK(L630,L$8:L$1007,1)+COUNTIF(L$8:L630,L630)-1)/1000</f>
        <v>0.28399999999999997</v>
      </c>
      <c r="AB630" s="21">
        <f>(RANK(M630,M$8:M$1007,1)+COUNTIF(M$8:M630,M630)-1)/1000</f>
        <v>0.186</v>
      </c>
      <c r="AC630" s="21">
        <f>(RANK(N630,N$8:N$1007,1)+COUNTIF(N$8:N630,N630)-1)/1000</f>
        <v>0.23799999999999999</v>
      </c>
      <c r="AD630" s="21">
        <f>(RANK(O630,O$8:O$1007,1)+COUNTIF(O$8:O630,O630)-1)/1000</f>
        <v>0.224</v>
      </c>
      <c r="AE630" s="21">
        <f>(RANK(P630,P$8:P$1007,1)+COUNTIF(P$8:P630,P630)-1)/1000</f>
        <v>0.25800000000000001</v>
      </c>
      <c r="AF630" s="21">
        <f>(RANK(Q630,Q$8:Q$1007,1)+COUNTIF(Q$8:Q630,Q630)-1)/1000</f>
        <v>0.23799999999999999</v>
      </c>
      <c r="AG630" s="21">
        <f>(RANK(R630,R$8:R$1007,1)+COUNTIF(R$8:R630,R630)-1)/1000</f>
        <v>0.224</v>
      </c>
      <c r="AH630" s="21">
        <f>(RANK(S630,S$8:S$1007,1)+COUNTIF(S$8:S630,S630)-1)/1000</f>
        <v>0.25800000000000001</v>
      </c>
      <c r="AI630" s="14">
        <f t="shared" si="119"/>
        <v>0</v>
      </c>
      <c r="AK630" s="14">
        <f t="shared" si="120"/>
        <v>0</v>
      </c>
    </row>
    <row r="631" spans="2:37" x14ac:dyDescent="0.25">
      <c r="B631">
        <f t="shared" si="114"/>
        <v>624</v>
      </c>
      <c r="C631">
        <f>MATCH(B631,'Stocastic Model Raw Data'!$B$2:$B$1001,0)</f>
        <v>291</v>
      </c>
      <c r="D631" s="14" cm="1">
        <f t="array" ref="D631">INDEX('Stocastic Model Raw Data'!$G$2:$G$1001,$C631,0)</f>
        <v>212042590</v>
      </c>
      <c r="E631" s="14" cm="1">
        <f t="array" ref="E631">INDEX('Stocastic Model Raw Data'!$C$2:$C$1001,$C631,0)</f>
        <v>77878723.037452206</v>
      </c>
      <c r="F631" s="14" cm="1">
        <f t="array" ref="F631">INDEX('Stocastic Model Raw Data'!$H$2:$H$1001,$C631,0)</f>
        <v>38039472.201986797</v>
      </c>
      <c r="G631" s="14">
        <f t="shared" si="109"/>
        <v>39839250.835465409</v>
      </c>
      <c r="H631" s="14" cm="1">
        <f t="array" ref="H631">INDEX('Stocastic Model Raw Data'!$D$2:$D$1001,$C631,0)</f>
        <v>2166542287.74967</v>
      </c>
      <c r="I631" s="14" cm="1">
        <f t="array" ref="I631">INDEX('Stocastic Model Raw Data'!$I$2:$I$1001,$C631,0)</f>
        <v>903388869.79393995</v>
      </c>
      <c r="J631" s="14">
        <f t="shared" si="110"/>
        <v>1263153417.95573</v>
      </c>
      <c r="K631" s="14" cm="1">
        <f t="array" ref="K631">INDEX('Stocastic Model Raw Data'!$E$2:$E$1001,$C631,0)</f>
        <v>172954405.34972</v>
      </c>
      <c r="L631" s="14" cm="1">
        <f t="array" ref="L631">INDEX('Stocastic Model Raw Data'!$J$2:$J$1001,$C631,0)</f>
        <v>77007782.770216897</v>
      </c>
      <c r="M631" s="14">
        <f t="shared" si="111"/>
        <v>95946622.579503104</v>
      </c>
      <c r="N631" s="14">
        <f t="shared" si="115"/>
        <v>2339496693.09939</v>
      </c>
      <c r="O631" s="14">
        <f t="shared" si="116"/>
        <v>980396652.56415689</v>
      </c>
      <c r="P631" s="14">
        <f t="shared" si="112"/>
        <v>1359100040.535233</v>
      </c>
      <c r="Q631" s="3">
        <f t="shared" si="117"/>
        <v>2339496693.09939</v>
      </c>
      <c r="R631" s="3">
        <f t="shared" si="118"/>
        <v>1192439242.564157</v>
      </c>
      <c r="S631" s="3">
        <f t="shared" si="113"/>
        <v>1147057450.535233</v>
      </c>
      <c r="T631" s="21">
        <f>(RANK(E631,E$8:E$1007,1)+COUNTIF(E$8:E631,E631)-1)/1000</f>
        <v>0.35699999999999998</v>
      </c>
      <c r="U631" s="21">
        <f>(RANK(F631,F$8:F$1007,1)+COUNTIF(F$8:F631,F631)-1)/1000</f>
        <v>0.376</v>
      </c>
      <c r="V631" s="21">
        <f>(RANK(G631,G$8:G$1007,1)+COUNTIF(G$8:G631,G631)-1)/1000</f>
        <v>0.34399999999999997</v>
      </c>
      <c r="W631" s="21">
        <f>(RANK(H631,H$8:H$1007,1)+COUNTIF(H$8:H631,H631)-1)/1000</f>
        <v>0.27900000000000003</v>
      </c>
      <c r="X631" s="21">
        <f>(RANK(I631,I$8:I$1007,1)+COUNTIF(I$8:I631,I631)-1)/1000</f>
        <v>0.28799999999999998</v>
      </c>
      <c r="Y631" s="21">
        <f>(RANK(J631,J$8:J$1007,1)+COUNTIF(J$8:J631,J631)-1)/1000</f>
        <v>0.27300000000000002</v>
      </c>
      <c r="Z631" s="21">
        <f>(RANK(K631,K$8:K$1007,1)+COUNTIF(K$8:K631,K631)-1)/1000</f>
        <v>0.42099999999999999</v>
      </c>
      <c r="AA631" s="21">
        <f>(RANK(L631,L$8:L$1007,1)+COUNTIF(L$8:L631,L631)-1)/1000</f>
        <v>0.42799999999999999</v>
      </c>
      <c r="AB631" s="21">
        <f>(RANK(M631,M$8:M$1007,1)+COUNTIF(M$8:M631,M631)-1)/1000</f>
        <v>0.41499999999999998</v>
      </c>
      <c r="AC631" s="21">
        <f>(RANK(N631,N$8:N$1007,1)+COUNTIF(N$8:N631,N631)-1)/1000</f>
        <v>0.29099999999999998</v>
      </c>
      <c r="AD631" s="21">
        <f>(RANK(O631,O$8:O$1007,1)+COUNTIF(O$8:O631,O631)-1)/1000</f>
        <v>0.29799999999999999</v>
      </c>
      <c r="AE631" s="21">
        <f>(RANK(P631,P$8:P$1007,1)+COUNTIF(P$8:P631,P631)-1)/1000</f>
        <v>0.28699999999999998</v>
      </c>
      <c r="AF631" s="21">
        <f>(RANK(Q631,Q$8:Q$1007,1)+COUNTIF(Q$8:Q631,Q631)-1)/1000</f>
        <v>0.29099999999999998</v>
      </c>
      <c r="AG631" s="21">
        <f>(RANK(R631,R$8:R$1007,1)+COUNTIF(R$8:R631,R631)-1)/1000</f>
        <v>0.29799999999999999</v>
      </c>
      <c r="AH631" s="21">
        <f>(RANK(S631,S$8:S$1007,1)+COUNTIF(S$8:S631,S631)-1)/1000</f>
        <v>0.28699999999999998</v>
      </c>
      <c r="AI631" s="14">
        <f t="shared" si="119"/>
        <v>0</v>
      </c>
      <c r="AK631" s="14">
        <f t="shared" si="120"/>
        <v>0</v>
      </c>
    </row>
    <row r="632" spans="2:37" x14ac:dyDescent="0.25">
      <c r="B632">
        <f t="shared" si="114"/>
        <v>625</v>
      </c>
      <c r="C632">
        <f>MATCH(B632,'Stocastic Model Raw Data'!$B$2:$B$1001,0)</f>
        <v>581</v>
      </c>
      <c r="D632" s="14" cm="1">
        <f t="array" ref="D632">INDEX('Stocastic Model Raw Data'!$G$2:$G$1001,$C632,0)</f>
        <v>212042590</v>
      </c>
      <c r="E632" s="14" cm="1">
        <f t="array" ref="E632">INDEX('Stocastic Model Raw Data'!$C$2:$C$1001,$C632,0)</f>
        <v>83329123.515314803</v>
      </c>
      <c r="F632" s="14" cm="1">
        <f t="array" ref="F632">INDEX('Stocastic Model Raw Data'!$H$2:$H$1001,$C632,0)</f>
        <v>40027243.158454299</v>
      </c>
      <c r="G632" s="14">
        <f t="shared" si="109"/>
        <v>43301880.356860504</v>
      </c>
      <c r="H632" s="14" cm="1">
        <f t="array" ref="H632">INDEX('Stocastic Model Raw Data'!$D$2:$D$1001,$C632,0)</f>
        <v>2483397173.2958598</v>
      </c>
      <c r="I632" s="14" cm="1">
        <f t="array" ref="I632">INDEX('Stocastic Model Raw Data'!$I$2:$I$1001,$C632,0)</f>
        <v>1026779334.8726701</v>
      </c>
      <c r="J632" s="14">
        <f t="shared" si="110"/>
        <v>1456617838.4231896</v>
      </c>
      <c r="K632" s="14" cm="1">
        <f t="array" ref="K632">INDEX('Stocastic Model Raw Data'!$E$2:$E$1001,$C632,0)</f>
        <v>183430003.797667</v>
      </c>
      <c r="L632" s="14" cm="1">
        <f t="array" ref="L632">INDEX('Stocastic Model Raw Data'!$J$2:$J$1001,$C632,0)</f>
        <v>82496165.449504003</v>
      </c>
      <c r="M632" s="14">
        <f t="shared" si="111"/>
        <v>100933838.34816299</v>
      </c>
      <c r="N632" s="14">
        <f t="shared" si="115"/>
        <v>2666827177.0935268</v>
      </c>
      <c r="O632" s="14">
        <f t="shared" si="116"/>
        <v>1109275500.3221741</v>
      </c>
      <c r="P632" s="14">
        <f t="shared" si="112"/>
        <v>1557551676.7713528</v>
      </c>
      <c r="Q632" s="3">
        <f t="shared" si="117"/>
        <v>2666827177.0935268</v>
      </c>
      <c r="R632" s="3">
        <f t="shared" si="118"/>
        <v>1321318090.3221741</v>
      </c>
      <c r="S632" s="3">
        <f t="shared" si="113"/>
        <v>1345509086.7713528</v>
      </c>
      <c r="T632" s="21">
        <f>(RANK(E632,E$8:E$1007,1)+COUNTIF(E$8:E632,E632)-1)/1000</f>
        <v>0.47899999999999998</v>
      </c>
      <c r="U632" s="21">
        <f>(RANK(F632,F$8:F$1007,1)+COUNTIF(F$8:F632,F632)-1)/1000</f>
        <v>0.45900000000000002</v>
      </c>
      <c r="V632" s="21">
        <f>(RANK(G632,G$8:G$1007,1)+COUNTIF(G$8:G632,G632)-1)/1000</f>
        <v>0.5</v>
      </c>
      <c r="W632" s="21">
        <f>(RANK(H632,H$8:H$1007,1)+COUNTIF(H$8:H632,H632)-1)/1000</f>
        <v>0.58499999999999996</v>
      </c>
      <c r="X632" s="21">
        <f>(RANK(I632,I$8:I$1007,1)+COUNTIF(I$8:I632,I632)-1)/1000</f>
        <v>0.56799999999999995</v>
      </c>
      <c r="Y632" s="21">
        <f>(RANK(J632,J$8:J$1007,1)+COUNTIF(J$8:J632,J632)-1)/1000</f>
        <v>0.60899999999999999</v>
      </c>
      <c r="Z632" s="21">
        <f>(RANK(K632,K$8:K$1007,1)+COUNTIF(K$8:K632,K632)-1)/1000</f>
        <v>0.53600000000000003</v>
      </c>
      <c r="AA632" s="21">
        <f>(RANK(L632,L$8:L$1007,1)+COUNTIF(L$8:L632,L632)-1)/1000</f>
        <v>0.56000000000000005</v>
      </c>
      <c r="AB632" s="21">
        <f>(RANK(M632,M$8:M$1007,1)+COUNTIF(M$8:M632,M632)-1)/1000</f>
        <v>0.51800000000000002</v>
      </c>
      <c r="AC632" s="21">
        <f>(RANK(N632,N$8:N$1007,1)+COUNTIF(N$8:N632,N632)-1)/1000</f>
        <v>0.58099999999999996</v>
      </c>
      <c r="AD632" s="21">
        <f>(RANK(O632,O$8:O$1007,1)+COUNTIF(O$8:O632,O632)-1)/1000</f>
        <v>0.56599999999999995</v>
      </c>
      <c r="AE632" s="21">
        <f>(RANK(P632,P$8:P$1007,1)+COUNTIF(P$8:P632,P632)-1)/1000</f>
        <v>0.59599999999999997</v>
      </c>
      <c r="AF632" s="21">
        <f>(RANK(Q632,Q$8:Q$1007,1)+COUNTIF(Q$8:Q632,Q632)-1)/1000</f>
        <v>0.58099999999999996</v>
      </c>
      <c r="AG632" s="21">
        <f>(RANK(R632,R$8:R$1007,1)+COUNTIF(R$8:R632,R632)-1)/1000</f>
        <v>0.56599999999999995</v>
      </c>
      <c r="AH632" s="21">
        <f>(RANK(S632,S$8:S$1007,1)+COUNTIF(S$8:S632,S632)-1)/1000</f>
        <v>0.59599999999999997</v>
      </c>
      <c r="AI632" s="14">
        <f t="shared" si="119"/>
        <v>0</v>
      </c>
      <c r="AK632" s="14">
        <f t="shared" si="120"/>
        <v>0</v>
      </c>
    </row>
    <row r="633" spans="2:37" x14ac:dyDescent="0.25">
      <c r="B633">
        <f t="shared" si="114"/>
        <v>626</v>
      </c>
      <c r="C633">
        <f>MATCH(B633,'Stocastic Model Raw Data'!$B$2:$B$1001,0)</f>
        <v>505</v>
      </c>
      <c r="D633" s="14" cm="1">
        <f t="array" ref="D633">INDEX('Stocastic Model Raw Data'!$G$2:$G$1001,$C633,0)</f>
        <v>212042590</v>
      </c>
      <c r="E633" s="14" cm="1">
        <f t="array" ref="E633">INDEX('Stocastic Model Raw Data'!$C$2:$C$1001,$C633,0)</f>
        <v>88068363.909593999</v>
      </c>
      <c r="F633" s="14" cm="1">
        <f t="array" ref="F633">INDEX('Stocastic Model Raw Data'!$H$2:$H$1001,$C633,0)</f>
        <v>43686411.424243599</v>
      </c>
      <c r="G633" s="14">
        <f t="shared" si="109"/>
        <v>44381952.4853504</v>
      </c>
      <c r="H633" s="14" cm="1">
        <f t="array" ref="H633">INDEX('Stocastic Model Raw Data'!$D$2:$D$1001,$C633,0)</f>
        <v>2401712939.0709901</v>
      </c>
      <c r="I633" s="14" cm="1">
        <f t="array" ref="I633">INDEX('Stocastic Model Raw Data'!$I$2:$I$1001,$C633,0)</f>
        <v>1015706395.96802</v>
      </c>
      <c r="J633" s="14">
        <f t="shared" si="110"/>
        <v>1386006543.1029701</v>
      </c>
      <c r="K633" s="14" cm="1">
        <f t="array" ref="K633">INDEX('Stocastic Model Raw Data'!$E$2:$E$1001,$C633,0)</f>
        <v>178392176.40153</v>
      </c>
      <c r="L633" s="14" cm="1">
        <f t="array" ref="L633">INDEX('Stocastic Model Raw Data'!$J$2:$J$1001,$C633,0)</f>
        <v>77182563.675067693</v>
      </c>
      <c r="M633" s="14">
        <f t="shared" si="111"/>
        <v>101209612.7264623</v>
      </c>
      <c r="N633" s="14">
        <f t="shared" si="115"/>
        <v>2580105115.4725199</v>
      </c>
      <c r="O633" s="14">
        <f t="shared" si="116"/>
        <v>1092888959.6430876</v>
      </c>
      <c r="P633" s="14">
        <f t="shared" si="112"/>
        <v>1487216155.8294322</v>
      </c>
      <c r="Q633" s="3">
        <f t="shared" si="117"/>
        <v>2580105115.4725199</v>
      </c>
      <c r="R633" s="3">
        <f t="shared" si="118"/>
        <v>1304931549.6430876</v>
      </c>
      <c r="S633" s="3">
        <f t="shared" si="113"/>
        <v>1275173565.8294322</v>
      </c>
      <c r="T633" s="21">
        <f>(RANK(E633,E$8:E$1007,1)+COUNTIF(E$8:E633,E633)-1)/1000</f>
        <v>0.57599999999999996</v>
      </c>
      <c r="U633" s="21">
        <f>(RANK(F633,F$8:F$1007,1)+COUNTIF(F$8:F633,F633)-1)/1000</f>
        <v>0.60299999999999998</v>
      </c>
      <c r="V633" s="21">
        <f>(RANK(G633,G$8:G$1007,1)+COUNTIF(G$8:G633,G633)-1)/1000</f>
        <v>0.55400000000000005</v>
      </c>
      <c r="W633" s="21">
        <f>(RANK(H633,H$8:H$1007,1)+COUNTIF(H$8:H633,H633)-1)/1000</f>
        <v>0.51200000000000001</v>
      </c>
      <c r="X633" s="21">
        <f>(RANK(I633,I$8:I$1007,1)+COUNTIF(I$8:I633,I633)-1)/1000</f>
        <v>0.54</v>
      </c>
      <c r="Y633" s="21">
        <f>(RANK(J633,J$8:J$1007,1)+COUNTIF(J$8:J633,J633)-1)/1000</f>
        <v>0.49199999999999999</v>
      </c>
      <c r="Z633" s="21">
        <f>(RANK(K633,K$8:K$1007,1)+COUNTIF(K$8:K633,K633)-1)/1000</f>
        <v>0.48599999999999999</v>
      </c>
      <c r="AA633" s="21">
        <f>(RANK(L633,L$8:L$1007,1)+COUNTIF(L$8:L633,L633)-1)/1000</f>
        <v>0.43099999999999999</v>
      </c>
      <c r="AB633" s="21">
        <f>(RANK(M633,M$8:M$1007,1)+COUNTIF(M$8:M633,M633)-1)/1000</f>
        <v>0.52300000000000002</v>
      </c>
      <c r="AC633" s="21">
        <f>(RANK(N633,N$8:N$1007,1)+COUNTIF(N$8:N633,N633)-1)/1000</f>
        <v>0.505</v>
      </c>
      <c r="AD633" s="21">
        <f>(RANK(O633,O$8:O$1007,1)+COUNTIF(O$8:O633,O633)-1)/1000</f>
        <v>0.52300000000000002</v>
      </c>
      <c r="AE633" s="21">
        <f>(RANK(P633,P$8:P$1007,1)+COUNTIF(P$8:P633,P633)-1)/1000</f>
        <v>0.49299999999999999</v>
      </c>
      <c r="AF633" s="21">
        <f>(RANK(Q633,Q$8:Q$1007,1)+COUNTIF(Q$8:Q633,Q633)-1)/1000</f>
        <v>0.505</v>
      </c>
      <c r="AG633" s="21">
        <f>(RANK(R633,R$8:R$1007,1)+COUNTIF(R$8:R633,R633)-1)/1000</f>
        <v>0.52300000000000002</v>
      </c>
      <c r="AH633" s="21">
        <f>(RANK(S633,S$8:S$1007,1)+COUNTIF(S$8:S633,S633)-1)/1000</f>
        <v>0.49299999999999999</v>
      </c>
      <c r="AI633" s="14">
        <f t="shared" si="119"/>
        <v>0</v>
      </c>
      <c r="AK633" s="14">
        <f t="shared" si="120"/>
        <v>0</v>
      </c>
    </row>
    <row r="634" spans="2:37" x14ac:dyDescent="0.25">
      <c r="B634">
        <f t="shared" si="114"/>
        <v>627</v>
      </c>
      <c r="C634">
        <f>MATCH(B634,'Stocastic Model Raw Data'!$B$2:$B$1001,0)</f>
        <v>225</v>
      </c>
      <c r="D634" s="14" cm="1">
        <f t="array" ref="D634">INDEX('Stocastic Model Raw Data'!$G$2:$G$1001,$C634,0)</f>
        <v>212042590</v>
      </c>
      <c r="E634" s="14" cm="1">
        <f t="array" ref="E634">INDEX('Stocastic Model Raw Data'!$C$2:$C$1001,$C634,0)</f>
        <v>74486297.144695505</v>
      </c>
      <c r="F634" s="14" cm="1">
        <f t="array" ref="F634">INDEX('Stocastic Model Raw Data'!$H$2:$H$1001,$C634,0)</f>
        <v>36380525.968124099</v>
      </c>
      <c r="G634" s="14">
        <f t="shared" si="109"/>
        <v>38105771.176571406</v>
      </c>
      <c r="H634" s="14" cm="1">
        <f t="array" ref="H634">INDEX('Stocastic Model Raw Data'!$D$2:$D$1001,$C634,0)</f>
        <v>2079207765.6745501</v>
      </c>
      <c r="I634" s="14" cm="1">
        <f t="array" ref="I634">INDEX('Stocastic Model Raw Data'!$I$2:$I$1001,$C634,0)</f>
        <v>864722222.18653095</v>
      </c>
      <c r="J634" s="14">
        <f t="shared" si="110"/>
        <v>1214485543.488019</v>
      </c>
      <c r="K634" s="14" cm="1">
        <f t="array" ref="K634">INDEX('Stocastic Model Raw Data'!$E$2:$E$1001,$C634,0)</f>
        <v>172013346.52840799</v>
      </c>
      <c r="L634" s="14" cm="1">
        <f t="array" ref="L634">INDEX('Stocastic Model Raw Data'!$J$2:$J$1001,$C634,0)</f>
        <v>76236678.290894002</v>
      </c>
      <c r="M634" s="14">
        <f t="shared" si="111"/>
        <v>95776668.237513989</v>
      </c>
      <c r="N634" s="14">
        <f t="shared" si="115"/>
        <v>2251221112.2029581</v>
      </c>
      <c r="O634" s="14">
        <f t="shared" si="116"/>
        <v>940958900.47742498</v>
      </c>
      <c r="P634" s="14">
        <f t="shared" si="112"/>
        <v>1310262211.725533</v>
      </c>
      <c r="Q634" s="3">
        <f t="shared" si="117"/>
        <v>2251221112.2029581</v>
      </c>
      <c r="R634" s="3">
        <f t="shared" si="118"/>
        <v>1153001490.4774251</v>
      </c>
      <c r="S634" s="3">
        <f t="shared" si="113"/>
        <v>1098219621.725533</v>
      </c>
      <c r="T634" s="21">
        <f>(RANK(E634,E$8:E$1007,1)+COUNTIF(E$8:E634,E634)-1)/1000</f>
        <v>0.27800000000000002</v>
      </c>
      <c r="U634" s="21">
        <f>(RANK(F634,F$8:F$1007,1)+COUNTIF(F$8:F634,F634)-1)/1000</f>
        <v>0.28999999999999998</v>
      </c>
      <c r="V634" s="21">
        <f>(RANK(G634,G$8:G$1007,1)+COUNTIF(G$8:G634,G634)-1)/1000</f>
        <v>0.25900000000000001</v>
      </c>
      <c r="W634" s="21">
        <f>(RANK(H634,H$8:H$1007,1)+COUNTIF(H$8:H634,H634)-1)/1000</f>
        <v>0.216</v>
      </c>
      <c r="X634" s="21">
        <f>(RANK(I634,I$8:I$1007,1)+COUNTIF(I$8:I634,I634)-1)/1000</f>
        <v>0.219</v>
      </c>
      <c r="Y634" s="21">
        <f>(RANK(J634,J$8:J$1007,1)+COUNTIF(J$8:J634,J634)-1)/1000</f>
        <v>0.21</v>
      </c>
      <c r="Z634" s="21">
        <f>(RANK(K634,K$8:K$1007,1)+COUNTIF(K$8:K634,K634)-1)/1000</f>
        <v>0.41299999999999998</v>
      </c>
      <c r="AA634" s="21">
        <f>(RANK(L634,L$8:L$1007,1)+COUNTIF(L$8:L634,L634)-1)/1000</f>
        <v>0.41299999999999998</v>
      </c>
      <c r="AB634" s="21">
        <f>(RANK(M634,M$8:M$1007,1)+COUNTIF(M$8:M634,M634)-1)/1000</f>
        <v>0.41199999999999998</v>
      </c>
      <c r="AC634" s="21">
        <f>(RANK(N634,N$8:N$1007,1)+COUNTIF(N$8:N634,N634)-1)/1000</f>
        <v>0.22500000000000001</v>
      </c>
      <c r="AD634" s="21">
        <f>(RANK(O634,O$8:O$1007,1)+COUNTIF(O$8:O634,O634)-1)/1000</f>
        <v>0.23</v>
      </c>
      <c r="AE634" s="21">
        <f>(RANK(P634,P$8:P$1007,1)+COUNTIF(P$8:P634,P634)-1)/1000</f>
        <v>0.224</v>
      </c>
      <c r="AF634" s="21">
        <f>(RANK(Q634,Q$8:Q$1007,1)+COUNTIF(Q$8:Q634,Q634)-1)/1000</f>
        <v>0.22500000000000001</v>
      </c>
      <c r="AG634" s="21">
        <f>(RANK(R634,R$8:R$1007,1)+COUNTIF(R$8:R634,R634)-1)/1000</f>
        <v>0.23</v>
      </c>
      <c r="AH634" s="21">
        <f>(RANK(S634,S$8:S$1007,1)+COUNTIF(S$8:S634,S634)-1)/1000</f>
        <v>0.224</v>
      </c>
      <c r="AI634" s="14">
        <f t="shared" si="119"/>
        <v>0</v>
      </c>
      <c r="AK634" s="14">
        <f t="shared" si="120"/>
        <v>0</v>
      </c>
    </row>
    <row r="635" spans="2:37" x14ac:dyDescent="0.25">
      <c r="B635">
        <f t="shared" si="114"/>
        <v>628</v>
      </c>
      <c r="C635">
        <f>MATCH(B635,'Stocastic Model Raw Data'!$B$2:$B$1001,0)</f>
        <v>173</v>
      </c>
      <c r="D635" s="14" cm="1">
        <f t="array" ref="D635">INDEX('Stocastic Model Raw Data'!$G$2:$G$1001,$C635,0)</f>
        <v>212042590</v>
      </c>
      <c r="E635" s="14" cm="1">
        <f t="array" ref="E635">INDEX('Stocastic Model Raw Data'!$C$2:$C$1001,$C635,0)</f>
        <v>76093551.3876196</v>
      </c>
      <c r="F635" s="14" cm="1">
        <f t="array" ref="F635">INDEX('Stocastic Model Raw Data'!$H$2:$H$1001,$C635,0)</f>
        <v>38038639.2752399</v>
      </c>
      <c r="G635" s="14">
        <f t="shared" si="109"/>
        <v>38054912.1123797</v>
      </c>
      <c r="H635" s="14" cm="1">
        <f t="array" ref="H635">INDEX('Stocastic Model Raw Data'!$D$2:$D$1001,$C635,0)</f>
        <v>2030367237.06339</v>
      </c>
      <c r="I635" s="14" cm="1">
        <f t="array" ref="I635">INDEX('Stocastic Model Raw Data'!$I$2:$I$1001,$C635,0)</f>
        <v>862082147.69540799</v>
      </c>
      <c r="J635" s="14">
        <f t="shared" si="110"/>
        <v>1168285089.3679819</v>
      </c>
      <c r="K635" s="14" cm="1">
        <f t="array" ref="K635">INDEX('Stocastic Model Raw Data'!$E$2:$E$1001,$C635,0)</f>
        <v>151018372.020493</v>
      </c>
      <c r="L635" s="14" cm="1">
        <f t="array" ref="L635">INDEX('Stocastic Model Raw Data'!$J$2:$J$1001,$C635,0)</f>
        <v>65493860.734510198</v>
      </c>
      <c r="M635" s="14">
        <f t="shared" si="111"/>
        <v>85524511.285982803</v>
      </c>
      <c r="N635" s="14">
        <f t="shared" si="115"/>
        <v>2181385609.0838828</v>
      </c>
      <c r="O635" s="14">
        <f t="shared" si="116"/>
        <v>927576008.42991817</v>
      </c>
      <c r="P635" s="14">
        <f t="shared" si="112"/>
        <v>1253809600.6539645</v>
      </c>
      <c r="Q635" s="3">
        <f t="shared" si="117"/>
        <v>2181385609.0838828</v>
      </c>
      <c r="R635" s="3">
        <f t="shared" si="118"/>
        <v>1139618598.4299183</v>
      </c>
      <c r="S635" s="3">
        <f t="shared" si="113"/>
        <v>1041767010.6539645</v>
      </c>
      <c r="T635" s="21">
        <f>(RANK(E635,E$8:E$1007,1)+COUNTIF(E$8:E635,E635)-1)/1000</f>
        <v>0.311</v>
      </c>
      <c r="U635" s="21">
        <f>(RANK(F635,F$8:F$1007,1)+COUNTIF(F$8:F635,F635)-1)/1000</f>
        <v>0.375</v>
      </c>
      <c r="V635" s="21">
        <f>(RANK(G635,G$8:G$1007,1)+COUNTIF(G$8:G635,G635)-1)/1000</f>
        <v>0.254</v>
      </c>
      <c r="W635" s="21">
        <f>(RANK(H635,H$8:H$1007,1)+COUNTIF(H$8:H635,H635)-1)/1000</f>
        <v>0.17199999999999999</v>
      </c>
      <c r="X635" s="21">
        <f>(RANK(I635,I$8:I$1007,1)+COUNTIF(I$8:I635,I635)-1)/1000</f>
        <v>0.21099999999999999</v>
      </c>
      <c r="Y635" s="21">
        <f>(RANK(J635,J$8:J$1007,1)+COUNTIF(J$8:J635,J635)-1)/1000</f>
        <v>0.151</v>
      </c>
      <c r="Z635" s="21">
        <f>(RANK(K635,K$8:K$1007,1)+COUNTIF(K$8:K635,K635)-1)/1000</f>
        <v>0.20200000000000001</v>
      </c>
      <c r="AA635" s="21">
        <f>(RANK(L635,L$8:L$1007,1)+COUNTIF(L$8:L635,L635)-1)/1000</f>
        <v>0.192</v>
      </c>
      <c r="AB635" s="21">
        <f>(RANK(M635,M$8:M$1007,1)+COUNTIF(M$8:M635,M635)-1)/1000</f>
        <v>0.23799999999999999</v>
      </c>
      <c r="AC635" s="21">
        <f>(RANK(N635,N$8:N$1007,1)+COUNTIF(N$8:N635,N635)-1)/1000</f>
        <v>0.17299999999999999</v>
      </c>
      <c r="AD635" s="21">
        <f>(RANK(O635,O$8:O$1007,1)+COUNTIF(O$8:O635,O635)-1)/1000</f>
        <v>0.20399999999999999</v>
      </c>
      <c r="AE635" s="21">
        <f>(RANK(P635,P$8:P$1007,1)+COUNTIF(P$8:P635,P635)-1)/1000</f>
        <v>0.15</v>
      </c>
      <c r="AF635" s="21">
        <f>(RANK(Q635,Q$8:Q$1007,1)+COUNTIF(Q$8:Q635,Q635)-1)/1000</f>
        <v>0.17299999999999999</v>
      </c>
      <c r="AG635" s="21">
        <f>(RANK(R635,R$8:R$1007,1)+COUNTIF(R$8:R635,R635)-1)/1000</f>
        <v>0.20399999999999999</v>
      </c>
      <c r="AH635" s="21">
        <f>(RANK(S635,S$8:S$1007,1)+COUNTIF(S$8:S635,S635)-1)/1000</f>
        <v>0.15</v>
      </c>
      <c r="AI635" s="14">
        <f t="shared" si="119"/>
        <v>0</v>
      </c>
      <c r="AK635" s="14">
        <f t="shared" si="120"/>
        <v>0</v>
      </c>
    </row>
    <row r="636" spans="2:37" x14ac:dyDescent="0.25">
      <c r="B636">
        <f t="shared" si="114"/>
        <v>629</v>
      </c>
      <c r="C636">
        <f>MATCH(B636,'Stocastic Model Raw Data'!$B$2:$B$1001,0)</f>
        <v>132</v>
      </c>
      <c r="D636" s="14" cm="1">
        <f t="array" ref="D636">INDEX('Stocastic Model Raw Data'!$G$2:$G$1001,$C636,0)</f>
        <v>212042590</v>
      </c>
      <c r="E636" s="14" cm="1">
        <f t="array" ref="E636">INDEX('Stocastic Model Raw Data'!$C$2:$C$1001,$C636,0)</f>
        <v>66582362.710217103</v>
      </c>
      <c r="F636" s="14" cm="1">
        <f t="array" ref="F636">INDEX('Stocastic Model Raw Data'!$H$2:$H$1001,$C636,0)</f>
        <v>31911394.320857801</v>
      </c>
      <c r="G636" s="14">
        <f t="shared" si="109"/>
        <v>34670968.389359303</v>
      </c>
      <c r="H636" s="14" cm="1">
        <f t="array" ref="H636">INDEX('Stocastic Model Raw Data'!$D$2:$D$1001,$C636,0)</f>
        <v>1974280828.61672</v>
      </c>
      <c r="I636" s="14" cm="1">
        <f t="array" ref="I636">INDEX('Stocastic Model Raw Data'!$I$2:$I$1001,$C636,0)</f>
        <v>815467039.25254798</v>
      </c>
      <c r="J636" s="14">
        <f t="shared" si="110"/>
        <v>1158813789.364172</v>
      </c>
      <c r="K636" s="14" cm="1">
        <f t="array" ref="K636">INDEX('Stocastic Model Raw Data'!$E$2:$E$1001,$C636,0)</f>
        <v>135801723.466539</v>
      </c>
      <c r="L636" s="14" cm="1">
        <f t="array" ref="L636">INDEX('Stocastic Model Raw Data'!$J$2:$J$1001,$C636,0)</f>
        <v>58137305.267012097</v>
      </c>
      <c r="M636" s="14">
        <f t="shared" si="111"/>
        <v>77664418.199526906</v>
      </c>
      <c r="N636" s="14">
        <f t="shared" si="115"/>
        <v>2110082552.0832589</v>
      </c>
      <c r="O636" s="14">
        <f t="shared" si="116"/>
        <v>873604344.5195601</v>
      </c>
      <c r="P636" s="14">
        <f t="shared" si="112"/>
        <v>1236478207.5636988</v>
      </c>
      <c r="Q636" s="3">
        <f t="shared" si="117"/>
        <v>2110082552.0832589</v>
      </c>
      <c r="R636" s="3">
        <f t="shared" si="118"/>
        <v>1085646934.5195601</v>
      </c>
      <c r="S636" s="3">
        <f t="shared" si="113"/>
        <v>1024435617.5636988</v>
      </c>
      <c r="T636" s="21">
        <f>(RANK(E636,E$8:E$1007,1)+COUNTIF(E$8:E636,E636)-1)/1000</f>
        <v>0.124</v>
      </c>
      <c r="U636" s="21">
        <f>(RANK(F636,F$8:F$1007,1)+COUNTIF(F$8:F636,F636)-1)/1000</f>
        <v>0.12</v>
      </c>
      <c r="V636" s="21">
        <f>(RANK(G636,G$8:G$1007,1)+COUNTIF(G$8:G636,G636)-1)/1000</f>
        <v>0.127</v>
      </c>
      <c r="W636" s="21">
        <f>(RANK(H636,H$8:H$1007,1)+COUNTIF(H$8:H636,H636)-1)/1000</f>
        <v>0.13400000000000001</v>
      </c>
      <c r="X636" s="21">
        <f>(RANK(I636,I$8:I$1007,1)+COUNTIF(I$8:I636,I636)-1)/1000</f>
        <v>0.13100000000000001</v>
      </c>
      <c r="Y636" s="21">
        <f>(RANK(J636,J$8:J$1007,1)+COUNTIF(J$8:J636,J636)-1)/1000</f>
        <v>0.13700000000000001</v>
      </c>
      <c r="Z636" s="21">
        <f>(RANK(K636,K$8:K$1007,1)+COUNTIF(K$8:K636,K636)-1)/1000</f>
        <v>0.106</v>
      </c>
      <c r="AA636" s="21">
        <f>(RANK(L636,L$8:L$1007,1)+COUNTIF(L$8:L636,L636)-1)/1000</f>
        <v>9.9000000000000005E-2</v>
      </c>
      <c r="AB636" s="21">
        <f>(RANK(M636,M$8:M$1007,1)+COUNTIF(M$8:M636,M636)-1)/1000</f>
        <v>0.123</v>
      </c>
      <c r="AC636" s="21">
        <f>(RANK(N636,N$8:N$1007,1)+COUNTIF(N$8:N636,N636)-1)/1000</f>
        <v>0.13200000000000001</v>
      </c>
      <c r="AD636" s="21">
        <f>(RANK(O636,O$8:O$1007,1)+COUNTIF(O$8:O636,O636)-1)/1000</f>
        <v>0.128</v>
      </c>
      <c r="AE636" s="21">
        <f>(RANK(P636,P$8:P$1007,1)+COUNTIF(P$8:P636,P636)-1)/1000</f>
        <v>0.13500000000000001</v>
      </c>
      <c r="AF636" s="21">
        <f>(RANK(Q636,Q$8:Q$1007,1)+COUNTIF(Q$8:Q636,Q636)-1)/1000</f>
        <v>0.13200000000000001</v>
      </c>
      <c r="AG636" s="21">
        <f>(RANK(R636,R$8:R$1007,1)+COUNTIF(R$8:R636,R636)-1)/1000</f>
        <v>0.128</v>
      </c>
      <c r="AH636" s="21">
        <f>(RANK(S636,S$8:S$1007,1)+COUNTIF(S$8:S636,S636)-1)/1000</f>
        <v>0.13500000000000001</v>
      </c>
      <c r="AI636" s="14">
        <f t="shared" si="119"/>
        <v>0</v>
      </c>
      <c r="AK636" s="14">
        <f t="shared" si="120"/>
        <v>0</v>
      </c>
    </row>
    <row r="637" spans="2:37" x14ac:dyDescent="0.25">
      <c r="B637">
        <f t="shared" si="114"/>
        <v>630</v>
      </c>
      <c r="C637">
        <f>MATCH(B637,'Stocastic Model Raw Data'!$B$2:$B$1001,0)</f>
        <v>297</v>
      </c>
      <c r="D637" s="14" cm="1">
        <f t="array" ref="D637">INDEX('Stocastic Model Raw Data'!$G$2:$G$1001,$C637,0)</f>
        <v>212042590</v>
      </c>
      <c r="E637" s="14" cm="1">
        <f t="array" ref="E637">INDEX('Stocastic Model Raw Data'!$C$2:$C$1001,$C637,0)</f>
        <v>74312058.443506405</v>
      </c>
      <c r="F637" s="14" cm="1">
        <f t="array" ref="F637">INDEX('Stocastic Model Raw Data'!$H$2:$H$1001,$C637,0)</f>
        <v>36022084.717676803</v>
      </c>
      <c r="G637" s="14">
        <f t="shared" si="109"/>
        <v>38289973.725829601</v>
      </c>
      <c r="H637" s="14" cm="1">
        <f t="array" ref="H637">INDEX('Stocastic Model Raw Data'!$D$2:$D$1001,$C637,0)</f>
        <v>2185694403.2104902</v>
      </c>
      <c r="I637" s="14" cm="1">
        <f t="array" ref="I637">INDEX('Stocastic Model Raw Data'!$I$2:$I$1001,$C637,0)</f>
        <v>904251468.08932495</v>
      </c>
      <c r="J637" s="14">
        <f t="shared" si="110"/>
        <v>1281442935.1211653</v>
      </c>
      <c r="K637" s="14" cm="1">
        <f t="array" ref="K637">INDEX('Stocastic Model Raw Data'!$E$2:$E$1001,$C637,0)</f>
        <v>159912784.933052</v>
      </c>
      <c r="L637" s="14" cm="1">
        <f t="array" ref="L637">INDEX('Stocastic Model Raw Data'!$J$2:$J$1001,$C637,0)</f>
        <v>74279996.6726408</v>
      </c>
      <c r="M637" s="14">
        <f t="shared" si="111"/>
        <v>85632788.260411203</v>
      </c>
      <c r="N637" s="14">
        <f t="shared" si="115"/>
        <v>2345607188.1435423</v>
      </c>
      <c r="O637" s="14">
        <f t="shared" si="116"/>
        <v>978531464.76196575</v>
      </c>
      <c r="P637" s="14">
        <f t="shared" si="112"/>
        <v>1367075723.3815765</v>
      </c>
      <c r="Q637" s="3">
        <f t="shared" si="117"/>
        <v>2345607188.1435423</v>
      </c>
      <c r="R637" s="3">
        <f t="shared" si="118"/>
        <v>1190574054.7619658</v>
      </c>
      <c r="S637" s="3">
        <f t="shared" si="113"/>
        <v>1155033133.3815765</v>
      </c>
      <c r="T637" s="21">
        <f>(RANK(E637,E$8:E$1007,1)+COUNTIF(E$8:E637,E637)-1)/1000</f>
        <v>0.27</v>
      </c>
      <c r="U637" s="21">
        <f>(RANK(F637,F$8:F$1007,1)+COUNTIF(F$8:F637,F637)-1)/1000</f>
        <v>0.27800000000000002</v>
      </c>
      <c r="V637" s="21">
        <f>(RANK(G637,G$8:G$1007,1)+COUNTIF(G$8:G637,G637)-1)/1000</f>
        <v>0.26800000000000002</v>
      </c>
      <c r="W637" s="21">
        <f>(RANK(H637,H$8:H$1007,1)+COUNTIF(H$8:H637,H637)-1)/1000</f>
        <v>0.30099999999999999</v>
      </c>
      <c r="X637" s="21">
        <f>(RANK(I637,I$8:I$1007,1)+COUNTIF(I$8:I637,I637)-1)/1000</f>
        <v>0.29199999999999998</v>
      </c>
      <c r="Y637" s="21">
        <f>(RANK(J637,J$8:J$1007,1)+COUNTIF(J$8:J637,J637)-1)/1000</f>
        <v>0.315</v>
      </c>
      <c r="Z637" s="21">
        <f>(RANK(K637,K$8:K$1007,1)+COUNTIF(K$8:K637,K637)-1)/1000</f>
        <v>0.311</v>
      </c>
      <c r="AA637" s="21">
        <f>(RANK(L637,L$8:L$1007,1)+COUNTIF(L$8:L637,L637)-1)/1000</f>
        <v>0.379</v>
      </c>
      <c r="AB637" s="21">
        <f>(RANK(M637,M$8:M$1007,1)+COUNTIF(M$8:M637,M637)-1)/1000</f>
        <v>0.24399999999999999</v>
      </c>
      <c r="AC637" s="21">
        <f>(RANK(N637,N$8:N$1007,1)+COUNTIF(N$8:N637,N637)-1)/1000</f>
        <v>0.29699999999999999</v>
      </c>
      <c r="AD637" s="21">
        <f>(RANK(O637,O$8:O$1007,1)+COUNTIF(O$8:O637,O637)-1)/1000</f>
        <v>0.29399999999999998</v>
      </c>
      <c r="AE637" s="21">
        <f>(RANK(P637,P$8:P$1007,1)+COUNTIF(P$8:P637,P637)-1)/1000</f>
        <v>0.29899999999999999</v>
      </c>
      <c r="AF637" s="21">
        <f>(RANK(Q637,Q$8:Q$1007,1)+COUNTIF(Q$8:Q637,Q637)-1)/1000</f>
        <v>0.29699999999999999</v>
      </c>
      <c r="AG637" s="21">
        <f>(RANK(R637,R$8:R$1007,1)+COUNTIF(R$8:R637,R637)-1)/1000</f>
        <v>0.29399999999999998</v>
      </c>
      <c r="AH637" s="21">
        <f>(RANK(S637,S$8:S$1007,1)+COUNTIF(S$8:S637,S637)-1)/1000</f>
        <v>0.29899999999999999</v>
      </c>
      <c r="AI637" s="14">
        <f t="shared" si="119"/>
        <v>0</v>
      </c>
      <c r="AK637" s="14">
        <f t="shared" si="120"/>
        <v>0</v>
      </c>
    </row>
    <row r="638" spans="2:37" x14ac:dyDescent="0.25">
      <c r="B638">
        <f t="shared" si="114"/>
        <v>631</v>
      </c>
      <c r="C638">
        <f>MATCH(B638,'Stocastic Model Raw Data'!$B$2:$B$1001,0)</f>
        <v>146</v>
      </c>
      <c r="D638" s="14" cm="1">
        <f t="array" ref="D638">INDEX('Stocastic Model Raw Data'!$G$2:$G$1001,$C638,0)</f>
        <v>212042590</v>
      </c>
      <c r="E638" s="14" cm="1">
        <f t="array" ref="E638">INDEX('Stocastic Model Raw Data'!$C$2:$C$1001,$C638,0)</f>
        <v>66426742.443179898</v>
      </c>
      <c r="F638" s="14" cm="1">
        <f t="array" ref="F638">INDEX('Stocastic Model Raw Data'!$H$2:$H$1001,$C638,0)</f>
        <v>31549311.813890401</v>
      </c>
      <c r="G638" s="14">
        <f t="shared" si="109"/>
        <v>34877430.629289493</v>
      </c>
      <c r="H638" s="14" cm="1">
        <f t="array" ref="H638">INDEX('Stocastic Model Raw Data'!$D$2:$D$1001,$C638,0)</f>
        <v>2001978306.7372799</v>
      </c>
      <c r="I638" s="14" cm="1">
        <f t="array" ref="I638">INDEX('Stocastic Model Raw Data'!$I$2:$I$1001,$C638,0)</f>
        <v>822873416.06433403</v>
      </c>
      <c r="J638" s="14">
        <f t="shared" si="110"/>
        <v>1179104890.672946</v>
      </c>
      <c r="K638" s="14" cm="1">
        <f t="array" ref="K638">INDEX('Stocastic Model Raw Data'!$E$2:$E$1001,$C638,0)</f>
        <v>136191436.119591</v>
      </c>
      <c r="L638" s="14" cm="1">
        <f t="array" ref="L638">INDEX('Stocastic Model Raw Data'!$J$2:$J$1001,$C638,0)</f>
        <v>57091109.189142101</v>
      </c>
      <c r="M638" s="14">
        <f t="shared" si="111"/>
        <v>79100326.93044889</v>
      </c>
      <c r="N638" s="14">
        <f t="shared" si="115"/>
        <v>2138169742.8568709</v>
      </c>
      <c r="O638" s="14">
        <f t="shared" si="116"/>
        <v>879964525.25347614</v>
      </c>
      <c r="P638" s="14">
        <f t="shared" si="112"/>
        <v>1258205217.6033947</v>
      </c>
      <c r="Q638" s="3">
        <f t="shared" si="117"/>
        <v>2138169742.8568709</v>
      </c>
      <c r="R638" s="3">
        <f t="shared" si="118"/>
        <v>1092007115.2534761</v>
      </c>
      <c r="S638" s="3">
        <f t="shared" si="113"/>
        <v>1046162627.6033947</v>
      </c>
      <c r="T638" s="21">
        <f>(RANK(E638,E$8:E$1007,1)+COUNTIF(E$8:E638,E638)-1)/1000</f>
        <v>0.11899999999999999</v>
      </c>
      <c r="U638" s="21">
        <f>(RANK(F638,F$8:F$1007,1)+COUNTIF(F$8:F638,F638)-1)/1000</f>
        <v>0.112</v>
      </c>
      <c r="V638" s="21">
        <f>(RANK(G638,G$8:G$1007,1)+COUNTIF(G$8:G638,G638)-1)/1000</f>
        <v>0.14099999999999999</v>
      </c>
      <c r="W638" s="21">
        <f>(RANK(H638,H$8:H$1007,1)+COUNTIF(H$8:H638,H638)-1)/1000</f>
        <v>0.151</v>
      </c>
      <c r="X638" s="21">
        <f>(RANK(I638,I$8:I$1007,1)+COUNTIF(I$8:I638,I638)-1)/1000</f>
        <v>0.13800000000000001</v>
      </c>
      <c r="Y638" s="21">
        <f>(RANK(J638,J$8:J$1007,1)+COUNTIF(J$8:J638,J638)-1)/1000</f>
        <v>0.16400000000000001</v>
      </c>
      <c r="Z638" s="21">
        <f>(RANK(K638,K$8:K$1007,1)+COUNTIF(K$8:K638,K638)-1)/1000</f>
        <v>0.109</v>
      </c>
      <c r="AA638" s="21">
        <f>(RANK(L638,L$8:L$1007,1)+COUNTIF(L$8:L638,L638)-1)/1000</f>
        <v>8.6999999999999994E-2</v>
      </c>
      <c r="AB638" s="21">
        <f>(RANK(M638,M$8:M$1007,1)+COUNTIF(M$8:M638,M638)-1)/1000</f>
        <v>0.13900000000000001</v>
      </c>
      <c r="AC638" s="21">
        <f>(RANK(N638,N$8:N$1007,1)+COUNTIF(N$8:N638,N638)-1)/1000</f>
        <v>0.14599999999999999</v>
      </c>
      <c r="AD638" s="21">
        <f>(RANK(O638,O$8:O$1007,1)+COUNTIF(O$8:O638,O638)-1)/1000</f>
        <v>0.13200000000000001</v>
      </c>
      <c r="AE638" s="21">
        <f>(RANK(P638,P$8:P$1007,1)+COUNTIF(P$8:P638,P638)-1)/1000</f>
        <v>0.158</v>
      </c>
      <c r="AF638" s="21">
        <f>(RANK(Q638,Q$8:Q$1007,1)+COUNTIF(Q$8:Q638,Q638)-1)/1000</f>
        <v>0.14599999999999999</v>
      </c>
      <c r="AG638" s="21">
        <f>(RANK(R638,R$8:R$1007,1)+COUNTIF(R$8:R638,R638)-1)/1000</f>
        <v>0.13200000000000001</v>
      </c>
      <c r="AH638" s="21">
        <f>(RANK(S638,S$8:S$1007,1)+COUNTIF(S$8:S638,S638)-1)/1000</f>
        <v>0.158</v>
      </c>
      <c r="AI638" s="14">
        <f t="shared" si="119"/>
        <v>0</v>
      </c>
      <c r="AK638" s="14">
        <f t="shared" si="120"/>
        <v>0</v>
      </c>
    </row>
    <row r="639" spans="2:37" x14ac:dyDescent="0.25">
      <c r="B639">
        <f t="shared" si="114"/>
        <v>632</v>
      </c>
      <c r="C639">
        <f>MATCH(B639,'Stocastic Model Raw Data'!$B$2:$B$1001,0)</f>
        <v>341</v>
      </c>
      <c r="D639" s="14" cm="1">
        <f t="array" ref="D639">INDEX('Stocastic Model Raw Data'!$G$2:$G$1001,$C639,0)</f>
        <v>212042590</v>
      </c>
      <c r="E639" s="14" cm="1">
        <f t="array" ref="E639">INDEX('Stocastic Model Raw Data'!$C$2:$C$1001,$C639,0)</f>
        <v>72792601.504174903</v>
      </c>
      <c r="F639" s="14" cm="1">
        <f t="array" ref="F639">INDEX('Stocastic Model Raw Data'!$H$2:$H$1001,$C639,0)</f>
        <v>34531808.9133875</v>
      </c>
      <c r="G639" s="14">
        <f t="shared" si="109"/>
        <v>38260792.590787403</v>
      </c>
      <c r="H639" s="14" cm="1">
        <f t="array" ref="H639">INDEX('Stocastic Model Raw Data'!$D$2:$D$1001,$C639,0)</f>
        <v>2231698043.0702701</v>
      </c>
      <c r="I639" s="14" cm="1">
        <f t="array" ref="I639">INDEX('Stocastic Model Raw Data'!$I$2:$I$1001,$C639,0)</f>
        <v>911883208.11370802</v>
      </c>
      <c r="J639" s="14">
        <f t="shared" si="110"/>
        <v>1319814834.956562</v>
      </c>
      <c r="K639" s="14" cm="1">
        <f t="array" ref="K639">INDEX('Stocastic Model Raw Data'!$E$2:$E$1001,$C639,0)</f>
        <v>162233928.32688701</v>
      </c>
      <c r="L639" s="14" cm="1">
        <f t="array" ref="L639">INDEX('Stocastic Model Raw Data'!$J$2:$J$1001,$C639,0)</f>
        <v>73821007.581392005</v>
      </c>
      <c r="M639" s="14">
        <f t="shared" si="111"/>
        <v>88412920.745495006</v>
      </c>
      <c r="N639" s="14">
        <f t="shared" si="115"/>
        <v>2393931971.3971572</v>
      </c>
      <c r="O639" s="14">
        <f t="shared" si="116"/>
        <v>985704215.69510007</v>
      </c>
      <c r="P639" s="14">
        <f t="shared" si="112"/>
        <v>1408227755.7020571</v>
      </c>
      <c r="Q639" s="3">
        <f t="shared" si="117"/>
        <v>2393931971.3971572</v>
      </c>
      <c r="R639" s="3">
        <f t="shared" si="118"/>
        <v>1197746805.6951001</v>
      </c>
      <c r="S639" s="3">
        <f t="shared" si="113"/>
        <v>1196185165.7020571</v>
      </c>
      <c r="T639" s="21">
        <f>(RANK(E639,E$8:E$1007,1)+COUNTIF(E$8:E639,E639)-1)/1000</f>
        <v>0.23</v>
      </c>
      <c r="U639" s="21">
        <f>(RANK(F639,F$8:F$1007,1)+COUNTIF(F$8:F639,F639)-1)/1000</f>
        <v>0.216</v>
      </c>
      <c r="V639" s="21">
        <f>(RANK(G639,G$8:G$1007,1)+COUNTIF(G$8:G639,G639)-1)/1000</f>
        <v>0.26600000000000001</v>
      </c>
      <c r="W639" s="21">
        <f>(RANK(H639,H$8:H$1007,1)+COUNTIF(H$8:H639,H639)-1)/1000</f>
        <v>0.34300000000000003</v>
      </c>
      <c r="X639" s="21">
        <f>(RANK(I639,I$8:I$1007,1)+COUNTIF(I$8:I639,I639)-1)/1000</f>
        <v>0.308</v>
      </c>
      <c r="Y639" s="21">
        <f>(RANK(J639,J$8:J$1007,1)+COUNTIF(J$8:J639,J639)-1)/1000</f>
        <v>0.376</v>
      </c>
      <c r="Z639" s="21">
        <f>(RANK(K639,K$8:K$1007,1)+COUNTIF(K$8:K639,K639)-1)/1000</f>
        <v>0.33200000000000002</v>
      </c>
      <c r="AA639" s="21">
        <f>(RANK(L639,L$8:L$1007,1)+COUNTIF(L$8:L639,L639)-1)/1000</f>
        <v>0.36699999999999999</v>
      </c>
      <c r="AB639" s="21">
        <f>(RANK(M639,M$8:M$1007,1)+COUNTIF(M$8:M639,M639)-1)/1000</f>
        <v>0.29399999999999998</v>
      </c>
      <c r="AC639" s="21">
        <f>(RANK(N639,N$8:N$1007,1)+COUNTIF(N$8:N639,N639)-1)/1000</f>
        <v>0.34100000000000003</v>
      </c>
      <c r="AD639" s="21">
        <f>(RANK(O639,O$8:O$1007,1)+COUNTIF(O$8:O639,O639)-1)/1000</f>
        <v>0.312</v>
      </c>
      <c r="AE639" s="21">
        <f>(RANK(P639,P$8:P$1007,1)+COUNTIF(P$8:P639,P639)-1)/1000</f>
        <v>0.36199999999999999</v>
      </c>
      <c r="AF639" s="21">
        <f>(RANK(Q639,Q$8:Q$1007,1)+COUNTIF(Q$8:Q639,Q639)-1)/1000</f>
        <v>0.34100000000000003</v>
      </c>
      <c r="AG639" s="21">
        <f>(RANK(R639,R$8:R$1007,1)+COUNTIF(R$8:R639,R639)-1)/1000</f>
        <v>0.312</v>
      </c>
      <c r="AH639" s="21">
        <f>(RANK(S639,S$8:S$1007,1)+COUNTIF(S$8:S639,S639)-1)/1000</f>
        <v>0.36199999999999999</v>
      </c>
      <c r="AI639" s="14">
        <f t="shared" si="119"/>
        <v>0</v>
      </c>
      <c r="AK639" s="14">
        <f t="shared" si="120"/>
        <v>0</v>
      </c>
    </row>
    <row r="640" spans="2:37" x14ac:dyDescent="0.25">
      <c r="B640">
        <f t="shared" si="114"/>
        <v>633</v>
      </c>
      <c r="C640">
        <f>MATCH(B640,'Stocastic Model Raw Data'!$B$2:$B$1001,0)</f>
        <v>359</v>
      </c>
      <c r="D640" s="14" cm="1">
        <f t="array" ref="D640">INDEX('Stocastic Model Raw Data'!$G$2:$G$1001,$C640,0)</f>
        <v>212042590</v>
      </c>
      <c r="E640" s="14" cm="1">
        <f t="array" ref="E640">INDEX('Stocastic Model Raw Data'!$C$2:$C$1001,$C640,0)</f>
        <v>76700554.831871197</v>
      </c>
      <c r="F640" s="14" cm="1">
        <f t="array" ref="F640">INDEX('Stocastic Model Raw Data'!$H$2:$H$1001,$C640,0)</f>
        <v>37132728.105311498</v>
      </c>
      <c r="G640" s="14">
        <f t="shared" si="109"/>
        <v>39567826.726559699</v>
      </c>
      <c r="H640" s="14" cm="1">
        <f t="array" ref="H640">INDEX('Stocastic Model Raw Data'!$D$2:$D$1001,$C640,0)</f>
        <v>2247814146.69277</v>
      </c>
      <c r="I640" s="14" cm="1">
        <f t="array" ref="I640">INDEX('Stocastic Model Raw Data'!$I$2:$I$1001,$C640,0)</f>
        <v>934256909.560395</v>
      </c>
      <c r="J640" s="14">
        <f t="shared" si="110"/>
        <v>1313557237.132375</v>
      </c>
      <c r="K640" s="14" cm="1">
        <f t="array" ref="K640">INDEX('Stocastic Model Raw Data'!$E$2:$E$1001,$C640,0)</f>
        <v>164721403.01586801</v>
      </c>
      <c r="L640" s="14" cm="1">
        <f t="array" ref="L640">INDEX('Stocastic Model Raw Data'!$J$2:$J$1001,$C640,0)</f>
        <v>73349775.916905105</v>
      </c>
      <c r="M640" s="14">
        <f t="shared" si="111"/>
        <v>91371627.098962903</v>
      </c>
      <c r="N640" s="14">
        <f t="shared" si="115"/>
        <v>2412535549.7086382</v>
      </c>
      <c r="O640" s="14">
        <f t="shared" si="116"/>
        <v>1007606685.4773002</v>
      </c>
      <c r="P640" s="14">
        <f t="shared" si="112"/>
        <v>1404928864.231338</v>
      </c>
      <c r="Q640" s="3">
        <f t="shared" si="117"/>
        <v>2412535549.7086382</v>
      </c>
      <c r="R640" s="3">
        <f t="shared" si="118"/>
        <v>1219649275.4773002</v>
      </c>
      <c r="S640" s="3">
        <f t="shared" si="113"/>
        <v>1192886274.231338</v>
      </c>
      <c r="T640" s="21">
        <f>(RANK(E640,E$8:E$1007,1)+COUNTIF(E$8:E640,E640)-1)/1000</f>
        <v>0.33</v>
      </c>
      <c r="U640" s="21">
        <f>(RANK(F640,F$8:F$1007,1)+COUNTIF(F$8:F640,F640)-1)/1000</f>
        <v>0.32200000000000001</v>
      </c>
      <c r="V640" s="21">
        <f>(RANK(G640,G$8:G$1007,1)+COUNTIF(G$8:G640,G640)-1)/1000</f>
        <v>0.32900000000000001</v>
      </c>
      <c r="W640" s="21">
        <f>(RANK(H640,H$8:H$1007,1)+COUNTIF(H$8:H640,H640)-1)/1000</f>
        <v>0.35699999999999998</v>
      </c>
      <c r="X640" s="21">
        <f>(RANK(I640,I$8:I$1007,1)+COUNTIF(I$8:I640,I640)-1)/1000</f>
        <v>0.36299999999999999</v>
      </c>
      <c r="Y640" s="21">
        <f>(RANK(J640,J$8:J$1007,1)+COUNTIF(J$8:J640,J640)-1)/1000</f>
        <v>0.36699999999999999</v>
      </c>
      <c r="Z640" s="21">
        <f>(RANK(K640,K$8:K$1007,1)+COUNTIF(K$8:K640,K640)-1)/1000</f>
        <v>0.35799999999999998</v>
      </c>
      <c r="AA640" s="21">
        <f>(RANK(L640,L$8:L$1007,1)+COUNTIF(L$8:L640,L640)-1)/1000</f>
        <v>0.35899999999999999</v>
      </c>
      <c r="AB640" s="21">
        <f>(RANK(M640,M$8:M$1007,1)+COUNTIF(M$8:M640,M640)-1)/1000</f>
        <v>0.34499999999999997</v>
      </c>
      <c r="AC640" s="21">
        <f>(RANK(N640,N$8:N$1007,1)+COUNTIF(N$8:N640,N640)-1)/1000</f>
        <v>0.35899999999999999</v>
      </c>
      <c r="AD640" s="21">
        <f>(RANK(O640,O$8:O$1007,1)+COUNTIF(O$8:O640,O640)-1)/1000</f>
        <v>0.36</v>
      </c>
      <c r="AE640" s="21">
        <f>(RANK(P640,P$8:P$1007,1)+COUNTIF(P$8:P640,P640)-1)/1000</f>
        <v>0.35899999999999999</v>
      </c>
      <c r="AF640" s="21">
        <f>(RANK(Q640,Q$8:Q$1007,1)+COUNTIF(Q$8:Q640,Q640)-1)/1000</f>
        <v>0.35899999999999999</v>
      </c>
      <c r="AG640" s="21">
        <f>(RANK(R640,R$8:R$1007,1)+COUNTIF(R$8:R640,R640)-1)/1000</f>
        <v>0.36</v>
      </c>
      <c r="AH640" s="21">
        <f>(RANK(S640,S$8:S$1007,1)+COUNTIF(S$8:S640,S640)-1)/1000</f>
        <v>0.35899999999999999</v>
      </c>
      <c r="AI640" s="14">
        <f t="shared" si="119"/>
        <v>0</v>
      </c>
      <c r="AK640" s="14">
        <f t="shared" si="120"/>
        <v>0</v>
      </c>
    </row>
    <row r="641" spans="2:37" x14ac:dyDescent="0.25">
      <c r="B641">
        <f t="shared" si="114"/>
        <v>634</v>
      </c>
      <c r="C641">
        <f>MATCH(B641,'Stocastic Model Raw Data'!$B$2:$B$1001,0)</f>
        <v>111</v>
      </c>
      <c r="D641" s="14" cm="1">
        <f t="array" ref="D641">INDEX('Stocastic Model Raw Data'!$G$2:$G$1001,$C641,0)</f>
        <v>212042590</v>
      </c>
      <c r="E641" s="14" cm="1">
        <f t="array" ref="E641">INDEX('Stocastic Model Raw Data'!$C$2:$C$1001,$C641,0)</f>
        <v>67436483.741507694</v>
      </c>
      <c r="F641" s="14" cm="1">
        <f t="array" ref="F641">INDEX('Stocastic Model Raw Data'!$H$2:$H$1001,$C641,0)</f>
        <v>32851674.744994801</v>
      </c>
      <c r="G641" s="14">
        <f t="shared" si="109"/>
        <v>34584808.99651289</v>
      </c>
      <c r="H641" s="14" cm="1">
        <f t="array" ref="H641">INDEX('Stocastic Model Raw Data'!$D$2:$D$1001,$C641,0)</f>
        <v>1920168294.73927</v>
      </c>
      <c r="I641" s="14" cm="1">
        <f t="array" ref="I641">INDEX('Stocastic Model Raw Data'!$I$2:$I$1001,$C641,0)</f>
        <v>801599666.523561</v>
      </c>
      <c r="J641" s="14">
        <f t="shared" si="110"/>
        <v>1118568628.215709</v>
      </c>
      <c r="K641" s="14" cm="1">
        <f t="array" ref="K641">INDEX('Stocastic Model Raw Data'!$E$2:$E$1001,$C641,0)</f>
        <v>137039520.80657801</v>
      </c>
      <c r="L641" s="14" cm="1">
        <f t="array" ref="L641">INDEX('Stocastic Model Raw Data'!$J$2:$J$1001,$C641,0)</f>
        <v>58669915.9815863</v>
      </c>
      <c r="M641" s="14">
        <f t="shared" si="111"/>
        <v>78369604.824991703</v>
      </c>
      <c r="N641" s="14">
        <f t="shared" si="115"/>
        <v>2057207815.5458479</v>
      </c>
      <c r="O641" s="14">
        <f t="shared" si="116"/>
        <v>860269582.50514734</v>
      </c>
      <c r="P641" s="14">
        <f t="shared" si="112"/>
        <v>1196938233.0407004</v>
      </c>
      <c r="Q641" s="3">
        <f t="shared" si="117"/>
        <v>2057207815.5458479</v>
      </c>
      <c r="R641" s="3">
        <f t="shared" si="118"/>
        <v>1072312172.5051473</v>
      </c>
      <c r="S641" s="3">
        <f t="shared" si="113"/>
        <v>984895643.04070055</v>
      </c>
      <c r="T641" s="21">
        <f>(RANK(E641,E$8:E$1007,1)+COUNTIF(E$8:E641,E641)-1)/1000</f>
        <v>0.14299999999999999</v>
      </c>
      <c r="U641" s="21">
        <f>(RANK(F641,F$8:F$1007,1)+COUNTIF(F$8:F641,F641)-1)/1000</f>
        <v>0.16</v>
      </c>
      <c r="V641" s="21">
        <f>(RANK(G641,G$8:G$1007,1)+COUNTIF(G$8:G641,G641)-1)/1000</f>
        <v>0.123</v>
      </c>
      <c r="W641" s="21">
        <f>(RANK(H641,H$8:H$1007,1)+COUNTIF(H$8:H641,H641)-1)/1000</f>
        <v>0.11</v>
      </c>
      <c r="X641" s="21">
        <f>(RANK(I641,I$8:I$1007,1)+COUNTIF(I$8:I641,I641)-1)/1000</f>
        <v>0.115</v>
      </c>
      <c r="Y641" s="21">
        <f>(RANK(J641,J$8:J$1007,1)+COUNTIF(J$8:J641,J641)-1)/1000</f>
        <v>0.11</v>
      </c>
      <c r="Z641" s="21">
        <f>(RANK(K641,K$8:K$1007,1)+COUNTIF(K$8:K641,K641)-1)/1000</f>
        <v>0.112</v>
      </c>
      <c r="AA641" s="21">
        <f>(RANK(L641,L$8:L$1007,1)+COUNTIF(L$8:L641,L641)-1)/1000</f>
        <v>0.10199999999999999</v>
      </c>
      <c r="AB641" s="21">
        <f>(RANK(M641,M$8:M$1007,1)+COUNTIF(M$8:M641,M641)-1)/1000</f>
        <v>0.129</v>
      </c>
      <c r="AC641" s="21">
        <f>(RANK(N641,N$8:N$1007,1)+COUNTIF(N$8:N641,N641)-1)/1000</f>
        <v>0.111</v>
      </c>
      <c r="AD641" s="21">
        <f>(RANK(O641,O$8:O$1007,1)+COUNTIF(O$8:O641,O641)-1)/1000</f>
        <v>0.114</v>
      </c>
      <c r="AE641" s="21">
        <f>(RANK(P641,P$8:P$1007,1)+COUNTIF(P$8:P641,P641)-1)/1000</f>
        <v>0.109</v>
      </c>
      <c r="AF641" s="21">
        <f>(RANK(Q641,Q$8:Q$1007,1)+COUNTIF(Q$8:Q641,Q641)-1)/1000</f>
        <v>0.111</v>
      </c>
      <c r="AG641" s="21">
        <f>(RANK(R641,R$8:R$1007,1)+COUNTIF(R$8:R641,R641)-1)/1000</f>
        <v>0.114</v>
      </c>
      <c r="AH641" s="21">
        <f>(RANK(S641,S$8:S$1007,1)+COUNTIF(S$8:S641,S641)-1)/1000</f>
        <v>0.109</v>
      </c>
      <c r="AI641" s="14">
        <f t="shared" si="119"/>
        <v>0</v>
      </c>
      <c r="AK641" s="14">
        <f t="shared" si="120"/>
        <v>0</v>
      </c>
    </row>
    <row r="642" spans="2:37" x14ac:dyDescent="0.25">
      <c r="B642">
        <f t="shared" si="114"/>
        <v>635</v>
      </c>
      <c r="C642">
        <f>MATCH(B642,'Stocastic Model Raw Data'!$B$2:$B$1001,0)</f>
        <v>884</v>
      </c>
      <c r="D642" s="14" cm="1">
        <f t="array" ref="D642">INDEX('Stocastic Model Raw Data'!$G$2:$G$1001,$C642,0)</f>
        <v>212042590</v>
      </c>
      <c r="E642" s="14" cm="1">
        <f t="array" ref="E642">INDEX('Stocastic Model Raw Data'!$C$2:$C$1001,$C642,0)</f>
        <v>99196568.159447894</v>
      </c>
      <c r="F642" s="14" cm="1">
        <f t="array" ref="F642">INDEX('Stocastic Model Raw Data'!$H$2:$H$1001,$C642,0)</f>
        <v>47713338.221009403</v>
      </c>
      <c r="G642" s="14">
        <f t="shared" si="109"/>
        <v>51483229.93843849</v>
      </c>
      <c r="H642" s="14" cm="1">
        <f t="array" ref="H642">INDEX('Stocastic Model Raw Data'!$D$2:$D$1001,$C642,0)</f>
        <v>2904632557.2753201</v>
      </c>
      <c r="I642" s="14" cm="1">
        <f t="array" ref="I642">INDEX('Stocastic Model Raw Data'!$I$2:$I$1001,$C642,0)</f>
        <v>1207746892.5650899</v>
      </c>
      <c r="J642" s="14">
        <f t="shared" si="110"/>
        <v>1696885664.7102301</v>
      </c>
      <c r="K642" s="14" cm="1">
        <f t="array" ref="K642">INDEX('Stocastic Model Raw Data'!$E$2:$E$1001,$C642,0)</f>
        <v>204184664.042869</v>
      </c>
      <c r="L642" s="14" cm="1">
        <f t="array" ref="L642">INDEX('Stocastic Model Raw Data'!$J$2:$J$1001,$C642,0)</f>
        <v>88983057.776014403</v>
      </c>
      <c r="M642" s="14">
        <f t="shared" si="111"/>
        <v>115201606.2668546</v>
      </c>
      <c r="N642" s="14">
        <f t="shared" si="115"/>
        <v>3108817221.3181891</v>
      </c>
      <c r="O642" s="14">
        <f t="shared" si="116"/>
        <v>1296729950.3411043</v>
      </c>
      <c r="P642" s="14">
        <f t="shared" si="112"/>
        <v>1812087270.9770849</v>
      </c>
      <c r="Q642" s="3">
        <f t="shared" si="117"/>
        <v>3108817221.3181891</v>
      </c>
      <c r="R642" s="3">
        <f t="shared" si="118"/>
        <v>1508772540.3411043</v>
      </c>
      <c r="S642" s="3">
        <f t="shared" si="113"/>
        <v>1600044680.9770849</v>
      </c>
      <c r="T642" s="21">
        <f>(RANK(E642,E$8:E$1007,1)+COUNTIF(E$8:E642,E642)-1)/1000</f>
        <v>0.78200000000000003</v>
      </c>
      <c r="U642" s="21">
        <f>(RANK(F642,F$8:F$1007,1)+COUNTIF(F$8:F642,F642)-1)/1000</f>
        <v>0.74199999999999999</v>
      </c>
      <c r="V642" s="21">
        <f>(RANK(G642,G$8:G$1007,1)+COUNTIF(G$8:G642,G642)-1)/1000</f>
        <v>0.81299999999999994</v>
      </c>
      <c r="W642" s="21">
        <f>(RANK(H642,H$8:H$1007,1)+COUNTIF(H$8:H642,H642)-1)/1000</f>
        <v>0.89600000000000002</v>
      </c>
      <c r="X642" s="21">
        <f>(RANK(I642,I$8:I$1007,1)+COUNTIF(I$8:I642,I642)-1)/1000</f>
        <v>0.874</v>
      </c>
      <c r="Y642" s="21">
        <f>(RANK(J642,J$8:J$1007,1)+COUNTIF(J$8:J642,J642)-1)/1000</f>
        <v>0.90400000000000003</v>
      </c>
      <c r="Z642" s="21">
        <f>(RANK(K642,K$8:K$1007,1)+COUNTIF(K$8:K642,K642)-1)/1000</f>
        <v>0.70699999999999996</v>
      </c>
      <c r="AA642" s="21">
        <f>(RANK(L642,L$8:L$1007,1)+COUNTIF(L$8:L642,L642)-1)/1000</f>
        <v>0.66700000000000004</v>
      </c>
      <c r="AB642" s="21">
        <f>(RANK(M642,M$8:M$1007,1)+COUNTIF(M$8:M642,M642)-1)/1000</f>
        <v>0.73399999999999999</v>
      </c>
      <c r="AC642" s="21">
        <f>(RANK(N642,N$8:N$1007,1)+COUNTIF(N$8:N642,N642)-1)/1000</f>
        <v>0.88400000000000001</v>
      </c>
      <c r="AD642" s="21">
        <f>(RANK(O642,O$8:O$1007,1)+COUNTIF(O$8:O642,O642)-1)/1000</f>
        <v>0.86</v>
      </c>
      <c r="AE642" s="21">
        <f>(RANK(P642,P$8:P$1007,1)+COUNTIF(P$8:P642,P642)-1)/1000</f>
        <v>0.89400000000000002</v>
      </c>
      <c r="AF642" s="21">
        <f>(RANK(Q642,Q$8:Q$1007,1)+COUNTIF(Q$8:Q642,Q642)-1)/1000</f>
        <v>0.88400000000000001</v>
      </c>
      <c r="AG642" s="21">
        <f>(RANK(R642,R$8:R$1007,1)+COUNTIF(R$8:R642,R642)-1)/1000</f>
        <v>0.86</v>
      </c>
      <c r="AH642" s="21">
        <f>(RANK(S642,S$8:S$1007,1)+COUNTIF(S$8:S642,S642)-1)/1000</f>
        <v>0.89400000000000002</v>
      </c>
      <c r="AI642" s="14">
        <f t="shared" si="119"/>
        <v>0</v>
      </c>
      <c r="AK642" s="14">
        <f t="shared" si="120"/>
        <v>0</v>
      </c>
    </row>
    <row r="643" spans="2:37" x14ac:dyDescent="0.25">
      <c r="B643">
        <f t="shared" si="114"/>
        <v>636</v>
      </c>
      <c r="C643">
        <f>MATCH(B643,'Stocastic Model Raw Data'!$B$2:$B$1001,0)</f>
        <v>980</v>
      </c>
      <c r="D643" s="14" cm="1">
        <f t="array" ref="D643">INDEX('Stocastic Model Raw Data'!$G$2:$G$1001,$C643,0)</f>
        <v>212042590</v>
      </c>
      <c r="E643" s="14" cm="1">
        <f t="array" ref="E643">INDEX('Stocastic Model Raw Data'!$C$2:$C$1001,$C643,0)</f>
        <v>115761491.582101</v>
      </c>
      <c r="F643" s="14" cm="1">
        <f t="array" ref="F643">INDEX('Stocastic Model Raw Data'!$H$2:$H$1001,$C643,0)</f>
        <v>56562408.122571103</v>
      </c>
      <c r="G643" s="14">
        <f t="shared" si="109"/>
        <v>59199083.459529899</v>
      </c>
      <c r="H643" s="14" cm="1">
        <f t="array" ref="H643">INDEX('Stocastic Model Raw Data'!$D$2:$D$1001,$C643,0)</f>
        <v>3239389882.2961602</v>
      </c>
      <c r="I643" s="14" cm="1">
        <f t="array" ref="I643">INDEX('Stocastic Model Raw Data'!$I$2:$I$1001,$C643,0)</f>
        <v>1354167839.8975501</v>
      </c>
      <c r="J643" s="14">
        <f t="shared" si="110"/>
        <v>1885222042.3986101</v>
      </c>
      <c r="K643" s="14" cm="1">
        <f t="array" ref="K643">INDEX('Stocastic Model Raw Data'!$E$2:$E$1001,$C643,0)</f>
        <v>266435974.195921</v>
      </c>
      <c r="L643" s="14" cm="1">
        <f t="array" ref="L643">INDEX('Stocastic Model Raw Data'!$J$2:$J$1001,$C643,0)</f>
        <v>118907596.444424</v>
      </c>
      <c r="M643" s="14">
        <f t="shared" si="111"/>
        <v>147528377.751497</v>
      </c>
      <c r="N643" s="14">
        <f t="shared" si="115"/>
        <v>3505825856.4920812</v>
      </c>
      <c r="O643" s="14">
        <f t="shared" si="116"/>
        <v>1473075436.341974</v>
      </c>
      <c r="P643" s="14">
        <f t="shared" si="112"/>
        <v>2032750420.1501071</v>
      </c>
      <c r="Q643" s="3">
        <f t="shared" si="117"/>
        <v>3505825856.4920812</v>
      </c>
      <c r="R643" s="3">
        <f t="shared" si="118"/>
        <v>1685118026.341974</v>
      </c>
      <c r="S643" s="3">
        <f t="shared" si="113"/>
        <v>1820707830.1501071</v>
      </c>
      <c r="T643" s="21">
        <f>(RANK(E643,E$8:E$1007,1)+COUNTIF(E$8:E643,E643)-1)/1000</f>
        <v>0.95299999999999996</v>
      </c>
      <c r="U643" s="21">
        <f>(RANK(F643,F$8:F$1007,1)+COUNTIF(F$8:F643,F643)-1)/1000</f>
        <v>0.93799999999999994</v>
      </c>
      <c r="V643" s="21">
        <f>(RANK(G643,G$8:G$1007,1)+COUNTIF(G$8:G643,G643)-1)/1000</f>
        <v>0.96299999999999997</v>
      </c>
      <c r="W643" s="21">
        <f>(RANK(H643,H$8:H$1007,1)+COUNTIF(H$8:H643,H643)-1)/1000</f>
        <v>0.98</v>
      </c>
      <c r="X643" s="21">
        <f>(RANK(I643,I$8:I$1007,1)+COUNTIF(I$8:I643,I643)-1)/1000</f>
        <v>0.97599999999999998</v>
      </c>
      <c r="Y643" s="21">
        <f>(RANK(J643,J$8:J$1007,1)+COUNTIF(J$8:J643,J643)-1)/1000</f>
        <v>0.98099999999999998</v>
      </c>
      <c r="Z643" s="21">
        <f>(RANK(K643,K$8:K$1007,1)+COUNTIF(K$8:K643,K643)-1)/1000</f>
        <v>0.95699999999999996</v>
      </c>
      <c r="AA643" s="21">
        <f>(RANK(L643,L$8:L$1007,1)+COUNTIF(L$8:L643,L643)-1)/1000</f>
        <v>0.95899999999999996</v>
      </c>
      <c r="AB643" s="21">
        <f>(RANK(M643,M$8:M$1007,1)+COUNTIF(M$8:M643,M643)-1)/1000</f>
        <v>0.95699999999999996</v>
      </c>
      <c r="AC643" s="21">
        <f>(RANK(N643,N$8:N$1007,1)+COUNTIF(N$8:N643,N643)-1)/1000</f>
        <v>0.98</v>
      </c>
      <c r="AD643" s="21">
        <f>(RANK(O643,O$8:O$1007,1)+COUNTIF(O$8:O643,O643)-1)/1000</f>
        <v>0.97599999999999998</v>
      </c>
      <c r="AE643" s="21">
        <f>(RANK(P643,P$8:P$1007,1)+COUNTIF(P$8:P643,P643)-1)/1000</f>
        <v>0.98199999999999998</v>
      </c>
      <c r="AF643" s="21">
        <f>(RANK(Q643,Q$8:Q$1007,1)+COUNTIF(Q$8:Q643,Q643)-1)/1000</f>
        <v>0.98</v>
      </c>
      <c r="AG643" s="21">
        <f>(RANK(R643,R$8:R$1007,1)+COUNTIF(R$8:R643,R643)-1)/1000</f>
        <v>0.97599999999999998</v>
      </c>
      <c r="AH643" s="21">
        <f>(RANK(S643,S$8:S$1007,1)+COUNTIF(S$8:S643,S643)-1)/1000</f>
        <v>0.98199999999999998</v>
      </c>
      <c r="AI643" s="14">
        <f t="shared" si="119"/>
        <v>0</v>
      </c>
      <c r="AK643" s="14">
        <f t="shared" si="120"/>
        <v>0</v>
      </c>
    </row>
    <row r="644" spans="2:37" x14ac:dyDescent="0.25">
      <c r="B644">
        <f t="shared" si="114"/>
        <v>637</v>
      </c>
      <c r="C644">
        <f>MATCH(B644,'Stocastic Model Raw Data'!$B$2:$B$1001,0)</f>
        <v>951</v>
      </c>
      <c r="D644" s="14" cm="1">
        <f t="array" ref="D644">INDEX('Stocastic Model Raw Data'!$G$2:$G$1001,$C644,0)</f>
        <v>212042590</v>
      </c>
      <c r="E644" s="14" cm="1">
        <f t="array" ref="E644">INDEX('Stocastic Model Raw Data'!$C$2:$C$1001,$C644,0)</f>
        <v>116251095.50567199</v>
      </c>
      <c r="F644" s="14" cm="1">
        <f t="array" ref="F644">INDEX('Stocastic Model Raw Data'!$H$2:$H$1001,$C644,0)</f>
        <v>57805489.9086347</v>
      </c>
      <c r="G644" s="14">
        <f t="shared" si="109"/>
        <v>58445605.597037293</v>
      </c>
      <c r="H644" s="14" cm="1">
        <f t="array" ref="H644">INDEX('Stocastic Model Raw Data'!$D$2:$D$1001,$C644,0)</f>
        <v>3051184574.2390599</v>
      </c>
      <c r="I644" s="14" cm="1">
        <f t="array" ref="I644">INDEX('Stocastic Model Raw Data'!$I$2:$I$1001,$C644,0)</f>
        <v>1286405601.4089501</v>
      </c>
      <c r="J644" s="14">
        <f t="shared" si="110"/>
        <v>1764778972.8301098</v>
      </c>
      <c r="K644" s="14" cm="1">
        <f t="array" ref="K644">INDEX('Stocastic Model Raw Data'!$E$2:$E$1001,$C644,0)</f>
        <v>267639371.98594099</v>
      </c>
      <c r="L644" s="14" cm="1">
        <f t="array" ref="L644">INDEX('Stocastic Model Raw Data'!$J$2:$J$1001,$C644,0)</f>
        <v>121587160.109993</v>
      </c>
      <c r="M644" s="14">
        <f t="shared" si="111"/>
        <v>146052211.87594801</v>
      </c>
      <c r="N644" s="14">
        <f t="shared" si="115"/>
        <v>3318823946.2250009</v>
      </c>
      <c r="O644" s="14">
        <f t="shared" si="116"/>
        <v>1407992761.5189431</v>
      </c>
      <c r="P644" s="14">
        <f t="shared" si="112"/>
        <v>1910831184.7060578</v>
      </c>
      <c r="Q644" s="3">
        <f t="shared" si="117"/>
        <v>3318823946.2250009</v>
      </c>
      <c r="R644" s="3">
        <f t="shared" si="118"/>
        <v>1620035351.5189431</v>
      </c>
      <c r="S644" s="3">
        <f t="shared" si="113"/>
        <v>1698788594.7060578</v>
      </c>
      <c r="T644" s="21">
        <f>(RANK(E644,E$8:E$1007,1)+COUNTIF(E$8:E644,E644)-1)/1000</f>
        <v>0.95499999999999996</v>
      </c>
      <c r="U644" s="21">
        <f>(RANK(F644,F$8:F$1007,1)+COUNTIF(F$8:F644,F644)-1)/1000</f>
        <v>0.95499999999999996</v>
      </c>
      <c r="V644" s="21">
        <f>(RANK(G644,G$8:G$1007,1)+COUNTIF(G$8:G644,G644)-1)/1000</f>
        <v>0.95599999999999996</v>
      </c>
      <c r="W644" s="21">
        <f>(RANK(H644,H$8:H$1007,1)+COUNTIF(H$8:H644,H644)-1)/1000</f>
        <v>0.94799999999999995</v>
      </c>
      <c r="X644" s="21">
        <f>(RANK(I644,I$8:I$1007,1)+COUNTIF(I$8:I644,I644)-1)/1000</f>
        <v>0.94399999999999995</v>
      </c>
      <c r="Y644" s="21">
        <f>(RANK(J644,J$8:J$1007,1)+COUNTIF(J$8:J644,J644)-1)/1000</f>
        <v>0.94899999999999995</v>
      </c>
      <c r="Z644" s="21">
        <f>(RANK(K644,K$8:K$1007,1)+COUNTIF(K$8:K644,K644)-1)/1000</f>
        <v>0.96499999999999997</v>
      </c>
      <c r="AA644" s="21">
        <f>(RANK(L644,L$8:L$1007,1)+COUNTIF(L$8:L644,L644)-1)/1000</f>
        <v>0.97399999999999998</v>
      </c>
      <c r="AB644" s="21">
        <f>(RANK(M644,M$8:M$1007,1)+COUNTIF(M$8:M644,M644)-1)/1000</f>
        <v>0.94899999999999995</v>
      </c>
      <c r="AC644" s="21">
        <f>(RANK(N644,N$8:N$1007,1)+COUNTIF(N$8:N644,N644)-1)/1000</f>
        <v>0.95099999999999996</v>
      </c>
      <c r="AD644" s="21">
        <f>(RANK(O644,O$8:O$1007,1)+COUNTIF(O$8:O644,O644)-1)/1000</f>
        <v>0.95099999999999996</v>
      </c>
      <c r="AE644" s="21">
        <f>(RANK(P644,P$8:P$1007,1)+COUNTIF(P$8:P644,P644)-1)/1000</f>
        <v>0.95199999999999996</v>
      </c>
      <c r="AF644" s="21">
        <f>(RANK(Q644,Q$8:Q$1007,1)+COUNTIF(Q$8:Q644,Q644)-1)/1000</f>
        <v>0.95099999999999996</v>
      </c>
      <c r="AG644" s="21">
        <f>(RANK(R644,R$8:R$1007,1)+COUNTIF(R$8:R644,R644)-1)/1000</f>
        <v>0.95099999999999996</v>
      </c>
      <c r="AH644" s="21">
        <f>(RANK(S644,S$8:S$1007,1)+COUNTIF(S$8:S644,S644)-1)/1000</f>
        <v>0.95199999999999996</v>
      </c>
      <c r="AI644" s="14">
        <f t="shared" si="119"/>
        <v>0</v>
      </c>
      <c r="AK644" s="14">
        <f t="shared" si="120"/>
        <v>0</v>
      </c>
    </row>
    <row r="645" spans="2:37" x14ac:dyDescent="0.25">
      <c r="B645">
        <f t="shared" si="114"/>
        <v>638</v>
      </c>
      <c r="C645">
        <f>MATCH(B645,'Stocastic Model Raw Data'!$B$2:$B$1001,0)</f>
        <v>839</v>
      </c>
      <c r="D645" s="14" cm="1">
        <f t="array" ref="D645">INDEX('Stocastic Model Raw Data'!$G$2:$G$1001,$C645,0)</f>
        <v>212042590</v>
      </c>
      <c r="E645" s="14" cm="1">
        <f t="array" ref="E645">INDEX('Stocastic Model Raw Data'!$C$2:$C$1001,$C645,0)</f>
        <v>100502130.12792601</v>
      </c>
      <c r="F645" s="14" cm="1">
        <f t="array" ref="F645">INDEX('Stocastic Model Raw Data'!$H$2:$H$1001,$C645,0)</f>
        <v>49472908.913422398</v>
      </c>
      <c r="G645" s="14">
        <f t="shared" si="109"/>
        <v>51029221.214503609</v>
      </c>
      <c r="H645" s="14" cm="1">
        <f t="array" ref="H645">INDEX('Stocastic Model Raw Data'!$D$2:$D$1001,$C645,0)</f>
        <v>2826308369.88837</v>
      </c>
      <c r="I645" s="14" cm="1">
        <f t="array" ref="I645">INDEX('Stocastic Model Raw Data'!$I$2:$I$1001,$C645,0)</f>
        <v>1183497682.95889</v>
      </c>
      <c r="J645" s="14">
        <f t="shared" si="110"/>
        <v>1642810686.9294801</v>
      </c>
      <c r="K645" s="14" cm="1">
        <f t="array" ref="K645">INDEX('Stocastic Model Raw Data'!$E$2:$E$1001,$C645,0)</f>
        <v>205202781.223221</v>
      </c>
      <c r="L645" s="14" cm="1">
        <f t="array" ref="L645">INDEX('Stocastic Model Raw Data'!$J$2:$J$1001,$C645,0)</f>
        <v>94204538.500987098</v>
      </c>
      <c r="M645" s="14">
        <f t="shared" si="111"/>
        <v>110998242.72223391</v>
      </c>
      <c r="N645" s="14">
        <f t="shared" si="115"/>
        <v>3031511151.1115909</v>
      </c>
      <c r="O645" s="14">
        <f t="shared" si="116"/>
        <v>1277702221.459877</v>
      </c>
      <c r="P645" s="14">
        <f t="shared" si="112"/>
        <v>1753808929.6517138</v>
      </c>
      <c r="Q645" s="3">
        <f t="shared" si="117"/>
        <v>3031511151.1115909</v>
      </c>
      <c r="R645" s="3">
        <f t="shared" si="118"/>
        <v>1489744811.459877</v>
      </c>
      <c r="S645" s="3">
        <f t="shared" si="113"/>
        <v>1541766339.6517138</v>
      </c>
      <c r="T645" s="21">
        <f>(RANK(E645,E$8:E$1007,1)+COUNTIF(E$8:E645,E645)-1)/1000</f>
        <v>0.80100000000000005</v>
      </c>
      <c r="U645" s="21">
        <f>(RANK(F645,F$8:F$1007,1)+COUNTIF(F$8:F645,F645)-1)/1000</f>
        <v>0.79300000000000004</v>
      </c>
      <c r="V645" s="21">
        <f>(RANK(G645,G$8:G$1007,1)+COUNTIF(G$8:G645,G645)-1)/1000</f>
        <v>0.80100000000000005</v>
      </c>
      <c r="W645" s="21">
        <f>(RANK(H645,H$8:H$1007,1)+COUNTIF(H$8:H645,H645)-1)/1000</f>
        <v>0.85599999999999998</v>
      </c>
      <c r="X645" s="21">
        <f>(RANK(I645,I$8:I$1007,1)+COUNTIF(I$8:I645,I645)-1)/1000</f>
        <v>0.84499999999999997</v>
      </c>
      <c r="Y645" s="21">
        <f>(RANK(J645,J$8:J$1007,1)+COUNTIF(J$8:J645,J645)-1)/1000</f>
        <v>0.86</v>
      </c>
      <c r="Z645" s="21">
        <f>(RANK(K645,K$8:K$1007,1)+COUNTIF(K$8:K645,K645)-1)/1000</f>
        <v>0.71399999999999997</v>
      </c>
      <c r="AA645" s="21">
        <f>(RANK(L645,L$8:L$1007,1)+COUNTIF(L$8:L645,L645)-1)/1000</f>
        <v>0.75800000000000001</v>
      </c>
      <c r="AB645" s="21">
        <f>(RANK(M645,M$8:M$1007,1)+COUNTIF(M$8:M645,M645)-1)/1000</f>
        <v>0.68300000000000005</v>
      </c>
      <c r="AC645" s="21">
        <f>(RANK(N645,N$8:N$1007,1)+COUNTIF(N$8:N645,N645)-1)/1000</f>
        <v>0.83899999999999997</v>
      </c>
      <c r="AD645" s="21">
        <f>(RANK(O645,O$8:O$1007,1)+COUNTIF(O$8:O645,O645)-1)/1000</f>
        <v>0.83099999999999996</v>
      </c>
      <c r="AE645" s="21">
        <f>(RANK(P645,P$8:P$1007,1)+COUNTIF(P$8:P645,P645)-1)/1000</f>
        <v>0.84499999999999997</v>
      </c>
      <c r="AF645" s="21">
        <f>(RANK(Q645,Q$8:Q$1007,1)+COUNTIF(Q$8:Q645,Q645)-1)/1000</f>
        <v>0.83899999999999997</v>
      </c>
      <c r="AG645" s="21">
        <f>(RANK(R645,R$8:R$1007,1)+COUNTIF(R$8:R645,R645)-1)/1000</f>
        <v>0.83099999999999996</v>
      </c>
      <c r="AH645" s="21">
        <f>(RANK(S645,S$8:S$1007,1)+COUNTIF(S$8:S645,S645)-1)/1000</f>
        <v>0.84499999999999997</v>
      </c>
      <c r="AI645" s="14">
        <f t="shared" si="119"/>
        <v>0</v>
      </c>
      <c r="AK645" s="14">
        <f t="shared" si="120"/>
        <v>0</v>
      </c>
    </row>
    <row r="646" spans="2:37" x14ac:dyDescent="0.25">
      <c r="B646">
        <f t="shared" si="114"/>
        <v>639</v>
      </c>
      <c r="C646">
        <f>MATCH(B646,'Stocastic Model Raw Data'!$B$2:$B$1001,0)</f>
        <v>835</v>
      </c>
      <c r="D646" s="14" cm="1">
        <f t="array" ref="D646">INDEX('Stocastic Model Raw Data'!$G$2:$G$1001,$C646,0)</f>
        <v>212042590</v>
      </c>
      <c r="E646" s="14" cm="1">
        <f t="array" ref="E646">INDEX('Stocastic Model Raw Data'!$C$2:$C$1001,$C646,0)</f>
        <v>96897241.951130196</v>
      </c>
      <c r="F646" s="14" cm="1">
        <f t="array" ref="F646">INDEX('Stocastic Model Raw Data'!$H$2:$H$1001,$C646,0)</f>
        <v>47011751.089629799</v>
      </c>
      <c r="G646" s="14">
        <f t="shared" si="109"/>
        <v>49885490.861500397</v>
      </c>
      <c r="H646" s="14" cm="1">
        <f t="array" ref="H646">INDEX('Stocastic Model Raw Data'!$D$2:$D$1001,$C646,0)</f>
        <v>2820625546.88131</v>
      </c>
      <c r="I646" s="14" cm="1">
        <f t="array" ref="I646">INDEX('Stocastic Model Raw Data'!$I$2:$I$1001,$C646,0)</f>
        <v>1173666916.49402</v>
      </c>
      <c r="J646" s="14">
        <f t="shared" si="110"/>
        <v>1646958630.38729</v>
      </c>
      <c r="K646" s="14" cm="1">
        <f t="array" ref="K646">INDEX('Stocastic Model Raw Data'!$E$2:$E$1001,$C646,0)</f>
        <v>205323607.74309099</v>
      </c>
      <c r="L646" s="14" cm="1">
        <f t="array" ref="L646">INDEX('Stocastic Model Raw Data'!$J$2:$J$1001,$C646,0)</f>
        <v>93170160.951306894</v>
      </c>
      <c r="M646" s="14">
        <f t="shared" si="111"/>
        <v>112153446.79178409</v>
      </c>
      <c r="N646" s="14">
        <f t="shared" si="115"/>
        <v>3025949154.6244011</v>
      </c>
      <c r="O646" s="14">
        <f t="shared" si="116"/>
        <v>1266837077.4453268</v>
      </c>
      <c r="P646" s="14">
        <f t="shared" si="112"/>
        <v>1759112077.1790743</v>
      </c>
      <c r="Q646" s="3">
        <f t="shared" si="117"/>
        <v>3025949154.6244011</v>
      </c>
      <c r="R646" s="3">
        <f t="shared" si="118"/>
        <v>1478879667.4453268</v>
      </c>
      <c r="S646" s="3">
        <f t="shared" si="113"/>
        <v>1547069487.1790743</v>
      </c>
      <c r="T646" s="21">
        <f>(RANK(E646,E$8:E$1007,1)+COUNTIF(E$8:E646,E646)-1)/1000</f>
        <v>0.74199999999999999</v>
      </c>
      <c r="U646" s="21">
        <f>(RANK(F646,F$8:F$1007,1)+COUNTIF(F$8:F646,F646)-1)/1000</f>
        <v>0.71899999999999997</v>
      </c>
      <c r="V646" s="21">
        <f>(RANK(G646,G$8:G$1007,1)+COUNTIF(G$8:G646,G646)-1)/1000</f>
        <v>0.77400000000000002</v>
      </c>
      <c r="W646" s="21">
        <f>(RANK(H646,H$8:H$1007,1)+COUNTIF(H$8:H646,H646)-1)/1000</f>
        <v>0.85199999999999998</v>
      </c>
      <c r="X646" s="21">
        <f>(RANK(I646,I$8:I$1007,1)+COUNTIF(I$8:I646,I646)-1)/1000</f>
        <v>0.82899999999999996</v>
      </c>
      <c r="Y646" s="21">
        <f>(RANK(J646,J$8:J$1007,1)+COUNTIF(J$8:J646,J646)-1)/1000</f>
        <v>0.86499999999999999</v>
      </c>
      <c r="Z646" s="21">
        <f>(RANK(K646,K$8:K$1007,1)+COUNTIF(K$8:K646,K646)-1)/1000</f>
        <v>0.71499999999999997</v>
      </c>
      <c r="AA646" s="21">
        <f>(RANK(L646,L$8:L$1007,1)+COUNTIF(L$8:L646,L646)-1)/1000</f>
        <v>0.74099999999999999</v>
      </c>
      <c r="AB646" s="21">
        <f>(RANK(M646,M$8:M$1007,1)+COUNTIF(M$8:M646,M646)-1)/1000</f>
        <v>0.69899999999999995</v>
      </c>
      <c r="AC646" s="21">
        <f>(RANK(N646,N$8:N$1007,1)+COUNTIF(N$8:N646,N646)-1)/1000</f>
        <v>0.83499999999999996</v>
      </c>
      <c r="AD646" s="21">
        <f>(RANK(O646,O$8:O$1007,1)+COUNTIF(O$8:O646,O646)-1)/1000</f>
        <v>0.82</v>
      </c>
      <c r="AE646" s="21">
        <f>(RANK(P646,P$8:P$1007,1)+COUNTIF(P$8:P646,P646)-1)/1000</f>
        <v>0.85199999999999998</v>
      </c>
      <c r="AF646" s="21">
        <f>(RANK(Q646,Q$8:Q$1007,1)+COUNTIF(Q$8:Q646,Q646)-1)/1000</f>
        <v>0.83499999999999996</v>
      </c>
      <c r="AG646" s="21">
        <f>(RANK(R646,R$8:R$1007,1)+COUNTIF(R$8:R646,R646)-1)/1000</f>
        <v>0.82</v>
      </c>
      <c r="AH646" s="21">
        <f>(RANK(S646,S$8:S$1007,1)+COUNTIF(S$8:S646,S646)-1)/1000</f>
        <v>0.85199999999999998</v>
      </c>
      <c r="AI646" s="14">
        <f t="shared" si="119"/>
        <v>0</v>
      </c>
      <c r="AK646" s="14">
        <f t="shared" si="120"/>
        <v>0</v>
      </c>
    </row>
    <row r="647" spans="2:37" x14ac:dyDescent="0.25">
      <c r="B647">
        <f t="shared" si="114"/>
        <v>640</v>
      </c>
      <c r="C647">
        <f>MATCH(B647,'Stocastic Model Raw Data'!$B$2:$B$1001,0)</f>
        <v>386</v>
      </c>
      <c r="D647" s="14" cm="1">
        <f t="array" ref="D647">INDEX('Stocastic Model Raw Data'!$G$2:$G$1001,$C647,0)</f>
        <v>212042590</v>
      </c>
      <c r="E647" s="14" cm="1">
        <f t="array" ref="E647">INDEX('Stocastic Model Raw Data'!$C$2:$C$1001,$C647,0)</f>
        <v>76478644.903887004</v>
      </c>
      <c r="F647" s="14" cm="1">
        <f t="array" ref="F647">INDEX('Stocastic Model Raw Data'!$H$2:$H$1001,$C647,0)</f>
        <v>36566940.165736198</v>
      </c>
      <c r="G647" s="14">
        <f t="shared" si="109"/>
        <v>39911704.738150805</v>
      </c>
      <c r="H647" s="14" cm="1">
        <f t="array" ref="H647">INDEX('Stocastic Model Raw Data'!$D$2:$D$1001,$C647,0)</f>
        <v>2285524326.3331199</v>
      </c>
      <c r="I647" s="14" cm="1">
        <f t="array" ref="I647">INDEX('Stocastic Model Raw Data'!$I$2:$I$1001,$C647,0)</f>
        <v>942661074.80676794</v>
      </c>
      <c r="J647" s="14">
        <f t="shared" si="110"/>
        <v>1342863251.5263519</v>
      </c>
      <c r="K647" s="14" cm="1">
        <f t="array" ref="K647">INDEX('Stocastic Model Raw Data'!$E$2:$E$1001,$C647,0)</f>
        <v>152697230.31785199</v>
      </c>
      <c r="L647" s="14" cm="1">
        <f t="array" ref="L647">INDEX('Stocastic Model Raw Data'!$J$2:$J$1001,$C647,0)</f>
        <v>67836568.864544004</v>
      </c>
      <c r="M647" s="14">
        <f t="shared" si="111"/>
        <v>84860661.453307986</v>
      </c>
      <c r="N647" s="14">
        <f t="shared" si="115"/>
        <v>2438221556.6509719</v>
      </c>
      <c r="O647" s="14">
        <f t="shared" si="116"/>
        <v>1010497643.671312</v>
      </c>
      <c r="P647" s="14">
        <f t="shared" si="112"/>
        <v>1427723912.97966</v>
      </c>
      <c r="Q647" s="3">
        <f t="shared" si="117"/>
        <v>2438221556.6509719</v>
      </c>
      <c r="R647" s="3">
        <f t="shared" si="118"/>
        <v>1222540233.6713119</v>
      </c>
      <c r="S647" s="3">
        <f t="shared" si="113"/>
        <v>1215681322.97966</v>
      </c>
      <c r="T647" s="21">
        <f>(RANK(E647,E$8:E$1007,1)+COUNTIF(E$8:E647,E647)-1)/1000</f>
        <v>0.32300000000000001</v>
      </c>
      <c r="U647" s="21">
        <f>(RANK(F647,F$8:F$1007,1)+COUNTIF(F$8:F647,F647)-1)/1000</f>
        <v>0.30299999999999999</v>
      </c>
      <c r="V647" s="21">
        <f>(RANK(G647,G$8:G$1007,1)+COUNTIF(G$8:G647,G647)-1)/1000</f>
        <v>0.34699999999999998</v>
      </c>
      <c r="W647" s="21">
        <f>(RANK(H647,H$8:H$1007,1)+COUNTIF(H$8:H647,H647)-1)/1000</f>
        <v>0.40500000000000003</v>
      </c>
      <c r="X647" s="21">
        <f>(RANK(I647,I$8:I$1007,1)+COUNTIF(I$8:I647,I647)-1)/1000</f>
        <v>0.38300000000000001</v>
      </c>
      <c r="Y647" s="21">
        <f>(RANK(J647,J$8:J$1007,1)+COUNTIF(J$8:J647,J647)-1)/1000</f>
        <v>0.41599999999999998</v>
      </c>
      <c r="Z647" s="21">
        <f>(RANK(K647,K$8:K$1007,1)+COUNTIF(K$8:K647,K647)-1)/1000</f>
        <v>0.222</v>
      </c>
      <c r="AA647" s="21">
        <f>(RANK(L647,L$8:L$1007,1)+COUNTIF(L$8:L647,L647)-1)/1000</f>
        <v>0.23699999999999999</v>
      </c>
      <c r="AB647" s="21">
        <f>(RANK(M647,M$8:M$1007,1)+COUNTIF(M$8:M647,M647)-1)/1000</f>
        <v>0.22600000000000001</v>
      </c>
      <c r="AC647" s="21">
        <f>(RANK(N647,N$8:N$1007,1)+COUNTIF(N$8:N647,N647)-1)/1000</f>
        <v>0.38600000000000001</v>
      </c>
      <c r="AD647" s="21">
        <f>(RANK(O647,O$8:O$1007,1)+COUNTIF(O$8:O647,O647)-1)/1000</f>
        <v>0.36599999999999999</v>
      </c>
      <c r="AE647" s="21">
        <f>(RANK(P647,P$8:P$1007,1)+COUNTIF(P$8:P647,P647)-1)/1000</f>
        <v>0.40200000000000002</v>
      </c>
      <c r="AF647" s="21">
        <f>(RANK(Q647,Q$8:Q$1007,1)+COUNTIF(Q$8:Q647,Q647)-1)/1000</f>
        <v>0.38600000000000001</v>
      </c>
      <c r="AG647" s="21">
        <f>(RANK(R647,R$8:R$1007,1)+COUNTIF(R$8:R647,R647)-1)/1000</f>
        <v>0.36599999999999999</v>
      </c>
      <c r="AH647" s="21">
        <f>(RANK(S647,S$8:S$1007,1)+COUNTIF(S$8:S647,S647)-1)/1000</f>
        <v>0.40200000000000002</v>
      </c>
      <c r="AI647" s="14">
        <f t="shared" si="119"/>
        <v>0</v>
      </c>
      <c r="AK647" s="14">
        <f t="shared" si="120"/>
        <v>0</v>
      </c>
    </row>
    <row r="648" spans="2:37" x14ac:dyDescent="0.25">
      <c r="B648">
        <f t="shared" si="114"/>
        <v>641</v>
      </c>
      <c r="C648">
        <f>MATCH(B648,'Stocastic Model Raw Data'!$B$2:$B$1001,0)</f>
        <v>53</v>
      </c>
      <c r="D648" s="14" cm="1">
        <f t="array" ref="D648">INDEX('Stocastic Model Raw Data'!$G$2:$G$1001,$C648,0)</f>
        <v>212042590</v>
      </c>
      <c r="E648" s="14" cm="1">
        <f t="array" ref="E648">INDEX('Stocastic Model Raw Data'!$C$2:$C$1001,$C648,0)</f>
        <v>60245368.824171998</v>
      </c>
      <c r="F648" s="14" cm="1">
        <f t="array" ref="F648">INDEX('Stocastic Model Raw Data'!$H$2:$H$1001,$C648,0)</f>
        <v>28962381.8313521</v>
      </c>
      <c r="G648" s="14">
        <f t="shared" ref="G648:G711" si="121">E648-F648</f>
        <v>31282986.992819898</v>
      </c>
      <c r="H648" s="14" cm="1">
        <f t="array" ref="H648">INDEX('Stocastic Model Raw Data'!$D$2:$D$1001,$C648,0)</f>
        <v>1779786276.5994899</v>
      </c>
      <c r="I648" s="14" cm="1">
        <f t="array" ref="I648">INDEX('Stocastic Model Raw Data'!$I$2:$I$1001,$C648,0)</f>
        <v>735648017.84028697</v>
      </c>
      <c r="J648" s="14">
        <f t="shared" ref="J648:J711" si="122">H648-I648</f>
        <v>1044138258.759203</v>
      </c>
      <c r="K648" s="14" cm="1">
        <f t="array" ref="K648">INDEX('Stocastic Model Raw Data'!$E$2:$E$1001,$C648,0)</f>
        <v>123148987.290456</v>
      </c>
      <c r="L648" s="14" cm="1">
        <f t="array" ref="L648">INDEX('Stocastic Model Raw Data'!$J$2:$J$1001,$C648,0)</f>
        <v>53378457.558068603</v>
      </c>
      <c r="M648" s="14">
        <f t="shared" ref="M648:M711" si="123">K648-L648</f>
        <v>69770529.732387394</v>
      </c>
      <c r="N648" s="14">
        <f t="shared" si="115"/>
        <v>1902935263.889946</v>
      </c>
      <c r="O648" s="14">
        <f t="shared" si="116"/>
        <v>789026475.3983556</v>
      </c>
      <c r="P648" s="14">
        <f t="shared" ref="P648:P711" si="124">N648-O648</f>
        <v>1113908788.4915905</v>
      </c>
      <c r="Q648" s="3">
        <f t="shared" si="117"/>
        <v>1902935263.889946</v>
      </c>
      <c r="R648" s="3">
        <f t="shared" si="118"/>
        <v>1001069065.3983556</v>
      </c>
      <c r="S648" s="3">
        <f t="shared" ref="S648:S711" si="125">Q648-R648</f>
        <v>901866198.49159038</v>
      </c>
      <c r="T648" s="21">
        <f>(RANK(E648,E$8:E$1007,1)+COUNTIF(E$8:E648,E648)-1)/1000</f>
        <v>5.1999999999999998E-2</v>
      </c>
      <c r="U648" s="21">
        <f>(RANK(F648,F$8:F$1007,1)+COUNTIF(F$8:F648,F648)-1)/1000</f>
        <v>0.05</v>
      </c>
      <c r="V648" s="21">
        <f>(RANK(G648,G$8:G$1007,1)+COUNTIF(G$8:G648,G648)-1)/1000</f>
        <v>0.05</v>
      </c>
      <c r="W648" s="21">
        <f>(RANK(H648,H$8:H$1007,1)+COUNTIF(H$8:H648,H648)-1)/1000</f>
        <v>5.3999999999999999E-2</v>
      </c>
      <c r="X648" s="21">
        <f>(RANK(I648,I$8:I$1007,1)+COUNTIF(I$8:I648,I648)-1)/1000</f>
        <v>5.5E-2</v>
      </c>
      <c r="Y648" s="21">
        <f>(RANK(J648,J$8:J$1007,1)+COUNTIF(J$8:J648,J648)-1)/1000</f>
        <v>5.2999999999999999E-2</v>
      </c>
      <c r="Z648" s="21">
        <f>(RANK(K648,K$8:K$1007,1)+COUNTIF(K$8:K648,K648)-1)/1000</f>
        <v>0.04</v>
      </c>
      <c r="AA648" s="21">
        <f>(RANK(L648,L$8:L$1007,1)+COUNTIF(L$8:L648,L648)-1)/1000</f>
        <v>4.8000000000000001E-2</v>
      </c>
      <c r="AB648" s="21">
        <f>(RANK(M648,M$8:M$1007,1)+COUNTIF(M$8:M648,M648)-1)/1000</f>
        <v>4.1000000000000002E-2</v>
      </c>
      <c r="AC648" s="21">
        <f>(RANK(N648,N$8:N$1007,1)+COUNTIF(N$8:N648,N648)-1)/1000</f>
        <v>5.2999999999999999E-2</v>
      </c>
      <c r="AD648" s="21">
        <f>(RANK(O648,O$8:O$1007,1)+COUNTIF(O$8:O648,O648)-1)/1000</f>
        <v>5.3999999999999999E-2</v>
      </c>
      <c r="AE648" s="21">
        <f>(RANK(P648,P$8:P$1007,1)+COUNTIF(P$8:P648,P648)-1)/1000</f>
        <v>5.2999999999999999E-2</v>
      </c>
      <c r="AF648" s="21">
        <f>(RANK(Q648,Q$8:Q$1007,1)+COUNTIF(Q$8:Q648,Q648)-1)/1000</f>
        <v>5.2999999999999999E-2</v>
      </c>
      <c r="AG648" s="21">
        <f>(RANK(R648,R$8:R$1007,1)+COUNTIF(R$8:R648,R648)-1)/1000</f>
        <v>5.3999999999999999E-2</v>
      </c>
      <c r="AH648" s="21">
        <f>(RANK(S648,S$8:S$1007,1)+COUNTIF(S$8:S648,S648)-1)/1000</f>
        <v>5.2999999999999999E-2</v>
      </c>
      <c r="AI648" s="14">
        <f t="shared" si="119"/>
        <v>0</v>
      </c>
      <c r="AK648" s="14">
        <f t="shared" si="120"/>
        <v>0</v>
      </c>
    </row>
    <row r="649" spans="2:37" x14ac:dyDescent="0.25">
      <c r="B649">
        <f t="shared" ref="B649:B712" si="126">B648+1</f>
        <v>642</v>
      </c>
      <c r="C649">
        <f>MATCH(B649,'Stocastic Model Raw Data'!$B$2:$B$1001,0)</f>
        <v>106</v>
      </c>
      <c r="D649" s="14" cm="1">
        <f t="array" ref="D649">INDEX('Stocastic Model Raw Data'!$G$2:$G$1001,$C649,0)</f>
        <v>212042590</v>
      </c>
      <c r="E649" s="14" cm="1">
        <f t="array" ref="E649">INDEX('Stocastic Model Raw Data'!$C$2:$C$1001,$C649,0)</f>
        <v>66562255.070985898</v>
      </c>
      <c r="F649" s="14" cm="1">
        <f t="array" ref="F649">INDEX('Stocastic Model Raw Data'!$H$2:$H$1001,$C649,0)</f>
        <v>32359930.156711601</v>
      </c>
      <c r="G649" s="14">
        <f t="shared" si="121"/>
        <v>34202324.914274298</v>
      </c>
      <c r="H649" s="14" cm="1">
        <f t="array" ref="H649">INDEX('Stocastic Model Raw Data'!$D$2:$D$1001,$C649,0)</f>
        <v>1916899794.4737501</v>
      </c>
      <c r="I649" s="14" cm="1">
        <f t="array" ref="I649">INDEX('Stocastic Model Raw Data'!$I$2:$I$1001,$C649,0)</f>
        <v>799339593.16732299</v>
      </c>
      <c r="J649" s="14">
        <f t="shared" si="122"/>
        <v>1117560201.306427</v>
      </c>
      <c r="K649" s="14" cm="1">
        <f t="array" ref="K649">INDEX('Stocastic Model Raw Data'!$E$2:$E$1001,$C649,0)</f>
        <v>127411660.667004</v>
      </c>
      <c r="L649" s="14" cm="1">
        <f t="array" ref="L649">INDEX('Stocastic Model Raw Data'!$J$2:$J$1001,$C649,0)</f>
        <v>55485107.929689497</v>
      </c>
      <c r="M649" s="14">
        <f t="shared" si="123"/>
        <v>71926552.737314507</v>
      </c>
      <c r="N649" s="14">
        <f t="shared" ref="N649:N712" si="127">H649+K649</f>
        <v>2044311455.1407542</v>
      </c>
      <c r="O649" s="14">
        <f t="shared" ref="O649:O712" si="128">I649+L649</f>
        <v>854824701.09701252</v>
      </c>
      <c r="P649" s="14">
        <f t="shared" si="124"/>
        <v>1189486754.0437417</v>
      </c>
      <c r="Q649" s="3">
        <f t="shared" ref="Q649:Q712" si="129">N649</f>
        <v>2044311455.1407542</v>
      </c>
      <c r="R649" s="3">
        <f t="shared" ref="R649:R712" si="130">O649+D649</f>
        <v>1066867291.0970125</v>
      </c>
      <c r="S649" s="3">
        <f t="shared" si="125"/>
        <v>977444164.0437417</v>
      </c>
      <c r="T649" s="21">
        <f>(RANK(E649,E$8:E$1007,1)+COUNTIF(E$8:E649,E649)-1)/1000</f>
        <v>0.122</v>
      </c>
      <c r="U649" s="21">
        <f>(RANK(F649,F$8:F$1007,1)+COUNTIF(F$8:F649,F649)-1)/1000</f>
        <v>0.13900000000000001</v>
      </c>
      <c r="V649" s="21">
        <f>(RANK(G649,G$8:G$1007,1)+COUNTIF(G$8:G649,G649)-1)/1000</f>
        <v>0.113</v>
      </c>
      <c r="W649" s="21">
        <f>(RANK(H649,H$8:H$1007,1)+COUNTIF(H$8:H649,H649)-1)/1000</f>
        <v>0.108</v>
      </c>
      <c r="X649" s="21">
        <f>(RANK(I649,I$8:I$1007,1)+COUNTIF(I$8:I649,I649)-1)/1000</f>
        <v>0.113</v>
      </c>
      <c r="Y649" s="21">
        <f>(RANK(J649,J$8:J$1007,1)+COUNTIF(J$8:J649,J649)-1)/1000</f>
        <v>0.107</v>
      </c>
      <c r="Z649" s="21">
        <f>(RANK(K649,K$8:K$1007,1)+COUNTIF(K$8:K649,K649)-1)/1000</f>
        <v>6.4000000000000001E-2</v>
      </c>
      <c r="AA649" s="21">
        <f>(RANK(L649,L$8:L$1007,1)+COUNTIF(L$8:L649,L649)-1)/1000</f>
        <v>6.7000000000000004E-2</v>
      </c>
      <c r="AB649" s="21">
        <f>(RANK(M649,M$8:M$1007,1)+COUNTIF(M$8:M649,M649)-1)/1000</f>
        <v>6.2E-2</v>
      </c>
      <c r="AC649" s="21">
        <f>(RANK(N649,N$8:N$1007,1)+COUNTIF(N$8:N649,N649)-1)/1000</f>
        <v>0.106</v>
      </c>
      <c r="AD649" s="21">
        <f>(RANK(O649,O$8:O$1007,1)+COUNTIF(O$8:O649,O649)-1)/1000</f>
        <v>0.11</v>
      </c>
      <c r="AE649" s="21">
        <f>(RANK(P649,P$8:P$1007,1)+COUNTIF(P$8:P649,P649)-1)/1000</f>
        <v>0.10299999999999999</v>
      </c>
      <c r="AF649" s="21">
        <f>(RANK(Q649,Q$8:Q$1007,1)+COUNTIF(Q$8:Q649,Q649)-1)/1000</f>
        <v>0.106</v>
      </c>
      <c r="AG649" s="21">
        <f>(RANK(R649,R$8:R$1007,1)+COUNTIF(R$8:R649,R649)-1)/1000</f>
        <v>0.11</v>
      </c>
      <c r="AH649" s="21">
        <f>(RANK(S649,S$8:S$1007,1)+COUNTIF(S$8:S649,S649)-1)/1000</f>
        <v>0.10299999999999999</v>
      </c>
      <c r="AI649" s="14">
        <f t="shared" ref="AI649:AI712" si="131">J649+M649-P649</f>
        <v>0</v>
      </c>
      <c r="AK649" s="14">
        <f t="shared" ref="AK649:AK712" si="132">H649+K649-N649</f>
        <v>0</v>
      </c>
    </row>
    <row r="650" spans="2:37" x14ac:dyDescent="0.25">
      <c r="B650">
        <f t="shared" si="126"/>
        <v>643</v>
      </c>
      <c r="C650">
        <f>MATCH(B650,'Stocastic Model Raw Data'!$B$2:$B$1001,0)</f>
        <v>682</v>
      </c>
      <c r="D650" s="14" cm="1">
        <f t="array" ref="D650">INDEX('Stocastic Model Raw Data'!$G$2:$G$1001,$C650,0)</f>
        <v>212042590</v>
      </c>
      <c r="E650" s="14" cm="1">
        <f t="array" ref="E650">INDEX('Stocastic Model Raw Data'!$C$2:$C$1001,$C650,0)</f>
        <v>101161351.45997301</v>
      </c>
      <c r="F650" s="14" cm="1">
        <f t="array" ref="F650">INDEX('Stocastic Model Raw Data'!$H$2:$H$1001,$C650,0)</f>
        <v>50690545.519353703</v>
      </c>
      <c r="G650" s="14">
        <f t="shared" si="121"/>
        <v>50470805.940619305</v>
      </c>
      <c r="H650" s="14" cm="1">
        <f t="array" ref="H650">INDEX('Stocastic Model Raw Data'!$D$2:$D$1001,$C650,0)</f>
        <v>2555506655.62255</v>
      </c>
      <c r="I650" s="14" cm="1">
        <f t="array" ref="I650">INDEX('Stocastic Model Raw Data'!$I$2:$I$1001,$C650,0)</f>
        <v>1087253107.0420499</v>
      </c>
      <c r="J650" s="14">
        <f t="shared" si="122"/>
        <v>1468253548.5805001</v>
      </c>
      <c r="K650" s="14" cm="1">
        <f t="array" ref="K650">INDEX('Stocastic Model Raw Data'!$E$2:$E$1001,$C650,0)</f>
        <v>227118179.40755501</v>
      </c>
      <c r="L650" s="14" cm="1">
        <f t="array" ref="L650">INDEX('Stocastic Model Raw Data'!$J$2:$J$1001,$C650,0)</f>
        <v>98951133.717679501</v>
      </c>
      <c r="M650" s="14">
        <f t="shared" si="123"/>
        <v>128167045.68987551</v>
      </c>
      <c r="N650" s="14">
        <f t="shared" si="127"/>
        <v>2782624835.0301051</v>
      </c>
      <c r="O650" s="14">
        <f t="shared" si="128"/>
        <v>1186204240.7597294</v>
      </c>
      <c r="P650" s="14">
        <f t="shared" si="124"/>
        <v>1596420594.2703757</v>
      </c>
      <c r="Q650" s="3">
        <f t="shared" si="129"/>
        <v>2782624835.0301051</v>
      </c>
      <c r="R650" s="3">
        <f t="shared" si="130"/>
        <v>1398246830.7597294</v>
      </c>
      <c r="S650" s="3">
        <f t="shared" si="125"/>
        <v>1384378004.2703757</v>
      </c>
      <c r="T650" s="21">
        <f>(RANK(E650,E$8:E$1007,1)+COUNTIF(E$8:E650,E650)-1)/1000</f>
        <v>0.80800000000000005</v>
      </c>
      <c r="U650" s="21">
        <f>(RANK(F650,F$8:F$1007,1)+COUNTIF(F$8:F650,F650)-1)/1000</f>
        <v>0.82399999999999995</v>
      </c>
      <c r="V650" s="21">
        <f>(RANK(G650,G$8:G$1007,1)+COUNTIF(G$8:G650,G650)-1)/1000</f>
        <v>0.78700000000000003</v>
      </c>
      <c r="W650" s="21">
        <f>(RANK(H650,H$8:H$1007,1)+COUNTIF(H$8:H650,H650)-1)/1000</f>
        <v>0.65800000000000003</v>
      </c>
      <c r="X650" s="21">
        <f>(RANK(I650,I$8:I$1007,1)+COUNTIF(I$8:I650,I650)-1)/1000</f>
        <v>0.68899999999999995</v>
      </c>
      <c r="Y650" s="21">
        <f>(RANK(J650,J$8:J$1007,1)+COUNTIF(J$8:J650,J650)-1)/1000</f>
        <v>0.624</v>
      </c>
      <c r="Z650" s="21">
        <f>(RANK(K650,K$8:K$1007,1)+COUNTIF(K$8:K650,K650)-1)/1000</f>
        <v>0.83199999999999996</v>
      </c>
      <c r="AA650" s="21">
        <f>(RANK(L650,L$8:L$1007,1)+COUNTIF(L$8:L650,L650)-1)/1000</f>
        <v>0.81299999999999994</v>
      </c>
      <c r="AB650" s="21">
        <f>(RANK(M650,M$8:M$1007,1)+COUNTIF(M$8:M650,M650)-1)/1000</f>
        <v>0.85199999999999998</v>
      </c>
      <c r="AC650" s="21">
        <f>(RANK(N650,N$8:N$1007,1)+COUNTIF(N$8:N650,N650)-1)/1000</f>
        <v>0.68200000000000005</v>
      </c>
      <c r="AD650" s="21">
        <f>(RANK(O650,O$8:O$1007,1)+COUNTIF(O$8:O650,O650)-1)/1000</f>
        <v>0.70699999999999996</v>
      </c>
      <c r="AE650" s="21">
        <f>(RANK(P650,P$8:P$1007,1)+COUNTIF(P$8:P650,P650)-1)/1000</f>
        <v>0.66</v>
      </c>
      <c r="AF650" s="21">
        <f>(RANK(Q650,Q$8:Q$1007,1)+COUNTIF(Q$8:Q650,Q650)-1)/1000</f>
        <v>0.68200000000000005</v>
      </c>
      <c r="AG650" s="21">
        <f>(RANK(R650,R$8:R$1007,1)+COUNTIF(R$8:R650,R650)-1)/1000</f>
        <v>0.70699999999999996</v>
      </c>
      <c r="AH650" s="21">
        <f>(RANK(S650,S$8:S$1007,1)+COUNTIF(S$8:S650,S650)-1)/1000</f>
        <v>0.66</v>
      </c>
      <c r="AI650" s="14">
        <f t="shared" si="131"/>
        <v>0</v>
      </c>
      <c r="AK650" s="14">
        <f t="shared" si="132"/>
        <v>0</v>
      </c>
    </row>
    <row r="651" spans="2:37" x14ac:dyDescent="0.25">
      <c r="B651">
        <f t="shared" si="126"/>
        <v>644</v>
      </c>
      <c r="C651">
        <f>MATCH(B651,'Stocastic Model Raw Data'!$B$2:$B$1001,0)</f>
        <v>167</v>
      </c>
      <c r="D651" s="14" cm="1">
        <f t="array" ref="D651">INDEX('Stocastic Model Raw Data'!$G$2:$G$1001,$C651,0)</f>
        <v>212042590</v>
      </c>
      <c r="E651" s="14" cm="1">
        <f t="array" ref="E651">INDEX('Stocastic Model Raw Data'!$C$2:$C$1001,$C651,0)</f>
        <v>73721509.217533603</v>
      </c>
      <c r="F651" s="14" cm="1">
        <f t="array" ref="F651">INDEX('Stocastic Model Raw Data'!$H$2:$H$1001,$C651,0)</f>
        <v>36272862.0447978</v>
      </c>
      <c r="G651" s="14">
        <f t="shared" si="121"/>
        <v>37448647.172735803</v>
      </c>
      <c r="H651" s="14" cm="1">
        <f t="array" ref="H651">INDEX('Stocastic Model Raw Data'!$D$2:$D$1001,$C651,0)</f>
        <v>2005080013.6868501</v>
      </c>
      <c r="I651" s="14" cm="1">
        <f t="array" ref="I651">INDEX('Stocastic Model Raw Data'!$I$2:$I$1001,$C651,0)</f>
        <v>838950717.13664496</v>
      </c>
      <c r="J651" s="14">
        <f t="shared" si="122"/>
        <v>1166129296.5502052</v>
      </c>
      <c r="K651" s="14" cm="1">
        <f t="array" ref="K651">INDEX('Stocastic Model Raw Data'!$E$2:$E$1001,$C651,0)</f>
        <v>170969632.11970201</v>
      </c>
      <c r="L651" s="14" cm="1">
        <f t="array" ref="L651">INDEX('Stocastic Model Raw Data'!$J$2:$J$1001,$C651,0)</f>
        <v>73406951.373159498</v>
      </c>
      <c r="M651" s="14">
        <f t="shared" si="123"/>
        <v>97562680.746542513</v>
      </c>
      <c r="N651" s="14">
        <f t="shared" si="127"/>
        <v>2176049645.8065519</v>
      </c>
      <c r="O651" s="14">
        <f t="shared" si="128"/>
        <v>912357668.50980449</v>
      </c>
      <c r="P651" s="14">
        <f t="shared" si="124"/>
        <v>1263691977.2967474</v>
      </c>
      <c r="Q651" s="3">
        <f t="shared" si="129"/>
        <v>2176049645.8065519</v>
      </c>
      <c r="R651" s="3">
        <f t="shared" si="130"/>
        <v>1124400258.5098045</v>
      </c>
      <c r="S651" s="3">
        <f t="shared" si="125"/>
        <v>1051649387.2967474</v>
      </c>
      <c r="T651" s="21">
        <f>(RANK(E651,E$8:E$1007,1)+COUNTIF(E$8:E651,E651)-1)/1000</f>
        <v>0.25800000000000001</v>
      </c>
      <c r="U651" s="21">
        <f>(RANK(F651,F$8:F$1007,1)+COUNTIF(F$8:F651,F651)-1)/1000</f>
        <v>0.28699999999999998</v>
      </c>
      <c r="V651" s="21">
        <f>(RANK(G651,G$8:G$1007,1)+COUNTIF(G$8:G651,G651)-1)/1000</f>
        <v>0.22500000000000001</v>
      </c>
      <c r="W651" s="21">
        <f>(RANK(H651,H$8:H$1007,1)+COUNTIF(H$8:H651,H651)-1)/1000</f>
        <v>0.154</v>
      </c>
      <c r="X651" s="21">
        <f>(RANK(I651,I$8:I$1007,1)+COUNTIF(I$8:I651,I651)-1)/1000</f>
        <v>0.16900000000000001</v>
      </c>
      <c r="Y651" s="21">
        <f>(RANK(J651,J$8:J$1007,1)+COUNTIF(J$8:J651,J651)-1)/1000</f>
        <v>0.14799999999999999</v>
      </c>
      <c r="Z651" s="21">
        <f>(RANK(K651,K$8:K$1007,1)+COUNTIF(K$8:K651,K651)-1)/1000</f>
        <v>0.40500000000000003</v>
      </c>
      <c r="AA651" s="21">
        <f>(RANK(L651,L$8:L$1007,1)+COUNTIF(L$8:L651,L651)-1)/1000</f>
        <v>0.36</v>
      </c>
      <c r="AB651" s="21">
        <f>(RANK(M651,M$8:M$1007,1)+COUNTIF(M$8:M651,M651)-1)/1000</f>
        <v>0.44800000000000001</v>
      </c>
      <c r="AC651" s="21">
        <f>(RANK(N651,N$8:N$1007,1)+COUNTIF(N$8:N651,N651)-1)/1000</f>
        <v>0.16700000000000001</v>
      </c>
      <c r="AD651" s="21">
        <f>(RANK(O651,O$8:O$1007,1)+COUNTIF(O$8:O651,O651)-1)/1000</f>
        <v>0.17699999999999999</v>
      </c>
      <c r="AE651" s="21">
        <f>(RANK(P651,P$8:P$1007,1)+COUNTIF(P$8:P651,P651)-1)/1000</f>
        <v>0.16400000000000001</v>
      </c>
      <c r="AF651" s="21">
        <f>(RANK(Q651,Q$8:Q$1007,1)+COUNTIF(Q$8:Q651,Q651)-1)/1000</f>
        <v>0.16700000000000001</v>
      </c>
      <c r="AG651" s="21">
        <f>(RANK(R651,R$8:R$1007,1)+COUNTIF(R$8:R651,R651)-1)/1000</f>
        <v>0.17699999999999999</v>
      </c>
      <c r="AH651" s="21">
        <f>(RANK(S651,S$8:S$1007,1)+COUNTIF(S$8:S651,S651)-1)/1000</f>
        <v>0.16400000000000001</v>
      </c>
      <c r="AI651" s="14">
        <f t="shared" si="131"/>
        <v>0</v>
      </c>
      <c r="AK651" s="14">
        <f t="shared" si="132"/>
        <v>0</v>
      </c>
    </row>
    <row r="652" spans="2:37" x14ac:dyDescent="0.25">
      <c r="B652">
        <f t="shared" si="126"/>
        <v>645</v>
      </c>
      <c r="C652">
        <f>MATCH(B652,'Stocastic Model Raw Data'!$B$2:$B$1001,0)</f>
        <v>595</v>
      </c>
      <c r="D652" s="14" cm="1">
        <f t="array" ref="D652">INDEX('Stocastic Model Raw Data'!$G$2:$G$1001,$C652,0)</f>
        <v>212042590</v>
      </c>
      <c r="E652" s="14" cm="1">
        <f t="array" ref="E652">INDEX('Stocastic Model Raw Data'!$C$2:$C$1001,$C652,0)</f>
        <v>89203376.135876596</v>
      </c>
      <c r="F652" s="14" cm="1">
        <f t="array" ref="F652">INDEX('Stocastic Model Raw Data'!$H$2:$H$1001,$C652,0)</f>
        <v>43645617.351599596</v>
      </c>
      <c r="G652" s="14">
        <f t="shared" si="121"/>
        <v>45557758.784277</v>
      </c>
      <c r="H652" s="14" cm="1">
        <f t="array" ref="H652">INDEX('Stocastic Model Raw Data'!$D$2:$D$1001,$C652,0)</f>
        <v>2473638837.6487198</v>
      </c>
      <c r="I652" s="14" cm="1">
        <f t="array" ref="I652">INDEX('Stocastic Model Raw Data'!$I$2:$I$1001,$C652,0)</f>
        <v>1030984875.34484</v>
      </c>
      <c r="J652" s="14">
        <f t="shared" si="122"/>
        <v>1442653962.3038797</v>
      </c>
      <c r="K652" s="14" cm="1">
        <f t="array" ref="K652">INDEX('Stocastic Model Raw Data'!$E$2:$E$1001,$C652,0)</f>
        <v>212932002.50549001</v>
      </c>
      <c r="L652" s="14" cm="1">
        <f t="array" ref="L652">INDEX('Stocastic Model Raw Data'!$J$2:$J$1001,$C652,0)</f>
        <v>96021851.842381597</v>
      </c>
      <c r="M652" s="14">
        <f t="shared" si="123"/>
        <v>116910150.66310841</v>
      </c>
      <c r="N652" s="14">
        <f t="shared" si="127"/>
        <v>2686570840.1542096</v>
      </c>
      <c r="O652" s="14">
        <f t="shared" si="128"/>
        <v>1127006727.1872215</v>
      </c>
      <c r="P652" s="14">
        <f t="shared" si="124"/>
        <v>1559564112.9669881</v>
      </c>
      <c r="Q652" s="3">
        <f t="shared" si="129"/>
        <v>2686570840.1542096</v>
      </c>
      <c r="R652" s="3">
        <f t="shared" si="130"/>
        <v>1339049317.1872215</v>
      </c>
      <c r="S652" s="3">
        <f t="shared" si="125"/>
        <v>1347521522.9669881</v>
      </c>
      <c r="T652" s="21">
        <f>(RANK(E652,E$8:E$1007,1)+COUNTIF(E$8:E652,E652)-1)/1000</f>
        <v>0.60499999999999998</v>
      </c>
      <c r="U652" s="21">
        <f>(RANK(F652,F$8:F$1007,1)+COUNTIF(F$8:F652,F652)-1)/1000</f>
        <v>0.59899999999999998</v>
      </c>
      <c r="V652" s="21">
        <f>(RANK(G652,G$8:G$1007,1)+COUNTIF(G$8:G652,G652)-1)/1000</f>
        <v>0.60599999999999998</v>
      </c>
      <c r="W652" s="21">
        <f>(RANK(H652,H$8:H$1007,1)+COUNTIF(H$8:H652,H652)-1)/1000</f>
        <v>0.57399999999999995</v>
      </c>
      <c r="X652" s="21">
        <f>(RANK(I652,I$8:I$1007,1)+COUNTIF(I$8:I652,I652)-1)/1000</f>
        <v>0.57299999999999995</v>
      </c>
      <c r="Y652" s="21">
        <f>(RANK(J652,J$8:J$1007,1)+COUNTIF(J$8:J652,J652)-1)/1000</f>
        <v>0.57999999999999996</v>
      </c>
      <c r="Z652" s="21">
        <f>(RANK(K652,K$8:K$1007,1)+COUNTIF(K$8:K652,K652)-1)/1000</f>
        <v>0.77200000000000002</v>
      </c>
      <c r="AA652" s="21">
        <f>(RANK(L652,L$8:L$1007,1)+COUNTIF(L$8:L652,L652)-1)/1000</f>
        <v>0.78200000000000003</v>
      </c>
      <c r="AB652" s="21">
        <f>(RANK(M652,M$8:M$1007,1)+COUNTIF(M$8:M652,M652)-1)/1000</f>
        <v>0.753</v>
      </c>
      <c r="AC652" s="21">
        <f>(RANK(N652,N$8:N$1007,1)+COUNTIF(N$8:N652,N652)-1)/1000</f>
        <v>0.59499999999999997</v>
      </c>
      <c r="AD652" s="21">
        <f>(RANK(O652,O$8:O$1007,1)+COUNTIF(O$8:O652,O652)-1)/1000</f>
        <v>0.59</v>
      </c>
      <c r="AE652" s="21">
        <f>(RANK(P652,P$8:P$1007,1)+COUNTIF(P$8:P652,P652)-1)/1000</f>
        <v>0.59899999999999998</v>
      </c>
      <c r="AF652" s="21">
        <f>(RANK(Q652,Q$8:Q$1007,1)+COUNTIF(Q$8:Q652,Q652)-1)/1000</f>
        <v>0.59499999999999997</v>
      </c>
      <c r="AG652" s="21">
        <f>(RANK(R652,R$8:R$1007,1)+COUNTIF(R$8:R652,R652)-1)/1000</f>
        <v>0.59</v>
      </c>
      <c r="AH652" s="21">
        <f>(RANK(S652,S$8:S$1007,1)+COUNTIF(S$8:S652,S652)-1)/1000</f>
        <v>0.59899999999999998</v>
      </c>
      <c r="AI652" s="14">
        <f t="shared" si="131"/>
        <v>0</v>
      </c>
      <c r="AK652" s="14">
        <f t="shared" si="132"/>
        <v>0</v>
      </c>
    </row>
    <row r="653" spans="2:37" x14ac:dyDescent="0.25">
      <c r="B653">
        <f t="shared" si="126"/>
        <v>646</v>
      </c>
      <c r="C653">
        <f>MATCH(B653,'Stocastic Model Raw Data'!$B$2:$B$1001,0)</f>
        <v>761</v>
      </c>
      <c r="D653" s="14" cm="1">
        <f t="array" ref="D653">INDEX('Stocastic Model Raw Data'!$G$2:$G$1001,$C653,0)</f>
        <v>212042590</v>
      </c>
      <c r="E653" s="14" cm="1">
        <f t="array" ref="E653">INDEX('Stocastic Model Raw Data'!$C$2:$C$1001,$C653,0)</f>
        <v>97149602.732564598</v>
      </c>
      <c r="F653" s="14" cm="1">
        <f t="array" ref="F653">INDEX('Stocastic Model Raw Data'!$H$2:$H$1001,$C653,0)</f>
        <v>48077363.879115097</v>
      </c>
      <c r="G653" s="14">
        <f t="shared" si="121"/>
        <v>49072238.853449501</v>
      </c>
      <c r="H653" s="14" cm="1">
        <f t="array" ref="H653">INDEX('Stocastic Model Raw Data'!$D$2:$D$1001,$C653,0)</f>
        <v>2700271275.50773</v>
      </c>
      <c r="I653" s="14" cm="1">
        <f t="array" ref="I653">INDEX('Stocastic Model Raw Data'!$I$2:$I$1001,$C653,0)</f>
        <v>1134806004.5594201</v>
      </c>
      <c r="J653" s="14">
        <f t="shared" si="122"/>
        <v>1565465270.9483099</v>
      </c>
      <c r="K653" s="14" cm="1">
        <f t="array" ref="K653">INDEX('Stocastic Model Raw Data'!$E$2:$E$1001,$C653,0)</f>
        <v>206686976.09108901</v>
      </c>
      <c r="L653" s="14" cm="1">
        <f t="array" ref="L653">INDEX('Stocastic Model Raw Data'!$J$2:$J$1001,$C653,0)</f>
        <v>94628538.512185097</v>
      </c>
      <c r="M653" s="14">
        <f t="shared" si="123"/>
        <v>112058437.57890391</v>
      </c>
      <c r="N653" s="14">
        <f t="shared" si="127"/>
        <v>2906958251.5988188</v>
      </c>
      <c r="O653" s="14">
        <f t="shared" si="128"/>
        <v>1229434543.0716052</v>
      </c>
      <c r="P653" s="14">
        <f t="shared" si="124"/>
        <v>1677523708.5272136</v>
      </c>
      <c r="Q653" s="3">
        <f t="shared" si="129"/>
        <v>2906958251.5988188</v>
      </c>
      <c r="R653" s="3">
        <f t="shared" si="130"/>
        <v>1441477133.0716052</v>
      </c>
      <c r="S653" s="3">
        <f t="shared" si="125"/>
        <v>1465481118.5272136</v>
      </c>
      <c r="T653" s="21">
        <f>(RANK(E653,E$8:E$1007,1)+COUNTIF(E$8:E653,E653)-1)/1000</f>
        <v>0.747</v>
      </c>
      <c r="U653" s="21">
        <f>(RANK(F653,F$8:F$1007,1)+COUNTIF(F$8:F653,F653)-1)/1000</f>
        <v>0.75600000000000001</v>
      </c>
      <c r="V653" s="21">
        <f>(RANK(G653,G$8:G$1007,1)+COUNTIF(G$8:G653,G653)-1)/1000</f>
        <v>0.74199999999999999</v>
      </c>
      <c r="W653" s="21">
        <f>(RANK(H653,H$8:H$1007,1)+COUNTIF(H$8:H653,H653)-1)/1000</f>
        <v>0.76100000000000001</v>
      </c>
      <c r="X653" s="21">
        <f>(RANK(I653,I$8:I$1007,1)+COUNTIF(I$8:I653,I653)-1)/1000</f>
        <v>0.76700000000000002</v>
      </c>
      <c r="Y653" s="21">
        <f>(RANK(J653,J$8:J$1007,1)+COUNTIF(J$8:J653,J653)-1)/1000</f>
        <v>0.75900000000000001</v>
      </c>
      <c r="Z653" s="21">
        <f>(RANK(K653,K$8:K$1007,1)+COUNTIF(K$8:K653,K653)-1)/1000</f>
        <v>0.72399999999999998</v>
      </c>
      <c r="AA653" s="21">
        <f>(RANK(L653,L$8:L$1007,1)+COUNTIF(L$8:L653,L653)-1)/1000</f>
        <v>0.76500000000000001</v>
      </c>
      <c r="AB653" s="21">
        <f>(RANK(M653,M$8:M$1007,1)+COUNTIF(M$8:M653,M653)-1)/1000</f>
        <v>0.69799999999999995</v>
      </c>
      <c r="AC653" s="21">
        <f>(RANK(N653,N$8:N$1007,1)+COUNTIF(N$8:N653,N653)-1)/1000</f>
        <v>0.76100000000000001</v>
      </c>
      <c r="AD653" s="21">
        <f>(RANK(O653,O$8:O$1007,1)+COUNTIF(O$8:O653,O653)-1)/1000</f>
        <v>0.76900000000000002</v>
      </c>
      <c r="AE653" s="21">
        <f>(RANK(P653,P$8:P$1007,1)+COUNTIF(P$8:P653,P653)-1)/1000</f>
        <v>0.75600000000000001</v>
      </c>
      <c r="AF653" s="21">
        <f>(RANK(Q653,Q$8:Q$1007,1)+COUNTIF(Q$8:Q653,Q653)-1)/1000</f>
        <v>0.76100000000000001</v>
      </c>
      <c r="AG653" s="21">
        <f>(RANK(R653,R$8:R$1007,1)+COUNTIF(R$8:R653,R653)-1)/1000</f>
        <v>0.76900000000000002</v>
      </c>
      <c r="AH653" s="21">
        <f>(RANK(S653,S$8:S$1007,1)+COUNTIF(S$8:S653,S653)-1)/1000</f>
        <v>0.75600000000000001</v>
      </c>
      <c r="AI653" s="14">
        <f t="shared" si="131"/>
        <v>0</v>
      </c>
      <c r="AK653" s="14">
        <f t="shared" si="132"/>
        <v>0</v>
      </c>
    </row>
    <row r="654" spans="2:37" x14ac:dyDescent="0.25">
      <c r="B654">
        <f t="shared" si="126"/>
        <v>647</v>
      </c>
      <c r="C654">
        <f>MATCH(B654,'Stocastic Model Raw Data'!$B$2:$B$1001,0)</f>
        <v>722</v>
      </c>
      <c r="D654" s="14" cm="1">
        <f t="array" ref="D654">INDEX('Stocastic Model Raw Data'!$G$2:$G$1001,$C654,0)</f>
        <v>212042590</v>
      </c>
      <c r="E654" s="14" cm="1">
        <f t="array" ref="E654">INDEX('Stocastic Model Raw Data'!$C$2:$C$1001,$C654,0)</f>
        <v>89992004.077037603</v>
      </c>
      <c r="F654" s="14" cm="1">
        <f t="array" ref="F654">INDEX('Stocastic Model Raw Data'!$H$2:$H$1001,$C654,0)</f>
        <v>43254994.617680497</v>
      </c>
      <c r="G654" s="14">
        <f t="shared" si="121"/>
        <v>46737009.459357105</v>
      </c>
      <c r="H654" s="14" cm="1">
        <f t="array" ref="H654">INDEX('Stocastic Model Raw Data'!$D$2:$D$1001,$C654,0)</f>
        <v>2654490755.12293</v>
      </c>
      <c r="I654" s="14" cm="1">
        <f t="array" ref="I654">INDEX('Stocastic Model Raw Data'!$I$2:$I$1001,$C654,0)</f>
        <v>1102359319.2707701</v>
      </c>
      <c r="J654" s="14">
        <f t="shared" si="122"/>
        <v>1552131435.85216</v>
      </c>
      <c r="K654" s="14" cm="1">
        <f t="array" ref="K654">INDEX('Stocastic Model Raw Data'!$E$2:$E$1001,$C654,0)</f>
        <v>183532458.83053899</v>
      </c>
      <c r="L654" s="14" cm="1">
        <f t="array" ref="L654">INDEX('Stocastic Model Raw Data'!$J$2:$J$1001,$C654,0)</f>
        <v>80885391.137186706</v>
      </c>
      <c r="M654" s="14">
        <f t="shared" si="123"/>
        <v>102647067.69335228</v>
      </c>
      <c r="N654" s="14">
        <f t="shared" si="127"/>
        <v>2838023213.9534693</v>
      </c>
      <c r="O654" s="14">
        <f t="shared" si="128"/>
        <v>1183244710.4079568</v>
      </c>
      <c r="P654" s="14">
        <f t="shared" si="124"/>
        <v>1654778503.5455124</v>
      </c>
      <c r="Q654" s="3">
        <f t="shared" si="129"/>
        <v>2838023213.9534693</v>
      </c>
      <c r="R654" s="3">
        <f t="shared" si="130"/>
        <v>1395287300.4079568</v>
      </c>
      <c r="S654" s="3">
        <f t="shared" si="125"/>
        <v>1442735913.5455124</v>
      </c>
      <c r="T654" s="21">
        <f>(RANK(E654,E$8:E$1007,1)+COUNTIF(E$8:E654,E654)-1)/1000</f>
        <v>0.621</v>
      </c>
      <c r="U654" s="21">
        <f>(RANK(F654,F$8:F$1007,1)+COUNTIF(F$8:F654,F654)-1)/1000</f>
        <v>0.58799999999999997</v>
      </c>
      <c r="V654" s="21">
        <f>(RANK(G654,G$8:G$1007,1)+COUNTIF(G$8:G654,G654)-1)/1000</f>
        <v>0.65600000000000003</v>
      </c>
      <c r="W654" s="21">
        <f>(RANK(H654,H$8:H$1007,1)+COUNTIF(H$8:H654,H654)-1)/1000</f>
        <v>0.73899999999999999</v>
      </c>
      <c r="X654" s="21">
        <f>(RANK(I654,I$8:I$1007,1)+COUNTIF(I$8:I654,I654)-1)/1000</f>
        <v>0.71299999999999997</v>
      </c>
      <c r="Y654" s="21">
        <f>(RANK(J654,J$8:J$1007,1)+COUNTIF(J$8:J654,J654)-1)/1000</f>
        <v>0.748</v>
      </c>
      <c r="Z654" s="21">
        <f>(RANK(K654,K$8:K$1007,1)+COUNTIF(K$8:K654,K654)-1)/1000</f>
        <v>0.53900000000000003</v>
      </c>
      <c r="AA654" s="21">
        <f>(RANK(L654,L$8:L$1007,1)+COUNTIF(L$8:L654,L654)-1)/1000</f>
        <v>0.52100000000000002</v>
      </c>
      <c r="AB654" s="21">
        <f>(RANK(M654,M$8:M$1007,1)+COUNTIF(M$8:M654,M654)-1)/1000</f>
        <v>0.54900000000000004</v>
      </c>
      <c r="AC654" s="21">
        <f>(RANK(N654,N$8:N$1007,1)+COUNTIF(N$8:N654,N654)-1)/1000</f>
        <v>0.72199999999999998</v>
      </c>
      <c r="AD654" s="21">
        <f>(RANK(O654,O$8:O$1007,1)+COUNTIF(O$8:O654,O654)-1)/1000</f>
        <v>0.70299999999999996</v>
      </c>
      <c r="AE654" s="21">
        <f>(RANK(P654,P$8:P$1007,1)+COUNTIF(P$8:P654,P654)-1)/1000</f>
        <v>0.73499999999999999</v>
      </c>
      <c r="AF654" s="21">
        <f>(RANK(Q654,Q$8:Q$1007,1)+COUNTIF(Q$8:Q654,Q654)-1)/1000</f>
        <v>0.72199999999999998</v>
      </c>
      <c r="AG654" s="21">
        <f>(RANK(R654,R$8:R$1007,1)+COUNTIF(R$8:R654,R654)-1)/1000</f>
        <v>0.70299999999999996</v>
      </c>
      <c r="AH654" s="21">
        <f>(RANK(S654,S$8:S$1007,1)+COUNTIF(S$8:S654,S654)-1)/1000</f>
        <v>0.73499999999999999</v>
      </c>
      <c r="AI654" s="14">
        <f t="shared" si="131"/>
        <v>0</v>
      </c>
      <c r="AK654" s="14">
        <f t="shared" si="132"/>
        <v>0</v>
      </c>
    </row>
    <row r="655" spans="2:37" x14ac:dyDescent="0.25">
      <c r="B655">
        <f t="shared" si="126"/>
        <v>648</v>
      </c>
      <c r="C655">
        <f>MATCH(B655,'Stocastic Model Raw Data'!$B$2:$B$1001,0)</f>
        <v>316</v>
      </c>
      <c r="D655" s="14" cm="1">
        <f t="array" ref="D655">INDEX('Stocastic Model Raw Data'!$G$2:$G$1001,$C655,0)</f>
        <v>212042590</v>
      </c>
      <c r="E655" s="14" cm="1">
        <f t="array" ref="E655">INDEX('Stocastic Model Raw Data'!$C$2:$C$1001,$C655,0)</f>
        <v>77740761.674996197</v>
      </c>
      <c r="F655" s="14" cm="1">
        <f t="array" ref="F655">INDEX('Stocastic Model Raw Data'!$H$2:$H$1001,$C655,0)</f>
        <v>37942473.080213703</v>
      </c>
      <c r="G655" s="14">
        <f t="shared" si="121"/>
        <v>39798288.594782494</v>
      </c>
      <c r="H655" s="14" cm="1">
        <f t="array" ref="H655">INDEX('Stocastic Model Raw Data'!$D$2:$D$1001,$C655,0)</f>
        <v>2185902238.1157799</v>
      </c>
      <c r="I655" s="14" cm="1">
        <f t="array" ref="I655">INDEX('Stocastic Model Raw Data'!$I$2:$I$1001,$C655,0)</f>
        <v>906430314.56880903</v>
      </c>
      <c r="J655" s="14">
        <f t="shared" si="122"/>
        <v>1279471923.5469708</v>
      </c>
      <c r="K655" s="14" cm="1">
        <f t="array" ref="K655">INDEX('Stocastic Model Raw Data'!$E$2:$E$1001,$C655,0)</f>
        <v>179852217.036677</v>
      </c>
      <c r="L655" s="14" cm="1">
        <f t="array" ref="L655">INDEX('Stocastic Model Raw Data'!$J$2:$J$1001,$C655,0)</f>
        <v>83227743.157461897</v>
      </c>
      <c r="M655" s="14">
        <f t="shared" si="123"/>
        <v>96624473.879215106</v>
      </c>
      <c r="N655" s="14">
        <f t="shared" si="127"/>
        <v>2365754455.1524568</v>
      </c>
      <c r="O655" s="14">
        <f t="shared" si="128"/>
        <v>989658057.72627091</v>
      </c>
      <c r="P655" s="14">
        <f t="shared" si="124"/>
        <v>1376096397.4261858</v>
      </c>
      <c r="Q655" s="3">
        <f t="shared" si="129"/>
        <v>2365754455.1524568</v>
      </c>
      <c r="R655" s="3">
        <f t="shared" si="130"/>
        <v>1201700647.7262709</v>
      </c>
      <c r="S655" s="3">
        <f t="shared" si="125"/>
        <v>1164053807.4261858</v>
      </c>
      <c r="T655" s="21">
        <f>(RANK(E655,E$8:E$1007,1)+COUNTIF(E$8:E655,E655)-1)/1000</f>
        <v>0.35499999999999998</v>
      </c>
      <c r="U655" s="21">
        <f>(RANK(F655,F$8:F$1007,1)+COUNTIF(F$8:F655,F655)-1)/1000</f>
        <v>0.37</v>
      </c>
      <c r="V655" s="21">
        <f>(RANK(G655,G$8:G$1007,1)+COUNTIF(G$8:G655,G655)-1)/1000</f>
        <v>0.34100000000000003</v>
      </c>
      <c r="W655" s="21">
        <f>(RANK(H655,H$8:H$1007,1)+COUNTIF(H$8:H655,H655)-1)/1000</f>
        <v>0.30199999999999999</v>
      </c>
      <c r="X655" s="21">
        <f>(RANK(I655,I$8:I$1007,1)+COUNTIF(I$8:I655,I655)-1)/1000</f>
        <v>0.29299999999999998</v>
      </c>
      <c r="Y655" s="21">
        <f>(RANK(J655,J$8:J$1007,1)+COUNTIF(J$8:J655,J655)-1)/1000</f>
        <v>0.312</v>
      </c>
      <c r="Z655" s="21">
        <f>(RANK(K655,K$8:K$1007,1)+COUNTIF(K$8:K655,K655)-1)/1000</f>
        <v>0.497</v>
      </c>
      <c r="AA655" s="21">
        <f>(RANK(L655,L$8:L$1007,1)+COUNTIF(L$8:L655,L655)-1)/1000</f>
        <v>0.57299999999999995</v>
      </c>
      <c r="AB655" s="21">
        <f>(RANK(M655,M$8:M$1007,1)+COUNTIF(M$8:M655,M655)-1)/1000</f>
        <v>0.43099999999999999</v>
      </c>
      <c r="AC655" s="21">
        <f>(RANK(N655,N$8:N$1007,1)+COUNTIF(N$8:N655,N655)-1)/1000</f>
        <v>0.316</v>
      </c>
      <c r="AD655" s="21">
        <f>(RANK(O655,O$8:O$1007,1)+COUNTIF(O$8:O655,O655)-1)/1000</f>
        <v>0.32</v>
      </c>
      <c r="AE655" s="21">
        <f>(RANK(P655,P$8:P$1007,1)+COUNTIF(P$8:P655,P655)-1)/1000</f>
        <v>0.314</v>
      </c>
      <c r="AF655" s="21">
        <f>(RANK(Q655,Q$8:Q$1007,1)+COUNTIF(Q$8:Q655,Q655)-1)/1000</f>
        <v>0.316</v>
      </c>
      <c r="AG655" s="21">
        <f>(RANK(R655,R$8:R$1007,1)+COUNTIF(R$8:R655,R655)-1)/1000</f>
        <v>0.32</v>
      </c>
      <c r="AH655" s="21">
        <f>(RANK(S655,S$8:S$1007,1)+COUNTIF(S$8:S655,S655)-1)/1000</f>
        <v>0.314</v>
      </c>
      <c r="AI655" s="14">
        <f t="shared" si="131"/>
        <v>0</v>
      </c>
      <c r="AK655" s="14">
        <f t="shared" si="132"/>
        <v>0</v>
      </c>
    </row>
    <row r="656" spans="2:37" x14ac:dyDescent="0.25">
      <c r="B656">
        <f t="shared" si="126"/>
        <v>649</v>
      </c>
      <c r="C656">
        <f>MATCH(B656,'Stocastic Model Raw Data'!$B$2:$B$1001,0)</f>
        <v>924</v>
      </c>
      <c r="D656" s="14" cm="1">
        <f t="array" ref="D656">INDEX('Stocastic Model Raw Data'!$G$2:$G$1001,$C656,0)</f>
        <v>212042590</v>
      </c>
      <c r="E656" s="14" cm="1">
        <f t="array" ref="E656">INDEX('Stocastic Model Raw Data'!$C$2:$C$1001,$C656,0)</f>
        <v>115178808.548897</v>
      </c>
      <c r="F656" s="14" cm="1">
        <f t="array" ref="F656">INDEX('Stocastic Model Raw Data'!$H$2:$H$1001,$C656,0)</f>
        <v>57442872.816171199</v>
      </c>
      <c r="G656" s="14">
        <f t="shared" si="121"/>
        <v>57735935.732725799</v>
      </c>
      <c r="H656" s="14" cm="1">
        <f t="array" ref="H656">INDEX('Stocastic Model Raw Data'!$D$2:$D$1001,$C656,0)</f>
        <v>2969479099.53546</v>
      </c>
      <c r="I656" s="14" cm="1">
        <f t="array" ref="I656">INDEX('Stocastic Model Raw Data'!$I$2:$I$1001,$C656,0)</f>
        <v>1260819289.32265</v>
      </c>
      <c r="J656" s="14">
        <f t="shared" si="122"/>
        <v>1708659810.21281</v>
      </c>
      <c r="K656" s="14" cm="1">
        <f t="array" ref="K656">INDEX('Stocastic Model Raw Data'!$E$2:$E$1001,$C656,0)</f>
        <v>250260305.541933</v>
      </c>
      <c r="L656" s="14" cm="1">
        <f t="array" ref="L656">INDEX('Stocastic Model Raw Data'!$J$2:$J$1001,$C656,0)</f>
        <v>111112015.33433799</v>
      </c>
      <c r="M656" s="14">
        <f t="shared" si="123"/>
        <v>139148290.20759499</v>
      </c>
      <c r="N656" s="14">
        <f t="shared" si="127"/>
        <v>3219739405.0773931</v>
      </c>
      <c r="O656" s="14">
        <f t="shared" si="128"/>
        <v>1371931304.6569879</v>
      </c>
      <c r="P656" s="14">
        <f t="shared" si="124"/>
        <v>1847808100.4204051</v>
      </c>
      <c r="Q656" s="3">
        <f t="shared" si="129"/>
        <v>3219739405.0773931</v>
      </c>
      <c r="R656" s="3">
        <f t="shared" si="130"/>
        <v>1583973894.6569879</v>
      </c>
      <c r="S656" s="3">
        <f t="shared" si="125"/>
        <v>1635765510.4204051</v>
      </c>
      <c r="T656" s="21">
        <f>(RANK(E656,E$8:E$1007,1)+COUNTIF(E$8:E656,E656)-1)/1000</f>
        <v>0.94899999999999995</v>
      </c>
      <c r="U656" s="21">
        <f>(RANK(F656,F$8:F$1007,1)+COUNTIF(F$8:F656,F656)-1)/1000</f>
        <v>0.95</v>
      </c>
      <c r="V656" s="21">
        <f>(RANK(G656,G$8:G$1007,1)+COUNTIF(G$8:G656,G656)-1)/1000</f>
        <v>0.94599999999999995</v>
      </c>
      <c r="W656" s="21">
        <f>(RANK(H656,H$8:H$1007,1)+COUNTIF(H$8:H656,H656)-1)/1000</f>
        <v>0.92300000000000004</v>
      </c>
      <c r="X656" s="21">
        <f>(RANK(I656,I$8:I$1007,1)+COUNTIF(I$8:I656,I656)-1)/1000</f>
        <v>0.93100000000000005</v>
      </c>
      <c r="Y656" s="21">
        <f>(RANK(J656,J$8:J$1007,1)+COUNTIF(J$8:J656,J656)-1)/1000</f>
        <v>0.91500000000000004</v>
      </c>
      <c r="Z656" s="21">
        <f>(RANK(K656,K$8:K$1007,1)+COUNTIF(K$8:K656,K656)-1)/1000</f>
        <v>0.91300000000000003</v>
      </c>
      <c r="AA656" s="21">
        <f>(RANK(L656,L$8:L$1007,1)+COUNTIF(L$8:L656,L656)-1)/1000</f>
        <v>0.91600000000000004</v>
      </c>
      <c r="AB656" s="21">
        <f>(RANK(M656,M$8:M$1007,1)+COUNTIF(M$8:M656,M656)-1)/1000</f>
        <v>0.91300000000000003</v>
      </c>
      <c r="AC656" s="21">
        <f>(RANK(N656,N$8:N$1007,1)+COUNTIF(N$8:N656,N656)-1)/1000</f>
        <v>0.92400000000000004</v>
      </c>
      <c r="AD656" s="21">
        <f>(RANK(O656,O$8:O$1007,1)+COUNTIF(O$8:O656,O656)-1)/1000</f>
        <v>0.92900000000000005</v>
      </c>
      <c r="AE656" s="21">
        <f>(RANK(P656,P$8:P$1007,1)+COUNTIF(P$8:P656,P656)-1)/1000</f>
        <v>0.91900000000000004</v>
      </c>
      <c r="AF656" s="21">
        <f>(RANK(Q656,Q$8:Q$1007,1)+COUNTIF(Q$8:Q656,Q656)-1)/1000</f>
        <v>0.92400000000000004</v>
      </c>
      <c r="AG656" s="21">
        <f>(RANK(R656,R$8:R$1007,1)+COUNTIF(R$8:R656,R656)-1)/1000</f>
        <v>0.92900000000000005</v>
      </c>
      <c r="AH656" s="21">
        <f>(RANK(S656,S$8:S$1007,1)+COUNTIF(S$8:S656,S656)-1)/1000</f>
        <v>0.91900000000000004</v>
      </c>
      <c r="AI656" s="14">
        <f t="shared" si="131"/>
        <v>0</v>
      </c>
      <c r="AK656" s="14">
        <f t="shared" si="132"/>
        <v>0</v>
      </c>
    </row>
    <row r="657" spans="2:37" x14ac:dyDescent="0.25">
      <c r="B657">
        <f t="shared" si="126"/>
        <v>650</v>
      </c>
      <c r="C657">
        <f>MATCH(B657,'Stocastic Model Raw Data'!$B$2:$B$1001,0)</f>
        <v>87</v>
      </c>
      <c r="D657" s="14" cm="1">
        <f t="array" ref="D657">INDEX('Stocastic Model Raw Data'!$G$2:$G$1001,$C657,0)</f>
        <v>212042590</v>
      </c>
      <c r="E657" s="14" cm="1">
        <f t="array" ref="E657">INDEX('Stocastic Model Raw Data'!$C$2:$C$1001,$C657,0)</f>
        <v>66640926.130542599</v>
      </c>
      <c r="F657" s="14" cm="1">
        <f t="array" ref="F657">INDEX('Stocastic Model Raw Data'!$H$2:$H$1001,$C657,0)</f>
        <v>32678804.271653201</v>
      </c>
      <c r="G657" s="14">
        <f t="shared" si="121"/>
        <v>33962121.858889401</v>
      </c>
      <c r="H657" s="14" cm="1">
        <f t="array" ref="H657">INDEX('Stocastic Model Raw Data'!$D$2:$D$1001,$C657,0)</f>
        <v>1841588253.25003</v>
      </c>
      <c r="I657" s="14" cm="1">
        <f t="array" ref="I657">INDEX('Stocastic Model Raw Data'!$I$2:$I$1001,$C657,0)</f>
        <v>766994241.91070402</v>
      </c>
      <c r="J657" s="14">
        <f t="shared" si="122"/>
        <v>1074594011.3393259</v>
      </c>
      <c r="K657" s="14" cm="1">
        <f t="array" ref="K657">INDEX('Stocastic Model Raw Data'!$E$2:$E$1001,$C657,0)</f>
        <v>150163422.82160199</v>
      </c>
      <c r="L657" s="14" cm="1">
        <f t="array" ref="L657">INDEX('Stocastic Model Raw Data'!$J$2:$J$1001,$C657,0)</f>
        <v>65132130.233340897</v>
      </c>
      <c r="M657" s="14">
        <f t="shared" si="123"/>
        <v>85031292.588261098</v>
      </c>
      <c r="N657" s="14">
        <f t="shared" si="127"/>
        <v>1991751676.0716319</v>
      </c>
      <c r="O657" s="14">
        <f t="shared" si="128"/>
        <v>832126372.14404488</v>
      </c>
      <c r="P657" s="14">
        <f t="shared" si="124"/>
        <v>1159625303.927587</v>
      </c>
      <c r="Q657" s="3">
        <f t="shared" si="129"/>
        <v>1991751676.0716319</v>
      </c>
      <c r="R657" s="3">
        <f t="shared" si="130"/>
        <v>1044168962.1440449</v>
      </c>
      <c r="S657" s="3">
        <f t="shared" si="125"/>
        <v>947582713.92758703</v>
      </c>
      <c r="T657" s="21">
        <f>(RANK(E657,E$8:E$1007,1)+COUNTIF(E$8:E657,E657)-1)/1000</f>
        <v>0.127</v>
      </c>
      <c r="U657" s="21">
        <f>(RANK(F657,F$8:F$1007,1)+COUNTIF(F$8:F657,F657)-1)/1000</f>
        <v>0.152</v>
      </c>
      <c r="V657" s="21">
        <f>(RANK(G657,G$8:G$1007,1)+COUNTIF(G$8:G657,G657)-1)/1000</f>
        <v>0.105</v>
      </c>
      <c r="W657" s="21">
        <f>(RANK(H657,H$8:H$1007,1)+COUNTIF(H$8:H657,H657)-1)/1000</f>
        <v>8.2000000000000003E-2</v>
      </c>
      <c r="X657" s="21">
        <f>(RANK(I657,I$8:I$1007,1)+COUNTIF(I$8:I657,I657)-1)/1000</f>
        <v>8.5999999999999993E-2</v>
      </c>
      <c r="Y657" s="21">
        <f>(RANK(J657,J$8:J$1007,1)+COUNTIF(J$8:J657,J657)-1)/1000</f>
        <v>7.9000000000000001E-2</v>
      </c>
      <c r="Z657" s="21">
        <f>(RANK(K657,K$8:K$1007,1)+COUNTIF(K$8:K657,K657)-1)/1000</f>
        <v>0.193</v>
      </c>
      <c r="AA657" s="21">
        <f>(RANK(L657,L$8:L$1007,1)+COUNTIF(L$8:L657,L657)-1)/1000</f>
        <v>0.186</v>
      </c>
      <c r="AB657" s="21">
        <f>(RANK(M657,M$8:M$1007,1)+COUNTIF(M$8:M657,M657)-1)/1000</f>
        <v>0.23200000000000001</v>
      </c>
      <c r="AC657" s="21">
        <f>(RANK(N657,N$8:N$1007,1)+COUNTIF(N$8:N657,N657)-1)/1000</f>
        <v>8.6999999999999994E-2</v>
      </c>
      <c r="AD657" s="21">
        <f>(RANK(O657,O$8:O$1007,1)+COUNTIF(O$8:O657,O657)-1)/1000</f>
        <v>9.0999999999999998E-2</v>
      </c>
      <c r="AE657" s="21">
        <f>(RANK(P657,P$8:P$1007,1)+COUNTIF(P$8:P657,P657)-1)/1000</f>
        <v>8.5999999999999993E-2</v>
      </c>
      <c r="AF657" s="21">
        <f>(RANK(Q657,Q$8:Q$1007,1)+COUNTIF(Q$8:Q657,Q657)-1)/1000</f>
        <v>8.6999999999999994E-2</v>
      </c>
      <c r="AG657" s="21">
        <f>(RANK(R657,R$8:R$1007,1)+COUNTIF(R$8:R657,R657)-1)/1000</f>
        <v>9.0999999999999998E-2</v>
      </c>
      <c r="AH657" s="21">
        <f>(RANK(S657,S$8:S$1007,1)+COUNTIF(S$8:S657,S657)-1)/1000</f>
        <v>8.5999999999999993E-2</v>
      </c>
      <c r="AI657" s="14">
        <f t="shared" si="131"/>
        <v>0</v>
      </c>
      <c r="AK657" s="14">
        <f t="shared" si="132"/>
        <v>0</v>
      </c>
    </row>
    <row r="658" spans="2:37" x14ac:dyDescent="0.25">
      <c r="B658">
        <f t="shared" si="126"/>
        <v>651</v>
      </c>
      <c r="C658">
        <f>MATCH(B658,'Stocastic Model Raw Data'!$B$2:$B$1001,0)</f>
        <v>807</v>
      </c>
      <c r="D658" s="14" cm="1">
        <f t="array" ref="D658">INDEX('Stocastic Model Raw Data'!$G$2:$G$1001,$C658,0)</f>
        <v>212042590</v>
      </c>
      <c r="E658" s="14" cm="1">
        <f t="array" ref="E658">INDEX('Stocastic Model Raw Data'!$C$2:$C$1001,$C658,0)</f>
        <v>94629834.362617895</v>
      </c>
      <c r="F658" s="14" cm="1">
        <f t="array" ref="F658">INDEX('Stocastic Model Raw Data'!$H$2:$H$1001,$C658,0)</f>
        <v>45492484.3545551</v>
      </c>
      <c r="G658" s="14">
        <f t="shared" si="121"/>
        <v>49137350.008062795</v>
      </c>
      <c r="H658" s="14" cm="1">
        <f t="array" ref="H658">INDEX('Stocastic Model Raw Data'!$D$2:$D$1001,$C658,0)</f>
        <v>2782692935.90523</v>
      </c>
      <c r="I658" s="14" cm="1">
        <f t="array" ref="I658">INDEX('Stocastic Model Raw Data'!$I$2:$I$1001,$C658,0)</f>
        <v>1152967129.2049601</v>
      </c>
      <c r="J658" s="14">
        <f t="shared" si="122"/>
        <v>1629725806.7002699</v>
      </c>
      <c r="K658" s="14" cm="1">
        <f t="array" ref="K658">INDEX('Stocastic Model Raw Data'!$E$2:$E$1001,$C658,0)</f>
        <v>194633566.00646701</v>
      </c>
      <c r="L658" s="14" cm="1">
        <f t="array" ref="L658">INDEX('Stocastic Model Raw Data'!$J$2:$J$1001,$C658,0)</f>
        <v>88006366.621715695</v>
      </c>
      <c r="M658" s="14">
        <f t="shared" si="123"/>
        <v>106627199.38475132</v>
      </c>
      <c r="N658" s="14">
        <f t="shared" si="127"/>
        <v>2977326501.9116969</v>
      </c>
      <c r="O658" s="14">
        <f t="shared" si="128"/>
        <v>1240973495.8266759</v>
      </c>
      <c r="P658" s="14">
        <f t="shared" si="124"/>
        <v>1736353006.085021</v>
      </c>
      <c r="Q658" s="3">
        <f t="shared" si="129"/>
        <v>2977326501.9116969</v>
      </c>
      <c r="R658" s="3">
        <f t="shared" si="130"/>
        <v>1453016085.8266759</v>
      </c>
      <c r="S658" s="3">
        <f t="shared" si="125"/>
        <v>1524310416.085021</v>
      </c>
      <c r="T658" s="21">
        <f>(RANK(E658,E$8:E$1007,1)+COUNTIF(E$8:E658,E658)-1)/1000</f>
        <v>0.70799999999999996</v>
      </c>
      <c r="U658" s="21">
        <f>(RANK(F658,F$8:F$1007,1)+COUNTIF(F$8:F658,F658)-1)/1000</f>
        <v>0.67200000000000004</v>
      </c>
      <c r="V658" s="21">
        <f>(RANK(G658,G$8:G$1007,1)+COUNTIF(G$8:G658,G658)-1)/1000</f>
        <v>0.74399999999999999</v>
      </c>
      <c r="W658" s="21">
        <f>(RANK(H658,H$8:H$1007,1)+COUNTIF(H$8:H658,H658)-1)/1000</f>
        <v>0.82499999999999996</v>
      </c>
      <c r="X658" s="21">
        <f>(RANK(I658,I$8:I$1007,1)+COUNTIF(I$8:I658,I658)-1)/1000</f>
        <v>0.80200000000000005</v>
      </c>
      <c r="Y658" s="21">
        <f>(RANK(J658,J$8:J$1007,1)+COUNTIF(J$8:J658,J658)-1)/1000</f>
        <v>0.85099999999999998</v>
      </c>
      <c r="Z658" s="21">
        <f>(RANK(K658,K$8:K$1007,1)+COUNTIF(K$8:K658,K658)-1)/1000</f>
        <v>0.63900000000000001</v>
      </c>
      <c r="AA658" s="21">
        <f>(RANK(L658,L$8:L$1007,1)+COUNTIF(L$8:L658,L658)-1)/1000</f>
        <v>0.65800000000000003</v>
      </c>
      <c r="AB658" s="21">
        <f>(RANK(M658,M$8:M$1007,1)+COUNTIF(M$8:M658,M658)-1)/1000</f>
        <v>0.621</v>
      </c>
      <c r="AC658" s="21">
        <f>(RANK(N658,N$8:N$1007,1)+COUNTIF(N$8:N658,N658)-1)/1000</f>
        <v>0.80700000000000005</v>
      </c>
      <c r="AD658" s="21">
        <f>(RANK(O658,O$8:O$1007,1)+COUNTIF(O$8:O658,O658)-1)/1000</f>
        <v>0.79</v>
      </c>
      <c r="AE658" s="21">
        <f>(RANK(P658,P$8:P$1007,1)+COUNTIF(P$8:P658,P658)-1)/1000</f>
        <v>0.82499999999999996</v>
      </c>
      <c r="AF658" s="21">
        <f>(RANK(Q658,Q$8:Q$1007,1)+COUNTIF(Q$8:Q658,Q658)-1)/1000</f>
        <v>0.80700000000000005</v>
      </c>
      <c r="AG658" s="21">
        <f>(RANK(R658,R$8:R$1007,1)+COUNTIF(R$8:R658,R658)-1)/1000</f>
        <v>0.79</v>
      </c>
      <c r="AH658" s="21">
        <f>(RANK(S658,S$8:S$1007,1)+COUNTIF(S$8:S658,S658)-1)/1000</f>
        <v>0.82499999999999996</v>
      </c>
      <c r="AI658" s="14">
        <f t="shared" si="131"/>
        <v>0</v>
      </c>
      <c r="AK658" s="14">
        <f t="shared" si="132"/>
        <v>0</v>
      </c>
    </row>
    <row r="659" spans="2:37" x14ac:dyDescent="0.25">
      <c r="B659">
        <f t="shared" si="126"/>
        <v>652</v>
      </c>
      <c r="C659">
        <f>MATCH(B659,'Stocastic Model Raw Data'!$B$2:$B$1001,0)</f>
        <v>940</v>
      </c>
      <c r="D659" s="14" cm="1">
        <f t="array" ref="D659">INDEX('Stocastic Model Raw Data'!$G$2:$G$1001,$C659,0)</f>
        <v>212042590</v>
      </c>
      <c r="E659" s="14" cm="1">
        <f t="array" ref="E659">INDEX('Stocastic Model Raw Data'!$C$2:$C$1001,$C659,0)</f>
        <v>111383898.431734</v>
      </c>
      <c r="F659" s="14" cm="1">
        <f t="array" ref="F659">INDEX('Stocastic Model Raw Data'!$H$2:$H$1001,$C659,0)</f>
        <v>55205587.838497497</v>
      </c>
      <c r="G659" s="14">
        <f t="shared" si="121"/>
        <v>56178310.593236499</v>
      </c>
      <c r="H659" s="14" cm="1">
        <f t="array" ref="H659">INDEX('Stocastic Model Raw Data'!$D$2:$D$1001,$C659,0)</f>
        <v>3052594275.4801698</v>
      </c>
      <c r="I659" s="14" cm="1">
        <f t="array" ref="I659">INDEX('Stocastic Model Raw Data'!$I$2:$I$1001,$C659,0)</f>
        <v>1293166533.0997601</v>
      </c>
      <c r="J659" s="14">
        <f t="shared" si="122"/>
        <v>1759427742.3804097</v>
      </c>
      <c r="K659" s="14" cm="1">
        <f t="array" ref="K659">INDEX('Stocastic Model Raw Data'!$E$2:$E$1001,$C659,0)</f>
        <v>230778423.147172</v>
      </c>
      <c r="L659" s="14" cm="1">
        <f t="array" ref="L659">INDEX('Stocastic Model Raw Data'!$J$2:$J$1001,$C659,0)</f>
        <v>100322356.966225</v>
      </c>
      <c r="M659" s="14">
        <f t="shared" si="123"/>
        <v>130456066.18094701</v>
      </c>
      <c r="N659" s="14">
        <f t="shared" si="127"/>
        <v>3283372698.6273417</v>
      </c>
      <c r="O659" s="14">
        <f t="shared" si="128"/>
        <v>1393488890.065985</v>
      </c>
      <c r="P659" s="14">
        <f t="shared" si="124"/>
        <v>1889883808.5613568</v>
      </c>
      <c r="Q659" s="3">
        <f t="shared" si="129"/>
        <v>3283372698.6273417</v>
      </c>
      <c r="R659" s="3">
        <f t="shared" si="130"/>
        <v>1605531480.065985</v>
      </c>
      <c r="S659" s="3">
        <f t="shared" si="125"/>
        <v>1677841218.5613568</v>
      </c>
      <c r="T659" s="21">
        <f>(RANK(E659,E$8:E$1007,1)+COUNTIF(E$8:E659,E659)-1)/1000</f>
        <v>0.91800000000000004</v>
      </c>
      <c r="U659" s="21">
        <f>(RANK(F659,F$8:F$1007,1)+COUNTIF(F$8:F659,F659)-1)/1000</f>
        <v>0.91300000000000003</v>
      </c>
      <c r="V659" s="21">
        <f>(RANK(G659,G$8:G$1007,1)+COUNTIF(G$8:G659,G659)-1)/1000</f>
        <v>0.92200000000000004</v>
      </c>
      <c r="W659" s="21">
        <f>(RANK(H659,H$8:H$1007,1)+COUNTIF(H$8:H659,H659)-1)/1000</f>
        <v>0.94899999999999995</v>
      </c>
      <c r="X659" s="21">
        <f>(RANK(I659,I$8:I$1007,1)+COUNTIF(I$8:I659,I659)-1)/1000</f>
        <v>0.95</v>
      </c>
      <c r="Y659" s="21">
        <f>(RANK(J659,J$8:J$1007,1)+COUNTIF(J$8:J659,J659)-1)/1000</f>
        <v>0.94699999999999995</v>
      </c>
      <c r="Z659" s="21">
        <f>(RANK(K659,K$8:K$1007,1)+COUNTIF(K$8:K659,K659)-1)/1000</f>
        <v>0.85499999999999998</v>
      </c>
      <c r="AA659" s="21">
        <f>(RANK(L659,L$8:L$1007,1)+COUNTIF(L$8:L659,L659)-1)/1000</f>
        <v>0.83199999999999996</v>
      </c>
      <c r="AB659" s="21">
        <f>(RANK(M659,M$8:M$1007,1)+COUNTIF(M$8:M659,M659)-1)/1000</f>
        <v>0.86399999999999999</v>
      </c>
      <c r="AC659" s="21">
        <f>(RANK(N659,N$8:N$1007,1)+COUNTIF(N$8:N659,N659)-1)/1000</f>
        <v>0.94</v>
      </c>
      <c r="AD659" s="21">
        <f>(RANK(O659,O$8:O$1007,1)+COUNTIF(O$8:O659,O659)-1)/1000</f>
        <v>0.94</v>
      </c>
      <c r="AE659" s="21">
        <f>(RANK(P659,P$8:P$1007,1)+COUNTIF(P$8:P659,P659)-1)/1000</f>
        <v>0.94</v>
      </c>
      <c r="AF659" s="21">
        <f>(RANK(Q659,Q$8:Q$1007,1)+COUNTIF(Q$8:Q659,Q659)-1)/1000</f>
        <v>0.94</v>
      </c>
      <c r="AG659" s="21">
        <f>(RANK(R659,R$8:R$1007,1)+COUNTIF(R$8:R659,R659)-1)/1000</f>
        <v>0.94</v>
      </c>
      <c r="AH659" s="21">
        <f>(RANK(S659,S$8:S$1007,1)+COUNTIF(S$8:S659,S659)-1)/1000</f>
        <v>0.94</v>
      </c>
      <c r="AI659" s="14">
        <f t="shared" si="131"/>
        <v>0</v>
      </c>
      <c r="AK659" s="14">
        <f t="shared" si="132"/>
        <v>0</v>
      </c>
    </row>
    <row r="660" spans="2:37" x14ac:dyDescent="0.25">
      <c r="B660">
        <f t="shared" si="126"/>
        <v>653</v>
      </c>
      <c r="C660">
        <f>MATCH(B660,'Stocastic Model Raw Data'!$B$2:$B$1001,0)</f>
        <v>516</v>
      </c>
      <c r="D660" s="14" cm="1">
        <f t="array" ref="D660">INDEX('Stocastic Model Raw Data'!$G$2:$G$1001,$C660,0)</f>
        <v>212042590</v>
      </c>
      <c r="E660" s="14" cm="1">
        <f t="array" ref="E660">INDEX('Stocastic Model Raw Data'!$C$2:$C$1001,$C660,0)</f>
        <v>80754892.540624306</v>
      </c>
      <c r="F660" s="14" cm="1">
        <f t="array" ref="F660">INDEX('Stocastic Model Raw Data'!$H$2:$H$1001,$C660,0)</f>
        <v>38739854.587914497</v>
      </c>
      <c r="G660" s="14">
        <f t="shared" si="121"/>
        <v>42015037.952709809</v>
      </c>
      <c r="H660" s="14" cm="1">
        <f t="array" ref="H660">INDEX('Stocastic Model Raw Data'!$D$2:$D$1001,$C660,0)</f>
        <v>2422339384.1085501</v>
      </c>
      <c r="I660" s="14" cm="1">
        <f t="array" ref="I660">INDEX('Stocastic Model Raw Data'!$I$2:$I$1001,$C660,0)</f>
        <v>996810904.46449995</v>
      </c>
      <c r="J660" s="14">
        <f t="shared" si="122"/>
        <v>1425528479.6440501</v>
      </c>
      <c r="K660" s="14" cm="1">
        <f t="array" ref="K660">INDEX('Stocastic Model Raw Data'!$E$2:$E$1001,$C660,0)</f>
        <v>168267665.828556</v>
      </c>
      <c r="L660" s="14" cm="1">
        <f t="array" ref="L660">INDEX('Stocastic Model Raw Data'!$J$2:$J$1001,$C660,0)</f>
        <v>77080005.514458299</v>
      </c>
      <c r="M660" s="14">
        <f t="shared" si="123"/>
        <v>91187660.314097703</v>
      </c>
      <c r="N660" s="14">
        <f t="shared" si="127"/>
        <v>2590607049.9371061</v>
      </c>
      <c r="O660" s="14">
        <f t="shared" si="128"/>
        <v>1073890909.9789581</v>
      </c>
      <c r="P660" s="14">
        <f t="shared" si="124"/>
        <v>1516716139.958148</v>
      </c>
      <c r="Q660" s="3">
        <f t="shared" si="129"/>
        <v>2590607049.9371061</v>
      </c>
      <c r="R660" s="3">
        <f t="shared" si="130"/>
        <v>1285933499.9789581</v>
      </c>
      <c r="S660" s="3">
        <f t="shared" si="125"/>
        <v>1304673549.958148</v>
      </c>
      <c r="T660" s="21">
        <f>(RANK(E660,E$8:E$1007,1)+COUNTIF(E$8:E660,E660)-1)/1000</f>
        <v>0.42299999999999999</v>
      </c>
      <c r="U660" s="21">
        <f>(RANK(F660,F$8:F$1007,1)+COUNTIF(F$8:F660,F660)-1)/1000</f>
        <v>0.40200000000000002</v>
      </c>
      <c r="V660" s="21">
        <f>(RANK(G660,G$8:G$1007,1)+COUNTIF(G$8:G660,G660)-1)/1000</f>
        <v>0.44800000000000001</v>
      </c>
      <c r="W660" s="21">
        <f>(RANK(H660,H$8:H$1007,1)+COUNTIF(H$8:H660,H660)-1)/1000</f>
        <v>0.52900000000000003</v>
      </c>
      <c r="X660" s="21">
        <f>(RANK(I660,I$8:I$1007,1)+COUNTIF(I$8:I660,I660)-1)/1000</f>
        <v>0.496</v>
      </c>
      <c r="Y660" s="21">
        <f>(RANK(J660,J$8:J$1007,1)+COUNTIF(J$8:J660,J660)-1)/1000</f>
        <v>0.55300000000000005</v>
      </c>
      <c r="Z660" s="21">
        <f>(RANK(K660,K$8:K$1007,1)+COUNTIF(K$8:K660,K660)-1)/1000</f>
        <v>0.38200000000000001</v>
      </c>
      <c r="AA660" s="21">
        <f>(RANK(L660,L$8:L$1007,1)+COUNTIF(L$8:L660,L660)-1)/1000</f>
        <v>0.43</v>
      </c>
      <c r="AB660" s="21">
        <f>(RANK(M660,M$8:M$1007,1)+COUNTIF(M$8:M660,M660)-1)/1000</f>
        <v>0.34200000000000003</v>
      </c>
      <c r="AC660" s="21">
        <f>(RANK(N660,N$8:N$1007,1)+COUNTIF(N$8:N660,N660)-1)/1000</f>
        <v>0.51600000000000001</v>
      </c>
      <c r="AD660" s="21">
        <f>(RANK(O660,O$8:O$1007,1)+COUNTIF(O$8:O660,O660)-1)/1000</f>
        <v>0.48899999999999999</v>
      </c>
      <c r="AE660" s="21">
        <f>(RANK(P660,P$8:P$1007,1)+COUNTIF(P$8:P660,P660)-1)/1000</f>
        <v>0.53500000000000003</v>
      </c>
      <c r="AF660" s="21">
        <f>(RANK(Q660,Q$8:Q$1007,1)+COUNTIF(Q$8:Q660,Q660)-1)/1000</f>
        <v>0.51600000000000001</v>
      </c>
      <c r="AG660" s="21">
        <f>(RANK(R660,R$8:R$1007,1)+COUNTIF(R$8:R660,R660)-1)/1000</f>
        <v>0.48899999999999999</v>
      </c>
      <c r="AH660" s="21">
        <f>(RANK(S660,S$8:S$1007,1)+COUNTIF(S$8:S660,S660)-1)/1000</f>
        <v>0.53500000000000003</v>
      </c>
      <c r="AI660" s="14">
        <f t="shared" si="131"/>
        <v>0</v>
      </c>
      <c r="AK660" s="14">
        <f t="shared" si="132"/>
        <v>0</v>
      </c>
    </row>
    <row r="661" spans="2:37" x14ac:dyDescent="0.25">
      <c r="B661">
        <f t="shared" si="126"/>
        <v>654</v>
      </c>
      <c r="C661">
        <f>MATCH(B661,'Stocastic Model Raw Data'!$B$2:$B$1001,0)</f>
        <v>411</v>
      </c>
      <c r="D661" s="14" cm="1">
        <f t="array" ref="D661">INDEX('Stocastic Model Raw Data'!$G$2:$G$1001,$C661,0)</f>
        <v>212042590</v>
      </c>
      <c r="E661" s="14" cm="1">
        <f t="array" ref="E661">INDEX('Stocastic Model Raw Data'!$C$2:$C$1001,$C661,0)</f>
        <v>76865863.125672504</v>
      </c>
      <c r="F661" s="14" cm="1">
        <f t="array" ref="F661">INDEX('Stocastic Model Raw Data'!$H$2:$H$1001,$C661,0)</f>
        <v>36845617.988878198</v>
      </c>
      <c r="G661" s="14">
        <f t="shared" si="121"/>
        <v>40020245.136794306</v>
      </c>
      <c r="H661" s="14" cm="1">
        <f t="array" ref="H661">INDEX('Stocastic Model Raw Data'!$D$2:$D$1001,$C661,0)</f>
        <v>2298013114.5770202</v>
      </c>
      <c r="I661" s="14" cm="1">
        <f t="array" ref="I661">INDEX('Stocastic Model Raw Data'!$I$2:$I$1001,$C661,0)</f>
        <v>946467445.00552499</v>
      </c>
      <c r="J661" s="14">
        <f t="shared" si="122"/>
        <v>1351545669.5714951</v>
      </c>
      <c r="K661" s="14" cm="1">
        <f t="array" ref="K661">INDEX('Stocastic Model Raw Data'!$E$2:$E$1001,$C661,0)</f>
        <v>165098149.23956901</v>
      </c>
      <c r="L661" s="14" cm="1">
        <f t="array" ref="L661">INDEX('Stocastic Model Raw Data'!$J$2:$J$1001,$C661,0)</f>
        <v>75393904.308945403</v>
      </c>
      <c r="M661" s="14">
        <f t="shared" si="123"/>
        <v>89704244.930623606</v>
      </c>
      <c r="N661" s="14">
        <f t="shared" si="127"/>
        <v>2463111263.8165894</v>
      </c>
      <c r="O661" s="14">
        <f t="shared" si="128"/>
        <v>1021861349.3144704</v>
      </c>
      <c r="P661" s="14">
        <f t="shared" si="124"/>
        <v>1441249914.5021191</v>
      </c>
      <c r="Q661" s="3">
        <f t="shared" si="129"/>
        <v>2463111263.8165894</v>
      </c>
      <c r="R661" s="3">
        <f t="shared" si="130"/>
        <v>1233903939.3144703</v>
      </c>
      <c r="S661" s="3">
        <f t="shared" si="125"/>
        <v>1229207324.5021191</v>
      </c>
      <c r="T661" s="21">
        <f>(RANK(E661,E$8:E$1007,1)+COUNTIF(E$8:E661,E661)-1)/1000</f>
        <v>0.33300000000000002</v>
      </c>
      <c r="U661" s="21">
        <f>(RANK(F661,F$8:F$1007,1)+COUNTIF(F$8:F661,F661)-1)/1000</f>
        <v>0.312</v>
      </c>
      <c r="V661" s="21">
        <f>(RANK(G661,G$8:G$1007,1)+COUNTIF(G$8:G661,G661)-1)/1000</f>
        <v>0.35299999999999998</v>
      </c>
      <c r="W661" s="21">
        <f>(RANK(H661,H$8:H$1007,1)+COUNTIF(H$8:H661,H661)-1)/1000</f>
        <v>0.41799999999999998</v>
      </c>
      <c r="X661" s="21">
        <f>(RANK(I661,I$8:I$1007,1)+COUNTIF(I$8:I661,I661)-1)/1000</f>
        <v>0.39100000000000001</v>
      </c>
      <c r="Y661" s="21">
        <f>(RANK(J661,J$8:J$1007,1)+COUNTIF(J$8:J661,J661)-1)/1000</f>
        <v>0.42799999999999999</v>
      </c>
      <c r="Z661" s="21">
        <f>(RANK(K661,K$8:K$1007,1)+COUNTIF(K$8:K661,K661)-1)/1000</f>
        <v>0.36</v>
      </c>
      <c r="AA661" s="21">
        <f>(RANK(L661,L$8:L$1007,1)+COUNTIF(L$8:L661,L661)-1)/1000</f>
        <v>0.39700000000000002</v>
      </c>
      <c r="AB661" s="21">
        <f>(RANK(M661,M$8:M$1007,1)+COUNTIF(M$8:M661,M661)-1)/1000</f>
        <v>0.31900000000000001</v>
      </c>
      <c r="AC661" s="21">
        <f>(RANK(N661,N$8:N$1007,1)+COUNTIF(N$8:N661,N661)-1)/1000</f>
        <v>0.41099999999999998</v>
      </c>
      <c r="AD661" s="21">
        <f>(RANK(O661,O$8:O$1007,1)+COUNTIF(O$8:O661,O661)-1)/1000</f>
        <v>0.39100000000000001</v>
      </c>
      <c r="AE661" s="21">
        <f>(RANK(P661,P$8:P$1007,1)+COUNTIF(P$8:P661,P661)-1)/1000</f>
        <v>0.42099999999999999</v>
      </c>
      <c r="AF661" s="21">
        <f>(RANK(Q661,Q$8:Q$1007,1)+COUNTIF(Q$8:Q661,Q661)-1)/1000</f>
        <v>0.41099999999999998</v>
      </c>
      <c r="AG661" s="21">
        <f>(RANK(R661,R$8:R$1007,1)+COUNTIF(R$8:R661,R661)-1)/1000</f>
        <v>0.39100000000000001</v>
      </c>
      <c r="AH661" s="21">
        <f>(RANK(S661,S$8:S$1007,1)+COUNTIF(S$8:S661,S661)-1)/1000</f>
        <v>0.42099999999999999</v>
      </c>
      <c r="AI661" s="14">
        <f t="shared" si="131"/>
        <v>0</v>
      </c>
      <c r="AK661" s="14">
        <f t="shared" si="132"/>
        <v>0</v>
      </c>
    </row>
    <row r="662" spans="2:37" x14ac:dyDescent="0.25">
      <c r="B662">
        <f t="shared" si="126"/>
        <v>655</v>
      </c>
      <c r="C662">
        <f>MATCH(B662,'Stocastic Model Raw Data'!$B$2:$B$1001,0)</f>
        <v>598</v>
      </c>
      <c r="D662" s="14" cm="1">
        <f t="array" ref="D662">INDEX('Stocastic Model Raw Data'!$G$2:$G$1001,$C662,0)</f>
        <v>212042590</v>
      </c>
      <c r="E662" s="14" cm="1">
        <f t="array" ref="E662">INDEX('Stocastic Model Raw Data'!$C$2:$C$1001,$C662,0)</f>
        <v>90868882.560269594</v>
      </c>
      <c r="F662" s="14" cm="1">
        <f t="array" ref="F662">INDEX('Stocastic Model Raw Data'!$H$2:$H$1001,$C662,0)</f>
        <v>45134736.587560102</v>
      </c>
      <c r="G662" s="14">
        <f t="shared" si="121"/>
        <v>45734145.972709492</v>
      </c>
      <c r="H662" s="14" cm="1">
        <f t="array" ref="H662">INDEX('Stocastic Model Raw Data'!$D$2:$D$1001,$C662,0)</f>
        <v>2500753573.1798902</v>
      </c>
      <c r="I662" s="14" cm="1">
        <f t="array" ref="I662">INDEX('Stocastic Model Raw Data'!$I$2:$I$1001,$C662,0)</f>
        <v>1053612327.11095</v>
      </c>
      <c r="J662" s="14">
        <f t="shared" si="122"/>
        <v>1447141246.0689402</v>
      </c>
      <c r="K662" s="14" cm="1">
        <f t="array" ref="K662">INDEX('Stocastic Model Raw Data'!$E$2:$E$1001,$C662,0)</f>
        <v>188771938.42948601</v>
      </c>
      <c r="L662" s="14" cm="1">
        <f t="array" ref="L662">INDEX('Stocastic Model Raw Data'!$J$2:$J$1001,$C662,0)</f>
        <v>87348388.873652697</v>
      </c>
      <c r="M662" s="14">
        <f t="shared" si="123"/>
        <v>101423549.55583331</v>
      </c>
      <c r="N662" s="14">
        <f t="shared" si="127"/>
        <v>2689525511.609376</v>
      </c>
      <c r="O662" s="14">
        <f t="shared" si="128"/>
        <v>1140960715.9846027</v>
      </c>
      <c r="P662" s="14">
        <f t="shared" si="124"/>
        <v>1548564795.6247733</v>
      </c>
      <c r="Q662" s="3">
        <f t="shared" si="129"/>
        <v>2689525511.609376</v>
      </c>
      <c r="R662" s="3">
        <f t="shared" si="130"/>
        <v>1353003305.9846027</v>
      </c>
      <c r="S662" s="3">
        <f t="shared" si="125"/>
        <v>1336522205.6247733</v>
      </c>
      <c r="T662" s="21">
        <f>(RANK(E662,E$8:E$1007,1)+COUNTIF(E$8:E662,E662)-1)/1000</f>
        <v>0.64200000000000002</v>
      </c>
      <c r="U662" s="21">
        <f>(RANK(F662,F$8:F$1007,1)+COUNTIF(F$8:F662,F662)-1)/1000</f>
        <v>0.65900000000000003</v>
      </c>
      <c r="V662" s="21">
        <f>(RANK(G662,G$8:G$1007,1)+COUNTIF(G$8:G662,G662)-1)/1000</f>
        <v>0.61399999999999999</v>
      </c>
      <c r="W662" s="21">
        <f>(RANK(H662,H$8:H$1007,1)+COUNTIF(H$8:H662,H662)-1)/1000</f>
        <v>0.60499999999999998</v>
      </c>
      <c r="X662" s="21">
        <f>(RANK(I662,I$8:I$1007,1)+COUNTIF(I$8:I662,I662)-1)/1000</f>
        <v>0.62</v>
      </c>
      <c r="Y662" s="21">
        <f>(RANK(J662,J$8:J$1007,1)+COUNTIF(J$8:J662,J662)-1)/1000</f>
        <v>0.58699999999999997</v>
      </c>
      <c r="Z662" s="21">
        <f>(RANK(K662,K$8:K$1007,1)+COUNTIF(K$8:K662,K662)-1)/1000</f>
        <v>0.59499999999999997</v>
      </c>
      <c r="AA662" s="21">
        <f>(RANK(L662,L$8:L$1007,1)+COUNTIF(L$8:L662,L662)-1)/1000</f>
        <v>0.64900000000000002</v>
      </c>
      <c r="AB662" s="21">
        <f>(RANK(M662,M$8:M$1007,1)+COUNTIF(M$8:M662,M662)-1)/1000</f>
        <v>0.52700000000000002</v>
      </c>
      <c r="AC662" s="21">
        <f>(RANK(N662,N$8:N$1007,1)+COUNTIF(N$8:N662,N662)-1)/1000</f>
        <v>0.59799999999999998</v>
      </c>
      <c r="AD662" s="21">
        <f>(RANK(O662,O$8:O$1007,1)+COUNTIF(O$8:O662,O662)-1)/1000</f>
        <v>0.61899999999999999</v>
      </c>
      <c r="AE662" s="21">
        <f>(RANK(P662,P$8:P$1007,1)+COUNTIF(P$8:P662,P662)-1)/1000</f>
        <v>0.57999999999999996</v>
      </c>
      <c r="AF662" s="21">
        <f>(RANK(Q662,Q$8:Q$1007,1)+COUNTIF(Q$8:Q662,Q662)-1)/1000</f>
        <v>0.59799999999999998</v>
      </c>
      <c r="AG662" s="21">
        <f>(RANK(R662,R$8:R$1007,1)+COUNTIF(R$8:R662,R662)-1)/1000</f>
        <v>0.61899999999999999</v>
      </c>
      <c r="AH662" s="21">
        <f>(RANK(S662,S$8:S$1007,1)+COUNTIF(S$8:S662,S662)-1)/1000</f>
        <v>0.57999999999999996</v>
      </c>
      <c r="AI662" s="14">
        <f t="shared" si="131"/>
        <v>0</v>
      </c>
      <c r="AK662" s="14">
        <f t="shared" si="132"/>
        <v>0</v>
      </c>
    </row>
    <row r="663" spans="2:37" x14ac:dyDescent="0.25">
      <c r="B663">
        <f t="shared" si="126"/>
        <v>656</v>
      </c>
      <c r="C663">
        <f>MATCH(B663,'Stocastic Model Raw Data'!$B$2:$B$1001,0)</f>
        <v>401</v>
      </c>
      <c r="D663" s="14" cm="1">
        <f t="array" ref="D663">INDEX('Stocastic Model Raw Data'!$G$2:$G$1001,$C663,0)</f>
        <v>212042590</v>
      </c>
      <c r="E663" s="14" cm="1">
        <f t="array" ref="E663">INDEX('Stocastic Model Raw Data'!$C$2:$C$1001,$C663,0)</f>
        <v>90162603.259789407</v>
      </c>
      <c r="F663" s="14" cm="1">
        <f t="array" ref="F663">INDEX('Stocastic Model Raw Data'!$H$2:$H$1001,$C663,0)</f>
        <v>45370518.887163401</v>
      </c>
      <c r="G663" s="14">
        <f t="shared" si="121"/>
        <v>44792084.372626007</v>
      </c>
      <c r="H663" s="14" cm="1">
        <f t="array" ref="H663">INDEX('Stocastic Model Raw Data'!$D$2:$D$1001,$C663,0)</f>
        <v>2242362949.9007001</v>
      </c>
      <c r="I663" s="14" cm="1">
        <f t="array" ref="I663">INDEX('Stocastic Model Raw Data'!$I$2:$I$1001,$C663,0)</f>
        <v>953974722.46455503</v>
      </c>
      <c r="J663" s="14">
        <f t="shared" si="122"/>
        <v>1288388227.4361451</v>
      </c>
      <c r="K663" s="14" cm="1">
        <f t="array" ref="K663">INDEX('Stocastic Model Raw Data'!$E$2:$E$1001,$C663,0)</f>
        <v>211398210.92095599</v>
      </c>
      <c r="L663" s="14" cm="1">
        <f t="array" ref="L663">INDEX('Stocastic Model Raw Data'!$J$2:$J$1001,$C663,0)</f>
        <v>91218870.844876796</v>
      </c>
      <c r="M663" s="14">
        <f t="shared" si="123"/>
        <v>120179340.07607919</v>
      </c>
      <c r="N663" s="14">
        <f t="shared" si="127"/>
        <v>2453761160.8216562</v>
      </c>
      <c r="O663" s="14">
        <f t="shared" si="128"/>
        <v>1045193593.3094318</v>
      </c>
      <c r="P663" s="14">
        <f t="shared" si="124"/>
        <v>1408567567.5122244</v>
      </c>
      <c r="Q663" s="3">
        <f t="shared" si="129"/>
        <v>2453761160.8216562</v>
      </c>
      <c r="R663" s="3">
        <f t="shared" si="130"/>
        <v>1257236183.3094318</v>
      </c>
      <c r="S663" s="3">
        <f t="shared" si="125"/>
        <v>1196524977.5122244</v>
      </c>
      <c r="T663" s="21">
        <f>(RANK(E663,E$8:E$1007,1)+COUNTIF(E$8:E663,E663)-1)/1000</f>
        <v>0.624</v>
      </c>
      <c r="U663" s="21">
        <f>(RANK(F663,F$8:F$1007,1)+COUNTIF(F$8:F663,F663)-1)/1000</f>
        <v>0.66500000000000004</v>
      </c>
      <c r="V663" s="21">
        <f>(RANK(G663,G$8:G$1007,1)+COUNTIF(G$8:G663,G663)-1)/1000</f>
        <v>0.56999999999999995</v>
      </c>
      <c r="W663" s="21">
        <f>(RANK(H663,H$8:H$1007,1)+COUNTIF(H$8:H663,H663)-1)/1000</f>
        <v>0.35399999999999998</v>
      </c>
      <c r="X663" s="21">
        <f>(RANK(I663,I$8:I$1007,1)+COUNTIF(I$8:I663,I663)-1)/1000</f>
        <v>0.40799999999999997</v>
      </c>
      <c r="Y663" s="21">
        <f>(RANK(J663,J$8:J$1007,1)+COUNTIF(J$8:J663,J663)-1)/1000</f>
        <v>0.32700000000000001</v>
      </c>
      <c r="Z663" s="21">
        <f>(RANK(K663,K$8:K$1007,1)+COUNTIF(K$8:K663,K663)-1)/1000</f>
        <v>0.75700000000000001</v>
      </c>
      <c r="AA663" s="21">
        <f>(RANK(L663,L$8:L$1007,1)+COUNTIF(L$8:L663,L663)-1)/1000</f>
        <v>0.70699999999999996</v>
      </c>
      <c r="AB663" s="21">
        <f>(RANK(M663,M$8:M$1007,1)+COUNTIF(M$8:M663,M663)-1)/1000</f>
        <v>0.78500000000000003</v>
      </c>
      <c r="AC663" s="21">
        <f>(RANK(N663,N$8:N$1007,1)+COUNTIF(N$8:N663,N663)-1)/1000</f>
        <v>0.40100000000000002</v>
      </c>
      <c r="AD663" s="21">
        <f>(RANK(O663,O$8:O$1007,1)+COUNTIF(O$8:O663,O663)-1)/1000</f>
        <v>0.434</v>
      </c>
      <c r="AE663" s="21">
        <f>(RANK(P663,P$8:P$1007,1)+COUNTIF(P$8:P663,P663)-1)/1000</f>
        <v>0.36399999999999999</v>
      </c>
      <c r="AF663" s="21">
        <f>(RANK(Q663,Q$8:Q$1007,1)+COUNTIF(Q$8:Q663,Q663)-1)/1000</f>
        <v>0.40100000000000002</v>
      </c>
      <c r="AG663" s="21">
        <f>(RANK(R663,R$8:R$1007,1)+COUNTIF(R$8:R663,R663)-1)/1000</f>
        <v>0.434</v>
      </c>
      <c r="AH663" s="21">
        <f>(RANK(S663,S$8:S$1007,1)+COUNTIF(S$8:S663,S663)-1)/1000</f>
        <v>0.36399999999999999</v>
      </c>
      <c r="AI663" s="14">
        <f t="shared" si="131"/>
        <v>0</v>
      </c>
      <c r="AK663" s="14">
        <f t="shared" si="132"/>
        <v>0</v>
      </c>
    </row>
    <row r="664" spans="2:37" x14ac:dyDescent="0.25">
      <c r="B664">
        <f t="shared" si="126"/>
        <v>657</v>
      </c>
      <c r="C664">
        <f>MATCH(B664,'Stocastic Model Raw Data'!$B$2:$B$1001,0)</f>
        <v>723</v>
      </c>
      <c r="D664" s="14" cm="1">
        <f t="array" ref="D664">INDEX('Stocastic Model Raw Data'!$G$2:$G$1001,$C664,0)</f>
        <v>212042590</v>
      </c>
      <c r="E664" s="14" cm="1">
        <f t="array" ref="E664">INDEX('Stocastic Model Raw Data'!$C$2:$C$1001,$C664,0)</f>
        <v>95859144.568909198</v>
      </c>
      <c r="F664" s="14" cm="1">
        <f t="array" ref="F664">INDEX('Stocastic Model Raw Data'!$H$2:$H$1001,$C664,0)</f>
        <v>47356518.440028302</v>
      </c>
      <c r="G664" s="14">
        <f t="shared" si="121"/>
        <v>48502626.128880896</v>
      </c>
      <c r="H664" s="14" cm="1">
        <f t="array" ref="H664">INDEX('Stocastic Model Raw Data'!$D$2:$D$1001,$C664,0)</f>
        <v>2648988039.0054498</v>
      </c>
      <c r="I664" s="14" cm="1">
        <f t="array" ref="I664">INDEX('Stocastic Model Raw Data'!$I$2:$I$1001,$C664,0)</f>
        <v>1116570089.22522</v>
      </c>
      <c r="J664" s="14">
        <f t="shared" si="122"/>
        <v>1532417949.7802298</v>
      </c>
      <c r="K664" s="14" cm="1">
        <f t="array" ref="K664">INDEX('Stocastic Model Raw Data'!$E$2:$E$1001,$C664,0)</f>
        <v>191020901.31668299</v>
      </c>
      <c r="L664" s="14" cm="1">
        <f t="array" ref="L664">INDEX('Stocastic Model Raw Data'!$J$2:$J$1001,$C664,0)</f>
        <v>84829332.942374006</v>
      </c>
      <c r="M664" s="14">
        <f t="shared" si="123"/>
        <v>106191568.37430899</v>
      </c>
      <c r="N664" s="14">
        <f t="shared" si="127"/>
        <v>2840008940.3221326</v>
      </c>
      <c r="O664" s="14">
        <f t="shared" si="128"/>
        <v>1201399422.167594</v>
      </c>
      <c r="P664" s="14">
        <f t="shared" si="124"/>
        <v>1638609518.1545386</v>
      </c>
      <c r="Q664" s="3">
        <f t="shared" si="129"/>
        <v>2840008940.3221326</v>
      </c>
      <c r="R664" s="3">
        <f t="shared" si="130"/>
        <v>1413442012.167594</v>
      </c>
      <c r="S664" s="3">
        <f t="shared" si="125"/>
        <v>1426566928.1545386</v>
      </c>
      <c r="T664" s="21">
        <f>(RANK(E664,E$8:E$1007,1)+COUNTIF(E$8:E664,E664)-1)/1000</f>
        <v>0.73</v>
      </c>
      <c r="U664" s="21">
        <f>(RANK(F664,F$8:F$1007,1)+COUNTIF(F$8:F664,F664)-1)/1000</f>
        <v>0.73099999999999998</v>
      </c>
      <c r="V664" s="21">
        <f>(RANK(G664,G$8:G$1007,1)+COUNTIF(G$8:G664,G664)-1)/1000</f>
        <v>0.72199999999999998</v>
      </c>
      <c r="W664" s="21">
        <f>(RANK(H664,H$8:H$1007,1)+COUNTIF(H$8:H664,H664)-1)/1000</f>
        <v>0.73299999999999998</v>
      </c>
      <c r="X664" s="21">
        <f>(RANK(I664,I$8:I$1007,1)+COUNTIF(I$8:I664,I664)-1)/1000</f>
        <v>0.73899999999999999</v>
      </c>
      <c r="Y664" s="21">
        <f>(RANK(J664,J$8:J$1007,1)+COUNTIF(J$8:J664,J664)-1)/1000</f>
        <v>0.72599999999999998</v>
      </c>
      <c r="Z664" s="21">
        <f>(RANK(K664,K$8:K$1007,1)+COUNTIF(K$8:K664,K664)-1)/1000</f>
        <v>0.61899999999999999</v>
      </c>
      <c r="AA664" s="21">
        <f>(RANK(L664,L$8:L$1007,1)+COUNTIF(L$8:L664,L664)-1)/1000</f>
        <v>0.60799999999999998</v>
      </c>
      <c r="AB664" s="21">
        <f>(RANK(M664,M$8:M$1007,1)+COUNTIF(M$8:M664,M664)-1)/1000</f>
        <v>0.60899999999999999</v>
      </c>
      <c r="AC664" s="21">
        <f>(RANK(N664,N$8:N$1007,1)+COUNTIF(N$8:N664,N664)-1)/1000</f>
        <v>0.72299999999999998</v>
      </c>
      <c r="AD664" s="21">
        <f>(RANK(O664,O$8:O$1007,1)+COUNTIF(O$8:O664,O664)-1)/1000</f>
        <v>0.72699999999999998</v>
      </c>
      <c r="AE664" s="21">
        <f>(RANK(P664,P$8:P$1007,1)+COUNTIF(P$8:P664,P664)-1)/1000</f>
        <v>0.71799999999999997</v>
      </c>
      <c r="AF664" s="21">
        <f>(RANK(Q664,Q$8:Q$1007,1)+COUNTIF(Q$8:Q664,Q664)-1)/1000</f>
        <v>0.72299999999999998</v>
      </c>
      <c r="AG664" s="21">
        <f>(RANK(R664,R$8:R$1007,1)+COUNTIF(R$8:R664,R664)-1)/1000</f>
        <v>0.72699999999999998</v>
      </c>
      <c r="AH664" s="21">
        <f>(RANK(S664,S$8:S$1007,1)+COUNTIF(S$8:S664,S664)-1)/1000</f>
        <v>0.71799999999999997</v>
      </c>
      <c r="AI664" s="14">
        <f t="shared" si="131"/>
        <v>0</v>
      </c>
      <c r="AK664" s="14">
        <f t="shared" si="132"/>
        <v>0</v>
      </c>
    </row>
    <row r="665" spans="2:37" x14ac:dyDescent="0.25">
      <c r="B665">
        <f t="shared" si="126"/>
        <v>658</v>
      </c>
      <c r="C665">
        <f>MATCH(B665,'Stocastic Model Raw Data'!$B$2:$B$1001,0)</f>
        <v>713</v>
      </c>
      <c r="D665" s="14" cm="1">
        <f t="array" ref="D665">INDEX('Stocastic Model Raw Data'!$G$2:$G$1001,$C665,0)</f>
        <v>212042590</v>
      </c>
      <c r="E665" s="14" cm="1">
        <f t="array" ref="E665">INDEX('Stocastic Model Raw Data'!$C$2:$C$1001,$C665,0)</f>
        <v>88267092.035299793</v>
      </c>
      <c r="F665" s="14" cm="1">
        <f t="array" ref="F665">INDEX('Stocastic Model Raw Data'!$H$2:$H$1001,$C665,0)</f>
        <v>42300220.788219899</v>
      </c>
      <c r="G665" s="14">
        <f t="shared" si="121"/>
        <v>45966871.247079894</v>
      </c>
      <c r="H665" s="14" cm="1">
        <f t="array" ref="H665">INDEX('Stocastic Model Raw Data'!$D$2:$D$1001,$C665,0)</f>
        <v>2634552088.4892001</v>
      </c>
      <c r="I665" s="14" cm="1">
        <f t="array" ref="I665">INDEX('Stocastic Model Raw Data'!$I$2:$I$1001,$C665,0)</f>
        <v>1086265892.9895799</v>
      </c>
      <c r="J665" s="14">
        <f t="shared" si="122"/>
        <v>1548286195.4996202</v>
      </c>
      <c r="K665" s="14" cm="1">
        <f t="array" ref="K665">INDEX('Stocastic Model Raw Data'!$E$2:$E$1001,$C665,0)</f>
        <v>190562025.67632499</v>
      </c>
      <c r="L665" s="14" cm="1">
        <f t="array" ref="L665">INDEX('Stocastic Model Raw Data'!$J$2:$J$1001,$C665,0)</f>
        <v>85968175.2591784</v>
      </c>
      <c r="M665" s="14">
        <f t="shared" si="123"/>
        <v>104593850.41714659</v>
      </c>
      <c r="N665" s="14">
        <f t="shared" si="127"/>
        <v>2825114114.165525</v>
      </c>
      <c r="O665" s="14">
        <f t="shared" si="128"/>
        <v>1172234068.2487583</v>
      </c>
      <c r="P665" s="14">
        <f t="shared" si="124"/>
        <v>1652880045.9167666</v>
      </c>
      <c r="Q665" s="3">
        <f t="shared" si="129"/>
        <v>2825114114.165525</v>
      </c>
      <c r="R665" s="3">
        <f t="shared" si="130"/>
        <v>1384276658.2487583</v>
      </c>
      <c r="S665" s="3">
        <f t="shared" si="125"/>
        <v>1440837455.9167666</v>
      </c>
      <c r="T665" s="21">
        <f>(RANK(E665,E$8:E$1007,1)+COUNTIF(E$8:E665,E665)-1)/1000</f>
        <v>0.57999999999999996</v>
      </c>
      <c r="U665" s="21">
        <f>(RANK(F665,F$8:F$1007,1)+COUNTIF(F$8:F665,F665)-1)/1000</f>
        <v>0.55100000000000005</v>
      </c>
      <c r="V665" s="21">
        <f>(RANK(G665,G$8:G$1007,1)+COUNTIF(G$8:G665,G665)-1)/1000</f>
        <v>0.622</v>
      </c>
      <c r="W665" s="21">
        <f>(RANK(H665,H$8:H$1007,1)+COUNTIF(H$8:H665,H665)-1)/1000</f>
        <v>0.72199999999999998</v>
      </c>
      <c r="X665" s="21">
        <f>(RANK(I665,I$8:I$1007,1)+COUNTIF(I$8:I665,I665)-1)/1000</f>
        <v>0.68799999999999994</v>
      </c>
      <c r="Y665" s="21">
        <f>(RANK(J665,J$8:J$1007,1)+COUNTIF(J$8:J665,J665)-1)/1000</f>
        <v>0.746</v>
      </c>
      <c r="Z665" s="21">
        <f>(RANK(K665,K$8:K$1007,1)+COUNTIF(K$8:K665,K665)-1)/1000</f>
        <v>0.61499999999999999</v>
      </c>
      <c r="AA665" s="21">
        <f>(RANK(L665,L$8:L$1007,1)+COUNTIF(L$8:L665,L665)-1)/1000</f>
        <v>0.627</v>
      </c>
      <c r="AB665" s="21">
        <f>(RANK(M665,M$8:M$1007,1)+COUNTIF(M$8:M665,M665)-1)/1000</f>
        <v>0.58399999999999996</v>
      </c>
      <c r="AC665" s="21">
        <f>(RANK(N665,N$8:N$1007,1)+COUNTIF(N$8:N665,N665)-1)/1000</f>
        <v>0.71299999999999997</v>
      </c>
      <c r="AD665" s="21">
        <f>(RANK(O665,O$8:O$1007,1)+COUNTIF(O$8:O665,O665)-1)/1000</f>
        <v>0.68899999999999995</v>
      </c>
      <c r="AE665" s="21">
        <f>(RANK(P665,P$8:P$1007,1)+COUNTIF(P$8:P665,P665)-1)/1000</f>
        <v>0.73399999999999999</v>
      </c>
      <c r="AF665" s="21">
        <f>(RANK(Q665,Q$8:Q$1007,1)+COUNTIF(Q$8:Q665,Q665)-1)/1000</f>
        <v>0.71299999999999997</v>
      </c>
      <c r="AG665" s="21">
        <f>(RANK(R665,R$8:R$1007,1)+COUNTIF(R$8:R665,R665)-1)/1000</f>
        <v>0.68899999999999995</v>
      </c>
      <c r="AH665" s="21">
        <f>(RANK(S665,S$8:S$1007,1)+COUNTIF(S$8:S665,S665)-1)/1000</f>
        <v>0.73399999999999999</v>
      </c>
      <c r="AI665" s="14">
        <f t="shared" si="131"/>
        <v>0</v>
      </c>
      <c r="AK665" s="14">
        <f t="shared" si="132"/>
        <v>0</v>
      </c>
    </row>
    <row r="666" spans="2:37" x14ac:dyDescent="0.25">
      <c r="B666">
        <f t="shared" si="126"/>
        <v>659</v>
      </c>
      <c r="C666">
        <f>MATCH(B666,'Stocastic Model Raw Data'!$B$2:$B$1001,0)</f>
        <v>850</v>
      </c>
      <c r="D666" s="14" cm="1">
        <f t="array" ref="D666">INDEX('Stocastic Model Raw Data'!$G$2:$G$1001,$C666,0)</f>
        <v>212042590</v>
      </c>
      <c r="E666" s="14" cm="1">
        <f t="array" ref="E666">INDEX('Stocastic Model Raw Data'!$C$2:$C$1001,$C666,0)</f>
        <v>101306894.79795299</v>
      </c>
      <c r="F666" s="14" cm="1">
        <f t="array" ref="F666">INDEX('Stocastic Model Raw Data'!$H$2:$H$1001,$C666,0)</f>
        <v>49906712.522230603</v>
      </c>
      <c r="G666" s="14">
        <f t="shared" si="121"/>
        <v>51400182.275722392</v>
      </c>
      <c r="H666" s="14" cm="1">
        <f t="array" ref="H666">INDEX('Stocastic Model Raw Data'!$D$2:$D$1001,$C666,0)</f>
        <v>2834254439.4538498</v>
      </c>
      <c r="I666" s="14" cm="1">
        <f t="array" ref="I666">INDEX('Stocastic Model Raw Data'!$I$2:$I$1001,$C666,0)</f>
        <v>1188480819.2119</v>
      </c>
      <c r="J666" s="14">
        <f t="shared" si="122"/>
        <v>1645773620.2419498</v>
      </c>
      <c r="K666" s="14" cm="1">
        <f t="array" ref="K666">INDEX('Stocastic Model Raw Data'!$E$2:$E$1001,$C666,0)</f>
        <v>213806292.90987301</v>
      </c>
      <c r="L666" s="14" cm="1">
        <f t="array" ref="L666">INDEX('Stocastic Model Raw Data'!$J$2:$J$1001,$C666,0)</f>
        <v>97186552.578777</v>
      </c>
      <c r="M666" s="14">
        <f t="shared" si="123"/>
        <v>116619740.33109601</v>
      </c>
      <c r="N666" s="14">
        <f t="shared" si="127"/>
        <v>3048060732.3637228</v>
      </c>
      <c r="O666" s="14">
        <f t="shared" si="128"/>
        <v>1285667371.7906771</v>
      </c>
      <c r="P666" s="14">
        <f t="shared" si="124"/>
        <v>1762393360.5730457</v>
      </c>
      <c r="Q666" s="3">
        <f t="shared" si="129"/>
        <v>3048060732.3637228</v>
      </c>
      <c r="R666" s="3">
        <f t="shared" si="130"/>
        <v>1497709961.7906771</v>
      </c>
      <c r="S666" s="3">
        <f t="shared" si="125"/>
        <v>1550350770.5730457</v>
      </c>
      <c r="T666" s="21">
        <f>(RANK(E666,E$8:E$1007,1)+COUNTIF(E$8:E666,E666)-1)/1000</f>
        <v>0.80900000000000005</v>
      </c>
      <c r="U666" s="21">
        <f>(RANK(F666,F$8:F$1007,1)+COUNTIF(F$8:F666,F666)-1)/1000</f>
        <v>0.80700000000000005</v>
      </c>
      <c r="V666" s="21">
        <f>(RANK(G666,G$8:G$1007,1)+COUNTIF(G$8:G666,G666)-1)/1000</f>
        <v>0.81100000000000005</v>
      </c>
      <c r="W666" s="21">
        <f>(RANK(H666,H$8:H$1007,1)+COUNTIF(H$8:H666,H666)-1)/1000</f>
        <v>0.86299999999999999</v>
      </c>
      <c r="X666" s="21">
        <f>(RANK(I666,I$8:I$1007,1)+COUNTIF(I$8:I666,I666)-1)/1000</f>
        <v>0.85199999999999998</v>
      </c>
      <c r="Y666" s="21">
        <f>(RANK(J666,J$8:J$1007,1)+COUNTIF(J$8:J666,J666)-1)/1000</f>
        <v>0.86199999999999999</v>
      </c>
      <c r="Z666" s="21">
        <f>(RANK(K666,K$8:K$1007,1)+COUNTIF(K$8:K666,K666)-1)/1000</f>
        <v>0.77900000000000003</v>
      </c>
      <c r="AA666" s="21">
        <f>(RANK(L666,L$8:L$1007,1)+COUNTIF(L$8:L666,L666)-1)/1000</f>
        <v>0.79700000000000004</v>
      </c>
      <c r="AB666" s="21">
        <f>(RANK(M666,M$8:M$1007,1)+COUNTIF(M$8:M666,M666)-1)/1000</f>
        <v>0.75</v>
      </c>
      <c r="AC666" s="21">
        <f>(RANK(N666,N$8:N$1007,1)+COUNTIF(N$8:N666,N666)-1)/1000</f>
        <v>0.85</v>
      </c>
      <c r="AD666" s="21">
        <f>(RANK(O666,O$8:O$1007,1)+COUNTIF(O$8:O666,O666)-1)/1000</f>
        <v>0.84299999999999997</v>
      </c>
      <c r="AE666" s="21">
        <f>(RANK(P666,P$8:P$1007,1)+COUNTIF(P$8:P666,P666)-1)/1000</f>
        <v>0.85899999999999999</v>
      </c>
      <c r="AF666" s="21">
        <f>(RANK(Q666,Q$8:Q$1007,1)+COUNTIF(Q$8:Q666,Q666)-1)/1000</f>
        <v>0.85</v>
      </c>
      <c r="AG666" s="21">
        <f>(RANK(R666,R$8:R$1007,1)+COUNTIF(R$8:R666,R666)-1)/1000</f>
        <v>0.84299999999999997</v>
      </c>
      <c r="AH666" s="21">
        <f>(RANK(S666,S$8:S$1007,1)+COUNTIF(S$8:S666,S666)-1)/1000</f>
        <v>0.85899999999999999</v>
      </c>
      <c r="AI666" s="14">
        <f t="shared" si="131"/>
        <v>0</v>
      </c>
      <c r="AK666" s="14">
        <f t="shared" si="132"/>
        <v>0</v>
      </c>
    </row>
    <row r="667" spans="2:37" x14ac:dyDescent="0.25">
      <c r="B667">
        <f t="shared" si="126"/>
        <v>660</v>
      </c>
      <c r="C667">
        <f>MATCH(B667,'Stocastic Model Raw Data'!$B$2:$B$1001,0)</f>
        <v>886</v>
      </c>
      <c r="D667" s="14" cm="1">
        <f t="array" ref="D667">INDEX('Stocastic Model Raw Data'!$G$2:$G$1001,$C667,0)</f>
        <v>212042590</v>
      </c>
      <c r="E667" s="14" cm="1">
        <f t="array" ref="E667">INDEX('Stocastic Model Raw Data'!$C$2:$C$1001,$C667,0)</f>
        <v>103636271.162431</v>
      </c>
      <c r="F667" s="14" cm="1">
        <f t="array" ref="F667">INDEX('Stocastic Model Raw Data'!$H$2:$H$1001,$C667,0)</f>
        <v>50618228.191919297</v>
      </c>
      <c r="G667" s="14">
        <f t="shared" si="121"/>
        <v>53018042.970511705</v>
      </c>
      <c r="H667" s="14" cm="1">
        <f t="array" ref="H667">INDEX('Stocastic Model Raw Data'!$D$2:$D$1001,$C667,0)</f>
        <v>2889986259.1052198</v>
      </c>
      <c r="I667" s="14" cm="1">
        <f t="array" ref="I667">INDEX('Stocastic Model Raw Data'!$I$2:$I$1001,$C667,0)</f>
        <v>1207915241.0280299</v>
      </c>
      <c r="J667" s="14">
        <f t="shared" si="122"/>
        <v>1682071018.0771899</v>
      </c>
      <c r="K667" s="14" cm="1">
        <f t="array" ref="K667">INDEX('Stocastic Model Raw Data'!$E$2:$E$1001,$C667,0)</f>
        <v>233741137.27314001</v>
      </c>
      <c r="L667" s="14" cm="1">
        <f t="array" ref="L667">INDEX('Stocastic Model Raw Data'!$J$2:$J$1001,$C667,0)</f>
        <v>105801465.51277301</v>
      </c>
      <c r="M667" s="14">
        <f t="shared" si="123"/>
        <v>127939671.76036701</v>
      </c>
      <c r="N667" s="14">
        <f t="shared" si="127"/>
        <v>3123727396.3783598</v>
      </c>
      <c r="O667" s="14">
        <f t="shared" si="128"/>
        <v>1313716706.540803</v>
      </c>
      <c r="P667" s="14">
        <f t="shared" si="124"/>
        <v>1810010689.8375568</v>
      </c>
      <c r="Q667" s="3">
        <f t="shared" si="129"/>
        <v>3123727396.3783598</v>
      </c>
      <c r="R667" s="3">
        <f t="shared" si="130"/>
        <v>1525759296.540803</v>
      </c>
      <c r="S667" s="3">
        <f t="shared" si="125"/>
        <v>1597968099.8375568</v>
      </c>
      <c r="T667" s="21">
        <f>(RANK(E667,E$8:E$1007,1)+COUNTIF(E$8:E667,E667)-1)/1000</f>
        <v>0.84</v>
      </c>
      <c r="U667" s="21">
        <f>(RANK(F667,F$8:F$1007,1)+COUNTIF(F$8:F667,F667)-1)/1000</f>
        <v>0.82099999999999995</v>
      </c>
      <c r="V667" s="21">
        <f>(RANK(G667,G$8:G$1007,1)+COUNTIF(G$8:G667,G667)-1)/1000</f>
        <v>0.85699999999999998</v>
      </c>
      <c r="W667" s="21">
        <f>(RANK(H667,H$8:H$1007,1)+COUNTIF(H$8:H667,H667)-1)/1000</f>
        <v>0.88500000000000001</v>
      </c>
      <c r="X667" s="21">
        <f>(RANK(I667,I$8:I$1007,1)+COUNTIF(I$8:I667,I667)-1)/1000</f>
        <v>0.875</v>
      </c>
      <c r="Y667" s="21">
        <f>(RANK(J667,J$8:J$1007,1)+COUNTIF(J$8:J667,J667)-1)/1000</f>
        <v>0.89200000000000002</v>
      </c>
      <c r="Z667" s="21">
        <f>(RANK(K667,K$8:K$1007,1)+COUNTIF(K$8:K667,K667)-1)/1000</f>
        <v>0.86299999999999999</v>
      </c>
      <c r="AA667" s="21">
        <f>(RANK(L667,L$8:L$1007,1)+COUNTIF(L$8:L667,L667)-1)/1000</f>
        <v>0.88300000000000001</v>
      </c>
      <c r="AB667" s="21">
        <f>(RANK(M667,M$8:M$1007,1)+COUNTIF(M$8:M667,M667)-1)/1000</f>
        <v>0.84899999999999998</v>
      </c>
      <c r="AC667" s="21">
        <f>(RANK(N667,N$8:N$1007,1)+COUNTIF(N$8:N667,N667)-1)/1000</f>
        <v>0.88600000000000001</v>
      </c>
      <c r="AD667" s="21">
        <f>(RANK(O667,O$8:O$1007,1)+COUNTIF(O$8:O667,O667)-1)/1000</f>
        <v>0.88400000000000001</v>
      </c>
      <c r="AE667" s="21">
        <f>(RANK(P667,P$8:P$1007,1)+COUNTIF(P$8:P667,P667)-1)/1000</f>
        <v>0.89200000000000002</v>
      </c>
      <c r="AF667" s="21">
        <f>(RANK(Q667,Q$8:Q$1007,1)+COUNTIF(Q$8:Q667,Q667)-1)/1000</f>
        <v>0.88600000000000001</v>
      </c>
      <c r="AG667" s="21">
        <f>(RANK(R667,R$8:R$1007,1)+COUNTIF(R$8:R667,R667)-1)/1000</f>
        <v>0.88400000000000001</v>
      </c>
      <c r="AH667" s="21">
        <f>(RANK(S667,S$8:S$1007,1)+COUNTIF(S$8:S667,S667)-1)/1000</f>
        <v>0.89200000000000002</v>
      </c>
      <c r="AI667" s="14">
        <f t="shared" si="131"/>
        <v>0</v>
      </c>
      <c r="AK667" s="14">
        <f t="shared" si="132"/>
        <v>0</v>
      </c>
    </row>
    <row r="668" spans="2:37" x14ac:dyDescent="0.25">
      <c r="B668">
        <f t="shared" si="126"/>
        <v>661</v>
      </c>
      <c r="C668">
        <f>MATCH(B668,'Stocastic Model Raw Data'!$B$2:$B$1001,0)</f>
        <v>914</v>
      </c>
      <c r="D668" s="14" cm="1">
        <f t="array" ref="D668">INDEX('Stocastic Model Raw Data'!$G$2:$G$1001,$C668,0)</f>
        <v>212042590</v>
      </c>
      <c r="E668" s="14" cm="1">
        <f t="array" ref="E668">INDEX('Stocastic Model Raw Data'!$C$2:$C$1001,$C668,0)</f>
        <v>107157708.02652299</v>
      </c>
      <c r="F668" s="14" cm="1">
        <f t="array" ref="F668">INDEX('Stocastic Model Raw Data'!$H$2:$H$1001,$C668,0)</f>
        <v>52928650.985636301</v>
      </c>
      <c r="G668" s="14">
        <f t="shared" si="121"/>
        <v>54229057.040886693</v>
      </c>
      <c r="H668" s="14" cm="1">
        <f t="array" ref="H668">INDEX('Stocastic Model Raw Data'!$D$2:$D$1001,$C668,0)</f>
        <v>2967192082.5688701</v>
      </c>
      <c r="I668" s="14" cm="1">
        <f t="array" ref="I668">INDEX('Stocastic Model Raw Data'!$I$2:$I$1001,$C668,0)</f>
        <v>1250551784.5450201</v>
      </c>
      <c r="J668" s="14">
        <f t="shared" si="122"/>
        <v>1716640298.02385</v>
      </c>
      <c r="K668" s="14" cm="1">
        <f t="array" ref="K668">INDEX('Stocastic Model Raw Data'!$E$2:$E$1001,$C668,0)</f>
        <v>224115756.77847901</v>
      </c>
      <c r="L668" s="14" cm="1">
        <f t="array" ref="L668">INDEX('Stocastic Model Raw Data'!$J$2:$J$1001,$C668,0)</f>
        <v>102466588.566199</v>
      </c>
      <c r="M668" s="14">
        <f t="shared" si="123"/>
        <v>121649168.21228001</v>
      </c>
      <c r="N668" s="14">
        <f t="shared" si="127"/>
        <v>3191307839.3473492</v>
      </c>
      <c r="O668" s="14">
        <f t="shared" si="128"/>
        <v>1353018373.1112192</v>
      </c>
      <c r="P668" s="14">
        <f t="shared" si="124"/>
        <v>1838289466.23613</v>
      </c>
      <c r="Q668" s="3">
        <f t="shared" si="129"/>
        <v>3191307839.3473492</v>
      </c>
      <c r="R668" s="3">
        <f t="shared" si="130"/>
        <v>1565060963.1112192</v>
      </c>
      <c r="S668" s="3">
        <f t="shared" si="125"/>
        <v>1626246876.23613</v>
      </c>
      <c r="T668" s="21">
        <f>(RANK(E668,E$8:E$1007,1)+COUNTIF(E$8:E668,E668)-1)/1000</f>
        <v>0.879</v>
      </c>
      <c r="U668" s="21">
        <f>(RANK(F668,F$8:F$1007,1)+COUNTIF(F$8:F668,F668)-1)/1000</f>
        <v>0.86799999999999999</v>
      </c>
      <c r="V668" s="21">
        <f>(RANK(G668,G$8:G$1007,1)+COUNTIF(G$8:G668,G668)-1)/1000</f>
        <v>0.88900000000000001</v>
      </c>
      <c r="W668" s="21">
        <f>(RANK(H668,H$8:H$1007,1)+COUNTIF(H$8:H668,H668)-1)/1000</f>
        <v>0.92</v>
      </c>
      <c r="X668" s="21">
        <f>(RANK(I668,I$8:I$1007,1)+COUNTIF(I$8:I668,I668)-1)/1000</f>
        <v>0.91800000000000004</v>
      </c>
      <c r="Y668" s="21">
        <f>(RANK(J668,J$8:J$1007,1)+COUNTIF(J$8:J668,J668)-1)/1000</f>
        <v>0.92200000000000004</v>
      </c>
      <c r="Z668" s="21">
        <f>(RANK(K668,K$8:K$1007,1)+COUNTIF(K$8:K668,K668)-1)/1000</f>
        <v>0.81899999999999995</v>
      </c>
      <c r="AA668" s="21">
        <f>(RANK(L668,L$8:L$1007,1)+COUNTIF(L$8:L668,L668)-1)/1000</f>
        <v>0.84799999999999998</v>
      </c>
      <c r="AB668" s="21">
        <f>(RANK(M668,M$8:M$1007,1)+COUNTIF(M$8:M668,M668)-1)/1000</f>
        <v>0.79900000000000004</v>
      </c>
      <c r="AC668" s="21">
        <f>(RANK(N668,N$8:N$1007,1)+COUNTIF(N$8:N668,N668)-1)/1000</f>
        <v>0.91400000000000003</v>
      </c>
      <c r="AD668" s="21">
        <f>(RANK(O668,O$8:O$1007,1)+COUNTIF(O$8:O668,O668)-1)/1000</f>
        <v>0.91500000000000004</v>
      </c>
      <c r="AE668" s="21">
        <f>(RANK(P668,P$8:P$1007,1)+COUNTIF(P$8:P668,P668)-1)/1000</f>
        <v>0.91200000000000003</v>
      </c>
      <c r="AF668" s="21">
        <f>(RANK(Q668,Q$8:Q$1007,1)+COUNTIF(Q$8:Q668,Q668)-1)/1000</f>
        <v>0.91400000000000003</v>
      </c>
      <c r="AG668" s="21">
        <f>(RANK(R668,R$8:R$1007,1)+COUNTIF(R$8:R668,R668)-1)/1000</f>
        <v>0.91500000000000004</v>
      </c>
      <c r="AH668" s="21">
        <f>(RANK(S668,S$8:S$1007,1)+COUNTIF(S$8:S668,S668)-1)/1000</f>
        <v>0.91200000000000003</v>
      </c>
      <c r="AI668" s="14">
        <f t="shared" si="131"/>
        <v>0</v>
      </c>
      <c r="AK668" s="14">
        <f t="shared" si="132"/>
        <v>0</v>
      </c>
    </row>
    <row r="669" spans="2:37" x14ac:dyDescent="0.25">
      <c r="B669">
        <f t="shared" si="126"/>
        <v>662</v>
      </c>
      <c r="C669">
        <f>MATCH(B669,'Stocastic Model Raw Data'!$B$2:$B$1001,0)</f>
        <v>293</v>
      </c>
      <c r="D669" s="14" cm="1">
        <f t="array" ref="D669">INDEX('Stocastic Model Raw Data'!$G$2:$G$1001,$C669,0)</f>
        <v>212042590</v>
      </c>
      <c r="E669" s="14" cm="1">
        <f t="array" ref="E669">INDEX('Stocastic Model Raw Data'!$C$2:$C$1001,$C669,0)</f>
        <v>76665970.983550698</v>
      </c>
      <c r="F669" s="14" cm="1">
        <f t="array" ref="F669">INDEX('Stocastic Model Raw Data'!$H$2:$H$1001,$C669,0)</f>
        <v>37360648.999829903</v>
      </c>
      <c r="G669" s="14">
        <f t="shared" si="121"/>
        <v>39305321.983720794</v>
      </c>
      <c r="H669" s="14" cm="1">
        <f t="array" ref="H669">INDEX('Stocastic Model Raw Data'!$D$2:$D$1001,$C669,0)</f>
        <v>2180688779.49438</v>
      </c>
      <c r="I669" s="14" cm="1">
        <f t="array" ref="I669">INDEX('Stocastic Model Raw Data'!$I$2:$I$1001,$C669,0)</f>
        <v>911858610.91101003</v>
      </c>
      <c r="J669" s="14">
        <f t="shared" si="122"/>
        <v>1268830168.58337</v>
      </c>
      <c r="K669" s="14" cm="1">
        <f t="array" ref="K669">INDEX('Stocastic Model Raw Data'!$E$2:$E$1001,$C669,0)</f>
        <v>162625715.51572999</v>
      </c>
      <c r="L669" s="14" cm="1">
        <f t="array" ref="L669">INDEX('Stocastic Model Raw Data'!$J$2:$J$1001,$C669,0)</f>
        <v>69516064.531019598</v>
      </c>
      <c r="M669" s="14">
        <f t="shared" si="123"/>
        <v>93109650.984710395</v>
      </c>
      <c r="N669" s="14">
        <f t="shared" si="127"/>
        <v>2343314495.0101099</v>
      </c>
      <c r="O669" s="14">
        <f t="shared" si="128"/>
        <v>981374675.4420296</v>
      </c>
      <c r="P669" s="14">
        <f t="shared" si="124"/>
        <v>1361939819.5680804</v>
      </c>
      <c r="Q669" s="3">
        <f t="shared" si="129"/>
        <v>2343314495.0101099</v>
      </c>
      <c r="R669" s="3">
        <f t="shared" si="130"/>
        <v>1193417265.4420295</v>
      </c>
      <c r="S669" s="3">
        <f t="shared" si="125"/>
        <v>1149897229.5680804</v>
      </c>
      <c r="T669" s="21">
        <f>(RANK(E669,E$8:E$1007,1)+COUNTIF(E$8:E669,E669)-1)/1000</f>
        <v>0.32900000000000001</v>
      </c>
      <c r="U669" s="21">
        <f>(RANK(F669,F$8:F$1007,1)+COUNTIF(F$8:F669,F669)-1)/1000</f>
        <v>0.33700000000000002</v>
      </c>
      <c r="V669" s="21">
        <f>(RANK(G669,G$8:G$1007,1)+COUNTIF(G$8:G669,G669)-1)/1000</f>
        <v>0.317</v>
      </c>
      <c r="W669" s="21">
        <f>(RANK(H669,H$8:H$1007,1)+COUNTIF(H$8:H669,H669)-1)/1000</f>
        <v>0.29799999999999999</v>
      </c>
      <c r="X669" s="21">
        <f>(RANK(I669,I$8:I$1007,1)+COUNTIF(I$8:I669,I669)-1)/1000</f>
        <v>0.307</v>
      </c>
      <c r="Y669" s="21">
        <f>(RANK(J669,J$8:J$1007,1)+COUNTIF(J$8:J669,J669)-1)/1000</f>
        <v>0.28599999999999998</v>
      </c>
      <c r="Z669" s="21">
        <f>(RANK(K669,K$8:K$1007,1)+COUNTIF(K$8:K669,K669)-1)/1000</f>
        <v>0.33400000000000002</v>
      </c>
      <c r="AA669" s="21">
        <f>(RANK(L669,L$8:L$1007,1)+COUNTIF(L$8:L669,L669)-1)/1000</f>
        <v>0.27200000000000002</v>
      </c>
      <c r="AB669" s="21">
        <f>(RANK(M669,M$8:M$1007,1)+COUNTIF(M$8:M669,M669)-1)/1000</f>
        <v>0.371</v>
      </c>
      <c r="AC669" s="21">
        <f>(RANK(N669,N$8:N$1007,1)+COUNTIF(N$8:N669,N669)-1)/1000</f>
        <v>0.29299999999999998</v>
      </c>
      <c r="AD669" s="21">
        <f>(RANK(O669,O$8:O$1007,1)+COUNTIF(O$8:O669,O669)-1)/1000</f>
        <v>0.30299999999999999</v>
      </c>
      <c r="AE669" s="21">
        <f>(RANK(P669,P$8:P$1007,1)+COUNTIF(P$8:P669,P669)-1)/1000</f>
        <v>0.29399999999999998</v>
      </c>
      <c r="AF669" s="21">
        <f>(RANK(Q669,Q$8:Q$1007,1)+COUNTIF(Q$8:Q669,Q669)-1)/1000</f>
        <v>0.29299999999999998</v>
      </c>
      <c r="AG669" s="21">
        <f>(RANK(R669,R$8:R$1007,1)+COUNTIF(R$8:R669,R669)-1)/1000</f>
        <v>0.30299999999999999</v>
      </c>
      <c r="AH669" s="21">
        <f>(RANK(S669,S$8:S$1007,1)+COUNTIF(S$8:S669,S669)-1)/1000</f>
        <v>0.29399999999999998</v>
      </c>
      <c r="AI669" s="14">
        <f t="shared" si="131"/>
        <v>0</v>
      </c>
      <c r="AK669" s="14">
        <f t="shared" si="132"/>
        <v>0</v>
      </c>
    </row>
    <row r="670" spans="2:37" x14ac:dyDescent="0.25">
      <c r="B670">
        <f t="shared" si="126"/>
        <v>663</v>
      </c>
      <c r="C670">
        <f>MATCH(B670,'Stocastic Model Raw Data'!$B$2:$B$1001,0)</f>
        <v>1</v>
      </c>
      <c r="D670" s="14" cm="1">
        <f t="array" ref="D670">INDEX('Stocastic Model Raw Data'!$G$2:$G$1001,$C670,0)</f>
        <v>212042590</v>
      </c>
      <c r="E670" s="14" cm="1">
        <f t="array" ref="E670">INDEX('Stocastic Model Raw Data'!$C$2:$C$1001,$C670,0)</f>
        <v>46691161.138610497</v>
      </c>
      <c r="F670" s="14" cm="1">
        <f t="array" ref="F670">INDEX('Stocastic Model Raw Data'!$H$2:$H$1001,$C670,0)</f>
        <v>22223946.430029899</v>
      </c>
      <c r="G670" s="14">
        <f t="shared" si="121"/>
        <v>24467214.708580598</v>
      </c>
      <c r="H670" s="14" cm="1">
        <f t="array" ref="H670">INDEX('Stocastic Model Raw Data'!$D$2:$D$1001,$C670,0)</f>
        <v>1425015866.0766101</v>
      </c>
      <c r="I670" s="14" cm="1">
        <f t="array" ref="I670">INDEX('Stocastic Model Raw Data'!$I$2:$I$1001,$C670,0)</f>
        <v>585404184.43488204</v>
      </c>
      <c r="J670" s="14">
        <f t="shared" si="122"/>
        <v>839611681.64172804</v>
      </c>
      <c r="K670" s="14" cm="1">
        <f t="array" ref="K670">INDEX('Stocastic Model Raw Data'!$E$2:$E$1001,$C670,0)</f>
        <v>92258585.986448303</v>
      </c>
      <c r="L670" s="14" cm="1">
        <f t="array" ref="L670">INDEX('Stocastic Model Raw Data'!$J$2:$J$1001,$C670,0)</f>
        <v>40910190.736196503</v>
      </c>
      <c r="M670" s="14">
        <f t="shared" si="123"/>
        <v>51348395.2502518</v>
      </c>
      <c r="N670" s="14">
        <f t="shared" si="127"/>
        <v>1517274452.0630584</v>
      </c>
      <c r="O670" s="14">
        <f t="shared" si="128"/>
        <v>626314375.17107856</v>
      </c>
      <c r="P670" s="14">
        <f t="shared" si="124"/>
        <v>890960076.89197981</v>
      </c>
      <c r="Q670" s="3">
        <f t="shared" si="129"/>
        <v>1517274452.0630584</v>
      </c>
      <c r="R670" s="3">
        <f t="shared" si="130"/>
        <v>838356965.17107856</v>
      </c>
      <c r="S670" s="3">
        <f t="shared" si="125"/>
        <v>678917486.89197981</v>
      </c>
      <c r="T670" s="21">
        <f>(RANK(E670,E$8:E$1007,1)+COUNTIF(E$8:E670,E670)-1)/1000</f>
        <v>1E-3</v>
      </c>
      <c r="U670" s="21">
        <f>(RANK(F670,F$8:F$1007,1)+COUNTIF(F$8:F670,F670)-1)/1000</f>
        <v>1E-3</v>
      </c>
      <c r="V670" s="21">
        <f>(RANK(G670,G$8:G$1007,1)+COUNTIF(G$8:G670,G670)-1)/1000</f>
        <v>1E-3</v>
      </c>
      <c r="W670" s="21">
        <f>(RANK(H670,H$8:H$1007,1)+COUNTIF(H$8:H670,H670)-1)/1000</f>
        <v>1E-3</v>
      </c>
      <c r="X670" s="21">
        <f>(RANK(I670,I$8:I$1007,1)+COUNTIF(I$8:I670,I670)-1)/1000</f>
        <v>1E-3</v>
      </c>
      <c r="Y670" s="21">
        <f>(RANK(J670,J$8:J$1007,1)+COUNTIF(J$8:J670,J670)-1)/1000</f>
        <v>1E-3</v>
      </c>
      <c r="Z670" s="21">
        <f>(RANK(K670,K$8:K$1007,1)+COUNTIF(K$8:K670,K670)-1)/1000</f>
        <v>1E-3</v>
      </c>
      <c r="AA670" s="21">
        <f>(RANK(L670,L$8:L$1007,1)+COUNTIF(L$8:L670,L670)-1)/1000</f>
        <v>1E-3</v>
      </c>
      <c r="AB670" s="21">
        <f>(RANK(M670,M$8:M$1007,1)+COUNTIF(M$8:M670,M670)-1)/1000</f>
        <v>1E-3</v>
      </c>
      <c r="AC670" s="21">
        <f>(RANK(N670,N$8:N$1007,1)+COUNTIF(N$8:N670,N670)-1)/1000</f>
        <v>1E-3</v>
      </c>
      <c r="AD670" s="21">
        <f>(RANK(O670,O$8:O$1007,1)+COUNTIF(O$8:O670,O670)-1)/1000</f>
        <v>1E-3</v>
      </c>
      <c r="AE670" s="21">
        <f>(RANK(P670,P$8:P$1007,1)+COUNTIF(P$8:P670,P670)-1)/1000</f>
        <v>1E-3</v>
      </c>
      <c r="AF670" s="21">
        <f>(RANK(Q670,Q$8:Q$1007,1)+COUNTIF(Q$8:Q670,Q670)-1)/1000</f>
        <v>1E-3</v>
      </c>
      <c r="AG670" s="21">
        <f>(RANK(R670,R$8:R$1007,1)+COUNTIF(R$8:R670,R670)-1)/1000</f>
        <v>1E-3</v>
      </c>
      <c r="AH670" s="21">
        <f>(RANK(S670,S$8:S$1007,1)+COUNTIF(S$8:S670,S670)-1)/1000</f>
        <v>1E-3</v>
      </c>
      <c r="AI670" s="14">
        <f t="shared" si="131"/>
        <v>0</v>
      </c>
      <c r="AK670" s="14">
        <f t="shared" si="132"/>
        <v>0</v>
      </c>
    </row>
    <row r="671" spans="2:37" x14ac:dyDescent="0.25">
      <c r="B671">
        <f t="shared" si="126"/>
        <v>664</v>
      </c>
      <c r="C671">
        <f>MATCH(B671,'Stocastic Model Raw Data'!$B$2:$B$1001,0)</f>
        <v>687</v>
      </c>
      <c r="D671" s="14" cm="1">
        <f t="array" ref="D671">INDEX('Stocastic Model Raw Data'!$G$2:$G$1001,$C671,0)</f>
        <v>212042590</v>
      </c>
      <c r="E671" s="14" cm="1">
        <f t="array" ref="E671">INDEX('Stocastic Model Raw Data'!$C$2:$C$1001,$C671,0)</f>
        <v>100384077.673801</v>
      </c>
      <c r="F671" s="14" cm="1">
        <f t="array" ref="F671">INDEX('Stocastic Model Raw Data'!$H$2:$H$1001,$C671,0)</f>
        <v>50142780.161083996</v>
      </c>
      <c r="G671" s="14">
        <f t="shared" si="121"/>
        <v>50241297.512717009</v>
      </c>
      <c r="H671" s="14" cm="1">
        <f t="array" ref="H671">INDEX('Stocastic Model Raw Data'!$D$2:$D$1001,$C671,0)</f>
        <v>2560842293.2932601</v>
      </c>
      <c r="I671" s="14" cm="1">
        <f t="array" ref="I671">INDEX('Stocastic Model Raw Data'!$I$2:$I$1001,$C671,0)</f>
        <v>1085280179.6096399</v>
      </c>
      <c r="J671" s="14">
        <f t="shared" si="122"/>
        <v>1475562113.6836202</v>
      </c>
      <c r="K671" s="14" cm="1">
        <f t="array" ref="K671">INDEX('Stocastic Model Raw Data'!$E$2:$E$1001,$C671,0)</f>
        <v>226626870.506405</v>
      </c>
      <c r="L671" s="14" cm="1">
        <f t="array" ref="L671">INDEX('Stocastic Model Raw Data'!$J$2:$J$1001,$C671,0)</f>
        <v>101274733.26453701</v>
      </c>
      <c r="M671" s="14">
        <f t="shared" si="123"/>
        <v>125352137.24186799</v>
      </c>
      <c r="N671" s="14">
        <f t="shared" si="127"/>
        <v>2787469163.799665</v>
      </c>
      <c r="O671" s="14">
        <f t="shared" si="128"/>
        <v>1186554912.874177</v>
      </c>
      <c r="P671" s="14">
        <f t="shared" si="124"/>
        <v>1600914250.925488</v>
      </c>
      <c r="Q671" s="3">
        <f t="shared" si="129"/>
        <v>2787469163.799665</v>
      </c>
      <c r="R671" s="3">
        <f t="shared" si="130"/>
        <v>1398597502.874177</v>
      </c>
      <c r="S671" s="3">
        <f t="shared" si="125"/>
        <v>1388871660.925488</v>
      </c>
      <c r="T671" s="21">
        <f>(RANK(E671,E$8:E$1007,1)+COUNTIF(E$8:E671,E671)-1)/1000</f>
        <v>0.79800000000000004</v>
      </c>
      <c r="U671" s="21">
        <f>(RANK(F671,F$8:F$1007,1)+COUNTIF(F$8:F671,F671)-1)/1000</f>
        <v>0.81</v>
      </c>
      <c r="V671" s="21">
        <f>(RANK(G671,G$8:G$1007,1)+COUNTIF(G$8:G671,G671)-1)/1000</f>
        <v>0.78</v>
      </c>
      <c r="W671" s="21">
        <f>(RANK(H671,H$8:H$1007,1)+COUNTIF(H$8:H671,H671)-1)/1000</f>
        <v>0.66300000000000003</v>
      </c>
      <c r="X671" s="21">
        <f>(RANK(I671,I$8:I$1007,1)+COUNTIF(I$8:I671,I671)-1)/1000</f>
        <v>0.68700000000000006</v>
      </c>
      <c r="Y671" s="21">
        <f>(RANK(J671,J$8:J$1007,1)+COUNTIF(J$8:J671,J671)-1)/1000</f>
        <v>0.64100000000000001</v>
      </c>
      <c r="Z671" s="21">
        <f>(RANK(K671,K$8:K$1007,1)+COUNTIF(K$8:K671,K671)-1)/1000</f>
        <v>0.83099999999999996</v>
      </c>
      <c r="AA671" s="21">
        <f>(RANK(L671,L$8:L$1007,1)+COUNTIF(L$8:L671,L671)-1)/1000</f>
        <v>0.83799999999999997</v>
      </c>
      <c r="AB671" s="21">
        <f>(RANK(M671,M$8:M$1007,1)+COUNTIF(M$8:M671,M671)-1)/1000</f>
        <v>0.82699999999999996</v>
      </c>
      <c r="AC671" s="21">
        <f>(RANK(N671,N$8:N$1007,1)+COUNTIF(N$8:N671,N671)-1)/1000</f>
        <v>0.68700000000000006</v>
      </c>
      <c r="AD671" s="21">
        <f>(RANK(O671,O$8:O$1007,1)+COUNTIF(O$8:O671,O671)-1)/1000</f>
        <v>0.70799999999999996</v>
      </c>
      <c r="AE671" s="21">
        <f>(RANK(P671,P$8:P$1007,1)+COUNTIF(P$8:P671,P671)-1)/1000</f>
        <v>0.66800000000000004</v>
      </c>
      <c r="AF671" s="21">
        <f>(RANK(Q671,Q$8:Q$1007,1)+COUNTIF(Q$8:Q671,Q671)-1)/1000</f>
        <v>0.68700000000000006</v>
      </c>
      <c r="AG671" s="21">
        <f>(RANK(R671,R$8:R$1007,1)+COUNTIF(R$8:R671,R671)-1)/1000</f>
        <v>0.70799999999999996</v>
      </c>
      <c r="AH671" s="21">
        <f>(RANK(S671,S$8:S$1007,1)+COUNTIF(S$8:S671,S671)-1)/1000</f>
        <v>0.66800000000000004</v>
      </c>
      <c r="AI671" s="14">
        <f t="shared" si="131"/>
        <v>0</v>
      </c>
      <c r="AK671" s="14">
        <f t="shared" si="132"/>
        <v>0</v>
      </c>
    </row>
    <row r="672" spans="2:37" x14ac:dyDescent="0.25">
      <c r="B672">
        <f t="shared" si="126"/>
        <v>665</v>
      </c>
      <c r="C672">
        <f>MATCH(B672,'Stocastic Model Raw Data'!$B$2:$B$1001,0)</f>
        <v>819</v>
      </c>
      <c r="D672" s="14" cm="1">
        <f t="array" ref="D672">INDEX('Stocastic Model Raw Data'!$G$2:$G$1001,$C672,0)</f>
        <v>212042590</v>
      </c>
      <c r="E672" s="14" cm="1">
        <f t="array" ref="E672">INDEX('Stocastic Model Raw Data'!$C$2:$C$1001,$C672,0)</f>
        <v>101717556.71608999</v>
      </c>
      <c r="F672" s="14" cm="1">
        <f t="array" ref="F672">INDEX('Stocastic Model Raw Data'!$H$2:$H$1001,$C672,0)</f>
        <v>50362309.961602397</v>
      </c>
      <c r="G672" s="14">
        <f t="shared" si="121"/>
        <v>51355246.754487596</v>
      </c>
      <c r="H672" s="14" cm="1">
        <f t="array" ref="H672">INDEX('Stocastic Model Raw Data'!$D$2:$D$1001,$C672,0)</f>
        <v>2790054235.1008401</v>
      </c>
      <c r="I672" s="14" cm="1">
        <f t="array" ref="I672">INDEX('Stocastic Model Raw Data'!$I$2:$I$1001,$C672,0)</f>
        <v>1176815864.6761899</v>
      </c>
      <c r="J672" s="14">
        <f t="shared" si="122"/>
        <v>1613238370.4246502</v>
      </c>
      <c r="K672" s="14" cm="1">
        <f t="array" ref="K672">INDEX('Stocastic Model Raw Data'!$E$2:$E$1001,$C672,0)</f>
        <v>210964016.66906101</v>
      </c>
      <c r="L672" s="14" cm="1">
        <f t="array" ref="L672">INDEX('Stocastic Model Raw Data'!$J$2:$J$1001,$C672,0)</f>
        <v>92343943.178341001</v>
      </c>
      <c r="M672" s="14">
        <f t="shared" si="123"/>
        <v>118620073.49072</v>
      </c>
      <c r="N672" s="14">
        <f t="shared" si="127"/>
        <v>3001018251.7699013</v>
      </c>
      <c r="O672" s="14">
        <f t="shared" si="128"/>
        <v>1269159807.8545308</v>
      </c>
      <c r="P672" s="14">
        <f t="shared" si="124"/>
        <v>1731858443.9153705</v>
      </c>
      <c r="Q672" s="3">
        <f t="shared" si="129"/>
        <v>3001018251.7699013</v>
      </c>
      <c r="R672" s="3">
        <f t="shared" si="130"/>
        <v>1481202397.8545308</v>
      </c>
      <c r="S672" s="3">
        <f t="shared" si="125"/>
        <v>1519815853.9153705</v>
      </c>
      <c r="T672" s="21">
        <f>(RANK(E672,E$8:E$1007,1)+COUNTIF(E$8:E672,E672)-1)/1000</f>
        <v>0.81599999999999995</v>
      </c>
      <c r="U672" s="21">
        <f>(RANK(F672,F$8:F$1007,1)+COUNTIF(F$8:F672,F672)-1)/1000</f>
        <v>0.81699999999999995</v>
      </c>
      <c r="V672" s="21">
        <f>(RANK(G672,G$8:G$1007,1)+COUNTIF(G$8:G672,G672)-1)/1000</f>
        <v>0.80900000000000005</v>
      </c>
      <c r="W672" s="21">
        <f>(RANK(H672,H$8:H$1007,1)+COUNTIF(H$8:H672,H672)-1)/1000</f>
        <v>0.83099999999999996</v>
      </c>
      <c r="X672" s="21">
        <f>(RANK(I672,I$8:I$1007,1)+COUNTIF(I$8:I672,I672)-1)/1000</f>
        <v>0.83299999999999996</v>
      </c>
      <c r="Y672" s="21">
        <f>(RANK(J672,J$8:J$1007,1)+COUNTIF(J$8:J672,J672)-1)/1000</f>
        <v>0.82599999999999996</v>
      </c>
      <c r="Z672" s="21">
        <f>(RANK(K672,K$8:K$1007,1)+COUNTIF(K$8:K672,K672)-1)/1000</f>
        <v>0.753</v>
      </c>
      <c r="AA672" s="21">
        <f>(RANK(L672,L$8:L$1007,1)+COUNTIF(L$8:L672,L672)-1)/1000</f>
        <v>0.72899999999999998</v>
      </c>
      <c r="AB672" s="21">
        <f>(RANK(M672,M$8:M$1007,1)+COUNTIF(M$8:M672,M672)-1)/1000</f>
        <v>0.77300000000000002</v>
      </c>
      <c r="AC672" s="21">
        <f>(RANK(N672,N$8:N$1007,1)+COUNTIF(N$8:N672,N672)-1)/1000</f>
        <v>0.81899999999999995</v>
      </c>
      <c r="AD672" s="21">
        <f>(RANK(O672,O$8:O$1007,1)+COUNTIF(O$8:O672,O672)-1)/1000</f>
        <v>0.82299999999999995</v>
      </c>
      <c r="AE672" s="21">
        <f>(RANK(P672,P$8:P$1007,1)+COUNTIF(P$8:P672,P672)-1)/1000</f>
        <v>0.81799999999999995</v>
      </c>
      <c r="AF672" s="21">
        <f>(RANK(Q672,Q$8:Q$1007,1)+COUNTIF(Q$8:Q672,Q672)-1)/1000</f>
        <v>0.81899999999999995</v>
      </c>
      <c r="AG672" s="21">
        <f>(RANK(R672,R$8:R$1007,1)+COUNTIF(R$8:R672,R672)-1)/1000</f>
        <v>0.82299999999999995</v>
      </c>
      <c r="AH672" s="21">
        <f>(RANK(S672,S$8:S$1007,1)+COUNTIF(S$8:S672,S672)-1)/1000</f>
        <v>0.81799999999999995</v>
      </c>
      <c r="AI672" s="14">
        <f t="shared" si="131"/>
        <v>0</v>
      </c>
      <c r="AK672" s="14">
        <f t="shared" si="132"/>
        <v>0</v>
      </c>
    </row>
    <row r="673" spans="2:37" x14ac:dyDescent="0.25">
      <c r="B673">
        <f t="shared" si="126"/>
        <v>666</v>
      </c>
      <c r="C673">
        <f>MATCH(B673,'Stocastic Model Raw Data'!$B$2:$B$1001,0)</f>
        <v>124</v>
      </c>
      <c r="D673" s="14" cm="1">
        <f t="array" ref="D673">INDEX('Stocastic Model Raw Data'!$G$2:$G$1001,$C673,0)</f>
        <v>212042590</v>
      </c>
      <c r="E673" s="14" cm="1">
        <f t="array" ref="E673">INDEX('Stocastic Model Raw Data'!$C$2:$C$1001,$C673,0)</f>
        <v>66614392.538358897</v>
      </c>
      <c r="F673" s="14" cm="1">
        <f t="array" ref="F673">INDEX('Stocastic Model Raw Data'!$H$2:$H$1001,$C673,0)</f>
        <v>31991201.5014892</v>
      </c>
      <c r="G673" s="14">
        <f t="shared" si="121"/>
        <v>34623191.036869697</v>
      </c>
      <c r="H673" s="14" cm="1">
        <f t="array" ref="H673">INDEX('Stocastic Model Raw Data'!$D$2:$D$1001,$C673,0)</f>
        <v>1964640618.63484</v>
      </c>
      <c r="I673" s="14" cm="1">
        <f t="array" ref="I673">INDEX('Stocastic Model Raw Data'!$I$2:$I$1001,$C673,0)</f>
        <v>814028722.75957096</v>
      </c>
      <c r="J673" s="14">
        <f t="shared" si="122"/>
        <v>1150611895.8752689</v>
      </c>
      <c r="K673" s="14" cm="1">
        <f t="array" ref="K673">INDEX('Stocastic Model Raw Data'!$E$2:$E$1001,$C673,0)</f>
        <v>132270909.676608</v>
      </c>
      <c r="L673" s="14" cm="1">
        <f t="array" ref="L673">INDEX('Stocastic Model Raw Data'!$J$2:$J$1001,$C673,0)</f>
        <v>57402926.708157301</v>
      </c>
      <c r="M673" s="14">
        <f t="shared" si="123"/>
        <v>74867982.968450695</v>
      </c>
      <c r="N673" s="14">
        <f t="shared" si="127"/>
        <v>2096911528.3114481</v>
      </c>
      <c r="O673" s="14">
        <f t="shared" si="128"/>
        <v>871431649.46772826</v>
      </c>
      <c r="P673" s="14">
        <f t="shared" si="124"/>
        <v>1225479878.84372</v>
      </c>
      <c r="Q673" s="3">
        <f t="shared" si="129"/>
        <v>2096911528.3114481</v>
      </c>
      <c r="R673" s="3">
        <f t="shared" si="130"/>
        <v>1083474239.4677281</v>
      </c>
      <c r="S673" s="3">
        <f t="shared" si="125"/>
        <v>1013437288.84372</v>
      </c>
      <c r="T673" s="21">
        <f>(RANK(E673,E$8:E$1007,1)+COUNTIF(E$8:E673,E673)-1)/1000</f>
        <v>0.125</v>
      </c>
      <c r="U673" s="21">
        <f>(RANK(F673,F$8:F$1007,1)+COUNTIF(F$8:F673,F673)-1)/1000</f>
        <v>0.124</v>
      </c>
      <c r="V673" s="21">
        <f>(RANK(G673,G$8:G$1007,1)+COUNTIF(G$8:G673,G673)-1)/1000</f>
        <v>0.125</v>
      </c>
      <c r="W673" s="21">
        <f>(RANK(H673,H$8:H$1007,1)+COUNTIF(H$8:H673,H673)-1)/1000</f>
        <v>0.128</v>
      </c>
      <c r="X673" s="21">
        <f>(RANK(I673,I$8:I$1007,1)+COUNTIF(I$8:I673,I673)-1)/1000</f>
        <v>0.128</v>
      </c>
      <c r="Y673" s="21">
        <f>(RANK(J673,J$8:J$1007,1)+COUNTIF(J$8:J673,J673)-1)/1000</f>
        <v>0.129</v>
      </c>
      <c r="Z673" s="21">
        <f>(RANK(K673,K$8:K$1007,1)+COUNTIF(K$8:K673,K673)-1)/1000</f>
        <v>8.4000000000000005E-2</v>
      </c>
      <c r="AA673" s="21">
        <f>(RANK(L673,L$8:L$1007,1)+COUNTIF(L$8:L673,L673)-1)/1000</f>
        <v>0.09</v>
      </c>
      <c r="AB673" s="21">
        <f>(RANK(M673,M$8:M$1007,1)+COUNTIF(M$8:M673,M673)-1)/1000</f>
        <v>8.4000000000000005E-2</v>
      </c>
      <c r="AC673" s="21">
        <f>(RANK(N673,N$8:N$1007,1)+COUNTIF(N$8:N673,N673)-1)/1000</f>
        <v>0.124</v>
      </c>
      <c r="AD673" s="21">
        <f>(RANK(O673,O$8:O$1007,1)+COUNTIF(O$8:O673,O673)-1)/1000</f>
        <v>0.126</v>
      </c>
      <c r="AE673" s="21">
        <f>(RANK(P673,P$8:P$1007,1)+COUNTIF(P$8:P673,P673)-1)/1000</f>
        <v>0.124</v>
      </c>
      <c r="AF673" s="21">
        <f>(RANK(Q673,Q$8:Q$1007,1)+COUNTIF(Q$8:Q673,Q673)-1)/1000</f>
        <v>0.124</v>
      </c>
      <c r="AG673" s="21">
        <f>(RANK(R673,R$8:R$1007,1)+COUNTIF(R$8:R673,R673)-1)/1000</f>
        <v>0.126</v>
      </c>
      <c r="AH673" s="21">
        <f>(RANK(S673,S$8:S$1007,1)+COUNTIF(S$8:S673,S673)-1)/1000</f>
        <v>0.124</v>
      </c>
      <c r="AI673" s="14">
        <f t="shared" si="131"/>
        <v>0</v>
      </c>
      <c r="AK673" s="14">
        <f t="shared" si="132"/>
        <v>0</v>
      </c>
    </row>
    <row r="674" spans="2:37" x14ac:dyDescent="0.25">
      <c r="B674">
        <f t="shared" si="126"/>
        <v>667</v>
      </c>
      <c r="C674">
        <f>MATCH(B674,'Stocastic Model Raw Data'!$B$2:$B$1001,0)</f>
        <v>348</v>
      </c>
      <c r="D674" s="14" cm="1">
        <f t="array" ref="D674">INDEX('Stocastic Model Raw Data'!$G$2:$G$1001,$C674,0)</f>
        <v>212042590</v>
      </c>
      <c r="E674" s="14" cm="1">
        <f t="array" ref="E674">INDEX('Stocastic Model Raw Data'!$C$2:$C$1001,$C674,0)</f>
        <v>88530826.117444202</v>
      </c>
      <c r="F674" s="14" cm="1">
        <f t="array" ref="F674">INDEX('Stocastic Model Raw Data'!$H$2:$H$1001,$C674,0)</f>
        <v>44552393.5459757</v>
      </c>
      <c r="G674" s="14">
        <f t="shared" si="121"/>
        <v>43978432.571468502</v>
      </c>
      <c r="H674" s="14" cm="1">
        <f t="array" ref="H674">INDEX('Stocastic Model Raw Data'!$D$2:$D$1001,$C674,0)</f>
        <v>2196881278.0362701</v>
      </c>
      <c r="I674" s="14" cm="1">
        <f t="array" ref="I674">INDEX('Stocastic Model Raw Data'!$I$2:$I$1001,$C674,0)</f>
        <v>935491687.26192796</v>
      </c>
      <c r="J674" s="14">
        <f t="shared" si="122"/>
        <v>1261389590.7743421</v>
      </c>
      <c r="K674" s="14" cm="1">
        <f t="array" ref="K674">INDEX('Stocastic Model Raw Data'!$E$2:$E$1001,$C674,0)</f>
        <v>208912618.62160701</v>
      </c>
      <c r="L674" s="14" cm="1">
        <f t="array" ref="L674">INDEX('Stocastic Model Raw Data'!$J$2:$J$1001,$C674,0)</f>
        <v>91246810.525781095</v>
      </c>
      <c r="M674" s="14">
        <f t="shared" si="123"/>
        <v>117665808.09582591</v>
      </c>
      <c r="N674" s="14">
        <f t="shared" si="127"/>
        <v>2405793896.657877</v>
      </c>
      <c r="O674" s="14">
        <f t="shared" si="128"/>
        <v>1026738497.787709</v>
      </c>
      <c r="P674" s="14">
        <f t="shared" si="124"/>
        <v>1379055398.870168</v>
      </c>
      <c r="Q674" s="3">
        <f t="shared" si="129"/>
        <v>2405793896.657877</v>
      </c>
      <c r="R674" s="3">
        <f t="shared" si="130"/>
        <v>1238781087.787709</v>
      </c>
      <c r="S674" s="3">
        <f t="shared" si="125"/>
        <v>1167012808.870168</v>
      </c>
      <c r="T674" s="21">
        <f>(RANK(E674,E$8:E$1007,1)+COUNTIF(E$8:E674,E674)-1)/1000</f>
        <v>0.59299999999999997</v>
      </c>
      <c r="U674" s="21">
        <f>(RANK(F674,F$8:F$1007,1)+COUNTIF(F$8:F674,F674)-1)/1000</f>
        <v>0.64100000000000001</v>
      </c>
      <c r="V674" s="21">
        <f>(RANK(G674,G$8:G$1007,1)+COUNTIF(G$8:G674,G674)-1)/1000</f>
        <v>0.52900000000000003</v>
      </c>
      <c r="W674" s="21">
        <f>(RANK(H674,H$8:H$1007,1)+COUNTIF(H$8:H674,H674)-1)/1000</f>
        <v>0.313</v>
      </c>
      <c r="X674" s="21">
        <f>(RANK(I674,I$8:I$1007,1)+COUNTIF(I$8:I674,I674)-1)/1000</f>
        <v>0.36499999999999999</v>
      </c>
      <c r="Y674" s="21">
        <f>(RANK(J674,J$8:J$1007,1)+COUNTIF(J$8:J674,J674)-1)/1000</f>
        <v>0.27200000000000002</v>
      </c>
      <c r="Z674" s="21">
        <f>(RANK(K674,K$8:K$1007,1)+COUNTIF(K$8:K674,K674)-1)/1000</f>
        <v>0.73899999999999999</v>
      </c>
      <c r="AA674" s="21">
        <f>(RANK(L674,L$8:L$1007,1)+COUNTIF(L$8:L674,L674)-1)/1000</f>
        <v>0.70799999999999996</v>
      </c>
      <c r="AB674" s="21">
        <f>(RANK(M674,M$8:M$1007,1)+COUNTIF(M$8:M674,M674)-1)/1000</f>
        <v>0.76</v>
      </c>
      <c r="AC674" s="21">
        <f>(RANK(N674,N$8:N$1007,1)+COUNTIF(N$8:N674,N674)-1)/1000</f>
        <v>0.34799999999999998</v>
      </c>
      <c r="AD674" s="21">
        <f>(RANK(O674,O$8:O$1007,1)+COUNTIF(O$8:O674,O674)-1)/1000</f>
        <v>0.40400000000000003</v>
      </c>
      <c r="AE674" s="21">
        <f>(RANK(P674,P$8:P$1007,1)+COUNTIF(P$8:P674,P674)-1)/1000</f>
        <v>0.31900000000000001</v>
      </c>
      <c r="AF674" s="21">
        <f>(RANK(Q674,Q$8:Q$1007,1)+COUNTIF(Q$8:Q674,Q674)-1)/1000</f>
        <v>0.34799999999999998</v>
      </c>
      <c r="AG674" s="21">
        <f>(RANK(R674,R$8:R$1007,1)+COUNTIF(R$8:R674,R674)-1)/1000</f>
        <v>0.40400000000000003</v>
      </c>
      <c r="AH674" s="21">
        <f>(RANK(S674,S$8:S$1007,1)+COUNTIF(S$8:S674,S674)-1)/1000</f>
        <v>0.31900000000000001</v>
      </c>
      <c r="AI674" s="14">
        <f t="shared" si="131"/>
        <v>0</v>
      </c>
      <c r="AK674" s="14">
        <f t="shared" si="132"/>
        <v>0</v>
      </c>
    </row>
    <row r="675" spans="2:37" x14ac:dyDescent="0.25">
      <c r="B675">
        <f t="shared" si="126"/>
        <v>668</v>
      </c>
      <c r="C675">
        <f>MATCH(B675,'Stocastic Model Raw Data'!$B$2:$B$1001,0)</f>
        <v>358</v>
      </c>
      <c r="D675" s="14" cm="1">
        <f t="array" ref="D675">INDEX('Stocastic Model Raw Data'!$G$2:$G$1001,$C675,0)</f>
        <v>212042590</v>
      </c>
      <c r="E675" s="14" cm="1">
        <f t="array" ref="E675">INDEX('Stocastic Model Raw Data'!$C$2:$C$1001,$C675,0)</f>
        <v>74522164.929802105</v>
      </c>
      <c r="F675" s="14" cm="1">
        <f t="array" ref="F675">INDEX('Stocastic Model Raw Data'!$H$2:$H$1001,$C675,0)</f>
        <v>35643874.872326098</v>
      </c>
      <c r="G675" s="14">
        <f t="shared" si="121"/>
        <v>38878290.057476006</v>
      </c>
      <c r="H675" s="14" cm="1">
        <f t="array" ref="H675">INDEX('Stocastic Model Raw Data'!$D$2:$D$1001,$C675,0)</f>
        <v>2254124517.8292398</v>
      </c>
      <c r="I675" s="14" cm="1">
        <f t="array" ref="I675">INDEX('Stocastic Model Raw Data'!$I$2:$I$1001,$C675,0)</f>
        <v>924593660.78987396</v>
      </c>
      <c r="J675" s="14">
        <f t="shared" si="122"/>
        <v>1329530857.0393658</v>
      </c>
      <c r="K675" s="14" cm="1">
        <f t="array" ref="K675">INDEX('Stocastic Model Raw Data'!$E$2:$E$1001,$C675,0)</f>
        <v>158255452.55338699</v>
      </c>
      <c r="L675" s="14" cm="1">
        <f t="array" ref="L675">INDEX('Stocastic Model Raw Data'!$J$2:$J$1001,$C675,0)</f>
        <v>72473594.632335693</v>
      </c>
      <c r="M675" s="14">
        <f t="shared" si="123"/>
        <v>85781857.921051294</v>
      </c>
      <c r="N675" s="14">
        <f t="shared" si="127"/>
        <v>2412379970.382627</v>
      </c>
      <c r="O675" s="14">
        <f t="shared" si="128"/>
        <v>997067255.42220962</v>
      </c>
      <c r="P675" s="14">
        <f t="shared" si="124"/>
        <v>1415312714.9604173</v>
      </c>
      <c r="Q675" s="3">
        <f t="shared" si="129"/>
        <v>2412379970.382627</v>
      </c>
      <c r="R675" s="3">
        <f t="shared" si="130"/>
        <v>1209109845.4222097</v>
      </c>
      <c r="S675" s="3">
        <f t="shared" si="125"/>
        <v>1203270124.9604173</v>
      </c>
      <c r="T675" s="21">
        <f>(RANK(E675,E$8:E$1007,1)+COUNTIF(E$8:E675,E675)-1)/1000</f>
        <v>0.28100000000000003</v>
      </c>
      <c r="U675" s="21">
        <f>(RANK(F675,F$8:F$1007,1)+COUNTIF(F$8:F675,F675)-1)/1000</f>
        <v>0.25700000000000001</v>
      </c>
      <c r="V675" s="21">
        <f>(RANK(G675,G$8:G$1007,1)+COUNTIF(G$8:G675,G675)-1)/1000</f>
        <v>0.29399999999999998</v>
      </c>
      <c r="W675" s="21">
        <f>(RANK(H675,H$8:H$1007,1)+COUNTIF(H$8:H675,H675)-1)/1000</f>
        <v>0.36399999999999999</v>
      </c>
      <c r="X675" s="21">
        <f>(RANK(I675,I$8:I$1007,1)+COUNTIF(I$8:I675,I675)-1)/1000</f>
        <v>0.33300000000000002</v>
      </c>
      <c r="Y675" s="21">
        <f>(RANK(J675,J$8:J$1007,1)+COUNTIF(J$8:J675,J675)-1)/1000</f>
        <v>0.38700000000000001</v>
      </c>
      <c r="Z675" s="21">
        <f>(RANK(K675,K$8:K$1007,1)+COUNTIF(K$8:K675,K675)-1)/1000</f>
        <v>0.29399999999999998</v>
      </c>
      <c r="AA675" s="21">
        <f>(RANK(L675,L$8:L$1007,1)+COUNTIF(L$8:L675,L675)-1)/1000</f>
        <v>0.33900000000000002</v>
      </c>
      <c r="AB675" s="21">
        <f>(RANK(M675,M$8:M$1007,1)+COUNTIF(M$8:M675,M675)-1)/1000</f>
        <v>0.248</v>
      </c>
      <c r="AC675" s="21">
        <f>(RANK(N675,N$8:N$1007,1)+COUNTIF(N$8:N675,N675)-1)/1000</f>
        <v>0.35799999999999998</v>
      </c>
      <c r="AD675" s="21">
        <f>(RANK(O675,O$8:O$1007,1)+COUNTIF(O$8:O675,O675)-1)/1000</f>
        <v>0.33300000000000002</v>
      </c>
      <c r="AE675" s="21">
        <f>(RANK(P675,P$8:P$1007,1)+COUNTIF(P$8:P675,P675)-1)/1000</f>
        <v>0.375</v>
      </c>
      <c r="AF675" s="21">
        <f>(RANK(Q675,Q$8:Q$1007,1)+COUNTIF(Q$8:Q675,Q675)-1)/1000</f>
        <v>0.35799999999999998</v>
      </c>
      <c r="AG675" s="21">
        <f>(RANK(R675,R$8:R$1007,1)+COUNTIF(R$8:R675,R675)-1)/1000</f>
        <v>0.33300000000000002</v>
      </c>
      <c r="AH675" s="21">
        <f>(RANK(S675,S$8:S$1007,1)+COUNTIF(S$8:S675,S675)-1)/1000</f>
        <v>0.375</v>
      </c>
      <c r="AI675" s="14">
        <f t="shared" si="131"/>
        <v>0</v>
      </c>
      <c r="AK675" s="14">
        <f t="shared" si="132"/>
        <v>0</v>
      </c>
    </row>
    <row r="676" spans="2:37" x14ac:dyDescent="0.25">
      <c r="B676">
        <f t="shared" si="126"/>
        <v>669</v>
      </c>
      <c r="C676">
        <f>MATCH(B676,'Stocastic Model Raw Data'!$B$2:$B$1001,0)</f>
        <v>340</v>
      </c>
      <c r="D676" s="14" cm="1">
        <f t="array" ref="D676">INDEX('Stocastic Model Raw Data'!$G$2:$G$1001,$C676,0)</f>
        <v>212042590</v>
      </c>
      <c r="E676" s="14" cm="1">
        <f t="array" ref="E676">INDEX('Stocastic Model Raw Data'!$C$2:$C$1001,$C676,0)</f>
        <v>79372046.798767298</v>
      </c>
      <c r="F676" s="14" cm="1">
        <f t="array" ref="F676">INDEX('Stocastic Model Raw Data'!$H$2:$H$1001,$C676,0)</f>
        <v>38745777.120669797</v>
      </c>
      <c r="G676" s="14">
        <f t="shared" si="121"/>
        <v>40626269.678097501</v>
      </c>
      <c r="H676" s="14" cm="1">
        <f t="array" ref="H676">INDEX('Stocastic Model Raw Data'!$D$2:$D$1001,$C676,0)</f>
        <v>2206609796.2551999</v>
      </c>
      <c r="I676" s="14" cm="1">
        <f t="array" ref="I676">INDEX('Stocastic Model Raw Data'!$I$2:$I$1001,$C676,0)</f>
        <v>920327910.870525</v>
      </c>
      <c r="J676" s="14">
        <f t="shared" si="122"/>
        <v>1286281885.384675</v>
      </c>
      <c r="K676" s="14" cm="1">
        <f t="array" ref="K676">INDEX('Stocastic Model Raw Data'!$E$2:$E$1001,$C676,0)</f>
        <v>185792150.29467499</v>
      </c>
      <c r="L676" s="14" cm="1">
        <f t="array" ref="L676">INDEX('Stocastic Model Raw Data'!$J$2:$J$1001,$C676,0)</f>
        <v>82148165.960229307</v>
      </c>
      <c r="M676" s="14">
        <f t="shared" si="123"/>
        <v>103643984.33444569</v>
      </c>
      <c r="N676" s="14">
        <f t="shared" si="127"/>
        <v>2392401946.5498748</v>
      </c>
      <c r="O676" s="14">
        <f t="shared" si="128"/>
        <v>1002476076.8307543</v>
      </c>
      <c r="P676" s="14">
        <f t="shared" si="124"/>
        <v>1389925869.7191205</v>
      </c>
      <c r="Q676" s="3">
        <f t="shared" si="129"/>
        <v>2392401946.5498748</v>
      </c>
      <c r="R676" s="3">
        <f t="shared" si="130"/>
        <v>1214518666.8307543</v>
      </c>
      <c r="S676" s="3">
        <f t="shared" si="125"/>
        <v>1177883279.7191205</v>
      </c>
      <c r="T676" s="21">
        <f>(RANK(E676,E$8:E$1007,1)+COUNTIF(E$8:E676,E676)-1)/1000</f>
        <v>0.39400000000000002</v>
      </c>
      <c r="U676" s="21">
        <f>(RANK(F676,F$8:F$1007,1)+COUNTIF(F$8:F676,F676)-1)/1000</f>
        <v>0.40300000000000002</v>
      </c>
      <c r="V676" s="21">
        <f>(RANK(G676,G$8:G$1007,1)+COUNTIF(G$8:G676,G676)-1)/1000</f>
        <v>0.38600000000000001</v>
      </c>
      <c r="W676" s="21">
        <f>(RANK(H676,H$8:H$1007,1)+COUNTIF(H$8:H676,H676)-1)/1000</f>
        <v>0.32100000000000001</v>
      </c>
      <c r="X676" s="21">
        <f>(RANK(I676,I$8:I$1007,1)+COUNTIF(I$8:I676,I676)-1)/1000</f>
        <v>0.32500000000000001</v>
      </c>
      <c r="Y676" s="21">
        <f>(RANK(J676,J$8:J$1007,1)+COUNTIF(J$8:J676,J676)-1)/1000</f>
        <v>0.32200000000000001</v>
      </c>
      <c r="Z676" s="21">
        <f>(RANK(K676,K$8:K$1007,1)+COUNTIF(K$8:K676,K676)-1)/1000</f>
        <v>0.56299999999999994</v>
      </c>
      <c r="AA676" s="21">
        <f>(RANK(L676,L$8:L$1007,1)+COUNTIF(L$8:L676,L676)-1)/1000</f>
        <v>0.55400000000000005</v>
      </c>
      <c r="AB676" s="21">
        <f>(RANK(M676,M$8:M$1007,1)+COUNTIF(M$8:M676,M676)-1)/1000</f>
        <v>0.56699999999999995</v>
      </c>
      <c r="AC676" s="21">
        <f>(RANK(N676,N$8:N$1007,1)+COUNTIF(N$8:N676,N676)-1)/1000</f>
        <v>0.34</v>
      </c>
      <c r="AD676" s="21">
        <f>(RANK(O676,O$8:O$1007,1)+COUNTIF(O$8:O676,O676)-1)/1000</f>
        <v>0.34899999999999998</v>
      </c>
      <c r="AE676" s="21">
        <f>(RANK(P676,P$8:P$1007,1)+COUNTIF(P$8:P676,P676)-1)/1000</f>
        <v>0.33600000000000002</v>
      </c>
      <c r="AF676" s="21">
        <f>(RANK(Q676,Q$8:Q$1007,1)+COUNTIF(Q$8:Q676,Q676)-1)/1000</f>
        <v>0.34</v>
      </c>
      <c r="AG676" s="21">
        <f>(RANK(R676,R$8:R$1007,1)+COUNTIF(R$8:R676,R676)-1)/1000</f>
        <v>0.34899999999999998</v>
      </c>
      <c r="AH676" s="21">
        <f>(RANK(S676,S$8:S$1007,1)+COUNTIF(S$8:S676,S676)-1)/1000</f>
        <v>0.33600000000000002</v>
      </c>
      <c r="AI676" s="14">
        <f t="shared" si="131"/>
        <v>0</v>
      </c>
      <c r="AK676" s="14">
        <f t="shared" si="132"/>
        <v>0</v>
      </c>
    </row>
    <row r="677" spans="2:37" x14ac:dyDescent="0.25">
      <c r="B677">
        <f t="shared" si="126"/>
        <v>670</v>
      </c>
      <c r="C677">
        <f>MATCH(B677,'Stocastic Model Raw Data'!$B$2:$B$1001,0)</f>
        <v>831</v>
      </c>
      <c r="D677" s="14" cm="1">
        <f t="array" ref="D677">INDEX('Stocastic Model Raw Data'!$G$2:$G$1001,$C677,0)</f>
        <v>212042590</v>
      </c>
      <c r="E677" s="14" cm="1">
        <f t="array" ref="E677">INDEX('Stocastic Model Raw Data'!$C$2:$C$1001,$C677,0)</f>
        <v>106573476.81699599</v>
      </c>
      <c r="F677" s="14" cm="1">
        <f t="array" ref="F677">INDEX('Stocastic Model Raw Data'!$H$2:$H$1001,$C677,0)</f>
        <v>53001400.8199073</v>
      </c>
      <c r="G677" s="14">
        <f t="shared" si="121"/>
        <v>53572075.997088693</v>
      </c>
      <c r="H677" s="14" cm="1">
        <f t="array" ref="H677">INDEX('Stocastic Model Raw Data'!$D$2:$D$1001,$C677,0)</f>
        <v>2772448644.0483499</v>
      </c>
      <c r="I677" s="14" cm="1">
        <f t="array" ref="I677">INDEX('Stocastic Model Raw Data'!$I$2:$I$1001,$C677,0)</f>
        <v>1169319291.5780699</v>
      </c>
      <c r="J677" s="14">
        <f t="shared" si="122"/>
        <v>1603129352.4702799</v>
      </c>
      <c r="K677" s="14" cm="1">
        <f t="array" ref="K677">INDEX('Stocastic Model Raw Data'!$E$2:$E$1001,$C677,0)</f>
        <v>247422349.29828399</v>
      </c>
      <c r="L677" s="14" cm="1">
        <f t="array" ref="L677">INDEX('Stocastic Model Raw Data'!$J$2:$J$1001,$C677,0)</f>
        <v>109176764.004994</v>
      </c>
      <c r="M677" s="14">
        <f t="shared" si="123"/>
        <v>138245585.29328999</v>
      </c>
      <c r="N677" s="14">
        <f t="shared" si="127"/>
        <v>3019870993.3466339</v>
      </c>
      <c r="O677" s="14">
        <f t="shared" si="128"/>
        <v>1278496055.5830638</v>
      </c>
      <c r="P677" s="14">
        <f t="shared" si="124"/>
        <v>1741374937.7635701</v>
      </c>
      <c r="Q677" s="3">
        <f t="shared" si="129"/>
        <v>3019870993.3466339</v>
      </c>
      <c r="R677" s="3">
        <f t="shared" si="130"/>
        <v>1490538645.5830638</v>
      </c>
      <c r="S677" s="3">
        <f t="shared" si="125"/>
        <v>1529332347.7635701</v>
      </c>
      <c r="T677" s="21">
        <f>(RANK(E677,E$8:E$1007,1)+COUNTIF(E$8:E677,E677)-1)/1000</f>
        <v>0.872</v>
      </c>
      <c r="U677" s="21">
        <f>(RANK(F677,F$8:F$1007,1)+COUNTIF(F$8:F677,F677)-1)/1000</f>
        <v>0.86899999999999999</v>
      </c>
      <c r="V677" s="21">
        <f>(RANK(G677,G$8:G$1007,1)+COUNTIF(G$8:G677,G677)-1)/1000</f>
        <v>0.871</v>
      </c>
      <c r="W677" s="21">
        <f>(RANK(H677,H$8:H$1007,1)+COUNTIF(H$8:H677,H677)-1)/1000</f>
        <v>0.81599999999999995</v>
      </c>
      <c r="X677" s="21">
        <f>(RANK(I677,I$8:I$1007,1)+COUNTIF(I$8:I677,I677)-1)/1000</f>
        <v>0.82499999999999996</v>
      </c>
      <c r="Y677" s="21">
        <f>(RANK(J677,J$8:J$1007,1)+COUNTIF(J$8:J677,J677)-1)/1000</f>
        <v>0.81100000000000005</v>
      </c>
      <c r="Z677" s="21">
        <f>(RANK(K677,K$8:K$1007,1)+COUNTIF(K$8:K677,K677)-1)/1000</f>
        <v>0.90600000000000003</v>
      </c>
      <c r="AA677" s="21">
        <f>(RANK(L677,L$8:L$1007,1)+COUNTIF(L$8:L677,L677)-1)/1000</f>
        <v>0.90600000000000003</v>
      </c>
      <c r="AB677" s="21">
        <f>(RANK(M677,M$8:M$1007,1)+COUNTIF(M$8:M677,M677)-1)/1000</f>
        <v>0.90400000000000003</v>
      </c>
      <c r="AC677" s="21">
        <f>(RANK(N677,N$8:N$1007,1)+COUNTIF(N$8:N677,N677)-1)/1000</f>
        <v>0.83099999999999996</v>
      </c>
      <c r="AD677" s="21">
        <f>(RANK(O677,O$8:O$1007,1)+COUNTIF(O$8:O677,O677)-1)/1000</f>
        <v>0.83199999999999996</v>
      </c>
      <c r="AE677" s="21">
        <f>(RANK(P677,P$8:P$1007,1)+COUNTIF(P$8:P677,P677)-1)/1000</f>
        <v>0.82699999999999996</v>
      </c>
      <c r="AF677" s="21">
        <f>(RANK(Q677,Q$8:Q$1007,1)+COUNTIF(Q$8:Q677,Q677)-1)/1000</f>
        <v>0.83099999999999996</v>
      </c>
      <c r="AG677" s="21">
        <f>(RANK(R677,R$8:R$1007,1)+COUNTIF(R$8:R677,R677)-1)/1000</f>
        <v>0.83199999999999996</v>
      </c>
      <c r="AH677" s="21">
        <f>(RANK(S677,S$8:S$1007,1)+COUNTIF(S$8:S677,S677)-1)/1000</f>
        <v>0.82699999999999996</v>
      </c>
      <c r="AI677" s="14">
        <f t="shared" si="131"/>
        <v>0</v>
      </c>
      <c r="AK677" s="14">
        <f t="shared" si="132"/>
        <v>0</v>
      </c>
    </row>
    <row r="678" spans="2:37" x14ac:dyDescent="0.25">
      <c r="B678">
        <f t="shared" si="126"/>
        <v>671</v>
      </c>
      <c r="C678">
        <f>MATCH(B678,'Stocastic Model Raw Data'!$B$2:$B$1001,0)</f>
        <v>809</v>
      </c>
      <c r="D678" s="14" cm="1">
        <f t="array" ref="D678">INDEX('Stocastic Model Raw Data'!$G$2:$G$1001,$C678,0)</f>
        <v>212042590</v>
      </c>
      <c r="E678" s="14" cm="1">
        <f t="array" ref="E678">INDEX('Stocastic Model Raw Data'!$C$2:$C$1001,$C678,0)</f>
        <v>98162498.567242697</v>
      </c>
      <c r="F678" s="14" cm="1">
        <f t="array" ref="F678">INDEX('Stocastic Model Raw Data'!$H$2:$H$1001,$C678,0)</f>
        <v>47841469.121663503</v>
      </c>
      <c r="G678" s="14">
        <f t="shared" si="121"/>
        <v>50321029.445579194</v>
      </c>
      <c r="H678" s="14" cm="1">
        <f t="array" ref="H678">INDEX('Stocastic Model Raw Data'!$D$2:$D$1001,$C678,0)</f>
        <v>2752477027.7126498</v>
      </c>
      <c r="I678" s="14" cm="1">
        <f t="array" ref="I678">INDEX('Stocastic Model Raw Data'!$I$2:$I$1001,$C678,0)</f>
        <v>1145704513.1085999</v>
      </c>
      <c r="J678" s="14">
        <f t="shared" si="122"/>
        <v>1606772514.6040499</v>
      </c>
      <c r="K678" s="14" cm="1">
        <f t="array" ref="K678">INDEX('Stocastic Model Raw Data'!$E$2:$E$1001,$C678,0)</f>
        <v>228852229.51436299</v>
      </c>
      <c r="L678" s="14" cm="1">
        <f t="array" ref="L678">INDEX('Stocastic Model Raw Data'!$J$2:$J$1001,$C678,0)</f>
        <v>103566098.51548401</v>
      </c>
      <c r="M678" s="14">
        <f t="shared" si="123"/>
        <v>125286130.99887899</v>
      </c>
      <c r="N678" s="14">
        <f t="shared" si="127"/>
        <v>2981329257.2270126</v>
      </c>
      <c r="O678" s="14">
        <f t="shared" si="128"/>
        <v>1249270611.624084</v>
      </c>
      <c r="P678" s="14">
        <f t="shared" si="124"/>
        <v>1732058645.6029286</v>
      </c>
      <c r="Q678" s="3">
        <f t="shared" si="129"/>
        <v>2981329257.2270126</v>
      </c>
      <c r="R678" s="3">
        <f t="shared" si="130"/>
        <v>1461313201.624084</v>
      </c>
      <c r="S678" s="3">
        <f t="shared" si="125"/>
        <v>1520016055.6029286</v>
      </c>
      <c r="T678" s="21">
        <f>(RANK(E678,E$8:E$1007,1)+COUNTIF(E$8:E678,E678)-1)/1000</f>
        <v>0.76600000000000001</v>
      </c>
      <c r="U678" s="21">
        <f>(RANK(F678,F$8:F$1007,1)+COUNTIF(F$8:F678,F678)-1)/1000</f>
        <v>0.747</v>
      </c>
      <c r="V678" s="21">
        <f>(RANK(G678,G$8:G$1007,1)+COUNTIF(G$8:G678,G678)-1)/1000</f>
        <v>0.78300000000000003</v>
      </c>
      <c r="W678" s="21">
        <f>(RANK(H678,H$8:H$1007,1)+COUNTIF(H$8:H678,H678)-1)/1000</f>
        <v>0.80400000000000005</v>
      </c>
      <c r="X678" s="21">
        <f>(RANK(I678,I$8:I$1007,1)+COUNTIF(I$8:I678,I678)-1)/1000</f>
        <v>0.78800000000000003</v>
      </c>
      <c r="Y678" s="21">
        <f>(RANK(J678,J$8:J$1007,1)+COUNTIF(J$8:J678,J678)-1)/1000</f>
        <v>0.81599999999999995</v>
      </c>
      <c r="Z678" s="21">
        <f>(RANK(K678,K$8:K$1007,1)+COUNTIF(K$8:K678,K678)-1)/1000</f>
        <v>0.84499999999999997</v>
      </c>
      <c r="AA678" s="21">
        <f>(RANK(L678,L$8:L$1007,1)+COUNTIF(L$8:L678,L678)-1)/1000</f>
        <v>0.86199999999999999</v>
      </c>
      <c r="AB678" s="21">
        <f>(RANK(M678,M$8:M$1007,1)+COUNTIF(M$8:M678,M678)-1)/1000</f>
        <v>0.82599999999999996</v>
      </c>
      <c r="AC678" s="21">
        <f>(RANK(N678,N$8:N$1007,1)+COUNTIF(N$8:N678,N678)-1)/1000</f>
        <v>0.80900000000000005</v>
      </c>
      <c r="AD678" s="21">
        <f>(RANK(O678,O$8:O$1007,1)+COUNTIF(O$8:O678,O678)-1)/1000</f>
        <v>0.80200000000000005</v>
      </c>
      <c r="AE678" s="21">
        <f>(RANK(P678,P$8:P$1007,1)+COUNTIF(P$8:P678,P678)-1)/1000</f>
        <v>0.81899999999999995</v>
      </c>
      <c r="AF678" s="21">
        <f>(RANK(Q678,Q$8:Q$1007,1)+COUNTIF(Q$8:Q678,Q678)-1)/1000</f>
        <v>0.80900000000000005</v>
      </c>
      <c r="AG678" s="21">
        <f>(RANK(R678,R$8:R$1007,1)+COUNTIF(R$8:R678,R678)-1)/1000</f>
        <v>0.80200000000000005</v>
      </c>
      <c r="AH678" s="21">
        <f>(RANK(S678,S$8:S$1007,1)+COUNTIF(S$8:S678,S678)-1)/1000</f>
        <v>0.81899999999999995</v>
      </c>
      <c r="AI678" s="14">
        <f t="shared" si="131"/>
        <v>0</v>
      </c>
      <c r="AK678" s="14">
        <f t="shared" si="132"/>
        <v>0</v>
      </c>
    </row>
    <row r="679" spans="2:37" x14ac:dyDescent="0.25">
      <c r="B679">
        <f t="shared" si="126"/>
        <v>672</v>
      </c>
      <c r="C679">
        <f>MATCH(B679,'Stocastic Model Raw Data'!$B$2:$B$1001,0)</f>
        <v>635</v>
      </c>
      <c r="D679" s="14" cm="1">
        <f t="array" ref="D679">INDEX('Stocastic Model Raw Data'!$G$2:$G$1001,$C679,0)</f>
        <v>212042590</v>
      </c>
      <c r="E679" s="14" cm="1">
        <f t="array" ref="E679">INDEX('Stocastic Model Raw Data'!$C$2:$C$1001,$C679,0)</f>
        <v>92624235.516943499</v>
      </c>
      <c r="F679" s="14" cm="1">
        <f t="array" ref="F679">INDEX('Stocastic Model Raw Data'!$H$2:$H$1001,$C679,0)</f>
        <v>45833621.1020163</v>
      </c>
      <c r="G679" s="14">
        <f t="shared" si="121"/>
        <v>46790614.414927199</v>
      </c>
      <c r="H679" s="14" cm="1">
        <f t="array" ref="H679">INDEX('Stocastic Model Raw Data'!$D$2:$D$1001,$C679,0)</f>
        <v>2544037426.8228898</v>
      </c>
      <c r="I679" s="14" cm="1">
        <f t="array" ref="I679">INDEX('Stocastic Model Raw Data'!$I$2:$I$1001,$C679,0)</f>
        <v>1074806353.7614501</v>
      </c>
      <c r="J679" s="14">
        <f t="shared" si="122"/>
        <v>1469231073.0614398</v>
      </c>
      <c r="K679" s="14" cm="1">
        <f t="array" ref="K679">INDEX('Stocastic Model Raw Data'!$E$2:$E$1001,$C679,0)</f>
        <v>184414153.22506601</v>
      </c>
      <c r="L679" s="14" cm="1">
        <f t="array" ref="L679">INDEX('Stocastic Model Raw Data'!$J$2:$J$1001,$C679,0)</f>
        <v>82526240.712899894</v>
      </c>
      <c r="M679" s="14">
        <f t="shared" si="123"/>
        <v>101887912.51216611</v>
      </c>
      <c r="N679" s="14">
        <f t="shared" si="127"/>
        <v>2728451580.047956</v>
      </c>
      <c r="O679" s="14">
        <f t="shared" si="128"/>
        <v>1157332594.47435</v>
      </c>
      <c r="P679" s="14">
        <f t="shared" si="124"/>
        <v>1571118985.573606</v>
      </c>
      <c r="Q679" s="3">
        <f t="shared" si="129"/>
        <v>2728451580.047956</v>
      </c>
      <c r="R679" s="3">
        <f t="shared" si="130"/>
        <v>1369375184.47435</v>
      </c>
      <c r="S679" s="3">
        <f t="shared" si="125"/>
        <v>1359076395.573606</v>
      </c>
      <c r="T679" s="21">
        <f>(RANK(E679,E$8:E$1007,1)+COUNTIF(E$8:E679,E679)-1)/1000</f>
        <v>0.67100000000000004</v>
      </c>
      <c r="U679" s="21">
        <f>(RANK(F679,F$8:F$1007,1)+COUNTIF(F$8:F679,F679)-1)/1000</f>
        <v>0.68600000000000005</v>
      </c>
      <c r="V679" s="21">
        <f>(RANK(G679,G$8:G$1007,1)+COUNTIF(G$8:G679,G679)-1)/1000</f>
        <v>0.66</v>
      </c>
      <c r="W679" s="21">
        <f>(RANK(H679,H$8:H$1007,1)+COUNTIF(H$8:H679,H679)-1)/1000</f>
        <v>0.64400000000000002</v>
      </c>
      <c r="X679" s="21">
        <f>(RANK(I679,I$8:I$1007,1)+COUNTIF(I$8:I679,I679)-1)/1000</f>
        <v>0.66300000000000003</v>
      </c>
      <c r="Y679" s="21">
        <f>(RANK(J679,J$8:J$1007,1)+COUNTIF(J$8:J679,J679)-1)/1000</f>
        <v>0.627</v>
      </c>
      <c r="Z679" s="21">
        <f>(RANK(K679,K$8:K$1007,1)+COUNTIF(K$8:K679,K679)-1)/1000</f>
        <v>0.55200000000000005</v>
      </c>
      <c r="AA679" s="21">
        <f>(RANK(L679,L$8:L$1007,1)+COUNTIF(L$8:L679,L679)-1)/1000</f>
        <v>0.56100000000000005</v>
      </c>
      <c r="AB679" s="21">
        <f>(RANK(M679,M$8:M$1007,1)+COUNTIF(M$8:M679,M679)-1)/1000</f>
        <v>0.54</v>
      </c>
      <c r="AC679" s="21">
        <f>(RANK(N679,N$8:N$1007,1)+COUNTIF(N$8:N679,N679)-1)/1000</f>
        <v>0.63500000000000001</v>
      </c>
      <c r="AD679" s="21">
        <f>(RANK(O679,O$8:O$1007,1)+COUNTIF(O$8:O679,O679)-1)/1000</f>
        <v>0.65</v>
      </c>
      <c r="AE679" s="21">
        <f>(RANK(P679,P$8:P$1007,1)+COUNTIF(P$8:P679,P679)-1)/1000</f>
        <v>0.621</v>
      </c>
      <c r="AF679" s="21">
        <f>(RANK(Q679,Q$8:Q$1007,1)+COUNTIF(Q$8:Q679,Q679)-1)/1000</f>
        <v>0.63500000000000001</v>
      </c>
      <c r="AG679" s="21">
        <f>(RANK(R679,R$8:R$1007,1)+COUNTIF(R$8:R679,R679)-1)/1000</f>
        <v>0.65</v>
      </c>
      <c r="AH679" s="21">
        <f>(RANK(S679,S$8:S$1007,1)+COUNTIF(S$8:S679,S679)-1)/1000</f>
        <v>0.621</v>
      </c>
      <c r="AI679" s="14">
        <f t="shared" si="131"/>
        <v>0</v>
      </c>
      <c r="AK679" s="14">
        <f t="shared" si="132"/>
        <v>0</v>
      </c>
    </row>
    <row r="680" spans="2:37" x14ac:dyDescent="0.25">
      <c r="B680">
        <f t="shared" si="126"/>
        <v>673</v>
      </c>
      <c r="C680">
        <f>MATCH(B680,'Stocastic Model Raw Data'!$B$2:$B$1001,0)</f>
        <v>171</v>
      </c>
      <c r="D680" s="14" cm="1">
        <f t="array" ref="D680">INDEX('Stocastic Model Raw Data'!$G$2:$G$1001,$C680,0)</f>
        <v>212042590</v>
      </c>
      <c r="E680" s="14" cm="1">
        <f t="array" ref="E680">INDEX('Stocastic Model Raw Data'!$C$2:$C$1001,$C680,0)</f>
        <v>72610902.690476999</v>
      </c>
      <c r="F680" s="14" cm="1">
        <f t="array" ref="F680">INDEX('Stocastic Model Raw Data'!$H$2:$H$1001,$C680,0)</f>
        <v>35686007.882602401</v>
      </c>
      <c r="G680" s="14">
        <f t="shared" si="121"/>
        <v>36924894.807874598</v>
      </c>
      <c r="H680" s="14" cm="1">
        <f t="array" ref="H680">INDEX('Stocastic Model Raw Data'!$D$2:$D$1001,$C680,0)</f>
        <v>2002160785.87679</v>
      </c>
      <c r="I680" s="14" cm="1">
        <f t="array" ref="I680">INDEX('Stocastic Model Raw Data'!$I$2:$I$1001,$C680,0)</f>
        <v>836783694.34403205</v>
      </c>
      <c r="J680" s="14">
        <f t="shared" si="122"/>
        <v>1165377091.532758</v>
      </c>
      <c r="K680" s="14" cm="1">
        <f t="array" ref="K680">INDEX('Stocastic Model Raw Data'!$E$2:$E$1001,$C680,0)</f>
        <v>176503604.5776</v>
      </c>
      <c r="L680" s="14" cm="1">
        <f t="array" ref="L680">INDEX('Stocastic Model Raw Data'!$J$2:$J$1001,$C680,0)</f>
        <v>79129070.161436394</v>
      </c>
      <c r="M680" s="14">
        <f t="shared" si="123"/>
        <v>97374534.416163608</v>
      </c>
      <c r="N680" s="14">
        <f t="shared" si="127"/>
        <v>2178664390.45439</v>
      </c>
      <c r="O680" s="14">
        <f t="shared" si="128"/>
        <v>915912764.50546849</v>
      </c>
      <c r="P680" s="14">
        <f t="shared" si="124"/>
        <v>1262751625.9489217</v>
      </c>
      <c r="Q680" s="3">
        <f t="shared" si="129"/>
        <v>2178664390.45439</v>
      </c>
      <c r="R680" s="3">
        <f t="shared" si="130"/>
        <v>1127955354.5054684</v>
      </c>
      <c r="S680" s="3">
        <f t="shared" si="125"/>
        <v>1050709035.9489217</v>
      </c>
      <c r="T680" s="21">
        <f>(RANK(E680,E$8:E$1007,1)+COUNTIF(E$8:E680,E680)-1)/1000</f>
        <v>0.224</v>
      </c>
      <c r="U680" s="21">
        <f>(RANK(F680,F$8:F$1007,1)+COUNTIF(F$8:F680,F680)-1)/1000</f>
        <v>0.26200000000000001</v>
      </c>
      <c r="V680" s="21">
        <f>(RANK(G680,G$8:G$1007,1)+COUNTIF(G$8:G680,G680)-1)/1000</f>
        <v>0.21</v>
      </c>
      <c r="W680" s="21">
        <f>(RANK(H680,H$8:H$1007,1)+COUNTIF(H$8:H680,H680)-1)/1000</f>
        <v>0.152</v>
      </c>
      <c r="X680" s="21">
        <f>(RANK(I680,I$8:I$1007,1)+COUNTIF(I$8:I680,I680)-1)/1000</f>
        <v>0.16400000000000001</v>
      </c>
      <c r="Y680" s="21">
        <f>(RANK(J680,J$8:J$1007,1)+COUNTIF(J$8:J680,J680)-1)/1000</f>
        <v>0.14699999999999999</v>
      </c>
      <c r="Z680" s="21">
        <f>(RANK(K680,K$8:K$1007,1)+COUNTIF(K$8:K680,K680)-1)/1000</f>
        <v>0.46500000000000002</v>
      </c>
      <c r="AA680" s="21">
        <f>(RANK(L680,L$8:L$1007,1)+COUNTIF(L$8:L680,L680)-1)/1000</f>
        <v>0.48199999999999998</v>
      </c>
      <c r="AB680" s="21">
        <f>(RANK(M680,M$8:M$1007,1)+COUNTIF(M$8:M680,M680)-1)/1000</f>
        <v>0.44400000000000001</v>
      </c>
      <c r="AC680" s="21">
        <f>(RANK(N680,N$8:N$1007,1)+COUNTIF(N$8:N680,N680)-1)/1000</f>
        <v>0.17100000000000001</v>
      </c>
      <c r="AD680" s="21">
        <f>(RANK(O680,O$8:O$1007,1)+COUNTIF(O$8:O680,O680)-1)/1000</f>
        <v>0.183</v>
      </c>
      <c r="AE680" s="21">
        <f>(RANK(P680,P$8:P$1007,1)+COUNTIF(P$8:P680,P680)-1)/1000</f>
        <v>0.16300000000000001</v>
      </c>
      <c r="AF680" s="21">
        <f>(RANK(Q680,Q$8:Q$1007,1)+COUNTIF(Q$8:Q680,Q680)-1)/1000</f>
        <v>0.17100000000000001</v>
      </c>
      <c r="AG680" s="21">
        <f>(RANK(R680,R$8:R$1007,1)+COUNTIF(R$8:R680,R680)-1)/1000</f>
        <v>0.183</v>
      </c>
      <c r="AH680" s="21">
        <f>(RANK(S680,S$8:S$1007,1)+COUNTIF(S$8:S680,S680)-1)/1000</f>
        <v>0.16300000000000001</v>
      </c>
      <c r="AI680" s="14">
        <f t="shared" si="131"/>
        <v>0</v>
      </c>
      <c r="AK680" s="14">
        <f t="shared" si="132"/>
        <v>0</v>
      </c>
    </row>
    <row r="681" spans="2:37" x14ac:dyDescent="0.25">
      <c r="B681">
        <f t="shared" si="126"/>
        <v>674</v>
      </c>
      <c r="C681">
        <f>MATCH(B681,'Stocastic Model Raw Data'!$B$2:$B$1001,0)</f>
        <v>789</v>
      </c>
      <c r="D681" s="14" cm="1">
        <f t="array" ref="D681">INDEX('Stocastic Model Raw Data'!$G$2:$G$1001,$C681,0)</f>
        <v>212042590</v>
      </c>
      <c r="E681" s="14" cm="1">
        <f t="array" ref="E681">INDEX('Stocastic Model Raw Data'!$C$2:$C$1001,$C681,0)</f>
        <v>97942228.575790793</v>
      </c>
      <c r="F681" s="14" cm="1">
        <f t="array" ref="F681">INDEX('Stocastic Model Raw Data'!$H$2:$H$1001,$C681,0)</f>
        <v>48328593.165352598</v>
      </c>
      <c r="G681" s="14">
        <f t="shared" si="121"/>
        <v>49613635.410438195</v>
      </c>
      <c r="H681" s="14" cm="1">
        <f t="array" ref="H681">INDEX('Stocastic Model Raw Data'!$D$2:$D$1001,$C681,0)</f>
        <v>2737746317.7456899</v>
      </c>
      <c r="I681" s="14" cm="1">
        <f t="array" ref="I681">INDEX('Stocastic Model Raw Data'!$I$2:$I$1001,$C681,0)</f>
        <v>1148411393.64644</v>
      </c>
      <c r="J681" s="14">
        <f t="shared" si="122"/>
        <v>1589334924.0992498</v>
      </c>
      <c r="K681" s="14" cm="1">
        <f t="array" ref="K681">INDEX('Stocastic Model Raw Data'!$E$2:$E$1001,$C681,0)</f>
        <v>200444153.04095</v>
      </c>
      <c r="L681" s="14" cm="1">
        <f t="array" ref="L681">INDEX('Stocastic Model Raw Data'!$J$2:$J$1001,$C681,0)</f>
        <v>92270116.849803701</v>
      </c>
      <c r="M681" s="14">
        <f t="shared" si="123"/>
        <v>108174036.1911463</v>
      </c>
      <c r="N681" s="14">
        <f t="shared" si="127"/>
        <v>2938190470.7866397</v>
      </c>
      <c r="O681" s="14">
        <f t="shared" si="128"/>
        <v>1240681510.4962437</v>
      </c>
      <c r="P681" s="14">
        <f t="shared" si="124"/>
        <v>1697508960.290396</v>
      </c>
      <c r="Q681" s="3">
        <f t="shared" si="129"/>
        <v>2938190470.7866397</v>
      </c>
      <c r="R681" s="3">
        <f t="shared" si="130"/>
        <v>1452724100.4962437</v>
      </c>
      <c r="S681" s="3">
        <f t="shared" si="125"/>
        <v>1485466370.290396</v>
      </c>
      <c r="T681" s="21">
        <f>(RANK(E681,E$8:E$1007,1)+COUNTIF(E$8:E681,E681)-1)/1000</f>
        <v>0.76300000000000001</v>
      </c>
      <c r="U681" s="21">
        <f>(RANK(F681,F$8:F$1007,1)+COUNTIF(F$8:F681,F681)-1)/1000</f>
        <v>0.76300000000000001</v>
      </c>
      <c r="V681" s="21">
        <f>(RANK(G681,G$8:G$1007,1)+COUNTIF(G$8:G681,G681)-1)/1000</f>
        <v>0.76400000000000001</v>
      </c>
      <c r="W681" s="21">
        <f>(RANK(H681,H$8:H$1007,1)+COUNTIF(H$8:H681,H681)-1)/1000</f>
        <v>0.79600000000000004</v>
      </c>
      <c r="X681" s="21">
        <f>(RANK(I681,I$8:I$1007,1)+COUNTIF(I$8:I681,I681)-1)/1000</f>
        <v>0.79300000000000004</v>
      </c>
      <c r="Y681" s="21">
        <f>(RANK(J681,J$8:J$1007,1)+COUNTIF(J$8:J681,J681)-1)/1000</f>
        <v>0.79</v>
      </c>
      <c r="Z681" s="21">
        <f>(RANK(K681,K$8:K$1007,1)+COUNTIF(K$8:K681,K681)-1)/1000</f>
        <v>0.68300000000000005</v>
      </c>
      <c r="AA681" s="21">
        <f>(RANK(L681,L$8:L$1007,1)+COUNTIF(L$8:L681,L681)-1)/1000</f>
        <v>0.72699999999999998</v>
      </c>
      <c r="AB681" s="21">
        <f>(RANK(M681,M$8:M$1007,1)+COUNTIF(M$8:M681,M681)-1)/1000</f>
        <v>0.65300000000000002</v>
      </c>
      <c r="AC681" s="21">
        <f>(RANK(N681,N$8:N$1007,1)+COUNTIF(N$8:N681,N681)-1)/1000</f>
        <v>0.78900000000000003</v>
      </c>
      <c r="AD681" s="21">
        <f>(RANK(O681,O$8:O$1007,1)+COUNTIF(O$8:O681,O681)-1)/1000</f>
        <v>0.78900000000000003</v>
      </c>
      <c r="AE681" s="21">
        <f>(RANK(P681,P$8:P$1007,1)+COUNTIF(P$8:P681,P681)-1)/1000</f>
        <v>0.77700000000000002</v>
      </c>
      <c r="AF681" s="21">
        <f>(RANK(Q681,Q$8:Q$1007,1)+COUNTIF(Q$8:Q681,Q681)-1)/1000</f>
        <v>0.78900000000000003</v>
      </c>
      <c r="AG681" s="21">
        <f>(RANK(R681,R$8:R$1007,1)+COUNTIF(R$8:R681,R681)-1)/1000</f>
        <v>0.78900000000000003</v>
      </c>
      <c r="AH681" s="21">
        <f>(RANK(S681,S$8:S$1007,1)+COUNTIF(S$8:S681,S681)-1)/1000</f>
        <v>0.77700000000000002</v>
      </c>
      <c r="AI681" s="14">
        <f t="shared" si="131"/>
        <v>0</v>
      </c>
      <c r="AK681" s="14">
        <f t="shared" si="132"/>
        <v>0</v>
      </c>
    </row>
    <row r="682" spans="2:37" x14ac:dyDescent="0.25">
      <c r="B682">
        <f t="shared" si="126"/>
        <v>675</v>
      </c>
      <c r="C682">
        <f>MATCH(B682,'Stocastic Model Raw Data'!$B$2:$B$1001,0)</f>
        <v>890</v>
      </c>
      <c r="D682" s="14" cm="1">
        <f t="array" ref="D682">INDEX('Stocastic Model Raw Data'!$G$2:$G$1001,$C682,0)</f>
        <v>212042590</v>
      </c>
      <c r="E682" s="14" cm="1">
        <f t="array" ref="E682">INDEX('Stocastic Model Raw Data'!$C$2:$C$1001,$C682,0)</f>
        <v>110914700.550809</v>
      </c>
      <c r="F682" s="14" cm="1">
        <f t="array" ref="F682">INDEX('Stocastic Model Raw Data'!$H$2:$H$1001,$C682,0)</f>
        <v>55149468.693151601</v>
      </c>
      <c r="G682" s="14">
        <f t="shared" si="121"/>
        <v>55765231.857657395</v>
      </c>
      <c r="H682" s="14" cm="1">
        <f t="array" ref="H682">INDEX('Stocastic Model Raw Data'!$D$2:$D$1001,$C682,0)</f>
        <v>2880832302.3555698</v>
      </c>
      <c r="I682" s="14" cm="1">
        <f t="array" ref="I682">INDEX('Stocastic Model Raw Data'!$I$2:$I$1001,$C682,0)</f>
        <v>1218749163.6177101</v>
      </c>
      <c r="J682" s="14">
        <f t="shared" si="122"/>
        <v>1662083138.7378597</v>
      </c>
      <c r="K682" s="14" cm="1">
        <f t="array" ref="K682">INDEX('Stocastic Model Raw Data'!$E$2:$E$1001,$C682,0)</f>
        <v>248970645.72440499</v>
      </c>
      <c r="L682" s="14" cm="1">
        <f t="array" ref="L682">INDEX('Stocastic Model Raw Data'!$J$2:$J$1001,$C682,0)</f>
        <v>110698995.893889</v>
      </c>
      <c r="M682" s="14">
        <f t="shared" si="123"/>
        <v>138271649.83051598</v>
      </c>
      <c r="N682" s="14">
        <f t="shared" si="127"/>
        <v>3129802948.0799747</v>
      </c>
      <c r="O682" s="14">
        <f t="shared" si="128"/>
        <v>1329448159.5115991</v>
      </c>
      <c r="P682" s="14">
        <f t="shared" si="124"/>
        <v>1800354788.5683756</v>
      </c>
      <c r="Q682" s="3">
        <f t="shared" si="129"/>
        <v>3129802948.0799747</v>
      </c>
      <c r="R682" s="3">
        <f t="shared" si="130"/>
        <v>1541490749.5115991</v>
      </c>
      <c r="S682" s="3">
        <f t="shared" si="125"/>
        <v>1588312198.5683756</v>
      </c>
      <c r="T682" s="21">
        <f>(RANK(E682,E$8:E$1007,1)+COUNTIF(E$8:E682,E682)-1)/1000</f>
        <v>0.91200000000000003</v>
      </c>
      <c r="U682" s="21">
        <f>(RANK(F682,F$8:F$1007,1)+COUNTIF(F$8:F682,F682)-1)/1000</f>
        <v>0.91200000000000003</v>
      </c>
      <c r="V682" s="21">
        <f>(RANK(G682,G$8:G$1007,1)+COUNTIF(G$8:G682,G682)-1)/1000</f>
        <v>0.91800000000000004</v>
      </c>
      <c r="W682" s="21">
        <f>(RANK(H682,H$8:H$1007,1)+COUNTIF(H$8:H682,H682)-1)/1000</f>
        <v>0.88</v>
      </c>
      <c r="X682" s="21">
        <f>(RANK(I682,I$8:I$1007,1)+COUNTIF(I$8:I682,I682)-1)/1000</f>
        <v>0.89100000000000001</v>
      </c>
      <c r="Y682" s="21">
        <f>(RANK(J682,J$8:J$1007,1)+COUNTIF(J$8:J682,J682)-1)/1000</f>
        <v>0.874</v>
      </c>
      <c r="Z682" s="21">
        <f>(RANK(K682,K$8:K$1007,1)+COUNTIF(K$8:K682,K682)-1)/1000</f>
        <v>0.91</v>
      </c>
      <c r="AA682" s="21">
        <f>(RANK(L682,L$8:L$1007,1)+COUNTIF(L$8:L682,L682)-1)/1000</f>
        <v>0.91300000000000003</v>
      </c>
      <c r="AB682" s="21">
        <f>(RANK(M682,M$8:M$1007,1)+COUNTIF(M$8:M682,M682)-1)/1000</f>
        <v>0.90500000000000003</v>
      </c>
      <c r="AC682" s="21">
        <f>(RANK(N682,N$8:N$1007,1)+COUNTIF(N$8:N682,N682)-1)/1000</f>
        <v>0.89</v>
      </c>
      <c r="AD682" s="21">
        <f>(RANK(O682,O$8:O$1007,1)+COUNTIF(O$8:O682,O682)-1)/1000</f>
        <v>0.89500000000000002</v>
      </c>
      <c r="AE682" s="21">
        <f>(RANK(P682,P$8:P$1007,1)+COUNTIF(P$8:P682,P682)-1)/1000</f>
        <v>0.88300000000000001</v>
      </c>
      <c r="AF682" s="21">
        <f>(RANK(Q682,Q$8:Q$1007,1)+COUNTIF(Q$8:Q682,Q682)-1)/1000</f>
        <v>0.89</v>
      </c>
      <c r="AG682" s="21">
        <f>(RANK(R682,R$8:R$1007,1)+COUNTIF(R$8:R682,R682)-1)/1000</f>
        <v>0.89500000000000002</v>
      </c>
      <c r="AH682" s="21">
        <f>(RANK(S682,S$8:S$1007,1)+COUNTIF(S$8:S682,S682)-1)/1000</f>
        <v>0.88300000000000001</v>
      </c>
      <c r="AI682" s="14">
        <f t="shared" si="131"/>
        <v>0</v>
      </c>
      <c r="AK682" s="14">
        <f t="shared" si="132"/>
        <v>0</v>
      </c>
    </row>
    <row r="683" spans="2:37" x14ac:dyDescent="0.25">
      <c r="B683">
        <f t="shared" si="126"/>
        <v>676</v>
      </c>
      <c r="C683">
        <f>MATCH(B683,'Stocastic Model Raw Data'!$B$2:$B$1001,0)</f>
        <v>686</v>
      </c>
      <c r="D683" s="14" cm="1">
        <f t="array" ref="D683">INDEX('Stocastic Model Raw Data'!$G$2:$G$1001,$C683,0)</f>
        <v>212042590</v>
      </c>
      <c r="E683" s="14" cm="1">
        <f t="array" ref="E683">INDEX('Stocastic Model Raw Data'!$C$2:$C$1001,$C683,0)</f>
        <v>87085382.744838104</v>
      </c>
      <c r="F683" s="14" cm="1">
        <f t="array" ref="F683">INDEX('Stocastic Model Raw Data'!$H$2:$H$1001,$C683,0)</f>
        <v>41807978.269736603</v>
      </c>
      <c r="G683" s="14">
        <f t="shared" si="121"/>
        <v>45277404.475101501</v>
      </c>
      <c r="H683" s="14" cm="1">
        <f t="array" ref="H683">INDEX('Stocastic Model Raw Data'!$D$2:$D$1001,$C683,0)</f>
        <v>2596127600.2118301</v>
      </c>
      <c r="I683" s="14" cm="1">
        <f t="array" ref="I683">INDEX('Stocastic Model Raw Data'!$I$2:$I$1001,$C683,0)</f>
        <v>1070628424.01555</v>
      </c>
      <c r="J683" s="14">
        <f t="shared" si="122"/>
        <v>1525499176.19628</v>
      </c>
      <c r="K683" s="14" cm="1">
        <f t="array" ref="K683">INDEX('Stocastic Model Raw Data'!$E$2:$E$1001,$C683,0)</f>
        <v>190855813.10551599</v>
      </c>
      <c r="L683" s="14" cm="1">
        <f t="array" ref="L683">INDEX('Stocastic Model Raw Data'!$J$2:$J$1001,$C683,0)</f>
        <v>87074416.980470106</v>
      </c>
      <c r="M683" s="14">
        <f t="shared" si="123"/>
        <v>103781396.12504588</v>
      </c>
      <c r="N683" s="14">
        <f t="shared" si="127"/>
        <v>2786983413.3173461</v>
      </c>
      <c r="O683" s="14">
        <f t="shared" si="128"/>
        <v>1157702840.9960201</v>
      </c>
      <c r="P683" s="14">
        <f t="shared" si="124"/>
        <v>1629280572.321326</v>
      </c>
      <c r="Q683" s="3">
        <f t="shared" si="129"/>
        <v>2786983413.3173461</v>
      </c>
      <c r="R683" s="3">
        <f t="shared" si="130"/>
        <v>1369745430.9960201</v>
      </c>
      <c r="S683" s="3">
        <f t="shared" si="125"/>
        <v>1417237982.321326</v>
      </c>
      <c r="T683" s="21">
        <f>(RANK(E683,E$8:E$1007,1)+COUNTIF(E$8:E683,E683)-1)/1000</f>
        <v>0.55900000000000005</v>
      </c>
      <c r="U683" s="21">
        <f>(RANK(F683,F$8:F$1007,1)+COUNTIF(F$8:F683,F683)-1)/1000</f>
        <v>0.52400000000000002</v>
      </c>
      <c r="V683" s="21">
        <f>(RANK(G683,G$8:G$1007,1)+COUNTIF(G$8:G683,G683)-1)/1000</f>
        <v>0.59399999999999997</v>
      </c>
      <c r="W683" s="21">
        <f>(RANK(H683,H$8:H$1007,1)+COUNTIF(H$8:H683,H683)-1)/1000</f>
        <v>0.68700000000000006</v>
      </c>
      <c r="X683" s="21">
        <f>(RANK(I683,I$8:I$1007,1)+COUNTIF(I$8:I683,I683)-1)/1000</f>
        <v>0.65600000000000003</v>
      </c>
      <c r="Y683" s="21">
        <f>(RANK(J683,J$8:J$1007,1)+COUNTIF(J$8:J683,J683)-1)/1000</f>
        <v>0.71699999999999997</v>
      </c>
      <c r="Z683" s="21">
        <f>(RANK(K683,K$8:K$1007,1)+COUNTIF(K$8:K683,K683)-1)/1000</f>
        <v>0.61799999999999999</v>
      </c>
      <c r="AA683" s="21">
        <f>(RANK(L683,L$8:L$1007,1)+COUNTIF(L$8:L683,L683)-1)/1000</f>
        <v>0.64300000000000002</v>
      </c>
      <c r="AB683" s="21">
        <f>(RANK(M683,M$8:M$1007,1)+COUNTIF(M$8:M683,M683)-1)/1000</f>
        <v>0.56799999999999995</v>
      </c>
      <c r="AC683" s="21">
        <f>(RANK(N683,N$8:N$1007,1)+COUNTIF(N$8:N683,N683)-1)/1000</f>
        <v>0.68600000000000005</v>
      </c>
      <c r="AD683" s="21">
        <f>(RANK(O683,O$8:O$1007,1)+COUNTIF(O$8:O683,O683)-1)/1000</f>
        <v>0.65300000000000002</v>
      </c>
      <c r="AE683" s="21">
        <f>(RANK(P683,P$8:P$1007,1)+COUNTIF(P$8:P683,P683)-1)/1000</f>
        <v>0.69899999999999995</v>
      </c>
      <c r="AF683" s="21">
        <f>(RANK(Q683,Q$8:Q$1007,1)+COUNTIF(Q$8:Q683,Q683)-1)/1000</f>
        <v>0.68600000000000005</v>
      </c>
      <c r="AG683" s="21">
        <f>(RANK(R683,R$8:R$1007,1)+COUNTIF(R$8:R683,R683)-1)/1000</f>
        <v>0.65300000000000002</v>
      </c>
      <c r="AH683" s="21">
        <f>(RANK(S683,S$8:S$1007,1)+COUNTIF(S$8:S683,S683)-1)/1000</f>
        <v>0.69899999999999995</v>
      </c>
      <c r="AI683" s="14">
        <f t="shared" si="131"/>
        <v>0</v>
      </c>
      <c r="AK683" s="14">
        <f t="shared" si="132"/>
        <v>0</v>
      </c>
    </row>
    <row r="684" spans="2:37" x14ac:dyDescent="0.25">
      <c r="B684">
        <f t="shared" si="126"/>
        <v>677</v>
      </c>
      <c r="C684">
        <f>MATCH(B684,'Stocastic Model Raw Data'!$B$2:$B$1001,0)</f>
        <v>526</v>
      </c>
      <c r="D684" s="14" cm="1">
        <f t="array" ref="D684">INDEX('Stocastic Model Raw Data'!$G$2:$G$1001,$C684,0)</f>
        <v>212042590</v>
      </c>
      <c r="E684" s="14" cm="1">
        <f t="array" ref="E684">INDEX('Stocastic Model Raw Data'!$C$2:$C$1001,$C684,0)</f>
        <v>81727842.021554098</v>
      </c>
      <c r="F684" s="14" cm="1">
        <f t="array" ref="F684">INDEX('Stocastic Model Raw Data'!$H$2:$H$1001,$C684,0)</f>
        <v>39511861.378506601</v>
      </c>
      <c r="G684" s="14">
        <f t="shared" si="121"/>
        <v>42215980.643047497</v>
      </c>
      <c r="H684" s="14" cm="1">
        <f t="array" ref="H684">INDEX('Stocastic Model Raw Data'!$D$2:$D$1001,$C684,0)</f>
        <v>2420393004.2705102</v>
      </c>
      <c r="I684" s="14" cm="1">
        <f t="array" ref="I684">INDEX('Stocastic Model Raw Data'!$I$2:$I$1001,$C684,0)</f>
        <v>999002743.39328802</v>
      </c>
      <c r="J684" s="14">
        <f t="shared" si="122"/>
        <v>1421390260.8772221</v>
      </c>
      <c r="K684" s="14" cm="1">
        <f t="array" ref="K684">INDEX('Stocastic Model Raw Data'!$E$2:$E$1001,$C684,0)</f>
        <v>180566638.150132</v>
      </c>
      <c r="L684" s="14" cm="1">
        <f t="array" ref="L684">INDEX('Stocastic Model Raw Data'!$J$2:$J$1001,$C684,0)</f>
        <v>81381220.397181496</v>
      </c>
      <c r="M684" s="14">
        <f t="shared" si="123"/>
        <v>99185417.752950504</v>
      </c>
      <c r="N684" s="14">
        <f t="shared" si="127"/>
        <v>2600959642.4206424</v>
      </c>
      <c r="O684" s="14">
        <f t="shared" si="128"/>
        <v>1080383963.7904694</v>
      </c>
      <c r="P684" s="14">
        <f t="shared" si="124"/>
        <v>1520575678.630173</v>
      </c>
      <c r="Q684" s="3">
        <f t="shared" si="129"/>
        <v>2600959642.4206424</v>
      </c>
      <c r="R684" s="3">
        <f t="shared" si="130"/>
        <v>1292426553.7904694</v>
      </c>
      <c r="S684" s="3">
        <f t="shared" si="125"/>
        <v>1308533088.630173</v>
      </c>
      <c r="T684" s="21">
        <f>(RANK(E684,E$8:E$1007,1)+COUNTIF(E$8:E684,E684)-1)/1000</f>
        <v>0.44600000000000001</v>
      </c>
      <c r="U684" s="21">
        <f>(RANK(F684,F$8:F$1007,1)+COUNTIF(F$8:F684,F684)-1)/1000</f>
        <v>0.432</v>
      </c>
      <c r="V684" s="21">
        <f>(RANK(G684,G$8:G$1007,1)+COUNTIF(G$8:G684,G684)-1)/1000</f>
        <v>0.46100000000000002</v>
      </c>
      <c r="W684" s="21">
        <f>(RANK(H684,H$8:H$1007,1)+COUNTIF(H$8:H684,H684)-1)/1000</f>
        <v>0.52600000000000002</v>
      </c>
      <c r="X684" s="21">
        <f>(RANK(I684,I$8:I$1007,1)+COUNTIF(I$8:I684,I684)-1)/1000</f>
        <v>0.5</v>
      </c>
      <c r="Y684" s="21">
        <f>(RANK(J684,J$8:J$1007,1)+COUNTIF(J$8:J684,J684)-1)/1000</f>
        <v>0.54500000000000004</v>
      </c>
      <c r="Z684" s="21">
        <f>(RANK(K684,K$8:K$1007,1)+COUNTIF(K$8:K684,K684)-1)/1000</f>
        <v>0.502</v>
      </c>
      <c r="AA684" s="21">
        <f>(RANK(L684,L$8:L$1007,1)+COUNTIF(L$8:L684,L684)-1)/1000</f>
        <v>0.53800000000000003</v>
      </c>
      <c r="AB684" s="21">
        <f>(RANK(M684,M$8:M$1007,1)+COUNTIF(M$8:M684,M684)-1)/1000</f>
        <v>0.48899999999999999</v>
      </c>
      <c r="AC684" s="21">
        <f>(RANK(N684,N$8:N$1007,1)+COUNTIF(N$8:N684,N684)-1)/1000</f>
        <v>0.52600000000000002</v>
      </c>
      <c r="AD684" s="21">
        <f>(RANK(O684,O$8:O$1007,1)+COUNTIF(O$8:O684,O684)-1)/1000</f>
        <v>0.496</v>
      </c>
      <c r="AE684" s="21">
        <f>(RANK(P684,P$8:P$1007,1)+COUNTIF(P$8:P684,P684)-1)/1000</f>
        <v>0.53800000000000003</v>
      </c>
      <c r="AF684" s="21">
        <f>(RANK(Q684,Q$8:Q$1007,1)+COUNTIF(Q$8:Q684,Q684)-1)/1000</f>
        <v>0.52600000000000002</v>
      </c>
      <c r="AG684" s="21">
        <f>(RANK(R684,R$8:R$1007,1)+COUNTIF(R$8:R684,R684)-1)/1000</f>
        <v>0.496</v>
      </c>
      <c r="AH684" s="21">
        <f>(RANK(S684,S$8:S$1007,1)+COUNTIF(S$8:S684,S684)-1)/1000</f>
        <v>0.53800000000000003</v>
      </c>
      <c r="AI684" s="14">
        <f t="shared" si="131"/>
        <v>0</v>
      </c>
      <c r="AK684" s="14">
        <f t="shared" si="132"/>
        <v>0</v>
      </c>
    </row>
    <row r="685" spans="2:37" x14ac:dyDescent="0.25">
      <c r="B685">
        <f t="shared" si="126"/>
        <v>678</v>
      </c>
      <c r="C685">
        <f>MATCH(B685,'Stocastic Model Raw Data'!$B$2:$B$1001,0)</f>
        <v>265</v>
      </c>
      <c r="D685" s="14" cm="1">
        <f t="array" ref="D685">INDEX('Stocastic Model Raw Data'!$G$2:$G$1001,$C685,0)</f>
        <v>212042590</v>
      </c>
      <c r="E685" s="14" cm="1">
        <f t="array" ref="E685">INDEX('Stocastic Model Raw Data'!$C$2:$C$1001,$C685,0)</f>
        <v>73115178.793765306</v>
      </c>
      <c r="F685" s="14" cm="1">
        <f t="array" ref="F685">INDEX('Stocastic Model Raw Data'!$H$2:$H$1001,$C685,0)</f>
        <v>35048051.252232499</v>
      </c>
      <c r="G685" s="14">
        <f t="shared" si="121"/>
        <v>38067127.541532807</v>
      </c>
      <c r="H685" s="14" cm="1">
        <f t="array" ref="H685">INDEX('Stocastic Model Raw Data'!$D$2:$D$1001,$C685,0)</f>
        <v>2162817551.8908501</v>
      </c>
      <c r="I685" s="14" cm="1">
        <f t="array" ref="I685">INDEX('Stocastic Model Raw Data'!$I$2:$I$1001,$C685,0)</f>
        <v>896679586.78572798</v>
      </c>
      <c r="J685" s="14">
        <f t="shared" si="122"/>
        <v>1266137965.1051221</v>
      </c>
      <c r="K685" s="14" cm="1">
        <f t="array" ref="K685">INDEX('Stocastic Model Raw Data'!$E$2:$E$1001,$C685,0)</f>
        <v>150727040.93987501</v>
      </c>
      <c r="L685" s="14" cm="1">
        <f t="array" ref="L685">INDEX('Stocastic Model Raw Data'!$J$2:$J$1001,$C685,0)</f>
        <v>63296940.886751503</v>
      </c>
      <c r="M685" s="14">
        <f t="shared" si="123"/>
        <v>87430100.053123504</v>
      </c>
      <c r="N685" s="14">
        <f t="shared" si="127"/>
        <v>2313544592.8307252</v>
      </c>
      <c r="O685" s="14">
        <f t="shared" si="128"/>
        <v>959976527.67247951</v>
      </c>
      <c r="P685" s="14">
        <f t="shared" si="124"/>
        <v>1353568065.1582456</v>
      </c>
      <c r="Q685" s="3">
        <f t="shared" si="129"/>
        <v>2313544592.8307252</v>
      </c>
      <c r="R685" s="3">
        <f t="shared" si="130"/>
        <v>1172019117.6724796</v>
      </c>
      <c r="S685" s="3">
        <f t="shared" si="125"/>
        <v>1141525475.1582456</v>
      </c>
      <c r="T685" s="21">
        <f>(RANK(E685,E$8:E$1007,1)+COUNTIF(E$8:E685,E685)-1)/1000</f>
        <v>0.23899999999999999</v>
      </c>
      <c r="U685" s="21">
        <f>(RANK(F685,F$8:F$1007,1)+COUNTIF(F$8:F685,F685)-1)/1000</f>
        <v>0.22700000000000001</v>
      </c>
      <c r="V685" s="21">
        <f>(RANK(G685,G$8:G$1007,1)+COUNTIF(G$8:G685,G685)-1)/1000</f>
        <v>0.255</v>
      </c>
      <c r="W685" s="21">
        <f>(RANK(H685,H$8:H$1007,1)+COUNTIF(H$8:H685,H685)-1)/1000</f>
        <v>0.27400000000000002</v>
      </c>
      <c r="X685" s="21">
        <f>(RANK(I685,I$8:I$1007,1)+COUNTIF(I$8:I685,I685)-1)/1000</f>
        <v>0.27300000000000002</v>
      </c>
      <c r="Y685" s="21">
        <f>(RANK(J685,J$8:J$1007,1)+COUNTIF(J$8:J685,J685)-1)/1000</f>
        <v>0.28100000000000003</v>
      </c>
      <c r="Z685" s="21">
        <f>(RANK(K685,K$8:K$1007,1)+COUNTIF(K$8:K685,K685)-1)/1000</f>
        <v>0.19900000000000001</v>
      </c>
      <c r="AA685" s="21">
        <f>(RANK(L685,L$8:L$1007,1)+COUNTIF(L$8:L685,L685)-1)/1000</f>
        <v>0.16600000000000001</v>
      </c>
      <c r="AB685" s="21">
        <f>(RANK(M685,M$8:M$1007,1)+COUNTIF(M$8:M685,M685)-1)/1000</f>
        <v>0.27400000000000002</v>
      </c>
      <c r="AC685" s="21">
        <f>(RANK(N685,N$8:N$1007,1)+COUNTIF(N$8:N685,N685)-1)/1000</f>
        <v>0.26500000000000001</v>
      </c>
      <c r="AD685" s="21">
        <f>(RANK(O685,O$8:O$1007,1)+COUNTIF(O$8:O685,O685)-1)/1000</f>
        <v>0.25600000000000001</v>
      </c>
      <c r="AE685" s="21">
        <f>(RANK(P685,P$8:P$1007,1)+COUNTIF(P$8:P685,P685)-1)/1000</f>
        <v>0.27500000000000002</v>
      </c>
      <c r="AF685" s="21">
        <f>(RANK(Q685,Q$8:Q$1007,1)+COUNTIF(Q$8:Q685,Q685)-1)/1000</f>
        <v>0.26500000000000001</v>
      </c>
      <c r="AG685" s="21">
        <f>(RANK(R685,R$8:R$1007,1)+COUNTIF(R$8:R685,R685)-1)/1000</f>
        <v>0.25600000000000001</v>
      </c>
      <c r="AH685" s="21">
        <f>(RANK(S685,S$8:S$1007,1)+COUNTIF(S$8:S685,S685)-1)/1000</f>
        <v>0.27500000000000002</v>
      </c>
      <c r="AI685" s="14">
        <f t="shared" si="131"/>
        <v>0</v>
      </c>
      <c r="AK685" s="14">
        <f t="shared" si="132"/>
        <v>0</v>
      </c>
    </row>
    <row r="686" spans="2:37" x14ac:dyDescent="0.25">
      <c r="B686">
        <f t="shared" si="126"/>
        <v>679</v>
      </c>
      <c r="C686">
        <f>MATCH(B686,'Stocastic Model Raw Data'!$B$2:$B$1001,0)</f>
        <v>308</v>
      </c>
      <c r="D686" s="14" cm="1">
        <f t="array" ref="D686">INDEX('Stocastic Model Raw Data'!$G$2:$G$1001,$C686,0)</f>
        <v>212042590</v>
      </c>
      <c r="E686" s="14" cm="1">
        <f t="array" ref="E686">INDEX('Stocastic Model Raw Data'!$C$2:$C$1001,$C686,0)</f>
        <v>74862213.560162798</v>
      </c>
      <c r="F686" s="14" cm="1">
        <f t="array" ref="F686">INDEX('Stocastic Model Raw Data'!$H$2:$H$1001,$C686,0)</f>
        <v>35829007.974859498</v>
      </c>
      <c r="G686" s="14">
        <f t="shared" si="121"/>
        <v>39033205.585303299</v>
      </c>
      <c r="H686" s="14" cm="1">
        <f t="array" ref="H686">INDEX('Stocastic Model Raw Data'!$D$2:$D$1001,$C686,0)</f>
        <v>2215533399.2309399</v>
      </c>
      <c r="I686" s="14" cm="1">
        <f t="array" ref="I686">INDEX('Stocastic Model Raw Data'!$I$2:$I$1001,$C686,0)</f>
        <v>915289890.36463904</v>
      </c>
      <c r="J686" s="14">
        <f t="shared" si="122"/>
        <v>1300243508.8663008</v>
      </c>
      <c r="K686" s="14" cm="1">
        <f t="array" ref="K686">INDEX('Stocastic Model Raw Data'!$E$2:$E$1001,$C686,0)</f>
        <v>144819880.09594601</v>
      </c>
      <c r="L686" s="14" cm="1">
        <f t="array" ref="L686">INDEX('Stocastic Model Raw Data'!$J$2:$J$1001,$C686,0)</f>
        <v>63741890.162799202</v>
      </c>
      <c r="M686" s="14">
        <f t="shared" si="123"/>
        <v>81077989.933146805</v>
      </c>
      <c r="N686" s="14">
        <f t="shared" si="127"/>
        <v>2360353279.3268857</v>
      </c>
      <c r="O686" s="14">
        <f t="shared" si="128"/>
        <v>979031780.52743828</v>
      </c>
      <c r="P686" s="14">
        <f t="shared" si="124"/>
        <v>1381321498.7994475</v>
      </c>
      <c r="Q686" s="3">
        <f t="shared" si="129"/>
        <v>2360353279.3268857</v>
      </c>
      <c r="R686" s="3">
        <f t="shared" si="130"/>
        <v>1191074370.5274382</v>
      </c>
      <c r="S686" s="3">
        <f t="shared" si="125"/>
        <v>1169278908.7994475</v>
      </c>
      <c r="T686" s="21">
        <f>(RANK(E686,E$8:E$1007,1)+COUNTIF(E$8:E686,E686)-1)/1000</f>
        <v>0.28599999999999998</v>
      </c>
      <c r="U686" s="21">
        <f>(RANK(F686,F$8:F$1007,1)+COUNTIF(F$8:F686,F686)-1)/1000</f>
        <v>0.26800000000000002</v>
      </c>
      <c r="V686" s="21">
        <f>(RANK(G686,G$8:G$1007,1)+COUNTIF(G$8:G686,G686)-1)/1000</f>
        <v>0.30199999999999999</v>
      </c>
      <c r="W686" s="21">
        <f>(RANK(H686,H$8:H$1007,1)+COUNTIF(H$8:H686,H686)-1)/1000</f>
        <v>0.33400000000000002</v>
      </c>
      <c r="X686" s="21">
        <f>(RANK(I686,I$8:I$1007,1)+COUNTIF(I$8:I686,I686)-1)/1000</f>
        <v>0.314</v>
      </c>
      <c r="Y686" s="21">
        <f>(RANK(J686,J$8:J$1007,1)+COUNTIF(J$8:J686,J686)-1)/1000</f>
        <v>0.33700000000000002</v>
      </c>
      <c r="Z686" s="21">
        <f>(RANK(K686,K$8:K$1007,1)+COUNTIF(K$8:K686,K686)-1)/1000</f>
        <v>0.16300000000000001</v>
      </c>
      <c r="AA686" s="21">
        <f>(RANK(L686,L$8:L$1007,1)+COUNTIF(L$8:L686,L686)-1)/1000</f>
        <v>0.17</v>
      </c>
      <c r="AB686" s="21">
        <f>(RANK(M686,M$8:M$1007,1)+COUNTIF(M$8:M686,M686)-1)/1000</f>
        <v>0.16400000000000001</v>
      </c>
      <c r="AC686" s="21">
        <f>(RANK(N686,N$8:N$1007,1)+COUNTIF(N$8:N686,N686)-1)/1000</f>
        <v>0.308</v>
      </c>
      <c r="AD686" s="21">
        <f>(RANK(O686,O$8:O$1007,1)+COUNTIF(O$8:O686,O686)-1)/1000</f>
        <v>0.29499999999999998</v>
      </c>
      <c r="AE686" s="21">
        <f>(RANK(P686,P$8:P$1007,1)+COUNTIF(P$8:P686,P686)-1)/1000</f>
        <v>0.32300000000000001</v>
      </c>
      <c r="AF686" s="21">
        <f>(RANK(Q686,Q$8:Q$1007,1)+COUNTIF(Q$8:Q686,Q686)-1)/1000</f>
        <v>0.308</v>
      </c>
      <c r="AG686" s="21">
        <f>(RANK(R686,R$8:R$1007,1)+COUNTIF(R$8:R686,R686)-1)/1000</f>
        <v>0.29499999999999998</v>
      </c>
      <c r="AH686" s="21">
        <f>(RANK(S686,S$8:S$1007,1)+COUNTIF(S$8:S686,S686)-1)/1000</f>
        <v>0.32300000000000001</v>
      </c>
      <c r="AI686" s="14">
        <f t="shared" si="131"/>
        <v>0</v>
      </c>
      <c r="AK686" s="14">
        <f t="shared" si="132"/>
        <v>0</v>
      </c>
    </row>
    <row r="687" spans="2:37" x14ac:dyDescent="0.25">
      <c r="B687">
        <f t="shared" si="126"/>
        <v>680</v>
      </c>
      <c r="C687">
        <f>MATCH(B687,'Stocastic Model Raw Data'!$B$2:$B$1001,0)</f>
        <v>214</v>
      </c>
      <c r="D687" s="14" cm="1">
        <f t="array" ref="D687">INDEX('Stocastic Model Raw Data'!$G$2:$G$1001,$C687,0)</f>
        <v>212042590</v>
      </c>
      <c r="E687" s="14" cm="1">
        <f t="array" ref="E687">INDEX('Stocastic Model Raw Data'!$C$2:$C$1001,$C687,0)</f>
        <v>75442095.363583803</v>
      </c>
      <c r="F687" s="14" cm="1">
        <f t="array" ref="F687">INDEX('Stocastic Model Raw Data'!$H$2:$H$1001,$C687,0)</f>
        <v>37101028.317590699</v>
      </c>
      <c r="G687" s="14">
        <f t="shared" si="121"/>
        <v>38341067.045993105</v>
      </c>
      <c r="H687" s="14" cm="1">
        <f t="array" ref="H687">INDEX('Stocastic Model Raw Data'!$D$2:$D$1001,$C687,0)</f>
        <v>2052217235.8485999</v>
      </c>
      <c r="I687" s="14" cm="1">
        <f t="array" ref="I687">INDEX('Stocastic Model Raw Data'!$I$2:$I$1001,$C687,0)</f>
        <v>860238841.61991894</v>
      </c>
      <c r="J687" s="14">
        <f t="shared" si="122"/>
        <v>1191978394.2286811</v>
      </c>
      <c r="K687" s="14" cm="1">
        <f t="array" ref="K687">INDEX('Stocastic Model Raw Data'!$E$2:$E$1001,$C687,0)</f>
        <v>181897808.767156</v>
      </c>
      <c r="L687" s="14" cm="1">
        <f t="array" ref="L687">INDEX('Stocastic Model Raw Data'!$J$2:$J$1001,$C687,0)</f>
        <v>78795170.687453598</v>
      </c>
      <c r="M687" s="14">
        <f t="shared" si="123"/>
        <v>103102638.07970241</v>
      </c>
      <c r="N687" s="14">
        <f t="shared" si="127"/>
        <v>2234115044.615756</v>
      </c>
      <c r="O687" s="14">
        <f t="shared" si="128"/>
        <v>939034012.30737257</v>
      </c>
      <c r="P687" s="14">
        <f t="shared" si="124"/>
        <v>1295081032.3083835</v>
      </c>
      <c r="Q687" s="3">
        <f t="shared" si="129"/>
        <v>2234115044.615756</v>
      </c>
      <c r="R687" s="3">
        <f t="shared" si="130"/>
        <v>1151076602.3073726</v>
      </c>
      <c r="S687" s="3">
        <f t="shared" si="125"/>
        <v>1083038442.3083835</v>
      </c>
      <c r="T687" s="21">
        <f>(RANK(E687,E$8:E$1007,1)+COUNTIF(E$8:E687,E687)-1)/1000</f>
        <v>0.29699999999999999</v>
      </c>
      <c r="U687" s="21">
        <f>(RANK(F687,F$8:F$1007,1)+COUNTIF(F$8:F687,F687)-1)/1000</f>
        <v>0.32100000000000001</v>
      </c>
      <c r="V687" s="21">
        <f>(RANK(G687,G$8:G$1007,1)+COUNTIF(G$8:G687,G687)-1)/1000</f>
        <v>0.27200000000000002</v>
      </c>
      <c r="W687" s="21">
        <f>(RANK(H687,H$8:H$1007,1)+COUNTIF(H$8:H687,H687)-1)/1000</f>
        <v>0.187</v>
      </c>
      <c r="X687" s="21">
        <f>(RANK(I687,I$8:I$1007,1)+COUNTIF(I$8:I687,I687)-1)/1000</f>
        <v>0.20599999999999999</v>
      </c>
      <c r="Y687" s="21">
        <f>(RANK(J687,J$8:J$1007,1)+COUNTIF(J$8:J687,J687)-1)/1000</f>
        <v>0.18</v>
      </c>
      <c r="Z687" s="21">
        <f>(RANK(K687,K$8:K$1007,1)+COUNTIF(K$8:K687,K687)-1)/1000</f>
        <v>0.51600000000000001</v>
      </c>
      <c r="AA687" s="21">
        <f>(RANK(L687,L$8:L$1007,1)+COUNTIF(L$8:L687,L687)-1)/1000</f>
        <v>0.47399999999999998</v>
      </c>
      <c r="AB687" s="21">
        <f>(RANK(M687,M$8:M$1007,1)+COUNTIF(M$8:M687,M687)-1)/1000</f>
        <v>0.55700000000000005</v>
      </c>
      <c r="AC687" s="21">
        <f>(RANK(N687,N$8:N$1007,1)+COUNTIF(N$8:N687,N687)-1)/1000</f>
        <v>0.214</v>
      </c>
      <c r="AD687" s="21">
        <f>(RANK(O687,O$8:O$1007,1)+COUNTIF(O$8:O687,O687)-1)/1000</f>
        <v>0.22700000000000001</v>
      </c>
      <c r="AE687" s="21">
        <f>(RANK(P687,P$8:P$1007,1)+COUNTIF(P$8:P687,P687)-1)/1000</f>
        <v>0.20100000000000001</v>
      </c>
      <c r="AF687" s="21">
        <f>(RANK(Q687,Q$8:Q$1007,1)+COUNTIF(Q$8:Q687,Q687)-1)/1000</f>
        <v>0.214</v>
      </c>
      <c r="AG687" s="21">
        <f>(RANK(R687,R$8:R$1007,1)+COUNTIF(R$8:R687,R687)-1)/1000</f>
        <v>0.22700000000000001</v>
      </c>
      <c r="AH687" s="21">
        <f>(RANK(S687,S$8:S$1007,1)+COUNTIF(S$8:S687,S687)-1)/1000</f>
        <v>0.20100000000000001</v>
      </c>
      <c r="AI687" s="14">
        <f t="shared" si="131"/>
        <v>0</v>
      </c>
      <c r="AK687" s="14">
        <f t="shared" si="132"/>
        <v>0</v>
      </c>
    </row>
    <row r="688" spans="2:37" x14ac:dyDescent="0.25">
      <c r="B688">
        <f t="shared" si="126"/>
        <v>681</v>
      </c>
      <c r="C688">
        <f>MATCH(B688,'Stocastic Model Raw Data'!$B$2:$B$1001,0)</f>
        <v>91</v>
      </c>
      <c r="D688" s="14" cm="1">
        <f t="array" ref="D688">INDEX('Stocastic Model Raw Data'!$G$2:$G$1001,$C688,0)</f>
        <v>212042590</v>
      </c>
      <c r="E688" s="14" cm="1">
        <f t="array" ref="E688">INDEX('Stocastic Model Raw Data'!$C$2:$C$1001,$C688,0)</f>
        <v>67728760.594689906</v>
      </c>
      <c r="F688" s="14" cm="1">
        <f t="array" ref="F688">INDEX('Stocastic Model Raw Data'!$H$2:$H$1001,$C688,0)</f>
        <v>33386014.916395102</v>
      </c>
      <c r="G688" s="14">
        <f t="shared" si="121"/>
        <v>34342745.678294808</v>
      </c>
      <c r="H688" s="14" cm="1">
        <f t="array" ref="H688">INDEX('Stocastic Model Raw Data'!$D$2:$D$1001,$C688,0)</f>
        <v>1846010718.68366</v>
      </c>
      <c r="I688" s="14" cm="1">
        <f t="array" ref="I688">INDEX('Stocastic Model Raw Data'!$I$2:$I$1001,$C688,0)</f>
        <v>773463849.91837001</v>
      </c>
      <c r="J688" s="14">
        <f t="shared" si="122"/>
        <v>1072546868.76529</v>
      </c>
      <c r="K688" s="14" cm="1">
        <f t="array" ref="K688">INDEX('Stocastic Model Raw Data'!$E$2:$E$1001,$C688,0)</f>
        <v>157974493.662444</v>
      </c>
      <c r="L688" s="14" cm="1">
        <f t="array" ref="L688">INDEX('Stocastic Model Raw Data'!$J$2:$J$1001,$C688,0)</f>
        <v>69870742.619753897</v>
      </c>
      <c r="M688" s="14">
        <f t="shared" si="123"/>
        <v>88103751.042690098</v>
      </c>
      <c r="N688" s="14">
        <f t="shared" si="127"/>
        <v>2003985212.3461041</v>
      </c>
      <c r="O688" s="14">
        <f t="shared" si="128"/>
        <v>843334592.53812385</v>
      </c>
      <c r="P688" s="14">
        <f t="shared" si="124"/>
        <v>1160650619.8079803</v>
      </c>
      <c r="Q688" s="3">
        <f t="shared" si="129"/>
        <v>2003985212.3461041</v>
      </c>
      <c r="R688" s="3">
        <f t="shared" si="130"/>
        <v>1055377182.5381238</v>
      </c>
      <c r="S688" s="3">
        <f t="shared" si="125"/>
        <v>948608029.8079803</v>
      </c>
      <c r="T688" s="21">
        <f>(RANK(E688,E$8:E$1007,1)+COUNTIF(E$8:E688,E688)-1)/1000</f>
        <v>0.14599999999999999</v>
      </c>
      <c r="U688" s="21">
        <f>(RANK(F688,F$8:F$1007,1)+COUNTIF(F$8:F688,F688)-1)/1000</f>
        <v>0.17799999999999999</v>
      </c>
      <c r="V688" s="21">
        <f>(RANK(G688,G$8:G$1007,1)+COUNTIF(G$8:G688,G688)-1)/1000</f>
        <v>0.11899999999999999</v>
      </c>
      <c r="W688" s="21">
        <f>(RANK(H688,H$8:H$1007,1)+COUNTIF(H$8:H688,H688)-1)/1000</f>
        <v>8.5000000000000006E-2</v>
      </c>
      <c r="X688" s="21">
        <f>(RANK(I688,I$8:I$1007,1)+COUNTIF(I$8:I688,I688)-1)/1000</f>
        <v>9.1999999999999998E-2</v>
      </c>
      <c r="Y688" s="21">
        <f>(RANK(J688,J$8:J$1007,1)+COUNTIF(J$8:J688,J688)-1)/1000</f>
        <v>7.6999999999999999E-2</v>
      </c>
      <c r="Z688" s="21">
        <f>(RANK(K688,K$8:K$1007,1)+COUNTIF(K$8:K688,K688)-1)/1000</f>
        <v>0.28999999999999998</v>
      </c>
      <c r="AA688" s="21">
        <f>(RANK(L688,L$8:L$1007,1)+COUNTIF(L$8:L688,L688)-1)/1000</f>
        <v>0.27900000000000003</v>
      </c>
      <c r="AB688" s="21">
        <f>(RANK(M688,M$8:M$1007,1)+COUNTIF(M$8:M688,M688)-1)/1000</f>
        <v>0.28999999999999998</v>
      </c>
      <c r="AC688" s="21">
        <f>(RANK(N688,N$8:N$1007,1)+COUNTIF(N$8:N688,N688)-1)/1000</f>
        <v>9.0999999999999998E-2</v>
      </c>
      <c r="AD688" s="21">
        <f>(RANK(O688,O$8:O$1007,1)+COUNTIF(O$8:O688,O688)-1)/1000</f>
        <v>0.1</v>
      </c>
      <c r="AE688" s="21">
        <f>(RANK(P688,P$8:P$1007,1)+COUNTIF(P$8:P688,P688)-1)/1000</f>
        <v>8.6999999999999994E-2</v>
      </c>
      <c r="AF688" s="21">
        <f>(RANK(Q688,Q$8:Q$1007,1)+COUNTIF(Q$8:Q688,Q688)-1)/1000</f>
        <v>9.0999999999999998E-2</v>
      </c>
      <c r="AG688" s="21">
        <f>(RANK(R688,R$8:R$1007,1)+COUNTIF(R$8:R688,R688)-1)/1000</f>
        <v>0.1</v>
      </c>
      <c r="AH688" s="21">
        <f>(RANK(S688,S$8:S$1007,1)+COUNTIF(S$8:S688,S688)-1)/1000</f>
        <v>8.6999999999999994E-2</v>
      </c>
      <c r="AI688" s="14">
        <f t="shared" si="131"/>
        <v>0</v>
      </c>
      <c r="AK688" s="14">
        <f t="shared" si="132"/>
        <v>0</v>
      </c>
    </row>
    <row r="689" spans="2:37" x14ac:dyDescent="0.25">
      <c r="B689">
        <f t="shared" si="126"/>
        <v>682</v>
      </c>
      <c r="C689">
        <f>MATCH(B689,'Stocastic Model Raw Data'!$B$2:$B$1001,0)</f>
        <v>288</v>
      </c>
      <c r="D689" s="14" cm="1">
        <f t="array" ref="D689">INDEX('Stocastic Model Raw Data'!$G$2:$G$1001,$C689,0)</f>
        <v>212042590</v>
      </c>
      <c r="E689" s="14" cm="1">
        <f t="array" ref="E689">INDEX('Stocastic Model Raw Data'!$C$2:$C$1001,$C689,0)</f>
        <v>72165978.732675493</v>
      </c>
      <c r="F689" s="14" cm="1">
        <f t="array" ref="F689">INDEX('Stocastic Model Raw Data'!$H$2:$H$1001,$C689,0)</f>
        <v>34419178.259097397</v>
      </c>
      <c r="G689" s="14">
        <f t="shared" si="121"/>
        <v>37746800.473578095</v>
      </c>
      <c r="H689" s="14" cm="1">
        <f t="array" ref="H689">INDEX('Stocastic Model Raw Data'!$D$2:$D$1001,$C689,0)</f>
        <v>2170931614.8389602</v>
      </c>
      <c r="I689" s="14" cm="1">
        <f t="array" ref="I689">INDEX('Stocastic Model Raw Data'!$I$2:$I$1001,$C689,0)</f>
        <v>894543967.00770402</v>
      </c>
      <c r="J689" s="14">
        <f t="shared" si="122"/>
        <v>1276387647.8312562</v>
      </c>
      <c r="K689" s="14" cm="1">
        <f t="array" ref="K689">INDEX('Stocastic Model Raw Data'!$E$2:$E$1001,$C689,0)</f>
        <v>163972819.44334099</v>
      </c>
      <c r="L689" s="14" cm="1">
        <f t="array" ref="L689">INDEX('Stocastic Model Raw Data'!$J$2:$J$1001,$C689,0)</f>
        <v>70962654.732275501</v>
      </c>
      <c r="M689" s="14">
        <f t="shared" si="123"/>
        <v>93010164.711065486</v>
      </c>
      <c r="N689" s="14">
        <f t="shared" si="127"/>
        <v>2334904434.2823009</v>
      </c>
      <c r="O689" s="14">
        <f t="shared" si="128"/>
        <v>965506621.73997951</v>
      </c>
      <c r="P689" s="14">
        <f t="shared" si="124"/>
        <v>1369397812.5423214</v>
      </c>
      <c r="Q689" s="3">
        <f t="shared" si="129"/>
        <v>2334904434.2823009</v>
      </c>
      <c r="R689" s="3">
        <f t="shared" si="130"/>
        <v>1177549211.7399795</v>
      </c>
      <c r="S689" s="3">
        <f t="shared" si="125"/>
        <v>1157355222.5423214</v>
      </c>
      <c r="T689" s="21">
        <f>(RANK(E689,E$8:E$1007,1)+COUNTIF(E$8:E689,E689)-1)/1000</f>
        <v>0.218</v>
      </c>
      <c r="U689" s="21">
        <f>(RANK(F689,F$8:F$1007,1)+COUNTIF(F$8:F689,F689)-1)/1000</f>
        <v>0.21199999999999999</v>
      </c>
      <c r="V689" s="21">
        <f>(RANK(G689,G$8:G$1007,1)+COUNTIF(G$8:G689,G689)-1)/1000</f>
        <v>0.24099999999999999</v>
      </c>
      <c r="W689" s="21">
        <f>(RANK(H689,H$8:H$1007,1)+COUNTIF(H$8:H689,H689)-1)/1000</f>
        <v>0.28499999999999998</v>
      </c>
      <c r="X689" s="21">
        <f>(RANK(I689,I$8:I$1007,1)+COUNTIF(I$8:I689,I689)-1)/1000</f>
        <v>0.26600000000000001</v>
      </c>
      <c r="Y689" s="21">
        <f>(RANK(J689,J$8:J$1007,1)+COUNTIF(J$8:J689,J689)-1)/1000</f>
        <v>0.30399999999999999</v>
      </c>
      <c r="Z689" s="21">
        <f>(RANK(K689,K$8:K$1007,1)+COUNTIF(K$8:K689,K689)-1)/1000</f>
        <v>0.35</v>
      </c>
      <c r="AA689" s="21">
        <f>(RANK(L689,L$8:L$1007,1)+COUNTIF(L$8:L689,L689)-1)/1000</f>
        <v>0.30499999999999999</v>
      </c>
      <c r="AB689" s="21">
        <f>(RANK(M689,M$8:M$1007,1)+COUNTIF(M$8:M689,M689)-1)/1000</f>
        <v>0.37</v>
      </c>
      <c r="AC689" s="21">
        <f>(RANK(N689,N$8:N$1007,1)+COUNTIF(N$8:N689,N689)-1)/1000</f>
        <v>0.28799999999999998</v>
      </c>
      <c r="AD689" s="21">
        <f>(RANK(O689,O$8:O$1007,1)+COUNTIF(O$8:O689,O689)-1)/1000</f>
        <v>0.26700000000000002</v>
      </c>
      <c r="AE689" s="21">
        <f>(RANK(P689,P$8:P$1007,1)+COUNTIF(P$8:P689,P689)-1)/1000</f>
        <v>0.30499999999999999</v>
      </c>
      <c r="AF689" s="21">
        <f>(RANK(Q689,Q$8:Q$1007,1)+COUNTIF(Q$8:Q689,Q689)-1)/1000</f>
        <v>0.28799999999999998</v>
      </c>
      <c r="AG689" s="21">
        <f>(RANK(R689,R$8:R$1007,1)+COUNTIF(R$8:R689,R689)-1)/1000</f>
        <v>0.26700000000000002</v>
      </c>
      <c r="AH689" s="21">
        <f>(RANK(S689,S$8:S$1007,1)+COUNTIF(S$8:S689,S689)-1)/1000</f>
        <v>0.30499999999999999</v>
      </c>
      <c r="AI689" s="14">
        <f t="shared" si="131"/>
        <v>0</v>
      </c>
      <c r="AK689" s="14">
        <f t="shared" si="132"/>
        <v>0</v>
      </c>
    </row>
    <row r="690" spans="2:37" x14ac:dyDescent="0.25">
      <c r="B690">
        <f t="shared" si="126"/>
        <v>683</v>
      </c>
      <c r="C690">
        <f>MATCH(B690,'Stocastic Model Raw Data'!$B$2:$B$1001,0)</f>
        <v>362</v>
      </c>
      <c r="D690" s="14" cm="1">
        <f t="array" ref="D690">INDEX('Stocastic Model Raw Data'!$G$2:$G$1001,$C690,0)</f>
        <v>212042590</v>
      </c>
      <c r="E690" s="14" cm="1">
        <f t="array" ref="E690">INDEX('Stocastic Model Raw Data'!$C$2:$C$1001,$C690,0)</f>
        <v>78113407.272858694</v>
      </c>
      <c r="F690" s="14" cm="1">
        <f t="array" ref="F690">INDEX('Stocastic Model Raw Data'!$H$2:$H$1001,$C690,0)</f>
        <v>37703259.761876203</v>
      </c>
      <c r="G690" s="14">
        <f t="shared" si="121"/>
        <v>40410147.510982491</v>
      </c>
      <c r="H690" s="14" cm="1">
        <f t="array" ref="H690">INDEX('Stocastic Model Raw Data'!$D$2:$D$1001,$C690,0)</f>
        <v>2248054583.3677502</v>
      </c>
      <c r="I690" s="14" cm="1">
        <f t="array" ref="I690">INDEX('Stocastic Model Raw Data'!$I$2:$I$1001,$C690,0)</f>
        <v>935826132.49166095</v>
      </c>
      <c r="J690" s="14">
        <f t="shared" si="122"/>
        <v>1312228450.8760891</v>
      </c>
      <c r="K690" s="14" cm="1">
        <f t="array" ref="K690">INDEX('Stocastic Model Raw Data'!$E$2:$E$1001,$C690,0)</f>
        <v>167530560.602965</v>
      </c>
      <c r="L690" s="14" cm="1">
        <f t="array" ref="L690">INDEX('Stocastic Model Raw Data'!$J$2:$J$1001,$C690,0)</f>
        <v>69651946.999516696</v>
      </c>
      <c r="M690" s="14">
        <f t="shared" si="123"/>
        <v>97878613.603448302</v>
      </c>
      <c r="N690" s="14">
        <f t="shared" si="127"/>
        <v>2415585143.970715</v>
      </c>
      <c r="O690" s="14">
        <f t="shared" si="128"/>
        <v>1005478079.4911777</v>
      </c>
      <c r="P690" s="14">
        <f t="shared" si="124"/>
        <v>1410107064.4795375</v>
      </c>
      <c r="Q690" s="3">
        <f t="shared" si="129"/>
        <v>2415585143.970715</v>
      </c>
      <c r="R690" s="3">
        <f t="shared" si="130"/>
        <v>1217520669.4911776</v>
      </c>
      <c r="S690" s="3">
        <f t="shared" si="125"/>
        <v>1198064474.4795375</v>
      </c>
      <c r="T690" s="21">
        <f>(RANK(E690,E$8:E$1007,1)+COUNTIF(E$8:E690,E690)-1)/1000</f>
        <v>0.36299999999999999</v>
      </c>
      <c r="U690" s="21">
        <f>(RANK(F690,F$8:F$1007,1)+COUNTIF(F$8:F690,F690)-1)/1000</f>
        <v>0.35599999999999998</v>
      </c>
      <c r="V690" s="21">
        <f>(RANK(G690,G$8:G$1007,1)+COUNTIF(G$8:G690,G690)-1)/1000</f>
        <v>0.373</v>
      </c>
      <c r="W690" s="21">
        <f>(RANK(H690,H$8:H$1007,1)+COUNTIF(H$8:H690,H690)-1)/1000</f>
        <v>0.35799999999999998</v>
      </c>
      <c r="X690" s="21">
        <f>(RANK(I690,I$8:I$1007,1)+COUNTIF(I$8:I690,I690)-1)/1000</f>
        <v>0.36599999999999999</v>
      </c>
      <c r="Y690" s="21">
        <f>(RANK(J690,J$8:J$1007,1)+COUNTIF(J$8:J690,J690)-1)/1000</f>
        <v>0.36499999999999999</v>
      </c>
      <c r="Z690" s="21">
        <f>(RANK(K690,K$8:K$1007,1)+COUNTIF(K$8:K690,K690)-1)/1000</f>
        <v>0.375</v>
      </c>
      <c r="AA690" s="21">
        <f>(RANK(L690,L$8:L$1007,1)+COUNTIF(L$8:L690,L690)-1)/1000</f>
        <v>0.27400000000000002</v>
      </c>
      <c r="AB690" s="21">
        <f>(RANK(M690,M$8:M$1007,1)+COUNTIF(M$8:M690,M690)-1)/1000</f>
        <v>0.45400000000000001</v>
      </c>
      <c r="AC690" s="21">
        <f>(RANK(N690,N$8:N$1007,1)+COUNTIF(N$8:N690,N690)-1)/1000</f>
        <v>0.36199999999999999</v>
      </c>
      <c r="AD690" s="21">
        <f>(RANK(O690,O$8:O$1007,1)+COUNTIF(O$8:O690,O690)-1)/1000</f>
        <v>0.35699999999999998</v>
      </c>
      <c r="AE690" s="21">
        <f>(RANK(P690,P$8:P$1007,1)+COUNTIF(P$8:P690,P690)-1)/1000</f>
        <v>0.36699999999999999</v>
      </c>
      <c r="AF690" s="21">
        <f>(RANK(Q690,Q$8:Q$1007,1)+COUNTIF(Q$8:Q690,Q690)-1)/1000</f>
        <v>0.36199999999999999</v>
      </c>
      <c r="AG690" s="21">
        <f>(RANK(R690,R$8:R$1007,1)+COUNTIF(R$8:R690,R690)-1)/1000</f>
        <v>0.35699999999999998</v>
      </c>
      <c r="AH690" s="21">
        <f>(RANK(S690,S$8:S$1007,1)+COUNTIF(S$8:S690,S690)-1)/1000</f>
        <v>0.36699999999999999</v>
      </c>
      <c r="AI690" s="14">
        <f t="shared" si="131"/>
        <v>0</v>
      </c>
      <c r="AK690" s="14">
        <f t="shared" si="132"/>
        <v>0</v>
      </c>
    </row>
    <row r="691" spans="2:37" x14ac:dyDescent="0.25">
      <c r="B691">
        <f t="shared" si="126"/>
        <v>684</v>
      </c>
      <c r="C691">
        <f>MATCH(B691,'Stocastic Model Raw Data'!$B$2:$B$1001,0)</f>
        <v>541</v>
      </c>
      <c r="D691" s="14" cm="1">
        <f t="array" ref="D691">INDEX('Stocastic Model Raw Data'!$G$2:$G$1001,$C691,0)</f>
        <v>212042590</v>
      </c>
      <c r="E691" s="14" cm="1">
        <f t="array" ref="E691">INDEX('Stocastic Model Raw Data'!$C$2:$C$1001,$C691,0)</f>
        <v>86411038.006530806</v>
      </c>
      <c r="F691" s="14" cm="1">
        <f t="array" ref="F691">INDEX('Stocastic Model Raw Data'!$H$2:$H$1001,$C691,0)</f>
        <v>42237974.235263102</v>
      </c>
      <c r="G691" s="14">
        <f t="shared" si="121"/>
        <v>44173063.771267705</v>
      </c>
      <c r="H691" s="14" cm="1">
        <f t="array" ref="H691">INDEX('Stocastic Model Raw Data'!$D$2:$D$1001,$C691,0)</f>
        <v>2426840862.7839298</v>
      </c>
      <c r="I691" s="14" cm="1">
        <f t="array" ref="I691">INDEX('Stocastic Model Raw Data'!$I$2:$I$1001,$C691,0)</f>
        <v>1011705643.3671</v>
      </c>
      <c r="J691" s="14">
        <f t="shared" si="122"/>
        <v>1415135219.4168298</v>
      </c>
      <c r="K691" s="14" cm="1">
        <f t="array" ref="K691">INDEX('Stocastic Model Raw Data'!$E$2:$E$1001,$C691,0)</f>
        <v>195887768.490868</v>
      </c>
      <c r="L691" s="14" cm="1">
        <f t="array" ref="L691">INDEX('Stocastic Model Raw Data'!$J$2:$J$1001,$C691,0)</f>
        <v>87863836.441642895</v>
      </c>
      <c r="M691" s="14">
        <f t="shared" si="123"/>
        <v>108023932.04922511</v>
      </c>
      <c r="N691" s="14">
        <f t="shared" si="127"/>
        <v>2622728631.2747979</v>
      </c>
      <c r="O691" s="14">
        <f t="shared" si="128"/>
        <v>1099569479.808743</v>
      </c>
      <c r="P691" s="14">
        <f t="shared" si="124"/>
        <v>1523159151.4660549</v>
      </c>
      <c r="Q691" s="3">
        <f t="shared" si="129"/>
        <v>2622728631.2747979</v>
      </c>
      <c r="R691" s="3">
        <f t="shared" si="130"/>
        <v>1311612069.808743</v>
      </c>
      <c r="S691" s="3">
        <f t="shared" si="125"/>
        <v>1311116561.4660549</v>
      </c>
      <c r="T691" s="21">
        <f>(RANK(E691,E$8:E$1007,1)+COUNTIF(E$8:E691,E691)-1)/1000</f>
        <v>0.54100000000000004</v>
      </c>
      <c r="U691" s="21">
        <f>(RANK(F691,F$8:F$1007,1)+COUNTIF(F$8:F691,F691)-1)/1000</f>
        <v>0.54500000000000004</v>
      </c>
      <c r="V691" s="21">
        <f>(RANK(G691,G$8:G$1007,1)+COUNTIF(G$8:G691,G691)-1)/1000</f>
        <v>0.54100000000000004</v>
      </c>
      <c r="W691" s="21">
        <f>(RANK(H691,H$8:H$1007,1)+COUNTIF(H$8:H691,H691)-1)/1000</f>
        <v>0.53500000000000003</v>
      </c>
      <c r="X691" s="21">
        <f>(RANK(I691,I$8:I$1007,1)+COUNTIF(I$8:I691,I691)-1)/1000</f>
        <v>0.53200000000000003</v>
      </c>
      <c r="Y691" s="21">
        <f>(RANK(J691,J$8:J$1007,1)+COUNTIF(J$8:J691,J691)-1)/1000</f>
        <v>0.53400000000000003</v>
      </c>
      <c r="Z691" s="21">
        <f>(RANK(K691,K$8:K$1007,1)+COUNTIF(K$8:K691,K691)-1)/1000</f>
        <v>0.64700000000000002</v>
      </c>
      <c r="AA691" s="21">
        <f>(RANK(L691,L$8:L$1007,1)+COUNTIF(L$8:L691,L691)-1)/1000</f>
        <v>0.65600000000000003</v>
      </c>
      <c r="AB691" s="21">
        <f>(RANK(M691,M$8:M$1007,1)+COUNTIF(M$8:M691,M691)-1)/1000</f>
        <v>0.65100000000000002</v>
      </c>
      <c r="AC691" s="21">
        <f>(RANK(N691,N$8:N$1007,1)+COUNTIF(N$8:N691,N691)-1)/1000</f>
        <v>0.54100000000000004</v>
      </c>
      <c r="AD691" s="21">
        <f>(RANK(O691,O$8:O$1007,1)+COUNTIF(O$8:O691,O691)-1)/1000</f>
        <v>0.53900000000000003</v>
      </c>
      <c r="AE691" s="21">
        <f>(RANK(P691,P$8:P$1007,1)+COUNTIF(P$8:P691,P691)-1)/1000</f>
        <v>0.54200000000000004</v>
      </c>
      <c r="AF691" s="21">
        <f>(RANK(Q691,Q$8:Q$1007,1)+COUNTIF(Q$8:Q691,Q691)-1)/1000</f>
        <v>0.54100000000000004</v>
      </c>
      <c r="AG691" s="21">
        <f>(RANK(R691,R$8:R$1007,1)+COUNTIF(R$8:R691,R691)-1)/1000</f>
        <v>0.53900000000000003</v>
      </c>
      <c r="AH691" s="21">
        <f>(RANK(S691,S$8:S$1007,1)+COUNTIF(S$8:S691,S691)-1)/1000</f>
        <v>0.54200000000000004</v>
      </c>
      <c r="AI691" s="14">
        <f t="shared" si="131"/>
        <v>0</v>
      </c>
      <c r="AK691" s="14">
        <f t="shared" si="132"/>
        <v>0</v>
      </c>
    </row>
    <row r="692" spans="2:37" x14ac:dyDescent="0.25">
      <c r="B692">
        <f t="shared" si="126"/>
        <v>685</v>
      </c>
      <c r="C692">
        <f>MATCH(B692,'Stocastic Model Raw Data'!$B$2:$B$1001,0)</f>
        <v>462</v>
      </c>
      <c r="D692" s="14" cm="1">
        <f t="array" ref="D692">INDEX('Stocastic Model Raw Data'!$G$2:$G$1001,$C692,0)</f>
        <v>212042590</v>
      </c>
      <c r="E692" s="14" cm="1">
        <f t="array" ref="E692">INDEX('Stocastic Model Raw Data'!$C$2:$C$1001,$C692,0)</f>
        <v>81633497.568280697</v>
      </c>
      <c r="F692" s="14" cm="1">
        <f t="array" ref="F692">INDEX('Stocastic Model Raw Data'!$H$2:$H$1001,$C692,0)</f>
        <v>39572862.773495004</v>
      </c>
      <c r="G692" s="14">
        <f t="shared" si="121"/>
        <v>42060634.794785693</v>
      </c>
      <c r="H692" s="14" cm="1">
        <f t="array" ref="H692">INDEX('Stocastic Model Raw Data'!$D$2:$D$1001,$C692,0)</f>
        <v>2358917329.2051201</v>
      </c>
      <c r="I692" s="14" cm="1">
        <f t="array" ref="I692">INDEX('Stocastic Model Raw Data'!$I$2:$I$1001,$C692,0)</f>
        <v>984336342.67557001</v>
      </c>
      <c r="J692" s="14">
        <f t="shared" si="122"/>
        <v>1374580986.5295501</v>
      </c>
      <c r="K692" s="14" cm="1">
        <f t="array" ref="K692">INDEX('Stocastic Model Raw Data'!$E$2:$E$1001,$C692,0)</f>
        <v>173544971.48842001</v>
      </c>
      <c r="L692" s="14" cm="1">
        <f t="array" ref="L692">INDEX('Stocastic Model Raw Data'!$J$2:$J$1001,$C692,0)</f>
        <v>72940831.770297006</v>
      </c>
      <c r="M692" s="14">
        <f t="shared" si="123"/>
        <v>100604139.718123</v>
      </c>
      <c r="N692" s="14">
        <f t="shared" si="127"/>
        <v>2532462300.6935401</v>
      </c>
      <c r="O692" s="14">
        <f t="shared" si="128"/>
        <v>1057277174.4458671</v>
      </c>
      <c r="P692" s="14">
        <f t="shared" si="124"/>
        <v>1475185126.247673</v>
      </c>
      <c r="Q692" s="3">
        <f t="shared" si="129"/>
        <v>2532462300.6935401</v>
      </c>
      <c r="R692" s="3">
        <f t="shared" si="130"/>
        <v>1269319764.4458671</v>
      </c>
      <c r="S692" s="3">
        <f t="shared" si="125"/>
        <v>1263142536.247673</v>
      </c>
      <c r="T692" s="21">
        <f>(RANK(E692,E$8:E$1007,1)+COUNTIF(E$8:E692,E692)-1)/1000</f>
        <v>0.443</v>
      </c>
      <c r="U692" s="21">
        <f>(RANK(F692,F$8:F$1007,1)+COUNTIF(F$8:F692,F692)-1)/1000</f>
        <v>0.434</v>
      </c>
      <c r="V692" s="21">
        <f>(RANK(G692,G$8:G$1007,1)+COUNTIF(G$8:G692,G692)-1)/1000</f>
        <v>0.45</v>
      </c>
      <c r="W692" s="21">
        <f>(RANK(H692,H$8:H$1007,1)+COUNTIF(H$8:H692,H692)-1)/1000</f>
        <v>0.46700000000000003</v>
      </c>
      <c r="X692" s="21">
        <f>(RANK(I692,I$8:I$1007,1)+COUNTIF(I$8:I692,I692)-1)/1000</f>
        <v>0.46400000000000002</v>
      </c>
      <c r="Y692" s="21">
        <f>(RANK(J692,J$8:J$1007,1)+COUNTIF(J$8:J692,J692)-1)/1000</f>
        <v>0.46800000000000003</v>
      </c>
      <c r="Z692" s="21">
        <f>(RANK(K692,K$8:K$1007,1)+COUNTIF(K$8:K692,K692)-1)/1000</f>
        <v>0.42799999999999999</v>
      </c>
      <c r="AA692" s="21">
        <f>(RANK(L692,L$8:L$1007,1)+COUNTIF(L$8:L692,L692)-1)/1000</f>
        <v>0.35</v>
      </c>
      <c r="AB692" s="21">
        <f>(RANK(M692,M$8:M$1007,1)+COUNTIF(M$8:M692,M692)-1)/1000</f>
        <v>0.51200000000000001</v>
      </c>
      <c r="AC692" s="21">
        <f>(RANK(N692,N$8:N$1007,1)+COUNTIF(N$8:N692,N692)-1)/1000</f>
        <v>0.46200000000000002</v>
      </c>
      <c r="AD692" s="21">
        <f>(RANK(O692,O$8:O$1007,1)+COUNTIF(O$8:O692,O692)-1)/1000</f>
        <v>0.45400000000000001</v>
      </c>
      <c r="AE692" s="21">
        <f>(RANK(P692,P$8:P$1007,1)+COUNTIF(P$8:P692,P692)-1)/1000</f>
        <v>0.46700000000000003</v>
      </c>
      <c r="AF692" s="21">
        <f>(RANK(Q692,Q$8:Q$1007,1)+COUNTIF(Q$8:Q692,Q692)-1)/1000</f>
        <v>0.46200000000000002</v>
      </c>
      <c r="AG692" s="21">
        <f>(RANK(R692,R$8:R$1007,1)+COUNTIF(R$8:R692,R692)-1)/1000</f>
        <v>0.45400000000000001</v>
      </c>
      <c r="AH692" s="21">
        <f>(RANK(S692,S$8:S$1007,1)+COUNTIF(S$8:S692,S692)-1)/1000</f>
        <v>0.46700000000000003</v>
      </c>
      <c r="AI692" s="14">
        <f t="shared" si="131"/>
        <v>0</v>
      </c>
      <c r="AK692" s="14">
        <f t="shared" si="132"/>
        <v>0</v>
      </c>
    </row>
    <row r="693" spans="2:37" x14ac:dyDescent="0.25">
      <c r="B693">
        <f t="shared" si="126"/>
        <v>686</v>
      </c>
      <c r="C693">
        <f>MATCH(B693,'Stocastic Model Raw Data'!$B$2:$B$1001,0)</f>
        <v>422</v>
      </c>
      <c r="D693" s="14" cm="1">
        <f t="array" ref="D693">INDEX('Stocastic Model Raw Data'!$G$2:$G$1001,$C693,0)</f>
        <v>212042590</v>
      </c>
      <c r="E693" s="14" cm="1">
        <f t="array" ref="E693">INDEX('Stocastic Model Raw Data'!$C$2:$C$1001,$C693,0)</f>
        <v>79938606.954632893</v>
      </c>
      <c r="F693" s="14" cm="1">
        <f t="array" ref="F693">INDEX('Stocastic Model Raw Data'!$H$2:$H$1001,$C693,0)</f>
        <v>38611956.441018701</v>
      </c>
      <c r="G693" s="14">
        <f t="shared" si="121"/>
        <v>41326650.513614193</v>
      </c>
      <c r="H693" s="14" cm="1">
        <f t="array" ref="H693">INDEX('Stocastic Model Raw Data'!$D$2:$D$1001,$C693,0)</f>
        <v>2324677966.71878</v>
      </c>
      <c r="I693" s="14" cm="1">
        <f t="array" ref="I693">INDEX('Stocastic Model Raw Data'!$I$2:$I$1001,$C693,0)</f>
        <v>968161092.70568502</v>
      </c>
      <c r="J693" s="14">
        <f t="shared" si="122"/>
        <v>1356516874.0130949</v>
      </c>
      <c r="K693" s="14" cm="1">
        <f t="array" ref="K693">INDEX('Stocastic Model Raw Data'!$E$2:$E$1001,$C693,0)</f>
        <v>157960619.27297601</v>
      </c>
      <c r="L693" s="14" cm="1">
        <f t="array" ref="L693">INDEX('Stocastic Model Raw Data'!$J$2:$J$1001,$C693,0)</f>
        <v>66773312.842268698</v>
      </c>
      <c r="M693" s="14">
        <f t="shared" si="123"/>
        <v>91187306.430707306</v>
      </c>
      <c r="N693" s="14">
        <f t="shared" si="127"/>
        <v>2482638585.991756</v>
      </c>
      <c r="O693" s="14">
        <f t="shared" si="128"/>
        <v>1034934405.5479537</v>
      </c>
      <c r="P693" s="14">
        <f t="shared" si="124"/>
        <v>1447704180.4438024</v>
      </c>
      <c r="Q693" s="3">
        <f t="shared" si="129"/>
        <v>2482638585.991756</v>
      </c>
      <c r="R693" s="3">
        <f t="shared" si="130"/>
        <v>1246976995.5479536</v>
      </c>
      <c r="S693" s="3">
        <f t="shared" si="125"/>
        <v>1235661590.4438024</v>
      </c>
      <c r="T693" s="21">
        <f>(RANK(E693,E$8:E$1007,1)+COUNTIF(E$8:E693,E693)-1)/1000</f>
        <v>0.40400000000000003</v>
      </c>
      <c r="U693" s="21">
        <f>(RANK(F693,F$8:F$1007,1)+COUNTIF(F$8:F693,F693)-1)/1000</f>
        <v>0.40100000000000002</v>
      </c>
      <c r="V693" s="21">
        <f>(RANK(G693,G$8:G$1007,1)+COUNTIF(G$8:G693,G693)-1)/1000</f>
        <v>0.41099999999999998</v>
      </c>
      <c r="W693" s="21">
        <f>(RANK(H693,H$8:H$1007,1)+COUNTIF(H$8:H693,H693)-1)/1000</f>
        <v>0.434</v>
      </c>
      <c r="X693" s="21">
        <f>(RANK(I693,I$8:I$1007,1)+COUNTIF(I$8:I693,I693)-1)/1000</f>
        <v>0.435</v>
      </c>
      <c r="Y693" s="21">
        <f>(RANK(J693,J$8:J$1007,1)+COUNTIF(J$8:J693,J693)-1)/1000</f>
        <v>0.436</v>
      </c>
      <c r="Z693" s="21">
        <f>(RANK(K693,K$8:K$1007,1)+COUNTIF(K$8:K693,K693)-1)/1000</f>
        <v>0.28799999999999998</v>
      </c>
      <c r="AA693" s="21">
        <f>(RANK(L693,L$8:L$1007,1)+COUNTIF(L$8:L693,L693)-1)/1000</f>
        <v>0.21099999999999999</v>
      </c>
      <c r="AB693" s="21">
        <f>(RANK(M693,M$8:M$1007,1)+COUNTIF(M$8:M693,M693)-1)/1000</f>
        <v>0.34100000000000003</v>
      </c>
      <c r="AC693" s="21">
        <f>(RANK(N693,N$8:N$1007,1)+COUNTIF(N$8:N693,N693)-1)/1000</f>
        <v>0.42199999999999999</v>
      </c>
      <c r="AD693" s="21">
        <f>(RANK(O693,O$8:O$1007,1)+COUNTIF(O$8:O693,O693)-1)/1000</f>
        <v>0.41799999999999998</v>
      </c>
      <c r="AE693" s="21">
        <f>(RANK(P693,P$8:P$1007,1)+COUNTIF(P$8:P693,P693)-1)/1000</f>
        <v>0.42899999999999999</v>
      </c>
      <c r="AF693" s="21">
        <f>(RANK(Q693,Q$8:Q$1007,1)+COUNTIF(Q$8:Q693,Q693)-1)/1000</f>
        <v>0.42199999999999999</v>
      </c>
      <c r="AG693" s="21">
        <f>(RANK(R693,R$8:R$1007,1)+COUNTIF(R$8:R693,R693)-1)/1000</f>
        <v>0.41799999999999998</v>
      </c>
      <c r="AH693" s="21">
        <f>(RANK(S693,S$8:S$1007,1)+COUNTIF(S$8:S693,S693)-1)/1000</f>
        <v>0.42899999999999999</v>
      </c>
      <c r="AI693" s="14">
        <f t="shared" si="131"/>
        <v>0</v>
      </c>
      <c r="AK693" s="14">
        <f t="shared" si="132"/>
        <v>0</v>
      </c>
    </row>
    <row r="694" spans="2:37" x14ac:dyDescent="0.25">
      <c r="B694">
        <f t="shared" si="126"/>
        <v>687</v>
      </c>
      <c r="C694">
        <f>MATCH(B694,'Stocastic Model Raw Data'!$B$2:$B$1001,0)</f>
        <v>62</v>
      </c>
      <c r="D694" s="14" cm="1">
        <f t="array" ref="D694">INDEX('Stocastic Model Raw Data'!$G$2:$G$1001,$C694,0)</f>
        <v>212042590</v>
      </c>
      <c r="E694" s="14" cm="1">
        <f t="array" ref="E694">INDEX('Stocastic Model Raw Data'!$C$2:$C$1001,$C694,0)</f>
        <v>61122558.189379796</v>
      </c>
      <c r="F694" s="14" cm="1">
        <f t="array" ref="F694">INDEX('Stocastic Model Raw Data'!$H$2:$H$1001,$C694,0)</f>
        <v>29341785.4327453</v>
      </c>
      <c r="G694" s="14">
        <f t="shared" si="121"/>
        <v>31780772.756634496</v>
      </c>
      <c r="H694" s="14" cm="1">
        <f t="array" ref="H694">INDEX('Stocastic Model Raw Data'!$D$2:$D$1001,$C694,0)</f>
        <v>1805164217.4939301</v>
      </c>
      <c r="I694" s="14" cm="1">
        <f t="array" ref="I694">INDEX('Stocastic Model Raw Data'!$I$2:$I$1001,$C694,0)</f>
        <v>749703187.193151</v>
      </c>
      <c r="J694" s="14">
        <f t="shared" si="122"/>
        <v>1055461030.3007791</v>
      </c>
      <c r="K694" s="14" cm="1">
        <f t="array" ref="K694">INDEX('Stocastic Model Raw Data'!$E$2:$E$1001,$C694,0)</f>
        <v>116076093.036092</v>
      </c>
      <c r="L694" s="14" cm="1">
        <f t="array" ref="L694">INDEX('Stocastic Model Raw Data'!$J$2:$J$1001,$C694,0)</f>
        <v>50221688.651829302</v>
      </c>
      <c r="M694" s="14">
        <f t="shared" si="123"/>
        <v>65854404.384262696</v>
      </c>
      <c r="N694" s="14">
        <f t="shared" si="127"/>
        <v>1921240310.5300221</v>
      </c>
      <c r="O694" s="14">
        <f t="shared" si="128"/>
        <v>799924875.84498024</v>
      </c>
      <c r="P694" s="14">
        <f t="shared" si="124"/>
        <v>1121315434.6850419</v>
      </c>
      <c r="Q694" s="3">
        <f t="shared" si="129"/>
        <v>1921240310.5300221</v>
      </c>
      <c r="R694" s="3">
        <f t="shared" si="130"/>
        <v>1011967465.8449802</v>
      </c>
      <c r="S694" s="3">
        <f t="shared" si="125"/>
        <v>909272844.6850419</v>
      </c>
      <c r="T694" s="21">
        <f>(RANK(E694,E$8:E$1007,1)+COUNTIF(E$8:E694,E694)-1)/1000</f>
        <v>5.8999999999999997E-2</v>
      </c>
      <c r="U694" s="21">
        <f>(RANK(F694,F$8:F$1007,1)+COUNTIF(F$8:F694,F694)-1)/1000</f>
        <v>5.8999999999999997E-2</v>
      </c>
      <c r="V694" s="21">
        <f>(RANK(G694,G$8:G$1007,1)+COUNTIF(G$8:G694,G694)-1)/1000</f>
        <v>6.0999999999999999E-2</v>
      </c>
      <c r="W694" s="21">
        <f>(RANK(H694,H$8:H$1007,1)+COUNTIF(H$8:H694,H694)-1)/1000</f>
        <v>6.5000000000000002E-2</v>
      </c>
      <c r="X694" s="21">
        <f>(RANK(I694,I$8:I$1007,1)+COUNTIF(I$8:I694,I694)-1)/1000</f>
        <v>6.4000000000000001E-2</v>
      </c>
      <c r="Y694" s="21">
        <f>(RANK(J694,J$8:J$1007,1)+COUNTIF(J$8:J694,J694)-1)/1000</f>
        <v>6.2E-2</v>
      </c>
      <c r="Z694" s="21">
        <f>(RANK(K694,K$8:K$1007,1)+COUNTIF(K$8:K694,K694)-1)/1000</f>
        <v>2.1999999999999999E-2</v>
      </c>
      <c r="AA694" s="21">
        <f>(RANK(L694,L$8:L$1007,1)+COUNTIF(L$8:L694,L694)-1)/1000</f>
        <v>2.1000000000000001E-2</v>
      </c>
      <c r="AB694" s="21">
        <f>(RANK(M694,M$8:M$1007,1)+COUNTIF(M$8:M694,M694)-1)/1000</f>
        <v>2.1000000000000001E-2</v>
      </c>
      <c r="AC694" s="21">
        <f>(RANK(N694,N$8:N$1007,1)+COUNTIF(N$8:N694,N694)-1)/1000</f>
        <v>6.2E-2</v>
      </c>
      <c r="AD694" s="21">
        <f>(RANK(O694,O$8:O$1007,1)+COUNTIF(O$8:O694,O694)-1)/1000</f>
        <v>6.3E-2</v>
      </c>
      <c r="AE694" s="21">
        <f>(RANK(P694,P$8:P$1007,1)+COUNTIF(P$8:P694,P694)-1)/1000</f>
        <v>5.7000000000000002E-2</v>
      </c>
      <c r="AF694" s="21">
        <f>(RANK(Q694,Q$8:Q$1007,1)+COUNTIF(Q$8:Q694,Q694)-1)/1000</f>
        <v>6.2E-2</v>
      </c>
      <c r="AG694" s="21">
        <f>(RANK(R694,R$8:R$1007,1)+COUNTIF(R$8:R694,R694)-1)/1000</f>
        <v>6.3E-2</v>
      </c>
      <c r="AH694" s="21">
        <f>(RANK(S694,S$8:S$1007,1)+COUNTIF(S$8:S694,S694)-1)/1000</f>
        <v>5.7000000000000002E-2</v>
      </c>
      <c r="AI694" s="14">
        <f t="shared" si="131"/>
        <v>0</v>
      </c>
      <c r="AK694" s="14">
        <f t="shared" si="132"/>
        <v>0</v>
      </c>
    </row>
    <row r="695" spans="2:37" x14ac:dyDescent="0.25">
      <c r="B695">
        <f t="shared" si="126"/>
        <v>688</v>
      </c>
      <c r="C695">
        <f>MATCH(B695,'Stocastic Model Raw Data'!$B$2:$B$1001,0)</f>
        <v>915</v>
      </c>
      <c r="D695" s="14" cm="1">
        <f t="array" ref="D695">INDEX('Stocastic Model Raw Data'!$G$2:$G$1001,$C695,0)</f>
        <v>212042590</v>
      </c>
      <c r="E695" s="14" cm="1">
        <f t="array" ref="E695">INDEX('Stocastic Model Raw Data'!$C$2:$C$1001,$C695,0)</f>
        <v>108782637.48455399</v>
      </c>
      <c r="F695" s="14" cm="1">
        <f t="array" ref="F695">INDEX('Stocastic Model Raw Data'!$H$2:$H$1001,$C695,0)</f>
        <v>54017625.035205901</v>
      </c>
      <c r="G695" s="14">
        <f t="shared" si="121"/>
        <v>54765012.449348092</v>
      </c>
      <c r="H695" s="14" cm="1">
        <f t="array" ref="H695">INDEX('Stocastic Model Raw Data'!$D$2:$D$1001,$C695,0)</f>
        <v>2976773563.7130299</v>
      </c>
      <c r="I695" s="14" cm="1">
        <f t="array" ref="I695">INDEX('Stocastic Model Raw Data'!$I$2:$I$1001,$C695,0)</f>
        <v>1261875881.0311</v>
      </c>
      <c r="J695" s="14">
        <f t="shared" si="122"/>
        <v>1714897682.6819298</v>
      </c>
      <c r="K695" s="14" cm="1">
        <f t="array" ref="K695">INDEX('Stocastic Model Raw Data'!$E$2:$E$1001,$C695,0)</f>
        <v>222500452.064365</v>
      </c>
      <c r="L695" s="14" cm="1">
        <f t="array" ref="L695">INDEX('Stocastic Model Raw Data'!$J$2:$J$1001,$C695,0)</f>
        <v>97654612.505016997</v>
      </c>
      <c r="M695" s="14">
        <f t="shared" si="123"/>
        <v>124845839.559348</v>
      </c>
      <c r="N695" s="14">
        <f t="shared" si="127"/>
        <v>3199274015.7773948</v>
      </c>
      <c r="O695" s="14">
        <f t="shared" si="128"/>
        <v>1359530493.5361171</v>
      </c>
      <c r="P695" s="14">
        <f t="shared" si="124"/>
        <v>1839743522.2412777</v>
      </c>
      <c r="Q695" s="3">
        <f t="shared" si="129"/>
        <v>3199274015.7773948</v>
      </c>
      <c r="R695" s="3">
        <f t="shared" si="130"/>
        <v>1571573083.5361171</v>
      </c>
      <c r="S695" s="3">
        <f t="shared" si="125"/>
        <v>1627700932.2412777</v>
      </c>
      <c r="T695" s="21">
        <f>(RANK(E695,E$8:E$1007,1)+COUNTIF(E$8:E695,E695)-1)/1000</f>
        <v>0.9</v>
      </c>
      <c r="U695" s="21">
        <f>(RANK(F695,F$8:F$1007,1)+COUNTIF(F$8:F695,F695)-1)/1000</f>
        <v>0.89500000000000002</v>
      </c>
      <c r="V695" s="21">
        <f>(RANK(G695,G$8:G$1007,1)+COUNTIF(G$8:G695,G695)-1)/1000</f>
        <v>0.9</v>
      </c>
      <c r="W695" s="21">
        <f>(RANK(H695,H$8:H$1007,1)+COUNTIF(H$8:H695,H695)-1)/1000</f>
        <v>0.92700000000000005</v>
      </c>
      <c r="X695" s="21">
        <f>(RANK(I695,I$8:I$1007,1)+COUNTIF(I$8:I695,I695)-1)/1000</f>
        <v>0.93300000000000005</v>
      </c>
      <c r="Y695" s="21">
        <f>(RANK(J695,J$8:J$1007,1)+COUNTIF(J$8:J695,J695)-1)/1000</f>
        <v>0.92</v>
      </c>
      <c r="Z695" s="21">
        <f>(RANK(K695,K$8:K$1007,1)+COUNTIF(K$8:K695,K695)-1)/1000</f>
        <v>0.81200000000000006</v>
      </c>
      <c r="AA695" s="21">
        <f>(RANK(L695,L$8:L$1007,1)+COUNTIF(L$8:L695,L695)-1)/1000</f>
        <v>0.80300000000000005</v>
      </c>
      <c r="AB695" s="21">
        <f>(RANK(M695,M$8:M$1007,1)+COUNTIF(M$8:M695,M695)-1)/1000</f>
        <v>0.82199999999999995</v>
      </c>
      <c r="AC695" s="21">
        <f>(RANK(N695,N$8:N$1007,1)+COUNTIF(N$8:N695,N695)-1)/1000</f>
        <v>0.91500000000000004</v>
      </c>
      <c r="AD695" s="21">
        <f>(RANK(O695,O$8:O$1007,1)+COUNTIF(O$8:O695,O695)-1)/1000</f>
        <v>0.91700000000000004</v>
      </c>
      <c r="AE695" s="21">
        <f>(RANK(P695,P$8:P$1007,1)+COUNTIF(P$8:P695,P695)-1)/1000</f>
        <v>0.91400000000000003</v>
      </c>
      <c r="AF695" s="21">
        <f>(RANK(Q695,Q$8:Q$1007,1)+COUNTIF(Q$8:Q695,Q695)-1)/1000</f>
        <v>0.91500000000000004</v>
      </c>
      <c r="AG695" s="21">
        <f>(RANK(R695,R$8:R$1007,1)+COUNTIF(R$8:R695,R695)-1)/1000</f>
        <v>0.91700000000000004</v>
      </c>
      <c r="AH695" s="21">
        <f>(RANK(S695,S$8:S$1007,1)+COUNTIF(S$8:S695,S695)-1)/1000</f>
        <v>0.91400000000000003</v>
      </c>
      <c r="AI695" s="14">
        <f t="shared" si="131"/>
        <v>0</v>
      </c>
      <c r="AK695" s="14">
        <f t="shared" si="132"/>
        <v>0</v>
      </c>
    </row>
    <row r="696" spans="2:37" x14ac:dyDescent="0.25">
      <c r="B696">
        <f t="shared" si="126"/>
        <v>689</v>
      </c>
      <c r="C696">
        <f>MATCH(B696,'Stocastic Model Raw Data'!$B$2:$B$1001,0)</f>
        <v>65</v>
      </c>
      <c r="D696" s="14" cm="1">
        <f t="array" ref="D696">INDEX('Stocastic Model Raw Data'!$G$2:$G$1001,$C696,0)</f>
        <v>212042590</v>
      </c>
      <c r="E696" s="14" cm="1">
        <f t="array" ref="E696">INDEX('Stocastic Model Raw Data'!$C$2:$C$1001,$C696,0)</f>
        <v>62491365.7166759</v>
      </c>
      <c r="F696" s="14" cm="1">
        <f t="array" ref="F696">INDEX('Stocastic Model Raw Data'!$H$2:$H$1001,$C696,0)</f>
        <v>30553850.952203602</v>
      </c>
      <c r="G696" s="14">
        <f t="shared" si="121"/>
        <v>31937514.764472298</v>
      </c>
      <c r="H696" s="14" cm="1">
        <f t="array" ref="H696">INDEX('Stocastic Model Raw Data'!$D$2:$D$1001,$C696,0)</f>
        <v>1798180181.9822299</v>
      </c>
      <c r="I696" s="14" cm="1">
        <f t="array" ref="I696">INDEX('Stocastic Model Raw Data'!$I$2:$I$1001,$C696,0)</f>
        <v>749786349.20644999</v>
      </c>
      <c r="J696" s="14">
        <f t="shared" si="122"/>
        <v>1048393832.77578</v>
      </c>
      <c r="K696" s="14" cm="1">
        <f t="array" ref="K696">INDEX('Stocastic Model Raw Data'!$E$2:$E$1001,$C696,0)</f>
        <v>132209640.089305</v>
      </c>
      <c r="L696" s="14" cm="1">
        <f t="array" ref="L696">INDEX('Stocastic Model Raw Data'!$J$2:$J$1001,$C696,0)</f>
        <v>57506541.856762499</v>
      </c>
      <c r="M696" s="14">
        <f t="shared" si="123"/>
        <v>74703098.2325425</v>
      </c>
      <c r="N696" s="14">
        <f t="shared" si="127"/>
        <v>1930389822.0715349</v>
      </c>
      <c r="O696" s="14">
        <f t="shared" si="128"/>
        <v>807292891.06321251</v>
      </c>
      <c r="P696" s="14">
        <f t="shared" si="124"/>
        <v>1123096931.0083222</v>
      </c>
      <c r="Q696" s="3">
        <f t="shared" si="129"/>
        <v>1930389822.0715349</v>
      </c>
      <c r="R696" s="3">
        <f t="shared" si="130"/>
        <v>1019335481.0632125</v>
      </c>
      <c r="S696" s="3">
        <f t="shared" si="125"/>
        <v>911054341.00832236</v>
      </c>
      <c r="T696" s="21">
        <f>(RANK(E696,E$8:E$1007,1)+COUNTIF(E$8:E696,E696)-1)/1000</f>
        <v>7.2999999999999995E-2</v>
      </c>
      <c r="U696" s="21">
        <f>(RANK(F696,F$8:F$1007,1)+COUNTIF(F$8:F696,F696)-1)/1000</f>
        <v>7.9000000000000001E-2</v>
      </c>
      <c r="V696" s="21">
        <f>(RANK(G696,G$8:G$1007,1)+COUNTIF(G$8:G696,G696)-1)/1000</f>
        <v>6.6000000000000003E-2</v>
      </c>
      <c r="W696" s="21">
        <f>(RANK(H696,H$8:H$1007,1)+COUNTIF(H$8:H696,H696)-1)/1000</f>
        <v>6.3E-2</v>
      </c>
      <c r="X696" s="21">
        <f>(RANK(I696,I$8:I$1007,1)+COUNTIF(I$8:I696,I696)-1)/1000</f>
        <v>6.5000000000000002E-2</v>
      </c>
      <c r="Y696" s="21">
        <f>(RANK(J696,J$8:J$1007,1)+COUNTIF(J$8:J696,J696)-1)/1000</f>
        <v>5.5E-2</v>
      </c>
      <c r="Z696" s="21">
        <f>(RANK(K696,K$8:K$1007,1)+COUNTIF(K$8:K696,K696)-1)/1000</f>
        <v>8.3000000000000004E-2</v>
      </c>
      <c r="AA696" s="21">
        <f>(RANK(L696,L$8:L$1007,1)+COUNTIF(L$8:L696,L696)-1)/1000</f>
        <v>9.0999999999999998E-2</v>
      </c>
      <c r="AB696" s="21">
        <f>(RANK(M696,M$8:M$1007,1)+COUNTIF(M$8:M696,M696)-1)/1000</f>
        <v>8.3000000000000004E-2</v>
      </c>
      <c r="AC696" s="21">
        <f>(RANK(N696,N$8:N$1007,1)+COUNTIF(N$8:N696,N696)-1)/1000</f>
        <v>6.5000000000000002E-2</v>
      </c>
      <c r="AD696" s="21">
        <f>(RANK(O696,O$8:O$1007,1)+COUNTIF(O$8:O696,O696)-1)/1000</f>
        <v>6.8000000000000005E-2</v>
      </c>
      <c r="AE696" s="21">
        <f>(RANK(P696,P$8:P$1007,1)+COUNTIF(P$8:P696,P696)-1)/1000</f>
        <v>5.8000000000000003E-2</v>
      </c>
      <c r="AF696" s="21">
        <f>(RANK(Q696,Q$8:Q$1007,1)+COUNTIF(Q$8:Q696,Q696)-1)/1000</f>
        <v>6.5000000000000002E-2</v>
      </c>
      <c r="AG696" s="21">
        <f>(RANK(R696,R$8:R$1007,1)+COUNTIF(R$8:R696,R696)-1)/1000</f>
        <v>6.8000000000000005E-2</v>
      </c>
      <c r="AH696" s="21">
        <f>(RANK(S696,S$8:S$1007,1)+COUNTIF(S$8:S696,S696)-1)/1000</f>
        <v>5.8000000000000003E-2</v>
      </c>
      <c r="AI696" s="14">
        <f t="shared" si="131"/>
        <v>0</v>
      </c>
      <c r="AK696" s="14">
        <f t="shared" si="132"/>
        <v>0</v>
      </c>
    </row>
    <row r="697" spans="2:37" x14ac:dyDescent="0.25">
      <c r="B697">
        <f t="shared" si="126"/>
        <v>690</v>
      </c>
      <c r="C697">
        <f>MATCH(B697,'Stocastic Model Raw Data'!$B$2:$B$1001,0)</f>
        <v>670</v>
      </c>
      <c r="D697" s="14" cm="1">
        <f t="array" ref="D697">INDEX('Stocastic Model Raw Data'!$G$2:$G$1001,$C697,0)</f>
        <v>212042590</v>
      </c>
      <c r="E697" s="14" cm="1">
        <f t="array" ref="E697">INDEX('Stocastic Model Raw Data'!$C$2:$C$1001,$C697,0)</f>
        <v>86565643.976753995</v>
      </c>
      <c r="F697" s="14" cm="1">
        <f t="array" ref="F697">INDEX('Stocastic Model Raw Data'!$H$2:$H$1001,$C697,0)</f>
        <v>41577972.140011199</v>
      </c>
      <c r="G697" s="14">
        <f t="shared" si="121"/>
        <v>44987671.836742796</v>
      </c>
      <c r="H697" s="14" cm="1">
        <f t="array" ref="H697">INDEX('Stocastic Model Raw Data'!$D$2:$D$1001,$C697,0)</f>
        <v>2584511464.8475199</v>
      </c>
      <c r="I697" s="14" cm="1">
        <f t="array" ref="I697">INDEX('Stocastic Model Raw Data'!$I$2:$I$1001,$C697,0)</f>
        <v>1069237286.0358</v>
      </c>
      <c r="J697" s="14">
        <f t="shared" si="122"/>
        <v>1515274178.8117199</v>
      </c>
      <c r="K697" s="14" cm="1">
        <f t="array" ref="K697">INDEX('Stocastic Model Raw Data'!$E$2:$E$1001,$C697,0)</f>
        <v>185200050.66918501</v>
      </c>
      <c r="L697" s="14" cm="1">
        <f t="array" ref="L697">INDEX('Stocastic Model Raw Data'!$J$2:$J$1001,$C697,0)</f>
        <v>83108092.641355604</v>
      </c>
      <c r="M697" s="14">
        <f t="shared" si="123"/>
        <v>102091958.02782941</v>
      </c>
      <c r="N697" s="14">
        <f t="shared" si="127"/>
        <v>2769711515.516705</v>
      </c>
      <c r="O697" s="14">
        <f t="shared" si="128"/>
        <v>1152345378.6771555</v>
      </c>
      <c r="P697" s="14">
        <f t="shared" si="124"/>
        <v>1617366136.8395495</v>
      </c>
      <c r="Q697" s="3">
        <f t="shared" si="129"/>
        <v>2769711515.516705</v>
      </c>
      <c r="R697" s="3">
        <f t="shared" si="130"/>
        <v>1364387968.6771555</v>
      </c>
      <c r="S697" s="3">
        <f t="shared" si="125"/>
        <v>1405323546.8395495</v>
      </c>
      <c r="T697" s="21">
        <f>(RANK(E697,E$8:E$1007,1)+COUNTIF(E$8:E697,E697)-1)/1000</f>
        <v>0.54300000000000004</v>
      </c>
      <c r="U697" s="21">
        <f>(RANK(F697,F$8:F$1007,1)+COUNTIF(F$8:F697,F697)-1)/1000</f>
        <v>0.51700000000000002</v>
      </c>
      <c r="V697" s="21">
        <f>(RANK(G697,G$8:G$1007,1)+COUNTIF(G$8:G697,G697)-1)/1000</f>
        <v>0.57799999999999996</v>
      </c>
      <c r="W697" s="21">
        <f>(RANK(H697,H$8:H$1007,1)+COUNTIF(H$8:H697,H697)-1)/1000</f>
        <v>0.67800000000000005</v>
      </c>
      <c r="X697" s="21">
        <f>(RANK(I697,I$8:I$1007,1)+COUNTIF(I$8:I697,I697)-1)/1000</f>
        <v>0.65300000000000002</v>
      </c>
      <c r="Y697" s="21">
        <f>(RANK(J697,J$8:J$1007,1)+COUNTIF(J$8:J697,J697)-1)/1000</f>
        <v>0.69699999999999995</v>
      </c>
      <c r="Z697" s="21">
        <f>(RANK(K697,K$8:K$1007,1)+COUNTIF(K$8:K697,K697)-1)/1000</f>
        <v>0.55700000000000005</v>
      </c>
      <c r="AA697" s="21">
        <f>(RANK(L697,L$8:L$1007,1)+COUNTIF(L$8:L697,L697)-1)/1000</f>
        <v>0.57099999999999995</v>
      </c>
      <c r="AB697" s="21">
        <f>(RANK(M697,M$8:M$1007,1)+COUNTIF(M$8:M697,M697)-1)/1000</f>
        <v>0.54400000000000004</v>
      </c>
      <c r="AC697" s="21">
        <f>(RANK(N697,N$8:N$1007,1)+COUNTIF(N$8:N697,N697)-1)/1000</f>
        <v>0.67</v>
      </c>
      <c r="AD697" s="21">
        <f>(RANK(O697,O$8:O$1007,1)+COUNTIF(O$8:O697,O697)-1)/1000</f>
        <v>0.63700000000000001</v>
      </c>
      <c r="AE697" s="21">
        <f>(RANK(P697,P$8:P$1007,1)+COUNTIF(P$8:P697,P697)-1)/1000</f>
        <v>0.68700000000000006</v>
      </c>
      <c r="AF697" s="21">
        <f>(RANK(Q697,Q$8:Q$1007,1)+COUNTIF(Q$8:Q697,Q697)-1)/1000</f>
        <v>0.67</v>
      </c>
      <c r="AG697" s="21">
        <f>(RANK(R697,R$8:R$1007,1)+COUNTIF(R$8:R697,R697)-1)/1000</f>
        <v>0.63700000000000001</v>
      </c>
      <c r="AH697" s="21">
        <f>(RANK(S697,S$8:S$1007,1)+COUNTIF(S$8:S697,S697)-1)/1000</f>
        <v>0.68700000000000006</v>
      </c>
      <c r="AI697" s="14">
        <f t="shared" si="131"/>
        <v>0</v>
      </c>
      <c r="AK697" s="14">
        <f t="shared" si="132"/>
        <v>0</v>
      </c>
    </row>
    <row r="698" spans="2:37" x14ac:dyDescent="0.25">
      <c r="B698">
        <f t="shared" si="126"/>
        <v>691</v>
      </c>
      <c r="C698">
        <f>MATCH(B698,'Stocastic Model Raw Data'!$B$2:$B$1001,0)</f>
        <v>94</v>
      </c>
      <c r="D698" s="14" cm="1">
        <f t="array" ref="D698">INDEX('Stocastic Model Raw Data'!$G$2:$G$1001,$C698,0)</f>
        <v>212042590</v>
      </c>
      <c r="E698" s="14" cm="1">
        <f t="array" ref="E698">INDEX('Stocastic Model Raw Data'!$C$2:$C$1001,$C698,0)</f>
        <v>61611894.593226902</v>
      </c>
      <c r="F698" s="14" cm="1">
        <f t="array" ref="F698">INDEX('Stocastic Model Raw Data'!$H$2:$H$1001,$C698,0)</f>
        <v>29199298.409755401</v>
      </c>
      <c r="G698" s="14">
        <f t="shared" si="121"/>
        <v>32412596.183471501</v>
      </c>
      <c r="H698" s="14" cm="1">
        <f t="array" ref="H698">INDEX('Stocastic Model Raw Data'!$D$2:$D$1001,$C698,0)</f>
        <v>1882896407.00863</v>
      </c>
      <c r="I698" s="14" cm="1">
        <f t="array" ref="I698">INDEX('Stocastic Model Raw Data'!$I$2:$I$1001,$C698,0)</f>
        <v>771576880.75750697</v>
      </c>
      <c r="J698" s="14">
        <f t="shared" si="122"/>
        <v>1111319526.251123</v>
      </c>
      <c r="K698" s="14" cm="1">
        <f t="array" ref="K698">INDEX('Stocastic Model Raw Data'!$E$2:$E$1001,$C698,0)</f>
        <v>131079207.636191</v>
      </c>
      <c r="L698" s="14" cm="1">
        <f t="array" ref="L698">INDEX('Stocastic Model Raw Data'!$J$2:$J$1001,$C698,0)</f>
        <v>54836327.711856999</v>
      </c>
      <c r="M698" s="14">
        <f t="shared" si="123"/>
        <v>76242879.92433399</v>
      </c>
      <c r="N698" s="14">
        <f t="shared" si="127"/>
        <v>2013975614.6448209</v>
      </c>
      <c r="O698" s="14">
        <f t="shared" si="128"/>
        <v>826413208.46936393</v>
      </c>
      <c r="P698" s="14">
        <f t="shared" si="124"/>
        <v>1187562406.175457</v>
      </c>
      <c r="Q698" s="3">
        <f t="shared" si="129"/>
        <v>2013975614.6448209</v>
      </c>
      <c r="R698" s="3">
        <f t="shared" si="130"/>
        <v>1038455798.4693639</v>
      </c>
      <c r="S698" s="3">
        <f t="shared" si="125"/>
        <v>975519816.175457</v>
      </c>
      <c r="T698" s="21">
        <f>(RANK(E698,E$8:E$1007,1)+COUNTIF(E$8:E698,E698)-1)/1000</f>
        <v>6.7000000000000004E-2</v>
      </c>
      <c r="U698" s="21">
        <f>(RANK(F698,F$8:F$1007,1)+COUNTIF(F$8:F698,F698)-1)/1000</f>
        <v>5.5E-2</v>
      </c>
      <c r="V698" s="21">
        <f>(RANK(G698,G$8:G$1007,1)+COUNTIF(G$8:G698,G698)-1)/1000</f>
        <v>0.08</v>
      </c>
      <c r="W698" s="21">
        <f>(RANK(H698,H$8:H$1007,1)+COUNTIF(H$8:H698,H698)-1)/1000</f>
        <v>9.7000000000000003E-2</v>
      </c>
      <c r="X698" s="21">
        <f>(RANK(I698,I$8:I$1007,1)+COUNTIF(I$8:I698,I698)-1)/1000</f>
        <v>9.0999999999999998E-2</v>
      </c>
      <c r="Y698" s="21">
        <f>(RANK(J698,J$8:J$1007,1)+COUNTIF(J$8:J698,J698)-1)/1000</f>
        <v>9.9000000000000005E-2</v>
      </c>
      <c r="Z698" s="21">
        <f>(RANK(K698,K$8:K$1007,1)+COUNTIF(K$8:K698,K698)-1)/1000</f>
        <v>7.6999999999999999E-2</v>
      </c>
      <c r="AA698" s="21">
        <f>(RANK(L698,L$8:L$1007,1)+COUNTIF(L$8:L698,L698)-1)/1000</f>
        <v>6.2E-2</v>
      </c>
      <c r="AB698" s="21">
        <f>(RANK(M698,M$8:M$1007,1)+COUNTIF(M$8:M698,M698)-1)/1000</f>
        <v>0.10299999999999999</v>
      </c>
      <c r="AC698" s="21">
        <f>(RANK(N698,N$8:N$1007,1)+COUNTIF(N$8:N698,N698)-1)/1000</f>
        <v>9.4E-2</v>
      </c>
      <c r="AD698" s="21">
        <f>(RANK(O698,O$8:O$1007,1)+COUNTIF(O$8:O698,O698)-1)/1000</f>
        <v>8.5000000000000006E-2</v>
      </c>
      <c r="AE698" s="21">
        <f>(RANK(P698,P$8:P$1007,1)+COUNTIF(P$8:P698,P698)-1)/1000</f>
        <v>0.1</v>
      </c>
      <c r="AF698" s="21">
        <f>(RANK(Q698,Q$8:Q$1007,1)+COUNTIF(Q$8:Q698,Q698)-1)/1000</f>
        <v>9.4E-2</v>
      </c>
      <c r="AG698" s="21">
        <f>(RANK(R698,R$8:R$1007,1)+COUNTIF(R$8:R698,R698)-1)/1000</f>
        <v>8.5000000000000006E-2</v>
      </c>
      <c r="AH698" s="21">
        <f>(RANK(S698,S$8:S$1007,1)+COUNTIF(S$8:S698,S698)-1)/1000</f>
        <v>0.1</v>
      </c>
      <c r="AI698" s="14">
        <f t="shared" si="131"/>
        <v>0</v>
      </c>
      <c r="AK698" s="14">
        <f t="shared" si="132"/>
        <v>0</v>
      </c>
    </row>
    <row r="699" spans="2:37" x14ac:dyDescent="0.25">
      <c r="B699">
        <f t="shared" si="126"/>
        <v>692</v>
      </c>
      <c r="C699">
        <f>MATCH(B699,'Stocastic Model Raw Data'!$B$2:$B$1001,0)</f>
        <v>918</v>
      </c>
      <c r="D699" s="14" cm="1">
        <f t="array" ref="D699">INDEX('Stocastic Model Raw Data'!$G$2:$G$1001,$C699,0)</f>
        <v>212042590</v>
      </c>
      <c r="E699" s="14" cm="1">
        <f t="array" ref="E699">INDEX('Stocastic Model Raw Data'!$C$2:$C$1001,$C699,0)</f>
        <v>108188265.170054</v>
      </c>
      <c r="F699" s="14" cm="1">
        <f t="array" ref="F699">INDEX('Stocastic Model Raw Data'!$H$2:$H$1001,$C699,0)</f>
        <v>53645995.752889603</v>
      </c>
      <c r="G699" s="14">
        <f t="shared" si="121"/>
        <v>54542269.4171644</v>
      </c>
      <c r="H699" s="14" cm="1">
        <f t="array" ref="H699">INDEX('Stocastic Model Raw Data'!$D$2:$D$1001,$C699,0)</f>
        <v>2976999278.55513</v>
      </c>
      <c r="I699" s="14" cm="1">
        <f t="array" ref="I699">INDEX('Stocastic Model Raw Data'!$I$2:$I$1001,$C699,0)</f>
        <v>1256853210.9028599</v>
      </c>
      <c r="J699" s="14">
        <f t="shared" si="122"/>
        <v>1720146067.6522701</v>
      </c>
      <c r="K699" s="14" cm="1">
        <f t="array" ref="K699">INDEX('Stocastic Model Raw Data'!$E$2:$E$1001,$C699,0)</f>
        <v>233418452.73073</v>
      </c>
      <c r="L699" s="14" cm="1">
        <f t="array" ref="L699">INDEX('Stocastic Model Raw Data'!$J$2:$J$1001,$C699,0)</f>
        <v>104714909.014944</v>
      </c>
      <c r="M699" s="14">
        <f t="shared" si="123"/>
        <v>128703543.715786</v>
      </c>
      <c r="N699" s="14">
        <f t="shared" si="127"/>
        <v>3210417731.2858601</v>
      </c>
      <c r="O699" s="14">
        <f t="shared" si="128"/>
        <v>1361568119.917804</v>
      </c>
      <c r="P699" s="14">
        <f t="shared" si="124"/>
        <v>1848849611.3680561</v>
      </c>
      <c r="Q699" s="3">
        <f t="shared" si="129"/>
        <v>3210417731.2858601</v>
      </c>
      <c r="R699" s="3">
        <f t="shared" si="130"/>
        <v>1573610709.917804</v>
      </c>
      <c r="S699" s="3">
        <f t="shared" si="125"/>
        <v>1636807021.3680561</v>
      </c>
      <c r="T699" s="21">
        <f>(RANK(E699,E$8:E$1007,1)+COUNTIF(E$8:E699,E699)-1)/1000</f>
        <v>0.89400000000000002</v>
      </c>
      <c r="U699" s="21">
        <f>(RANK(F699,F$8:F$1007,1)+COUNTIF(F$8:F699,F699)-1)/1000</f>
        <v>0.89</v>
      </c>
      <c r="V699" s="21">
        <f>(RANK(G699,G$8:G$1007,1)+COUNTIF(G$8:G699,G699)-1)/1000</f>
        <v>0.89500000000000002</v>
      </c>
      <c r="W699" s="21">
        <f>(RANK(H699,H$8:H$1007,1)+COUNTIF(H$8:H699,H699)-1)/1000</f>
        <v>0.92800000000000005</v>
      </c>
      <c r="X699" s="21">
        <f>(RANK(I699,I$8:I$1007,1)+COUNTIF(I$8:I699,I699)-1)/1000</f>
        <v>0.92600000000000005</v>
      </c>
      <c r="Y699" s="21">
        <f>(RANK(J699,J$8:J$1007,1)+COUNTIF(J$8:J699,J699)-1)/1000</f>
        <v>0.92700000000000005</v>
      </c>
      <c r="Z699" s="21">
        <f>(RANK(K699,K$8:K$1007,1)+COUNTIF(K$8:K699,K699)-1)/1000</f>
        <v>0.86199999999999999</v>
      </c>
      <c r="AA699" s="21">
        <f>(RANK(L699,L$8:L$1007,1)+COUNTIF(L$8:L699,L699)-1)/1000</f>
        <v>0.873</v>
      </c>
      <c r="AB699" s="21">
        <f>(RANK(M699,M$8:M$1007,1)+COUNTIF(M$8:M699,M699)-1)/1000</f>
        <v>0.85499999999999998</v>
      </c>
      <c r="AC699" s="21">
        <f>(RANK(N699,N$8:N$1007,1)+COUNTIF(N$8:N699,N699)-1)/1000</f>
        <v>0.91800000000000004</v>
      </c>
      <c r="AD699" s="21">
        <f>(RANK(O699,O$8:O$1007,1)+COUNTIF(O$8:O699,O699)-1)/1000</f>
        <v>0.91800000000000004</v>
      </c>
      <c r="AE699" s="21">
        <f>(RANK(P699,P$8:P$1007,1)+COUNTIF(P$8:P699,P699)-1)/1000</f>
        <v>0.92100000000000004</v>
      </c>
      <c r="AF699" s="21">
        <f>(RANK(Q699,Q$8:Q$1007,1)+COUNTIF(Q$8:Q699,Q699)-1)/1000</f>
        <v>0.91800000000000004</v>
      </c>
      <c r="AG699" s="21">
        <f>(RANK(R699,R$8:R$1007,1)+COUNTIF(R$8:R699,R699)-1)/1000</f>
        <v>0.91800000000000004</v>
      </c>
      <c r="AH699" s="21">
        <f>(RANK(S699,S$8:S$1007,1)+COUNTIF(S$8:S699,S699)-1)/1000</f>
        <v>0.92100000000000004</v>
      </c>
      <c r="AI699" s="14">
        <f t="shared" si="131"/>
        <v>0</v>
      </c>
      <c r="AK699" s="14">
        <f t="shared" si="132"/>
        <v>0</v>
      </c>
    </row>
    <row r="700" spans="2:37" x14ac:dyDescent="0.25">
      <c r="B700">
        <f t="shared" si="126"/>
        <v>693</v>
      </c>
      <c r="C700">
        <f>MATCH(B700,'Stocastic Model Raw Data'!$B$2:$B$1001,0)</f>
        <v>339</v>
      </c>
      <c r="D700" s="14" cm="1">
        <f t="array" ref="D700">INDEX('Stocastic Model Raw Data'!$G$2:$G$1001,$C700,0)</f>
        <v>212042590</v>
      </c>
      <c r="E700" s="14" cm="1">
        <f t="array" ref="E700">INDEX('Stocastic Model Raw Data'!$C$2:$C$1001,$C700,0)</f>
        <v>76908098.156675801</v>
      </c>
      <c r="F700" s="14" cm="1">
        <f t="array" ref="F700">INDEX('Stocastic Model Raw Data'!$H$2:$H$1001,$C700,0)</f>
        <v>37213145.306464002</v>
      </c>
      <c r="G700" s="14">
        <f t="shared" si="121"/>
        <v>39694952.850211799</v>
      </c>
      <c r="H700" s="14" cm="1">
        <f t="array" ref="H700">INDEX('Stocastic Model Raw Data'!$D$2:$D$1001,$C700,0)</f>
        <v>2233066808.638</v>
      </c>
      <c r="I700" s="14" cm="1">
        <f t="array" ref="I700">INDEX('Stocastic Model Raw Data'!$I$2:$I$1001,$C700,0)</f>
        <v>928695563.49247897</v>
      </c>
      <c r="J700" s="14">
        <f t="shared" si="122"/>
        <v>1304371245.1455212</v>
      </c>
      <c r="K700" s="14" cm="1">
        <f t="array" ref="K700">INDEX('Stocastic Model Raw Data'!$E$2:$E$1001,$C700,0)</f>
        <v>157847700.53154999</v>
      </c>
      <c r="L700" s="14" cm="1">
        <f t="array" ref="L700">INDEX('Stocastic Model Raw Data'!$J$2:$J$1001,$C700,0)</f>
        <v>69969312.230930105</v>
      </c>
      <c r="M700" s="14">
        <f t="shared" si="123"/>
        <v>87878388.300619885</v>
      </c>
      <c r="N700" s="14">
        <f t="shared" si="127"/>
        <v>2390914509.1695499</v>
      </c>
      <c r="O700" s="14">
        <f t="shared" si="128"/>
        <v>998664875.72340906</v>
      </c>
      <c r="P700" s="14">
        <f t="shared" si="124"/>
        <v>1392249633.4461408</v>
      </c>
      <c r="Q700" s="3">
        <f t="shared" si="129"/>
        <v>2390914509.1695499</v>
      </c>
      <c r="R700" s="3">
        <f t="shared" si="130"/>
        <v>1210707465.7234092</v>
      </c>
      <c r="S700" s="3">
        <f t="shared" si="125"/>
        <v>1180207043.4461408</v>
      </c>
      <c r="T700" s="21">
        <f>(RANK(E700,E$8:E$1007,1)+COUNTIF(E$8:E700,E700)-1)/1000</f>
        <v>0.33400000000000002</v>
      </c>
      <c r="U700" s="21">
        <f>(RANK(F700,F$8:F$1007,1)+COUNTIF(F$8:F700,F700)-1)/1000</f>
        <v>0.33100000000000002</v>
      </c>
      <c r="V700" s="21">
        <f>(RANK(G700,G$8:G$1007,1)+COUNTIF(G$8:G700,G700)-1)/1000</f>
        <v>0.33200000000000002</v>
      </c>
      <c r="W700" s="21">
        <f>(RANK(H700,H$8:H$1007,1)+COUNTIF(H$8:H700,H700)-1)/1000</f>
        <v>0.34399999999999997</v>
      </c>
      <c r="X700" s="21">
        <f>(RANK(I700,I$8:I$1007,1)+COUNTIF(I$8:I700,I700)-1)/1000</f>
        <v>0.35</v>
      </c>
      <c r="Y700" s="21">
        <f>(RANK(J700,J$8:J$1007,1)+COUNTIF(J$8:J700,J700)-1)/1000</f>
        <v>0.34499999999999997</v>
      </c>
      <c r="Z700" s="21">
        <f>(RANK(K700,K$8:K$1007,1)+COUNTIF(K$8:K700,K700)-1)/1000</f>
        <v>0.28699999999999998</v>
      </c>
      <c r="AA700" s="21">
        <f>(RANK(L700,L$8:L$1007,1)+COUNTIF(L$8:L700,L700)-1)/1000</f>
        <v>0.28100000000000003</v>
      </c>
      <c r="AB700" s="21">
        <f>(RANK(M700,M$8:M$1007,1)+COUNTIF(M$8:M700,M700)-1)/1000</f>
        <v>0.28499999999999998</v>
      </c>
      <c r="AC700" s="21">
        <f>(RANK(N700,N$8:N$1007,1)+COUNTIF(N$8:N700,N700)-1)/1000</f>
        <v>0.33900000000000002</v>
      </c>
      <c r="AD700" s="21">
        <f>(RANK(O700,O$8:O$1007,1)+COUNTIF(O$8:O700,O700)-1)/1000</f>
        <v>0.33700000000000002</v>
      </c>
      <c r="AE700" s="21">
        <f>(RANK(P700,P$8:P$1007,1)+COUNTIF(P$8:P700,P700)-1)/1000</f>
        <v>0.33800000000000002</v>
      </c>
      <c r="AF700" s="21">
        <f>(RANK(Q700,Q$8:Q$1007,1)+COUNTIF(Q$8:Q700,Q700)-1)/1000</f>
        <v>0.33900000000000002</v>
      </c>
      <c r="AG700" s="21">
        <f>(RANK(R700,R$8:R$1007,1)+COUNTIF(R$8:R700,R700)-1)/1000</f>
        <v>0.33700000000000002</v>
      </c>
      <c r="AH700" s="21">
        <f>(RANK(S700,S$8:S$1007,1)+COUNTIF(S$8:S700,S700)-1)/1000</f>
        <v>0.33800000000000002</v>
      </c>
      <c r="AI700" s="14">
        <f t="shared" si="131"/>
        <v>0</v>
      </c>
      <c r="AK700" s="14">
        <f t="shared" si="132"/>
        <v>0</v>
      </c>
    </row>
    <row r="701" spans="2:37" x14ac:dyDescent="0.25">
      <c r="B701">
        <f t="shared" si="126"/>
        <v>694</v>
      </c>
      <c r="C701">
        <f>MATCH(B701,'Stocastic Model Raw Data'!$B$2:$B$1001,0)</f>
        <v>634</v>
      </c>
      <c r="D701" s="14" cm="1">
        <f t="array" ref="D701">INDEX('Stocastic Model Raw Data'!$G$2:$G$1001,$C701,0)</f>
        <v>212042590</v>
      </c>
      <c r="E701" s="14" cm="1">
        <f t="array" ref="E701">INDEX('Stocastic Model Raw Data'!$C$2:$C$1001,$C701,0)</f>
        <v>85437954.609764799</v>
      </c>
      <c r="F701" s="14" cm="1">
        <f t="array" ref="F701">INDEX('Stocastic Model Raw Data'!$H$2:$H$1001,$C701,0)</f>
        <v>40886621.877085999</v>
      </c>
      <c r="G701" s="14">
        <f t="shared" si="121"/>
        <v>44551332.732678801</v>
      </c>
      <c r="H701" s="14" cm="1">
        <f t="array" ref="H701">INDEX('Stocastic Model Raw Data'!$D$2:$D$1001,$C701,0)</f>
        <v>2553890948.59972</v>
      </c>
      <c r="I701" s="14" cm="1">
        <f t="array" ref="I701">INDEX('Stocastic Model Raw Data'!$I$2:$I$1001,$C701,0)</f>
        <v>1052653719.67671</v>
      </c>
      <c r="J701" s="14">
        <f t="shared" si="122"/>
        <v>1501237228.9230099</v>
      </c>
      <c r="K701" s="14" cm="1">
        <f t="array" ref="K701">INDEX('Stocastic Model Raw Data'!$E$2:$E$1001,$C701,0)</f>
        <v>173299664.13134399</v>
      </c>
      <c r="L701" s="14" cm="1">
        <f t="array" ref="L701">INDEX('Stocastic Model Raw Data'!$J$2:$J$1001,$C701,0)</f>
        <v>79614187.543227002</v>
      </c>
      <c r="M701" s="14">
        <f t="shared" si="123"/>
        <v>93685476.588116989</v>
      </c>
      <c r="N701" s="14">
        <f t="shared" si="127"/>
        <v>2727190612.7310638</v>
      </c>
      <c r="O701" s="14">
        <f t="shared" si="128"/>
        <v>1132267907.2199371</v>
      </c>
      <c r="P701" s="14">
        <f t="shared" si="124"/>
        <v>1594922705.5111268</v>
      </c>
      <c r="Q701" s="3">
        <f t="shared" si="129"/>
        <v>2727190612.7310638</v>
      </c>
      <c r="R701" s="3">
        <f t="shared" si="130"/>
        <v>1344310497.2199371</v>
      </c>
      <c r="S701" s="3">
        <f t="shared" si="125"/>
        <v>1382880115.5111268</v>
      </c>
      <c r="T701" s="21">
        <f>(RANK(E701,E$8:E$1007,1)+COUNTIF(E$8:E701,E701)-1)/1000</f>
        <v>0.52</v>
      </c>
      <c r="U701" s="21">
        <f>(RANK(F701,F$8:F$1007,1)+COUNTIF(F$8:F701,F701)-1)/1000</f>
        <v>0.49299999999999999</v>
      </c>
      <c r="V701" s="21">
        <f>(RANK(G701,G$8:G$1007,1)+COUNTIF(G$8:G701,G701)-1)/1000</f>
        <v>0.55600000000000005</v>
      </c>
      <c r="W701" s="21">
        <f>(RANK(H701,H$8:H$1007,1)+COUNTIF(H$8:H701,H701)-1)/1000</f>
        <v>0.65700000000000003</v>
      </c>
      <c r="X701" s="21">
        <f>(RANK(I701,I$8:I$1007,1)+COUNTIF(I$8:I701,I701)-1)/1000</f>
        <v>0.61499999999999999</v>
      </c>
      <c r="Y701" s="21">
        <f>(RANK(J701,J$8:J$1007,1)+COUNTIF(J$8:J701,J701)-1)/1000</f>
        <v>0.67800000000000005</v>
      </c>
      <c r="Z701" s="21">
        <f>(RANK(K701,K$8:K$1007,1)+COUNTIF(K$8:K701,K701)-1)/1000</f>
        <v>0.42399999999999999</v>
      </c>
      <c r="AA701" s="21">
        <f>(RANK(L701,L$8:L$1007,1)+COUNTIF(L$8:L701,L701)-1)/1000</f>
        <v>0.49399999999999999</v>
      </c>
      <c r="AB701" s="21">
        <f>(RANK(M701,M$8:M$1007,1)+COUNTIF(M$8:M701,M701)-1)/1000</f>
        <v>0.38200000000000001</v>
      </c>
      <c r="AC701" s="21">
        <f>(RANK(N701,N$8:N$1007,1)+COUNTIF(N$8:N701,N701)-1)/1000</f>
        <v>0.63400000000000001</v>
      </c>
      <c r="AD701" s="21">
        <f>(RANK(O701,O$8:O$1007,1)+COUNTIF(O$8:O701,O701)-1)/1000</f>
        <v>0.60599999999999998</v>
      </c>
      <c r="AE701" s="21">
        <f>(RANK(P701,P$8:P$1007,1)+COUNTIF(P$8:P701,P701)-1)/1000</f>
        <v>0.65700000000000003</v>
      </c>
      <c r="AF701" s="21">
        <f>(RANK(Q701,Q$8:Q$1007,1)+COUNTIF(Q$8:Q701,Q701)-1)/1000</f>
        <v>0.63400000000000001</v>
      </c>
      <c r="AG701" s="21">
        <f>(RANK(R701,R$8:R$1007,1)+COUNTIF(R$8:R701,R701)-1)/1000</f>
        <v>0.60599999999999998</v>
      </c>
      <c r="AH701" s="21">
        <f>(RANK(S701,S$8:S$1007,1)+COUNTIF(S$8:S701,S701)-1)/1000</f>
        <v>0.65700000000000003</v>
      </c>
      <c r="AI701" s="14">
        <f t="shared" si="131"/>
        <v>0</v>
      </c>
      <c r="AK701" s="14">
        <f t="shared" si="132"/>
        <v>0</v>
      </c>
    </row>
    <row r="702" spans="2:37" x14ac:dyDescent="0.25">
      <c r="B702">
        <f t="shared" si="126"/>
        <v>695</v>
      </c>
      <c r="C702">
        <f>MATCH(B702,'Stocastic Model Raw Data'!$B$2:$B$1001,0)</f>
        <v>33</v>
      </c>
      <c r="D702" s="14" cm="1">
        <f t="array" ref="D702">INDEX('Stocastic Model Raw Data'!$G$2:$G$1001,$C702,0)</f>
        <v>212042590</v>
      </c>
      <c r="E702" s="14" cm="1">
        <f t="array" ref="E702">INDEX('Stocastic Model Raw Data'!$C$2:$C$1001,$C702,0)</f>
        <v>62588651.017016001</v>
      </c>
      <c r="F702" s="14" cm="1">
        <f t="array" ref="F702">INDEX('Stocastic Model Raw Data'!$H$2:$H$1001,$C702,0)</f>
        <v>30804506.723978698</v>
      </c>
      <c r="G702" s="14">
        <f t="shared" si="121"/>
        <v>31784144.293037303</v>
      </c>
      <c r="H702" s="14" cm="1">
        <f t="array" ref="H702">INDEX('Stocastic Model Raw Data'!$D$2:$D$1001,$C702,0)</f>
        <v>1706793400.3556001</v>
      </c>
      <c r="I702" s="14" cm="1">
        <f t="array" ref="I702">INDEX('Stocastic Model Raw Data'!$I$2:$I$1001,$C702,0)</f>
        <v>712809184.28995705</v>
      </c>
      <c r="J702" s="14">
        <f t="shared" si="122"/>
        <v>993984216.06564307</v>
      </c>
      <c r="K702" s="14" cm="1">
        <f t="array" ref="K702">INDEX('Stocastic Model Raw Data'!$E$2:$E$1001,$C702,0)</f>
        <v>138073747.728257</v>
      </c>
      <c r="L702" s="14" cm="1">
        <f t="array" ref="L702">INDEX('Stocastic Model Raw Data'!$J$2:$J$1001,$C702,0)</f>
        <v>60899970.873665199</v>
      </c>
      <c r="M702" s="14">
        <f t="shared" si="123"/>
        <v>77173776.854591802</v>
      </c>
      <c r="N702" s="14">
        <f t="shared" si="127"/>
        <v>1844867148.0838571</v>
      </c>
      <c r="O702" s="14">
        <f t="shared" si="128"/>
        <v>773709155.16362226</v>
      </c>
      <c r="P702" s="14">
        <f t="shared" si="124"/>
        <v>1071157992.9202348</v>
      </c>
      <c r="Q702" s="3">
        <f t="shared" si="129"/>
        <v>1844867148.0838571</v>
      </c>
      <c r="R702" s="3">
        <f t="shared" si="130"/>
        <v>985751745.16362226</v>
      </c>
      <c r="S702" s="3">
        <f t="shared" si="125"/>
        <v>859115402.9202348</v>
      </c>
      <c r="T702" s="21">
        <f>(RANK(E702,E$8:E$1007,1)+COUNTIF(E$8:E702,E702)-1)/1000</f>
        <v>7.5999999999999998E-2</v>
      </c>
      <c r="U702" s="21">
        <f>(RANK(F702,F$8:F$1007,1)+COUNTIF(F$8:F702,F702)-1)/1000</f>
        <v>8.6999999999999994E-2</v>
      </c>
      <c r="V702" s="21">
        <f>(RANK(G702,G$8:G$1007,1)+COUNTIF(G$8:G702,G702)-1)/1000</f>
        <v>6.2E-2</v>
      </c>
      <c r="W702" s="21">
        <f>(RANK(H702,H$8:H$1007,1)+COUNTIF(H$8:H702,H702)-1)/1000</f>
        <v>3.1E-2</v>
      </c>
      <c r="X702" s="21">
        <f>(RANK(I702,I$8:I$1007,1)+COUNTIF(I$8:I702,I702)-1)/1000</f>
        <v>3.4000000000000002E-2</v>
      </c>
      <c r="Y702" s="21">
        <f>(RANK(J702,J$8:J$1007,1)+COUNTIF(J$8:J702,J702)-1)/1000</f>
        <v>0.03</v>
      </c>
      <c r="Z702" s="21">
        <f>(RANK(K702,K$8:K$1007,1)+COUNTIF(K$8:K702,K702)-1)/1000</f>
        <v>0.11600000000000001</v>
      </c>
      <c r="AA702" s="21">
        <f>(RANK(L702,L$8:L$1007,1)+COUNTIF(L$8:L702,L702)-1)/1000</f>
        <v>0.124</v>
      </c>
      <c r="AB702" s="21">
        <f>(RANK(M702,M$8:M$1007,1)+COUNTIF(M$8:M702,M702)-1)/1000</f>
        <v>0.11600000000000001</v>
      </c>
      <c r="AC702" s="21">
        <f>(RANK(N702,N$8:N$1007,1)+COUNTIF(N$8:N702,N702)-1)/1000</f>
        <v>3.3000000000000002E-2</v>
      </c>
      <c r="AD702" s="21">
        <f>(RANK(O702,O$8:O$1007,1)+COUNTIF(O$8:O702,O702)-1)/1000</f>
        <v>3.7999999999999999E-2</v>
      </c>
      <c r="AE702" s="21">
        <f>(RANK(P702,P$8:P$1007,1)+COUNTIF(P$8:P702,P702)-1)/1000</f>
        <v>3.2000000000000001E-2</v>
      </c>
      <c r="AF702" s="21">
        <f>(RANK(Q702,Q$8:Q$1007,1)+COUNTIF(Q$8:Q702,Q702)-1)/1000</f>
        <v>3.3000000000000002E-2</v>
      </c>
      <c r="AG702" s="21">
        <f>(RANK(R702,R$8:R$1007,1)+COUNTIF(R$8:R702,R702)-1)/1000</f>
        <v>3.7999999999999999E-2</v>
      </c>
      <c r="AH702" s="21">
        <f>(RANK(S702,S$8:S$1007,1)+COUNTIF(S$8:S702,S702)-1)/1000</f>
        <v>3.2000000000000001E-2</v>
      </c>
      <c r="AI702" s="14">
        <f t="shared" si="131"/>
        <v>0</v>
      </c>
      <c r="AK702" s="14">
        <f t="shared" si="132"/>
        <v>0</v>
      </c>
    </row>
    <row r="703" spans="2:37" x14ac:dyDescent="0.25">
      <c r="B703">
        <f t="shared" si="126"/>
        <v>696</v>
      </c>
      <c r="C703">
        <f>MATCH(B703,'Stocastic Model Raw Data'!$B$2:$B$1001,0)</f>
        <v>753</v>
      </c>
      <c r="D703" s="14" cm="1">
        <f t="array" ref="D703">INDEX('Stocastic Model Raw Data'!$G$2:$G$1001,$C703,0)</f>
        <v>212042590</v>
      </c>
      <c r="E703" s="14" cm="1">
        <f t="array" ref="E703">INDEX('Stocastic Model Raw Data'!$C$2:$C$1001,$C703,0)</f>
        <v>97088065.086426005</v>
      </c>
      <c r="F703" s="14" cm="1">
        <f t="array" ref="F703">INDEX('Stocastic Model Raw Data'!$H$2:$H$1001,$C703,0)</f>
        <v>47642735.510774501</v>
      </c>
      <c r="G703" s="14">
        <f t="shared" si="121"/>
        <v>49445329.575651504</v>
      </c>
      <c r="H703" s="14" cm="1">
        <f t="array" ref="H703">INDEX('Stocastic Model Raw Data'!$D$2:$D$1001,$C703,0)</f>
        <v>2680021768.0148802</v>
      </c>
      <c r="I703" s="14" cm="1">
        <f t="array" ref="I703">INDEX('Stocastic Model Raw Data'!$I$2:$I$1001,$C703,0)</f>
        <v>1125999533.2785399</v>
      </c>
      <c r="J703" s="14">
        <f t="shared" si="122"/>
        <v>1554022234.7363403</v>
      </c>
      <c r="K703" s="14" cm="1">
        <f t="array" ref="K703">INDEX('Stocastic Model Raw Data'!$E$2:$E$1001,$C703,0)</f>
        <v>217762164.58673501</v>
      </c>
      <c r="L703" s="14" cm="1">
        <f t="array" ref="L703">INDEX('Stocastic Model Raw Data'!$J$2:$J$1001,$C703,0)</f>
        <v>97020492.048432499</v>
      </c>
      <c r="M703" s="14">
        <f t="shared" si="123"/>
        <v>120741672.53830251</v>
      </c>
      <c r="N703" s="14">
        <f t="shared" si="127"/>
        <v>2897783932.601615</v>
      </c>
      <c r="O703" s="14">
        <f t="shared" si="128"/>
        <v>1223020025.3269725</v>
      </c>
      <c r="P703" s="14">
        <f t="shared" si="124"/>
        <v>1674763907.2746425</v>
      </c>
      <c r="Q703" s="3">
        <f t="shared" si="129"/>
        <v>2897783932.601615</v>
      </c>
      <c r="R703" s="3">
        <f t="shared" si="130"/>
        <v>1435062615.3269725</v>
      </c>
      <c r="S703" s="3">
        <f t="shared" si="125"/>
        <v>1462721317.2746425</v>
      </c>
      <c r="T703" s="21">
        <f>(RANK(E703,E$8:E$1007,1)+COUNTIF(E$8:E703,E703)-1)/1000</f>
        <v>0.746</v>
      </c>
      <c r="U703" s="21">
        <f>(RANK(F703,F$8:F$1007,1)+COUNTIF(F$8:F703,F703)-1)/1000</f>
        <v>0.73899999999999999</v>
      </c>
      <c r="V703" s="21">
        <f>(RANK(G703,G$8:G$1007,1)+COUNTIF(G$8:G703,G703)-1)/1000</f>
        <v>0.75900000000000001</v>
      </c>
      <c r="W703" s="21">
        <f>(RANK(H703,H$8:H$1007,1)+COUNTIF(H$8:H703,H703)-1)/1000</f>
        <v>0.751</v>
      </c>
      <c r="X703" s="21">
        <f>(RANK(I703,I$8:I$1007,1)+COUNTIF(I$8:I703,I703)-1)/1000</f>
        <v>0.75</v>
      </c>
      <c r="Y703" s="21">
        <f>(RANK(J703,J$8:J$1007,1)+COUNTIF(J$8:J703,J703)-1)/1000</f>
        <v>0.751</v>
      </c>
      <c r="Z703" s="21">
        <f>(RANK(K703,K$8:K$1007,1)+COUNTIF(K$8:K703,K703)-1)/1000</f>
        <v>0.79500000000000004</v>
      </c>
      <c r="AA703" s="21">
        <f>(RANK(L703,L$8:L$1007,1)+COUNTIF(L$8:L703,L703)-1)/1000</f>
        <v>0.79400000000000004</v>
      </c>
      <c r="AB703" s="21">
        <f>(RANK(M703,M$8:M$1007,1)+COUNTIF(M$8:M703,M703)-1)/1000</f>
        <v>0.79300000000000004</v>
      </c>
      <c r="AC703" s="21">
        <f>(RANK(N703,N$8:N$1007,1)+COUNTIF(N$8:N703,N703)-1)/1000</f>
        <v>0.753</v>
      </c>
      <c r="AD703" s="21">
        <f>(RANK(O703,O$8:O$1007,1)+COUNTIF(O$8:O703,O703)-1)/1000</f>
        <v>0.75700000000000001</v>
      </c>
      <c r="AE703" s="21">
        <f>(RANK(P703,P$8:P$1007,1)+COUNTIF(P$8:P703,P703)-1)/1000</f>
        <v>0.751</v>
      </c>
      <c r="AF703" s="21">
        <f>(RANK(Q703,Q$8:Q$1007,1)+COUNTIF(Q$8:Q703,Q703)-1)/1000</f>
        <v>0.753</v>
      </c>
      <c r="AG703" s="21">
        <f>(RANK(R703,R$8:R$1007,1)+COUNTIF(R$8:R703,R703)-1)/1000</f>
        <v>0.75700000000000001</v>
      </c>
      <c r="AH703" s="21">
        <f>(RANK(S703,S$8:S$1007,1)+COUNTIF(S$8:S703,S703)-1)/1000</f>
        <v>0.751</v>
      </c>
      <c r="AI703" s="14">
        <f t="shared" si="131"/>
        <v>0</v>
      </c>
      <c r="AK703" s="14">
        <f t="shared" si="132"/>
        <v>0</v>
      </c>
    </row>
    <row r="704" spans="2:37" x14ac:dyDescent="0.25">
      <c r="B704">
        <f t="shared" si="126"/>
        <v>697</v>
      </c>
      <c r="C704">
        <f>MATCH(B704,'Stocastic Model Raw Data'!$B$2:$B$1001,0)</f>
        <v>179</v>
      </c>
      <c r="D704" s="14" cm="1">
        <f t="array" ref="D704">INDEX('Stocastic Model Raw Data'!$G$2:$G$1001,$C704,0)</f>
        <v>212042590</v>
      </c>
      <c r="E704" s="14" cm="1">
        <f t="array" ref="E704">INDEX('Stocastic Model Raw Data'!$C$2:$C$1001,$C704,0)</f>
        <v>75256271.368337601</v>
      </c>
      <c r="F704" s="14" cm="1">
        <f t="array" ref="F704">INDEX('Stocastic Model Raw Data'!$H$2:$H$1001,$C704,0)</f>
        <v>37594603.707643203</v>
      </c>
      <c r="G704" s="14">
        <f t="shared" si="121"/>
        <v>37661667.660694398</v>
      </c>
      <c r="H704" s="14" cm="1">
        <f t="array" ref="H704">INDEX('Stocastic Model Raw Data'!$D$2:$D$1001,$C704,0)</f>
        <v>2033460595.45699</v>
      </c>
      <c r="I704" s="14" cm="1">
        <f t="array" ref="I704">INDEX('Stocastic Model Raw Data'!$I$2:$I$1001,$C704,0)</f>
        <v>861221657.66203499</v>
      </c>
      <c r="J704" s="14">
        <f t="shared" si="122"/>
        <v>1172238937.794955</v>
      </c>
      <c r="K704" s="14" cm="1">
        <f t="array" ref="K704">INDEX('Stocastic Model Raw Data'!$E$2:$E$1001,$C704,0)</f>
        <v>151270661.21952</v>
      </c>
      <c r="L704" s="14" cm="1">
        <f t="array" ref="L704">INDEX('Stocastic Model Raw Data'!$J$2:$J$1001,$C704,0)</f>
        <v>65709920.348444097</v>
      </c>
      <c r="M704" s="14">
        <f t="shared" si="123"/>
        <v>85560740.871075898</v>
      </c>
      <c r="N704" s="14">
        <f t="shared" si="127"/>
        <v>2184731256.6765099</v>
      </c>
      <c r="O704" s="14">
        <f t="shared" si="128"/>
        <v>926931578.01047909</v>
      </c>
      <c r="P704" s="14">
        <f t="shared" si="124"/>
        <v>1257799678.6660309</v>
      </c>
      <c r="Q704" s="3">
        <f t="shared" si="129"/>
        <v>2184731256.6765099</v>
      </c>
      <c r="R704" s="3">
        <f t="shared" si="130"/>
        <v>1138974168.010479</v>
      </c>
      <c r="S704" s="3">
        <f t="shared" si="125"/>
        <v>1045757088.6660309</v>
      </c>
      <c r="T704" s="21">
        <f>(RANK(E704,E$8:E$1007,1)+COUNTIF(E$8:E704,E704)-1)/1000</f>
        <v>0.29399999999999998</v>
      </c>
      <c r="U704" s="21">
        <f>(RANK(F704,F$8:F$1007,1)+COUNTIF(F$8:F704,F704)-1)/1000</f>
        <v>0.34899999999999998</v>
      </c>
      <c r="V704" s="21">
        <f>(RANK(G704,G$8:G$1007,1)+COUNTIF(G$8:G704,G704)-1)/1000</f>
        <v>0.23599999999999999</v>
      </c>
      <c r="W704" s="21">
        <f>(RANK(H704,H$8:H$1007,1)+COUNTIF(H$8:H704,H704)-1)/1000</f>
        <v>0.17299999999999999</v>
      </c>
      <c r="X704" s="21">
        <f>(RANK(I704,I$8:I$1007,1)+COUNTIF(I$8:I704,I704)-1)/1000</f>
        <v>0.20899999999999999</v>
      </c>
      <c r="Y704" s="21">
        <f>(RANK(J704,J$8:J$1007,1)+COUNTIF(J$8:J704,J704)-1)/1000</f>
        <v>0.152</v>
      </c>
      <c r="Z704" s="21">
        <f>(RANK(K704,K$8:K$1007,1)+COUNTIF(K$8:K704,K704)-1)/1000</f>
        <v>0.20499999999999999</v>
      </c>
      <c r="AA704" s="21">
        <f>(RANK(L704,L$8:L$1007,1)+COUNTIF(L$8:L704,L704)-1)/1000</f>
        <v>0.19500000000000001</v>
      </c>
      <c r="AB704" s="21">
        <f>(RANK(M704,M$8:M$1007,1)+COUNTIF(M$8:M704,M704)-1)/1000</f>
        <v>0.24099999999999999</v>
      </c>
      <c r="AC704" s="21">
        <f>(RANK(N704,N$8:N$1007,1)+COUNTIF(N$8:N704,N704)-1)/1000</f>
        <v>0.17899999999999999</v>
      </c>
      <c r="AD704" s="21">
        <f>(RANK(O704,O$8:O$1007,1)+COUNTIF(O$8:O704,O704)-1)/1000</f>
        <v>0.20100000000000001</v>
      </c>
      <c r="AE704" s="21">
        <f>(RANK(P704,P$8:P$1007,1)+COUNTIF(P$8:P704,P704)-1)/1000</f>
        <v>0.157</v>
      </c>
      <c r="AF704" s="21">
        <f>(RANK(Q704,Q$8:Q$1007,1)+COUNTIF(Q$8:Q704,Q704)-1)/1000</f>
        <v>0.17899999999999999</v>
      </c>
      <c r="AG704" s="21">
        <f>(RANK(R704,R$8:R$1007,1)+COUNTIF(R$8:R704,R704)-1)/1000</f>
        <v>0.20100000000000001</v>
      </c>
      <c r="AH704" s="21">
        <f>(RANK(S704,S$8:S$1007,1)+COUNTIF(S$8:S704,S704)-1)/1000</f>
        <v>0.157</v>
      </c>
      <c r="AI704" s="14">
        <f t="shared" si="131"/>
        <v>0</v>
      </c>
      <c r="AK704" s="14">
        <f t="shared" si="132"/>
        <v>0</v>
      </c>
    </row>
    <row r="705" spans="2:37" x14ac:dyDescent="0.25">
      <c r="B705">
        <f t="shared" si="126"/>
        <v>698</v>
      </c>
      <c r="C705">
        <f>MATCH(B705,'Stocastic Model Raw Data'!$B$2:$B$1001,0)</f>
        <v>537</v>
      </c>
      <c r="D705" s="14" cm="1">
        <f t="array" ref="D705">INDEX('Stocastic Model Raw Data'!$G$2:$G$1001,$C705,0)</f>
        <v>212042590</v>
      </c>
      <c r="E705" s="14" cm="1">
        <f t="array" ref="E705">INDEX('Stocastic Model Raw Data'!$C$2:$C$1001,$C705,0)</f>
        <v>82571929.620716393</v>
      </c>
      <c r="F705" s="14" cm="1">
        <f t="array" ref="F705">INDEX('Stocastic Model Raw Data'!$H$2:$H$1001,$C705,0)</f>
        <v>40011534.482903503</v>
      </c>
      <c r="G705" s="14">
        <f t="shared" si="121"/>
        <v>42560395.13781289</v>
      </c>
      <c r="H705" s="14" cm="1">
        <f t="array" ref="H705">INDEX('Stocastic Model Raw Data'!$D$2:$D$1001,$C705,0)</f>
        <v>2433090628.3132401</v>
      </c>
      <c r="I705" s="14" cm="1">
        <f t="array" ref="I705">INDEX('Stocastic Model Raw Data'!$I$2:$I$1001,$C705,0)</f>
        <v>1007627299.71857</v>
      </c>
      <c r="J705" s="14">
        <f t="shared" si="122"/>
        <v>1425463328.5946701</v>
      </c>
      <c r="K705" s="14" cm="1">
        <f t="array" ref="K705">INDEX('Stocastic Model Raw Data'!$E$2:$E$1001,$C705,0)</f>
        <v>185329126.12073901</v>
      </c>
      <c r="L705" s="14" cm="1">
        <f t="array" ref="L705">INDEX('Stocastic Model Raw Data'!$J$2:$J$1001,$C705,0)</f>
        <v>85083467.101128906</v>
      </c>
      <c r="M705" s="14">
        <f t="shared" si="123"/>
        <v>100245659.01961011</v>
      </c>
      <c r="N705" s="14">
        <f t="shared" si="127"/>
        <v>2618419754.433979</v>
      </c>
      <c r="O705" s="14">
        <f t="shared" si="128"/>
        <v>1092710766.8196988</v>
      </c>
      <c r="P705" s="14">
        <f t="shared" si="124"/>
        <v>1525708987.6142802</v>
      </c>
      <c r="Q705" s="3">
        <f t="shared" si="129"/>
        <v>2618419754.433979</v>
      </c>
      <c r="R705" s="3">
        <f t="shared" si="130"/>
        <v>1304753356.8196988</v>
      </c>
      <c r="S705" s="3">
        <f t="shared" si="125"/>
        <v>1313666397.6142802</v>
      </c>
      <c r="T705" s="21">
        <f>(RANK(E705,E$8:E$1007,1)+COUNTIF(E$8:E705,E705)-1)/1000</f>
        <v>0.46400000000000002</v>
      </c>
      <c r="U705" s="21">
        <f>(RANK(F705,F$8:F$1007,1)+COUNTIF(F$8:F705,F705)-1)/1000</f>
        <v>0.45700000000000002</v>
      </c>
      <c r="V705" s="21">
        <f>(RANK(G705,G$8:G$1007,1)+COUNTIF(G$8:G705,G705)-1)/1000</f>
        <v>0.47</v>
      </c>
      <c r="W705" s="21">
        <f>(RANK(H705,H$8:H$1007,1)+COUNTIF(H$8:H705,H705)-1)/1000</f>
        <v>0.54100000000000004</v>
      </c>
      <c r="X705" s="21">
        <f>(RANK(I705,I$8:I$1007,1)+COUNTIF(I$8:I705,I705)-1)/1000</f>
        <v>0.52300000000000002</v>
      </c>
      <c r="Y705" s="21">
        <f>(RANK(J705,J$8:J$1007,1)+COUNTIF(J$8:J705,J705)-1)/1000</f>
        <v>0.55200000000000005</v>
      </c>
      <c r="Z705" s="21">
        <f>(RANK(K705,K$8:K$1007,1)+COUNTIF(K$8:K705,K705)-1)/1000</f>
        <v>0.55800000000000005</v>
      </c>
      <c r="AA705" s="21">
        <f>(RANK(L705,L$8:L$1007,1)+COUNTIF(L$8:L705,L705)-1)/1000</f>
        <v>0.61499999999999999</v>
      </c>
      <c r="AB705" s="21">
        <f>(RANK(M705,M$8:M$1007,1)+COUNTIF(M$8:M705,M705)-1)/1000</f>
        <v>0.50800000000000001</v>
      </c>
      <c r="AC705" s="21">
        <f>(RANK(N705,N$8:N$1007,1)+COUNTIF(N$8:N705,N705)-1)/1000</f>
        <v>0.53700000000000003</v>
      </c>
      <c r="AD705" s="21">
        <f>(RANK(O705,O$8:O$1007,1)+COUNTIF(O$8:O705,O705)-1)/1000</f>
        <v>0.52200000000000002</v>
      </c>
      <c r="AE705" s="21">
        <f>(RANK(P705,P$8:P$1007,1)+COUNTIF(P$8:P705,P705)-1)/1000</f>
        <v>0.54900000000000004</v>
      </c>
      <c r="AF705" s="21">
        <f>(RANK(Q705,Q$8:Q$1007,1)+COUNTIF(Q$8:Q705,Q705)-1)/1000</f>
        <v>0.53700000000000003</v>
      </c>
      <c r="AG705" s="21">
        <f>(RANK(R705,R$8:R$1007,1)+COUNTIF(R$8:R705,R705)-1)/1000</f>
        <v>0.52200000000000002</v>
      </c>
      <c r="AH705" s="21">
        <f>(RANK(S705,S$8:S$1007,1)+COUNTIF(S$8:S705,S705)-1)/1000</f>
        <v>0.54900000000000004</v>
      </c>
      <c r="AI705" s="14">
        <f t="shared" si="131"/>
        <v>0</v>
      </c>
      <c r="AK705" s="14">
        <f t="shared" si="132"/>
        <v>0</v>
      </c>
    </row>
    <row r="706" spans="2:37" x14ac:dyDescent="0.25">
      <c r="B706">
        <f t="shared" si="126"/>
        <v>699</v>
      </c>
      <c r="C706">
        <f>MATCH(B706,'Stocastic Model Raw Data'!$B$2:$B$1001,0)</f>
        <v>588</v>
      </c>
      <c r="D706" s="14" cm="1">
        <f t="array" ref="D706">INDEX('Stocastic Model Raw Data'!$G$2:$G$1001,$C706,0)</f>
        <v>212042590</v>
      </c>
      <c r="E706" s="14" cm="1">
        <f t="array" ref="E706">INDEX('Stocastic Model Raw Data'!$C$2:$C$1001,$C706,0)</f>
        <v>84021838.453266293</v>
      </c>
      <c r="F706" s="14" cm="1">
        <f t="array" ref="F706">INDEX('Stocastic Model Raw Data'!$H$2:$H$1001,$C706,0)</f>
        <v>40347035.706979699</v>
      </c>
      <c r="G706" s="14">
        <f t="shared" si="121"/>
        <v>43674802.746286593</v>
      </c>
      <c r="H706" s="14" cm="1">
        <f t="array" ref="H706">INDEX('Stocastic Model Raw Data'!$D$2:$D$1001,$C706,0)</f>
        <v>2495123202.7397299</v>
      </c>
      <c r="I706" s="14" cm="1">
        <f t="array" ref="I706">INDEX('Stocastic Model Raw Data'!$I$2:$I$1001,$C706,0)</f>
        <v>1035261325.25972</v>
      </c>
      <c r="J706" s="14">
        <f t="shared" si="122"/>
        <v>1459861877.48001</v>
      </c>
      <c r="K706" s="14" cm="1">
        <f t="array" ref="K706">INDEX('Stocastic Model Raw Data'!$E$2:$E$1001,$C706,0)</f>
        <v>180182684.437628</v>
      </c>
      <c r="L706" s="14" cm="1">
        <f t="array" ref="L706">INDEX('Stocastic Model Raw Data'!$J$2:$J$1001,$C706,0)</f>
        <v>79441657.3174977</v>
      </c>
      <c r="M706" s="14">
        <f t="shared" si="123"/>
        <v>100741027.1201303</v>
      </c>
      <c r="N706" s="14">
        <f t="shared" si="127"/>
        <v>2675305887.1773577</v>
      </c>
      <c r="O706" s="14">
        <f t="shared" si="128"/>
        <v>1114702982.5772176</v>
      </c>
      <c r="P706" s="14">
        <f t="shared" si="124"/>
        <v>1560602904.6001401</v>
      </c>
      <c r="Q706" s="3">
        <f t="shared" si="129"/>
        <v>2675305887.1773577</v>
      </c>
      <c r="R706" s="3">
        <f t="shared" si="130"/>
        <v>1326745572.5772176</v>
      </c>
      <c r="S706" s="3">
        <f t="shared" si="125"/>
        <v>1348560314.6001401</v>
      </c>
      <c r="T706" s="21">
        <f>(RANK(E706,E$8:E$1007,1)+COUNTIF(E$8:E706,E706)-1)/1000</f>
        <v>0.49099999999999999</v>
      </c>
      <c r="U706" s="21">
        <f>(RANK(F706,F$8:F$1007,1)+COUNTIF(F$8:F706,F706)-1)/1000</f>
        <v>0.47599999999999998</v>
      </c>
      <c r="V706" s="21">
        <f>(RANK(G706,G$8:G$1007,1)+COUNTIF(G$8:G706,G706)-1)/1000</f>
        <v>0.51800000000000002</v>
      </c>
      <c r="W706" s="21">
        <f>(RANK(H706,H$8:H$1007,1)+COUNTIF(H$8:H706,H706)-1)/1000</f>
        <v>0.6</v>
      </c>
      <c r="X706" s="21">
        <f>(RANK(I706,I$8:I$1007,1)+COUNTIF(I$8:I706,I706)-1)/1000</f>
        <v>0.58099999999999996</v>
      </c>
      <c r="Y706" s="21">
        <f>(RANK(J706,J$8:J$1007,1)+COUNTIF(J$8:J706,J706)-1)/1000</f>
        <v>0.61499999999999999</v>
      </c>
      <c r="Z706" s="21">
        <f>(RANK(K706,K$8:K$1007,1)+COUNTIF(K$8:K706,K706)-1)/1000</f>
        <v>0.499</v>
      </c>
      <c r="AA706" s="21">
        <f>(RANK(L706,L$8:L$1007,1)+COUNTIF(L$8:L706,L706)-1)/1000</f>
        <v>0.49</v>
      </c>
      <c r="AB706" s="21">
        <f>(RANK(M706,M$8:M$1007,1)+COUNTIF(M$8:M706,M706)-1)/1000</f>
        <v>0.51700000000000002</v>
      </c>
      <c r="AC706" s="21">
        <f>(RANK(N706,N$8:N$1007,1)+COUNTIF(N$8:N706,N706)-1)/1000</f>
        <v>0.58799999999999997</v>
      </c>
      <c r="AD706" s="21">
        <f>(RANK(O706,O$8:O$1007,1)+COUNTIF(O$8:O706,O706)-1)/1000</f>
        <v>0.57299999999999995</v>
      </c>
      <c r="AE706" s="21">
        <f>(RANK(P706,P$8:P$1007,1)+COUNTIF(P$8:P706,P706)-1)/1000</f>
        <v>0.60099999999999998</v>
      </c>
      <c r="AF706" s="21">
        <f>(RANK(Q706,Q$8:Q$1007,1)+COUNTIF(Q$8:Q706,Q706)-1)/1000</f>
        <v>0.58799999999999997</v>
      </c>
      <c r="AG706" s="21">
        <f>(RANK(R706,R$8:R$1007,1)+COUNTIF(R$8:R706,R706)-1)/1000</f>
        <v>0.57299999999999995</v>
      </c>
      <c r="AH706" s="21">
        <f>(RANK(S706,S$8:S$1007,1)+COUNTIF(S$8:S706,S706)-1)/1000</f>
        <v>0.60099999999999998</v>
      </c>
      <c r="AI706" s="14">
        <f t="shared" si="131"/>
        <v>0</v>
      </c>
      <c r="AK706" s="14">
        <f t="shared" si="132"/>
        <v>0</v>
      </c>
    </row>
    <row r="707" spans="2:37" x14ac:dyDescent="0.25">
      <c r="B707">
        <f t="shared" si="126"/>
        <v>700</v>
      </c>
      <c r="C707">
        <f>MATCH(B707,'Stocastic Model Raw Data'!$B$2:$B$1001,0)</f>
        <v>912</v>
      </c>
      <c r="D707" s="14" cm="1">
        <f t="array" ref="D707">INDEX('Stocastic Model Raw Data'!$G$2:$G$1001,$C707,0)</f>
        <v>212042590</v>
      </c>
      <c r="E707" s="14" cm="1">
        <f t="array" ref="E707">INDEX('Stocastic Model Raw Data'!$C$2:$C$1001,$C707,0)</f>
        <v>108299842.883467</v>
      </c>
      <c r="F707" s="14" cm="1">
        <f t="array" ref="F707">INDEX('Stocastic Model Raw Data'!$H$2:$H$1001,$C707,0)</f>
        <v>53735370.961976498</v>
      </c>
      <c r="G707" s="14">
        <f t="shared" si="121"/>
        <v>54564471.921490505</v>
      </c>
      <c r="H707" s="14" cm="1">
        <f t="array" ref="H707">INDEX('Stocastic Model Raw Data'!$D$2:$D$1001,$C707,0)</f>
        <v>2956163638.0596399</v>
      </c>
      <c r="I707" s="14" cm="1">
        <f t="array" ref="I707">INDEX('Stocastic Model Raw Data'!$I$2:$I$1001,$C707,0)</f>
        <v>1252417459.19154</v>
      </c>
      <c r="J707" s="14">
        <f t="shared" si="122"/>
        <v>1703746178.8680999</v>
      </c>
      <c r="K707" s="14" cm="1">
        <f t="array" ref="K707">INDEX('Stocastic Model Raw Data'!$E$2:$E$1001,$C707,0)</f>
        <v>229528116.899975</v>
      </c>
      <c r="L707" s="14" cm="1">
        <f t="array" ref="L707">INDEX('Stocastic Model Raw Data'!$J$2:$J$1001,$C707,0)</f>
        <v>100087704.956522</v>
      </c>
      <c r="M707" s="14">
        <f t="shared" si="123"/>
        <v>129440411.943453</v>
      </c>
      <c r="N707" s="14">
        <f t="shared" si="127"/>
        <v>3185691754.9596148</v>
      </c>
      <c r="O707" s="14">
        <f t="shared" si="128"/>
        <v>1352505164.148062</v>
      </c>
      <c r="P707" s="14">
        <f t="shared" si="124"/>
        <v>1833186590.8115528</v>
      </c>
      <c r="Q707" s="3">
        <f t="shared" si="129"/>
        <v>3185691754.9596148</v>
      </c>
      <c r="R707" s="3">
        <f t="shared" si="130"/>
        <v>1564547754.148062</v>
      </c>
      <c r="S707" s="3">
        <f t="shared" si="125"/>
        <v>1621144000.8115528</v>
      </c>
      <c r="T707" s="21">
        <f>(RANK(E707,E$8:E$1007,1)+COUNTIF(E$8:E707,E707)-1)/1000</f>
        <v>0.89500000000000002</v>
      </c>
      <c r="U707" s="21">
        <f>(RANK(F707,F$8:F$1007,1)+COUNTIF(F$8:F707,F707)-1)/1000</f>
        <v>0.89200000000000002</v>
      </c>
      <c r="V707" s="21">
        <f>(RANK(G707,G$8:G$1007,1)+COUNTIF(G$8:G707,G707)-1)/1000</f>
        <v>0.89600000000000002</v>
      </c>
      <c r="W707" s="21">
        <f>(RANK(H707,H$8:H$1007,1)+COUNTIF(H$8:H707,H707)-1)/1000</f>
        <v>0.91300000000000003</v>
      </c>
      <c r="X707" s="21">
        <f>(RANK(I707,I$8:I$1007,1)+COUNTIF(I$8:I707,I707)-1)/1000</f>
        <v>0.92300000000000004</v>
      </c>
      <c r="Y707" s="21">
        <f>(RANK(J707,J$8:J$1007,1)+COUNTIF(J$8:J707,J707)-1)/1000</f>
        <v>0.91100000000000003</v>
      </c>
      <c r="Z707" s="21">
        <f>(RANK(K707,K$8:K$1007,1)+COUNTIF(K$8:K707,K707)-1)/1000</f>
        <v>0.84599999999999997</v>
      </c>
      <c r="AA707" s="21">
        <f>(RANK(L707,L$8:L$1007,1)+COUNTIF(L$8:L707,L707)-1)/1000</f>
        <v>0.82799999999999996</v>
      </c>
      <c r="AB707" s="21">
        <f>(RANK(M707,M$8:M$1007,1)+COUNTIF(M$8:M707,M707)-1)/1000</f>
        <v>0.85899999999999999</v>
      </c>
      <c r="AC707" s="21">
        <f>(RANK(N707,N$8:N$1007,1)+COUNTIF(N$8:N707,N707)-1)/1000</f>
        <v>0.91200000000000003</v>
      </c>
      <c r="AD707" s="21">
        <f>(RANK(O707,O$8:O$1007,1)+COUNTIF(O$8:O707,O707)-1)/1000</f>
        <v>0.91400000000000003</v>
      </c>
      <c r="AE707" s="21">
        <f>(RANK(P707,P$8:P$1007,1)+COUNTIF(P$8:P707,P707)-1)/1000</f>
        <v>0.90900000000000003</v>
      </c>
      <c r="AF707" s="21">
        <f>(RANK(Q707,Q$8:Q$1007,1)+COUNTIF(Q$8:Q707,Q707)-1)/1000</f>
        <v>0.91200000000000003</v>
      </c>
      <c r="AG707" s="21">
        <f>(RANK(R707,R$8:R$1007,1)+COUNTIF(R$8:R707,R707)-1)/1000</f>
        <v>0.91400000000000003</v>
      </c>
      <c r="AH707" s="21">
        <f>(RANK(S707,S$8:S$1007,1)+COUNTIF(S$8:S707,S707)-1)/1000</f>
        <v>0.90900000000000003</v>
      </c>
      <c r="AI707" s="14">
        <f t="shared" si="131"/>
        <v>0</v>
      </c>
      <c r="AK707" s="14">
        <f t="shared" si="132"/>
        <v>0</v>
      </c>
    </row>
    <row r="708" spans="2:37" x14ac:dyDescent="0.25">
      <c r="B708">
        <f t="shared" si="126"/>
        <v>701</v>
      </c>
      <c r="C708">
        <f>MATCH(B708,'Stocastic Model Raw Data'!$B$2:$B$1001,0)</f>
        <v>289</v>
      </c>
      <c r="D708" s="14" cm="1">
        <f t="array" ref="D708">INDEX('Stocastic Model Raw Data'!$G$2:$G$1001,$C708,0)</f>
        <v>212042590</v>
      </c>
      <c r="E708" s="14" cm="1">
        <f t="array" ref="E708">INDEX('Stocastic Model Raw Data'!$C$2:$C$1001,$C708,0)</f>
        <v>74165238.961795703</v>
      </c>
      <c r="F708" s="14" cm="1">
        <f t="array" ref="F708">INDEX('Stocastic Model Raw Data'!$H$2:$H$1001,$C708,0)</f>
        <v>35960020.079815201</v>
      </c>
      <c r="G708" s="14">
        <f t="shared" si="121"/>
        <v>38205218.881980501</v>
      </c>
      <c r="H708" s="14" cm="1">
        <f t="array" ref="H708">INDEX('Stocastic Model Raw Data'!$D$2:$D$1001,$C708,0)</f>
        <v>2179780055.5500202</v>
      </c>
      <c r="I708" s="14" cm="1">
        <f t="array" ref="I708">INDEX('Stocastic Model Raw Data'!$I$2:$I$1001,$C708,0)</f>
        <v>903497038.49906695</v>
      </c>
      <c r="J708" s="14">
        <f t="shared" si="122"/>
        <v>1276283017.0509534</v>
      </c>
      <c r="K708" s="14" cm="1">
        <f t="array" ref="K708">INDEX('Stocastic Model Raw Data'!$E$2:$E$1001,$C708,0)</f>
        <v>155913844.84819999</v>
      </c>
      <c r="L708" s="14" cm="1">
        <f t="array" ref="L708">INDEX('Stocastic Model Raw Data'!$J$2:$J$1001,$C708,0)</f>
        <v>73268726.159874797</v>
      </c>
      <c r="M708" s="14">
        <f t="shared" si="123"/>
        <v>82645118.688325197</v>
      </c>
      <c r="N708" s="14">
        <f t="shared" si="127"/>
        <v>2335693900.3982201</v>
      </c>
      <c r="O708" s="14">
        <f t="shared" si="128"/>
        <v>976765764.65894175</v>
      </c>
      <c r="P708" s="14">
        <f t="shared" si="124"/>
        <v>1358928135.7392783</v>
      </c>
      <c r="Q708" s="3">
        <f t="shared" si="129"/>
        <v>2335693900.3982201</v>
      </c>
      <c r="R708" s="3">
        <f t="shared" si="130"/>
        <v>1188808354.6589417</v>
      </c>
      <c r="S708" s="3">
        <f t="shared" si="125"/>
        <v>1146885545.7392783</v>
      </c>
      <c r="T708" s="21">
        <f>(RANK(E708,E$8:E$1007,1)+COUNTIF(E$8:E708,E708)-1)/1000</f>
        <v>0.26600000000000001</v>
      </c>
      <c r="U708" s="21">
        <f>(RANK(F708,F$8:F$1007,1)+COUNTIF(F$8:F708,F708)-1)/1000</f>
        <v>0.27300000000000002</v>
      </c>
      <c r="V708" s="21">
        <f>(RANK(G708,G$8:G$1007,1)+COUNTIF(G$8:G708,G708)-1)/1000</f>
        <v>0.26200000000000001</v>
      </c>
      <c r="W708" s="21">
        <f>(RANK(H708,H$8:H$1007,1)+COUNTIF(H$8:H708,H708)-1)/1000</f>
        <v>0.29699999999999999</v>
      </c>
      <c r="X708" s="21">
        <f>(RANK(I708,I$8:I$1007,1)+COUNTIF(I$8:I708,I708)-1)/1000</f>
        <v>0.28999999999999998</v>
      </c>
      <c r="Y708" s="21">
        <f>(RANK(J708,J$8:J$1007,1)+COUNTIF(J$8:J708,J708)-1)/1000</f>
        <v>0.30199999999999999</v>
      </c>
      <c r="Z708" s="21">
        <f>(RANK(K708,K$8:K$1007,1)+COUNTIF(K$8:K708,K708)-1)/1000</f>
        <v>0.26</v>
      </c>
      <c r="AA708" s="21">
        <f>(RANK(L708,L$8:L$1007,1)+COUNTIF(L$8:L708,L708)-1)/1000</f>
        <v>0.35699999999999998</v>
      </c>
      <c r="AB708" s="21">
        <f>(RANK(M708,M$8:M$1007,1)+COUNTIF(M$8:M708,M708)-1)/1000</f>
        <v>0.187</v>
      </c>
      <c r="AC708" s="21">
        <f>(RANK(N708,N$8:N$1007,1)+COUNTIF(N$8:N708,N708)-1)/1000</f>
        <v>0.28899999999999998</v>
      </c>
      <c r="AD708" s="21">
        <f>(RANK(O708,O$8:O$1007,1)+COUNTIF(O$8:O708,O708)-1)/1000</f>
        <v>0.29199999999999998</v>
      </c>
      <c r="AE708" s="21">
        <f>(RANK(P708,P$8:P$1007,1)+COUNTIF(P$8:P708,P708)-1)/1000</f>
        <v>0.28499999999999998</v>
      </c>
      <c r="AF708" s="21">
        <f>(RANK(Q708,Q$8:Q$1007,1)+COUNTIF(Q$8:Q708,Q708)-1)/1000</f>
        <v>0.28899999999999998</v>
      </c>
      <c r="AG708" s="21">
        <f>(RANK(R708,R$8:R$1007,1)+COUNTIF(R$8:R708,R708)-1)/1000</f>
        <v>0.29199999999999998</v>
      </c>
      <c r="AH708" s="21">
        <f>(RANK(S708,S$8:S$1007,1)+COUNTIF(S$8:S708,S708)-1)/1000</f>
        <v>0.28499999999999998</v>
      </c>
      <c r="AI708" s="14">
        <f t="shared" si="131"/>
        <v>0</v>
      </c>
      <c r="AK708" s="14">
        <f t="shared" si="132"/>
        <v>0</v>
      </c>
    </row>
    <row r="709" spans="2:37" x14ac:dyDescent="0.25">
      <c r="B709">
        <f t="shared" si="126"/>
        <v>702</v>
      </c>
      <c r="C709">
        <f>MATCH(B709,'Stocastic Model Raw Data'!$B$2:$B$1001,0)</f>
        <v>873</v>
      </c>
      <c r="D709" s="14" cm="1">
        <f t="array" ref="D709">INDEX('Stocastic Model Raw Data'!$G$2:$G$1001,$C709,0)</f>
        <v>212042590</v>
      </c>
      <c r="E709" s="14" cm="1">
        <f t="array" ref="E709">INDEX('Stocastic Model Raw Data'!$C$2:$C$1001,$C709,0)</f>
        <v>102988836.566201</v>
      </c>
      <c r="F709" s="14" cm="1">
        <f t="array" ref="F709">INDEX('Stocastic Model Raw Data'!$H$2:$H$1001,$C709,0)</f>
        <v>50473450.0849967</v>
      </c>
      <c r="G709" s="14">
        <f t="shared" si="121"/>
        <v>52515386.481204301</v>
      </c>
      <c r="H709" s="14" cm="1">
        <f t="array" ref="H709">INDEX('Stocastic Model Raw Data'!$D$2:$D$1001,$C709,0)</f>
        <v>2850827270.0609398</v>
      </c>
      <c r="I709" s="14" cm="1">
        <f t="array" ref="I709">INDEX('Stocastic Model Raw Data'!$I$2:$I$1001,$C709,0)</f>
        <v>1195434909.4684701</v>
      </c>
      <c r="J709" s="14">
        <f t="shared" si="122"/>
        <v>1655392360.5924697</v>
      </c>
      <c r="K709" s="14" cm="1">
        <f t="array" ref="K709">INDEX('Stocastic Model Raw Data'!$E$2:$E$1001,$C709,0)</f>
        <v>234162175.278963</v>
      </c>
      <c r="L709" s="14" cm="1">
        <f t="array" ref="L709">INDEX('Stocastic Model Raw Data'!$J$2:$J$1001,$C709,0)</f>
        <v>102497437.426752</v>
      </c>
      <c r="M709" s="14">
        <f t="shared" si="123"/>
        <v>131664737.852211</v>
      </c>
      <c r="N709" s="14">
        <f t="shared" si="127"/>
        <v>3084989445.3399029</v>
      </c>
      <c r="O709" s="14">
        <f t="shared" si="128"/>
        <v>1297932346.8952222</v>
      </c>
      <c r="P709" s="14">
        <f t="shared" si="124"/>
        <v>1787057098.4446807</v>
      </c>
      <c r="Q709" s="3">
        <f t="shared" si="129"/>
        <v>3084989445.3399029</v>
      </c>
      <c r="R709" s="3">
        <f t="shared" si="130"/>
        <v>1509974936.8952222</v>
      </c>
      <c r="S709" s="3">
        <f t="shared" si="125"/>
        <v>1575014508.4446807</v>
      </c>
      <c r="T709" s="21">
        <f>(RANK(E709,E$8:E$1007,1)+COUNTIF(E$8:E709,E709)-1)/1000</f>
        <v>0.82799999999999996</v>
      </c>
      <c r="U709" s="21">
        <f>(RANK(F709,F$8:F$1007,1)+COUNTIF(F$8:F709,F709)-1)/1000</f>
        <v>0.82</v>
      </c>
      <c r="V709" s="21">
        <f>(RANK(G709,G$8:G$1007,1)+COUNTIF(G$8:G709,G709)-1)/1000</f>
        <v>0.84399999999999997</v>
      </c>
      <c r="W709" s="21">
        <f>(RANK(H709,H$8:H$1007,1)+COUNTIF(H$8:H709,H709)-1)/1000</f>
        <v>0.86699999999999999</v>
      </c>
      <c r="X709" s="21">
        <f>(RANK(I709,I$8:I$1007,1)+COUNTIF(I$8:I709,I709)-1)/1000</f>
        <v>0.86199999999999999</v>
      </c>
      <c r="Y709" s="21">
        <f>(RANK(J709,J$8:J$1007,1)+COUNTIF(J$8:J709,J709)-1)/1000</f>
        <v>0.871</v>
      </c>
      <c r="Z709" s="21">
        <f>(RANK(K709,K$8:K$1007,1)+COUNTIF(K$8:K709,K709)-1)/1000</f>
        <v>0.86599999999999999</v>
      </c>
      <c r="AA709" s="21">
        <f>(RANK(L709,L$8:L$1007,1)+COUNTIF(L$8:L709,L709)-1)/1000</f>
        <v>0.85</v>
      </c>
      <c r="AB709" s="21">
        <f>(RANK(M709,M$8:M$1007,1)+COUNTIF(M$8:M709,M709)-1)/1000</f>
        <v>0.87</v>
      </c>
      <c r="AC709" s="21">
        <f>(RANK(N709,N$8:N$1007,1)+COUNTIF(N$8:N709,N709)-1)/1000</f>
        <v>0.873</v>
      </c>
      <c r="AD709" s="21">
        <f>(RANK(O709,O$8:O$1007,1)+COUNTIF(O$8:O709,O709)-1)/1000</f>
        <v>0.86199999999999999</v>
      </c>
      <c r="AE709" s="21">
        <f>(RANK(P709,P$8:P$1007,1)+COUNTIF(P$8:P709,P709)-1)/1000</f>
        <v>0.876</v>
      </c>
      <c r="AF709" s="21">
        <f>(RANK(Q709,Q$8:Q$1007,1)+COUNTIF(Q$8:Q709,Q709)-1)/1000</f>
        <v>0.873</v>
      </c>
      <c r="AG709" s="21">
        <f>(RANK(R709,R$8:R$1007,1)+COUNTIF(R$8:R709,R709)-1)/1000</f>
        <v>0.86199999999999999</v>
      </c>
      <c r="AH709" s="21">
        <f>(RANK(S709,S$8:S$1007,1)+COUNTIF(S$8:S709,S709)-1)/1000</f>
        <v>0.876</v>
      </c>
      <c r="AI709" s="14">
        <f t="shared" si="131"/>
        <v>0</v>
      </c>
      <c r="AK709" s="14">
        <f t="shared" si="132"/>
        <v>0</v>
      </c>
    </row>
    <row r="710" spans="2:37" x14ac:dyDescent="0.25">
      <c r="B710">
        <f t="shared" si="126"/>
        <v>703</v>
      </c>
      <c r="C710">
        <f>MATCH(B710,'Stocastic Model Raw Data'!$B$2:$B$1001,0)</f>
        <v>959</v>
      </c>
      <c r="D710" s="14" cm="1">
        <f t="array" ref="D710">INDEX('Stocastic Model Raw Data'!$G$2:$G$1001,$C710,0)</f>
        <v>212042590</v>
      </c>
      <c r="E710" s="14" cm="1">
        <f t="array" ref="E710">INDEX('Stocastic Model Raw Data'!$C$2:$C$1001,$C710,0)</f>
        <v>113236123.68852399</v>
      </c>
      <c r="F710" s="14" cm="1">
        <f t="array" ref="F710">INDEX('Stocastic Model Raw Data'!$H$2:$H$1001,$C710,0)</f>
        <v>56082266.484097503</v>
      </c>
      <c r="G710" s="14">
        <f t="shared" si="121"/>
        <v>57153857.20442649</v>
      </c>
      <c r="H710" s="14" cm="1">
        <f t="array" ref="H710">INDEX('Stocastic Model Raw Data'!$D$2:$D$1001,$C710,0)</f>
        <v>3122658527.7175002</v>
      </c>
      <c r="I710" s="14" cm="1">
        <f t="array" ref="I710">INDEX('Stocastic Model Raw Data'!$I$2:$I$1001,$C710,0)</f>
        <v>1318054265.2428401</v>
      </c>
      <c r="J710" s="14">
        <f t="shared" si="122"/>
        <v>1804604262.4746602</v>
      </c>
      <c r="K710" s="14" cm="1">
        <f t="array" ref="K710">INDEX('Stocastic Model Raw Data'!$E$2:$E$1001,$C710,0)</f>
        <v>234800773.02247199</v>
      </c>
      <c r="L710" s="14" cm="1">
        <f t="array" ref="L710">INDEX('Stocastic Model Raw Data'!$J$2:$J$1001,$C710,0)</f>
        <v>106055185.006106</v>
      </c>
      <c r="M710" s="14">
        <f t="shared" si="123"/>
        <v>128745588.01636599</v>
      </c>
      <c r="N710" s="14">
        <f t="shared" si="127"/>
        <v>3357459300.7399721</v>
      </c>
      <c r="O710" s="14">
        <f t="shared" si="128"/>
        <v>1424109450.248946</v>
      </c>
      <c r="P710" s="14">
        <f t="shared" si="124"/>
        <v>1933349850.4910262</v>
      </c>
      <c r="Q710" s="3">
        <f t="shared" si="129"/>
        <v>3357459300.7399721</v>
      </c>
      <c r="R710" s="3">
        <f t="shared" si="130"/>
        <v>1636152040.248946</v>
      </c>
      <c r="S710" s="3">
        <f t="shared" si="125"/>
        <v>1721307260.4910262</v>
      </c>
      <c r="T710" s="21">
        <f>(RANK(E710,E$8:E$1007,1)+COUNTIF(E$8:E710,E710)-1)/1000</f>
        <v>0.93500000000000005</v>
      </c>
      <c r="U710" s="21">
        <f>(RANK(F710,F$8:F$1007,1)+COUNTIF(F$8:F710,F710)-1)/1000</f>
        <v>0.93200000000000005</v>
      </c>
      <c r="V710" s="21">
        <f>(RANK(G710,G$8:G$1007,1)+COUNTIF(G$8:G710,G710)-1)/1000</f>
        <v>0.93799999999999994</v>
      </c>
      <c r="W710" s="21">
        <f>(RANK(H710,H$8:H$1007,1)+COUNTIF(H$8:H710,H710)-1)/1000</f>
        <v>0.96399999999999997</v>
      </c>
      <c r="X710" s="21">
        <f>(RANK(I710,I$8:I$1007,1)+COUNTIF(I$8:I710,I710)-1)/1000</f>
        <v>0.96399999999999997</v>
      </c>
      <c r="Y710" s="21">
        <f>(RANK(J710,J$8:J$1007,1)+COUNTIF(J$8:J710,J710)-1)/1000</f>
        <v>0.96499999999999997</v>
      </c>
      <c r="Z710" s="21">
        <f>(RANK(K710,K$8:K$1007,1)+COUNTIF(K$8:K710,K710)-1)/1000</f>
        <v>0.87</v>
      </c>
      <c r="AA710" s="21">
        <f>(RANK(L710,L$8:L$1007,1)+COUNTIF(L$8:L710,L710)-1)/1000</f>
        <v>0.88700000000000001</v>
      </c>
      <c r="AB710" s="21">
        <f>(RANK(M710,M$8:M$1007,1)+COUNTIF(M$8:M710,M710)-1)/1000</f>
        <v>0.85599999999999998</v>
      </c>
      <c r="AC710" s="21">
        <f>(RANK(N710,N$8:N$1007,1)+COUNTIF(N$8:N710,N710)-1)/1000</f>
        <v>0.95899999999999996</v>
      </c>
      <c r="AD710" s="21">
        <f>(RANK(O710,O$8:O$1007,1)+COUNTIF(O$8:O710,O710)-1)/1000</f>
        <v>0.96</v>
      </c>
      <c r="AE710" s="21">
        <f>(RANK(P710,P$8:P$1007,1)+COUNTIF(P$8:P710,P710)-1)/1000</f>
        <v>0.95899999999999996</v>
      </c>
      <c r="AF710" s="21">
        <f>(RANK(Q710,Q$8:Q$1007,1)+COUNTIF(Q$8:Q710,Q710)-1)/1000</f>
        <v>0.95899999999999996</v>
      </c>
      <c r="AG710" s="21">
        <f>(RANK(R710,R$8:R$1007,1)+COUNTIF(R$8:R710,R710)-1)/1000</f>
        <v>0.96</v>
      </c>
      <c r="AH710" s="21">
        <f>(RANK(S710,S$8:S$1007,1)+COUNTIF(S$8:S710,S710)-1)/1000</f>
        <v>0.95899999999999996</v>
      </c>
      <c r="AI710" s="14">
        <f t="shared" si="131"/>
        <v>0</v>
      </c>
      <c r="AK710" s="14">
        <f t="shared" si="132"/>
        <v>0</v>
      </c>
    </row>
    <row r="711" spans="2:37" x14ac:dyDescent="0.25">
      <c r="B711">
        <f t="shared" si="126"/>
        <v>704</v>
      </c>
      <c r="C711">
        <f>MATCH(B711,'Stocastic Model Raw Data'!$B$2:$B$1001,0)</f>
        <v>721</v>
      </c>
      <c r="D711" s="14" cm="1">
        <f t="array" ref="D711">INDEX('Stocastic Model Raw Data'!$G$2:$G$1001,$C711,0)</f>
        <v>212042590</v>
      </c>
      <c r="E711" s="14" cm="1">
        <f t="array" ref="E711">INDEX('Stocastic Model Raw Data'!$C$2:$C$1001,$C711,0)</f>
        <v>91268748.180346102</v>
      </c>
      <c r="F711" s="14" cm="1">
        <f t="array" ref="F711">INDEX('Stocastic Model Raw Data'!$H$2:$H$1001,$C711,0)</f>
        <v>44422924.224335901</v>
      </c>
      <c r="G711" s="14">
        <f t="shared" si="121"/>
        <v>46845823.9560102</v>
      </c>
      <c r="H711" s="14" cm="1">
        <f t="array" ref="H711">INDEX('Stocastic Model Raw Data'!$D$2:$D$1001,$C711,0)</f>
        <v>2641370158.0486598</v>
      </c>
      <c r="I711" s="14" cm="1">
        <f t="array" ref="I711">INDEX('Stocastic Model Raw Data'!$I$2:$I$1001,$C711,0)</f>
        <v>1101909506.1719799</v>
      </c>
      <c r="J711" s="14">
        <f t="shared" si="122"/>
        <v>1539460651.8766799</v>
      </c>
      <c r="K711" s="14" cm="1">
        <f t="array" ref="K711">INDEX('Stocastic Model Raw Data'!$E$2:$E$1001,$C711,0)</f>
        <v>196645064.39649901</v>
      </c>
      <c r="L711" s="14" cm="1">
        <f t="array" ref="L711">INDEX('Stocastic Model Raw Data'!$J$2:$J$1001,$C711,0)</f>
        <v>89970244.185813695</v>
      </c>
      <c r="M711" s="14">
        <f t="shared" si="123"/>
        <v>106674820.21068531</v>
      </c>
      <c r="N711" s="14">
        <f t="shared" si="127"/>
        <v>2838015222.445159</v>
      </c>
      <c r="O711" s="14">
        <f t="shared" si="128"/>
        <v>1191879750.3577936</v>
      </c>
      <c r="P711" s="14">
        <f t="shared" si="124"/>
        <v>1646135472.0873654</v>
      </c>
      <c r="Q711" s="3">
        <f t="shared" si="129"/>
        <v>2838015222.445159</v>
      </c>
      <c r="R711" s="3">
        <f t="shared" si="130"/>
        <v>1403922340.3577936</v>
      </c>
      <c r="S711" s="3">
        <f t="shared" si="125"/>
        <v>1434092882.0873654</v>
      </c>
      <c r="T711" s="21">
        <f>(RANK(E711,E$8:E$1007,1)+COUNTIF(E$8:E711,E711)-1)/1000</f>
        <v>0.65</v>
      </c>
      <c r="U711" s="21">
        <f>(RANK(F711,F$8:F$1007,1)+COUNTIF(F$8:F711,F711)-1)/1000</f>
        <v>0.63500000000000001</v>
      </c>
      <c r="V711" s="21">
        <f>(RANK(G711,G$8:G$1007,1)+COUNTIF(G$8:G711,G711)-1)/1000</f>
        <v>0.66400000000000003</v>
      </c>
      <c r="W711" s="21">
        <f>(RANK(H711,H$8:H$1007,1)+COUNTIF(H$8:H711,H711)-1)/1000</f>
        <v>0.72799999999999998</v>
      </c>
      <c r="X711" s="21">
        <f>(RANK(I711,I$8:I$1007,1)+COUNTIF(I$8:I711,I711)-1)/1000</f>
        <v>0.71199999999999997</v>
      </c>
      <c r="Y711" s="21">
        <f>(RANK(J711,J$8:J$1007,1)+COUNTIF(J$8:J711,J711)-1)/1000</f>
        <v>0.73799999999999999</v>
      </c>
      <c r="Z711" s="21">
        <f>(RANK(K711,K$8:K$1007,1)+COUNTIF(K$8:K711,K711)-1)/1000</f>
        <v>0.65600000000000003</v>
      </c>
      <c r="AA711" s="21">
        <f>(RANK(L711,L$8:L$1007,1)+COUNTIF(L$8:L711,L711)-1)/1000</f>
        <v>0.68300000000000005</v>
      </c>
      <c r="AB711" s="21">
        <f>(RANK(M711,M$8:M$1007,1)+COUNTIF(M$8:M711,M711)-1)/1000</f>
        <v>0.624</v>
      </c>
      <c r="AC711" s="21">
        <f>(RANK(N711,N$8:N$1007,1)+COUNTIF(N$8:N711,N711)-1)/1000</f>
        <v>0.72099999999999997</v>
      </c>
      <c r="AD711" s="21">
        <f>(RANK(O711,O$8:O$1007,1)+COUNTIF(O$8:O711,O711)-1)/1000</f>
        <v>0.71399999999999997</v>
      </c>
      <c r="AE711" s="21">
        <f>(RANK(P711,P$8:P$1007,1)+COUNTIF(P$8:P711,P711)-1)/1000</f>
        <v>0.72799999999999998</v>
      </c>
      <c r="AF711" s="21">
        <f>(RANK(Q711,Q$8:Q$1007,1)+COUNTIF(Q$8:Q711,Q711)-1)/1000</f>
        <v>0.72099999999999997</v>
      </c>
      <c r="AG711" s="21">
        <f>(RANK(R711,R$8:R$1007,1)+COUNTIF(R$8:R711,R711)-1)/1000</f>
        <v>0.71399999999999997</v>
      </c>
      <c r="AH711" s="21">
        <f>(RANK(S711,S$8:S$1007,1)+COUNTIF(S$8:S711,S711)-1)/1000</f>
        <v>0.72799999999999998</v>
      </c>
      <c r="AI711" s="14">
        <f t="shared" si="131"/>
        <v>0</v>
      </c>
      <c r="AK711" s="14">
        <f t="shared" si="132"/>
        <v>0</v>
      </c>
    </row>
    <row r="712" spans="2:37" x14ac:dyDescent="0.25">
      <c r="B712">
        <f t="shared" si="126"/>
        <v>705</v>
      </c>
      <c r="C712">
        <f>MATCH(B712,'Stocastic Model Raw Data'!$B$2:$B$1001,0)</f>
        <v>716</v>
      </c>
      <c r="D712" s="14" cm="1">
        <f t="array" ref="D712">INDEX('Stocastic Model Raw Data'!$G$2:$G$1001,$C712,0)</f>
        <v>212042590</v>
      </c>
      <c r="E712" s="14" cm="1">
        <f t="array" ref="E712">INDEX('Stocastic Model Raw Data'!$C$2:$C$1001,$C712,0)</f>
        <v>93418138.178199306</v>
      </c>
      <c r="F712" s="14" cm="1">
        <f t="array" ref="F712">INDEX('Stocastic Model Raw Data'!$H$2:$H$1001,$C712,0)</f>
        <v>45611995.5823998</v>
      </c>
      <c r="G712" s="14">
        <f t="shared" ref="G712:G775" si="133">E712-F712</f>
        <v>47806142.595799506</v>
      </c>
      <c r="H712" s="14" cm="1">
        <f t="array" ref="H712">INDEX('Stocastic Model Raw Data'!$D$2:$D$1001,$C712,0)</f>
        <v>2618080048.1009202</v>
      </c>
      <c r="I712" s="14" cm="1">
        <f t="array" ref="I712">INDEX('Stocastic Model Raw Data'!$I$2:$I$1001,$C712,0)</f>
        <v>1090268185.13045</v>
      </c>
      <c r="J712" s="14">
        <f t="shared" ref="J712:J775" si="134">H712-I712</f>
        <v>1527811862.9704702</v>
      </c>
      <c r="K712" s="14" cm="1">
        <f t="array" ref="K712">INDEX('Stocastic Model Raw Data'!$E$2:$E$1001,$C712,0)</f>
        <v>214046377.08726701</v>
      </c>
      <c r="L712" s="14" cm="1">
        <f t="array" ref="L712">INDEX('Stocastic Model Raw Data'!$J$2:$J$1001,$C712,0)</f>
        <v>98050665.824666798</v>
      </c>
      <c r="M712" s="14">
        <f t="shared" ref="M712:M775" si="135">K712-L712</f>
        <v>115995711.26260021</v>
      </c>
      <c r="N712" s="14">
        <f t="shared" si="127"/>
        <v>2832126425.1881871</v>
      </c>
      <c r="O712" s="14">
        <f t="shared" si="128"/>
        <v>1188318850.9551167</v>
      </c>
      <c r="P712" s="14">
        <f t="shared" ref="P712:P775" si="136">N712-O712</f>
        <v>1643807574.2330704</v>
      </c>
      <c r="Q712" s="3">
        <f t="shared" si="129"/>
        <v>2832126425.1881871</v>
      </c>
      <c r="R712" s="3">
        <f t="shared" si="130"/>
        <v>1400361440.9551167</v>
      </c>
      <c r="S712" s="3">
        <f t="shared" ref="S712:S775" si="137">Q712-R712</f>
        <v>1431764984.2330704</v>
      </c>
      <c r="T712" s="21">
        <f>(RANK(E712,E$8:E$1007,1)+COUNTIF(E$8:E712,E712)-1)/1000</f>
        <v>0.68500000000000005</v>
      </c>
      <c r="U712" s="21">
        <f>(RANK(F712,F$8:F$1007,1)+COUNTIF(F$8:F712,F712)-1)/1000</f>
        <v>0.67600000000000005</v>
      </c>
      <c r="V712" s="21">
        <f>(RANK(G712,G$8:G$1007,1)+COUNTIF(G$8:G712,G712)-1)/1000</f>
        <v>0.69799999999999995</v>
      </c>
      <c r="W712" s="21">
        <f>(RANK(H712,H$8:H$1007,1)+COUNTIF(H$8:H712,H712)-1)/1000</f>
        <v>0.70699999999999996</v>
      </c>
      <c r="X712" s="21">
        <f>(RANK(I712,I$8:I$1007,1)+COUNTIF(I$8:I712,I712)-1)/1000</f>
        <v>0.69799999999999995</v>
      </c>
      <c r="Y712" s="21">
        <f>(RANK(J712,J$8:J$1007,1)+COUNTIF(J$8:J712,J712)-1)/1000</f>
        <v>0.72099999999999997</v>
      </c>
      <c r="Z712" s="21">
        <f>(RANK(K712,K$8:K$1007,1)+COUNTIF(K$8:K712,K712)-1)/1000</f>
        <v>0.78100000000000003</v>
      </c>
      <c r="AA712" s="21">
        <f>(RANK(L712,L$8:L$1007,1)+COUNTIF(L$8:L712,L712)-1)/1000</f>
        <v>0.80700000000000005</v>
      </c>
      <c r="AB712" s="21">
        <f>(RANK(M712,M$8:M$1007,1)+COUNTIF(M$8:M712,M712)-1)/1000</f>
        <v>0.74199999999999999</v>
      </c>
      <c r="AC712" s="21">
        <f>(RANK(N712,N$8:N$1007,1)+COUNTIF(N$8:N712,N712)-1)/1000</f>
        <v>0.71599999999999997</v>
      </c>
      <c r="AD712" s="21">
        <f>(RANK(O712,O$8:O$1007,1)+COUNTIF(O$8:O712,O712)-1)/1000</f>
        <v>0.70899999999999996</v>
      </c>
      <c r="AE712" s="21">
        <f>(RANK(P712,P$8:P$1007,1)+COUNTIF(P$8:P712,P712)-1)/1000</f>
        <v>0.72499999999999998</v>
      </c>
      <c r="AF712" s="21">
        <f>(RANK(Q712,Q$8:Q$1007,1)+COUNTIF(Q$8:Q712,Q712)-1)/1000</f>
        <v>0.71599999999999997</v>
      </c>
      <c r="AG712" s="21">
        <f>(RANK(R712,R$8:R$1007,1)+COUNTIF(R$8:R712,R712)-1)/1000</f>
        <v>0.70899999999999996</v>
      </c>
      <c r="AH712" s="21">
        <f>(RANK(S712,S$8:S$1007,1)+COUNTIF(S$8:S712,S712)-1)/1000</f>
        <v>0.72499999999999998</v>
      </c>
      <c r="AI712" s="14">
        <f t="shared" si="131"/>
        <v>0</v>
      </c>
      <c r="AK712" s="14">
        <f t="shared" si="132"/>
        <v>0</v>
      </c>
    </row>
    <row r="713" spans="2:37" x14ac:dyDescent="0.25">
      <c r="B713">
        <f t="shared" ref="B713:B776" si="138">B712+1</f>
        <v>706</v>
      </c>
      <c r="C713">
        <f>MATCH(B713,'Stocastic Model Raw Data'!$B$2:$B$1001,0)</f>
        <v>385</v>
      </c>
      <c r="D713" s="14" cm="1">
        <f t="array" ref="D713">INDEX('Stocastic Model Raw Data'!$G$2:$G$1001,$C713,0)</f>
        <v>212042590</v>
      </c>
      <c r="E713" s="14" cm="1">
        <f t="array" ref="E713">INDEX('Stocastic Model Raw Data'!$C$2:$C$1001,$C713,0)</f>
        <v>78441816.808437601</v>
      </c>
      <c r="F713" s="14" cm="1">
        <f t="array" ref="F713">INDEX('Stocastic Model Raw Data'!$H$2:$H$1001,$C713,0)</f>
        <v>37856968.435419098</v>
      </c>
      <c r="G713" s="14">
        <f t="shared" si="133"/>
        <v>40584848.373018503</v>
      </c>
      <c r="H713" s="14" cm="1">
        <f t="array" ref="H713">INDEX('Stocastic Model Raw Data'!$D$2:$D$1001,$C713,0)</f>
        <v>2281077545.8216</v>
      </c>
      <c r="I713" s="14" cm="1">
        <f t="array" ref="I713">INDEX('Stocastic Model Raw Data'!$I$2:$I$1001,$C713,0)</f>
        <v>950176291.67480099</v>
      </c>
      <c r="J713" s="14">
        <f t="shared" si="134"/>
        <v>1330901254.1467991</v>
      </c>
      <c r="K713" s="14" cm="1">
        <f t="array" ref="K713">INDEX('Stocastic Model Raw Data'!$E$2:$E$1001,$C713,0)</f>
        <v>156010079.42149201</v>
      </c>
      <c r="L713" s="14" cm="1">
        <f t="array" ref="L713">INDEX('Stocastic Model Raw Data'!$J$2:$J$1001,$C713,0)</f>
        <v>66224026.104609497</v>
      </c>
      <c r="M713" s="14">
        <f t="shared" si="135"/>
        <v>89786053.316882521</v>
      </c>
      <c r="N713" s="14">
        <f t="shared" ref="N713:N776" si="139">H713+K713</f>
        <v>2437087625.2430921</v>
      </c>
      <c r="O713" s="14">
        <f t="shared" ref="O713:O776" si="140">I713+L713</f>
        <v>1016400317.7794105</v>
      </c>
      <c r="P713" s="14">
        <f t="shared" si="136"/>
        <v>1420687307.4636817</v>
      </c>
      <c r="Q713" s="3">
        <f t="shared" ref="Q713:Q776" si="141">N713</f>
        <v>2437087625.2430921</v>
      </c>
      <c r="R713" s="3">
        <f t="shared" ref="R713:R776" si="142">O713+D713</f>
        <v>1228442907.7794104</v>
      </c>
      <c r="S713" s="3">
        <f t="shared" si="137"/>
        <v>1208644717.4636817</v>
      </c>
      <c r="T713" s="21">
        <f>(RANK(E713,E$8:E$1007,1)+COUNTIF(E$8:E713,E713)-1)/1000</f>
        <v>0.374</v>
      </c>
      <c r="U713" s="21">
        <f>(RANK(F713,F$8:F$1007,1)+COUNTIF(F$8:F713,F713)-1)/1000</f>
        <v>0.36299999999999999</v>
      </c>
      <c r="V713" s="21">
        <f>(RANK(G713,G$8:G$1007,1)+COUNTIF(G$8:G713,G713)-1)/1000</f>
        <v>0.38300000000000001</v>
      </c>
      <c r="W713" s="21">
        <f>(RANK(H713,H$8:H$1007,1)+COUNTIF(H$8:H713,H713)-1)/1000</f>
        <v>0.39900000000000002</v>
      </c>
      <c r="X713" s="21">
        <f>(RANK(I713,I$8:I$1007,1)+COUNTIF(I$8:I713,I713)-1)/1000</f>
        <v>0.39800000000000002</v>
      </c>
      <c r="Y713" s="21">
        <f>(RANK(J713,J$8:J$1007,1)+COUNTIF(J$8:J713,J713)-1)/1000</f>
        <v>0.39300000000000002</v>
      </c>
      <c r="Z713" s="21">
        <f>(RANK(K713,K$8:K$1007,1)+COUNTIF(K$8:K713,K713)-1)/1000</f>
        <v>0.26200000000000001</v>
      </c>
      <c r="AA713" s="21">
        <f>(RANK(L713,L$8:L$1007,1)+COUNTIF(L$8:L713,L713)-1)/1000</f>
        <v>0.20200000000000001</v>
      </c>
      <c r="AB713" s="21">
        <f>(RANK(M713,M$8:M$1007,1)+COUNTIF(M$8:M713,M713)-1)/1000</f>
        <v>0.32</v>
      </c>
      <c r="AC713" s="21">
        <f>(RANK(N713,N$8:N$1007,1)+COUNTIF(N$8:N713,N713)-1)/1000</f>
        <v>0.38500000000000001</v>
      </c>
      <c r="AD713" s="21">
        <f>(RANK(O713,O$8:O$1007,1)+COUNTIF(O$8:O713,O713)-1)/1000</f>
        <v>0.377</v>
      </c>
      <c r="AE713" s="21">
        <f>(RANK(P713,P$8:P$1007,1)+COUNTIF(P$8:P713,P713)-1)/1000</f>
        <v>0.38200000000000001</v>
      </c>
      <c r="AF713" s="21">
        <f>(RANK(Q713,Q$8:Q$1007,1)+COUNTIF(Q$8:Q713,Q713)-1)/1000</f>
        <v>0.38500000000000001</v>
      </c>
      <c r="AG713" s="21">
        <f>(RANK(R713,R$8:R$1007,1)+COUNTIF(R$8:R713,R713)-1)/1000</f>
        <v>0.377</v>
      </c>
      <c r="AH713" s="21">
        <f>(RANK(S713,S$8:S$1007,1)+COUNTIF(S$8:S713,S713)-1)/1000</f>
        <v>0.38200000000000001</v>
      </c>
      <c r="AI713" s="14">
        <f t="shared" ref="AI713:AI776" si="143">J713+M713-P713</f>
        <v>0</v>
      </c>
      <c r="AK713" s="14">
        <f t="shared" ref="AK713:AK776" si="144">H713+K713-N713</f>
        <v>0</v>
      </c>
    </row>
    <row r="714" spans="2:37" x14ac:dyDescent="0.25">
      <c r="B714">
        <f t="shared" si="138"/>
        <v>707</v>
      </c>
      <c r="C714">
        <f>MATCH(B714,'Stocastic Model Raw Data'!$B$2:$B$1001,0)</f>
        <v>307</v>
      </c>
      <c r="D714" s="14" cm="1">
        <f t="array" ref="D714">INDEX('Stocastic Model Raw Data'!$G$2:$G$1001,$C714,0)</f>
        <v>212042590</v>
      </c>
      <c r="E714" s="14" cm="1">
        <f t="array" ref="E714">INDEX('Stocastic Model Raw Data'!$C$2:$C$1001,$C714,0)</f>
        <v>77900718.250315696</v>
      </c>
      <c r="F714" s="14" cm="1">
        <f t="array" ref="F714">INDEX('Stocastic Model Raw Data'!$H$2:$H$1001,$C714,0)</f>
        <v>38023880.789802797</v>
      </c>
      <c r="G714" s="14">
        <f t="shared" si="133"/>
        <v>39876837.460512899</v>
      </c>
      <c r="H714" s="14" cm="1">
        <f t="array" ref="H714">INDEX('Stocastic Model Raw Data'!$D$2:$D$1001,$C714,0)</f>
        <v>2179260151.7660098</v>
      </c>
      <c r="I714" s="14" cm="1">
        <f t="array" ref="I714">INDEX('Stocastic Model Raw Data'!$I$2:$I$1001,$C714,0)</f>
        <v>907874908.95579195</v>
      </c>
      <c r="J714" s="14">
        <f t="shared" si="134"/>
        <v>1271385242.8102179</v>
      </c>
      <c r="K714" s="14" cm="1">
        <f t="array" ref="K714">INDEX('Stocastic Model Raw Data'!$E$2:$E$1001,$C714,0)</f>
        <v>180747359.291186</v>
      </c>
      <c r="L714" s="14" cm="1">
        <f t="array" ref="L714">INDEX('Stocastic Model Raw Data'!$J$2:$J$1001,$C714,0)</f>
        <v>80994167.309576705</v>
      </c>
      <c r="M714" s="14">
        <f t="shared" si="135"/>
        <v>99753191.9816093</v>
      </c>
      <c r="N714" s="14">
        <f t="shared" si="139"/>
        <v>2360007511.0571957</v>
      </c>
      <c r="O714" s="14">
        <f t="shared" si="140"/>
        <v>988869076.2653687</v>
      </c>
      <c r="P714" s="14">
        <f t="shared" si="136"/>
        <v>1371138434.791827</v>
      </c>
      <c r="Q714" s="3">
        <f t="shared" si="141"/>
        <v>2360007511.0571957</v>
      </c>
      <c r="R714" s="3">
        <f t="shared" si="142"/>
        <v>1200911666.2653687</v>
      </c>
      <c r="S714" s="3">
        <f t="shared" si="137"/>
        <v>1159095844.791827</v>
      </c>
      <c r="T714" s="21">
        <f>(RANK(E714,E$8:E$1007,1)+COUNTIF(E$8:E714,E714)-1)/1000</f>
        <v>0.35799999999999998</v>
      </c>
      <c r="U714" s="21">
        <f>(RANK(F714,F$8:F$1007,1)+COUNTIF(F$8:F714,F714)-1)/1000</f>
        <v>0.374</v>
      </c>
      <c r="V714" s="21">
        <f>(RANK(G714,G$8:G$1007,1)+COUNTIF(G$8:G714,G714)-1)/1000</f>
        <v>0.34499999999999997</v>
      </c>
      <c r="W714" s="21">
        <f>(RANK(H714,H$8:H$1007,1)+COUNTIF(H$8:H714,H714)-1)/1000</f>
        <v>0.29499999999999998</v>
      </c>
      <c r="X714" s="21">
        <f>(RANK(I714,I$8:I$1007,1)+COUNTIF(I$8:I714,I714)-1)/1000</f>
        <v>0.29699999999999999</v>
      </c>
      <c r="Y714" s="21">
        <f>(RANK(J714,J$8:J$1007,1)+COUNTIF(J$8:J714,J714)-1)/1000</f>
        <v>0.29099999999999998</v>
      </c>
      <c r="Z714" s="21">
        <f>(RANK(K714,K$8:K$1007,1)+COUNTIF(K$8:K714,K714)-1)/1000</f>
        <v>0.505</v>
      </c>
      <c r="AA714" s="21">
        <f>(RANK(L714,L$8:L$1007,1)+COUNTIF(L$8:L714,L714)-1)/1000</f>
        <v>0.52500000000000002</v>
      </c>
      <c r="AB714" s="21">
        <f>(RANK(M714,M$8:M$1007,1)+COUNTIF(M$8:M714,M714)-1)/1000</f>
        <v>0.501</v>
      </c>
      <c r="AC714" s="21">
        <f>(RANK(N714,N$8:N$1007,1)+COUNTIF(N$8:N714,N714)-1)/1000</f>
        <v>0.307</v>
      </c>
      <c r="AD714" s="21">
        <f>(RANK(O714,O$8:O$1007,1)+COUNTIF(O$8:O714,O714)-1)/1000</f>
        <v>0.317</v>
      </c>
      <c r="AE714" s="21">
        <f>(RANK(P714,P$8:P$1007,1)+COUNTIF(P$8:P714,P714)-1)/1000</f>
        <v>0.308</v>
      </c>
      <c r="AF714" s="21">
        <f>(RANK(Q714,Q$8:Q$1007,1)+COUNTIF(Q$8:Q714,Q714)-1)/1000</f>
        <v>0.307</v>
      </c>
      <c r="AG714" s="21">
        <f>(RANK(R714,R$8:R$1007,1)+COUNTIF(R$8:R714,R714)-1)/1000</f>
        <v>0.317</v>
      </c>
      <c r="AH714" s="21">
        <f>(RANK(S714,S$8:S$1007,1)+COUNTIF(S$8:S714,S714)-1)/1000</f>
        <v>0.308</v>
      </c>
      <c r="AI714" s="14">
        <f t="shared" si="143"/>
        <v>0</v>
      </c>
      <c r="AK714" s="14">
        <f t="shared" si="144"/>
        <v>0</v>
      </c>
    </row>
    <row r="715" spans="2:37" x14ac:dyDescent="0.25">
      <c r="B715">
        <f t="shared" si="138"/>
        <v>708</v>
      </c>
      <c r="C715">
        <f>MATCH(B715,'Stocastic Model Raw Data'!$B$2:$B$1001,0)</f>
        <v>105</v>
      </c>
      <c r="D715" s="14" cm="1">
        <f t="array" ref="D715">INDEX('Stocastic Model Raw Data'!$G$2:$G$1001,$C715,0)</f>
        <v>212042590</v>
      </c>
      <c r="E715" s="14" cm="1">
        <f t="array" ref="E715">INDEX('Stocastic Model Raw Data'!$C$2:$C$1001,$C715,0)</f>
        <v>65450610.496641703</v>
      </c>
      <c r="F715" s="14" cm="1">
        <f t="array" ref="F715">INDEX('Stocastic Model Raw Data'!$H$2:$H$1001,$C715,0)</f>
        <v>31407749.412896398</v>
      </c>
      <c r="G715" s="14">
        <f t="shared" si="133"/>
        <v>34042861.083745301</v>
      </c>
      <c r="H715" s="14" cm="1">
        <f t="array" ref="H715">INDEX('Stocastic Model Raw Data'!$D$2:$D$1001,$C715,0)</f>
        <v>1917224436.7816</v>
      </c>
      <c r="I715" s="14" cm="1">
        <f t="array" ref="I715">INDEX('Stocastic Model Raw Data'!$I$2:$I$1001,$C715,0)</f>
        <v>793074795.173949</v>
      </c>
      <c r="J715" s="14">
        <f t="shared" si="134"/>
        <v>1124149641.607651</v>
      </c>
      <c r="K715" s="14" cm="1">
        <f t="array" ref="K715">INDEX('Stocastic Model Raw Data'!$E$2:$E$1001,$C715,0)</f>
        <v>123681930.49820299</v>
      </c>
      <c r="L715" s="14" cm="1">
        <f t="array" ref="L715">INDEX('Stocastic Model Raw Data'!$J$2:$J$1001,$C715,0)</f>
        <v>52521924.312545598</v>
      </c>
      <c r="M715" s="14">
        <f t="shared" si="135"/>
        <v>71160006.185657397</v>
      </c>
      <c r="N715" s="14">
        <f t="shared" si="139"/>
        <v>2040906367.279803</v>
      </c>
      <c r="O715" s="14">
        <f t="shared" si="140"/>
        <v>845596719.48649454</v>
      </c>
      <c r="P715" s="14">
        <f t="shared" si="136"/>
        <v>1195309647.7933085</v>
      </c>
      <c r="Q715" s="3">
        <f t="shared" si="141"/>
        <v>2040906367.279803</v>
      </c>
      <c r="R715" s="3">
        <f t="shared" si="142"/>
        <v>1057639309.4864945</v>
      </c>
      <c r="S715" s="3">
        <f t="shared" si="137"/>
        <v>983267057.7933085</v>
      </c>
      <c r="T715" s="21">
        <f>(RANK(E715,E$8:E$1007,1)+COUNTIF(E$8:E715,E715)-1)/1000</f>
        <v>0.106</v>
      </c>
      <c r="U715" s="21">
        <f>(RANK(F715,F$8:F$1007,1)+COUNTIF(F$8:F715,F715)-1)/1000</f>
        <v>0.107</v>
      </c>
      <c r="V715" s="21">
        <f>(RANK(G715,G$8:G$1007,1)+COUNTIF(G$8:G715,G715)-1)/1000</f>
        <v>0.109</v>
      </c>
      <c r="W715" s="21">
        <f>(RANK(H715,H$8:H$1007,1)+COUNTIF(H$8:H715,H715)-1)/1000</f>
        <v>0.109</v>
      </c>
      <c r="X715" s="21">
        <f>(RANK(I715,I$8:I$1007,1)+COUNTIF(I$8:I715,I715)-1)/1000</f>
        <v>0.108</v>
      </c>
      <c r="Y715" s="21">
        <f>(RANK(J715,J$8:J$1007,1)+COUNTIF(J$8:J715,J715)-1)/1000</f>
        <v>0.112</v>
      </c>
      <c r="Z715" s="21">
        <f>(RANK(K715,K$8:K$1007,1)+COUNTIF(K$8:K715,K715)-1)/1000</f>
        <v>4.4999999999999998E-2</v>
      </c>
      <c r="AA715" s="21">
        <f>(RANK(L715,L$8:L$1007,1)+COUNTIF(L$8:L715,L715)-1)/1000</f>
        <v>3.9E-2</v>
      </c>
      <c r="AB715" s="21">
        <f>(RANK(M715,M$8:M$1007,1)+COUNTIF(M$8:M715,M715)-1)/1000</f>
        <v>5.2999999999999999E-2</v>
      </c>
      <c r="AC715" s="21">
        <f>(RANK(N715,N$8:N$1007,1)+COUNTIF(N$8:N715,N715)-1)/1000</f>
        <v>0.105</v>
      </c>
      <c r="AD715" s="21">
        <f>(RANK(O715,O$8:O$1007,1)+COUNTIF(O$8:O715,O715)-1)/1000</f>
        <v>0.10100000000000001</v>
      </c>
      <c r="AE715" s="21">
        <f>(RANK(P715,P$8:P$1007,1)+COUNTIF(P$8:P715,P715)-1)/1000</f>
        <v>0.108</v>
      </c>
      <c r="AF715" s="21">
        <f>(RANK(Q715,Q$8:Q$1007,1)+COUNTIF(Q$8:Q715,Q715)-1)/1000</f>
        <v>0.105</v>
      </c>
      <c r="AG715" s="21">
        <f>(RANK(R715,R$8:R$1007,1)+COUNTIF(R$8:R715,R715)-1)/1000</f>
        <v>0.10100000000000001</v>
      </c>
      <c r="AH715" s="21">
        <f>(RANK(S715,S$8:S$1007,1)+COUNTIF(S$8:S715,S715)-1)/1000</f>
        <v>0.108</v>
      </c>
      <c r="AI715" s="14">
        <f t="shared" si="143"/>
        <v>0</v>
      </c>
      <c r="AK715" s="14">
        <f t="shared" si="144"/>
        <v>0</v>
      </c>
    </row>
    <row r="716" spans="2:37" x14ac:dyDescent="0.25">
      <c r="B716">
        <f t="shared" si="138"/>
        <v>709</v>
      </c>
      <c r="C716">
        <f>MATCH(B716,'Stocastic Model Raw Data'!$B$2:$B$1001,0)</f>
        <v>584</v>
      </c>
      <c r="D716" s="14" cm="1">
        <f t="array" ref="D716">INDEX('Stocastic Model Raw Data'!$G$2:$G$1001,$C716,0)</f>
        <v>212042590</v>
      </c>
      <c r="E716" s="14" cm="1">
        <f t="array" ref="E716">INDEX('Stocastic Model Raw Data'!$C$2:$C$1001,$C716,0)</f>
        <v>85286954.331515595</v>
      </c>
      <c r="F716" s="14" cm="1">
        <f t="array" ref="F716">INDEX('Stocastic Model Raw Data'!$H$2:$H$1001,$C716,0)</f>
        <v>41338648.725887001</v>
      </c>
      <c r="G716" s="14">
        <f t="shared" si="133"/>
        <v>43948305.605628595</v>
      </c>
      <c r="H716" s="14" cm="1">
        <f t="array" ref="H716">INDEX('Stocastic Model Raw Data'!$D$2:$D$1001,$C716,0)</f>
        <v>2488114213.42068</v>
      </c>
      <c r="I716" s="14" cm="1">
        <f t="array" ref="I716">INDEX('Stocastic Model Raw Data'!$I$2:$I$1001,$C716,0)</f>
        <v>1033990297.63922</v>
      </c>
      <c r="J716" s="14">
        <f t="shared" si="134"/>
        <v>1454123915.78146</v>
      </c>
      <c r="K716" s="14" cm="1">
        <f t="array" ref="K716">INDEX('Stocastic Model Raw Data'!$E$2:$E$1001,$C716,0)</f>
        <v>185115734.424366</v>
      </c>
      <c r="L716" s="14" cm="1">
        <f t="array" ref="L716">INDEX('Stocastic Model Raw Data'!$J$2:$J$1001,$C716,0)</f>
        <v>81220958.408550695</v>
      </c>
      <c r="M716" s="14">
        <f t="shared" si="135"/>
        <v>103894776.0158153</v>
      </c>
      <c r="N716" s="14">
        <f t="shared" si="139"/>
        <v>2673229947.845046</v>
      </c>
      <c r="O716" s="14">
        <f t="shared" si="140"/>
        <v>1115211256.0477707</v>
      </c>
      <c r="P716" s="14">
        <f t="shared" si="136"/>
        <v>1558018691.7972753</v>
      </c>
      <c r="Q716" s="3">
        <f t="shared" si="141"/>
        <v>2673229947.845046</v>
      </c>
      <c r="R716" s="3">
        <f t="shared" si="142"/>
        <v>1327253846.0477707</v>
      </c>
      <c r="S716" s="3">
        <f t="shared" si="137"/>
        <v>1345976101.7972753</v>
      </c>
      <c r="T716" s="21">
        <f>(RANK(E716,E$8:E$1007,1)+COUNTIF(E$8:E716,E716)-1)/1000</f>
        <v>0.51700000000000002</v>
      </c>
      <c r="U716" s="21">
        <f>(RANK(F716,F$8:F$1007,1)+COUNTIF(F$8:F716,F716)-1)/1000</f>
        <v>0.50900000000000001</v>
      </c>
      <c r="V716" s="21">
        <f>(RANK(G716,G$8:G$1007,1)+COUNTIF(G$8:G716,G716)-1)/1000</f>
        <v>0.52800000000000002</v>
      </c>
      <c r="W716" s="21">
        <f>(RANK(H716,H$8:H$1007,1)+COUNTIF(H$8:H716,H716)-1)/1000</f>
        <v>0.59199999999999997</v>
      </c>
      <c r="X716" s="21">
        <f>(RANK(I716,I$8:I$1007,1)+COUNTIF(I$8:I716,I716)-1)/1000</f>
        <v>0.57899999999999996</v>
      </c>
      <c r="Y716" s="21">
        <f>(RANK(J716,J$8:J$1007,1)+COUNTIF(J$8:J716,J716)-1)/1000</f>
        <v>0.60599999999999998</v>
      </c>
      <c r="Z716" s="21">
        <f>(RANK(K716,K$8:K$1007,1)+COUNTIF(K$8:K716,K716)-1)/1000</f>
        <v>0.55500000000000005</v>
      </c>
      <c r="AA716" s="21">
        <f>(RANK(L716,L$8:L$1007,1)+COUNTIF(L$8:L716,L716)-1)/1000</f>
        <v>0.53400000000000003</v>
      </c>
      <c r="AB716" s="21">
        <f>(RANK(M716,M$8:M$1007,1)+COUNTIF(M$8:M716,M716)-1)/1000</f>
        <v>0.56899999999999995</v>
      </c>
      <c r="AC716" s="21">
        <f>(RANK(N716,N$8:N$1007,1)+COUNTIF(N$8:N716,N716)-1)/1000</f>
        <v>0.58399999999999996</v>
      </c>
      <c r="AD716" s="21">
        <f>(RANK(O716,O$8:O$1007,1)+COUNTIF(O$8:O716,O716)-1)/1000</f>
        <v>0.57499999999999996</v>
      </c>
      <c r="AE716" s="21">
        <f>(RANK(P716,P$8:P$1007,1)+COUNTIF(P$8:P716,P716)-1)/1000</f>
        <v>0.59799999999999998</v>
      </c>
      <c r="AF716" s="21">
        <f>(RANK(Q716,Q$8:Q$1007,1)+COUNTIF(Q$8:Q716,Q716)-1)/1000</f>
        <v>0.58399999999999996</v>
      </c>
      <c r="AG716" s="21">
        <f>(RANK(R716,R$8:R$1007,1)+COUNTIF(R$8:R716,R716)-1)/1000</f>
        <v>0.57499999999999996</v>
      </c>
      <c r="AH716" s="21">
        <f>(RANK(S716,S$8:S$1007,1)+COUNTIF(S$8:S716,S716)-1)/1000</f>
        <v>0.59799999999999998</v>
      </c>
      <c r="AI716" s="14">
        <f t="shared" si="143"/>
        <v>0</v>
      </c>
      <c r="AK716" s="14">
        <f t="shared" si="144"/>
        <v>0</v>
      </c>
    </row>
    <row r="717" spans="2:37" x14ac:dyDescent="0.25">
      <c r="B717">
        <f t="shared" si="138"/>
        <v>710</v>
      </c>
      <c r="C717">
        <f>MATCH(B717,'Stocastic Model Raw Data'!$B$2:$B$1001,0)</f>
        <v>512</v>
      </c>
      <c r="D717" s="14" cm="1">
        <f t="array" ref="D717">INDEX('Stocastic Model Raw Data'!$G$2:$G$1001,$C717,0)</f>
        <v>212042590</v>
      </c>
      <c r="E717" s="14" cm="1">
        <f t="array" ref="E717">INDEX('Stocastic Model Raw Data'!$C$2:$C$1001,$C717,0)</f>
        <v>82665359.0593528</v>
      </c>
      <c r="F717" s="14" cm="1">
        <f t="array" ref="F717">INDEX('Stocastic Model Raw Data'!$H$2:$H$1001,$C717,0)</f>
        <v>40023290.667686</v>
      </c>
      <c r="G717" s="14">
        <f t="shared" si="133"/>
        <v>42642068.3916668</v>
      </c>
      <c r="H717" s="14" cm="1">
        <f t="array" ref="H717">INDEX('Stocastic Model Raw Data'!$D$2:$D$1001,$C717,0)</f>
        <v>2407683962.1989198</v>
      </c>
      <c r="I717" s="14" cm="1">
        <f t="array" ref="I717">INDEX('Stocastic Model Raw Data'!$I$2:$I$1001,$C717,0)</f>
        <v>999264377.57496798</v>
      </c>
      <c r="J717" s="14">
        <f t="shared" si="134"/>
        <v>1408419584.6239519</v>
      </c>
      <c r="K717" s="14" cm="1">
        <f t="array" ref="K717">INDEX('Stocastic Model Raw Data'!$E$2:$E$1001,$C717,0)</f>
        <v>178297667.922508</v>
      </c>
      <c r="L717" s="14" cm="1">
        <f t="array" ref="L717">INDEX('Stocastic Model Raw Data'!$J$2:$J$1001,$C717,0)</f>
        <v>82095475.806012005</v>
      </c>
      <c r="M717" s="14">
        <f t="shared" si="135"/>
        <v>96202192.116495997</v>
      </c>
      <c r="N717" s="14">
        <f t="shared" si="139"/>
        <v>2585981630.1214275</v>
      </c>
      <c r="O717" s="14">
        <f t="shared" si="140"/>
        <v>1081359853.38098</v>
      </c>
      <c r="P717" s="14">
        <f t="shared" si="136"/>
        <v>1504621776.7404475</v>
      </c>
      <c r="Q717" s="3">
        <f t="shared" si="141"/>
        <v>2585981630.1214275</v>
      </c>
      <c r="R717" s="3">
        <f t="shared" si="142"/>
        <v>1293402443.38098</v>
      </c>
      <c r="S717" s="3">
        <f t="shared" si="137"/>
        <v>1292579186.7404475</v>
      </c>
      <c r="T717" s="21">
        <f>(RANK(E717,E$8:E$1007,1)+COUNTIF(E$8:E717,E717)-1)/1000</f>
        <v>0.46700000000000003</v>
      </c>
      <c r="U717" s="21">
        <f>(RANK(F717,F$8:F$1007,1)+COUNTIF(F$8:F717,F717)-1)/1000</f>
        <v>0.45800000000000002</v>
      </c>
      <c r="V717" s="21">
        <f>(RANK(G717,G$8:G$1007,1)+COUNTIF(G$8:G717,G717)-1)/1000</f>
        <v>0.47199999999999998</v>
      </c>
      <c r="W717" s="21">
        <f>(RANK(H717,H$8:H$1007,1)+COUNTIF(H$8:H717,H717)-1)/1000</f>
        <v>0.51800000000000002</v>
      </c>
      <c r="X717" s="21">
        <f>(RANK(I717,I$8:I$1007,1)+COUNTIF(I$8:I717,I717)-1)/1000</f>
        <v>0.502</v>
      </c>
      <c r="Y717" s="21">
        <f>(RANK(J717,J$8:J$1007,1)+COUNTIF(J$8:J717,J717)-1)/1000</f>
        <v>0.52300000000000002</v>
      </c>
      <c r="Z717" s="21">
        <f>(RANK(K717,K$8:K$1007,1)+COUNTIF(K$8:K717,K717)-1)/1000</f>
        <v>0.48399999999999999</v>
      </c>
      <c r="AA717" s="21">
        <f>(RANK(L717,L$8:L$1007,1)+COUNTIF(L$8:L717,L717)-1)/1000</f>
        <v>0.55200000000000005</v>
      </c>
      <c r="AB717" s="21">
        <f>(RANK(M717,M$8:M$1007,1)+COUNTIF(M$8:M717,M717)-1)/1000</f>
        <v>0.42299999999999999</v>
      </c>
      <c r="AC717" s="21">
        <f>(RANK(N717,N$8:N$1007,1)+COUNTIF(N$8:N717,N717)-1)/1000</f>
        <v>0.51200000000000001</v>
      </c>
      <c r="AD717" s="21">
        <f>(RANK(O717,O$8:O$1007,1)+COUNTIF(O$8:O717,O717)-1)/1000</f>
        <v>0.499</v>
      </c>
      <c r="AE717" s="21">
        <f>(RANK(P717,P$8:P$1007,1)+COUNTIF(P$8:P717,P717)-1)/1000</f>
        <v>0.51600000000000001</v>
      </c>
      <c r="AF717" s="21">
        <f>(RANK(Q717,Q$8:Q$1007,1)+COUNTIF(Q$8:Q717,Q717)-1)/1000</f>
        <v>0.51200000000000001</v>
      </c>
      <c r="AG717" s="21">
        <f>(RANK(R717,R$8:R$1007,1)+COUNTIF(R$8:R717,R717)-1)/1000</f>
        <v>0.499</v>
      </c>
      <c r="AH717" s="21">
        <f>(RANK(S717,S$8:S$1007,1)+COUNTIF(S$8:S717,S717)-1)/1000</f>
        <v>0.51600000000000001</v>
      </c>
      <c r="AI717" s="14">
        <f t="shared" si="143"/>
        <v>0</v>
      </c>
      <c r="AK717" s="14">
        <f t="shared" si="144"/>
        <v>0</v>
      </c>
    </row>
    <row r="718" spans="2:37" x14ac:dyDescent="0.25">
      <c r="B718">
        <f t="shared" si="138"/>
        <v>711</v>
      </c>
      <c r="C718">
        <f>MATCH(B718,'Stocastic Model Raw Data'!$B$2:$B$1001,0)</f>
        <v>741</v>
      </c>
      <c r="D718" s="14" cm="1">
        <f t="array" ref="D718">INDEX('Stocastic Model Raw Data'!$G$2:$G$1001,$C718,0)</f>
        <v>212042590</v>
      </c>
      <c r="E718" s="14" cm="1">
        <f t="array" ref="E718">INDEX('Stocastic Model Raw Data'!$C$2:$C$1001,$C718,0)</f>
        <v>99874936.2822835</v>
      </c>
      <c r="F718" s="14" cm="1">
        <f t="array" ref="F718">INDEX('Stocastic Model Raw Data'!$H$2:$H$1001,$C718,0)</f>
        <v>49798118.205727197</v>
      </c>
      <c r="G718" s="14">
        <f t="shared" si="133"/>
        <v>50076818.076556303</v>
      </c>
      <c r="H718" s="14" cm="1">
        <f t="array" ref="H718">INDEX('Stocastic Model Raw Data'!$D$2:$D$1001,$C718,0)</f>
        <v>2673327387.5222502</v>
      </c>
      <c r="I718" s="14" cm="1">
        <f t="array" ref="I718">INDEX('Stocastic Model Raw Data'!$I$2:$I$1001,$C718,0)</f>
        <v>1138726271.2269599</v>
      </c>
      <c r="J718" s="14">
        <f t="shared" si="134"/>
        <v>1534601116.2952902</v>
      </c>
      <c r="K718" s="14" cm="1">
        <f t="array" ref="K718">INDEX('Stocastic Model Raw Data'!$E$2:$E$1001,$C718,0)</f>
        <v>198524655.867268</v>
      </c>
      <c r="L718" s="14" cm="1">
        <f t="array" ref="L718">INDEX('Stocastic Model Raw Data'!$J$2:$J$1001,$C718,0)</f>
        <v>85530429.453146204</v>
      </c>
      <c r="M718" s="14">
        <f t="shared" si="135"/>
        <v>112994226.41412179</v>
      </c>
      <c r="N718" s="14">
        <f t="shared" si="139"/>
        <v>2871852043.3895183</v>
      </c>
      <c r="O718" s="14">
        <f t="shared" si="140"/>
        <v>1224256700.6801062</v>
      </c>
      <c r="P718" s="14">
        <f t="shared" si="136"/>
        <v>1647595342.7094121</v>
      </c>
      <c r="Q718" s="3">
        <f t="shared" si="141"/>
        <v>2871852043.3895183</v>
      </c>
      <c r="R718" s="3">
        <f t="shared" si="142"/>
        <v>1436299290.6801062</v>
      </c>
      <c r="S718" s="3">
        <f t="shared" si="137"/>
        <v>1435552752.7094121</v>
      </c>
      <c r="T718" s="21">
        <f>(RANK(E718,E$8:E$1007,1)+COUNTIF(E$8:E718,E718)-1)/1000</f>
        <v>0.79300000000000004</v>
      </c>
      <c r="U718" s="21">
        <f>(RANK(F718,F$8:F$1007,1)+COUNTIF(F$8:F718,F718)-1)/1000</f>
        <v>0.80400000000000005</v>
      </c>
      <c r="V718" s="21">
        <f>(RANK(G718,G$8:G$1007,1)+COUNTIF(G$8:G718,G718)-1)/1000</f>
        <v>0.77800000000000002</v>
      </c>
      <c r="W718" s="21">
        <f>(RANK(H718,H$8:H$1007,1)+COUNTIF(H$8:H718,H718)-1)/1000</f>
        <v>0.749</v>
      </c>
      <c r="X718" s="21">
        <f>(RANK(I718,I$8:I$1007,1)+COUNTIF(I$8:I718,I718)-1)/1000</f>
        <v>0.77600000000000002</v>
      </c>
      <c r="Y718" s="21">
        <f>(RANK(J718,J$8:J$1007,1)+COUNTIF(J$8:J718,J718)-1)/1000</f>
        <v>0.73</v>
      </c>
      <c r="Z718" s="21">
        <f>(RANK(K718,K$8:K$1007,1)+COUNTIF(K$8:K718,K718)-1)/1000</f>
        <v>0.67300000000000004</v>
      </c>
      <c r="AA718" s="21">
        <f>(RANK(L718,L$8:L$1007,1)+COUNTIF(L$8:L718,L718)-1)/1000</f>
        <v>0.623</v>
      </c>
      <c r="AB718" s="21">
        <f>(RANK(M718,M$8:M$1007,1)+COUNTIF(M$8:M718,M718)-1)/1000</f>
        <v>0.71299999999999997</v>
      </c>
      <c r="AC718" s="21">
        <f>(RANK(N718,N$8:N$1007,1)+COUNTIF(N$8:N718,N718)-1)/1000</f>
        <v>0.74099999999999999</v>
      </c>
      <c r="AD718" s="21">
        <f>(RANK(O718,O$8:O$1007,1)+COUNTIF(O$8:O718,O718)-1)/1000</f>
        <v>0.76200000000000001</v>
      </c>
      <c r="AE718" s="21">
        <f>(RANK(P718,P$8:P$1007,1)+COUNTIF(P$8:P718,P718)-1)/1000</f>
        <v>0.72899999999999998</v>
      </c>
      <c r="AF718" s="21">
        <f>(RANK(Q718,Q$8:Q$1007,1)+COUNTIF(Q$8:Q718,Q718)-1)/1000</f>
        <v>0.74099999999999999</v>
      </c>
      <c r="AG718" s="21">
        <f>(RANK(R718,R$8:R$1007,1)+COUNTIF(R$8:R718,R718)-1)/1000</f>
        <v>0.76200000000000001</v>
      </c>
      <c r="AH718" s="21">
        <f>(RANK(S718,S$8:S$1007,1)+COUNTIF(S$8:S718,S718)-1)/1000</f>
        <v>0.72899999999999998</v>
      </c>
      <c r="AI718" s="14">
        <f t="shared" si="143"/>
        <v>0</v>
      </c>
      <c r="AK718" s="14">
        <f t="shared" si="144"/>
        <v>0</v>
      </c>
    </row>
    <row r="719" spans="2:37" x14ac:dyDescent="0.25">
      <c r="B719">
        <f t="shared" si="138"/>
        <v>712</v>
      </c>
      <c r="C719">
        <f>MATCH(B719,'Stocastic Model Raw Data'!$B$2:$B$1001,0)</f>
        <v>764</v>
      </c>
      <c r="D719" s="14" cm="1">
        <f t="array" ref="D719">INDEX('Stocastic Model Raw Data'!$G$2:$G$1001,$C719,0)</f>
        <v>212042590</v>
      </c>
      <c r="E719" s="14" cm="1">
        <f t="array" ref="E719">INDEX('Stocastic Model Raw Data'!$C$2:$C$1001,$C719,0)</f>
        <v>91121182.521825105</v>
      </c>
      <c r="F719" s="14" cm="1">
        <f t="array" ref="F719">INDEX('Stocastic Model Raw Data'!$H$2:$H$1001,$C719,0)</f>
        <v>43768280.670043997</v>
      </c>
      <c r="G719" s="14">
        <f t="shared" si="133"/>
        <v>47352901.851781107</v>
      </c>
      <c r="H719" s="14" cm="1">
        <f t="array" ref="H719">INDEX('Stocastic Model Raw Data'!$D$2:$D$1001,$C719,0)</f>
        <v>2708642467.3165498</v>
      </c>
      <c r="I719" s="14" cm="1">
        <f t="array" ref="I719">INDEX('Stocastic Model Raw Data'!$I$2:$I$1001,$C719,0)</f>
        <v>1116207352.62941</v>
      </c>
      <c r="J719" s="14">
        <f t="shared" si="134"/>
        <v>1592435114.6871397</v>
      </c>
      <c r="K719" s="14" cm="1">
        <f t="array" ref="K719">INDEX('Stocastic Model Raw Data'!$E$2:$E$1001,$C719,0)</f>
        <v>205611509.97703901</v>
      </c>
      <c r="L719" s="14" cm="1">
        <f t="array" ref="L719">INDEX('Stocastic Model Raw Data'!$J$2:$J$1001,$C719,0)</f>
        <v>90889407.6750651</v>
      </c>
      <c r="M719" s="14">
        <f t="shared" si="135"/>
        <v>114722102.30197391</v>
      </c>
      <c r="N719" s="14">
        <f t="shared" si="139"/>
        <v>2914253977.2935886</v>
      </c>
      <c r="O719" s="14">
        <f t="shared" si="140"/>
        <v>1207096760.3044751</v>
      </c>
      <c r="P719" s="14">
        <f t="shared" si="136"/>
        <v>1707157216.9891136</v>
      </c>
      <c r="Q719" s="3">
        <f t="shared" si="141"/>
        <v>2914253977.2935886</v>
      </c>
      <c r="R719" s="3">
        <f t="shared" si="142"/>
        <v>1419139350.3044751</v>
      </c>
      <c r="S719" s="3">
        <f t="shared" si="137"/>
        <v>1495114626.9891136</v>
      </c>
      <c r="T719" s="21">
        <f>(RANK(E719,E$8:E$1007,1)+COUNTIF(E$8:E719,E719)-1)/1000</f>
        <v>0.64600000000000002</v>
      </c>
      <c r="U719" s="21">
        <f>(RANK(F719,F$8:F$1007,1)+COUNTIF(F$8:F719,F719)-1)/1000</f>
        <v>0.60599999999999998</v>
      </c>
      <c r="V719" s="21">
        <f>(RANK(G719,G$8:G$1007,1)+COUNTIF(G$8:G719,G719)-1)/1000</f>
        <v>0.68</v>
      </c>
      <c r="W719" s="21">
        <f>(RANK(H719,H$8:H$1007,1)+COUNTIF(H$8:H719,H719)-1)/1000</f>
        <v>0.76600000000000001</v>
      </c>
      <c r="X719" s="21">
        <f>(RANK(I719,I$8:I$1007,1)+COUNTIF(I$8:I719,I719)-1)/1000</f>
        <v>0.73799999999999999</v>
      </c>
      <c r="Y719" s="21">
        <f>(RANK(J719,J$8:J$1007,1)+COUNTIF(J$8:J719,J719)-1)/1000</f>
        <v>0.79500000000000004</v>
      </c>
      <c r="Z719" s="21">
        <f>(RANK(K719,K$8:K$1007,1)+COUNTIF(K$8:K719,K719)-1)/1000</f>
        <v>0.71799999999999997</v>
      </c>
      <c r="AA719" s="21">
        <f>(RANK(L719,L$8:L$1007,1)+COUNTIF(L$8:L719,L719)-1)/1000</f>
        <v>0.69799999999999995</v>
      </c>
      <c r="AB719" s="21">
        <f>(RANK(M719,M$8:M$1007,1)+COUNTIF(M$8:M719,M719)-1)/1000</f>
        <v>0.72799999999999998</v>
      </c>
      <c r="AC719" s="21">
        <f>(RANK(N719,N$8:N$1007,1)+COUNTIF(N$8:N719,N719)-1)/1000</f>
        <v>0.76400000000000001</v>
      </c>
      <c r="AD719" s="21">
        <f>(RANK(O719,O$8:O$1007,1)+COUNTIF(O$8:O719,O719)-1)/1000</f>
        <v>0.73599999999999999</v>
      </c>
      <c r="AE719" s="21">
        <f>(RANK(P719,P$8:P$1007,1)+COUNTIF(P$8:P719,P719)-1)/1000</f>
        <v>0.79100000000000004</v>
      </c>
      <c r="AF719" s="21">
        <f>(RANK(Q719,Q$8:Q$1007,1)+COUNTIF(Q$8:Q719,Q719)-1)/1000</f>
        <v>0.76400000000000001</v>
      </c>
      <c r="AG719" s="21">
        <f>(RANK(R719,R$8:R$1007,1)+COUNTIF(R$8:R719,R719)-1)/1000</f>
        <v>0.73599999999999999</v>
      </c>
      <c r="AH719" s="21">
        <f>(RANK(S719,S$8:S$1007,1)+COUNTIF(S$8:S719,S719)-1)/1000</f>
        <v>0.79100000000000004</v>
      </c>
      <c r="AI719" s="14">
        <f t="shared" si="143"/>
        <v>0</v>
      </c>
      <c r="AK719" s="14">
        <f t="shared" si="144"/>
        <v>0</v>
      </c>
    </row>
    <row r="720" spans="2:37" x14ac:dyDescent="0.25">
      <c r="B720">
        <f t="shared" si="138"/>
        <v>713</v>
      </c>
      <c r="C720">
        <f>MATCH(B720,'Stocastic Model Raw Data'!$B$2:$B$1001,0)</f>
        <v>911</v>
      </c>
      <c r="D720" s="14" cm="1">
        <f t="array" ref="D720">INDEX('Stocastic Model Raw Data'!$G$2:$G$1001,$C720,0)</f>
        <v>212042590</v>
      </c>
      <c r="E720" s="14" cm="1">
        <f t="array" ref="E720">INDEX('Stocastic Model Raw Data'!$C$2:$C$1001,$C720,0)</f>
        <v>113399203.87702499</v>
      </c>
      <c r="F720" s="14" cm="1">
        <f t="array" ref="F720">INDEX('Stocastic Model Raw Data'!$H$2:$H$1001,$C720,0)</f>
        <v>56641760.420209102</v>
      </c>
      <c r="G720" s="14">
        <f t="shared" si="133"/>
        <v>56757443.456815891</v>
      </c>
      <c r="H720" s="14" cm="1">
        <f t="array" ref="H720">INDEX('Stocastic Model Raw Data'!$D$2:$D$1001,$C720,0)</f>
        <v>2928837578.7876801</v>
      </c>
      <c r="I720" s="14" cm="1">
        <f t="array" ref="I720">INDEX('Stocastic Model Raw Data'!$I$2:$I$1001,$C720,0)</f>
        <v>1243871030.3497901</v>
      </c>
      <c r="J720" s="14">
        <f t="shared" si="134"/>
        <v>1684966548.4378901</v>
      </c>
      <c r="K720" s="14" cm="1">
        <f t="array" ref="K720">INDEX('Stocastic Model Raw Data'!$E$2:$E$1001,$C720,0)</f>
        <v>254830743.404594</v>
      </c>
      <c r="L720" s="14" cm="1">
        <f t="array" ref="L720">INDEX('Stocastic Model Raw Data'!$J$2:$J$1001,$C720,0)</f>
        <v>112371536.471075</v>
      </c>
      <c r="M720" s="14">
        <f t="shared" si="135"/>
        <v>142459206.93351901</v>
      </c>
      <c r="N720" s="14">
        <f t="shared" si="139"/>
        <v>3183668322.1922741</v>
      </c>
      <c r="O720" s="14">
        <f t="shared" si="140"/>
        <v>1356242566.8208652</v>
      </c>
      <c r="P720" s="14">
        <f t="shared" si="136"/>
        <v>1827425755.3714089</v>
      </c>
      <c r="Q720" s="3">
        <f t="shared" si="141"/>
        <v>3183668322.1922741</v>
      </c>
      <c r="R720" s="3">
        <f t="shared" si="142"/>
        <v>1568285156.8208652</v>
      </c>
      <c r="S720" s="3">
        <f t="shared" si="137"/>
        <v>1615383165.3714089</v>
      </c>
      <c r="T720" s="21">
        <f>(RANK(E720,E$8:E$1007,1)+COUNTIF(E$8:E720,E720)-1)/1000</f>
        <v>0.93600000000000005</v>
      </c>
      <c r="U720" s="21">
        <f>(RANK(F720,F$8:F$1007,1)+COUNTIF(F$8:F720,F720)-1)/1000</f>
        <v>0.94099999999999995</v>
      </c>
      <c r="V720" s="21">
        <f>(RANK(G720,G$8:G$1007,1)+COUNTIF(G$8:G720,G720)-1)/1000</f>
        <v>0.92800000000000005</v>
      </c>
      <c r="W720" s="21">
        <f>(RANK(H720,H$8:H$1007,1)+COUNTIF(H$8:H720,H720)-1)/1000</f>
        <v>0.90400000000000003</v>
      </c>
      <c r="X720" s="21">
        <f>(RANK(I720,I$8:I$1007,1)+COUNTIF(I$8:I720,I720)-1)/1000</f>
        <v>0.91</v>
      </c>
      <c r="Y720" s="21">
        <f>(RANK(J720,J$8:J$1007,1)+COUNTIF(J$8:J720,J720)-1)/1000</f>
        <v>0.89500000000000002</v>
      </c>
      <c r="Z720" s="21">
        <f>(RANK(K720,K$8:K$1007,1)+COUNTIF(K$8:K720,K720)-1)/1000</f>
        <v>0.93200000000000005</v>
      </c>
      <c r="AA720" s="21">
        <f>(RANK(L720,L$8:L$1007,1)+COUNTIF(L$8:L720,L720)-1)/1000</f>
        <v>0.92100000000000004</v>
      </c>
      <c r="AB720" s="21">
        <f>(RANK(M720,M$8:M$1007,1)+COUNTIF(M$8:M720,M720)-1)/1000</f>
        <v>0.93400000000000005</v>
      </c>
      <c r="AC720" s="21">
        <f>(RANK(N720,N$8:N$1007,1)+COUNTIF(N$8:N720,N720)-1)/1000</f>
        <v>0.91100000000000003</v>
      </c>
      <c r="AD720" s="21">
        <f>(RANK(O720,O$8:O$1007,1)+COUNTIF(O$8:O720,O720)-1)/1000</f>
        <v>0.91600000000000004</v>
      </c>
      <c r="AE720" s="21">
        <f>(RANK(P720,P$8:P$1007,1)+COUNTIF(P$8:P720,P720)-1)/1000</f>
        <v>0.90700000000000003</v>
      </c>
      <c r="AF720" s="21">
        <f>(RANK(Q720,Q$8:Q$1007,1)+COUNTIF(Q$8:Q720,Q720)-1)/1000</f>
        <v>0.91100000000000003</v>
      </c>
      <c r="AG720" s="21">
        <f>(RANK(R720,R$8:R$1007,1)+COUNTIF(R$8:R720,R720)-1)/1000</f>
        <v>0.91600000000000004</v>
      </c>
      <c r="AH720" s="21">
        <f>(RANK(S720,S$8:S$1007,1)+COUNTIF(S$8:S720,S720)-1)/1000</f>
        <v>0.90700000000000003</v>
      </c>
      <c r="AI720" s="14">
        <f t="shared" si="143"/>
        <v>0</v>
      </c>
      <c r="AK720" s="14">
        <f t="shared" si="144"/>
        <v>0</v>
      </c>
    </row>
    <row r="721" spans="2:37" x14ac:dyDescent="0.25">
      <c r="B721">
        <f t="shared" si="138"/>
        <v>714</v>
      </c>
      <c r="C721">
        <f>MATCH(B721,'Stocastic Model Raw Data'!$B$2:$B$1001,0)</f>
        <v>596</v>
      </c>
      <c r="D721" s="14" cm="1">
        <f t="array" ref="D721">INDEX('Stocastic Model Raw Data'!$G$2:$G$1001,$C721,0)</f>
        <v>212042590</v>
      </c>
      <c r="E721" s="14" cm="1">
        <f t="array" ref="E721">INDEX('Stocastic Model Raw Data'!$C$2:$C$1001,$C721,0)</f>
        <v>89666750.179719195</v>
      </c>
      <c r="F721" s="14" cm="1">
        <f t="array" ref="F721">INDEX('Stocastic Model Raw Data'!$H$2:$H$1001,$C721,0)</f>
        <v>43882016.466443099</v>
      </c>
      <c r="G721" s="14">
        <f t="shared" si="133"/>
        <v>45784733.713276096</v>
      </c>
      <c r="H721" s="14" cm="1">
        <f t="array" ref="H721">INDEX('Stocastic Model Raw Data'!$D$2:$D$1001,$C721,0)</f>
        <v>2490234005.1589699</v>
      </c>
      <c r="I721" s="14" cm="1">
        <f t="array" ref="I721">INDEX('Stocastic Model Raw Data'!$I$2:$I$1001,$C721,0)</f>
        <v>1042549973.08544</v>
      </c>
      <c r="J721" s="14">
        <f t="shared" si="134"/>
        <v>1447684032.0735297</v>
      </c>
      <c r="K721" s="14" cm="1">
        <f t="array" ref="K721">INDEX('Stocastic Model Raw Data'!$E$2:$E$1001,$C721,0)</f>
        <v>196512259.46309999</v>
      </c>
      <c r="L721" s="14" cm="1">
        <f t="array" ref="L721">INDEX('Stocastic Model Raw Data'!$J$2:$J$1001,$C721,0)</f>
        <v>87153337.4873005</v>
      </c>
      <c r="M721" s="14">
        <f t="shared" si="135"/>
        <v>109358921.97579949</v>
      </c>
      <c r="N721" s="14">
        <f t="shared" si="139"/>
        <v>2686746264.6220698</v>
      </c>
      <c r="O721" s="14">
        <f t="shared" si="140"/>
        <v>1129703310.5727406</v>
      </c>
      <c r="P721" s="14">
        <f t="shared" si="136"/>
        <v>1557042954.0493293</v>
      </c>
      <c r="Q721" s="3">
        <f t="shared" si="141"/>
        <v>2686746264.6220698</v>
      </c>
      <c r="R721" s="3">
        <f t="shared" si="142"/>
        <v>1341745900.5727406</v>
      </c>
      <c r="S721" s="3">
        <f t="shared" si="137"/>
        <v>1345000364.0493293</v>
      </c>
      <c r="T721" s="21">
        <f>(RANK(E721,E$8:E$1007,1)+COUNTIF(E$8:E721,E721)-1)/1000</f>
        <v>0.61199999999999999</v>
      </c>
      <c r="U721" s="21">
        <f>(RANK(F721,F$8:F$1007,1)+COUNTIF(F$8:F721,F721)-1)/1000</f>
        <v>0.60899999999999999</v>
      </c>
      <c r="V721" s="21">
        <f>(RANK(G721,G$8:G$1007,1)+COUNTIF(G$8:G721,G721)-1)/1000</f>
        <v>0.61599999999999999</v>
      </c>
      <c r="W721" s="21">
        <f>(RANK(H721,H$8:H$1007,1)+COUNTIF(H$8:H721,H721)-1)/1000</f>
        <v>0.59399999999999997</v>
      </c>
      <c r="X721" s="21">
        <f>(RANK(I721,I$8:I$1007,1)+COUNTIF(I$8:I721,I721)-1)/1000</f>
        <v>0.59599999999999997</v>
      </c>
      <c r="Y721" s="21">
        <f>(RANK(J721,J$8:J$1007,1)+COUNTIF(J$8:J721,J721)-1)/1000</f>
        <v>0.58799999999999997</v>
      </c>
      <c r="Z721" s="21">
        <f>(RANK(K721,K$8:K$1007,1)+COUNTIF(K$8:K721,K721)-1)/1000</f>
        <v>0.65500000000000003</v>
      </c>
      <c r="AA721" s="21">
        <f>(RANK(L721,L$8:L$1007,1)+COUNTIF(L$8:L721,L721)-1)/1000</f>
        <v>0.64400000000000002</v>
      </c>
      <c r="AB721" s="21">
        <f>(RANK(M721,M$8:M$1007,1)+COUNTIF(M$8:M721,M721)-1)/1000</f>
        <v>0.66600000000000004</v>
      </c>
      <c r="AC721" s="21">
        <f>(RANK(N721,N$8:N$1007,1)+COUNTIF(N$8:N721,N721)-1)/1000</f>
        <v>0.59599999999999997</v>
      </c>
      <c r="AD721" s="21">
        <f>(RANK(O721,O$8:O$1007,1)+COUNTIF(O$8:O721,O721)-1)/1000</f>
        <v>0.6</v>
      </c>
      <c r="AE721" s="21">
        <f>(RANK(P721,P$8:P$1007,1)+COUNTIF(P$8:P721,P721)-1)/1000</f>
        <v>0.59399999999999997</v>
      </c>
      <c r="AF721" s="21">
        <f>(RANK(Q721,Q$8:Q$1007,1)+COUNTIF(Q$8:Q721,Q721)-1)/1000</f>
        <v>0.59599999999999997</v>
      </c>
      <c r="AG721" s="21">
        <f>(RANK(R721,R$8:R$1007,1)+COUNTIF(R$8:R721,R721)-1)/1000</f>
        <v>0.6</v>
      </c>
      <c r="AH721" s="21">
        <f>(RANK(S721,S$8:S$1007,1)+COUNTIF(S$8:S721,S721)-1)/1000</f>
        <v>0.59399999999999997</v>
      </c>
      <c r="AI721" s="14">
        <f t="shared" si="143"/>
        <v>0</v>
      </c>
      <c r="AK721" s="14">
        <f t="shared" si="144"/>
        <v>0</v>
      </c>
    </row>
    <row r="722" spans="2:37" x14ac:dyDescent="0.25">
      <c r="B722">
        <f t="shared" si="138"/>
        <v>715</v>
      </c>
      <c r="C722">
        <f>MATCH(B722,'Stocastic Model Raw Data'!$B$2:$B$1001,0)</f>
        <v>858</v>
      </c>
      <c r="D722" s="14" cm="1">
        <f t="array" ref="D722">INDEX('Stocastic Model Raw Data'!$G$2:$G$1001,$C722,0)</f>
        <v>212042590</v>
      </c>
      <c r="E722" s="14" cm="1">
        <f t="array" ref="E722">INDEX('Stocastic Model Raw Data'!$C$2:$C$1001,$C722,0)</f>
        <v>107660426.18974601</v>
      </c>
      <c r="F722" s="14" cm="1">
        <f t="array" ref="F722">INDEX('Stocastic Model Raw Data'!$H$2:$H$1001,$C722,0)</f>
        <v>53601036.339298099</v>
      </c>
      <c r="G722" s="14">
        <f t="shared" si="133"/>
        <v>54059389.850447908</v>
      </c>
      <c r="H722" s="14" cm="1">
        <f t="array" ref="H722">INDEX('Stocastic Model Raw Data'!$D$2:$D$1001,$C722,0)</f>
        <v>2805765441.5468898</v>
      </c>
      <c r="I722" s="14" cm="1">
        <f t="array" ref="I722">INDEX('Stocastic Model Raw Data'!$I$2:$I$1001,$C722,0)</f>
        <v>1182635546.625</v>
      </c>
      <c r="J722" s="14">
        <f t="shared" si="134"/>
        <v>1623129894.9218898</v>
      </c>
      <c r="K722" s="14" cm="1">
        <f t="array" ref="K722">INDEX('Stocastic Model Raw Data'!$E$2:$E$1001,$C722,0)</f>
        <v>254388143.81304699</v>
      </c>
      <c r="L722" s="14" cm="1">
        <f t="array" ref="L722">INDEX('Stocastic Model Raw Data'!$J$2:$J$1001,$C722,0)</f>
        <v>116060123.409171</v>
      </c>
      <c r="M722" s="14">
        <f t="shared" si="135"/>
        <v>138328020.40387601</v>
      </c>
      <c r="N722" s="14">
        <f t="shared" si="139"/>
        <v>3060153585.3599367</v>
      </c>
      <c r="O722" s="14">
        <f t="shared" si="140"/>
        <v>1298695670.0341711</v>
      </c>
      <c r="P722" s="14">
        <f t="shared" si="136"/>
        <v>1761457915.3257656</v>
      </c>
      <c r="Q722" s="3">
        <f t="shared" si="141"/>
        <v>3060153585.3599367</v>
      </c>
      <c r="R722" s="3">
        <f t="shared" si="142"/>
        <v>1510738260.0341711</v>
      </c>
      <c r="S722" s="3">
        <f t="shared" si="137"/>
        <v>1549415325.3257656</v>
      </c>
      <c r="T722" s="21">
        <f>(RANK(E722,E$8:E$1007,1)+COUNTIF(E$8:E722,E722)-1)/1000</f>
        <v>0.88700000000000001</v>
      </c>
      <c r="U722" s="21">
        <f>(RANK(F722,F$8:F$1007,1)+COUNTIF(F$8:F722,F722)-1)/1000</f>
        <v>0.88700000000000001</v>
      </c>
      <c r="V722" s="21">
        <f>(RANK(G722,G$8:G$1007,1)+COUNTIF(G$8:G722,G722)-1)/1000</f>
        <v>0.88600000000000001</v>
      </c>
      <c r="W722" s="21">
        <f>(RANK(H722,H$8:H$1007,1)+COUNTIF(H$8:H722,H722)-1)/1000</f>
        <v>0.84099999999999997</v>
      </c>
      <c r="X722" s="21">
        <f>(RANK(I722,I$8:I$1007,1)+COUNTIF(I$8:I722,I722)-1)/1000</f>
        <v>0.84199999999999997</v>
      </c>
      <c r="Y722" s="21">
        <f>(RANK(J722,J$8:J$1007,1)+COUNTIF(J$8:J722,J722)-1)/1000</f>
        <v>0.84099999999999997</v>
      </c>
      <c r="Z722" s="21">
        <f>(RANK(K722,K$8:K$1007,1)+COUNTIF(K$8:K722,K722)-1)/1000</f>
        <v>0.93100000000000005</v>
      </c>
      <c r="AA722" s="21">
        <f>(RANK(L722,L$8:L$1007,1)+COUNTIF(L$8:L722,L722)-1)/1000</f>
        <v>0.94399999999999995</v>
      </c>
      <c r="AB722" s="21">
        <f>(RANK(M722,M$8:M$1007,1)+COUNTIF(M$8:M722,M722)-1)/1000</f>
        <v>0.90700000000000003</v>
      </c>
      <c r="AC722" s="21">
        <f>(RANK(N722,N$8:N$1007,1)+COUNTIF(N$8:N722,N722)-1)/1000</f>
        <v>0.85799999999999998</v>
      </c>
      <c r="AD722" s="21">
        <f>(RANK(O722,O$8:O$1007,1)+COUNTIF(O$8:O722,O722)-1)/1000</f>
        <v>0.86299999999999999</v>
      </c>
      <c r="AE722" s="21">
        <f>(RANK(P722,P$8:P$1007,1)+COUNTIF(P$8:P722,P722)-1)/1000</f>
        <v>0.85699999999999998</v>
      </c>
      <c r="AF722" s="21">
        <f>(RANK(Q722,Q$8:Q$1007,1)+COUNTIF(Q$8:Q722,Q722)-1)/1000</f>
        <v>0.85799999999999998</v>
      </c>
      <c r="AG722" s="21">
        <f>(RANK(R722,R$8:R$1007,1)+COUNTIF(R$8:R722,R722)-1)/1000</f>
        <v>0.86299999999999999</v>
      </c>
      <c r="AH722" s="21">
        <f>(RANK(S722,S$8:S$1007,1)+COUNTIF(S$8:S722,S722)-1)/1000</f>
        <v>0.85699999999999998</v>
      </c>
      <c r="AI722" s="14">
        <f t="shared" si="143"/>
        <v>0</v>
      </c>
      <c r="AK722" s="14">
        <f t="shared" si="144"/>
        <v>0</v>
      </c>
    </row>
    <row r="723" spans="2:37" x14ac:dyDescent="0.25">
      <c r="B723">
        <f t="shared" si="138"/>
        <v>716</v>
      </c>
      <c r="C723">
        <f>MATCH(B723,'Stocastic Model Raw Data'!$B$2:$B$1001,0)</f>
        <v>663</v>
      </c>
      <c r="D723" s="14" cm="1">
        <f t="array" ref="D723">INDEX('Stocastic Model Raw Data'!$G$2:$G$1001,$C723,0)</f>
        <v>212042590</v>
      </c>
      <c r="E723" s="14" cm="1">
        <f t="array" ref="E723">INDEX('Stocastic Model Raw Data'!$C$2:$C$1001,$C723,0)</f>
        <v>86019795.754136994</v>
      </c>
      <c r="F723" s="14" cm="1">
        <f t="array" ref="F723">INDEX('Stocastic Model Raw Data'!$H$2:$H$1001,$C723,0)</f>
        <v>41111348.049760401</v>
      </c>
      <c r="G723" s="14">
        <f t="shared" si="133"/>
        <v>44908447.704376593</v>
      </c>
      <c r="H723" s="14" cm="1">
        <f t="array" ref="H723">INDEX('Stocastic Model Raw Data'!$D$2:$D$1001,$C723,0)</f>
        <v>2582064347.0775499</v>
      </c>
      <c r="I723" s="14" cm="1">
        <f t="array" ref="I723">INDEX('Stocastic Model Raw Data'!$I$2:$I$1001,$C723,0)</f>
        <v>1064719415.56042</v>
      </c>
      <c r="J723" s="14">
        <f t="shared" si="134"/>
        <v>1517344931.5171299</v>
      </c>
      <c r="K723" s="14" cm="1">
        <f t="array" ref="K723">INDEX('Stocastic Model Raw Data'!$E$2:$E$1001,$C723,0)</f>
        <v>176068407.006136</v>
      </c>
      <c r="L723" s="14" cm="1">
        <f t="array" ref="L723">INDEX('Stocastic Model Raw Data'!$J$2:$J$1001,$C723,0)</f>
        <v>79849915.980261698</v>
      </c>
      <c r="M723" s="14">
        <f t="shared" si="135"/>
        <v>96218491.025874302</v>
      </c>
      <c r="N723" s="14">
        <f t="shared" si="139"/>
        <v>2758132754.0836859</v>
      </c>
      <c r="O723" s="14">
        <f t="shared" si="140"/>
        <v>1144569331.5406818</v>
      </c>
      <c r="P723" s="14">
        <f t="shared" si="136"/>
        <v>1613563422.543004</v>
      </c>
      <c r="Q723" s="3">
        <f t="shared" si="141"/>
        <v>2758132754.0836859</v>
      </c>
      <c r="R723" s="3">
        <f t="shared" si="142"/>
        <v>1356611921.5406818</v>
      </c>
      <c r="S723" s="3">
        <f t="shared" si="137"/>
        <v>1401520832.543004</v>
      </c>
      <c r="T723" s="21">
        <f>(RANK(E723,E$8:E$1007,1)+COUNTIF(E$8:E723,E723)-1)/1000</f>
        <v>0.52900000000000003</v>
      </c>
      <c r="U723" s="21">
        <f>(RANK(F723,F$8:F$1007,1)+COUNTIF(F$8:F723,F723)-1)/1000</f>
        <v>0.496</v>
      </c>
      <c r="V723" s="21">
        <f>(RANK(G723,G$8:G$1007,1)+COUNTIF(G$8:G723,G723)-1)/1000</f>
        <v>0.57299999999999995</v>
      </c>
      <c r="W723" s="21">
        <f>(RANK(H723,H$8:H$1007,1)+COUNTIF(H$8:H723,H723)-1)/1000</f>
        <v>0.67500000000000004</v>
      </c>
      <c r="X723" s="21">
        <f>(RANK(I723,I$8:I$1007,1)+COUNTIF(I$8:I723,I723)-1)/1000</f>
        <v>0.64500000000000002</v>
      </c>
      <c r="Y723" s="21">
        <f>(RANK(J723,J$8:J$1007,1)+COUNTIF(J$8:J723,J723)-1)/1000</f>
        <v>0.70099999999999996</v>
      </c>
      <c r="Z723" s="21">
        <f>(RANK(K723,K$8:K$1007,1)+COUNTIF(K$8:K723,K723)-1)/1000</f>
        <v>0.45800000000000002</v>
      </c>
      <c r="AA723" s="21">
        <f>(RANK(L723,L$8:L$1007,1)+COUNTIF(L$8:L723,L723)-1)/1000</f>
        <v>0.501</v>
      </c>
      <c r="AB723" s="21">
        <f>(RANK(M723,M$8:M$1007,1)+COUNTIF(M$8:M723,M723)-1)/1000</f>
        <v>0.42499999999999999</v>
      </c>
      <c r="AC723" s="21">
        <f>(RANK(N723,N$8:N$1007,1)+COUNTIF(N$8:N723,N723)-1)/1000</f>
        <v>0.66300000000000003</v>
      </c>
      <c r="AD723" s="21">
        <f>(RANK(O723,O$8:O$1007,1)+COUNTIF(O$8:O723,O723)-1)/1000</f>
        <v>0.623</v>
      </c>
      <c r="AE723" s="21">
        <f>(RANK(P723,P$8:P$1007,1)+COUNTIF(P$8:P723,P723)-1)/1000</f>
        <v>0.68</v>
      </c>
      <c r="AF723" s="21">
        <f>(RANK(Q723,Q$8:Q$1007,1)+COUNTIF(Q$8:Q723,Q723)-1)/1000</f>
        <v>0.66300000000000003</v>
      </c>
      <c r="AG723" s="21">
        <f>(RANK(R723,R$8:R$1007,1)+COUNTIF(R$8:R723,R723)-1)/1000</f>
        <v>0.623</v>
      </c>
      <c r="AH723" s="21">
        <f>(RANK(S723,S$8:S$1007,1)+COUNTIF(S$8:S723,S723)-1)/1000</f>
        <v>0.68</v>
      </c>
      <c r="AI723" s="14">
        <f t="shared" si="143"/>
        <v>0</v>
      </c>
      <c r="AK723" s="14">
        <f t="shared" si="144"/>
        <v>0</v>
      </c>
    </row>
    <row r="724" spans="2:37" x14ac:dyDescent="0.25">
      <c r="B724">
        <f t="shared" si="138"/>
        <v>717</v>
      </c>
      <c r="C724">
        <f>MATCH(B724,'Stocastic Model Raw Data'!$B$2:$B$1001,0)</f>
        <v>424</v>
      </c>
      <c r="D724" s="14" cm="1">
        <f t="array" ref="D724">INDEX('Stocastic Model Raw Data'!$G$2:$G$1001,$C724,0)</f>
        <v>212042590</v>
      </c>
      <c r="E724" s="14" cm="1">
        <f t="array" ref="E724">INDEX('Stocastic Model Raw Data'!$C$2:$C$1001,$C724,0)</f>
        <v>90610030.682347193</v>
      </c>
      <c r="F724" s="14" cm="1">
        <f t="array" ref="F724">INDEX('Stocastic Model Raw Data'!$H$2:$H$1001,$C724,0)</f>
        <v>45551282.7180022</v>
      </c>
      <c r="G724" s="14">
        <f t="shared" si="133"/>
        <v>45058747.964344993</v>
      </c>
      <c r="H724" s="14" cm="1">
        <f t="array" ref="H724">INDEX('Stocastic Model Raw Data'!$D$2:$D$1001,$C724,0)</f>
        <v>2275737415.45748</v>
      </c>
      <c r="I724" s="14" cm="1">
        <f t="array" ref="I724">INDEX('Stocastic Model Raw Data'!$I$2:$I$1001,$C724,0)</f>
        <v>968254785.33711505</v>
      </c>
      <c r="J724" s="14">
        <f t="shared" si="134"/>
        <v>1307482630.1203649</v>
      </c>
      <c r="K724" s="14" cm="1">
        <f t="array" ref="K724">INDEX('Stocastic Model Raw Data'!$E$2:$E$1001,$C724,0)</f>
        <v>211717262.72615901</v>
      </c>
      <c r="L724" s="14" cm="1">
        <f t="array" ref="L724">INDEX('Stocastic Model Raw Data'!$J$2:$J$1001,$C724,0)</f>
        <v>93129768.141525805</v>
      </c>
      <c r="M724" s="14">
        <f t="shared" si="135"/>
        <v>118587494.5846332</v>
      </c>
      <c r="N724" s="14">
        <f t="shared" si="139"/>
        <v>2487454678.183639</v>
      </c>
      <c r="O724" s="14">
        <f t="shared" si="140"/>
        <v>1061384553.4786408</v>
      </c>
      <c r="P724" s="14">
        <f t="shared" si="136"/>
        <v>1426070124.7049983</v>
      </c>
      <c r="Q724" s="3">
        <f t="shared" si="141"/>
        <v>2487454678.183639</v>
      </c>
      <c r="R724" s="3">
        <f t="shared" si="142"/>
        <v>1273427143.4786408</v>
      </c>
      <c r="S724" s="3">
        <f t="shared" si="137"/>
        <v>1214027534.7049983</v>
      </c>
      <c r="T724" s="21">
        <f>(RANK(E724,E$8:E$1007,1)+COUNTIF(E$8:E724,E724)-1)/1000</f>
        <v>0.63600000000000001</v>
      </c>
      <c r="U724" s="21">
        <f>(RANK(F724,F$8:F$1007,1)+COUNTIF(F$8:F724,F724)-1)/1000</f>
        <v>0.67400000000000004</v>
      </c>
      <c r="V724" s="21">
        <f>(RANK(G724,G$8:G$1007,1)+COUNTIF(G$8:G724,G724)-1)/1000</f>
        <v>0.58199999999999996</v>
      </c>
      <c r="W724" s="21">
        <f>(RANK(H724,H$8:H$1007,1)+COUNTIF(H$8:H724,H724)-1)/1000</f>
        <v>0.39</v>
      </c>
      <c r="X724" s="21">
        <f>(RANK(I724,I$8:I$1007,1)+COUNTIF(I$8:I724,I724)-1)/1000</f>
        <v>0.437</v>
      </c>
      <c r="Y724" s="21">
        <f>(RANK(J724,J$8:J$1007,1)+COUNTIF(J$8:J724,J724)-1)/1000</f>
        <v>0.35399999999999998</v>
      </c>
      <c r="Z724" s="21">
        <f>(RANK(K724,K$8:K$1007,1)+COUNTIF(K$8:K724,K724)-1)/1000</f>
        <v>0.76100000000000001</v>
      </c>
      <c r="AA724" s="21">
        <f>(RANK(L724,L$8:L$1007,1)+COUNTIF(L$8:L724,L724)-1)/1000</f>
        <v>0.74</v>
      </c>
      <c r="AB724" s="21">
        <f>(RANK(M724,M$8:M$1007,1)+COUNTIF(M$8:M724,M724)-1)/1000</f>
        <v>0.77100000000000002</v>
      </c>
      <c r="AC724" s="21">
        <f>(RANK(N724,N$8:N$1007,1)+COUNTIF(N$8:N724,N724)-1)/1000</f>
        <v>0.42399999999999999</v>
      </c>
      <c r="AD724" s="21">
        <f>(RANK(O724,O$8:O$1007,1)+COUNTIF(O$8:O724,O724)-1)/1000</f>
        <v>0.46300000000000002</v>
      </c>
      <c r="AE724" s="21">
        <f>(RANK(P724,P$8:P$1007,1)+COUNTIF(P$8:P724,P724)-1)/1000</f>
        <v>0.39600000000000002</v>
      </c>
      <c r="AF724" s="21">
        <f>(RANK(Q724,Q$8:Q$1007,1)+COUNTIF(Q$8:Q724,Q724)-1)/1000</f>
        <v>0.42399999999999999</v>
      </c>
      <c r="AG724" s="21">
        <f>(RANK(R724,R$8:R$1007,1)+COUNTIF(R$8:R724,R724)-1)/1000</f>
        <v>0.46300000000000002</v>
      </c>
      <c r="AH724" s="21">
        <f>(RANK(S724,S$8:S$1007,1)+COUNTIF(S$8:S724,S724)-1)/1000</f>
        <v>0.39600000000000002</v>
      </c>
      <c r="AI724" s="14">
        <f t="shared" si="143"/>
        <v>0</v>
      </c>
      <c r="AK724" s="14">
        <f t="shared" si="144"/>
        <v>0</v>
      </c>
    </row>
    <row r="725" spans="2:37" x14ac:dyDescent="0.25">
      <c r="B725">
        <f t="shared" si="138"/>
        <v>718</v>
      </c>
      <c r="C725">
        <f>MATCH(B725,'Stocastic Model Raw Data'!$B$2:$B$1001,0)</f>
        <v>260</v>
      </c>
      <c r="D725" s="14" cm="1">
        <f t="array" ref="D725">INDEX('Stocastic Model Raw Data'!$G$2:$G$1001,$C725,0)</f>
        <v>212042590</v>
      </c>
      <c r="E725" s="14" cm="1">
        <f t="array" ref="E725">INDEX('Stocastic Model Raw Data'!$C$2:$C$1001,$C725,0)</f>
        <v>76065360.784859002</v>
      </c>
      <c r="F725" s="14" cm="1">
        <f t="array" ref="F725">INDEX('Stocastic Model Raw Data'!$H$2:$H$1001,$C725,0)</f>
        <v>37187841.049010798</v>
      </c>
      <c r="G725" s="14">
        <f t="shared" si="133"/>
        <v>38877519.735848203</v>
      </c>
      <c r="H725" s="14" cm="1">
        <f t="array" ref="H725">INDEX('Stocastic Model Raw Data'!$D$2:$D$1001,$C725,0)</f>
        <v>2126758518.3573899</v>
      </c>
      <c r="I725" s="14" cm="1">
        <f t="array" ref="I725">INDEX('Stocastic Model Raw Data'!$I$2:$I$1001,$C725,0)</f>
        <v>882661562.870754</v>
      </c>
      <c r="J725" s="14">
        <f t="shared" si="134"/>
        <v>1244096955.4866359</v>
      </c>
      <c r="K725" s="14" cm="1">
        <f t="array" ref="K725">INDEX('Stocastic Model Raw Data'!$E$2:$E$1001,$C725,0)</f>
        <v>181969111.712109</v>
      </c>
      <c r="L725" s="14" cm="1">
        <f t="array" ref="L725">INDEX('Stocastic Model Raw Data'!$J$2:$J$1001,$C725,0)</f>
        <v>84085721.067447096</v>
      </c>
      <c r="M725" s="14">
        <f t="shared" si="135"/>
        <v>97883390.644661903</v>
      </c>
      <c r="N725" s="14">
        <f t="shared" si="139"/>
        <v>2308727630.069499</v>
      </c>
      <c r="O725" s="14">
        <f t="shared" si="140"/>
        <v>966747283.93820107</v>
      </c>
      <c r="P725" s="14">
        <f t="shared" si="136"/>
        <v>1341980346.1312981</v>
      </c>
      <c r="Q725" s="3">
        <f t="shared" si="141"/>
        <v>2308727630.069499</v>
      </c>
      <c r="R725" s="3">
        <f t="shared" si="142"/>
        <v>1178789873.938201</v>
      </c>
      <c r="S725" s="3">
        <f t="shared" si="137"/>
        <v>1129937756.1312981</v>
      </c>
      <c r="T725" s="21">
        <f>(RANK(E725,E$8:E$1007,1)+COUNTIF(E$8:E725,E725)-1)/1000</f>
        <v>0.31</v>
      </c>
      <c r="U725" s="21">
        <f>(RANK(F725,F$8:F$1007,1)+COUNTIF(F$8:F725,F725)-1)/1000</f>
        <v>0.32800000000000001</v>
      </c>
      <c r="V725" s="21">
        <f>(RANK(G725,G$8:G$1007,1)+COUNTIF(G$8:G725,G725)-1)/1000</f>
        <v>0.29299999999999998</v>
      </c>
      <c r="W725" s="21">
        <f>(RANK(H725,H$8:H$1007,1)+COUNTIF(H$8:H725,H725)-1)/1000</f>
        <v>0.24199999999999999</v>
      </c>
      <c r="X725" s="21">
        <f>(RANK(I725,I$8:I$1007,1)+COUNTIF(I$8:I725,I725)-1)/1000</f>
        <v>0.245</v>
      </c>
      <c r="Y725" s="21">
        <f>(RANK(J725,J$8:J$1007,1)+COUNTIF(J$8:J725,J725)-1)/1000</f>
        <v>0.24399999999999999</v>
      </c>
      <c r="Z725" s="21">
        <f>(RANK(K725,K$8:K$1007,1)+COUNTIF(K$8:K725,K725)-1)/1000</f>
        <v>0.51700000000000002</v>
      </c>
      <c r="AA725" s="21">
        <f>(RANK(L725,L$8:L$1007,1)+COUNTIF(L$8:L725,L725)-1)/1000</f>
        <v>0.59099999999999997</v>
      </c>
      <c r="AB725" s="21">
        <f>(RANK(M725,M$8:M$1007,1)+COUNTIF(M$8:M725,M725)-1)/1000</f>
        <v>0.45500000000000002</v>
      </c>
      <c r="AC725" s="21">
        <f>(RANK(N725,N$8:N$1007,1)+COUNTIF(N$8:N725,N725)-1)/1000</f>
        <v>0.26</v>
      </c>
      <c r="AD725" s="21">
        <f>(RANK(O725,O$8:O$1007,1)+COUNTIF(O$8:O725,O725)-1)/1000</f>
        <v>0.27200000000000002</v>
      </c>
      <c r="AE725" s="21">
        <f>(RANK(P725,P$8:P$1007,1)+COUNTIF(P$8:P725,P725)-1)/1000</f>
        <v>0.255</v>
      </c>
      <c r="AF725" s="21">
        <f>(RANK(Q725,Q$8:Q$1007,1)+COUNTIF(Q$8:Q725,Q725)-1)/1000</f>
        <v>0.26</v>
      </c>
      <c r="AG725" s="21">
        <f>(RANK(R725,R$8:R$1007,1)+COUNTIF(R$8:R725,R725)-1)/1000</f>
        <v>0.27200000000000002</v>
      </c>
      <c r="AH725" s="21">
        <f>(RANK(S725,S$8:S$1007,1)+COUNTIF(S$8:S725,S725)-1)/1000</f>
        <v>0.255</v>
      </c>
      <c r="AI725" s="14">
        <f t="shared" si="143"/>
        <v>0</v>
      </c>
      <c r="AK725" s="14">
        <f t="shared" si="144"/>
        <v>0</v>
      </c>
    </row>
    <row r="726" spans="2:37" x14ac:dyDescent="0.25">
      <c r="B726">
        <f t="shared" si="138"/>
        <v>719</v>
      </c>
      <c r="C726">
        <f>MATCH(B726,'Stocastic Model Raw Data'!$B$2:$B$1001,0)</f>
        <v>202</v>
      </c>
      <c r="D726" s="14" cm="1">
        <f t="array" ref="D726">INDEX('Stocastic Model Raw Data'!$G$2:$G$1001,$C726,0)</f>
        <v>212042590</v>
      </c>
      <c r="E726" s="14" cm="1">
        <f t="array" ref="E726">INDEX('Stocastic Model Raw Data'!$C$2:$C$1001,$C726,0)</f>
        <v>67864300.364985704</v>
      </c>
      <c r="F726" s="14" cm="1">
        <f t="array" ref="F726">INDEX('Stocastic Model Raw Data'!$H$2:$H$1001,$C726,0)</f>
        <v>32135845.7619121</v>
      </c>
      <c r="G726" s="14">
        <f t="shared" si="133"/>
        <v>35728454.603073604</v>
      </c>
      <c r="H726" s="14" cm="1">
        <f t="array" ref="H726">INDEX('Stocastic Model Raw Data'!$D$2:$D$1001,$C726,0)</f>
        <v>2088497142.0611401</v>
      </c>
      <c r="I726" s="14" cm="1">
        <f t="array" ref="I726">INDEX('Stocastic Model Raw Data'!$I$2:$I$1001,$C726,0)</f>
        <v>856655633.18171406</v>
      </c>
      <c r="J726" s="14">
        <f t="shared" si="134"/>
        <v>1231841508.879426</v>
      </c>
      <c r="K726" s="14" cm="1">
        <f t="array" ref="K726">INDEX('Stocastic Model Raw Data'!$E$2:$E$1001,$C726,0)</f>
        <v>136292168.02997401</v>
      </c>
      <c r="L726" s="14" cm="1">
        <f t="array" ref="L726">INDEX('Stocastic Model Raw Data'!$J$2:$J$1001,$C726,0)</f>
        <v>60877784.735902399</v>
      </c>
      <c r="M726" s="14">
        <f t="shared" si="135"/>
        <v>75414383.294071615</v>
      </c>
      <c r="N726" s="14">
        <f t="shared" si="139"/>
        <v>2224789310.091114</v>
      </c>
      <c r="O726" s="14">
        <f t="shared" si="140"/>
        <v>917533417.91761649</v>
      </c>
      <c r="P726" s="14">
        <f t="shared" si="136"/>
        <v>1307255892.1734977</v>
      </c>
      <c r="Q726" s="3">
        <f t="shared" si="141"/>
        <v>2224789310.091114</v>
      </c>
      <c r="R726" s="3">
        <f t="shared" si="142"/>
        <v>1129576007.9176164</v>
      </c>
      <c r="S726" s="3">
        <f t="shared" si="137"/>
        <v>1095213302.1734977</v>
      </c>
      <c r="T726" s="21">
        <f>(RANK(E726,E$8:E$1007,1)+COUNTIF(E$8:E726,E726)-1)/1000</f>
        <v>0.14799999999999999</v>
      </c>
      <c r="U726" s="21">
        <f>(RANK(F726,F$8:F$1007,1)+COUNTIF(F$8:F726,F726)-1)/1000</f>
        <v>0.13200000000000001</v>
      </c>
      <c r="V726" s="21">
        <f>(RANK(G726,G$8:G$1007,1)+COUNTIF(G$8:G726,G726)-1)/1000</f>
        <v>0.16700000000000001</v>
      </c>
      <c r="W726" s="21">
        <f>(RANK(H726,H$8:H$1007,1)+COUNTIF(H$8:H726,H726)-1)/1000</f>
        <v>0.221</v>
      </c>
      <c r="X726" s="21">
        <f>(RANK(I726,I$8:I$1007,1)+COUNTIF(I$8:I726,I726)-1)/1000</f>
        <v>0.19400000000000001</v>
      </c>
      <c r="Y726" s="21">
        <f>(RANK(J726,J$8:J$1007,1)+COUNTIF(J$8:J726,J726)-1)/1000</f>
        <v>0.23</v>
      </c>
      <c r="Z726" s="21">
        <f>(RANK(K726,K$8:K$1007,1)+COUNTIF(K$8:K726,K726)-1)/1000</f>
        <v>0.111</v>
      </c>
      <c r="AA726" s="21">
        <f>(RANK(L726,L$8:L$1007,1)+COUNTIF(L$8:L726,L726)-1)/1000</f>
        <v>0.123</v>
      </c>
      <c r="AB726" s="21">
        <f>(RANK(M726,M$8:M$1007,1)+COUNTIF(M$8:M726,M726)-1)/1000</f>
        <v>9.2999999999999999E-2</v>
      </c>
      <c r="AC726" s="21">
        <f>(RANK(N726,N$8:N$1007,1)+COUNTIF(N$8:N726,N726)-1)/1000</f>
        <v>0.20200000000000001</v>
      </c>
      <c r="AD726" s="21">
        <f>(RANK(O726,O$8:O$1007,1)+COUNTIF(O$8:O726,O726)-1)/1000</f>
        <v>0.188</v>
      </c>
      <c r="AE726" s="21">
        <f>(RANK(P726,P$8:P$1007,1)+COUNTIF(P$8:P726,P726)-1)/1000</f>
        <v>0.216</v>
      </c>
      <c r="AF726" s="21">
        <f>(RANK(Q726,Q$8:Q$1007,1)+COUNTIF(Q$8:Q726,Q726)-1)/1000</f>
        <v>0.20200000000000001</v>
      </c>
      <c r="AG726" s="21">
        <f>(RANK(R726,R$8:R$1007,1)+COUNTIF(R$8:R726,R726)-1)/1000</f>
        <v>0.188</v>
      </c>
      <c r="AH726" s="21">
        <f>(RANK(S726,S$8:S$1007,1)+COUNTIF(S$8:S726,S726)-1)/1000</f>
        <v>0.216</v>
      </c>
      <c r="AI726" s="14">
        <f t="shared" si="143"/>
        <v>0</v>
      </c>
      <c r="AK726" s="14">
        <f t="shared" si="144"/>
        <v>0</v>
      </c>
    </row>
    <row r="727" spans="2:37" x14ac:dyDescent="0.25">
      <c r="B727">
        <f t="shared" si="138"/>
        <v>720</v>
      </c>
      <c r="C727">
        <f>MATCH(B727,'Stocastic Model Raw Data'!$B$2:$B$1001,0)</f>
        <v>13</v>
      </c>
      <c r="D727" s="14" cm="1">
        <f t="array" ref="D727">INDEX('Stocastic Model Raw Data'!$G$2:$G$1001,$C727,0)</f>
        <v>212042590</v>
      </c>
      <c r="E727" s="14" cm="1">
        <f t="array" ref="E727">INDEX('Stocastic Model Raw Data'!$C$2:$C$1001,$C727,0)</f>
        <v>54467824.318258002</v>
      </c>
      <c r="F727" s="14" cm="1">
        <f t="array" ref="F727">INDEX('Stocastic Model Raw Data'!$H$2:$H$1001,$C727,0)</f>
        <v>26209356.0848037</v>
      </c>
      <c r="G727" s="14">
        <f t="shared" si="133"/>
        <v>28258468.233454302</v>
      </c>
      <c r="H727" s="14" cm="1">
        <f t="array" ref="H727">INDEX('Stocastic Model Raw Data'!$D$2:$D$1001,$C727,0)</f>
        <v>1604079969.8298199</v>
      </c>
      <c r="I727" s="14" cm="1">
        <f t="array" ref="I727">INDEX('Stocastic Model Raw Data'!$I$2:$I$1001,$C727,0)</f>
        <v>662324553.66511405</v>
      </c>
      <c r="J727" s="14">
        <f t="shared" si="134"/>
        <v>941755416.16470587</v>
      </c>
      <c r="K727" s="14" cm="1">
        <f t="array" ref="K727">INDEX('Stocastic Model Raw Data'!$E$2:$E$1001,$C727,0)</f>
        <v>105890531.895043</v>
      </c>
      <c r="L727" s="14" cm="1">
        <f t="array" ref="L727">INDEX('Stocastic Model Raw Data'!$J$2:$J$1001,$C727,0)</f>
        <v>44938494.390116103</v>
      </c>
      <c r="M727" s="14">
        <f t="shared" si="135"/>
        <v>60952037.504926898</v>
      </c>
      <c r="N727" s="14">
        <f t="shared" si="139"/>
        <v>1709970501.7248628</v>
      </c>
      <c r="O727" s="14">
        <f t="shared" si="140"/>
        <v>707263048.05523014</v>
      </c>
      <c r="P727" s="14">
        <f t="shared" si="136"/>
        <v>1002707453.6696327</v>
      </c>
      <c r="Q727" s="3">
        <f t="shared" si="141"/>
        <v>1709970501.7248628</v>
      </c>
      <c r="R727" s="3">
        <f t="shared" si="142"/>
        <v>919305638.05523014</v>
      </c>
      <c r="S727" s="3">
        <f t="shared" si="137"/>
        <v>790664863.66963267</v>
      </c>
      <c r="T727" s="21">
        <f>(RANK(E727,E$8:E$1007,1)+COUNTIF(E$8:E727,E727)-1)/1000</f>
        <v>1.6E-2</v>
      </c>
      <c r="U727" s="21">
        <f>(RANK(F727,F$8:F$1007,1)+COUNTIF(F$8:F727,F727)-1)/1000</f>
        <v>1.7000000000000001E-2</v>
      </c>
      <c r="V727" s="21">
        <f>(RANK(G727,G$8:G$1007,1)+COUNTIF(G$8:G727,G727)-1)/1000</f>
        <v>1.4999999999999999E-2</v>
      </c>
      <c r="W727" s="21">
        <f>(RANK(H727,H$8:H$1007,1)+COUNTIF(H$8:H727,H727)-1)/1000</f>
        <v>1.4E-2</v>
      </c>
      <c r="X727" s="21">
        <f>(RANK(I727,I$8:I$1007,1)+COUNTIF(I$8:I727,I727)-1)/1000</f>
        <v>1.4E-2</v>
      </c>
      <c r="Y727" s="21">
        <f>(RANK(J727,J$8:J$1007,1)+COUNTIF(J$8:J727,J727)-1)/1000</f>
        <v>1.2999999999999999E-2</v>
      </c>
      <c r="Z727" s="21">
        <f>(RANK(K727,K$8:K$1007,1)+COUNTIF(K$8:K727,K727)-1)/1000</f>
        <v>8.0000000000000002E-3</v>
      </c>
      <c r="AA727" s="21">
        <f>(RANK(L727,L$8:L$1007,1)+COUNTIF(L$8:L727,L727)-1)/1000</f>
        <v>7.0000000000000001E-3</v>
      </c>
      <c r="AB727" s="21">
        <f>(RANK(M727,M$8:M$1007,1)+COUNTIF(M$8:M727,M727)-1)/1000</f>
        <v>7.0000000000000001E-3</v>
      </c>
      <c r="AC727" s="21">
        <f>(RANK(N727,N$8:N$1007,1)+COUNTIF(N$8:N727,N727)-1)/1000</f>
        <v>1.2999999999999999E-2</v>
      </c>
      <c r="AD727" s="21">
        <f>(RANK(O727,O$8:O$1007,1)+COUNTIF(O$8:O727,O727)-1)/1000</f>
        <v>1.4E-2</v>
      </c>
      <c r="AE727" s="21">
        <f>(RANK(P727,P$8:P$1007,1)+COUNTIF(P$8:P727,P727)-1)/1000</f>
        <v>1.2999999999999999E-2</v>
      </c>
      <c r="AF727" s="21">
        <f>(RANK(Q727,Q$8:Q$1007,1)+COUNTIF(Q$8:Q727,Q727)-1)/1000</f>
        <v>1.2999999999999999E-2</v>
      </c>
      <c r="AG727" s="21">
        <f>(RANK(R727,R$8:R$1007,1)+COUNTIF(R$8:R727,R727)-1)/1000</f>
        <v>1.4E-2</v>
      </c>
      <c r="AH727" s="21">
        <f>(RANK(S727,S$8:S$1007,1)+COUNTIF(S$8:S727,S727)-1)/1000</f>
        <v>1.2999999999999999E-2</v>
      </c>
      <c r="AI727" s="14">
        <f t="shared" si="143"/>
        <v>0</v>
      </c>
      <c r="AK727" s="14">
        <f t="shared" si="144"/>
        <v>0</v>
      </c>
    </row>
    <row r="728" spans="2:37" x14ac:dyDescent="0.25">
      <c r="B728">
        <f t="shared" si="138"/>
        <v>721</v>
      </c>
      <c r="C728">
        <f>MATCH(B728,'Stocastic Model Raw Data'!$B$2:$B$1001,0)</f>
        <v>580</v>
      </c>
      <c r="D728" s="14" cm="1">
        <f t="array" ref="D728">INDEX('Stocastic Model Raw Data'!$G$2:$G$1001,$C728,0)</f>
        <v>212042590</v>
      </c>
      <c r="E728" s="14" cm="1">
        <f t="array" ref="E728">INDEX('Stocastic Model Raw Data'!$C$2:$C$1001,$C728,0)</f>
        <v>86090652.016047895</v>
      </c>
      <c r="F728" s="14" cm="1">
        <f t="array" ref="F728">INDEX('Stocastic Model Raw Data'!$H$2:$H$1001,$C728,0)</f>
        <v>41926622.096101701</v>
      </c>
      <c r="G728" s="14">
        <f t="shared" si="133"/>
        <v>44164029.919946194</v>
      </c>
      <c r="H728" s="14" cm="1">
        <f t="array" ref="H728">INDEX('Stocastic Model Raw Data'!$D$2:$D$1001,$C728,0)</f>
        <v>2487034764.7567301</v>
      </c>
      <c r="I728" s="14" cm="1">
        <f t="array" ref="I728">INDEX('Stocastic Model Raw Data'!$I$2:$I$1001,$C728,0)</f>
        <v>1040284381.25629</v>
      </c>
      <c r="J728" s="14">
        <f t="shared" si="134"/>
        <v>1446750383.5004401</v>
      </c>
      <c r="K728" s="14" cm="1">
        <f t="array" ref="K728">INDEX('Stocastic Model Raw Data'!$E$2:$E$1001,$C728,0)</f>
        <v>178178606.81567299</v>
      </c>
      <c r="L728" s="14" cm="1">
        <f t="array" ref="L728">INDEX('Stocastic Model Raw Data'!$J$2:$J$1001,$C728,0)</f>
        <v>78817518.687950999</v>
      </c>
      <c r="M728" s="14">
        <f t="shared" si="135"/>
        <v>99361088.127721995</v>
      </c>
      <c r="N728" s="14">
        <f t="shared" si="139"/>
        <v>2665213371.572403</v>
      </c>
      <c r="O728" s="14">
        <f t="shared" si="140"/>
        <v>1119101899.944241</v>
      </c>
      <c r="P728" s="14">
        <f t="shared" si="136"/>
        <v>1546111471.6281619</v>
      </c>
      <c r="Q728" s="3">
        <f t="shared" si="141"/>
        <v>2665213371.572403</v>
      </c>
      <c r="R728" s="3">
        <f t="shared" si="142"/>
        <v>1331144489.944241</v>
      </c>
      <c r="S728" s="3">
        <f t="shared" si="137"/>
        <v>1334068881.6281619</v>
      </c>
      <c r="T728" s="21">
        <f>(RANK(E728,E$8:E$1007,1)+COUNTIF(E$8:E728,E728)-1)/1000</f>
        <v>0.53200000000000003</v>
      </c>
      <c r="U728" s="21">
        <f>(RANK(F728,F$8:F$1007,1)+COUNTIF(F$8:F728,F728)-1)/1000</f>
        <v>0.53400000000000003</v>
      </c>
      <c r="V728" s="21">
        <f>(RANK(G728,G$8:G$1007,1)+COUNTIF(G$8:G728,G728)-1)/1000</f>
        <v>0.53900000000000003</v>
      </c>
      <c r="W728" s="21">
        <f>(RANK(H728,H$8:H$1007,1)+COUNTIF(H$8:H728,H728)-1)/1000</f>
        <v>0.59099999999999997</v>
      </c>
      <c r="X728" s="21">
        <f>(RANK(I728,I$8:I$1007,1)+COUNTIF(I$8:I728,I728)-1)/1000</f>
        <v>0.58799999999999997</v>
      </c>
      <c r="Y728" s="21">
        <f>(RANK(J728,J$8:J$1007,1)+COUNTIF(J$8:J728,J728)-1)/1000</f>
        <v>0.58599999999999997</v>
      </c>
      <c r="Z728" s="21">
        <f>(RANK(K728,K$8:K$1007,1)+COUNTIF(K$8:K728,K728)-1)/1000</f>
        <v>0.48</v>
      </c>
      <c r="AA728" s="21">
        <f>(RANK(L728,L$8:L$1007,1)+COUNTIF(L$8:L728,L728)-1)/1000</f>
        <v>0.47499999999999998</v>
      </c>
      <c r="AB728" s="21">
        <f>(RANK(M728,M$8:M$1007,1)+COUNTIF(M$8:M728,M728)-1)/1000</f>
        <v>0.496</v>
      </c>
      <c r="AC728" s="21">
        <f>(RANK(N728,N$8:N$1007,1)+COUNTIF(N$8:N728,N728)-1)/1000</f>
        <v>0.57999999999999996</v>
      </c>
      <c r="AD728" s="21">
        <f>(RANK(O728,O$8:O$1007,1)+COUNTIF(O$8:O728,O728)-1)/1000</f>
        <v>0.58099999999999996</v>
      </c>
      <c r="AE728" s="21">
        <f>(RANK(P728,P$8:P$1007,1)+COUNTIF(P$8:P728,P728)-1)/1000</f>
        <v>0.57299999999999995</v>
      </c>
      <c r="AF728" s="21">
        <f>(RANK(Q728,Q$8:Q$1007,1)+COUNTIF(Q$8:Q728,Q728)-1)/1000</f>
        <v>0.57999999999999996</v>
      </c>
      <c r="AG728" s="21">
        <f>(RANK(R728,R$8:R$1007,1)+COUNTIF(R$8:R728,R728)-1)/1000</f>
        <v>0.58099999999999996</v>
      </c>
      <c r="AH728" s="21">
        <f>(RANK(S728,S$8:S$1007,1)+COUNTIF(S$8:S728,S728)-1)/1000</f>
        <v>0.57299999999999995</v>
      </c>
      <c r="AI728" s="14">
        <f t="shared" si="143"/>
        <v>0</v>
      </c>
      <c r="AK728" s="14">
        <f t="shared" si="144"/>
        <v>0</v>
      </c>
    </row>
    <row r="729" spans="2:37" x14ac:dyDescent="0.25">
      <c r="B729">
        <f t="shared" si="138"/>
        <v>722</v>
      </c>
      <c r="C729">
        <f>MATCH(B729,'Stocastic Model Raw Data'!$B$2:$B$1001,0)</f>
        <v>511</v>
      </c>
      <c r="D729" s="14" cm="1">
        <f t="array" ref="D729">INDEX('Stocastic Model Raw Data'!$G$2:$G$1001,$C729,0)</f>
        <v>212042590</v>
      </c>
      <c r="E729" s="14" cm="1">
        <f t="array" ref="E729">INDEX('Stocastic Model Raw Data'!$C$2:$C$1001,$C729,0)</f>
        <v>82690666.131079197</v>
      </c>
      <c r="F729" s="14" cm="1">
        <f t="array" ref="F729">INDEX('Stocastic Model Raw Data'!$H$2:$H$1001,$C729,0)</f>
        <v>39997916.188884303</v>
      </c>
      <c r="G729" s="14">
        <f t="shared" si="133"/>
        <v>42692749.942194894</v>
      </c>
      <c r="H729" s="14" cm="1">
        <f t="array" ref="H729">INDEX('Stocastic Model Raw Data'!$D$2:$D$1001,$C729,0)</f>
        <v>2413681433.6837802</v>
      </c>
      <c r="I729" s="14" cm="1">
        <f t="array" ref="I729">INDEX('Stocastic Model Raw Data'!$I$2:$I$1001,$C729,0)</f>
        <v>1004065307.1046</v>
      </c>
      <c r="J729" s="14">
        <f t="shared" si="134"/>
        <v>1409616126.5791802</v>
      </c>
      <c r="K729" s="14" cm="1">
        <f t="array" ref="K729">INDEX('Stocastic Model Raw Data'!$E$2:$E$1001,$C729,0)</f>
        <v>172187115.120747</v>
      </c>
      <c r="L729" s="14" cm="1">
        <f t="array" ref="L729">INDEX('Stocastic Model Raw Data'!$J$2:$J$1001,$C729,0)</f>
        <v>76863407.370462701</v>
      </c>
      <c r="M729" s="14">
        <f t="shared" si="135"/>
        <v>95323707.750284299</v>
      </c>
      <c r="N729" s="14">
        <f t="shared" si="139"/>
        <v>2585868548.8045273</v>
      </c>
      <c r="O729" s="14">
        <f t="shared" si="140"/>
        <v>1080928714.4750626</v>
      </c>
      <c r="P729" s="14">
        <f t="shared" si="136"/>
        <v>1504939834.3294647</v>
      </c>
      <c r="Q729" s="3">
        <f t="shared" si="141"/>
        <v>2585868548.8045273</v>
      </c>
      <c r="R729" s="3">
        <f t="shared" si="142"/>
        <v>1292971304.4750626</v>
      </c>
      <c r="S729" s="3">
        <f t="shared" si="137"/>
        <v>1292897244.3294647</v>
      </c>
      <c r="T729" s="21">
        <f>(RANK(E729,E$8:E$1007,1)+COUNTIF(E$8:E729,E729)-1)/1000</f>
        <v>0.46800000000000003</v>
      </c>
      <c r="U729" s="21">
        <f>(RANK(F729,F$8:F$1007,1)+COUNTIF(F$8:F729,F729)-1)/1000</f>
        <v>0.45500000000000002</v>
      </c>
      <c r="V729" s="21">
        <f>(RANK(G729,G$8:G$1007,1)+COUNTIF(G$8:G729,G729)-1)/1000</f>
        <v>0.47499999999999998</v>
      </c>
      <c r="W729" s="21">
        <f>(RANK(H729,H$8:H$1007,1)+COUNTIF(H$8:H729,H729)-1)/1000</f>
        <v>0.52100000000000002</v>
      </c>
      <c r="X729" s="21">
        <f>(RANK(I729,I$8:I$1007,1)+COUNTIF(I$8:I729,I729)-1)/1000</f>
        <v>0.51400000000000001</v>
      </c>
      <c r="Y729" s="21">
        <f>(RANK(J729,J$8:J$1007,1)+COUNTIF(J$8:J729,J729)-1)/1000</f>
        <v>0.52500000000000002</v>
      </c>
      <c r="Z729" s="21">
        <f>(RANK(K729,K$8:K$1007,1)+COUNTIF(K$8:K729,K729)-1)/1000</f>
        <v>0.41399999999999998</v>
      </c>
      <c r="AA729" s="21">
        <f>(RANK(L729,L$8:L$1007,1)+COUNTIF(L$8:L729,L729)-1)/1000</f>
        <v>0.42299999999999999</v>
      </c>
      <c r="AB729" s="21">
        <f>(RANK(M729,M$8:M$1007,1)+COUNTIF(M$8:M729,M729)-1)/1000</f>
        <v>0.40400000000000003</v>
      </c>
      <c r="AC729" s="21">
        <f>(RANK(N729,N$8:N$1007,1)+COUNTIF(N$8:N729,N729)-1)/1000</f>
        <v>0.51100000000000001</v>
      </c>
      <c r="AD729" s="21">
        <f>(RANK(O729,O$8:O$1007,1)+COUNTIF(O$8:O729,O729)-1)/1000</f>
        <v>0.497</v>
      </c>
      <c r="AE729" s="21">
        <f>(RANK(P729,P$8:P$1007,1)+COUNTIF(P$8:P729,P729)-1)/1000</f>
        <v>0.51900000000000002</v>
      </c>
      <c r="AF729" s="21">
        <f>(RANK(Q729,Q$8:Q$1007,1)+COUNTIF(Q$8:Q729,Q729)-1)/1000</f>
        <v>0.51100000000000001</v>
      </c>
      <c r="AG729" s="21">
        <f>(RANK(R729,R$8:R$1007,1)+COUNTIF(R$8:R729,R729)-1)/1000</f>
        <v>0.497</v>
      </c>
      <c r="AH729" s="21">
        <f>(RANK(S729,S$8:S$1007,1)+COUNTIF(S$8:S729,S729)-1)/1000</f>
        <v>0.51900000000000002</v>
      </c>
      <c r="AI729" s="14">
        <f t="shared" si="143"/>
        <v>0</v>
      </c>
      <c r="AK729" s="14">
        <f t="shared" si="144"/>
        <v>0</v>
      </c>
    </row>
    <row r="730" spans="2:37" x14ac:dyDescent="0.25">
      <c r="B730">
        <f t="shared" si="138"/>
        <v>723</v>
      </c>
      <c r="C730">
        <f>MATCH(B730,'Stocastic Model Raw Data'!$B$2:$B$1001,0)</f>
        <v>48</v>
      </c>
      <c r="D730" s="14" cm="1">
        <f t="array" ref="D730">INDEX('Stocastic Model Raw Data'!$G$2:$G$1001,$C730,0)</f>
        <v>212042590</v>
      </c>
      <c r="E730" s="14" cm="1">
        <f t="array" ref="E730">INDEX('Stocastic Model Raw Data'!$C$2:$C$1001,$C730,0)</f>
        <v>61562610.748057701</v>
      </c>
      <c r="F730" s="14" cm="1">
        <f t="array" ref="F730">INDEX('Stocastic Model Raw Data'!$H$2:$H$1001,$C730,0)</f>
        <v>30023015.381320801</v>
      </c>
      <c r="G730" s="14">
        <f t="shared" si="133"/>
        <v>31539595.3667369</v>
      </c>
      <c r="H730" s="14" cm="1">
        <f t="array" ref="H730">INDEX('Stocastic Model Raw Data'!$D$2:$D$1001,$C730,0)</f>
        <v>1765965803.72858</v>
      </c>
      <c r="I730" s="14" cm="1">
        <f t="array" ref="I730">INDEX('Stocastic Model Raw Data'!$I$2:$I$1001,$C730,0)</f>
        <v>736712710.73395598</v>
      </c>
      <c r="J730" s="14">
        <f t="shared" si="134"/>
        <v>1029253092.994624</v>
      </c>
      <c r="K730" s="14" cm="1">
        <f t="array" ref="K730">INDEX('Stocastic Model Raw Data'!$E$2:$E$1001,$C730,0)</f>
        <v>122964645.63868301</v>
      </c>
      <c r="L730" s="14" cm="1">
        <f t="array" ref="L730">INDEX('Stocastic Model Raw Data'!$J$2:$J$1001,$C730,0)</f>
        <v>52852558.242798999</v>
      </c>
      <c r="M730" s="14">
        <f t="shared" si="135"/>
        <v>70112087.395884007</v>
      </c>
      <c r="N730" s="14">
        <f t="shared" si="139"/>
        <v>1888930449.3672631</v>
      </c>
      <c r="O730" s="14">
        <f t="shared" si="140"/>
        <v>789565268.97675502</v>
      </c>
      <c r="P730" s="14">
        <f t="shared" si="136"/>
        <v>1099365180.3905082</v>
      </c>
      <c r="Q730" s="3">
        <f t="shared" si="141"/>
        <v>1888930449.3672631</v>
      </c>
      <c r="R730" s="3">
        <f t="shared" si="142"/>
        <v>1001607858.976755</v>
      </c>
      <c r="S730" s="3">
        <f t="shared" si="137"/>
        <v>887322590.39050806</v>
      </c>
      <c r="T730" s="21">
        <f>(RANK(E730,E$8:E$1007,1)+COUNTIF(E$8:E730,E730)-1)/1000</f>
        <v>6.6000000000000003E-2</v>
      </c>
      <c r="U730" s="21">
        <f>(RANK(F730,F$8:F$1007,1)+COUNTIF(F$8:F730,F730)-1)/1000</f>
        <v>7.1999999999999995E-2</v>
      </c>
      <c r="V730" s="21">
        <f>(RANK(G730,G$8:G$1007,1)+COUNTIF(G$8:G730,G730)-1)/1000</f>
        <v>5.7000000000000002E-2</v>
      </c>
      <c r="W730" s="21">
        <f>(RANK(H730,H$8:H$1007,1)+COUNTIF(H$8:H730,H730)-1)/1000</f>
        <v>0.05</v>
      </c>
      <c r="X730" s="21">
        <f>(RANK(I730,I$8:I$1007,1)+COUNTIF(I$8:I730,I730)-1)/1000</f>
        <v>0.06</v>
      </c>
      <c r="Y730" s="21">
        <f>(RANK(J730,J$8:J$1007,1)+COUNTIF(J$8:J730,J730)-1)/1000</f>
        <v>4.7E-2</v>
      </c>
      <c r="Z730" s="21">
        <f>(RANK(K730,K$8:K$1007,1)+COUNTIF(K$8:K730,K730)-1)/1000</f>
        <v>3.7999999999999999E-2</v>
      </c>
      <c r="AA730" s="21">
        <f>(RANK(L730,L$8:L$1007,1)+COUNTIF(L$8:L730,L730)-1)/1000</f>
        <v>4.1000000000000002E-2</v>
      </c>
      <c r="AB730" s="21">
        <f>(RANK(M730,M$8:M$1007,1)+COUNTIF(M$8:M730,M730)-1)/1000</f>
        <v>4.3999999999999997E-2</v>
      </c>
      <c r="AC730" s="21">
        <f>(RANK(N730,N$8:N$1007,1)+COUNTIF(N$8:N730,N730)-1)/1000</f>
        <v>4.8000000000000001E-2</v>
      </c>
      <c r="AD730" s="21">
        <f>(RANK(O730,O$8:O$1007,1)+COUNTIF(O$8:O730,O730)-1)/1000</f>
        <v>5.6000000000000001E-2</v>
      </c>
      <c r="AE730" s="21">
        <f>(RANK(P730,P$8:P$1007,1)+COUNTIF(P$8:P730,P730)-1)/1000</f>
        <v>4.5999999999999999E-2</v>
      </c>
      <c r="AF730" s="21">
        <f>(RANK(Q730,Q$8:Q$1007,1)+COUNTIF(Q$8:Q730,Q730)-1)/1000</f>
        <v>4.8000000000000001E-2</v>
      </c>
      <c r="AG730" s="21">
        <f>(RANK(R730,R$8:R$1007,1)+COUNTIF(R$8:R730,R730)-1)/1000</f>
        <v>5.6000000000000001E-2</v>
      </c>
      <c r="AH730" s="21">
        <f>(RANK(S730,S$8:S$1007,1)+COUNTIF(S$8:S730,S730)-1)/1000</f>
        <v>4.5999999999999999E-2</v>
      </c>
      <c r="AI730" s="14">
        <f t="shared" si="143"/>
        <v>0</v>
      </c>
      <c r="AK730" s="14">
        <f t="shared" si="144"/>
        <v>0</v>
      </c>
    </row>
    <row r="731" spans="2:37" x14ac:dyDescent="0.25">
      <c r="B731">
        <f t="shared" si="138"/>
        <v>724</v>
      </c>
      <c r="C731">
        <f>MATCH(B731,'Stocastic Model Raw Data'!$B$2:$B$1001,0)</f>
        <v>765</v>
      </c>
      <c r="D731" s="14" cm="1">
        <f t="array" ref="D731">INDEX('Stocastic Model Raw Data'!$G$2:$G$1001,$C731,0)</f>
        <v>212042590</v>
      </c>
      <c r="E731" s="14" cm="1">
        <f t="array" ref="E731">INDEX('Stocastic Model Raw Data'!$C$2:$C$1001,$C731,0)</f>
        <v>95494557.079910994</v>
      </c>
      <c r="F731" s="14" cm="1">
        <f t="array" ref="F731">INDEX('Stocastic Model Raw Data'!$H$2:$H$1001,$C731,0)</f>
        <v>46567373.677862696</v>
      </c>
      <c r="G731" s="14">
        <f t="shared" si="133"/>
        <v>48927183.402048297</v>
      </c>
      <c r="H731" s="14" cm="1">
        <f t="array" ref="H731">INDEX('Stocastic Model Raw Data'!$D$2:$D$1001,$C731,0)</f>
        <v>2693772105.42732</v>
      </c>
      <c r="I731" s="14" cm="1">
        <f t="array" ref="I731">INDEX('Stocastic Model Raw Data'!$I$2:$I$1001,$C731,0)</f>
        <v>1119760630.51436</v>
      </c>
      <c r="J731" s="14">
        <f t="shared" si="134"/>
        <v>1574011474.9129601</v>
      </c>
      <c r="K731" s="14" cm="1">
        <f t="array" ref="K731">INDEX('Stocastic Model Raw Data'!$E$2:$E$1001,$C731,0)</f>
        <v>222501465.724953</v>
      </c>
      <c r="L731" s="14" cm="1">
        <f t="array" ref="L731">INDEX('Stocastic Model Raw Data'!$J$2:$J$1001,$C731,0)</f>
        <v>101116941.339669</v>
      </c>
      <c r="M731" s="14">
        <f t="shared" si="135"/>
        <v>121384524.38528399</v>
      </c>
      <c r="N731" s="14">
        <f t="shared" si="139"/>
        <v>2916273571.1522732</v>
      </c>
      <c r="O731" s="14">
        <f t="shared" si="140"/>
        <v>1220877571.8540289</v>
      </c>
      <c r="P731" s="14">
        <f t="shared" si="136"/>
        <v>1695395999.2982442</v>
      </c>
      <c r="Q731" s="3">
        <f t="shared" si="141"/>
        <v>2916273571.1522732</v>
      </c>
      <c r="R731" s="3">
        <f t="shared" si="142"/>
        <v>1432920161.8540289</v>
      </c>
      <c r="S731" s="3">
        <f t="shared" si="137"/>
        <v>1483353409.2982442</v>
      </c>
      <c r="T731" s="21">
        <f>(RANK(E731,E$8:E$1007,1)+COUNTIF(E$8:E731,E731)-1)/1000</f>
        <v>0.72299999999999998</v>
      </c>
      <c r="U731" s="21">
        <f>(RANK(F731,F$8:F$1007,1)+COUNTIF(F$8:F731,F731)-1)/1000</f>
        <v>0.70099999999999996</v>
      </c>
      <c r="V731" s="21">
        <f>(RANK(G731,G$8:G$1007,1)+COUNTIF(G$8:G731,G731)-1)/1000</f>
        <v>0.73899999999999999</v>
      </c>
      <c r="W731" s="21">
        <f>(RANK(H731,H$8:H$1007,1)+COUNTIF(H$8:H731,H731)-1)/1000</f>
        <v>0.75800000000000001</v>
      </c>
      <c r="X731" s="21">
        <f>(RANK(I731,I$8:I$1007,1)+COUNTIF(I$8:I731,I731)-1)/1000</f>
        <v>0.74299999999999999</v>
      </c>
      <c r="Y731" s="21">
        <f>(RANK(J731,J$8:J$1007,1)+COUNTIF(J$8:J731,J731)-1)/1000</f>
        <v>0.77</v>
      </c>
      <c r="Z731" s="21">
        <f>(RANK(K731,K$8:K$1007,1)+COUNTIF(K$8:K731,K731)-1)/1000</f>
        <v>0.81299999999999994</v>
      </c>
      <c r="AA731" s="21">
        <f>(RANK(L731,L$8:L$1007,1)+COUNTIF(L$8:L731,L731)-1)/1000</f>
        <v>0.83499999999999996</v>
      </c>
      <c r="AB731" s="21">
        <f>(RANK(M731,M$8:M$1007,1)+COUNTIF(M$8:M731,M731)-1)/1000</f>
        <v>0.79700000000000004</v>
      </c>
      <c r="AC731" s="21">
        <f>(RANK(N731,N$8:N$1007,1)+COUNTIF(N$8:N731,N731)-1)/1000</f>
        <v>0.76500000000000001</v>
      </c>
      <c r="AD731" s="21">
        <f>(RANK(O731,O$8:O$1007,1)+COUNTIF(O$8:O731,O731)-1)/1000</f>
        <v>0.755</v>
      </c>
      <c r="AE731" s="21">
        <f>(RANK(P731,P$8:P$1007,1)+COUNTIF(P$8:P731,P731)-1)/1000</f>
        <v>0.77200000000000002</v>
      </c>
      <c r="AF731" s="21">
        <f>(RANK(Q731,Q$8:Q$1007,1)+COUNTIF(Q$8:Q731,Q731)-1)/1000</f>
        <v>0.76500000000000001</v>
      </c>
      <c r="AG731" s="21">
        <f>(RANK(R731,R$8:R$1007,1)+COUNTIF(R$8:R731,R731)-1)/1000</f>
        <v>0.755</v>
      </c>
      <c r="AH731" s="21">
        <f>(RANK(S731,S$8:S$1007,1)+COUNTIF(S$8:S731,S731)-1)/1000</f>
        <v>0.77200000000000002</v>
      </c>
      <c r="AI731" s="14">
        <f t="shared" si="143"/>
        <v>0</v>
      </c>
      <c r="AK731" s="14">
        <f t="shared" si="144"/>
        <v>0</v>
      </c>
    </row>
    <row r="732" spans="2:37" x14ac:dyDescent="0.25">
      <c r="B732">
        <f t="shared" si="138"/>
        <v>725</v>
      </c>
      <c r="C732">
        <f>MATCH(B732,'Stocastic Model Raw Data'!$B$2:$B$1001,0)</f>
        <v>548</v>
      </c>
      <c r="D732" s="14" cm="1">
        <f t="array" ref="D732">INDEX('Stocastic Model Raw Data'!$G$2:$G$1001,$C732,0)</f>
        <v>212042590</v>
      </c>
      <c r="E732" s="14" cm="1">
        <f t="array" ref="E732">INDEX('Stocastic Model Raw Data'!$C$2:$C$1001,$C732,0)</f>
        <v>85039348.475367799</v>
      </c>
      <c r="F732" s="14" cm="1">
        <f t="array" ref="F732">INDEX('Stocastic Model Raw Data'!$H$2:$H$1001,$C732,0)</f>
        <v>41403295.744770601</v>
      </c>
      <c r="G732" s="14">
        <f t="shared" si="133"/>
        <v>43636052.730597198</v>
      </c>
      <c r="H732" s="14" cm="1">
        <f t="array" ref="H732">INDEX('Stocastic Model Raw Data'!$D$2:$D$1001,$C732,0)</f>
        <v>2454354743.8896399</v>
      </c>
      <c r="I732" s="14" cm="1">
        <f t="array" ref="I732">INDEX('Stocastic Model Raw Data'!$I$2:$I$1001,$C732,0)</f>
        <v>1023735408.30287</v>
      </c>
      <c r="J732" s="14">
        <f t="shared" si="134"/>
        <v>1430619335.5867698</v>
      </c>
      <c r="K732" s="14" cm="1">
        <f t="array" ref="K732">INDEX('Stocastic Model Raw Data'!$E$2:$E$1001,$C732,0)</f>
        <v>171878129.55354699</v>
      </c>
      <c r="L732" s="14" cm="1">
        <f t="array" ref="L732">INDEX('Stocastic Model Raw Data'!$J$2:$J$1001,$C732,0)</f>
        <v>79694635.466572195</v>
      </c>
      <c r="M732" s="14">
        <f t="shared" si="135"/>
        <v>92183494.0869748</v>
      </c>
      <c r="N732" s="14">
        <f t="shared" si="139"/>
        <v>2626232873.4431868</v>
      </c>
      <c r="O732" s="14">
        <f t="shared" si="140"/>
        <v>1103430043.7694423</v>
      </c>
      <c r="P732" s="14">
        <f t="shared" si="136"/>
        <v>1522802829.6737444</v>
      </c>
      <c r="Q732" s="3">
        <f t="shared" si="141"/>
        <v>2626232873.4431868</v>
      </c>
      <c r="R732" s="3">
        <f t="shared" si="142"/>
        <v>1315472633.7694423</v>
      </c>
      <c r="S732" s="3">
        <f t="shared" si="137"/>
        <v>1310760239.6737444</v>
      </c>
      <c r="T732" s="21">
        <f>(RANK(E732,E$8:E$1007,1)+COUNTIF(E$8:E732,E732)-1)/1000</f>
        <v>0.51400000000000001</v>
      </c>
      <c r="U732" s="21">
        <f>(RANK(F732,F$8:F$1007,1)+COUNTIF(F$8:F732,F732)-1)/1000</f>
        <v>0.51</v>
      </c>
      <c r="V732" s="21">
        <f>(RANK(G732,G$8:G$1007,1)+COUNTIF(G$8:G732,G732)-1)/1000</f>
        <v>0.51600000000000001</v>
      </c>
      <c r="W732" s="21">
        <f>(RANK(H732,H$8:H$1007,1)+COUNTIF(H$8:H732,H732)-1)/1000</f>
        <v>0.55800000000000005</v>
      </c>
      <c r="X732" s="21">
        <f>(RANK(I732,I$8:I$1007,1)+COUNTIF(I$8:I732,I732)-1)/1000</f>
        <v>0.56100000000000005</v>
      </c>
      <c r="Y732" s="21">
        <f>(RANK(J732,J$8:J$1007,1)+COUNTIF(J$8:J732,J732)-1)/1000</f>
        <v>0.56200000000000006</v>
      </c>
      <c r="Z732" s="21">
        <f>(RANK(K732,K$8:K$1007,1)+COUNTIF(K$8:K732,K732)-1)/1000</f>
        <v>0.41199999999999998</v>
      </c>
      <c r="AA732" s="21">
        <f>(RANK(L732,L$8:L$1007,1)+COUNTIF(L$8:L732,L732)-1)/1000</f>
        <v>0.497</v>
      </c>
      <c r="AB732" s="21">
        <f>(RANK(M732,M$8:M$1007,1)+COUNTIF(M$8:M732,M732)-1)/1000</f>
        <v>0.35699999999999998</v>
      </c>
      <c r="AC732" s="21">
        <f>(RANK(N732,N$8:N$1007,1)+COUNTIF(N$8:N732,N732)-1)/1000</f>
        <v>0.54800000000000004</v>
      </c>
      <c r="AD732" s="21">
        <f>(RANK(O732,O$8:O$1007,1)+COUNTIF(O$8:O732,O732)-1)/1000</f>
        <v>0.55700000000000005</v>
      </c>
      <c r="AE732" s="21">
        <f>(RANK(P732,P$8:P$1007,1)+COUNTIF(P$8:P732,P732)-1)/1000</f>
        <v>0.54100000000000004</v>
      </c>
      <c r="AF732" s="21">
        <f>(RANK(Q732,Q$8:Q$1007,1)+COUNTIF(Q$8:Q732,Q732)-1)/1000</f>
        <v>0.54800000000000004</v>
      </c>
      <c r="AG732" s="21">
        <f>(RANK(R732,R$8:R$1007,1)+COUNTIF(R$8:R732,R732)-1)/1000</f>
        <v>0.55700000000000005</v>
      </c>
      <c r="AH732" s="21">
        <f>(RANK(S732,S$8:S$1007,1)+COUNTIF(S$8:S732,S732)-1)/1000</f>
        <v>0.54100000000000004</v>
      </c>
      <c r="AI732" s="14">
        <f t="shared" si="143"/>
        <v>0</v>
      </c>
      <c r="AK732" s="14">
        <f t="shared" si="144"/>
        <v>0</v>
      </c>
    </row>
    <row r="733" spans="2:37" x14ac:dyDescent="0.25">
      <c r="B733">
        <f t="shared" si="138"/>
        <v>726</v>
      </c>
      <c r="C733">
        <f>MATCH(B733,'Stocastic Model Raw Data'!$B$2:$B$1001,0)</f>
        <v>256</v>
      </c>
      <c r="D733" s="14" cm="1">
        <f t="array" ref="D733">INDEX('Stocastic Model Raw Data'!$G$2:$G$1001,$C733,0)</f>
        <v>212042590</v>
      </c>
      <c r="E733" s="14" cm="1">
        <f t="array" ref="E733">INDEX('Stocastic Model Raw Data'!$C$2:$C$1001,$C733,0)</f>
        <v>72505251.2175356</v>
      </c>
      <c r="F733" s="14" cm="1">
        <f t="array" ref="F733">INDEX('Stocastic Model Raw Data'!$H$2:$H$1001,$C733,0)</f>
        <v>35122503.069684699</v>
      </c>
      <c r="G733" s="14">
        <f t="shared" si="133"/>
        <v>37382748.147850901</v>
      </c>
      <c r="H733" s="14" cm="1">
        <f t="array" ref="H733">INDEX('Stocastic Model Raw Data'!$D$2:$D$1001,$C733,0)</f>
        <v>2147333417.2857299</v>
      </c>
      <c r="I733" s="14" cm="1">
        <f t="array" ref="I733">INDEX('Stocastic Model Raw Data'!$I$2:$I$1001,$C733,0)</f>
        <v>887091766.72700095</v>
      </c>
      <c r="J733" s="14">
        <f t="shared" si="134"/>
        <v>1260241650.5587289</v>
      </c>
      <c r="K733" s="14" cm="1">
        <f t="array" ref="K733">INDEX('Stocastic Model Raw Data'!$E$2:$E$1001,$C733,0)</f>
        <v>152144709.482806</v>
      </c>
      <c r="L733" s="14" cm="1">
        <f t="array" ref="L733">INDEX('Stocastic Model Raw Data'!$J$2:$J$1001,$C733,0)</f>
        <v>71226351.144429103</v>
      </c>
      <c r="M733" s="14">
        <f t="shared" si="135"/>
        <v>80918358.338376895</v>
      </c>
      <c r="N733" s="14">
        <f t="shared" si="139"/>
        <v>2299478126.7685361</v>
      </c>
      <c r="O733" s="14">
        <f t="shared" si="140"/>
        <v>958318117.87143004</v>
      </c>
      <c r="P733" s="14">
        <f t="shared" si="136"/>
        <v>1341160008.8971062</v>
      </c>
      <c r="Q733" s="3">
        <f t="shared" si="141"/>
        <v>2299478126.7685361</v>
      </c>
      <c r="R733" s="3">
        <f t="shared" si="142"/>
        <v>1170360707.8714299</v>
      </c>
      <c r="S733" s="3">
        <f t="shared" si="137"/>
        <v>1129117418.8971062</v>
      </c>
      <c r="T733" s="21">
        <f>(RANK(E733,E$8:E$1007,1)+COUNTIF(E$8:E733,E733)-1)/1000</f>
        <v>0.223</v>
      </c>
      <c r="U733" s="21">
        <f>(RANK(F733,F$8:F$1007,1)+COUNTIF(F$8:F733,F733)-1)/1000</f>
        <v>0.23</v>
      </c>
      <c r="V733" s="21">
        <f>(RANK(G733,G$8:G$1007,1)+COUNTIF(G$8:G733,G733)-1)/1000</f>
        <v>0.223</v>
      </c>
      <c r="W733" s="21">
        <f>(RANK(H733,H$8:H$1007,1)+COUNTIF(H$8:H733,H733)-1)/1000</f>
        <v>0.26</v>
      </c>
      <c r="X733" s="21">
        <f>(RANK(I733,I$8:I$1007,1)+COUNTIF(I$8:I733,I733)-1)/1000</f>
        <v>0.251</v>
      </c>
      <c r="Y733" s="21">
        <f>(RANK(J733,J$8:J$1007,1)+COUNTIF(J$8:J733,J733)-1)/1000</f>
        <v>0.26800000000000002</v>
      </c>
      <c r="Z733" s="21">
        <f>(RANK(K733,K$8:K$1007,1)+COUNTIF(K$8:K733,K733)-1)/1000</f>
        <v>0.214</v>
      </c>
      <c r="AA733" s="21">
        <f>(RANK(L733,L$8:L$1007,1)+COUNTIF(L$8:L733,L733)-1)/1000</f>
        <v>0.312</v>
      </c>
      <c r="AB733" s="21">
        <f>(RANK(M733,M$8:M$1007,1)+COUNTIF(M$8:M733,M733)-1)/1000</f>
        <v>0.16</v>
      </c>
      <c r="AC733" s="21">
        <f>(RANK(N733,N$8:N$1007,1)+COUNTIF(N$8:N733,N733)-1)/1000</f>
        <v>0.25600000000000001</v>
      </c>
      <c r="AD733" s="21">
        <f>(RANK(O733,O$8:O$1007,1)+COUNTIF(O$8:O733,O733)-1)/1000</f>
        <v>0.25</v>
      </c>
      <c r="AE733" s="21">
        <f>(RANK(P733,P$8:P$1007,1)+COUNTIF(P$8:P733,P733)-1)/1000</f>
        <v>0.254</v>
      </c>
      <c r="AF733" s="21">
        <f>(RANK(Q733,Q$8:Q$1007,1)+COUNTIF(Q$8:Q733,Q733)-1)/1000</f>
        <v>0.25600000000000001</v>
      </c>
      <c r="AG733" s="21">
        <f>(RANK(R733,R$8:R$1007,1)+COUNTIF(R$8:R733,R733)-1)/1000</f>
        <v>0.25</v>
      </c>
      <c r="AH733" s="21">
        <f>(RANK(S733,S$8:S$1007,1)+COUNTIF(S$8:S733,S733)-1)/1000</f>
        <v>0.254</v>
      </c>
      <c r="AI733" s="14">
        <f t="shared" si="143"/>
        <v>0</v>
      </c>
      <c r="AK733" s="14">
        <f t="shared" si="144"/>
        <v>0</v>
      </c>
    </row>
    <row r="734" spans="2:37" x14ac:dyDescent="0.25">
      <c r="B734">
        <f t="shared" si="138"/>
        <v>727</v>
      </c>
      <c r="C734">
        <f>MATCH(B734,'Stocastic Model Raw Data'!$B$2:$B$1001,0)</f>
        <v>218</v>
      </c>
      <c r="D734" s="14" cm="1">
        <f t="array" ref="D734">INDEX('Stocastic Model Raw Data'!$G$2:$G$1001,$C734,0)</f>
        <v>212042590</v>
      </c>
      <c r="E734" s="14" cm="1">
        <f t="array" ref="E734">INDEX('Stocastic Model Raw Data'!$C$2:$C$1001,$C734,0)</f>
        <v>70591643.268397793</v>
      </c>
      <c r="F734" s="14" cm="1">
        <f t="array" ref="F734">INDEX('Stocastic Model Raw Data'!$H$2:$H$1001,$C734,0)</f>
        <v>33831442.9048687</v>
      </c>
      <c r="G734" s="14">
        <f t="shared" si="133"/>
        <v>36760200.363529094</v>
      </c>
      <c r="H734" s="14" cm="1">
        <f t="array" ref="H734">INDEX('Stocastic Model Raw Data'!$D$2:$D$1001,$C734,0)</f>
        <v>2090191190.83287</v>
      </c>
      <c r="I734" s="14" cm="1">
        <f t="array" ref="I734">INDEX('Stocastic Model Raw Data'!$I$2:$I$1001,$C734,0)</f>
        <v>866081238.04531801</v>
      </c>
      <c r="J734" s="14">
        <f t="shared" si="134"/>
        <v>1224109952.7875519</v>
      </c>
      <c r="K734" s="14" cm="1">
        <f t="array" ref="K734">INDEX('Stocastic Model Raw Data'!$E$2:$E$1001,$C734,0)</f>
        <v>147256164.487459</v>
      </c>
      <c r="L734" s="14" cm="1">
        <f t="array" ref="L734">INDEX('Stocastic Model Raw Data'!$J$2:$J$1001,$C734,0)</f>
        <v>62403980.465759799</v>
      </c>
      <c r="M734" s="14">
        <f t="shared" si="135"/>
        <v>84852184.021699205</v>
      </c>
      <c r="N734" s="14">
        <f t="shared" si="139"/>
        <v>2237447355.3203292</v>
      </c>
      <c r="O734" s="14">
        <f t="shared" si="140"/>
        <v>928485218.51107776</v>
      </c>
      <c r="P734" s="14">
        <f t="shared" si="136"/>
        <v>1308962136.8092513</v>
      </c>
      <c r="Q734" s="3">
        <f t="shared" si="141"/>
        <v>2237447355.3203292</v>
      </c>
      <c r="R734" s="3">
        <f t="shared" si="142"/>
        <v>1140527808.5110779</v>
      </c>
      <c r="S734" s="3">
        <f t="shared" si="137"/>
        <v>1096919546.8092513</v>
      </c>
      <c r="T734" s="21">
        <f>(RANK(E734,E$8:E$1007,1)+COUNTIF(E$8:E734,E734)-1)/1000</f>
        <v>0.19700000000000001</v>
      </c>
      <c r="U734" s="21">
        <f>(RANK(F734,F$8:F$1007,1)+COUNTIF(F$8:F734,F734)-1)/1000</f>
        <v>0.191</v>
      </c>
      <c r="V734" s="21">
        <f>(RANK(G734,G$8:G$1007,1)+COUNTIF(G$8:G734,G734)-1)/1000</f>
        <v>0.20499999999999999</v>
      </c>
      <c r="W734" s="21">
        <f>(RANK(H734,H$8:H$1007,1)+COUNTIF(H$8:H734,H734)-1)/1000</f>
        <v>0.222</v>
      </c>
      <c r="X734" s="21">
        <f>(RANK(I734,I$8:I$1007,1)+COUNTIF(I$8:I734,I734)-1)/1000</f>
        <v>0.222</v>
      </c>
      <c r="Y734" s="21">
        <f>(RANK(J734,J$8:J$1007,1)+COUNTIF(J$8:J734,J734)-1)/1000</f>
        <v>0.221</v>
      </c>
      <c r="Z734" s="21">
        <f>(RANK(K734,K$8:K$1007,1)+COUNTIF(K$8:K734,K734)-1)/1000</f>
        <v>0.17799999999999999</v>
      </c>
      <c r="AA734" s="21">
        <f>(RANK(L734,L$8:L$1007,1)+COUNTIF(L$8:L734,L734)-1)/1000</f>
        <v>0.14499999999999999</v>
      </c>
      <c r="AB734" s="21">
        <f>(RANK(M734,M$8:M$1007,1)+COUNTIF(M$8:M734,M734)-1)/1000</f>
        <v>0.22500000000000001</v>
      </c>
      <c r="AC734" s="21">
        <f>(RANK(N734,N$8:N$1007,1)+COUNTIF(N$8:N734,N734)-1)/1000</f>
        <v>0.218</v>
      </c>
      <c r="AD734" s="21">
        <f>(RANK(O734,O$8:O$1007,1)+COUNTIF(O$8:O734,O734)-1)/1000</f>
        <v>0.20899999999999999</v>
      </c>
      <c r="AE734" s="21">
        <f>(RANK(P734,P$8:P$1007,1)+COUNTIF(P$8:P734,P734)-1)/1000</f>
        <v>0.22</v>
      </c>
      <c r="AF734" s="21">
        <f>(RANK(Q734,Q$8:Q$1007,1)+COUNTIF(Q$8:Q734,Q734)-1)/1000</f>
        <v>0.218</v>
      </c>
      <c r="AG734" s="21">
        <f>(RANK(R734,R$8:R$1007,1)+COUNTIF(R$8:R734,R734)-1)/1000</f>
        <v>0.20899999999999999</v>
      </c>
      <c r="AH734" s="21">
        <f>(RANK(S734,S$8:S$1007,1)+COUNTIF(S$8:S734,S734)-1)/1000</f>
        <v>0.22</v>
      </c>
      <c r="AI734" s="14">
        <f t="shared" si="143"/>
        <v>0</v>
      </c>
      <c r="AK734" s="14">
        <f t="shared" si="144"/>
        <v>0</v>
      </c>
    </row>
    <row r="735" spans="2:37" x14ac:dyDescent="0.25">
      <c r="B735">
        <f t="shared" si="138"/>
        <v>728</v>
      </c>
      <c r="C735">
        <f>MATCH(B735,'Stocastic Model Raw Data'!$B$2:$B$1001,0)</f>
        <v>318</v>
      </c>
      <c r="D735" s="14" cm="1">
        <f t="array" ref="D735">INDEX('Stocastic Model Raw Data'!$G$2:$G$1001,$C735,0)</f>
        <v>212042590</v>
      </c>
      <c r="E735" s="14" cm="1">
        <f t="array" ref="E735">INDEX('Stocastic Model Raw Data'!$C$2:$C$1001,$C735,0)</f>
        <v>76312316.976746693</v>
      </c>
      <c r="F735" s="14" cm="1">
        <f t="array" ref="F735">INDEX('Stocastic Model Raw Data'!$H$2:$H$1001,$C735,0)</f>
        <v>37140254.841267601</v>
      </c>
      <c r="G735" s="14">
        <f t="shared" si="133"/>
        <v>39172062.135479093</v>
      </c>
      <c r="H735" s="14" cm="1">
        <f t="array" ref="H735">INDEX('Stocastic Model Raw Data'!$D$2:$D$1001,$C735,0)</f>
        <v>2206693555.0385098</v>
      </c>
      <c r="I735" s="14" cm="1">
        <f t="array" ref="I735">INDEX('Stocastic Model Raw Data'!$I$2:$I$1001,$C735,0)</f>
        <v>919538269.67025697</v>
      </c>
      <c r="J735" s="14">
        <f t="shared" si="134"/>
        <v>1287155285.3682528</v>
      </c>
      <c r="K735" s="14" cm="1">
        <f t="array" ref="K735">INDEX('Stocastic Model Raw Data'!$E$2:$E$1001,$C735,0)</f>
        <v>159977878.937765</v>
      </c>
      <c r="L735" s="14" cm="1">
        <f t="array" ref="L735">INDEX('Stocastic Model Raw Data'!$J$2:$J$1001,$C735,0)</f>
        <v>71384056.080990896</v>
      </c>
      <c r="M735" s="14">
        <f t="shared" si="135"/>
        <v>88593822.856774107</v>
      </c>
      <c r="N735" s="14">
        <f t="shared" si="139"/>
        <v>2366671433.976275</v>
      </c>
      <c r="O735" s="14">
        <f t="shared" si="140"/>
        <v>990922325.75124788</v>
      </c>
      <c r="P735" s="14">
        <f t="shared" si="136"/>
        <v>1375749108.2250271</v>
      </c>
      <c r="Q735" s="3">
        <f t="shared" si="141"/>
        <v>2366671433.976275</v>
      </c>
      <c r="R735" s="3">
        <f t="shared" si="142"/>
        <v>1202964915.7512479</v>
      </c>
      <c r="S735" s="3">
        <f t="shared" si="137"/>
        <v>1163706518.2250271</v>
      </c>
      <c r="T735" s="21">
        <f>(RANK(E735,E$8:E$1007,1)+COUNTIF(E$8:E735,E735)-1)/1000</f>
        <v>0.316</v>
      </c>
      <c r="U735" s="21">
        <f>(RANK(F735,F$8:F$1007,1)+COUNTIF(F$8:F735,F735)-1)/1000</f>
        <v>0.32400000000000001</v>
      </c>
      <c r="V735" s="21">
        <f>(RANK(G735,G$8:G$1007,1)+COUNTIF(G$8:G735,G735)-1)/1000</f>
        <v>0.311</v>
      </c>
      <c r="W735" s="21">
        <f>(RANK(H735,H$8:H$1007,1)+COUNTIF(H$8:H735,H735)-1)/1000</f>
        <v>0.32200000000000001</v>
      </c>
      <c r="X735" s="21">
        <f>(RANK(I735,I$8:I$1007,1)+COUNTIF(I$8:I735,I735)-1)/1000</f>
        <v>0.32400000000000001</v>
      </c>
      <c r="Y735" s="21">
        <f>(RANK(J735,J$8:J$1007,1)+COUNTIF(J$8:J735,J735)-1)/1000</f>
        <v>0.32300000000000001</v>
      </c>
      <c r="Z735" s="21">
        <f>(RANK(K735,K$8:K$1007,1)+COUNTIF(K$8:K735,K735)-1)/1000</f>
        <v>0.313</v>
      </c>
      <c r="AA735" s="21">
        <f>(RANK(L735,L$8:L$1007,1)+COUNTIF(L$8:L735,L735)-1)/1000</f>
        <v>0.315</v>
      </c>
      <c r="AB735" s="21">
        <f>(RANK(M735,M$8:M$1007,1)+COUNTIF(M$8:M735,M735)-1)/1000</f>
        <v>0.29899999999999999</v>
      </c>
      <c r="AC735" s="21">
        <f>(RANK(N735,N$8:N$1007,1)+COUNTIF(N$8:N735,N735)-1)/1000</f>
        <v>0.318</v>
      </c>
      <c r="AD735" s="21">
        <f>(RANK(O735,O$8:O$1007,1)+COUNTIF(O$8:O735,O735)-1)/1000</f>
        <v>0.32200000000000001</v>
      </c>
      <c r="AE735" s="21">
        <f>(RANK(P735,P$8:P$1007,1)+COUNTIF(P$8:P735,P735)-1)/1000</f>
        <v>0.313</v>
      </c>
      <c r="AF735" s="21">
        <f>(RANK(Q735,Q$8:Q$1007,1)+COUNTIF(Q$8:Q735,Q735)-1)/1000</f>
        <v>0.318</v>
      </c>
      <c r="AG735" s="21">
        <f>(RANK(R735,R$8:R$1007,1)+COUNTIF(R$8:R735,R735)-1)/1000</f>
        <v>0.32200000000000001</v>
      </c>
      <c r="AH735" s="21">
        <f>(RANK(S735,S$8:S$1007,1)+COUNTIF(S$8:S735,S735)-1)/1000</f>
        <v>0.313</v>
      </c>
      <c r="AI735" s="14">
        <f t="shared" si="143"/>
        <v>0</v>
      </c>
      <c r="AK735" s="14">
        <f t="shared" si="144"/>
        <v>0</v>
      </c>
    </row>
    <row r="736" spans="2:37" x14ac:dyDescent="0.25">
      <c r="B736">
        <f t="shared" si="138"/>
        <v>729</v>
      </c>
      <c r="C736">
        <f>MATCH(B736,'Stocastic Model Raw Data'!$B$2:$B$1001,0)</f>
        <v>660</v>
      </c>
      <c r="D736" s="14" cm="1">
        <f t="array" ref="D736">INDEX('Stocastic Model Raw Data'!$G$2:$G$1001,$C736,0)</f>
        <v>212042590</v>
      </c>
      <c r="E736" s="14" cm="1">
        <f t="array" ref="E736">INDEX('Stocastic Model Raw Data'!$C$2:$C$1001,$C736,0)</f>
        <v>98596251.788934797</v>
      </c>
      <c r="F736" s="14" cm="1">
        <f t="array" ref="F736">INDEX('Stocastic Model Raw Data'!$H$2:$H$1001,$C736,0)</f>
        <v>49329382.989807002</v>
      </c>
      <c r="G736" s="14">
        <f t="shared" si="133"/>
        <v>49266868.799127795</v>
      </c>
      <c r="H736" s="14" cm="1">
        <f t="array" ref="H736">INDEX('Stocastic Model Raw Data'!$D$2:$D$1001,$C736,0)</f>
        <v>2528684286.6542301</v>
      </c>
      <c r="I736" s="14" cm="1">
        <f t="array" ref="I736">INDEX('Stocastic Model Raw Data'!$I$2:$I$1001,$C736,0)</f>
        <v>1070538757.41076</v>
      </c>
      <c r="J736" s="14">
        <f t="shared" si="134"/>
        <v>1458145529.2434702</v>
      </c>
      <c r="K736" s="14" cm="1">
        <f t="array" ref="K736">INDEX('Stocastic Model Raw Data'!$E$2:$E$1001,$C736,0)</f>
        <v>228118992.36684799</v>
      </c>
      <c r="L736" s="14" cm="1">
        <f t="array" ref="L736">INDEX('Stocastic Model Raw Data'!$J$2:$J$1001,$C736,0)</f>
        <v>101209097.378607</v>
      </c>
      <c r="M736" s="14">
        <f t="shared" si="135"/>
        <v>126909894.98824099</v>
      </c>
      <c r="N736" s="14">
        <f t="shared" si="139"/>
        <v>2756803279.0210781</v>
      </c>
      <c r="O736" s="14">
        <f t="shared" si="140"/>
        <v>1171747854.789367</v>
      </c>
      <c r="P736" s="14">
        <f t="shared" si="136"/>
        <v>1585055424.2317111</v>
      </c>
      <c r="Q736" s="3">
        <f t="shared" si="141"/>
        <v>2756803279.0210781</v>
      </c>
      <c r="R736" s="3">
        <f t="shared" si="142"/>
        <v>1383790444.789367</v>
      </c>
      <c r="S736" s="3">
        <f t="shared" si="137"/>
        <v>1373012834.2317111</v>
      </c>
      <c r="T736" s="21">
        <f>(RANK(E736,E$8:E$1007,1)+COUNTIF(E$8:E736,E736)-1)/1000</f>
        <v>0.77100000000000002</v>
      </c>
      <c r="U736" s="21">
        <f>(RANK(F736,F$8:F$1007,1)+COUNTIF(F$8:F736,F736)-1)/1000</f>
        <v>0.78700000000000003</v>
      </c>
      <c r="V736" s="21">
        <f>(RANK(G736,G$8:G$1007,1)+COUNTIF(G$8:G736,G736)-1)/1000</f>
        <v>0.752</v>
      </c>
      <c r="W736" s="21">
        <f>(RANK(H736,H$8:H$1007,1)+COUNTIF(H$8:H736,H736)-1)/1000</f>
        <v>0.63200000000000001</v>
      </c>
      <c r="X736" s="21">
        <f>(RANK(I736,I$8:I$1007,1)+COUNTIF(I$8:I736,I736)-1)/1000</f>
        <v>0.65500000000000003</v>
      </c>
      <c r="Y736" s="21">
        <f>(RANK(J736,J$8:J$1007,1)+COUNTIF(J$8:J736,J736)-1)/1000</f>
        <v>0.61299999999999999</v>
      </c>
      <c r="Z736" s="21">
        <f>(RANK(K736,K$8:K$1007,1)+COUNTIF(K$8:K736,K736)-1)/1000</f>
        <v>0.83699999999999997</v>
      </c>
      <c r="AA736" s="21">
        <f>(RANK(L736,L$8:L$1007,1)+COUNTIF(L$8:L736,L736)-1)/1000</f>
        <v>0.83699999999999997</v>
      </c>
      <c r="AB736" s="21">
        <f>(RANK(M736,M$8:M$1007,1)+COUNTIF(M$8:M736,M736)-1)/1000</f>
        <v>0.83899999999999997</v>
      </c>
      <c r="AC736" s="21">
        <f>(RANK(N736,N$8:N$1007,1)+COUNTIF(N$8:N736,N736)-1)/1000</f>
        <v>0.66</v>
      </c>
      <c r="AD736" s="21">
        <f>(RANK(O736,O$8:O$1007,1)+COUNTIF(O$8:O736,O736)-1)/1000</f>
        <v>0.68600000000000005</v>
      </c>
      <c r="AE736" s="21">
        <f>(RANK(P736,P$8:P$1007,1)+COUNTIF(P$8:P736,P736)-1)/1000</f>
        <v>0.64400000000000002</v>
      </c>
      <c r="AF736" s="21">
        <f>(RANK(Q736,Q$8:Q$1007,1)+COUNTIF(Q$8:Q736,Q736)-1)/1000</f>
        <v>0.66</v>
      </c>
      <c r="AG736" s="21">
        <f>(RANK(R736,R$8:R$1007,1)+COUNTIF(R$8:R736,R736)-1)/1000</f>
        <v>0.68600000000000005</v>
      </c>
      <c r="AH736" s="21">
        <f>(RANK(S736,S$8:S$1007,1)+COUNTIF(S$8:S736,S736)-1)/1000</f>
        <v>0.64400000000000002</v>
      </c>
      <c r="AI736" s="14">
        <f t="shared" si="143"/>
        <v>0</v>
      </c>
      <c r="AK736" s="14">
        <f t="shared" si="144"/>
        <v>0</v>
      </c>
    </row>
    <row r="737" spans="2:37" x14ac:dyDescent="0.25">
      <c r="B737">
        <f t="shared" si="138"/>
        <v>730</v>
      </c>
      <c r="C737">
        <f>MATCH(B737,'Stocastic Model Raw Data'!$B$2:$B$1001,0)</f>
        <v>575</v>
      </c>
      <c r="D737" s="14" cm="1">
        <f t="array" ref="D737">INDEX('Stocastic Model Raw Data'!$G$2:$G$1001,$C737,0)</f>
        <v>212042590</v>
      </c>
      <c r="E737" s="14" cm="1">
        <f t="array" ref="E737">INDEX('Stocastic Model Raw Data'!$C$2:$C$1001,$C737,0)</f>
        <v>86929033.178655401</v>
      </c>
      <c r="F737" s="14" cm="1">
        <f t="array" ref="F737">INDEX('Stocastic Model Raw Data'!$H$2:$H$1001,$C737,0)</f>
        <v>42290087.346403003</v>
      </c>
      <c r="G737" s="14">
        <f t="shared" si="133"/>
        <v>44638945.832252398</v>
      </c>
      <c r="H737" s="14" cm="1">
        <f t="array" ref="H737">INDEX('Stocastic Model Raw Data'!$D$2:$D$1001,$C737,0)</f>
        <v>2460512492.73034</v>
      </c>
      <c r="I737" s="14" cm="1">
        <f t="array" ref="I737">INDEX('Stocastic Model Raw Data'!$I$2:$I$1001,$C737,0)</f>
        <v>1021299673.98676</v>
      </c>
      <c r="J737" s="14">
        <f t="shared" si="134"/>
        <v>1439212818.7435799</v>
      </c>
      <c r="K737" s="14" cm="1">
        <f t="array" ref="K737">INDEX('Stocastic Model Raw Data'!$E$2:$E$1001,$C737,0)</f>
        <v>199748051.95542601</v>
      </c>
      <c r="L737" s="14" cm="1">
        <f t="array" ref="L737">INDEX('Stocastic Model Raw Data'!$J$2:$J$1001,$C737,0)</f>
        <v>91810614.663933605</v>
      </c>
      <c r="M737" s="14">
        <f t="shared" si="135"/>
        <v>107937437.2914924</v>
      </c>
      <c r="N737" s="14">
        <f t="shared" si="139"/>
        <v>2660260544.6857662</v>
      </c>
      <c r="O737" s="14">
        <f t="shared" si="140"/>
        <v>1113110288.6506937</v>
      </c>
      <c r="P737" s="14">
        <f t="shared" si="136"/>
        <v>1547150256.0350726</v>
      </c>
      <c r="Q737" s="3">
        <f t="shared" si="141"/>
        <v>2660260544.6857662</v>
      </c>
      <c r="R737" s="3">
        <f t="shared" si="142"/>
        <v>1325152878.6506937</v>
      </c>
      <c r="S737" s="3">
        <f t="shared" si="137"/>
        <v>1335107666.0350726</v>
      </c>
      <c r="T737" s="21">
        <f>(RANK(E737,E$8:E$1007,1)+COUNTIF(E$8:E737,E737)-1)/1000</f>
        <v>0.55300000000000005</v>
      </c>
      <c r="U737" s="21">
        <f>(RANK(F737,F$8:F$1007,1)+COUNTIF(F$8:F737,F737)-1)/1000</f>
        <v>0.54900000000000004</v>
      </c>
      <c r="V737" s="21">
        <f>(RANK(G737,G$8:G$1007,1)+COUNTIF(G$8:G737,G737)-1)/1000</f>
        <v>0.56100000000000005</v>
      </c>
      <c r="W737" s="21">
        <f>(RANK(H737,H$8:H$1007,1)+COUNTIF(H$8:H737,H737)-1)/1000</f>
        <v>0.56399999999999995</v>
      </c>
      <c r="X737" s="21">
        <f>(RANK(I737,I$8:I$1007,1)+COUNTIF(I$8:I737,I737)-1)/1000</f>
        <v>0.55600000000000005</v>
      </c>
      <c r="Y737" s="21">
        <f>(RANK(J737,J$8:J$1007,1)+COUNTIF(J$8:J737,J737)-1)/1000</f>
        <v>0.57399999999999995</v>
      </c>
      <c r="Z737" s="21">
        <f>(RANK(K737,K$8:K$1007,1)+COUNTIF(K$8:K737,K737)-1)/1000</f>
        <v>0.67900000000000005</v>
      </c>
      <c r="AA737" s="21">
        <f>(RANK(L737,L$8:L$1007,1)+COUNTIF(L$8:L737,L737)-1)/1000</f>
        <v>0.71699999999999997</v>
      </c>
      <c r="AB737" s="21">
        <f>(RANK(M737,M$8:M$1007,1)+COUNTIF(M$8:M737,M737)-1)/1000</f>
        <v>0.64700000000000002</v>
      </c>
      <c r="AC737" s="21">
        <f>(RANK(N737,N$8:N$1007,1)+COUNTIF(N$8:N737,N737)-1)/1000</f>
        <v>0.57499999999999996</v>
      </c>
      <c r="AD737" s="21">
        <f>(RANK(O737,O$8:O$1007,1)+COUNTIF(O$8:O737,O737)-1)/1000</f>
        <v>0.56899999999999995</v>
      </c>
      <c r="AE737" s="21">
        <f>(RANK(P737,P$8:P$1007,1)+COUNTIF(P$8:P737,P737)-1)/1000</f>
        <v>0.57699999999999996</v>
      </c>
      <c r="AF737" s="21">
        <f>(RANK(Q737,Q$8:Q$1007,1)+COUNTIF(Q$8:Q737,Q737)-1)/1000</f>
        <v>0.57499999999999996</v>
      </c>
      <c r="AG737" s="21">
        <f>(RANK(R737,R$8:R$1007,1)+COUNTIF(R$8:R737,R737)-1)/1000</f>
        <v>0.56899999999999995</v>
      </c>
      <c r="AH737" s="21">
        <f>(RANK(S737,S$8:S$1007,1)+COUNTIF(S$8:S737,S737)-1)/1000</f>
        <v>0.57699999999999996</v>
      </c>
      <c r="AI737" s="14">
        <f t="shared" si="143"/>
        <v>0</v>
      </c>
      <c r="AK737" s="14">
        <f t="shared" si="144"/>
        <v>0</v>
      </c>
    </row>
    <row r="738" spans="2:37" x14ac:dyDescent="0.25">
      <c r="B738">
        <f t="shared" si="138"/>
        <v>731</v>
      </c>
      <c r="C738">
        <f>MATCH(B738,'Stocastic Model Raw Data'!$B$2:$B$1001,0)</f>
        <v>274</v>
      </c>
      <c r="D738" s="14" cm="1">
        <f t="array" ref="D738">INDEX('Stocastic Model Raw Data'!$G$2:$G$1001,$C738,0)</f>
        <v>212042590</v>
      </c>
      <c r="E738" s="14" cm="1">
        <f t="array" ref="E738">INDEX('Stocastic Model Raw Data'!$C$2:$C$1001,$C738,0)</f>
        <v>73668954.2070041</v>
      </c>
      <c r="F738" s="14" cm="1">
        <f t="array" ref="F738">INDEX('Stocastic Model Raw Data'!$H$2:$H$1001,$C738,0)</f>
        <v>35266859.442560501</v>
      </c>
      <c r="G738" s="14">
        <f t="shared" si="133"/>
        <v>38402094.764443599</v>
      </c>
      <c r="H738" s="14" cm="1">
        <f t="array" ref="H738">INDEX('Stocastic Model Raw Data'!$D$2:$D$1001,$C738,0)</f>
        <v>2176960565.99435</v>
      </c>
      <c r="I738" s="14" cm="1">
        <f t="array" ref="I738">INDEX('Stocastic Model Raw Data'!$I$2:$I$1001,$C738,0)</f>
        <v>900169477.343817</v>
      </c>
      <c r="J738" s="14">
        <f t="shared" si="134"/>
        <v>1276791088.650533</v>
      </c>
      <c r="K738" s="14" cm="1">
        <f t="array" ref="K738">INDEX('Stocastic Model Raw Data'!$E$2:$E$1001,$C738,0)</f>
        <v>145745979.852514</v>
      </c>
      <c r="L738" s="14" cm="1">
        <f t="array" ref="L738">INDEX('Stocastic Model Raw Data'!$J$2:$J$1001,$C738,0)</f>
        <v>62089219.100446798</v>
      </c>
      <c r="M738" s="14">
        <f t="shared" si="135"/>
        <v>83656760.752067208</v>
      </c>
      <c r="N738" s="14">
        <f t="shared" si="139"/>
        <v>2322706545.8468637</v>
      </c>
      <c r="O738" s="14">
        <f t="shared" si="140"/>
        <v>962258696.44426382</v>
      </c>
      <c r="P738" s="14">
        <f t="shared" si="136"/>
        <v>1360447849.4025998</v>
      </c>
      <c r="Q738" s="3">
        <f t="shared" si="141"/>
        <v>2322706545.8468637</v>
      </c>
      <c r="R738" s="3">
        <f t="shared" si="142"/>
        <v>1174301286.4442639</v>
      </c>
      <c r="S738" s="3">
        <f t="shared" si="137"/>
        <v>1148405259.4025998</v>
      </c>
      <c r="T738" s="21">
        <f>(RANK(E738,E$8:E$1007,1)+COUNTIF(E$8:E738,E738)-1)/1000</f>
        <v>0.255</v>
      </c>
      <c r="U738" s="21">
        <f>(RANK(F738,F$8:F$1007,1)+COUNTIF(F$8:F738,F738)-1)/1000</f>
        <v>0.23699999999999999</v>
      </c>
      <c r="V738" s="21">
        <f>(RANK(G738,G$8:G$1007,1)+COUNTIF(G$8:G738,G738)-1)/1000</f>
        <v>0.27600000000000002</v>
      </c>
      <c r="W738" s="21">
        <f>(RANK(H738,H$8:H$1007,1)+COUNTIF(H$8:H738,H738)-1)/1000</f>
        <v>0.29099999999999998</v>
      </c>
      <c r="X738" s="21">
        <f>(RANK(I738,I$8:I$1007,1)+COUNTIF(I$8:I738,I738)-1)/1000</f>
        <v>0.28100000000000003</v>
      </c>
      <c r="Y738" s="21">
        <f>(RANK(J738,J$8:J$1007,1)+COUNTIF(J$8:J738,J738)-1)/1000</f>
        <v>0.308</v>
      </c>
      <c r="Z738" s="21">
        <f>(RANK(K738,K$8:K$1007,1)+COUNTIF(K$8:K738,K738)-1)/1000</f>
        <v>0.16800000000000001</v>
      </c>
      <c r="AA738" s="21">
        <f>(RANK(L738,L$8:L$1007,1)+COUNTIF(L$8:L738,L738)-1)/1000</f>
        <v>0.14000000000000001</v>
      </c>
      <c r="AB738" s="21">
        <f>(RANK(M738,M$8:M$1007,1)+COUNTIF(M$8:M738,M738)-1)/1000</f>
        <v>0.2</v>
      </c>
      <c r="AC738" s="21">
        <f>(RANK(N738,N$8:N$1007,1)+COUNTIF(N$8:N738,N738)-1)/1000</f>
        <v>0.27400000000000002</v>
      </c>
      <c r="AD738" s="21">
        <f>(RANK(O738,O$8:O$1007,1)+COUNTIF(O$8:O738,O738)-1)/1000</f>
        <v>0.26</v>
      </c>
      <c r="AE738" s="21">
        <f>(RANK(P738,P$8:P$1007,1)+COUNTIF(P$8:P738,P738)-1)/1000</f>
        <v>0.28899999999999998</v>
      </c>
      <c r="AF738" s="21">
        <f>(RANK(Q738,Q$8:Q$1007,1)+COUNTIF(Q$8:Q738,Q738)-1)/1000</f>
        <v>0.27400000000000002</v>
      </c>
      <c r="AG738" s="21">
        <f>(RANK(R738,R$8:R$1007,1)+COUNTIF(R$8:R738,R738)-1)/1000</f>
        <v>0.26</v>
      </c>
      <c r="AH738" s="21">
        <f>(RANK(S738,S$8:S$1007,1)+COUNTIF(S$8:S738,S738)-1)/1000</f>
        <v>0.28899999999999998</v>
      </c>
      <c r="AI738" s="14">
        <f t="shared" si="143"/>
        <v>0</v>
      </c>
      <c r="AK738" s="14">
        <f t="shared" si="144"/>
        <v>0</v>
      </c>
    </row>
    <row r="739" spans="2:37" x14ac:dyDescent="0.25">
      <c r="B739">
        <f t="shared" si="138"/>
        <v>732</v>
      </c>
      <c r="C739">
        <f>MATCH(B739,'Stocastic Model Raw Data'!$B$2:$B$1001,0)</f>
        <v>320</v>
      </c>
      <c r="D739" s="14" cm="1">
        <f t="array" ref="D739">INDEX('Stocastic Model Raw Data'!$G$2:$G$1001,$C739,0)</f>
        <v>212042590</v>
      </c>
      <c r="E739" s="14" cm="1">
        <f t="array" ref="E739">INDEX('Stocastic Model Raw Data'!$C$2:$C$1001,$C739,0)</f>
        <v>75994736.8383165</v>
      </c>
      <c r="F739" s="14" cm="1">
        <f t="array" ref="F739">INDEX('Stocastic Model Raw Data'!$H$2:$H$1001,$C739,0)</f>
        <v>36794570.085275002</v>
      </c>
      <c r="G739" s="14">
        <f t="shared" si="133"/>
        <v>39200166.753041498</v>
      </c>
      <c r="H739" s="14" cm="1">
        <f t="array" ref="H739">INDEX('Stocastic Model Raw Data'!$D$2:$D$1001,$C739,0)</f>
        <v>2213666013.06954</v>
      </c>
      <c r="I739" s="14" cm="1">
        <f t="array" ref="I739">INDEX('Stocastic Model Raw Data'!$I$2:$I$1001,$C739,0)</f>
        <v>920977318.33508897</v>
      </c>
      <c r="J739" s="14">
        <f t="shared" si="134"/>
        <v>1292688694.7344511</v>
      </c>
      <c r="K739" s="14" cm="1">
        <f t="array" ref="K739">INDEX('Stocastic Model Raw Data'!$E$2:$E$1001,$C739,0)</f>
        <v>155293161.60310599</v>
      </c>
      <c r="L739" s="14" cm="1">
        <f t="array" ref="L739">INDEX('Stocastic Model Raw Data'!$J$2:$J$1001,$C739,0)</f>
        <v>69754485.146032602</v>
      </c>
      <c r="M739" s="14">
        <f t="shared" si="135"/>
        <v>85538676.45707339</v>
      </c>
      <c r="N739" s="14">
        <f t="shared" si="139"/>
        <v>2368959174.672646</v>
      </c>
      <c r="O739" s="14">
        <f t="shared" si="140"/>
        <v>990731803.48112154</v>
      </c>
      <c r="P739" s="14">
        <f t="shared" si="136"/>
        <v>1378227371.1915245</v>
      </c>
      <c r="Q739" s="3">
        <f t="shared" si="141"/>
        <v>2368959174.672646</v>
      </c>
      <c r="R739" s="3">
        <f t="shared" si="142"/>
        <v>1202774393.4811215</v>
      </c>
      <c r="S739" s="3">
        <f t="shared" si="137"/>
        <v>1166184781.1915245</v>
      </c>
      <c r="T739" s="21">
        <f>(RANK(E739,E$8:E$1007,1)+COUNTIF(E$8:E739,E739)-1)/1000</f>
        <v>0.307</v>
      </c>
      <c r="U739" s="21">
        <f>(RANK(F739,F$8:F$1007,1)+COUNTIF(F$8:F739,F739)-1)/1000</f>
        <v>0.311</v>
      </c>
      <c r="V739" s="21">
        <f>(RANK(G739,G$8:G$1007,1)+COUNTIF(G$8:G739,G739)-1)/1000</f>
        <v>0.312</v>
      </c>
      <c r="W739" s="21">
        <f>(RANK(H739,H$8:H$1007,1)+COUNTIF(H$8:H739,H739)-1)/1000</f>
        <v>0.33</v>
      </c>
      <c r="X739" s="21">
        <f>(RANK(I739,I$8:I$1007,1)+COUNTIF(I$8:I739,I739)-1)/1000</f>
        <v>0.32800000000000001</v>
      </c>
      <c r="Y739" s="21">
        <f>(RANK(J739,J$8:J$1007,1)+COUNTIF(J$8:J739,J739)-1)/1000</f>
        <v>0.33</v>
      </c>
      <c r="Z739" s="21">
        <f>(RANK(K739,K$8:K$1007,1)+COUNTIF(K$8:K739,K739)-1)/1000</f>
        <v>0.255</v>
      </c>
      <c r="AA739" s="21">
        <f>(RANK(L739,L$8:L$1007,1)+COUNTIF(L$8:L739,L739)-1)/1000</f>
        <v>0.27600000000000002</v>
      </c>
      <c r="AB739" s="21">
        <f>(RANK(M739,M$8:M$1007,1)+COUNTIF(M$8:M739,M739)-1)/1000</f>
        <v>0.23899999999999999</v>
      </c>
      <c r="AC739" s="21">
        <f>(RANK(N739,N$8:N$1007,1)+COUNTIF(N$8:N739,N739)-1)/1000</f>
        <v>0.32</v>
      </c>
      <c r="AD739" s="21">
        <f>(RANK(O739,O$8:O$1007,1)+COUNTIF(O$8:O739,O739)-1)/1000</f>
        <v>0.32100000000000001</v>
      </c>
      <c r="AE739" s="21">
        <f>(RANK(P739,P$8:P$1007,1)+COUNTIF(P$8:P739,P739)-1)/1000</f>
        <v>0.316</v>
      </c>
      <c r="AF739" s="21">
        <f>(RANK(Q739,Q$8:Q$1007,1)+COUNTIF(Q$8:Q739,Q739)-1)/1000</f>
        <v>0.32</v>
      </c>
      <c r="AG739" s="21">
        <f>(RANK(R739,R$8:R$1007,1)+COUNTIF(R$8:R739,R739)-1)/1000</f>
        <v>0.32100000000000001</v>
      </c>
      <c r="AH739" s="21">
        <f>(RANK(S739,S$8:S$1007,1)+COUNTIF(S$8:S739,S739)-1)/1000</f>
        <v>0.316</v>
      </c>
      <c r="AI739" s="14">
        <f t="shared" si="143"/>
        <v>0</v>
      </c>
      <c r="AK739" s="14">
        <f t="shared" si="144"/>
        <v>0</v>
      </c>
    </row>
    <row r="740" spans="2:37" x14ac:dyDescent="0.25">
      <c r="B740">
        <f t="shared" si="138"/>
        <v>733</v>
      </c>
      <c r="C740">
        <f>MATCH(B740,'Stocastic Model Raw Data'!$B$2:$B$1001,0)</f>
        <v>641</v>
      </c>
      <c r="D740" s="14" cm="1">
        <f t="array" ref="D740">INDEX('Stocastic Model Raw Data'!$G$2:$G$1001,$C740,0)</f>
        <v>212042590</v>
      </c>
      <c r="E740" s="14" cm="1">
        <f t="array" ref="E740">INDEX('Stocastic Model Raw Data'!$C$2:$C$1001,$C740,0)</f>
        <v>99454151.328753293</v>
      </c>
      <c r="F740" s="14" cm="1">
        <f t="array" ref="F740">INDEX('Stocastic Model Raw Data'!$H$2:$H$1001,$C740,0)</f>
        <v>49928801.999226898</v>
      </c>
      <c r="G740" s="14">
        <f t="shared" si="133"/>
        <v>49525349.329526395</v>
      </c>
      <c r="H740" s="14" cm="1">
        <f t="array" ref="H740">INDEX('Stocastic Model Raw Data'!$D$2:$D$1001,$C740,0)</f>
        <v>2504516837.6003599</v>
      </c>
      <c r="I740" s="14" cm="1">
        <f t="array" ref="I740">INDEX('Stocastic Model Raw Data'!$I$2:$I$1001,$C740,0)</f>
        <v>1064512008.51056</v>
      </c>
      <c r="J740" s="14">
        <f t="shared" si="134"/>
        <v>1440004829.0897999</v>
      </c>
      <c r="K740" s="14" cm="1">
        <f t="array" ref="K740">INDEX('Stocastic Model Raw Data'!$E$2:$E$1001,$C740,0)</f>
        <v>230175314.474727</v>
      </c>
      <c r="L740" s="14" cm="1">
        <f t="array" ref="L740">INDEX('Stocastic Model Raw Data'!$J$2:$J$1001,$C740,0)</f>
        <v>99556634.233171895</v>
      </c>
      <c r="M740" s="14">
        <f t="shared" si="135"/>
        <v>130618680.24155511</v>
      </c>
      <c r="N740" s="14">
        <f t="shared" si="139"/>
        <v>2734692152.0750871</v>
      </c>
      <c r="O740" s="14">
        <f t="shared" si="140"/>
        <v>1164068642.743732</v>
      </c>
      <c r="P740" s="14">
        <f t="shared" si="136"/>
        <v>1570623509.3313551</v>
      </c>
      <c r="Q740" s="3">
        <f t="shared" si="141"/>
        <v>2734692152.0750871</v>
      </c>
      <c r="R740" s="3">
        <f t="shared" si="142"/>
        <v>1376111232.743732</v>
      </c>
      <c r="S740" s="3">
        <f t="shared" si="137"/>
        <v>1358580919.3313551</v>
      </c>
      <c r="T740" s="21">
        <f>(RANK(E740,E$8:E$1007,1)+COUNTIF(E$8:E740,E740)-1)/1000</f>
        <v>0.78500000000000003</v>
      </c>
      <c r="U740" s="21">
        <f>(RANK(F740,F$8:F$1007,1)+COUNTIF(F$8:F740,F740)-1)/1000</f>
        <v>0.80800000000000005</v>
      </c>
      <c r="V740" s="21">
        <f>(RANK(G740,G$8:G$1007,1)+COUNTIF(G$8:G740,G740)-1)/1000</f>
        <v>0.76100000000000001</v>
      </c>
      <c r="W740" s="21">
        <f>(RANK(H740,H$8:H$1007,1)+COUNTIF(H$8:H740,H740)-1)/1000</f>
        <v>0.60699999999999998</v>
      </c>
      <c r="X740" s="21">
        <f>(RANK(I740,I$8:I$1007,1)+COUNTIF(I$8:I740,I740)-1)/1000</f>
        <v>0.64400000000000002</v>
      </c>
      <c r="Y740" s="21">
        <f>(RANK(J740,J$8:J$1007,1)+COUNTIF(J$8:J740,J740)-1)/1000</f>
        <v>0.57499999999999996</v>
      </c>
      <c r="Z740" s="21">
        <f>(RANK(K740,K$8:K$1007,1)+COUNTIF(K$8:K740,K740)-1)/1000</f>
        <v>0.85</v>
      </c>
      <c r="AA740" s="21">
        <f>(RANK(L740,L$8:L$1007,1)+COUNTIF(L$8:L740,L740)-1)/1000</f>
        <v>0.82299999999999995</v>
      </c>
      <c r="AB740" s="21">
        <f>(RANK(M740,M$8:M$1007,1)+COUNTIF(M$8:M740,M740)-1)/1000</f>
        <v>0.86499999999999999</v>
      </c>
      <c r="AC740" s="21">
        <f>(RANK(N740,N$8:N$1007,1)+COUNTIF(N$8:N740,N740)-1)/1000</f>
        <v>0.64100000000000001</v>
      </c>
      <c r="AD740" s="21">
        <f>(RANK(O740,O$8:O$1007,1)+COUNTIF(O$8:O740,O740)-1)/1000</f>
        <v>0.66800000000000004</v>
      </c>
      <c r="AE740" s="21">
        <f>(RANK(P740,P$8:P$1007,1)+COUNTIF(P$8:P740,P740)-1)/1000</f>
        <v>0.62</v>
      </c>
      <c r="AF740" s="21">
        <f>(RANK(Q740,Q$8:Q$1007,1)+COUNTIF(Q$8:Q740,Q740)-1)/1000</f>
        <v>0.64100000000000001</v>
      </c>
      <c r="AG740" s="21">
        <f>(RANK(R740,R$8:R$1007,1)+COUNTIF(R$8:R740,R740)-1)/1000</f>
        <v>0.66800000000000004</v>
      </c>
      <c r="AH740" s="21">
        <f>(RANK(S740,S$8:S$1007,1)+COUNTIF(S$8:S740,S740)-1)/1000</f>
        <v>0.62</v>
      </c>
      <c r="AI740" s="14">
        <f t="shared" si="143"/>
        <v>0</v>
      </c>
      <c r="AK740" s="14">
        <f t="shared" si="144"/>
        <v>0</v>
      </c>
    </row>
    <row r="741" spans="2:37" x14ac:dyDescent="0.25">
      <c r="B741">
        <f t="shared" si="138"/>
        <v>734</v>
      </c>
      <c r="C741">
        <f>MATCH(B741,'Stocastic Model Raw Data'!$B$2:$B$1001,0)</f>
        <v>501</v>
      </c>
      <c r="D741" s="14" cm="1">
        <f t="array" ref="D741">INDEX('Stocastic Model Raw Data'!$G$2:$G$1001,$C741,0)</f>
        <v>212042590</v>
      </c>
      <c r="E741" s="14" cm="1">
        <f t="array" ref="E741">INDEX('Stocastic Model Raw Data'!$C$2:$C$1001,$C741,0)</f>
        <v>87924140.836270899</v>
      </c>
      <c r="F741" s="14" cm="1">
        <f t="array" ref="F741">INDEX('Stocastic Model Raw Data'!$H$2:$H$1001,$C741,0)</f>
        <v>43782983.889352404</v>
      </c>
      <c r="G741" s="14">
        <f t="shared" si="133"/>
        <v>44141156.946918495</v>
      </c>
      <c r="H741" s="14" cm="1">
        <f t="array" ref="H741">INDEX('Stocastic Model Raw Data'!$D$2:$D$1001,$C741,0)</f>
        <v>2389160782.9271998</v>
      </c>
      <c r="I741" s="14" cm="1">
        <f t="array" ref="I741">INDEX('Stocastic Model Raw Data'!$I$2:$I$1001,$C741,0)</f>
        <v>1010405824.14414</v>
      </c>
      <c r="J741" s="14">
        <f t="shared" si="134"/>
        <v>1378754958.7830598</v>
      </c>
      <c r="K741" s="14" cm="1">
        <f t="array" ref="K741">INDEX('Stocastic Model Raw Data'!$E$2:$E$1001,$C741,0)</f>
        <v>187500572.04440099</v>
      </c>
      <c r="L741" s="14" cm="1">
        <f t="array" ref="L741">INDEX('Stocastic Model Raw Data'!$J$2:$J$1001,$C741,0)</f>
        <v>80057555.271148995</v>
      </c>
      <c r="M741" s="14">
        <f t="shared" si="135"/>
        <v>107443016.773252</v>
      </c>
      <c r="N741" s="14">
        <f t="shared" si="139"/>
        <v>2576661354.971601</v>
      </c>
      <c r="O741" s="14">
        <f t="shared" si="140"/>
        <v>1090463379.4152889</v>
      </c>
      <c r="P741" s="14">
        <f t="shared" si="136"/>
        <v>1486197975.5563121</v>
      </c>
      <c r="Q741" s="3">
        <f t="shared" si="141"/>
        <v>2576661354.971601</v>
      </c>
      <c r="R741" s="3">
        <f t="shared" si="142"/>
        <v>1302505969.4152889</v>
      </c>
      <c r="S741" s="3">
        <f t="shared" si="137"/>
        <v>1274155385.5563121</v>
      </c>
      <c r="T741" s="21">
        <f>(RANK(E741,E$8:E$1007,1)+COUNTIF(E$8:E741,E741)-1)/1000</f>
        <v>0.57199999999999995</v>
      </c>
      <c r="U741" s="21">
        <f>(RANK(F741,F$8:F$1007,1)+COUNTIF(F$8:F741,F741)-1)/1000</f>
        <v>0.60699999999999998</v>
      </c>
      <c r="V741" s="21">
        <f>(RANK(G741,G$8:G$1007,1)+COUNTIF(G$8:G741,G741)-1)/1000</f>
        <v>0.53800000000000003</v>
      </c>
      <c r="W741" s="21">
        <f>(RANK(H741,H$8:H$1007,1)+COUNTIF(H$8:H741,H741)-1)/1000</f>
        <v>0.499</v>
      </c>
      <c r="X741" s="21">
        <f>(RANK(I741,I$8:I$1007,1)+COUNTIF(I$8:I741,I741)-1)/1000</f>
        <v>0.52900000000000003</v>
      </c>
      <c r="Y741" s="21">
        <f>(RANK(J741,J$8:J$1007,1)+COUNTIF(J$8:J741,J741)-1)/1000</f>
        <v>0.47799999999999998</v>
      </c>
      <c r="Z741" s="21">
        <f>(RANK(K741,K$8:K$1007,1)+COUNTIF(K$8:K741,K741)-1)/1000</f>
        <v>0.57499999999999996</v>
      </c>
      <c r="AA741" s="21">
        <f>(RANK(L741,L$8:L$1007,1)+COUNTIF(L$8:L741,L741)-1)/1000</f>
        <v>0.50700000000000001</v>
      </c>
      <c r="AB741" s="21">
        <f>(RANK(M741,M$8:M$1007,1)+COUNTIF(M$8:M741,M741)-1)/1000</f>
        <v>0.63800000000000001</v>
      </c>
      <c r="AC741" s="21">
        <f>(RANK(N741,N$8:N$1007,1)+COUNTIF(N$8:N741,N741)-1)/1000</f>
        <v>0.501</v>
      </c>
      <c r="AD741" s="21">
        <f>(RANK(O741,O$8:O$1007,1)+COUNTIF(O$8:O741,O741)-1)/1000</f>
        <v>0.51800000000000002</v>
      </c>
      <c r="AE741" s="21">
        <f>(RANK(P741,P$8:P$1007,1)+COUNTIF(P$8:P741,P741)-1)/1000</f>
        <v>0.48899999999999999</v>
      </c>
      <c r="AF741" s="21">
        <f>(RANK(Q741,Q$8:Q$1007,1)+COUNTIF(Q$8:Q741,Q741)-1)/1000</f>
        <v>0.501</v>
      </c>
      <c r="AG741" s="21">
        <f>(RANK(R741,R$8:R$1007,1)+COUNTIF(R$8:R741,R741)-1)/1000</f>
        <v>0.51800000000000002</v>
      </c>
      <c r="AH741" s="21">
        <f>(RANK(S741,S$8:S$1007,1)+COUNTIF(S$8:S741,S741)-1)/1000</f>
        <v>0.48899999999999999</v>
      </c>
      <c r="AI741" s="14">
        <f t="shared" si="143"/>
        <v>0</v>
      </c>
      <c r="AK741" s="14">
        <f t="shared" si="144"/>
        <v>0</v>
      </c>
    </row>
    <row r="742" spans="2:37" x14ac:dyDescent="0.25">
      <c r="B742">
        <f t="shared" si="138"/>
        <v>735</v>
      </c>
      <c r="C742">
        <f>MATCH(B742,'Stocastic Model Raw Data'!$B$2:$B$1001,0)</f>
        <v>392</v>
      </c>
      <c r="D742" s="14" cm="1">
        <f t="array" ref="D742">INDEX('Stocastic Model Raw Data'!$G$2:$G$1001,$C742,0)</f>
        <v>212042590</v>
      </c>
      <c r="E742" s="14" cm="1">
        <f t="array" ref="E742">INDEX('Stocastic Model Raw Data'!$C$2:$C$1001,$C742,0)</f>
        <v>77130561.329812005</v>
      </c>
      <c r="F742" s="14" cm="1">
        <f t="array" ref="F742">INDEX('Stocastic Model Raw Data'!$H$2:$H$1001,$C742,0)</f>
        <v>37312777.701755002</v>
      </c>
      <c r="G742" s="14">
        <f t="shared" si="133"/>
        <v>39817783.628057003</v>
      </c>
      <c r="H742" s="14" cm="1">
        <f t="array" ref="H742">INDEX('Stocastic Model Raw Data'!$D$2:$D$1001,$C742,0)</f>
        <v>2277861724.18607</v>
      </c>
      <c r="I742" s="14" cm="1">
        <f t="array" ref="I742">INDEX('Stocastic Model Raw Data'!$I$2:$I$1001,$C742,0)</f>
        <v>941909814.26611197</v>
      </c>
      <c r="J742" s="14">
        <f t="shared" si="134"/>
        <v>1335951909.9199581</v>
      </c>
      <c r="K742" s="14" cm="1">
        <f t="array" ref="K742">INDEX('Stocastic Model Raw Data'!$E$2:$E$1001,$C742,0)</f>
        <v>166176014.069002</v>
      </c>
      <c r="L742" s="14" cm="1">
        <f t="array" ref="L742">INDEX('Stocastic Model Raw Data'!$J$2:$J$1001,$C742,0)</f>
        <v>77382422.520790502</v>
      </c>
      <c r="M742" s="14">
        <f t="shared" si="135"/>
        <v>88793591.5482115</v>
      </c>
      <c r="N742" s="14">
        <f t="shared" si="139"/>
        <v>2444037738.2550721</v>
      </c>
      <c r="O742" s="14">
        <f t="shared" si="140"/>
        <v>1019292236.7869024</v>
      </c>
      <c r="P742" s="14">
        <f t="shared" si="136"/>
        <v>1424745501.4681697</v>
      </c>
      <c r="Q742" s="3">
        <f t="shared" si="141"/>
        <v>2444037738.2550721</v>
      </c>
      <c r="R742" s="3">
        <f t="shared" si="142"/>
        <v>1231334826.7869024</v>
      </c>
      <c r="S742" s="3">
        <f t="shared" si="137"/>
        <v>1212702911.4681697</v>
      </c>
      <c r="T742" s="21">
        <f>(RANK(E742,E$8:E$1007,1)+COUNTIF(E$8:E742,E742)-1)/1000</f>
        <v>0.34100000000000003</v>
      </c>
      <c r="U742" s="21">
        <f>(RANK(F742,F$8:F$1007,1)+COUNTIF(F$8:F742,F742)-1)/1000</f>
        <v>0.33500000000000002</v>
      </c>
      <c r="V742" s="21">
        <f>(RANK(G742,G$8:G$1007,1)+COUNTIF(G$8:G742,G742)-1)/1000</f>
        <v>0.34300000000000003</v>
      </c>
      <c r="W742" s="21">
        <f>(RANK(H742,H$8:H$1007,1)+COUNTIF(H$8:H742,H742)-1)/1000</f>
        <v>0.39600000000000002</v>
      </c>
      <c r="X742" s="21">
        <f>(RANK(I742,I$8:I$1007,1)+COUNTIF(I$8:I742,I742)-1)/1000</f>
        <v>0.378</v>
      </c>
      <c r="Y742" s="21">
        <f>(RANK(J742,J$8:J$1007,1)+COUNTIF(J$8:J742,J742)-1)/1000</f>
        <v>0.40500000000000003</v>
      </c>
      <c r="Z742" s="21">
        <f>(RANK(K742,K$8:K$1007,1)+COUNTIF(K$8:K742,K742)-1)/1000</f>
        <v>0.37</v>
      </c>
      <c r="AA742" s="21">
        <f>(RANK(L742,L$8:L$1007,1)+COUNTIF(L$8:L742,L742)-1)/1000</f>
        <v>0.436</v>
      </c>
      <c r="AB742" s="21">
        <f>(RANK(M742,M$8:M$1007,1)+COUNTIF(M$8:M742,M742)-1)/1000</f>
        <v>0.30299999999999999</v>
      </c>
      <c r="AC742" s="21">
        <f>(RANK(N742,N$8:N$1007,1)+COUNTIF(N$8:N742,N742)-1)/1000</f>
        <v>0.39200000000000002</v>
      </c>
      <c r="AD742" s="21">
        <f>(RANK(O742,O$8:O$1007,1)+COUNTIF(O$8:O742,O742)-1)/1000</f>
        <v>0.38500000000000001</v>
      </c>
      <c r="AE742" s="21">
        <f>(RANK(P742,P$8:P$1007,1)+COUNTIF(P$8:P742,P742)-1)/1000</f>
        <v>0.39300000000000002</v>
      </c>
      <c r="AF742" s="21">
        <f>(RANK(Q742,Q$8:Q$1007,1)+COUNTIF(Q$8:Q742,Q742)-1)/1000</f>
        <v>0.39200000000000002</v>
      </c>
      <c r="AG742" s="21">
        <f>(RANK(R742,R$8:R$1007,1)+COUNTIF(R$8:R742,R742)-1)/1000</f>
        <v>0.38500000000000001</v>
      </c>
      <c r="AH742" s="21">
        <f>(RANK(S742,S$8:S$1007,1)+COUNTIF(S$8:S742,S742)-1)/1000</f>
        <v>0.39300000000000002</v>
      </c>
      <c r="AI742" s="14">
        <f t="shared" si="143"/>
        <v>0</v>
      </c>
      <c r="AK742" s="14">
        <f t="shared" si="144"/>
        <v>0</v>
      </c>
    </row>
    <row r="743" spans="2:37" x14ac:dyDescent="0.25">
      <c r="B743">
        <f t="shared" si="138"/>
        <v>736</v>
      </c>
      <c r="C743">
        <f>MATCH(B743,'Stocastic Model Raw Data'!$B$2:$B$1001,0)</f>
        <v>756</v>
      </c>
      <c r="D743" s="14" cm="1">
        <f t="array" ref="D743">INDEX('Stocastic Model Raw Data'!$G$2:$G$1001,$C743,0)</f>
        <v>212042590</v>
      </c>
      <c r="E743" s="14" cm="1">
        <f t="array" ref="E743">INDEX('Stocastic Model Raw Data'!$C$2:$C$1001,$C743,0)</f>
        <v>91696735.450593203</v>
      </c>
      <c r="F743" s="14" cm="1">
        <f t="array" ref="F743">INDEX('Stocastic Model Raw Data'!$H$2:$H$1001,$C743,0)</f>
        <v>43968778.8982426</v>
      </c>
      <c r="G743" s="14">
        <f t="shared" si="133"/>
        <v>47727956.552350603</v>
      </c>
      <c r="H743" s="14" cm="1">
        <f t="array" ref="H743">INDEX('Stocastic Model Raw Data'!$D$2:$D$1001,$C743,0)</f>
        <v>2709902854.6264501</v>
      </c>
      <c r="I743" s="14" cm="1">
        <f t="array" ref="I743">INDEX('Stocastic Model Raw Data'!$I$2:$I$1001,$C743,0)</f>
        <v>1121868290.01612</v>
      </c>
      <c r="J743" s="14">
        <f t="shared" si="134"/>
        <v>1588034564.6103301</v>
      </c>
      <c r="K743" s="14" cm="1">
        <f t="array" ref="K743">INDEX('Stocastic Model Raw Data'!$E$2:$E$1001,$C743,0)</f>
        <v>193199377.92258799</v>
      </c>
      <c r="L743" s="14" cm="1">
        <f t="array" ref="L743">INDEX('Stocastic Model Raw Data'!$J$2:$J$1001,$C743,0)</f>
        <v>83577537.234702393</v>
      </c>
      <c r="M743" s="14">
        <f t="shared" si="135"/>
        <v>109621840.6878856</v>
      </c>
      <c r="N743" s="14">
        <f t="shared" si="139"/>
        <v>2903102232.5490379</v>
      </c>
      <c r="O743" s="14">
        <f t="shared" si="140"/>
        <v>1205445827.2508223</v>
      </c>
      <c r="P743" s="14">
        <f t="shared" si="136"/>
        <v>1697656405.2982156</v>
      </c>
      <c r="Q743" s="3">
        <f t="shared" si="141"/>
        <v>2903102232.5490379</v>
      </c>
      <c r="R743" s="3">
        <f t="shared" si="142"/>
        <v>1417488417.2508223</v>
      </c>
      <c r="S743" s="3">
        <f t="shared" si="137"/>
        <v>1485613815.2982156</v>
      </c>
      <c r="T743" s="21">
        <f>(RANK(E743,E$8:E$1007,1)+COUNTIF(E$8:E743,E743)-1)/1000</f>
        <v>0.65600000000000003</v>
      </c>
      <c r="U743" s="21">
        <f>(RANK(F743,F$8:F$1007,1)+COUNTIF(F$8:F743,F743)-1)/1000</f>
        <v>0.61299999999999999</v>
      </c>
      <c r="V743" s="21">
        <f>(RANK(G743,G$8:G$1007,1)+COUNTIF(G$8:G743,G743)-1)/1000</f>
        <v>0.69099999999999995</v>
      </c>
      <c r="W743" s="21">
        <f>(RANK(H743,H$8:H$1007,1)+COUNTIF(H$8:H743,H743)-1)/1000</f>
        <v>0.76800000000000002</v>
      </c>
      <c r="X743" s="21">
        <f>(RANK(I743,I$8:I$1007,1)+COUNTIF(I$8:I743,I743)-1)/1000</f>
        <v>0.746</v>
      </c>
      <c r="Y743" s="21">
        <f>(RANK(J743,J$8:J$1007,1)+COUNTIF(J$8:J743,J743)-1)/1000</f>
        <v>0.78600000000000003</v>
      </c>
      <c r="Z743" s="21">
        <f>(RANK(K743,K$8:K$1007,1)+COUNTIF(K$8:K743,K743)-1)/1000</f>
        <v>0.63200000000000001</v>
      </c>
      <c r="AA743" s="21">
        <f>(RANK(L743,L$8:L$1007,1)+COUNTIF(L$8:L743,L743)-1)/1000</f>
        <v>0.57999999999999996</v>
      </c>
      <c r="AB743" s="21">
        <f>(RANK(M743,M$8:M$1007,1)+COUNTIF(M$8:M743,M743)-1)/1000</f>
        <v>0.67</v>
      </c>
      <c r="AC743" s="21">
        <f>(RANK(N743,N$8:N$1007,1)+COUNTIF(N$8:N743,N743)-1)/1000</f>
        <v>0.75600000000000001</v>
      </c>
      <c r="AD743" s="21">
        <f>(RANK(O743,O$8:O$1007,1)+COUNTIF(O$8:O743,O743)-1)/1000</f>
        <v>0.73399999999999999</v>
      </c>
      <c r="AE743" s="21">
        <f>(RANK(P743,P$8:P$1007,1)+COUNTIF(P$8:P743,P743)-1)/1000</f>
        <v>0.77800000000000002</v>
      </c>
      <c r="AF743" s="21">
        <f>(RANK(Q743,Q$8:Q$1007,1)+COUNTIF(Q$8:Q743,Q743)-1)/1000</f>
        <v>0.75600000000000001</v>
      </c>
      <c r="AG743" s="21">
        <f>(RANK(R743,R$8:R$1007,1)+COUNTIF(R$8:R743,R743)-1)/1000</f>
        <v>0.73399999999999999</v>
      </c>
      <c r="AH743" s="21">
        <f>(RANK(S743,S$8:S$1007,1)+COUNTIF(S$8:S743,S743)-1)/1000</f>
        <v>0.77800000000000002</v>
      </c>
      <c r="AI743" s="14">
        <f t="shared" si="143"/>
        <v>0</v>
      </c>
      <c r="AK743" s="14">
        <f t="shared" si="144"/>
        <v>0</v>
      </c>
    </row>
    <row r="744" spans="2:37" x14ac:dyDescent="0.25">
      <c r="B744">
        <f t="shared" si="138"/>
        <v>737</v>
      </c>
      <c r="C744">
        <f>MATCH(B744,'Stocastic Model Raw Data'!$B$2:$B$1001,0)</f>
        <v>776</v>
      </c>
      <c r="D744" s="14" cm="1">
        <f t="array" ref="D744">INDEX('Stocastic Model Raw Data'!$G$2:$G$1001,$C744,0)</f>
        <v>212042590</v>
      </c>
      <c r="E744" s="14" cm="1">
        <f t="array" ref="E744">INDEX('Stocastic Model Raw Data'!$C$2:$C$1001,$C744,0)</f>
        <v>93897376.403338999</v>
      </c>
      <c r="F744" s="14" cm="1">
        <f t="array" ref="F744">INDEX('Stocastic Model Raw Data'!$H$2:$H$1001,$C744,0)</f>
        <v>45263824.781894296</v>
      </c>
      <c r="G744" s="14">
        <f t="shared" si="133"/>
        <v>48633551.621444702</v>
      </c>
      <c r="H744" s="14" cm="1">
        <f t="array" ref="H744">INDEX('Stocastic Model Raw Data'!$D$2:$D$1001,$C744,0)</f>
        <v>2746215699.7082</v>
      </c>
      <c r="I744" s="14" cm="1">
        <f t="array" ref="I744">INDEX('Stocastic Model Raw Data'!$I$2:$I$1001,$C744,0)</f>
        <v>1142794768.2276299</v>
      </c>
      <c r="J744" s="14">
        <f t="shared" si="134"/>
        <v>1603420931.4805701</v>
      </c>
      <c r="K744" s="14" cm="1">
        <f t="array" ref="K744">INDEX('Stocastic Model Raw Data'!$E$2:$E$1001,$C744,0)</f>
        <v>183483564.56097299</v>
      </c>
      <c r="L744" s="14" cm="1">
        <f t="array" ref="L744">INDEX('Stocastic Model Raw Data'!$J$2:$J$1001,$C744,0)</f>
        <v>80273245.575748593</v>
      </c>
      <c r="M744" s="14">
        <f t="shared" si="135"/>
        <v>103210318.9852244</v>
      </c>
      <c r="N744" s="14">
        <f t="shared" si="139"/>
        <v>2929699264.2691731</v>
      </c>
      <c r="O744" s="14">
        <f t="shared" si="140"/>
        <v>1223068013.8033786</v>
      </c>
      <c r="P744" s="14">
        <f t="shared" si="136"/>
        <v>1706631250.4657946</v>
      </c>
      <c r="Q744" s="3">
        <f t="shared" si="141"/>
        <v>2929699264.2691731</v>
      </c>
      <c r="R744" s="3">
        <f t="shared" si="142"/>
        <v>1435110603.8033786</v>
      </c>
      <c r="S744" s="3">
        <f t="shared" si="137"/>
        <v>1494588660.4657946</v>
      </c>
      <c r="T744" s="21">
        <f>(RANK(E744,E$8:E$1007,1)+COUNTIF(E$8:E744,E744)-1)/1000</f>
        <v>0.69199999999999995</v>
      </c>
      <c r="U744" s="21">
        <f>(RANK(F744,F$8:F$1007,1)+COUNTIF(F$8:F744,F744)-1)/1000</f>
        <v>0.66200000000000003</v>
      </c>
      <c r="V744" s="21">
        <f>(RANK(G744,G$8:G$1007,1)+COUNTIF(G$8:G744,G744)-1)/1000</f>
        <v>0.73</v>
      </c>
      <c r="W744" s="21">
        <f>(RANK(H744,H$8:H$1007,1)+COUNTIF(H$8:H744,H744)-1)/1000</f>
        <v>0.80200000000000005</v>
      </c>
      <c r="X744" s="21">
        <f>(RANK(I744,I$8:I$1007,1)+COUNTIF(I$8:I744,I744)-1)/1000</f>
        <v>0.78100000000000003</v>
      </c>
      <c r="Y744" s="21">
        <f>(RANK(J744,J$8:J$1007,1)+COUNTIF(J$8:J744,J744)-1)/1000</f>
        <v>0.81299999999999994</v>
      </c>
      <c r="Z744" s="21">
        <f>(RANK(K744,K$8:K$1007,1)+COUNTIF(K$8:K744,K744)-1)/1000</f>
        <v>0.53800000000000003</v>
      </c>
      <c r="AA744" s="21">
        <f>(RANK(L744,L$8:L$1007,1)+COUNTIF(L$8:L744,L744)-1)/1000</f>
        <v>0.51200000000000001</v>
      </c>
      <c r="AB744" s="21">
        <f>(RANK(M744,M$8:M$1007,1)+COUNTIF(M$8:M744,M744)-1)/1000</f>
        <v>0.55900000000000005</v>
      </c>
      <c r="AC744" s="21">
        <f>(RANK(N744,N$8:N$1007,1)+COUNTIF(N$8:N744,N744)-1)/1000</f>
        <v>0.77600000000000002</v>
      </c>
      <c r="AD744" s="21">
        <f>(RANK(O744,O$8:O$1007,1)+COUNTIF(O$8:O744,O744)-1)/1000</f>
        <v>0.75800000000000001</v>
      </c>
      <c r="AE744" s="21">
        <f>(RANK(P744,P$8:P$1007,1)+COUNTIF(P$8:P744,P744)-1)/1000</f>
        <v>0.78800000000000003</v>
      </c>
      <c r="AF744" s="21">
        <f>(RANK(Q744,Q$8:Q$1007,1)+COUNTIF(Q$8:Q744,Q744)-1)/1000</f>
        <v>0.77600000000000002</v>
      </c>
      <c r="AG744" s="21">
        <f>(RANK(R744,R$8:R$1007,1)+COUNTIF(R$8:R744,R744)-1)/1000</f>
        <v>0.75800000000000001</v>
      </c>
      <c r="AH744" s="21">
        <f>(RANK(S744,S$8:S$1007,1)+COUNTIF(S$8:S744,S744)-1)/1000</f>
        <v>0.78800000000000003</v>
      </c>
      <c r="AI744" s="14">
        <f t="shared" si="143"/>
        <v>0</v>
      </c>
      <c r="AK744" s="14">
        <f t="shared" si="144"/>
        <v>0</v>
      </c>
    </row>
    <row r="745" spans="2:37" x14ac:dyDescent="0.25">
      <c r="B745">
        <f t="shared" si="138"/>
        <v>738</v>
      </c>
      <c r="C745">
        <f>MATCH(B745,'Stocastic Model Raw Data'!$B$2:$B$1001,0)</f>
        <v>222</v>
      </c>
      <c r="D745" s="14" cm="1">
        <f t="array" ref="D745">INDEX('Stocastic Model Raw Data'!$G$2:$G$1001,$C745,0)</f>
        <v>212042590</v>
      </c>
      <c r="E745" s="14" cm="1">
        <f t="array" ref="E745">INDEX('Stocastic Model Raw Data'!$C$2:$C$1001,$C745,0)</f>
        <v>74424945.844011694</v>
      </c>
      <c r="F745" s="14" cm="1">
        <f t="array" ref="F745">INDEX('Stocastic Model Raw Data'!$H$2:$H$1001,$C745,0)</f>
        <v>36409403.573692299</v>
      </c>
      <c r="G745" s="14">
        <f t="shared" si="133"/>
        <v>38015542.270319395</v>
      </c>
      <c r="H745" s="14" cm="1">
        <f t="array" ref="H745">INDEX('Stocastic Model Raw Data'!$D$2:$D$1001,$C745,0)</f>
        <v>2074914109.35831</v>
      </c>
      <c r="I745" s="14" cm="1">
        <f t="array" ref="I745">INDEX('Stocastic Model Raw Data'!$I$2:$I$1001,$C745,0)</f>
        <v>863596147.65327597</v>
      </c>
      <c r="J745" s="14">
        <f t="shared" si="134"/>
        <v>1211317961.705034</v>
      </c>
      <c r="K745" s="14" cm="1">
        <f t="array" ref="K745">INDEX('Stocastic Model Raw Data'!$E$2:$E$1001,$C745,0)</f>
        <v>169709851.645495</v>
      </c>
      <c r="L745" s="14" cm="1">
        <f t="array" ref="L745">INDEX('Stocastic Model Raw Data'!$J$2:$J$1001,$C745,0)</f>
        <v>75369554.9382094</v>
      </c>
      <c r="M745" s="14">
        <f t="shared" si="135"/>
        <v>94340296.707285598</v>
      </c>
      <c r="N745" s="14">
        <f t="shared" si="139"/>
        <v>2244623961.0038052</v>
      </c>
      <c r="O745" s="14">
        <f t="shared" si="140"/>
        <v>938965702.59148538</v>
      </c>
      <c r="P745" s="14">
        <f t="shared" si="136"/>
        <v>1305658258.4123197</v>
      </c>
      <c r="Q745" s="3">
        <f t="shared" si="141"/>
        <v>2244623961.0038052</v>
      </c>
      <c r="R745" s="3">
        <f t="shared" si="142"/>
        <v>1151008292.5914855</v>
      </c>
      <c r="S745" s="3">
        <f t="shared" si="137"/>
        <v>1093615668.4123197</v>
      </c>
      <c r="T745" s="21">
        <f>(RANK(E745,E$8:E$1007,1)+COUNTIF(E$8:E745,E745)-1)/1000</f>
        <v>0.27400000000000002</v>
      </c>
      <c r="U745" s="21">
        <f>(RANK(F745,F$8:F$1007,1)+COUNTIF(F$8:F745,F745)-1)/1000</f>
        <v>0.29299999999999998</v>
      </c>
      <c r="V745" s="21">
        <f>(RANK(G745,G$8:G$1007,1)+COUNTIF(G$8:G745,G745)-1)/1000</f>
        <v>0.253</v>
      </c>
      <c r="W745" s="21">
        <f>(RANK(H745,H$8:H$1007,1)+COUNTIF(H$8:H745,H745)-1)/1000</f>
        <v>0.21</v>
      </c>
      <c r="X745" s="21">
        <f>(RANK(I745,I$8:I$1007,1)+COUNTIF(I$8:I745,I745)-1)/1000</f>
        <v>0.217</v>
      </c>
      <c r="Y745" s="21">
        <f>(RANK(J745,J$8:J$1007,1)+COUNTIF(J$8:J745,J745)-1)/1000</f>
        <v>0.20300000000000001</v>
      </c>
      <c r="Z745" s="21">
        <f>(RANK(K745,K$8:K$1007,1)+COUNTIF(K$8:K745,K745)-1)/1000</f>
        <v>0.39400000000000002</v>
      </c>
      <c r="AA745" s="21">
        <f>(RANK(L745,L$8:L$1007,1)+COUNTIF(L$8:L745,L745)-1)/1000</f>
        <v>0.39500000000000002</v>
      </c>
      <c r="AB745" s="21">
        <f>(RANK(M745,M$8:M$1007,1)+COUNTIF(M$8:M745,M745)-1)/1000</f>
        <v>0.39</v>
      </c>
      <c r="AC745" s="21">
        <f>(RANK(N745,N$8:N$1007,1)+COUNTIF(N$8:N745,N745)-1)/1000</f>
        <v>0.222</v>
      </c>
      <c r="AD745" s="21">
        <f>(RANK(O745,O$8:O$1007,1)+COUNTIF(O$8:O745,O745)-1)/1000</f>
        <v>0.22600000000000001</v>
      </c>
      <c r="AE745" s="21">
        <f>(RANK(P745,P$8:P$1007,1)+COUNTIF(P$8:P745,P745)-1)/1000</f>
        <v>0.215</v>
      </c>
      <c r="AF745" s="21">
        <f>(RANK(Q745,Q$8:Q$1007,1)+COUNTIF(Q$8:Q745,Q745)-1)/1000</f>
        <v>0.222</v>
      </c>
      <c r="AG745" s="21">
        <f>(RANK(R745,R$8:R$1007,1)+COUNTIF(R$8:R745,R745)-1)/1000</f>
        <v>0.22600000000000001</v>
      </c>
      <c r="AH745" s="21">
        <f>(RANK(S745,S$8:S$1007,1)+COUNTIF(S$8:S745,S745)-1)/1000</f>
        <v>0.215</v>
      </c>
      <c r="AI745" s="14">
        <f t="shared" si="143"/>
        <v>0</v>
      </c>
      <c r="AK745" s="14">
        <f t="shared" si="144"/>
        <v>0</v>
      </c>
    </row>
    <row r="746" spans="2:37" x14ac:dyDescent="0.25">
      <c r="B746">
        <f t="shared" si="138"/>
        <v>739</v>
      </c>
      <c r="C746">
        <f>MATCH(B746,'Stocastic Model Raw Data'!$B$2:$B$1001,0)</f>
        <v>149</v>
      </c>
      <c r="D746" s="14" cm="1">
        <f t="array" ref="D746">INDEX('Stocastic Model Raw Data'!$G$2:$G$1001,$C746,0)</f>
        <v>212042590</v>
      </c>
      <c r="E746" s="14" cm="1">
        <f t="array" ref="E746">INDEX('Stocastic Model Raw Data'!$C$2:$C$1001,$C746,0)</f>
        <v>72894489.736680597</v>
      </c>
      <c r="F746" s="14" cm="1">
        <f t="array" ref="F746">INDEX('Stocastic Model Raw Data'!$H$2:$H$1001,$C746,0)</f>
        <v>35899912.169941597</v>
      </c>
      <c r="G746" s="14">
        <f t="shared" si="133"/>
        <v>36994577.566739</v>
      </c>
      <c r="H746" s="14" cm="1">
        <f t="array" ref="H746">INDEX('Stocastic Model Raw Data'!$D$2:$D$1001,$C746,0)</f>
        <v>1981560618.92259</v>
      </c>
      <c r="I746" s="14" cm="1">
        <f t="array" ref="I746">INDEX('Stocastic Model Raw Data'!$I$2:$I$1001,$C746,0)</f>
        <v>829536204.89550102</v>
      </c>
      <c r="J746" s="14">
        <f t="shared" si="134"/>
        <v>1152024414.0270891</v>
      </c>
      <c r="K746" s="14" cm="1">
        <f t="array" ref="K746">INDEX('Stocastic Model Raw Data'!$E$2:$E$1001,$C746,0)</f>
        <v>166186436.578199</v>
      </c>
      <c r="L746" s="14" cm="1">
        <f t="array" ref="L746">INDEX('Stocastic Model Raw Data'!$J$2:$J$1001,$C746,0)</f>
        <v>71757802.320325807</v>
      </c>
      <c r="M746" s="14">
        <f t="shared" si="135"/>
        <v>94428634.257873192</v>
      </c>
      <c r="N746" s="14">
        <f t="shared" si="139"/>
        <v>2147747055.5007892</v>
      </c>
      <c r="O746" s="14">
        <f t="shared" si="140"/>
        <v>901294007.21582687</v>
      </c>
      <c r="P746" s="14">
        <f t="shared" si="136"/>
        <v>1246453048.2849622</v>
      </c>
      <c r="Q746" s="3">
        <f t="shared" si="141"/>
        <v>2147747055.5007892</v>
      </c>
      <c r="R746" s="3">
        <f t="shared" si="142"/>
        <v>1113336597.215827</v>
      </c>
      <c r="S746" s="3">
        <f t="shared" si="137"/>
        <v>1034410458.2849622</v>
      </c>
      <c r="T746" s="21">
        <f>(RANK(E746,E$8:E$1007,1)+COUNTIF(E$8:E746,E746)-1)/1000</f>
        <v>0.23499999999999999</v>
      </c>
      <c r="U746" s="21">
        <f>(RANK(F746,F$8:F$1007,1)+COUNTIF(F$8:F746,F746)-1)/1000</f>
        <v>0.27</v>
      </c>
      <c r="V746" s="21">
        <f>(RANK(G746,G$8:G$1007,1)+COUNTIF(G$8:G746,G746)-1)/1000</f>
        <v>0.21199999999999999</v>
      </c>
      <c r="W746" s="21">
        <f>(RANK(H746,H$8:H$1007,1)+COUNTIF(H$8:H746,H746)-1)/1000</f>
        <v>0.13800000000000001</v>
      </c>
      <c r="X746" s="21">
        <f>(RANK(I746,I$8:I$1007,1)+COUNTIF(I$8:I746,I746)-1)/1000</f>
        <v>0.14899999999999999</v>
      </c>
      <c r="Y746" s="21">
        <f>(RANK(J746,J$8:J$1007,1)+COUNTIF(J$8:J746,J746)-1)/1000</f>
        <v>0.13300000000000001</v>
      </c>
      <c r="Z746" s="21">
        <f>(RANK(K746,K$8:K$1007,1)+COUNTIF(K$8:K746,K746)-1)/1000</f>
        <v>0.371</v>
      </c>
      <c r="AA746" s="21">
        <f>(RANK(L746,L$8:L$1007,1)+COUNTIF(L$8:L746,L746)-1)/1000</f>
        <v>0.32</v>
      </c>
      <c r="AB746" s="21">
        <f>(RANK(M746,M$8:M$1007,1)+COUNTIF(M$8:M746,M746)-1)/1000</f>
        <v>0.39100000000000001</v>
      </c>
      <c r="AC746" s="21">
        <f>(RANK(N746,N$8:N$1007,1)+COUNTIF(N$8:N746,N746)-1)/1000</f>
        <v>0.14899999999999999</v>
      </c>
      <c r="AD746" s="21">
        <f>(RANK(O746,O$8:O$1007,1)+COUNTIF(O$8:O746,O746)-1)/1000</f>
        <v>0.16400000000000001</v>
      </c>
      <c r="AE746" s="21">
        <f>(RANK(P746,P$8:P$1007,1)+COUNTIF(P$8:P746,P746)-1)/1000</f>
        <v>0.14299999999999999</v>
      </c>
      <c r="AF746" s="21">
        <f>(RANK(Q746,Q$8:Q$1007,1)+COUNTIF(Q$8:Q746,Q746)-1)/1000</f>
        <v>0.14899999999999999</v>
      </c>
      <c r="AG746" s="21">
        <f>(RANK(R746,R$8:R$1007,1)+COUNTIF(R$8:R746,R746)-1)/1000</f>
        <v>0.16400000000000001</v>
      </c>
      <c r="AH746" s="21">
        <f>(RANK(S746,S$8:S$1007,1)+COUNTIF(S$8:S746,S746)-1)/1000</f>
        <v>0.14299999999999999</v>
      </c>
      <c r="AI746" s="14">
        <f t="shared" si="143"/>
        <v>0</v>
      </c>
      <c r="AK746" s="14">
        <f t="shared" si="144"/>
        <v>0</v>
      </c>
    </row>
    <row r="747" spans="2:37" x14ac:dyDescent="0.25">
      <c r="B747">
        <f t="shared" si="138"/>
        <v>740</v>
      </c>
      <c r="C747">
        <f>MATCH(B747,'Stocastic Model Raw Data'!$B$2:$B$1001,0)</f>
        <v>119</v>
      </c>
      <c r="D747" s="14" cm="1">
        <f t="array" ref="D747">INDEX('Stocastic Model Raw Data'!$G$2:$G$1001,$C747,0)</f>
        <v>212042590</v>
      </c>
      <c r="E747" s="14" cm="1">
        <f t="array" ref="E747">INDEX('Stocastic Model Raw Data'!$C$2:$C$1001,$C747,0)</f>
        <v>67572112.253314599</v>
      </c>
      <c r="F747" s="14" cm="1">
        <f t="array" ref="F747">INDEX('Stocastic Model Raw Data'!$H$2:$H$1001,$C747,0)</f>
        <v>32824516.251739699</v>
      </c>
      <c r="G747" s="14">
        <f t="shared" si="133"/>
        <v>34747596.001574904</v>
      </c>
      <c r="H747" s="14" cm="1">
        <f t="array" ref="H747">INDEX('Stocastic Model Raw Data'!$D$2:$D$1001,$C747,0)</f>
        <v>1944180252.4164701</v>
      </c>
      <c r="I747" s="14" cm="1">
        <f t="array" ref="I747">INDEX('Stocastic Model Raw Data'!$I$2:$I$1001,$C747,0)</f>
        <v>809379163.39588404</v>
      </c>
      <c r="J747" s="14">
        <f t="shared" si="134"/>
        <v>1134801089.020586</v>
      </c>
      <c r="K747" s="14" cm="1">
        <f t="array" ref="K747">INDEX('Stocastic Model Raw Data'!$E$2:$E$1001,$C747,0)</f>
        <v>135564381.764761</v>
      </c>
      <c r="L747" s="14" cm="1">
        <f t="array" ref="L747">INDEX('Stocastic Model Raw Data'!$J$2:$J$1001,$C747,0)</f>
        <v>58241731.806313097</v>
      </c>
      <c r="M747" s="14">
        <f t="shared" si="135"/>
        <v>77322649.958447903</v>
      </c>
      <c r="N747" s="14">
        <f t="shared" si="139"/>
        <v>2079744634.181231</v>
      </c>
      <c r="O747" s="14">
        <f t="shared" si="140"/>
        <v>867620895.20219707</v>
      </c>
      <c r="P747" s="14">
        <f t="shared" si="136"/>
        <v>1212123738.9790339</v>
      </c>
      <c r="Q747" s="3">
        <f t="shared" si="141"/>
        <v>2079744634.181231</v>
      </c>
      <c r="R747" s="3">
        <f t="shared" si="142"/>
        <v>1079663485.2021971</v>
      </c>
      <c r="S747" s="3">
        <f t="shared" si="137"/>
        <v>1000081148.9790339</v>
      </c>
      <c r="T747" s="21">
        <f>(RANK(E747,E$8:E$1007,1)+COUNTIF(E$8:E747,E747)-1)/1000</f>
        <v>0.14499999999999999</v>
      </c>
      <c r="U747" s="21">
        <f>(RANK(F747,F$8:F$1007,1)+COUNTIF(F$8:F747,F747)-1)/1000</f>
        <v>0.158</v>
      </c>
      <c r="V747" s="21">
        <f>(RANK(G747,G$8:G$1007,1)+COUNTIF(G$8:G747,G747)-1)/1000</f>
        <v>0.13</v>
      </c>
      <c r="W747" s="21">
        <f>(RANK(H747,H$8:H$1007,1)+COUNTIF(H$8:H747,H747)-1)/1000</f>
        <v>0.121</v>
      </c>
      <c r="X747" s="21">
        <f>(RANK(I747,I$8:I$1007,1)+COUNTIF(I$8:I747,I747)-1)/1000</f>
        <v>0.122</v>
      </c>
      <c r="Y747" s="21">
        <f>(RANK(J747,J$8:J$1007,1)+COUNTIF(J$8:J747,J747)-1)/1000</f>
        <v>0.11899999999999999</v>
      </c>
      <c r="Z747" s="21">
        <f>(RANK(K747,K$8:K$1007,1)+COUNTIF(K$8:K747,K747)-1)/1000</f>
        <v>0.104</v>
      </c>
      <c r="AA747" s="21">
        <f>(RANK(L747,L$8:L$1007,1)+COUNTIF(L$8:L747,L747)-1)/1000</f>
        <v>0.1</v>
      </c>
      <c r="AB747" s="21">
        <f>(RANK(M747,M$8:M$1007,1)+COUNTIF(M$8:M747,M747)-1)/1000</f>
        <v>0.11799999999999999</v>
      </c>
      <c r="AC747" s="21">
        <f>(RANK(N747,N$8:N$1007,1)+COUNTIF(N$8:N747,N747)-1)/1000</f>
        <v>0.11899999999999999</v>
      </c>
      <c r="AD747" s="21">
        <f>(RANK(O747,O$8:O$1007,1)+COUNTIF(O$8:O747,O747)-1)/1000</f>
        <v>0.12</v>
      </c>
      <c r="AE747" s="21">
        <f>(RANK(P747,P$8:P$1007,1)+COUNTIF(P$8:P747,P747)-1)/1000</f>
        <v>0.121</v>
      </c>
      <c r="AF747" s="21">
        <f>(RANK(Q747,Q$8:Q$1007,1)+COUNTIF(Q$8:Q747,Q747)-1)/1000</f>
        <v>0.11899999999999999</v>
      </c>
      <c r="AG747" s="21">
        <f>(RANK(R747,R$8:R$1007,1)+COUNTIF(R$8:R747,R747)-1)/1000</f>
        <v>0.12</v>
      </c>
      <c r="AH747" s="21">
        <f>(RANK(S747,S$8:S$1007,1)+COUNTIF(S$8:S747,S747)-1)/1000</f>
        <v>0.121</v>
      </c>
      <c r="AI747" s="14">
        <f t="shared" si="143"/>
        <v>0</v>
      </c>
      <c r="AK747" s="14">
        <f t="shared" si="144"/>
        <v>0</v>
      </c>
    </row>
    <row r="748" spans="2:37" x14ac:dyDescent="0.25">
      <c r="B748">
        <f t="shared" si="138"/>
        <v>741</v>
      </c>
      <c r="C748">
        <f>MATCH(B748,'Stocastic Model Raw Data'!$B$2:$B$1001,0)</f>
        <v>730</v>
      </c>
      <c r="D748" s="14" cm="1">
        <f t="array" ref="D748">INDEX('Stocastic Model Raw Data'!$G$2:$G$1001,$C748,0)</f>
        <v>212042590</v>
      </c>
      <c r="E748" s="14" cm="1">
        <f t="array" ref="E748">INDEX('Stocastic Model Raw Data'!$C$2:$C$1001,$C748,0)</f>
        <v>95600398.784423798</v>
      </c>
      <c r="F748" s="14" cm="1">
        <f t="array" ref="F748">INDEX('Stocastic Model Raw Data'!$H$2:$H$1001,$C748,0)</f>
        <v>46769972.1833831</v>
      </c>
      <c r="G748" s="14">
        <f t="shared" si="133"/>
        <v>48830426.601040699</v>
      </c>
      <c r="H748" s="14" cm="1">
        <f t="array" ref="H748">INDEX('Stocastic Model Raw Data'!$D$2:$D$1001,$C748,0)</f>
        <v>2642984925.2237101</v>
      </c>
      <c r="I748" s="14" cm="1">
        <f t="array" ref="I748">INDEX('Stocastic Model Raw Data'!$I$2:$I$1001,$C748,0)</f>
        <v>1108201936.0444</v>
      </c>
      <c r="J748" s="14">
        <f t="shared" si="134"/>
        <v>1534782989.1793101</v>
      </c>
      <c r="K748" s="14" cm="1">
        <f t="array" ref="K748">INDEX('Stocastic Model Raw Data'!$E$2:$E$1001,$C748,0)</f>
        <v>209494530.23410401</v>
      </c>
      <c r="L748" s="14" cm="1">
        <f t="array" ref="L748">INDEX('Stocastic Model Raw Data'!$J$2:$J$1001,$C748,0)</f>
        <v>92865543.263587907</v>
      </c>
      <c r="M748" s="14">
        <f t="shared" si="135"/>
        <v>116628986.9705161</v>
      </c>
      <c r="N748" s="14">
        <f t="shared" si="139"/>
        <v>2852479455.4578142</v>
      </c>
      <c r="O748" s="14">
        <f t="shared" si="140"/>
        <v>1201067479.3079879</v>
      </c>
      <c r="P748" s="14">
        <f t="shared" si="136"/>
        <v>1651411976.1498263</v>
      </c>
      <c r="Q748" s="3">
        <f t="shared" si="141"/>
        <v>2852479455.4578142</v>
      </c>
      <c r="R748" s="3">
        <f t="shared" si="142"/>
        <v>1413110069.3079879</v>
      </c>
      <c r="S748" s="3">
        <f t="shared" si="137"/>
        <v>1439369386.1498263</v>
      </c>
      <c r="T748" s="21">
        <f>(RANK(E748,E$8:E$1007,1)+COUNTIF(E$8:E748,E748)-1)/1000</f>
        <v>0.72499999999999998</v>
      </c>
      <c r="U748" s="21">
        <f>(RANK(F748,F$8:F$1007,1)+COUNTIF(F$8:F748,F748)-1)/1000</f>
        <v>0.70799999999999996</v>
      </c>
      <c r="V748" s="21">
        <f>(RANK(G748,G$8:G$1007,1)+COUNTIF(G$8:G748,G748)-1)/1000</f>
        <v>0.73599999999999999</v>
      </c>
      <c r="W748" s="21">
        <f>(RANK(H748,H$8:H$1007,1)+COUNTIF(H$8:H748,H748)-1)/1000</f>
        <v>0.73</v>
      </c>
      <c r="X748" s="21">
        <f>(RANK(I748,I$8:I$1007,1)+COUNTIF(I$8:I748,I748)-1)/1000</f>
        <v>0.72599999999999998</v>
      </c>
      <c r="Y748" s="21">
        <f>(RANK(J748,J$8:J$1007,1)+COUNTIF(J$8:J748,J748)-1)/1000</f>
        <v>0.73099999999999998</v>
      </c>
      <c r="Z748" s="21">
        <f>(RANK(K748,K$8:K$1007,1)+COUNTIF(K$8:K748,K748)-1)/1000</f>
        <v>0.74199999999999999</v>
      </c>
      <c r="AA748" s="21">
        <f>(RANK(L748,L$8:L$1007,1)+COUNTIF(L$8:L748,L748)-1)/1000</f>
        <v>0.73599999999999999</v>
      </c>
      <c r="AB748" s="21">
        <f>(RANK(M748,M$8:M$1007,1)+COUNTIF(M$8:M748,M748)-1)/1000</f>
        <v>0.751</v>
      </c>
      <c r="AC748" s="21">
        <f>(RANK(N748,N$8:N$1007,1)+COUNTIF(N$8:N748,N748)-1)/1000</f>
        <v>0.73</v>
      </c>
      <c r="AD748" s="21">
        <f>(RANK(O748,O$8:O$1007,1)+COUNTIF(O$8:O748,O748)-1)/1000</f>
        <v>0.72599999999999998</v>
      </c>
      <c r="AE748" s="21">
        <f>(RANK(P748,P$8:P$1007,1)+COUNTIF(P$8:P748,P748)-1)/1000</f>
        <v>0.73199999999999998</v>
      </c>
      <c r="AF748" s="21">
        <f>(RANK(Q748,Q$8:Q$1007,1)+COUNTIF(Q$8:Q748,Q748)-1)/1000</f>
        <v>0.73</v>
      </c>
      <c r="AG748" s="21">
        <f>(RANK(R748,R$8:R$1007,1)+COUNTIF(R$8:R748,R748)-1)/1000</f>
        <v>0.72599999999999998</v>
      </c>
      <c r="AH748" s="21">
        <f>(RANK(S748,S$8:S$1007,1)+COUNTIF(S$8:S748,S748)-1)/1000</f>
        <v>0.73199999999999998</v>
      </c>
      <c r="AI748" s="14">
        <f t="shared" si="143"/>
        <v>0</v>
      </c>
      <c r="AK748" s="14">
        <f t="shared" si="144"/>
        <v>0</v>
      </c>
    </row>
    <row r="749" spans="2:37" x14ac:dyDescent="0.25">
      <c r="B749">
        <f t="shared" si="138"/>
        <v>742</v>
      </c>
      <c r="C749">
        <f>MATCH(B749,'Stocastic Model Raw Data'!$B$2:$B$1001,0)</f>
        <v>881</v>
      </c>
      <c r="D749" s="14" cm="1">
        <f t="array" ref="D749">INDEX('Stocastic Model Raw Data'!$G$2:$G$1001,$C749,0)</f>
        <v>212042590</v>
      </c>
      <c r="E749" s="14" cm="1">
        <f t="array" ref="E749">INDEX('Stocastic Model Raw Data'!$C$2:$C$1001,$C749,0)</f>
        <v>104599616.444905</v>
      </c>
      <c r="F749" s="14" cm="1">
        <f t="array" ref="F749">INDEX('Stocastic Model Raw Data'!$H$2:$H$1001,$C749,0)</f>
        <v>51659078.636039302</v>
      </c>
      <c r="G749" s="14">
        <f t="shared" si="133"/>
        <v>52940537.808865696</v>
      </c>
      <c r="H749" s="14" cm="1">
        <f t="array" ref="H749">INDEX('Stocastic Model Raw Data'!$D$2:$D$1001,$C749,0)</f>
        <v>2893466649.4557199</v>
      </c>
      <c r="I749" s="14" cm="1">
        <f t="array" ref="I749">INDEX('Stocastic Model Raw Data'!$I$2:$I$1001,$C749,0)</f>
        <v>1220358383.15379</v>
      </c>
      <c r="J749" s="14">
        <f t="shared" si="134"/>
        <v>1673108266.30193</v>
      </c>
      <c r="K749" s="14" cm="1">
        <f t="array" ref="K749">INDEX('Stocastic Model Raw Data'!$E$2:$E$1001,$C749,0)</f>
        <v>211854885.27792701</v>
      </c>
      <c r="L749" s="14" cm="1">
        <f t="array" ref="L749">INDEX('Stocastic Model Raw Data'!$J$2:$J$1001,$C749,0)</f>
        <v>93480276.868921593</v>
      </c>
      <c r="M749" s="14">
        <f t="shared" si="135"/>
        <v>118374608.40900542</v>
      </c>
      <c r="N749" s="14">
        <f t="shared" si="139"/>
        <v>3105321534.7336469</v>
      </c>
      <c r="O749" s="14">
        <f t="shared" si="140"/>
        <v>1313838660.0227115</v>
      </c>
      <c r="P749" s="14">
        <f t="shared" si="136"/>
        <v>1791482874.7109354</v>
      </c>
      <c r="Q749" s="3">
        <f t="shared" si="141"/>
        <v>3105321534.7336469</v>
      </c>
      <c r="R749" s="3">
        <f t="shared" si="142"/>
        <v>1525881250.0227115</v>
      </c>
      <c r="S749" s="3">
        <f t="shared" si="137"/>
        <v>1579440284.7109354</v>
      </c>
      <c r="T749" s="21">
        <f>(RANK(E749,E$8:E$1007,1)+COUNTIF(E$8:E749,E749)-1)/1000</f>
        <v>0.85399999999999998</v>
      </c>
      <c r="U749" s="21">
        <f>(RANK(F749,F$8:F$1007,1)+COUNTIF(F$8:F749,F749)-1)/1000</f>
        <v>0.84699999999999998</v>
      </c>
      <c r="V749" s="21">
        <f>(RANK(G749,G$8:G$1007,1)+COUNTIF(G$8:G749,G749)-1)/1000</f>
        <v>0.85599999999999998</v>
      </c>
      <c r="W749" s="21">
        <f>(RANK(H749,H$8:H$1007,1)+COUNTIF(H$8:H749,H749)-1)/1000</f>
        <v>0.88900000000000001</v>
      </c>
      <c r="X749" s="21">
        <f>(RANK(I749,I$8:I$1007,1)+COUNTIF(I$8:I749,I749)-1)/1000</f>
        <v>0.89400000000000002</v>
      </c>
      <c r="Y749" s="21">
        <f>(RANK(J749,J$8:J$1007,1)+COUNTIF(J$8:J749,J749)-1)/1000</f>
        <v>0.88700000000000001</v>
      </c>
      <c r="Z749" s="21">
        <f>(RANK(K749,K$8:K$1007,1)+COUNTIF(K$8:K749,K749)-1)/1000</f>
        <v>0.76200000000000001</v>
      </c>
      <c r="AA749" s="21">
        <f>(RANK(L749,L$8:L$1007,1)+COUNTIF(L$8:L749,L749)-1)/1000</f>
        <v>0.749</v>
      </c>
      <c r="AB749" s="21">
        <f>(RANK(M749,M$8:M$1007,1)+COUNTIF(M$8:M749,M749)-1)/1000</f>
        <v>0.76700000000000002</v>
      </c>
      <c r="AC749" s="21">
        <f>(RANK(N749,N$8:N$1007,1)+COUNTIF(N$8:N749,N749)-1)/1000</f>
        <v>0.88100000000000001</v>
      </c>
      <c r="AD749" s="21">
        <f>(RANK(O749,O$8:O$1007,1)+COUNTIF(O$8:O749,O749)-1)/1000</f>
        <v>0.88500000000000001</v>
      </c>
      <c r="AE749" s="21">
        <f>(RANK(P749,P$8:P$1007,1)+COUNTIF(P$8:P749,P749)-1)/1000</f>
        <v>0.879</v>
      </c>
      <c r="AF749" s="21">
        <f>(RANK(Q749,Q$8:Q$1007,1)+COUNTIF(Q$8:Q749,Q749)-1)/1000</f>
        <v>0.88100000000000001</v>
      </c>
      <c r="AG749" s="21">
        <f>(RANK(R749,R$8:R$1007,1)+COUNTIF(R$8:R749,R749)-1)/1000</f>
        <v>0.88500000000000001</v>
      </c>
      <c r="AH749" s="21">
        <f>(RANK(S749,S$8:S$1007,1)+COUNTIF(S$8:S749,S749)-1)/1000</f>
        <v>0.879</v>
      </c>
      <c r="AI749" s="14">
        <f t="shared" si="143"/>
        <v>0</v>
      </c>
      <c r="AK749" s="14">
        <f t="shared" si="144"/>
        <v>0</v>
      </c>
    </row>
    <row r="750" spans="2:37" x14ac:dyDescent="0.25">
      <c r="B750">
        <f t="shared" si="138"/>
        <v>743</v>
      </c>
      <c r="C750">
        <f>MATCH(B750,'Stocastic Model Raw Data'!$B$2:$B$1001,0)</f>
        <v>554</v>
      </c>
      <c r="D750" s="14" cm="1">
        <f t="array" ref="D750">INDEX('Stocastic Model Raw Data'!$G$2:$G$1001,$C750,0)</f>
        <v>212042590</v>
      </c>
      <c r="E750" s="14" cm="1">
        <f t="array" ref="E750">INDEX('Stocastic Model Raw Data'!$C$2:$C$1001,$C750,0)</f>
        <v>86279007.6657262</v>
      </c>
      <c r="F750" s="14" cm="1">
        <f t="array" ref="F750">INDEX('Stocastic Model Raw Data'!$H$2:$H$1001,$C750,0)</f>
        <v>42007269.5866073</v>
      </c>
      <c r="G750" s="14">
        <f t="shared" si="133"/>
        <v>44271738.0791189</v>
      </c>
      <c r="H750" s="14" cm="1">
        <f t="array" ref="H750">INDEX('Stocastic Model Raw Data'!$D$2:$D$1001,$C750,0)</f>
        <v>2437048286.6600099</v>
      </c>
      <c r="I750" s="14" cm="1">
        <f t="array" ref="I750">INDEX('Stocastic Model Raw Data'!$I$2:$I$1001,$C750,0)</f>
        <v>1010602239.16228</v>
      </c>
      <c r="J750" s="14">
        <f t="shared" si="134"/>
        <v>1426446047.4977298</v>
      </c>
      <c r="K750" s="14" cm="1">
        <f t="array" ref="K750">INDEX('Stocastic Model Raw Data'!$E$2:$E$1001,$C750,0)</f>
        <v>196946710.058577</v>
      </c>
      <c r="L750" s="14" cm="1">
        <f t="array" ref="L750">INDEX('Stocastic Model Raw Data'!$J$2:$J$1001,$C750,0)</f>
        <v>90296762.599319294</v>
      </c>
      <c r="M750" s="14">
        <f t="shared" si="135"/>
        <v>106649947.45925771</v>
      </c>
      <c r="N750" s="14">
        <f t="shared" si="139"/>
        <v>2633994996.7185869</v>
      </c>
      <c r="O750" s="14">
        <f t="shared" si="140"/>
        <v>1100899001.7615993</v>
      </c>
      <c r="P750" s="14">
        <f t="shared" si="136"/>
        <v>1533095994.9569876</v>
      </c>
      <c r="Q750" s="3">
        <f t="shared" si="141"/>
        <v>2633994996.7185869</v>
      </c>
      <c r="R750" s="3">
        <f t="shared" si="142"/>
        <v>1312941591.7615993</v>
      </c>
      <c r="S750" s="3">
        <f t="shared" si="137"/>
        <v>1321053404.9569876</v>
      </c>
      <c r="T750" s="21">
        <f>(RANK(E750,E$8:E$1007,1)+COUNTIF(E$8:E750,E750)-1)/1000</f>
        <v>0.53400000000000003</v>
      </c>
      <c r="U750" s="21">
        <f>(RANK(F750,F$8:F$1007,1)+COUNTIF(F$8:F750,F750)-1)/1000</f>
        <v>0.53500000000000003</v>
      </c>
      <c r="V750" s="21">
        <f>(RANK(G750,G$8:G$1007,1)+COUNTIF(G$8:G750,G750)-1)/1000</f>
        <v>0.54800000000000004</v>
      </c>
      <c r="W750" s="21">
        <f>(RANK(H750,H$8:H$1007,1)+COUNTIF(H$8:H750,H750)-1)/1000</f>
        <v>0.54500000000000004</v>
      </c>
      <c r="X750" s="21">
        <f>(RANK(I750,I$8:I$1007,1)+COUNTIF(I$8:I750,I750)-1)/1000</f>
        <v>0.53</v>
      </c>
      <c r="Y750" s="21">
        <f>(RANK(J750,J$8:J$1007,1)+COUNTIF(J$8:J750,J750)-1)/1000</f>
        <v>0.55600000000000005</v>
      </c>
      <c r="Z750" s="21">
        <f>(RANK(K750,K$8:K$1007,1)+COUNTIF(K$8:K750,K750)-1)/1000</f>
        <v>0.66100000000000003</v>
      </c>
      <c r="AA750" s="21">
        <f>(RANK(L750,L$8:L$1007,1)+COUNTIF(L$8:L750,L750)-1)/1000</f>
        <v>0.68700000000000006</v>
      </c>
      <c r="AB750" s="21">
        <f>(RANK(M750,M$8:M$1007,1)+COUNTIF(M$8:M750,M750)-1)/1000</f>
        <v>0.622</v>
      </c>
      <c r="AC750" s="21">
        <f>(RANK(N750,N$8:N$1007,1)+COUNTIF(N$8:N750,N750)-1)/1000</f>
        <v>0.55400000000000005</v>
      </c>
      <c r="AD750" s="21">
        <f>(RANK(O750,O$8:O$1007,1)+COUNTIF(O$8:O750,O750)-1)/1000</f>
        <v>0.54700000000000004</v>
      </c>
      <c r="AE750" s="21">
        <f>(RANK(P750,P$8:P$1007,1)+COUNTIF(P$8:P750,P750)-1)/1000</f>
        <v>0.55800000000000005</v>
      </c>
      <c r="AF750" s="21">
        <f>(RANK(Q750,Q$8:Q$1007,1)+COUNTIF(Q$8:Q750,Q750)-1)/1000</f>
        <v>0.55400000000000005</v>
      </c>
      <c r="AG750" s="21">
        <f>(RANK(R750,R$8:R$1007,1)+COUNTIF(R$8:R750,R750)-1)/1000</f>
        <v>0.54700000000000004</v>
      </c>
      <c r="AH750" s="21">
        <f>(RANK(S750,S$8:S$1007,1)+COUNTIF(S$8:S750,S750)-1)/1000</f>
        <v>0.55800000000000005</v>
      </c>
      <c r="AI750" s="14">
        <f t="shared" si="143"/>
        <v>0</v>
      </c>
      <c r="AK750" s="14">
        <f t="shared" si="144"/>
        <v>0</v>
      </c>
    </row>
    <row r="751" spans="2:37" x14ac:dyDescent="0.25">
      <c r="B751">
        <f t="shared" si="138"/>
        <v>744</v>
      </c>
      <c r="C751">
        <f>MATCH(B751,'Stocastic Model Raw Data'!$B$2:$B$1001,0)</f>
        <v>219</v>
      </c>
      <c r="D751" s="14" cm="1">
        <f t="array" ref="D751">INDEX('Stocastic Model Raw Data'!$G$2:$G$1001,$C751,0)</f>
        <v>212042590</v>
      </c>
      <c r="E751" s="14" cm="1">
        <f t="array" ref="E751">INDEX('Stocastic Model Raw Data'!$C$2:$C$1001,$C751,0)</f>
        <v>76337282.481240407</v>
      </c>
      <c r="F751" s="14" cm="1">
        <f t="array" ref="F751">INDEX('Stocastic Model Raw Data'!$H$2:$H$1001,$C751,0)</f>
        <v>37560575.408210099</v>
      </c>
      <c r="G751" s="14">
        <f t="shared" si="133"/>
        <v>38776707.073030308</v>
      </c>
      <c r="H751" s="14" cm="1">
        <f t="array" ref="H751">INDEX('Stocastic Model Raw Data'!$D$2:$D$1001,$C751,0)</f>
        <v>2055049815.54</v>
      </c>
      <c r="I751" s="14" cm="1">
        <f t="array" ref="I751">INDEX('Stocastic Model Raw Data'!$I$2:$I$1001,$C751,0)</f>
        <v>862490079.97736895</v>
      </c>
      <c r="J751" s="14">
        <f t="shared" si="134"/>
        <v>1192559735.5626311</v>
      </c>
      <c r="K751" s="14" cm="1">
        <f t="array" ref="K751">INDEX('Stocastic Model Raw Data'!$E$2:$E$1001,$C751,0)</f>
        <v>182476953.25626701</v>
      </c>
      <c r="L751" s="14" cm="1">
        <f t="array" ref="L751">INDEX('Stocastic Model Raw Data'!$J$2:$J$1001,$C751,0)</f>
        <v>77344629.226921305</v>
      </c>
      <c r="M751" s="14">
        <f t="shared" si="135"/>
        <v>105132324.02934571</v>
      </c>
      <c r="N751" s="14">
        <f t="shared" si="139"/>
        <v>2237526768.796267</v>
      </c>
      <c r="O751" s="14">
        <f t="shared" si="140"/>
        <v>939834709.20429027</v>
      </c>
      <c r="P751" s="14">
        <f t="shared" si="136"/>
        <v>1297692059.5919766</v>
      </c>
      <c r="Q751" s="3">
        <f t="shared" si="141"/>
        <v>2237526768.796267</v>
      </c>
      <c r="R751" s="3">
        <f t="shared" si="142"/>
        <v>1151877299.2042904</v>
      </c>
      <c r="S751" s="3">
        <f t="shared" si="137"/>
        <v>1085649469.5919766</v>
      </c>
      <c r="T751" s="21">
        <f>(RANK(E751,E$8:E$1007,1)+COUNTIF(E$8:E751,E751)-1)/1000</f>
        <v>0.317</v>
      </c>
      <c r="U751" s="21">
        <f>(RANK(F751,F$8:F$1007,1)+COUNTIF(F$8:F751,F751)-1)/1000</f>
        <v>0.34799999999999998</v>
      </c>
      <c r="V751" s="21">
        <f>(RANK(G751,G$8:G$1007,1)+COUNTIF(G$8:G751,G751)-1)/1000</f>
        <v>0.28899999999999998</v>
      </c>
      <c r="W751" s="21">
        <f>(RANK(H751,H$8:H$1007,1)+COUNTIF(H$8:H751,H751)-1)/1000</f>
        <v>0.189</v>
      </c>
      <c r="X751" s="21">
        <f>(RANK(I751,I$8:I$1007,1)+COUNTIF(I$8:I751,I751)-1)/1000</f>
        <v>0.21199999999999999</v>
      </c>
      <c r="Y751" s="21">
        <f>(RANK(J751,J$8:J$1007,1)+COUNTIF(J$8:J751,J751)-1)/1000</f>
        <v>0.18099999999999999</v>
      </c>
      <c r="Z751" s="21">
        <f>(RANK(K751,K$8:K$1007,1)+COUNTIF(K$8:K751,K751)-1)/1000</f>
        <v>0.52100000000000002</v>
      </c>
      <c r="AA751" s="21">
        <f>(RANK(L751,L$8:L$1007,1)+COUNTIF(L$8:L751,L751)-1)/1000</f>
        <v>0.435</v>
      </c>
      <c r="AB751" s="21">
        <f>(RANK(M751,M$8:M$1007,1)+COUNTIF(M$8:M751,M751)-1)/1000</f>
        <v>0.59099999999999997</v>
      </c>
      <c r="AC751" s="21">
        <f>(RANK(N751,N$8:N$1007,1)+COUNTIF(N$8:N751,N751)-1)/1000</f>
        <v>0.219</v>
      </c>
      <c r="AD751" s="21">
        <f>(RANK(O751,O$8:O$1007,1)+COUNTIF(O$8:O751,O751)-1)/1000</f>
        <v>0.22800000000000001</v>
      </c>
      <c r="AE751" s="21">
        <f>(RANK(P751,P$8:P$1007,1)+COUNTIF(P$8:P751,P751)-1)/1000</f>
        <v>0.20599999999999999</v>
      </c>
      <c r="AF751" s="21">
        <f>(RANK(Q751,Q$8:Q$1007,1)+COUNTIF(Q$8:Q751,Q751)-1)/1000</f>
        <v>0.219</v>
      </c>
      <c r="AG751" s="21">
        <f>(RANK(R751,R$8:R$1007,1)+COUNTIF(R$8:R751,R751)-1)/1000</f>
        <v>0.22800000000000001</v>
      </c>
      <c r="AH751" s="21">
        <f>(RANK(S751,S$8:S$1007,1)+COUNTIF(S$8:S751,S751)-1)/1000</f>
        <v>0.20599999999999999</v>
      </c>
      <c r="AI751" s="14">
        <f t="shared" si="143"/>
        <v>0</v>
      </c>
      <c r="AK751" s="14">
        <f t="shared" si="144"/>
        <v>0</v>
      </c>
    </row>
    <row r="752" spans="2:37" x14ac:dyDescent="0.25">
      <c r="B752">
        <f t="shared" si="138"/>
        <v>745</v>
      </c>
      <c r="C752">
        <f>MATCH(B752,'Stocastic Model Raw Data'!$B$2:$B$1001,0)</f>
        <v>420</v>
      </c>
      <c r="D752" s="14" cm="1">
        <f t="array" ref="D752">INDEX('Stocastic Model Raw Data'!$G$2:$G$1001,$C752,0)</f>
        <v>212042590</v>
      </c>
      <c r="E752" s="14" cm="1">
        <f t="array" ref="E752">INDEX('Stocastic Model Raw Data'!$C$2:$C$1001,$C752,0)</f>
        <v>84985156.631920502</v>
      </c>
      <c r="F752" s="14" cm="1">
        <f t="array" ref="F752">INDEX('Stocastic Model Raw Data'!$H$2:$H$1001,$C752,0)</f>
        <v>41821326.476862803</v>
      </c>
      <c r="G752" s="14">
        <f t="shared" si="133"/>
        <v>43163830.155057698</v>
      </c>
      <c r="H752" s="14" cm="1">
        <f t="array" ref="H752">INDEX('Stocastic Model Raw Data'!$D$2:$D$1001,$C752,0)</f>
        <v>2296444765.2291002</v>
      </c>
      <c r="I752" s="14" cm="1">
        <f t="array" ref="I752">INDEX('Stocastic Model Raw Data'!$I$2:$I$1001,$C752,0)</f>
        <v>966842067.79470003</v>
      </c>
      <c r="J752" s="14">
        <f t="shared" si="134"/>
        <v>1329602697.4344001</v>
      </c>
      <c r="K752" s="14" cm="1">
        <f t="array" ref="K752">INDEX('Stocastic Model Raw Data'!$E$2:$E$1001,$C752,0)</f>
        <v>184257457.51647699</v>
      </c>
      <c r="L752" s="14" cm="1">
        <f t="array" ref="L752">INDEX('Stocastic Model Raw Data'!$J$2:$J$1001,$C752,0)</f>
        <v>78946752.232165202</v>
      </c>
      <c r="M752" s="14">
        <f t="shared" si="135"/>
        <v>105310705.28431179</v>
      </c>
      <c r="N752" s="14">
        <f t="shared" si="139"/>
        <v>2480702222.7455773</v>
      </c>
      <c r="O752" s="14">
        <f t="shared" si="140"/>
        <v>1045788820.0268652</v>
      </c>
      <c r="P752" s="14">
        <f t="shared" si="136"/>
        <v>1434913402.7187121</v>
      </c>
      <c r="Q752" s="3">
        <f t="shared" si="141"/>
        <v>2480702222.7455773</v>
      </c>
      <c r="R752" s="3">
        <f t="shared" si="142"/>
        <v>1257831410.0268652</v>
      </c>
      <c r="S752" s="3">
        <f t="shared" si="137"/>
        <v>1222870812.7187121</v>
      </c>
      <c r="T752" s="21">
        <f>(RANK(E752,E$8:E$1007,1)+COUNTIF(E$8:E752,E752)-1)/1000</f>
        <v>0.51100000000000001</v>
      </c>
      <c r="U752" s="21">
        <f>(RANK(F752,F$8:F$1007,1)+COUNTIF(F$8:F752,F752)-1)/1000</f>
        <v>0.52500000000000002</v>
      </c>
      <c r="V752" s="21">
        <f>(RANK(G752,G$8:G$1007,1)+COUNTIF(G$8:G752,G752)-1)/1000</f>
        <v>0.49299999999999999</v>
      </c>
      <c r="W752" s="21">
        <f>(RANK(H752,H$8:H$1007,1)+COUNTIF(H$8:H752,H752)-1)/1000</f>
        <v>0.41699999999999998</v>
      </c>
      <c r="X752" s="21">
        <f>(RANK(I752,I$8:I$1007,1)+COUNTIF(I$8:I752,I752)-1)/1000</f>
        <v>0.432</v>
      </c>
      <c r="Y752" s="21">
        <f>(RANK(J752,J$8:J$1007,1)+COUNTIF(J$8:J752,J752)-1)/1000</f>
        <v>0.38800000000000001</v>
      </c>
      <c r="Z752" s="21">
        <f>(RANK(K752,K$8:K$1007,1)+COUNTIF(K$8:K752,K752)-1)/1000</f>
        <v>0.55000000000000004</v>
      </c>
      <c r="AA752" s="21">
        <f>(RANK(L752,L$8:L$1007,1)+COUNTIF(L$8:L752,L752)-1)/1000</f>
        <v>0.47699999999999998</v>
      </c>
      <c r="AB752" s="21">
        <f>(RANK(M752,M$8:M$1007,1)+COUNTIF(M$8:M752,M752)-1)/1000</f>
        <v>0.59399999999999997</v>
      </c>
      <c r="AC752" s="21">
        <f>(RANK(N752,N$8:N$1007,1)+COUNTIF(N$8:N752,N752)-1)/1000</f>
        <v>0.42</v>
      </c>
      <c r="AD752" s="21">
        <f>(RANK(O752,O$8:O$1007,1)+COUNTIF(O$8:O752,O752)-1)/1000</f>
        <v>0.437</v>
      </c>
      <c r="AE752" s="21">
        <f>(RANK(P752,P$8:P$1007,1)+COUNTIF(P$8:P752,P752)-1)/1000</f>
        <v>0.41299999999999998</v>
      </c>
      <c r="AF752" s="21">
        <f>(RANK(Q752,Q$8:Q$1007,1)+COUNTIF(Q$8:Q752,Q752)-1)/1000</f>
        <v>0.42</v>
      </c>
      <c r="AG752" s="21">
        <f>(RANK(R752,R$8:R$1007,1)+COUNTIF(R$8:R752,R752)-1)/1000</f>
        <v>0.437</v>
      </c>
      <c r="AH752" s="21">
        <f>(RANK(S752,S$8:S$1007,1)+COUNTIF(S$8:S752,S752)-1)/1000</f>
        <v>0.41299999999999998</v>
      </c>
      <c r="AI752" s="14">
        <f t="shared" si="143"/>
        <v>0</v>
      </c>
      <c r="AK752" s="14">
        <f t="shared" si="144"/>
        <v>0</v>
      </c>
    </row>
    <row r="753" spans="2:37" x14ac:dyDescent="0.25">
      <c r="B753">
        <f t="shared" si="138"/>
        <v>746</v>
      </c>
      <c r="C753">
        <f>MATCH(B753,'Stocastic Model Raw Data'!$B$2:$B$1001,0)</f>
        <v>795</v>
      </c>
      <c r="D753" s="14" cm="1">
        <f t="array" ref="D753">INDEX('Stocastic Model Raw Data'!$G$2:$G$1001,$C753,0)</f>
        <v>212042590</v>
      </c>
      <c r="E753" s="14" cm="1">
        <f t="array" ref="E753">INDEX('Stocastic Model Raw Data'!$C$2:$C$1001,$C753,0)</f>
        <v>97410949.132782996</v>
      </c>
      <c r="F753" s="14" cm="1">
        <f t="array" ref="F753">INDEX('Stocastic Model Raw Data'!$H$2:$H$1001,$C753,0)</f>
        <v>47645539.1938245</v>
      </c>
      <c r="G753" s="14">
        <f t="shared" si="133"/>
        <v>49765409.938958496</v>
      </c>
      <c r="H753" s="14" cm="1">
        <f t="array" ref="H753">INDEX('Stocastic Model Raw Data'!$D$2:$D$1001,$C753,0)</f>
        <v>2722094360.4160299</v>
      </c>
      <c r="I753" s="14" cm="1">
        <f t="array" ref="I753">INDEX('Stocastic Model Raw Data'!$I$2:$I$1001,$C753,0)</f>
        <v>1136884316.91944</v>
      </c>
      <c r="J753" s="14">
        <f t="shared" si="134"/>
        <v>1585210043.4965899</v>
      </c>
      <c r="K753" s="14" cm="1">
        <f t="array" ref="K753">INDEX('Stocastic Model Raw Data'!$E$2:$E$1001,$C753,0)</f>
        <v>228370583.433781</v>
      </c>
      <c r="L753" s="14" cm="1">
        <f t="array" ref="L753">INDEX('Stocastic Model Raw Data'!$J$2:$J$1001,$C753,0)</f>
        <v>102615960.829313</v>
      </c>
      <c r="M753" s="14">
        <f t="shared" si="135"/>
        <v>125754622.604468</v>
      </c>
      <c r="N753" s="14">
        <f t="shared" si="139"/>
        <v>2950464943.8498111</v>
      </c>
      <c r="O753" s="14">
        <f t="shared" si="140"/>
        <v>1239500277.7487531</v>
      </c>
      <c r="P753" s="14">
        <f t="shared" si="136"/>
        <v>1710964666.101058</v>
      </c>
      <c r="Q753" s="3">
        <f t="shared" si="141"/>
        <v>2950464943.8498111</v>
      </c>
      <c r="R753" s="3">
        <f t="shared" si="142"/>
        <v>1451542867.7487531</v>
      </c>
      <c r="S753" s="3">
        <f t="shared" si="137"/>
        <v>1498922076.101058</v>
      </c>
      <c r="T753" s="21">
        <f>(RANK(E753,E$8:E$1007,1)+COUNTIF(E$8:E753,E753)-1)/1000</f>
        <v>0.75600000000000001</v>
      </c>
      <c r="U753" s="21">
        <f>(RANK(F753,F$8:F$1007,1)+COUNTIF(F$8:F753,F753)-1)/1000</f>
        <v>0.74</v>
      </c>
      <c r="V753" s="21">
        <f>(RANK(G753,G$8:G$1007,1)+COUNTIF(G$8:G753,G753)-1)/1000</f>
        <v>0.77100000000000002</v>
      </c>
      <c r="W753" s="21">
        <f>(RANK(H753,H$8:H$1007,1)+COUNTIF(H$8:H753,H753)-1)/1000</f>
        <v>0.77800000000000002</v>
      </c>
      <c r="X753" s="21">
        <f>(RANK(I753,I$8:I$1007,1)+COUNTIF(I$8:I753,I753)-1)/1000</f>
        <v>0.77200000000000002</v>
      </c>
      <c r="Y753" s="21">
        <f>(RANK(J753,J$8:J$1007,1)+COUNTIF(J$8:J753,J753)-1)/1000</f>
        <v>0.78</v>
      </c>
      <c r="Z753" s="21">
        <f>(RANK(K753,K$8:K$1007,1)+COUNTIF(K$8:K753,K753)-1)/1000</f>
        <v>0.83799999999999997</v>
      </c>
      <c r="AA753" s="21">
        <f>(RANK(L753,L$8:L$1007,1)+COUNTIF(L$8:L753,L753)-1)/1000</f>
        <v>0.85499999999999998</v>
      </c>
      <c r="AB753" s="21">
        <f>(RANK(M753,M$8:M$1007,1)+COUNTIF(M$8:M753,M753)-1)/1000</f>
        <v>0.83</v>
      </c>
      <c r="AC753" s="21">
        <f>(RANK(N753,N$8:N$1007,1)+COUNTIF(N$8:N753,N753)-1)/1000</f>
        <v>0.79500000000000004</v>
      </c>
      <c r="AD753" s="21">
        <f>(RANK(O753,O$8:O$1007,1)+COUNTIF(O$8:O753,O753)-1)/1000</f>
        <v>0.78600000000000003</v>
      </c>
      <c r="AE753" s="21">
        <f>(RANK(P753,P$8:P$1007,1)+COUNTIF(P$8:P753,P753)-1)/1000</f>
        <v>0.79600000000000004</v>
      </c>
      <c r="AF753" s="21">
        <f>(RANK(Q753,Q$8:Q$1007,1)+COUNTIF(Q$8:Q753,Q753)-1)/1000</f>
        <v>0.79500000000000004</v>
      </c>
      <c r="AG753" s="21">
        <f>(RANK(R753,R$8:R$1007,1)+COUNTIF(R$8:R753,R753)-1)/1000</f>
        <v>0.78600000000000003</v>
      </c>
      <c r="AH753" s="21">
        <f>(RANK(S753,S$8:S$1007,1)+COUNTIF(S$8:S753,S753)-1)/1000</f>
        <v>0.79600000000000004</v>
      </c>
      <c r="AI753" s="14">
        <f t="shared" si="143"/>
        <v>0</v>
      </c>
      <c r="AK753" s="14">
        <f t="shared" si="144"/>
        <v>0</v>
      </c>
    </row>
    <row r="754" spans="2:37" x14ac:dyDescent="0.25">
      <c r="B754">
        <f t="shared" si="138"/>
        <v>747</v>
      </c>
      <c r="C754">
        <f>MATCH(B754,'Stocastic Model Raw Data'!$B$2:$B$1001,0)</f>
        <v>843</v>
      </c>
      <c r="D754" s="14" cm="1">
        <f t="array" ref="D754">INDEX('Stocastic Model Raw Data'!$G$2:$G$1001,$C754,0)</f>
        <v>212042590</v>
      </c>
      <c r="E754" s="14" cm="1">
        <f t="array" ref="E754">INDEX('Stocastic Model Raw Data'!$C$2:$C$1001,$C754,0)</f>
        <v>101781645.640285</v>
      </c>
      <c r="F754" s="14" cm="1">
        <f t="array" ref="F754">INDEX('Stocastic Model Raw Data'!$H$2:$H$1001,$C754,0)</f>
        <v>50175556.592748202</v>
      </c>
      <c r="G754" s="14">
        <f t="shared" si="133"/>
        <v>51606089.047536798</v>
      </c>
      <c r="H754" s="14" cm="1">
        <f t="array" ref="H754">INDEX('Stocastic Model Raw Data'!$D$2:$D$1001,$C754,0)</f>
        <v>2826963784.4478002</v>
      </c>
      <c r="I754" s="14" cm="1">
        <f t="array" ref="I754">INDEX('Stocastic Model Raw Data'!$I$2:$I$1001,$C754,0)</f>
        <v>1188111006.17467</v>
      </c>
      <c r="J754" s="14">
        <f t="shared" si="134"/>
        <v>1638852778.2731302</v>
      </c>
      <c r="K754" s="14" cm="1">
        <f t="array" ref="K754">INDEX('Stocastic Model Raw Data'!$E$2:$E$1001,$C754,0)</f>
        <v>209220687.812112</v>
      </c>
      <c r="L754" s="14" cm="1">
        <f t="array" ref="L754">INDEX('Stocastic Model Raw Data'!$J$2:$J$1001,$C754,0)</f>
        <v>95374493.700678498</v>
      </c>
      <c r="M754" s="14">
        <f t="shared" si="135"/>
        <v>113846194.11143351</v>
      </c>
      <c r="N754" s="14">
        <f t="shared" si="139"/>
        <v>3036184472.259912</v>
      </c>
      <c r="O754" s="14">
        <f t="shared" si="140"/>
        <v>1283485499.8753486</v>
      </c>
      <c r="P754" s="14">
        <f t="shared" si="136"/>
        <v>1752698972.3845634</v>
      </c>
      <c r="Q754" s="3">
        <f t="shared" si="141"/>
        <v>3036184472.259912</v>
      </c>
      <c r="R754" s="3">
        <f t="shared" si="142"/>
        <v>1495528089.8753486</v>
      </c>
      <c r="S754" s="3">
        <f t="shared" si="137"/>
        <v>1540656382.3845634</v>
      </c>
      <c r="T754" s="21">
        <f>(RANK(E754,E$8:E$1007,1)+COUNTIF(E$8:E754,E754)-1)/1000</f>
        <v>0.81699999999999995</v>
      </c>
      <c r="U754" s="21">
        <f>(RANK(F754,F$8:F$1007,1)+COUNTIF(F$8:F754,F754)-1)/1000</f>
        <v>0.81299999999999994</v>
      </c>
      <c r="V754" s="21">
        <f>(RANK(G754,G$8:G$1007,1)+COUNTIF(G$8:G754,G754)-1)/1000</f>
        <v>0.81699999999999995</v>
      </c>
      <c r="W754" s="21">
        <f>(RANK(H754,H$8:H$1007,1)+COUNTIF(H$8:H754,H754)-1)/1000</f>
        <v>0.85699999999999998</v>
      </c>
      <c r="X754" s="21">
        <f>(RANK(I754,I$8:I$1007,1)+COUNTIF(I$8:I754,I754)-1)/1000</f>
        <v>0.85099999999999998</v>
      </c>
      <c r="Y754" s="21">
        <f>(RANK(J754,J$8:J$1007,1)+COUNTIF(J$8:J754,J754)-1)/1000</f>
        <v>0.85599999999999998</v>
      </c>
      <c r="Z754" s="21">
        <f>(RANK(K754,K$8:K$1007,1)+COUNTIF(K$8:K754,K754)-1)/1000</f>
        <v>0.74099999999999999</v>
      </c>
      <c r="AA754" s="21">
        <f>(RANK(L754,L$8:L$1007,1)+COUNTIF(L$8:L754,L754)-1)/1000</f>
        <v>0.77300000000000002</v>
      </c>
      <c r="AB754" s="21">
        <f>(RANK(M754,M$8:M$1007,1)+COUNTIF(M$8:M754,M754)-1)/1000</f>
        <v>0.71899999999999997</v>
      </c>
      <c r="AC754" s="21">
        <f>(RANK(N754,N$8:N$1007,1)+COUNTIF(N$8:N754,N754)-1)/1000</f>
        <v>0.84299999999999997</v>
      </c>
      <c r="AD754" s="21">
        <f>(RANK(O754,O$8:O$1007,1)+COUNTIF(O$8:O754,O754)-1)/1000</f>
        <v>0.84</v>
      </c>
      <c r="AE754" s="21">
        <f>(RANK(P754,P$8:P$1007,1)+COUNTIF(P$8:P754,P754)-1)/1000</f>
        <v>0.84299999999999997</v>
      </c>
      <c r="AF754" s="21">
        <f>(RANK(Q754,Q$8:Q$1007,1)+COUNTIF(Q$8:Q754,Q754)-1)/1000</f>
        <v>0.84299999999999997</v>
      </c>
      <c r="AG754" s="21">
        <f>(RANK(R754,R$8:R$1007,1)+COUNTIF(R$8:R754,R754)-1)/1000</f>
        <v>0.84</v>
      </c>
      <c r="AH754" s="21">
        <f>(RANK(S754,S$8:S$1007,1)+COUNTIF(S$8:S754,S754)-1)/1000</f>
        <v>0.84299999999999997</v>
      </c>
      <c r="AI754" s="14">
        <f t="shared" si="143"/>
        <v>0</v>
      </c>
      <c r="AK754" s="14">
        <f t="shared" si="144"/>
        <v>0</v>
      </c>
    </row>
    <row r="755" spans="2:37" x14ac:dyDescent="0.25">
      <c r="B755">
        <f t="shared" si="138"/>
        <v>748</v>
      </c>
      <c r="C755">
        <f>MATCH(B755,'Stocastic Model Raw Data'!$B$2:$B$1001,0)</f>
        <v>929</v>
      </c>
      <c r="D755" s="14" cm="1">
        <f t="array" ref="D755">INDEX('Stocastic Model Raw Data'!$G$2:$G$1001,$C755,0)</f>
        <v>212042590</v>
      </c>
      <c r="E755" s="14" cm="1">
        <f t="array" ref="E755">INDEX('Stocastic Model Raw Data'!$C$2:$C$1001,$C755,0)</f>
        <v>113035257.444768</v>
      </c>
      <c r="F755" s="14" cm="1">
        <f t="array" ref="F755">INDEX('Stocastic Model Raw Data'!$H$2:$H$1001,$C755,0)</f>
        <v>56237814.5278221</v>
      </c>
      <c r="G755" s="14">
        <f t="shared" si="133"/>
        <v>56797442.916945897</v>
      </c>
      <c r="H755" s="14" cm="1">
        <f t="array" ref="H755">INDEX('Stocastic Model Raw Data'!$D$2:$D$1001,$C755,0)</f>
        <v>2959523796.43293</v>
      </c>
      <c r="I755" s="14" cm="1">
        <f t="array" ref="I755">INDEX('Stocastic Model Raw Data'!$I$2:$I$1001,$C755,0)</f>
        <v>1245988308.97651</v>
      </c>
      <c r="J755" s="14">
        <f t="shared" si="134"/>
        <v>1713535487.4564199</v>
      </c>
      <c r="K755" s="14" cm="1">
        <f t="array" ref="K755">INDEX('Stocastic Model Raw Data'!$E$2:$E$1001,$C755,0)</f>
        <v>270157140.08887202</v>
      </c>
      <c r="L755" s="14" cm="1">
        <f t="array" ref="L755">INDEX('Stocastic Model Raw Data'!$J$2:$J$1001,$C755,0)</f>
        <v>121781311.858092</v>
      </c>
      <c r="M755" s="14">
        <f t="shared" si="135"/>
        <v>148375828.23078001</v>
      </c>
      <c r="N755" s="14">
        <f t="shared" si="139"/>
        <v>3229680936.5218019</v>
      </c>
      <c r="O755" s="14">
        <f t="shared" si="140"/>
        <v>1367769620.8346021</v>
      </c>
      <c r="P755" s="14">
        <f t="shared" si="136"/>
        <v>1861911315.6871998</v>
      </c>
      <c r="Q755" s="3">
        <f t="shared" si="141"/>
        <v>3229680936.5218019</v>
      </c>
      <c r="R755" s="3">
        <f t="shared" si="142"/>
        <v>1579812210.8346021</v>
      </c>
      <c r="S755" s="3">
        <f t="shared" si="137"/>
        <v>1649868725.6871998</v>
      </c>
      <c r="T755" s="21">
        <f>(RANK(E755,E$8:E$1007,1)+COUNTIF(E$8:E755,E755)-1)/1000</f>
        <v>0.93300000000000005</v>
      </c>
      <c r="U755" s="21">
        <f>(RANK(F755,F$8:F$1007,1)+COUNTIF(F$8:F755,F755)-1)/1000</f>
        <v>0.93500000000000005</v>
      </c>
      <c r="V755" s="21">
        <f>(RANK(G755,G$8:G$1007,1)+COUNTIF(G$8:G755,G755)-1)/1000</f>
        <v>0.92900000000000005</v>
      </c>
      <c r="W755" s="21">
        <f>(RANK(H755,H$8:H$1007,1)+COUNTIF(H$8:H755,H755)-1)/1000</f>
        <v>0.91700000000000004</v>
      </c>
      <c r="X755" s="21">
        <f>(RANK(I755,I$8:I$1007,1)+COUNTIF(I$8:I755,I755)-1)/1000</f>
        <v>0.91200000000000003</v>
      </c>
      <c r="Y755" s="21">
        <f>(RANK(J755,J$8:J$1007,1)+COUNTIF(J$8:J755,J755)-1)/1000</f>
        <v>0.91900000000000004</v>
      </c>
      <c r="Z755" s="21">
        <f>(RANK(K755,K$8:K$1007,1)+COUNTIF(K$8:K755,K755)-1)/1000</f>
        <v>0.96899999999999997</v>
      </c>
      <c r="AA755" s="21">
        <f>(RANK(L755,L$8:L$1007,1)+COUNTIF(L$8:L755,L755)-1)/1000</f>
        <v>0.97599999999999998</v>
      </c>
      <c r="AB755" s="21">
        <f>(RANK(M755,M$8:M$1007,1)+COUNTIF(M$8:M755,M755)-1)/1000</f>
        <v>0.96</v>
      </c>
      <c r="AC755" s="21">
        <f>(RANK(N755,N$8:N$1007,1)+COUNTIF(N$8:N755,N755)-1)/1000</f>
        <v>0.92900000000000005</v>
      </c>
      <c r="AD755" s="21">
        <f>(RANK(O755,O$8:O$1007,1)+COUNTIF(O$8:O755,O755)-1)/1000</f>
        <v>0.92600000000000005</v>
      </c>
      <c r="AE755" s="21">
        <f>(RANK(P755,P$8:P$1007,1)+COUNTIF(P$8:P755,P755)-1)/1000</f>
        <v>0.92800000000000005</v>
      </c>
      <c r="AF755" s="21">
        <f>(RANK(Q755,Q$8:Q$1007,1)+COUNTIF(Q$8:Q755,Q755)-1)/1000</f>
        <v>0.92900000000000005</v>
      </c>
      <c r="AG755" s="21">
        <f>(RANK(R755,R$8:R$1007,1)+COUNTIF(R$8:R755,R755)-1)/1000</f>
        <v>0.92600000000000005</v>
      </c>
      <c r="AH755" s="21">
        <f>(RANK(S755,S$8:S$1007,1)+COUNTIF(S$8:S755,S755)-1)/1000</f>
        <v>0.92800000000000005</v>
      </c>
      <c r="AI755" s="14">
        <f t="shared" si="143"/>
        <v>0</v>
      </c>
      <c r="AK755" s="14">
        <f t="shared" si="144"/>
        <v>0</v>
      </c>
    </row>
    <row r="756" spans="2:37" x14ac:dyDescent="0.25">
      <c r="B756">
        <f t="shared" si="138"/>
        <v>749</v>
      </c>
      <c r="C756">
        <f>MATCH(B756,'Stocastic Model Raw Data'!$B$2:$B$1001,0)</f>
        <v>719</v>
      </c>
      <c r="D756" s="14" cm="1">
        <f t="array" ref="D756">INDEX('Stocastic Model Raw Data'!$G$2:$G$1001,$C756,0)</f>
        <v>212042590</v>
      </c>
      <c r="E756" s="14" cm="1">
        <f t="array" ref="E756">INDEX('Stocastic Model Raw Data'!$C$2:$C$1001,$C756,0)</f>
        <v>102329765.769495</v>
      </c>
      <c r="F756" s="14" cm="1">
        <f t="array" ref="F756">INDEX('Stocastic Model Raw Data'!$H$2:$H$1001,$C756,0)</f>
        <v>51108393.618336797</v>
      </c>
      <c r="G756" s="14">
        <f t="shared" si="133"/>
        <v>51221372.151158199</v>
      </c>
      <c r="H756" s="14" cm="1">
        <f t="array" ref="H756">INDEX('Stocastic Model Raw Data'!$D$2:$D$1001,$C756,0)</f>
        <v>2601785553.0085301</v>
      </c>
      <c r="I756" s="14" cm="1">
        <f t="array" ref="I756">INDEX('Stocastic Model Raw Data'!$I$2:$I$1001,$C756,0)</f>
        <v>1103436689.38079</v>
      </c>
      <c r="J756" s="14">
        <f t="shared" si="134"/>
        <v>1498348863.6277401</v>
      </c>
      <c r="K756" s="14" cm="1">
        <f t="array" ref="K756">INDEX('Stocastic Model Raw Data'!$E$2:$E$1001,$C756,0)</f>
        <v>234075188.084281</v>
      </c>
      <c r="L756" s="14" cm="1">
        <f t="array" ref="L756">INDEX('Stocastic Model Raw Data'!$J$2:$J$1001,$C756,0)</f>
        <v>100497296.31362499</v>
      </c>
      <c r="M756" s="14">
        <f t="shared" si="135"/>
        <v>133577891.770656</v>
      </c>
      <c r="N756" s="14">
        <f t="shared" si="139"/>
        <v>2835860741.0928111</v>
      </c>
      <c r="O756" s="14">
        <f t="shared" si="140"/>
        <v>1203933985.6944151</v>
      </c>
      <c r="P756" s="14">
        <f t="shared" si="136"/>
        <v>1631926755.398396</v>
      </c>
      <c r="Q756" s="3">
        <f t="shared" si="141"/>
        <v>2835860741.0928111</v>
      </c>
      <c r="R756" s="3">
        <f t="shared" si="142"/>
        <v>1415976575.6944151</v>
      </c>
      <c r="S756" s="3">
        <f t="shared" si="137"/>
        <v>1419884165.398396</v>
      </c>
      <c r="T756" s="21">
        <f>(RANK(E756,E$8:E$1007,1)+COUNTIF(E$8:E756,E756)-1)/1000</f>
        <v>0.82299999999999995</v>
      </c>
      <c r="U756" s="21">
        <f>(RANK(F756,F$8:F$1007,1)+COUNTIF(F$8:F756,F756)-1)/1000</f>
        <v>0.83599999999999997</v>
      </c>
      <c r="V756" s="21">
        <f>(RANK(G756,G$8:G$1007,1)+COUNTIF(G$8:G756,G756)-1)/1000</f>
        <v>0.80400000000000005</v>
      </c>
      <c r="W756" s="21">
        <f>(RANK(H756,H$8:H$1007,1)+COUNTIF(H$8:H756,H756)-1)/1000</f>
        <v>0.69399999999999995</v>
      </c>
      <c r="X756" s="21">
        <f>(RANK(I756,I$8:I$1007,1)+COUNTIF(I$8:I756,I756)-1)/1000</f>
        <v>0.71399999999999997</v>
      </c>
      <c r="Y756" s="21">
        <f>(RANK(J756,J$8:J$1007,1)+COUNTIF(J$8:J756,J756)-1)/1000</f>
        <v>0.67500000000000004</v>
      </c>
      <c r="Z756" s="21">
        <f>(RANK(K756,K$8:K$1007,1)+COUNTIF(K$8:K756,K756)-1)/1000</f>
        <v>0.86499999999999999</v>
      </c>
      <c r="AA756" s="21">
        <f>(RANK(L756,L$8:L$1007,1)+COUNTIF(L$8:L756,L756)-1)/1000</f>
        <v>0.83399999999999996</v>
      </c>
      <c r="AB756" s="21">
        <f>(RANK(M756,M$8:M$1007,1)+COUNTIF(M$8:M756,M756)-1)/1000</f>
        <v>0.88</v>
      </c>
      <c r="AC756" s="21">
        <f>(RANK(N756,N$8:N$1007,1)+COUNTIF(N$8:N756,N756)-1)/1000</f>
        <v>0.71899999999999997</v>
      </c>
      <c r="AD756" s="21">
        <f>(RANK(O756,O$8:O$1007,1)+COUNTIF(O$8:O756,O756)-1)/1000</f>
        <v>0.73299999999999998</v>
      </c>
      <c r="AE756" s="21">
        <f>(RANK(P756,P$8:P$1007,1)+COUNTIF(P$8:P756,P756)-1)/1000</f>
        <v>0.70399999999999996</v>
      </c>
      <c r="AF756" s="21">
        <f>(RANK(Q756,Q$8:Q$1007,1)+COUNTIF(Q$8:Q756,Q756)-1)/1000</f>
        <v>0.71899999999999997</v>
      </c>
      <c r="AG756" s="21">
        <f>(RANK(R756,R$8:R$1007,1)+COUNTIF(R$8:R756,R756)-1)/1000</f>
        <v>0.73299999999999998</v>
      </c>
      <c r="AH756" s="21">
        <f>(RANK(S756,S$8:S$1007,1)+COUNTIF(S$8:S756,S756)-1)/1000</f>
        <v>0.70399999999999996</v>
      </c>
      <c r="AI756" s="14">
        <f t="shared" si="143"/>
        <v>0</v>
      </c>
      <c r="AK756" s="14">
        <f t="shared" si="144"/>
        <v>0</v>
      </c>
    </row>
    <row r="757" spans="2:37" x14ac:dyDescent="0.25">
      <c r="B757">
        <f t="shared" si="138"/>
        <v>750</v>
      </c>
      <c r="C757">
        <f>MATCH(B757,'Stocastic Model Raw Data'!$B$2:$B$1001,0)</f>
        <v>768</v>
      </c>
      <c r="D757" s="14" cm="1">
        <f t="array" ref="D757">INDEX('Stocastic Model Raw Data'!$G$2:$G$1001,$C757,0)</f>
        <v>212042590</v>
      </c>
      <c r="E757" s="14" cm="1">
        <f t="array" ref="E757">INDEX('Stocastic Model Raw Data'!$C$2:$C$1001,$C757,0)</f>
        <v>94109154.431468397</v>
      </c>
      <c r="F757" s="14" cm="1">
        <f t="array" ref="F757">INDEX('Stocastic Model Raw Data'!$H$2:$H$1001,$C757,0)</f>
        <v>45534581.0130888</v>
      </c>
      <c r="G757" s="14">
        <f t="shared" si="133"/>
        <v>48574573.418379597</v>
      </c>
      <c r="H757" s="14" cm="1">
        <f t="array" ref="H757">INDEX('Stocastic Model Raw Data'!$D$2:$D$1001,$C757,0)</f>
        <v>2726845771.3424401</v>
      </c>
      <c r="I757" s="14" cm="1">
        <f t="array" ref="I757">INDEX('Stocastic Model Raw Data'!$I$2:$I$1001,$C757,0)</f>
        <v>1136378924.6213</v>
      </c>
      <c r="J757" s="14">
        <f t="shared" si="134"/>
        <v>1590466846.7211401</v>
      </c>
      <c r="K757" s="14" cm="1">
        <f t="array" ref="K757">INDEX('Stocastic Model Raw Data'!$E$2:$E$1001,$C757,0)</f>
        <v>195939920.19225699</v>
      </c>
      <c r="L757" s="14" cm="1">
        <f t="array" ref="L757">INDEX('Stocastic Model Raw Data'!$J$2:$J$1001,$C757,0)</f>
        <v>84432023.192305505</v>
      </c>
      <c r="M757" s="14">
        <f t="shared" si="135"/>
        <v>111507896.99995148</v>
      </c>
      <c r="N757" s="14">
        <f t="shared" si="139"/>
        <v>2922785691.5346971</v>
      </c>
      <c r="O757" s="14">
        <f t="shared" si="140"/>
        <v>1220810947.8136055</v>
      </c>
      <c r="P757" s="14">
        <f t="shared" si="136"/>
        <v>1701974743.7210915</v>
      </c>
      <c r="Q757" s="3">
        <f t="shared" si="141"/>
        <v>2922785691.5346971</v>
      </c>
      <c r="R757" s="3">
        <f t="shared" si="142"/>
        <v>1432853537.8136055</v>
      </c>
      <c r="S757" s="3">
        <f t="shared" si="137"/>
        <v>1489932153.7210915</v>
      </c>
      <c r="T757" s="21">
        <f>(RANK(E757,E$8:E$1007,1)+COUNTIF(E$8:E757,E757)-1)/1000</f>
        <v>0.69899999999999995</v>
      </c>
      <c r="U757" s="21">
        <f>(RANK(F757,F$8:F$1007,1)+COUNTIF(F$8:F757,F757)-1)/1000</f>
        <v>0.67300000000000004</v>
      </c>
      <c r="V757" s="21">
        <f>(RANK(G757,G$8:G$1007,1)+COUNTIF(G$8:G757,G757)-1)/1000</f>
        <v>0.72899999999999998</v>
      </c>
      <c r="W757" s="21">
        <f>(RANK(H757,H$8:H$1007,1)+COUNTIF(H$8:H757,H757)-1)/1000</f>
        <v>0.78200000000000003</v>
      </c>
      <c r="X757" s="21">
        <f>(RANK(I757,I$8:I$1007,1)+COUNTIF(I$8:I757,I757)-1)/1000</f>
        <v>0.76900000000000002</v>
      </c>
      <c r="Y757" s="21">
        <f>(RANK(J757,J$8:J$1007,1)+COUNTIF(J$8:J757,J757)-1)/1000</f>
        <v>0.79200000000000004</v>
      </c>
      <c r="Z757" s="21">
        <f>(RANK(K757,K$8:K$1007,1)+COUNTIF(K$8:K757,K757)-1)/1000</f>
        <v>0.64900000000000002</v>
      </c>
      <c r="AA757" s="21">
        <f>(RANK(L757,L$8:L$1007,1)+COUNTIF(L$8:L757,L757)-1)/1000</f>
        <v>0.60199999999999998</v>
      </c>
      <c r="AB757" s="21">
        <f>(RANK(M757,M$8:M$1007,1)+COUNTIF(M$8:M757,M757)-1)/1000</f>
        <v>0.69099999999999995</v>
      </c>
      <c r="AC757" s="21">
        <f>(RANK(N757,N$8:N$1007,1)+COUNTIF(N$8:N757,N757)-1)/1000</f>
        <v>0.76800000000000002</v>
      </c>
      <c r="AD757" s="21">
        <f>(RANK(O757,O$8:O$1007,1)+COUNTIF(O$8:O757,O757)-1)/1000</f>
        <v>0.754</v>
      </c>
      <c r="AE757" s="21">
        <f>(RANK(P757,P$8:P$1007,1)+COUNTIF(P$8:P757,P757)-1)/1000</f>
        <v>0.78400000000000003</v>
      </c>
      <c r="AF757" s="21">
        <f>(RANK(Q757,Q$8:Q$1007,1)+COUNTIF(Q$8:Q757,Q757)-1)/1000</f>
        <v>0.76800000000000002</v>
      </c>
      <c r="AG757" s="21">
        <f>(RANK(R757,R$8:R$1007,1)+COUNTIF(R$8:R757,R757)-1)/1000</f>
        <v>0.754</v>
      </c>
      <c r="AH757" s="21">
        <f>(RANK(S757,S$8:S$1007,1)+COUNTIF(S$8:S757,S757)-1)/1000</f>
        <v>0.78400000000000003</v>
      </c>
      <c r="AI757" s="14">
        <f t="shared" si="143"/>
        <v>0</v>
      </c>
      <c r="AK757" s="14">
        <f t="shared" si="144"/>
        <v>0</v>
      </c>
    </row>
    <row r="758" spans="2:37" x14ac:dyDescent="0.25">
      <c r="B758">
        <f t="shared" si="138"/>
        <v>751</v>
      </c>
      <c r="C758">
        <f>MATCH(B758,'Stocastic Model Raw Data'!$B$2:$B$1001,0)</f>
        <v>114</v>
      </c>
      <c r="D758" s="14" cm="1">
        <f t="array" ref="D758">INDEX('Stocastic Model Raw Data'!$G$2:$G$1001,$C758,0)</f>
        <v>212042590</v>
      </c>
      <c r="E758" s="14" cm="1">
        <f t="array" ref="E758">INDEX('Stocastic Model Raw Data'!$C$2:$C$1001,$C758,0)</f>
        <v>69225970.663363203</v>
      </c>
      <c r="F758" s="14" cm="1">
        <f t="array" ref="F758">INDEX('Stocastic Model Raw Data'!$H$2:$H$1001,$C758,0)</f>
        <v>33910693.317060001</v>
      </c>
      <c r="G758" s="14">
        <f t="shared" si="133"/>
        <v>35315277.346303202</v>
      </c>
      <c r="H758" s="14" cm="1">
        <f t="array" ref="H758">INDEX('Stocastic Model Raw Data'!$D$2:$D$1001,$C758,0)</f>
        <v>1904543457.4140999</v>
      </c>
      <c r="I758" s="14" cm="1">
        <f t="array" ref="I758">INDEX('Stocastic Model Raw Data'!$I$2:$I$1001,$C758,0)</f>
        <v>793213003.90573704</v>
      </c>
      <c r="J758" s="14">
        <f t="shared" si="134"/>
        <v>1111330453.5083628</v>
      </c>
      <c r="K758" s="14" cm="1">
        <f t="array" ref="K758">INDEX('Stocastic Model Raw Data'!$E$2:$E$1001,$C758,0)</f>
        <v>163002687.32914999</v>
      </c>
      <c r="L758" s="14" cm="1">
        <f t="array" ref="L758">INDEX('Stocastic Model Raw Data'!$J$2:$J$1001,$C758,0)</f>
        <v>69706981.983058095</v>
      </c>
      <c r="M758" s="14">
        <f t="shared" si="135"/>
        <v>93295705.346091896</v>
      </c>
      <c r="N758" s="14">
        <f t="shared" si="139"/>
        <v>2067546144.7432499</v>
      </c>
      <c r="O758" s="14">
        <f t="shared" si="140"/>
        <v>862919985.88879514</v>
      </c>
      <c r="P758" s="14">
        <f t="shared" si="136"/>
        <v>1204626158.8544548</v>
      </c>
      <c r="Q758" s="3">
        <f t="shared" si="141"/>
        <v>2067546144.7432499</v>
      </c>
      <c r="R758" s="3">
        <f t="shared" si="142"/>
        <v>1074962575.8887951</v>
      </c>
      <c r="S758" s="3">
        <f t="shared" si="137"/>
        <v>992583568.85445476</v>
      </c>
      <c r="T758" s="21">
        <f>(RANK(E758,E$8:E$1007,1)+COUNTIF(E$8:E758,E758)-1)/1000</f>
        <v>0.17899999999999999</v>
      </c>
      <c r="U758" s="21">
        <f>(RANK(F758,F$8:F$1007,1)+COUNTIF(F$8:F758,F758)-1)/1000</f>
        <v>0.19400000000000001</v>
      </c>
      <c r="V758" s="21">
        <f>(RANK(G758,G$8:G$1007,1)+COUNTIF(G$8:G758,G758)-1)/1000</f>
        <v>0.155</v>
      </c>
      <c r="W758" s="21">
        <f>(RANK(H758,H$8:H$1007,1)+COUNTIF(H$8:H758,H758)-1)/1000</f>
        <v>0.105</v>
      </c>
      <c r="X758" s="21">
        <f>(RANK(I758,I$8:I$1007,1)+COUNTIF(I$8:I758,I758)-1)/1000</f>
        <v>0.109</v>
      </c>
      <c r="Y758" s="21">
        <f>(RANK(J758,J$8:J$1007,1)+COUNTIF(J$8:J758,J758)-1)/1000</f>
        <v>0.1</v>
      </c>
      <c r="Z758" s="21">
        <f>(RANK(K758,K$8:K$1007,1)+COUNTIF(K$8:K758,K758)-1)/1000</f>
        <v>0.34</v>
      </c>
      <c r="AA758" s="21">
        <f>(RANK(L758,L$8:L$1007,1)+COUNTIF(L$8:L758,L758)-1)/1000</f>
        <v>0.27500000000000002</v>
      </c>
      <c r="AB758" s="21">
        <f>(RANK(M758,M$8:M$1007,1)+COUNTIF(M$8:M758,M758)-1)/1000</f>
        <v>0.373</v>
      </c>
      <c r="AC758" s="21">
        <f>(RANK(N758,N$8:N$1007,1)+COUNTIF(N$8:N758,N758)-1)/1000</f>
        <v>0.114</v>
      </c>
      <c r="AD758" s="21">
        <f>(RANK(O758,O$8:O$1007,1)+COUNTIF(O$8:O758,O758)-1)/1000</f>
        <v>0.11600000000000001</v>
      </c>
      <c r="AE758" s="21">
        <f>(RANK(P758,P$8:P$1007,1)+COUNTIF(P$8:P758,P758)-1)/1000</f>
        <v>0.112</v>
      </c>
      <c r="AF758" s="21">
        <f>(RANK(Q758,Q$8:Q$1007,1)+COUNTIF(Q$8:Q758,Q758)-1)/1000</f>
        <v>0.114</v>
      </c>
      <c r="AG758" s="21">
        <f>(RANK(R758,R$8:R$1007,1)+COUNTIF(R$8:R758,R758)-1)/1000</f>
        <v>0.11600000000000001</v>
      </c>
      <c r="AH758" s="21">
        <f>(RANK(S758,S$8:S$1007,1)+COUNTIF(S$8:S758,S758)-1)/1000</f>
        <v>0.112</v>
      </c>
      <c r="AI758" s="14">
        <f t="shared" si="143"/>
        <v>0</v>
      </c>
      <c r="AK758" s="14">
        <f t="shared" si="144"/>
        <v>0</v>
      </c>
    </row>
    <row r="759" spans="2:37" x14ac:dyDescent="0.25">
      <c r="B759">
        <f t="shared" si="138"/>
        <v>752</v>
      </c>
      <c r="C759">
        <f>MATCH(B759,'Stocastic Model Raw Data'!$B$2:$B$1001,0)</f>
        <v>793</v>
      </c>
      <c r="D759" s="14" cm="1">
        <f t="array" ref="D759">INDEX('Stocastic Model Raw Data'!$G$2:$G$1001,$C759,0)</f>
        <v>212042590</v>
      </c>
      <c r="E759" s="14" cm="1">
        <f t="array" ref="E759">INDEX('Stocastic Model Raw Data'!$C$2:$C$1001,$C759,0)</f>
        <v>93428702.158440799</v>
      </c>
      <c r="F759" s="14" cm="1">
        <f t="array" ref="F759">INDEX('Stocastic Model Raw Data'!$H$2:$H$1001,$C759,0)</f>
        <v>44965221.903071299</v>
      </c>
      <c r="G759" s="14">
        <f t="shared" si="133"/>
        <v>48463480.255369499</v>
      </c>
      <c r="H759" s="14" cm="1">
        <f t="array" ref="H759">INDEX('Stocastic Model Raw Data'!$D$2:$D$1001,$C759,0)</f>
        <v>2759473397.5525298</v>
      </c>
      <c r="I759" s="14" cm="1">
        <f t="array" ref="I759">INDEX('Stocastic Model Raw Data'!$I$2:$I$1001,$C759,0)</f>
        <v>1144095488.0050499</v>
      </c>
      <c r="J759" s="14">
        <f t="shared" si="134"/>
        <v>1615377909.5474799</v>
      </c>
      <c r="K759" s="14" cm="1">
        <f t="array" ref="K759">INDEX('Stocastic Model Raw Data'!$E$2:$E$1001,$C759,0)</f>
        <v>187019995.904589</v>
      </c>
      <c r="L759" s="14" cm="1">
        <f t="array" ref="L759">INDEX('Stocastic Model Raw Data'!$J$2:$J$1001,$C759,0)</f>
        <v>85533344.712095499</v>
      </c>
      <c r="M759" s="14">
        <f t="shared" si="135"/>
        <v>101486651.1924935</v>
      </c>
      <c r="N759" s="14">
        <f t="shared" si="139"/>
        <v>2946493393.457119</v>
      </c>
      <c r="O759" s="14">
        <f t="shared" si="140"/>
        <v>1229628832.7171454</v>
      </c>
      <c r="P759" s="14">
        <f t="shared" si="136"/>
        <v>1716864560.7399735</v>
      </c>
      <c r="Q759" s="3">
        <f t="shared" si="141"/>
        <v>2946493393.457119</v>
      </c>
      <c r="R759" s="3">
        <f t="shared" si="142"/>
        <v>1441671422.7171454</v>
      </c>
      <c r="S759" s="3">
        <f t="shared" si="137"/>
        <v>1504821970.7399735</v>
      </c>
      <c r="T759" s="21">
        <f>(RANK(E759,E$8:E$1007,1)+COUNTIF(E$8:E759,E759)-1)/1000</f>
        <v>0.68600000000000005</v>
      </c>
      <c r="U759" s="21">
        <f>(RANK(F759,F$8:F$1007,1)+COUNTIF(F$8:F759,F759)-1)/1000</f>
        <v>0.65700000000000003</v>
      </c>
      <c r="V759" s="21">
        <f>(RANK(G759,G$8:G$1007,1)+COUNTIF(G$8:G759,G759)-1)/1000</f>
        <v>0.71899999999999997</v>
      </c>
      <c r="W759" s="21">
        <f>(RANK(H759,H$8:H$1007,1)+COUNTIF(H$8:H759,H759)-1)/1000</f>
        <v>0.80900000000000005</v>
      </c>
      <c r="X759" s="21">
        <f>(RANK(I759,I$8:I$1007,1)+COUNTIF(I$8:I759,I759)-1)/1000</f>
        <v>0.78600000000000003</v>
      </c>
      <c r="Y759" s="21">
        <f>(RANK(J759,J$8:J$1007,1)+COUNTIF(J$8:J759,J759)-1)/1000</f>
        <v>0.82799999999999996</v>
      </c>
      <c r="Z759" s="21">
        <f>(RANK(K759,K$8:K$1007,1)+COUNTIF(K$8:K759,K759)-1)/1000</f>
        <v>0.57199999999999995</v>
      </c>
      <c r="AA759" s="21">
        <f>(RANK(L759,L$8:L$1007,1)+COUNTIF(L$8:L759,L759)-1)/1000</f>
        <v>0.624</v>
      </c>
      <c r="AB759" s="21">
        <f>(RANK(M759,M$8:M$1007,1)+COUNTIF(M$8:M759,M759)-1)/1000</f>
        <v>0.52800000000000002</v>
      </c>
      <c r="AC759" s="21">
        <f>(RANK(N759,N$8:N$1007,1)+COUNTIF(N$8:N759,N759)-1)/1000</f>
        <v>0.79300000000000004</v>
      </c>
      <c r="AD759" s="21">
        <f>(RANK(O759,O$8:O$1007,1)+COUNTIF(O$8:O759,O759)-1)/1000</f>
        <v>0.77</v>
      </c>
      <c r="AE759" s="21">
        <f>(RANK(P759,P$8:P$1007,1)+COUNTIF(P$8:P759,P759)-1)/1000</f>
        <v>0.80200000000000005</v>
      </c>
      <c r="AF759" s="21">
        <f>(RANK(Q759,Q$8:Q$1007,1)+COUNTIF(Q$8:Q759,Q759)-1)/1000</f>
        <v>0.79300000000000004</v>
      </c>
      <c r="AG759" s="21">
        <f>(RANK(R759,R$8:R$1007,1)+COUNTIF(R$8:R759,R759)-1)/1000</f>
        <v>0.77</v>
      </c>
      <c r="AH759" s="21">
        <f>(RANK(S759,S$8:S$1007,1)+COUNTIF(S$8:S759,S759)-1)/1000</f>
        <v>0.80200000000000005</v>
      </c>
      <c r="AI759" s="14">
        <f t="shared" si="143"/>
        <v>0</v>
      </c>
      <c r="AK759" s="14">
        <f t="shared" si="144"/>
        <v>0</v>
      </c>
    </row>
    <row r="760" spans="2:37" x14ac:dyDescent="0.25">
      <c r="B760">
        <f t="shared" si="138"/>
        <v>753</v>
      </c>
      <c r="C760">
        <f>MATCH(B760,'Stocastic Model Raw Data'!$B$2:$B$1001,0)</f>
        <v>922</v>
      </c>
      <c r="D760" s="14" cm="1">
        <f t="array" ref="D760">INDEX('Stocastic Model Raw Data'!$G$2:$G$1001,$C760,0)</f>
        <v>212042590</v>
      </c>
      <c r="E760" s="14" cm="1">
        <f t="array" ref="E760">INDEX('Stocastic Model Raw Data'!$C$2:$C$1001,$C760,0)</f>
        <v>103822485.92562</v>
      </c>
      <c r="F760" s="14" cm="1">
        <f t="array" ref="F760">INDEX('Stocastic Model Raw Data'!$H$2:$H$1001,$C760,0)</f>
        <v>50171882.349115297</v>
      </c>
      <c r="G760" s="14">
        <f t="shared" si="133"/>
        <v>53650603.576504707</v>
      </c>
      <c r="H760" s="14" cm="1">
        <f t="array" ref="H760">INDEX('Stocastic Model Raw Data'!$D$2:$D$1001,$C760,0)</f>
        <v>3001395635.4971499</v>
      </c>
      <c r="I760" s="14" cm="1">
        <f t="array" ref="I760">INDEX('Stocastic Model Raw Data'!$I$2:$I$1001,$C760,0)</f>
        <v>1252008651.2372601</v>
      </c>
      <c r="J760" s="14">
        <f t="shared" si="134"/>
        <v>1749386984.2598898</v>
      </c>
      <c r="K760" s="14" cm="1">
        <f t="array" ref="K760">INDEX('Stocastic Model Raw Data'!$E$2:$E$1001,$C760,0)</f>
        <v>213579869.25811499</v>
      </c>
      <c r="L760" s="14" cm="1">
        <f t="array" ref="L760">INDEX('Stocastic Model Raw Data'!$J$2:$J$1001,$C760,0)</f>
        <v>92518519.341996998</v>
      </c>
      <c r="M760" s="14">
        <f t="shared" si="135"/>
        <v>121061349.916118</v>
      </c>
      <c r="N760" s="14">
        <f t="shared" si="139"/>
        <v>3214975504.7552648</v>
      </c>
      <c r="O760" s="14">
        <f t="shared" si="140"/>
        <v>1344527170.579257</v>
      </c>
      <c r="P760" s="14">
        <f t="shared" si="136"/>
        <v>1870448334.1760077</v>
      </c>
      <c r="Q760" s="3">
        <f t="shared" si="141"/>
        <v>3214975504.7552648</v>
      </c>
      <c r="R760" s="3">
        <f t="shared" si="142"/>
        <v>1556569760.579257</v>
      </c>
      <c r="S760" s="3">
        <f t="shared" si="137"/>
        <v>1658405744.1760077</v>
      </c>
      <c r="T760" s="21">
        <f>(RANK(E760,E$8:E$1007,1)+COUNTIF(E$8:E760,E760)-1)/1000</f>
        <v>0.84499999999999997</v>
      </c>
      <c r="U760" s="21">
        <f>(RANK(F760,F$8:F$1007,1)+COUNTIF(F$8:F760,F760)-1)/1000</f>
        <v>0.81100000000000005</v>
      </c>
      <c r="V760" s="21">
        <f>(RANK(G760,G$8:G$1007,1)+COUNTIF(G$8:G760,G760)-1)/1000</f>
        <v>0.876</v>
      </c>
      <c r="W760" s="21">
        <f>(RANK(H760,H$8:H$1007,1)+COUNTIF(H$8:H760,H760)-1)/1000</f>
        <v>0.93400000000000005</v>
      </c>
      <c r="X760" s="21">
        <f>(RANK(I760,I$8:I$1007,1)+COUNTIF(I$8:I760,I760)-1)/1000</f>
        <v>0.92100000000000004</v>
      </c>
      <c r="Y760" s="21">
        <f>(RANK(J760,J$8:J$1007,1)+COUNTIF(J$8:J760,J760)-1)/1000</f>
        <v>0.94299999999999995</v>
      </c>
      <c r="Z760" s="21">
        <f>(RANK(K760,K$8:K$1007,1)+COUNTIF(K$8:K760,K760)-1)/1000</f>
        <v>0.77600000000000002</v>
      </c>
      <c r="AA760" s="21">
        <f>(RANK(L760,L$8:L$1007,1)+COUNTIF(L$8:L760,L760)-1)/1000</f>
        <v>0.73099999999999998</v>
      </c>
      <c r="AB760" s="21">
        <f>(RANK(M760,M$8:M$1007,1)+COUNTIF(M$8:M760,M760)-1)/1000</f>
        <v>0.79400000000000004</v>
      </c>
      <c r="AC760" s="21">
        <f>(RANK(N760,N$8:N$1007,1)+COUNTIF(N$8:N760,N760)-1)/1000</f>
        <v>0.92200000000000004</v>
      </c>
      <c r="AD760" s="21">
        <f>(RANK(O760,O$8:O$1007,1)+COUNTIF(O$8:O760,O760)-1)/1000</f>
        <v>0.91100000000000003</v>
      </c>
      <c r="AE760" s="21">
        <f>(RANK(P760,P$8:P$1007,1)+COUNTIF(P$8:P760,P760)-1)/1000</f>
        <v>0.93400000000000005</v>
      </c>
      <c r="AF760" s="21">
        <f>(RANK(Q760,Q$8:Q$1007,1)+COUNTIF(Q$8:Q760,Q760)-1)/1000</f>
        <v>0.92200000000000004</v>
      </c>
      <c r="AG760" s="21">
        <f>(RANK(R760,R$8:R$1007,1)+COUNTIF(R$8:R760,R760)-1)/1000</f>
        <v>0.91100000000000003</v>
      </c>
      <c r="AH760" s="21">
        <f>(RANK(S760,S$8:S$1007,1)+COUNTIF(S$8:S760,S760)-1)/1000</f>
        <v>0.93400000000000005</v>
      </c>
      <c r="AI760" s="14">
        <f t="shared" si="143"/>
        <v>0</v>
      </c>
      <c r="AK760" s="14">
        <f t="shared" si="144"/>
        <v>0</v>
      </c>
    </row>
    <row r="761" spans="2:37" x14ac:dyDescent="0.25">
      <c r="B761">
        <f t="shared" si="138"/>
        <v>754</v>
      </c>
      <c r="C761">
        <f>MATCH(B761,'Stocastic Model Raw Data'!$B$2:$B$1001,0)</f>
        <v>102</v>
      </c>
      <c r="D761" s="14" cm="1">
        <f t="array" ref="D761">INDEX('Stocastic Model Raw Data'!$G$2:$G$1001,$C761,0)</f>
        <v>212042590</v>
      </c>
      <c r="E761" s="14" cm="1">
        <f t="array" ref="E761">INDEX('Stocastic Model Raw Data'!$C$2:$C$1001,$C761,0)</f>
        <v>68634284.253207505</v>
      </c>
      <c r="F761" s="14" cm="1">
        <f t="array" ref="F761">INDEX('Stocastic Model Raw Data'!$H$2:$H$1001,$C761,0)</f>
        <v>33808567.117553897</v>
      </c>
      <c r="G761" s="14">
        <f t="shared" si="133"/>
        <v>34825717.135653608</v>
      </c>
      <c r="H761" s="14" cm="1">
        <f t="array" ref="H761">INDEX('Stocastic Model Raw Data'!$D$2:$D$1001,$C761,0)</f>
        <v>1874244140.2030699</v>
      </c>
      <c r="I761" s="14" cm="1">
        <f t="array" ref="I761">INDEX('Stocastic Model Raw Data'!$I$2:$I$1001,$C761,0)</f>
        <v>784267174.85413802</v>
      </c>
      <c r="J761" s="14">
        <f t="shared" si="134"/>
        <v>1089976965.3489318</v>
      </c>
      <c r="K761" s="14" cm="1">
        <f t="array" ref="K761">INDEX('Stocastic Model Raw Data'!$E$2:$E$1001,$C761,0)</f>
        <v>159288903.55270299</v>
      </c>
      <c r="L761" s="14" cm="1">
        <f t="array" ref="L761">INDEX('Stocastic Model Raw Data'!$J$2:$J$1001,$C761,0)</f>
        <v>69840521.7155184</v>
      </c>
      <c r="M761" s="14">
        <f t="shared" si="135"/>
        <v>89448381.837184593</v>
      </c>
      <c r="N761" s="14">
        <f t="shared" si="139"/>
        <v>2033533043.7557728</v>
      </c>
      <c r="O761" s="14">
        <f t="shared" si="140"/>
        <v>854107696.56965637</v>
      </c>
      <c r="P761" s="14">
        <f t="shared" si="136"/>
        <v>1179425347.1861165</v>
      </c>
      <c r="Q761" s="3">
        <f t="shared" si="141"/>
        <v>2033533043.7557728</v>
      </c>
      <c r="R761" s="3">
        <f t="shared" si="142"/>
        <v>1066150286.5696564</v>
      </c>
      <c r="S761" s="3">
        <f t="shared" si="137"/>
        <v>967382757.18611646</v>
      </c>
      <c r="T761" s="21">
        <f>(RANK(E761,E$8:E$1007,1)+COUNTIF(E$8:E761,E761)-1)/1000</f>
        <v>0.16600000000000001</v>
      </c>
      <c r="U761" s="21">
        <f>(RANK(F761,F$8:F$1007,1)+COUNTIF(F$8:F761,F761)-1)/1000</f>
        <v>0.19</v>
      </c>
      <c r="V761" s="21">
        <f>(RANK(G761,G$8:G$1007,1)+COUNTIF(G$8:G761,G761)-1)/1000</f>
        <v>0.13900000000000001</v>
      </c>
      <c r="W761" s="21">
        <f>(RANK(H761,H$8:H$1007,1)+COUNTIF(H$8:H761,H761)-1)/1000</f>
        <v>9.4E-2</v>
      </c>
      <c r="X761" s="21">
        <f>(RANK(I761,I$8:I$1007,1)+COUNTIF(I$8:I761,I761)-1)/1000</f>
        <v>0.1</v>
      </c>
      <c r="Y761" s="21">
        <f>(RANK(J761,J$8:J$1007,1)+COUNTIF(J$8:J761,J761)-1)/1000</f>
        <v>8.7999999999999995E-2</v>
      </c>
      <c r="Z761" s="21">
        <f>(RANK(K761,K$8:K$1007,1)+COUNTIF(K$8:K761,K761)-1)/1000</f>
        <v>0.30399999999999999</v>
      </c>
      <c r="AA761" s="21">
        <f>(RANK(L761,L$8:L$1007,1)+COUNTIF(L$8:L761,L761)-1)/1000</f>
        <v>0.27800000000000002</v>
      </c>
      <c r="AB761" s="21">
        <f>(RANK(M761,M$8:M$1007,1)+COUNTIF(M$8:M761,M761)-1)/1000</f>
        <v>0.315</v>
      </c>
      <c r="AC761" s="21">
        <f>(RANK(N761,N$8:N$1007,1)+COUNTIF(N$8:N761,N761)-1)/1000</f>
        <v>0.10199999999999999</v>
      </c>
      <c r="AD761" s="21">
        <f>(RANK(O761,O$8:O$1007,1)+COUNTIF(O$8:O761,O761)-1)/1000</f>
        <v>0.109</v>
      </c>
      <c r="AE761" s="21">
        <f>(RANK(P761,P$8:P$1007,1)+COUNTIF(P$8:P761,P761)-1)/1000</f>
        <v>9.5000000000000001E-2</v>
      </c>
      <c r="AF761" s="21">
        <f>(RANK(Q761,Q$8:Q$1007,1)+COUNTIF(Q$8:Q761,Q761)-1)/1000</f>
        <v>0.10199999999999999</v>
      </c>
      <c r="AG761" s="21">
        <f>(RANK(R761,R$8:R$1007,1)+COUNTIF(R$8:R761,R761)-1)/1000</f>
        <v>0.109</v>
      </c>
      <c r="AH761" s="21">
        <f>(RANK(S761,S$8:S$1007,1)+COUNTIF(S$8:S761,S761)-1)/1000</f>
        <v>9.5000000000000001E-2</v>
      </c>
      <c r="AI761" s="14">
        <f t="shared" si="143"/>
        <v>0</v>
      </c>
      <c r="AK761" s="14">
        <f t="shared" si="144"/>
        <v>0</v>
      </c>
    </row>
    <row r="762" spans="2:37" x14ac:dyDescent="0.25">
      <c r="B762">
        <f t="shared" si="138"/>
        <v>755</v>
      </c>
      <c r="C762">
        <f>MATCH(B762,'Stocastic Model Raw Data'!$B$2:$B$1001,0)</f>
        <v>927</v>
      </c>
      <c r="D762" s="14" cm="1">
        <f t="array" ref="D762">INDEX('Stocastic Model Raw Data'!$G$2:$G$1001,$C762,0)</f>
        <v>212042590</v>
      </c>
      <c r="E762" s="14" cm="1">
        <f t="array" ref="E762">INDEX('Stocastic Model Raw Data'!$C$2:$C$1001,$C762,0)</f>
        <v>115411250.854019</v>
      </c>
      <c r="F762" s="14" cm="1">
        <f t="array" ref="F762">INDEX('Stocastic Model Raw Data'!$H$2:$H$1001,$C762,0)</f>
        <v>57744194.281120397</v>
      </c>
      <c r="G762" s="14">
        <f t="shared" si="133"/>
        <v>57667056.572898604</v>
      </c>
      <c r="H762" s="14" cm="1">
        <f t="array" ref="H762">INDEX('Stocastic Model Raw Data'!$D$2:$D$1001,$C762,0)</f>
        <v>2961615431.2953701</v>
      </c>
      <c r="I762" s="14" cm="1">
        <f t="array" ref="I762">INDEX('Stocastic Model Raw Data'!$I$2:$I$1001,$C762,0)</f>
        <v>1259813744.0123401</v>
      </c>
      <c r="J762" s="14">
        <f t="shared" si="134"/>
        <v>1701801687.28303</v>
      </c>
      <c r="K762" s="14" cm="1">
        <f t="array" ref="K762">INDEX('Stocastic Model Raw Data'!$E$2:$E$1001,$C762,0)</f>
        <v>263388430.31891</v>
      </c>
      <c r="L762" s="14" cm="1">
        <f t="array" ref="L762">INDEX('Stocastic Model Raw Data'!$J$2:$J$1001,$C762,0)</f>
        <v>117037115.617705</v>
      </c>
      <c r="M762" s="14">
        <f t="shared" si="135"/>
        <v>146351314.70120502</v>
      </c>
      <c r="N762" s="14">
        <f t="shared" si="139"/>
        <v>3225003861.6142802</v>
      </c>
      <c r="O762" s="14">
        <f t="shared" si="140"/>
        <v>1376850859.6300452</v>
      </c>
      <c r="P762" s="14">
        <f t="shared" si="136"/>
        <v>1848153001.984235</v>
      </c>
      <c r="Q762" s="3">
        <f t="shared" si="141"/>
        <v>3225003861.6142802</v>
      </c>
      <c r="R762" s="3">
        <f t="shared" si="142"/>
        <v>1588893449.6300452</v>
      </c>
      <c r="S762" s="3">
        <f t="shared" si="137"/>
        <v>1636110411.984235</v>
      </c>
      <c r="T762" s="21">
        <f>(RANK(E762,E$8:E$1007,1)+COUNTIF(E$8:E762,E762)-1)/1000</f>
        <v>0.95099999999999996</v>
      </c>
      <c r="U762" s="21">
        <f>(RANK(F762,F$8:F$1007,1)+COUNTIF(F$8:F762,F762)-1)/1000</f>
        <v>0.95399999999999996</v>
      </c>
      <c r="V762" s="21">
        <f>(RANK(G762,G$8:G$1007,1)+COUNTIF(G$8:G762,G762)-1)/1000</f>
        <v>0.94399999999999995</v>
      </c>
      <c r="W762" s="21">
        <f>(RANK(H762,H$8:H$1007,1)+COUNTIF(H$8:H762,H762)-1)/1000</f>
        <v>0.91800000000000004</v>
      </c>
      <c r="X762" s="21">
        <f>(RANK(I762,I$8:I$1007,1)+COUNTIF(I$8:I762,I762)-1)/1000</f>
        <v>0.92800000000000005</v>
      </c>
      <c r="Y762" s="21">
        <f>(RANK(J762,J$8:J$1007,1)+COUNTIF(J$8:J762,J762)-1)/1000</f>
        <v>0.90800000000000003</v>
      </c>
      <c r="Z762" s="21">
        <f>(RANK(K762,K$8:K$1007,1)+COUNTIF(K$8:K762,K762)-1)/1000</f>
        <v>0.94699999999999995</v>
      </c>
      <c r="AA762" s="21">
        <f>(RANK(L762,L$8:L$1007,1)+COUNTIF(L$8:L762,L762)-1)/1000</f>
        <v>0.95199999999999996</v>
      </c>
      <c r="AB762" s="21">
        <f>(RANK(M762,M$8:M$1007,1)+COUNTIF(M$8:M762,M762)-1)/1000</f>
        <v>0.95099999999999996</v>
      </c>
      <c r="AC762" s="21">
        <f>(RANK(N762,N$8:N$1007,1)+COUNTIF(N$8:N762,N762)-1)/1000</f>
        <v>0.92700000000000005</v>
      </c>
      <c r="AD762" s="21">
        <f>(RANK(O762,O$8:O$1007,1)+COUNTIF(O$8:O762,O762)-1)/1000</f>
        <v>0.93200000000000005</v>
      </c>
      <c r="AE762" s="21">
        <f>(RANK(P762,P$8:P$1007,1)+COUNTIF(P$8:P762,P762)-1)/1000</f>
        <v>0.92</v>
      </c>
      <c r="AF762" s="21">
        <f>(RANK(Q762,Q$8:Q$1007,1)+COUNTIF(Q$8:Q762,Q762)-1)/1000</f>
        <v>0.92700000000000005</v>
      </c>
      <c r="AG762" s="21">
        <f>(RANK(R762,R$8:R$1007,1)+COUNTIF(R$8:R762,R762)-1)/1000</f>
        <v>0.93200000000000005</v>
      </c>
      <c r="AH762" s="21">
        <f>(RANK(S762,S$8:S$1007,1)+COUNTIF(S$8:S762,S762)-1)/1000</f>
        <v>0.92</v>
      </c>
      <c r="AI762" s="14">
        <f t="shared" si="143"/>
        <v>0</v>
      </c>
      <c r="AK762" s="14">
        <f t="shared" si="144"/>
        <v>0</v>
      </c>
    </row>
    <row r="763" spans="2:37" x14ac:dyDescent="0.25">
      <c r="B763">
        <f t="shared" si="138"/>
        <v>756</v>
      </c>
      <c r="C763">
        <f>MATCH(B763,'Stocastic Model Raw Data'!$B$2:$B$1001,0)</f>
        <v>649</v>
      </c>
      <c r="D763" s="14" cm="1">
        <f t="array" ref="D763">INDEX('Stocastic Model Raw Data'!$G$2:$G$1001,$C763,0)</f>
        <v>212042590</v>
      </c>
      <c r="E763" s="14" cm="1">
        <f t="array" ref="E763">INDEX('Stocastic Model Raw Data'!$C$2:$C$1001,$C763,0)</f>
        <v>87256721.924060598</v>
      </c>
      <c r="F763" s="14" cm="1">
        <f t="array" ref="F763">INDEX('Stocastic Model Raw Data'!$H$2:$H$1001,$C763,0)</f>
        <v>42309829.826876998</v>
      </c>
      <c r="G763" s="14">
        <f t="shared" si="133"/>
        <v>44946892.0971836</v>
      </c>
      <c r="H763" s="14" cm="1">
        <f t="array" ref="H763">INDEX('Stocastic Model Raw Data'!$D$2:$D$1001,$C763,0)</f>
        <v>2548787549.05373</v>
      </c>
      <c r="I763" s="14" cm="1">
        <f t="array" ref="I763">INDEX('Stocastic Model Raw Data'!$I$2:$I$1001,$C763,0)</f>
        <v>1056953926.46586</v>
      </c>
      <c r="J763" s="14">
        <f t="shared" si="134"/>
        <v>1491833622.5878701</v>
      </c>
      <c r="K763" s="14" cm="1">
        <f t="array" ref="K763">INDEX('Stocastic Model Raw Data'!$E$2:$E$1001,$C763,0)</f>
        <v>195279915.066618</v>
      </c>
      <c r="L763" s="14" cm="1">
        <f t="array" ref="L763">INDEX('Stocastic Model Raw Data'!$J$2:$J$1001,$C763,0)</f>
        <v>88890435.500255093</v>
      </c>
      <c r="M763" s="14">
        <f t="shared" si="135"/>
        <v>106389479.5663629</v>
      </c>
      <c r="N763" s="14">
        <f t="shared" si="139"/>
        <v>2744067464.120348</v>
      </c>
      <c r="O763" s="14">
        <f t="shared" si="140"/>
        <v>1145844361.966115</v>
      </c>
      <c r="P763" s="14">
        <f t="shared" si="136"/>
        <v>1598223102.154233</v>
      </c>
      <c r="Q763" s="3">
        <f t="shared" si="141"/>
        <v>2744067464.120348</v>
      </c>
      <c r="R763" s="3">
        <f t="shared" si="142"/>
        <v>1357886951.966115</v>
      </c>
      <c r="S763" s="3">
        <f t="shared" si="137"/>
        <v>1386180512.154233</v>
      </c>
      <c r="T763" s="21">
        <f>(RANK(E763,E$8:E$1007,1)+COUNTIF(E$8:E763,E763)-1)/1000</f>
        <v>0.56499999999999995</v>
      </c>
      <c r="U763" s="21">
        <f>(RANK(F763,F$8:F$1007,1)+COUNTIF(F$8:F763,F763)-1)/1000</f>
        <v>0.55200000000000005</v>
      </c>
      <c r="V763" s="21">
        <f>(RANK(G763,G$8:G$1007,1)+COUNTIF(G$8:G763,G763)-1)/1000</f>
        <v>0.57699999999999996</v>
      </c>
      <c r="W763" s="21">
        <f>(RANK(H763,H$8:H$1007,1)+COUNTIF(H$8:H763,H763)-1)/1000</f>
        <v>0.65300000000000002</v>
      </c>
      <c r="X763" s="21">
        <f>(RANK(I763,I$8:I$1007,1)+COUNTIF(I$8:I763,I763)-1)/1000</f>
        <v>0.628</v>
      </c>
      <c r="Y763" s="21">
        <f>(RANK(J763,J$8:J$1007,1)+COUNTIF(J$8:J763,J763)-1)/1000</f>
        <v>0.66600000000000004</v>
      </c>
      <c r="Z763" s="21">
        <f>(RANK(K763,K$8:K$1007,1)+COUNTIF(K$8:K763,K763)-1)/1000</f>
        <v>0.64100000000000001</v>
      </c>
      <c r="AA763" s="21">
        <f>(RANK(L763,L$8:L$1007,1)+COUNTIF(L$8:L763,L763)-1)/1000</f>
        <v>0.66400000000000003</v>
      </c>
      <c r="AB763" s="21">
        <f>(RANK(M763,M$8:M$1007,1)+COUNTIF(M$8:M763,M763)-1)/1000</f>
        <v>0.61699999999999999</v>
      </c>
      <c r="AC763" s="21">
        <f>(RANK(N763,N$8:N$1007,1)+COUNTIF(N$8:N763,N763)-1)/1000</f>
        <v>0.64900000000000002</v>
      </c>
      <c r="AD763" s="21">
        <f>(RANK(O763,O$8:O$1007,1)+COUNTIF(O$8:O763,O763)-1)/1000</f>
        <v>0.627</v>
      </c>
      <c r="AE763" s="21">
        <f>(RANK(P763,P$8:P$1007,1)+COUNTIF(P$8:P763,P763)-1)/1000</f>
        <v>0.66300000000000003</v>
      </c>
      <c r="AF763" s="21">
        <f>(RANK(Q763,Q$8:Q$1007,1)+COUNTIF(Q$8:Q763,Q763)-1)/1000</f>
        <v>0.64900000000000002</v>
      </c>
      <c r="AG763" s="21">
        <f>(RANK(R763,R$8:R$1007,1)+COUNTIF(R$8:R763,R763)-1)/1000</f>
        <v>0.627</v>
      </c>
      <c r="AH763" s="21">
        <f>(RANK(S763,S$8:S$1007,1)+COUNTIF(S$8:S763,S763)-1)/1000</f>
        <v>0.66300000000000003</v>
      </c>
      <c r="AI763" s="14">
        <f t="shared" si="143"/>
        <v>0</v>
      </c>
      <c r="AK763" s="14">
        <f t="shared" si="144"/>
        <v>0</v>
      </c>
    </row>
    <row r="764" spans="2:37" x14ac:dyDescent="0.25">
      <c r="B764">
        <f t="shared" si="138"/>
        <v>757</v>
      </c>
      <c r="C764">
        <f>MATCH(B764,'Stocastic Model Raw Data'!$B$2:$B$1001,0)</f>
        <v>882</v>
      </c>
      <c r="D764" s="14" cm="1">
        <f t="array" ref="D764">INDEX('Stocastic Model Raw Data'!$G$2:$G$1001,$C764,0)</f>
        <v>212042590</v>
      </c>
      <c r="E764" s="14" cm="1">
        <f t="array" ref="E764">INDEX('Stocastic Model Raw Data'!$C$2:$C$1001,$C764,0)</f>
        <v>110272343.78804199</v>
      </c>
      <c r="F764" s="14" cm="1">
        <f t="array" ref="F764">INDEX('Stocastic Model Raw Data'!$H$2:$H$1001,$C764,0)</f>
        <v>54806703.917381003</v>
      </c>
      <c r="G764" s="14">
        <f t="shared" si="133"/>
        <v>55465639.87066099</v>
      </c>
      <c r="H764" s="14" cm="1">
        <f t="array" ref="H764">INDEX('Stocastic Model Raw Data'!$D$2:$D$1001,$C764,0)</f>
        <v>2861945810.86129</v>
      </c>
      <c r="I764" s="14" cm="1">
        <f t="array" ref="I764">INDEX('Stocastic Model Raw Data'!$I$2:$I$1001,$C764,0)</f>
        <v>1210077927.9942901</v>
      </c>
      <c r="J764" s="14">
        <f t="shared" si="134"/>
        <v>1651867882.8669999</v>
      </c>
      <c r="K764" s="14" cm="1">
        <f t="array" ref="K764">INDEX('Stocastic Model Raw Data'!$E$2:$E$1001,$C764,0)</f>
        <v>244184818.73703</v>
      </c>
      <c r="L764" s="14" cm="1">
        <f t="array" ref="L764">INDEX('Stocastic Model Raw Data'!$J$2:$J$1001,$C764,0)</f>
        <v>108264614.968275</v>
      </c>
      <c r="M764" s="14">
        <f t="shared" si="135"/>
        <v>135920203.76875502</v>
      </c>
      <c r="N764" s="14">
        <f t="shared" si="139"/>
        <v>3106130629.59832</v>
      </c>
      <c r="O764" s="14">
        <f t="shared" si="140"/>
        <v>1318342542.9625652</v>
      </c>
      <c r="P764" s="14">
        <f t="shared" si="136"/>
        <v>1787788086.6357548</v>
      </c>
      <c r="Q764" s="3">
        <f t="shared" si="141"/>
        <v>3106130629.59832</v>
      </c>
      <c r="R764" s="3">
        <f t="shared" si="142"/>
        <v>1530385132.9625652</v>
      </c>
      <c r="S764" s="3">
        <f t="shared" si="137"/>
        <v>1575745496.6357548</v>
      </c>
      <c r="T764" s="21">
        <f>(RANK(E764,E$8:E$1007,1)+COUNTIF(E$8:E764,E764)-1)/1000</f>
        <v>0.90700000000000003</v>
      </c>
      <c r="U764" s="21">
        <f>(RANK(F764,F$8:F$1007,1)+COUNTIF(F$8:F764,F764)-1)/1000</f>
        <v>0.90800000000000003</v>
      </c>
      <c r="V764" s="21">
        <f>(RANK(G764,G$8:G$1007,1)+COUNTIF(G$8:G764,G764)-1)/1000</f>
        <v>0.91</v>
      </c>
      <c r="W764" s="21">
        <f>(RANK(H764,H$8:H$1007,1)+COUNTIF(H$8:H764,H764)-1)/1000</f>
        <v>0.872</v>
      </c>
      <c r="X764" s="21">
        <f>(RANK(I764,I$8:I$1007,1)+COUNTIF(I$8:I764,I764)-1)/1000</f>
        <v>0.88100000000000001</v>
      </c>
      <c r="Y764" s="21">
        <f>(RANK(J764,J$8:J$1007,1)+COUNTIF(J$8:J764,J764)-1)/1000</f>
        <v>0.86899999999999999</v>
      </c>
      <c r="Z764" s="21">
        <f>(RANK(K764,K$8:K$1007,1)+COUNTIF(K$8:K764,K764)-1)/1000</f>
        <v>0.89700000000000002</v>
      </c>
      <c r="AA764" s="21">
        <f>(RANK(L764,L$8:L$1007,1)+COUNTIF(L$8:L764,L764)-1)/1000</f>
        <v>0.90400000000000003</v>
      </c>
      <c r="AB764" s="21">
        <f>(RANK(M764,M$8:M$1007,1)+COUNTIF(M$8:M764,M764)-1)/1000</f>
        <v>0.89400000000000002</v>
      </c>
      <c r="AC764" s="21">
        <f>(RANK(N764,N$8:N$1007,1)+COUNTIF(N$8:N764,N764)-1)/1000</f>
        <v>0.88200000000000001</v>
      </c>
      <c r="AD764" s="21">
        <f>(RANK(O764,O$8:O$1007,1)+COUNTIF(O$8:O764,O764)-1)/1000</f>
        <v>0.89</v>
      </c>
      <c r="AE764" s="21">
        <f>(RANK(P764,P$8:P$1007,1)+COUNTIF(P$8:P764,P764)-1)/1000</f>
        <v>0.877</v>
      </c>
      <c r="AF764" s="21">
        <f>(RANK(Q764,Q$8:Q$1007,1)+COUNTIF(Q$8:Q764,Q764)-1)/1000</f>
        <v>0.88200000000000001</v>
      </c>
      <c r="AG764" s="21">
        <f>(RANK(R764,R$8:R$1007,1)+COUNTIF(R$8:R764,R764)-1)/1000</f>
        <v>0.89</v>
      </c>
      <c r="AH764" s="21">
        <f>(RANK(S764,S$8:S$1007,1)+COUNTIF(S$8:S764,S764)-1)/1000</f>
        <v>0.877</v>
      </c>
      <c r="AI764" s="14">
        <f t="shared" si="143"/>
        <v>0</v>
      </c>
      <c r="AK764" s="14">
        <f t="shared" si="144"/>
        <v>0</v>
      </c>
    </row>
    <row r="765" spans="2:37" x14ac:dyDescent="0.25">
      <c r="B765">
        <f t="shared" si="138"/>
        <v>758</v>
      </c>
      <c r="C765">
        <f>MATCH(B765,'Stocastic Model Raw Data'!$B$2:$B$1001,0)</f>
        <v>165</v>
      </c>
      <c r="D765" s="14" cm="1">
        <f t="array" ref="D765">INDEX('Stocastic Model Raw Data'!$G$2:$G$1001,$C765,0)</f>
        <v>212042590</v>
      </c>
      <c r="E765" s="14" cm="1">
        <f t="array" ref="E765">INDEX('Stocastic Model Raw Data'!$C$2:$C$1001,$C765,0)</f>
        <v>66902327.830071099</v>
      </c>
      <c r="F765" s="14" cm="1">
        <f t="array" ref="F765">INDEX('Stocastic Model Raw Data'!$H$2:$H$1001,$C765,0)</f>
        <v>31907516.273045</v>
      </c>
      <c r="G765" s="14">
        <f t="shared" si="133"/>
        <v>34994811.557026103</v>
      </c>
      <c r="H765" s="14" cm="1">
        <f t="array" ref="H765">INDEX('Stocastic Model Raw Data'!$D$2:$D$1001,$C765,0)</f>
        <v>2027365086.9950199</v>
      </c>
      <c r="I765" s="14" cm="1">
        <f t="array" ref="I765">INDEX('Stocastic Model Raw Data'!$I$2:$I$1001,$C765,0)</f>
        <v>832404643.93280602</v>
      </c>
      <c r="J765" s="14">
        <f t="shared" si="134"/>
        <v>1194960443.0622139</v>
      </c>
      <c r="K765" s="14" cm="1">
        <f t="array" ref="K765">INDEX('Stocastic Model Raw Data'!$E$2:$E$1001,$C765,0)</f>
        <v>143976504.015618</v>
      </c>
      <c r="L765" s="14" cm="1">
        <f t="array" ref="L765">INDEX('Stocastic Model Raw Data'!$J$2:$J$1001,$C765,0)</f>
        <v>66919461.288967296</v>
      </c>
      <c r="M765" s="14">
        <f t="shared" si="135"/>
        <v>77057042.7266507</v>
      </c>
      <c r="N765" s="14">
        <f t="shared" si="139"/>
        <v>2171341591.0106378</v>
      </c>
      <c r="O765" s="14">
        <f t="shared" si="140"/>
        <v>899324105.22177327</v>
      </c>
      <c r="P765" s="14">
        <f t="shared" si="136"/>
        <v>1272017485.7888646</v>
      </c>
      <c r="Q765" s="3">
        <f t="shared" si="141"/>
        <v>2171341591.0106378</v>
      </c>
      <c r="R765" s="3">
        <f t="shared" si="142"/>
        <v>1111366695.2217731</v>
      </c>
      <c r="S765" s="3">
        <f t="shared" si="137"/>
        <v>1059974895.7888646</v>
      </c>
      <c r="T765" s="21">
        <f>(RANK(E765,E$8:E$1007,1)+COUNTIF(E$8:E765,E765)-1)/1000</f>
        <v>0.13400000000000001</v>
      </c>
      <c r="U765" s="21">
        <f>(RANK(F765,F$8:F$1007,1)+COUNTIF(F$8:F765,F765)-1)/1000</f>
        <v>0.11899999999999999</v>
      </c>
      <c r="V765" s="21">
        <f>(RANK(G765,G$8:G$1007,1)+COUNTIF(G$8:G765,G765)-1)/1000</f>
        <v>0.14799999999999999</v>
      </c>
      <c r="W765" s="21">
        <f>(RANK(H765,H$8:H$1007,1)+COUNTIF(H$8:H765,H765)-1)/1000</f>
        <v>0.16900000000000001</v>
      </c>
      <c r="X765" s="21">
        <f>(RANK(I765,I$8:I$1007,1)+COUNTIF(I$8:I765,I765)-1)/1000</f>
        <v>0.151</v>
      </c>
      <c r="Y765" s="21">
        <f>(RANK(J765,J$8:J$1007,1)+COUNTIF(J$8:J765,J765)-1)/1000</f>
        <v>0.183</v>
      </c>
      <c r="Z765" s="21">
        <f>(RANK(K765,K$8:K$1007,1)+COUNTIF(K$8:K765,K765)-1)/1000</f>
        <v>0.158</v>
      </c>
      <c r="AA765" s="21">
        <f>(RANK(L765,L$8:L$1007,1)+COUNTIF(L$8:L765,L765)-1)/1000</f>
        <v>0.215</v>
      </c>
      <c r="AB765" s="21">
        <f>(RANK(M765,M$8:M$1007,1)+COUNTIF(M$8:M765,M765)-1)/1000</f>
        <v>0.112</v>
      </c>
      <c r="AC765" s="21">
        <f>(RANK(N765,N$8:N$1007,1)+COUNTIF(N$8:N765,N765)-1)/1000</f>
        <v>0.16500000000000001</v>
      </c>
      <c r="AD765" s="21">
        <f>(RANK(O765,O$8:O$1007,1)+COUNTIF(O$8:O765,O765)-1)/1000</f>
        <v>0.159</v>
      </c>
      <c r="AE765" s="21">
        <f>(RANK(P765,P$8:P$1007,1)+COUNTIF(P$8:P765,P765)-1)/1000</f>
        <v>0.17499999999999999</v>
      </c>
      <c r="AF765" s="21">
        <f>(RANK(Q765,Q$8:Q$1007,1)+COUNTIF(Q$8:Q765,Q765)-1)/1000</f>
        <v>0.16500000000000001</v>
      </c>
      <c r="AG765" s="21">
        <f>(RANK(R765,R$8:R$1007,1)+COUNTIF(R$8:R765,R765)-1)/1000</f>
        <v>0.159</v>
      </c>
      <c r="AH765" s="21">
        <f>(RANK(S765,S$8:S$1007,1)+COUNTIF(S$8:S765,S765)-1)/1000</f>
        <v>0.17499999999999999</v>
      </c>
      <c r="AI765" s="14">
        <f t="shared" si="143"/>
        <v>0</v>
      </c>
      <c r="AK765" s="14">
        <f t="shared" si="144"/>
        <v>0</v>
      </c>
    </row>
    <row r="766" spans="2:37" x14ac:dyDescent="0.25">
      <c r="B766">
        <f t="shared" si="138"/>
        <v>759</v>
      </c>
      <c r="C766">
        <f>MATCH(B766,'Stocastic Model Raw Data'!$B$2:$B$1001,0)</f>
        <v>174</v>
      </c>
      <c r="D766" s="14" cm="1">
        <f t="array" ref="D766">INDEX('Stocastic Model Raw Data'!$G$2:$G$1001,$C766,0)</f>
        <v>212042590</v>
      </c>
      <c r="E766" s="14" cm="1">
        <f t="array" ref="E766">INDEX('Stocastic Model Raw Data'!$C$2:$C$1001,$C766,0)</f>
        <v>72673741.595692396</v>
      </c>
      <c r="F766" s="14" cm="1">
        <f t="array" ref="F766">INDEX('Stocastic Model Raw Data'!$H$2:$H$1001,$C766,0)</f>
        <v>35736255.243757397</v>
      </c>
      <c r="G766" s="14">
        <f t="shared" si="133"/>
        <v>36937486.351934999</v>
      </c>
      <c r="H766" s="14" cm="1">
        <f t="array" ref="H766">INDEX('Stocastic Model Raw Data'!$D$2:$D$1001,$C766,0)</f>
        <v>2027479413.145</v>
      </c>
      <c r="I766" s="14" cm="1">
        <f t="array" ref="I766">INDEX('Stocastic Model Raw Data'!$I$2:$I$1001,$C766,0)</f>
        <v>854073735.34582901</v>
      </c>
      <c r="J766" s="14">
        <f t="shared" si="134"/>
        <v>1173405677.799171</v>
      </c>
      <c r="K766" s="14" cm="1">
        <f t="array" ref="K766">INDEX('Stocastic Model Raw Data'!$E$2:$E$1001,$C766,0)</f>
        <v>154672148.42486501</v>
      </c>
      <c r="L766" s="14" cm="1">
        <f t="array" ref="L766">INDEX('Stocastic Model Raw Data'!$J$2:$J$1001,$C766,0)</f>
        <v>65653765.0691204</v>
      </c>
      <c r="M766" s="14">
        <f t="shared" si="135"/>
        <v>89018383.3557446</v>
      </c>
      <c r="N766" s="14">
        <f t="shared" si="139"/>
        <v>2182151561.5698652</v>
      </c>
      <c r="O766" s="14">
        <f t="shared" si="140"/>
        <v>919727500.41494942</v>
      </c>
      <c r="P766" s="14">
        <f t="shared" si="136"/>
        <v>1262424061.1549158</v>
      </c>
      <c r="Q766" s="3">
        <f t="shared" si="141"/>
        <v>2182151561.5698652</v>
      </c>
      <c r="R766" s="3">
        <f t="shared" si="142"/>
        <v>1131770090.4149494</v>
      </c>
      <c r="S766" s="3">
        <f t="shared" si="137"/>
        <v>1050381471.1549158</v>
      </c>
      <c r="T766" s="21">
        <f>(RANK(E766,E$8:E$1007,1)+COUNTIF(E$8:E766,E766)-1)/1000</f>
        <v>0.22500000000000001</v>
      </c>
      <c r="U766" s="21">
        <f>(RANK(F766,F$8:F$1007,1)+COUNTIF(F$8:F766,F766)-1)/1000</f>
        <v>0.26500000000000001</v>
      </c>
      <c r="V766" s="21">
        <f>(RANK(G766,G$8:G$1007,1)+COUNTIF(G$8:G766,G766)-1)/1000</f>
        <v>0.21099999999999999</v>
      </c>
      <c r="W766" s="21">
        <f>(RANK(H766,H$8:H$1007,1)+COUNTIF(H$8:H766,H766)-1)/1000</f>
        <v>0.17</v>
      </c>
      <c r="X766" s="21">
        <f>(RANK(I766,I$8:I$1007,1)+COUNTIF(I$8:I766,I766)-1)/1000</f>
        <v>0.19</v>
      </c>
      <c r="Y766" s="21">
        <f>(RANK(J766,J$8:J$1007,1)+COUNTIF(J$8:J766,J766)-1)/1000</f>
        <v>0.158</v>
      </c>
      <c r="Z766" s="21">
        <f>(RANK(K766,K$8:K$1007,1)+COUNTIF(K$8:K766,K766)-1)/1000</f>
        <v>0.251</v>
      </c>
      <c r="AA766" s="21">
        <f>(RANK(L766,L$8:L$1007,1)+COUNTIF(L$8:L766,L766)-1)/1000</f>
        <v>0.19400000000000001</v>
      </c>
      <c r="AB766" s="21">
        <f>(RANK(M766,M$8:M$1007,1)+COUNTIF(M$8:M766,M766)-1)/1000</f>
        <v>0.307</v>
      </c>
      <c r="AC766" s="21">
        <f>(RANK(N766,N$8:N$1007,1)+COUNTIF(N$8:N766,N766)-1)/1000</f>
        <v>0.17399999999999999</v>
      </c>
      <c r="AD766" s="21">
        <f>(RANK(O766,O$8:O$1007,1)+COUNTIF(O$8:O766,O766)-1)/1000</f>
        <v>0.19</v>
      </c>
      <c r="AE766" s="21">
        <f>(RANK(P766,P$8:P$1007,1)+COUNTIF(P$8:P766,P766)-1)/1000</f>
        <v>0.16200000000000001</v>
      </c>
      <c r="AF766" s="21">
        <f>(RANK(Q766,Q$8:Q$1007,1)+COUNTIF(Q$8:Q766,Q766)-1)/1000</f>
        <v>0.17399999999999999</v>
      </c>
      <c r="AG766" s="21">
        <f>(RANK(R766,R$8:R$1007,1)+COUNTIF(R$8:R766,R766)-1)/1000</f>
        <v>0.19</v>
      </c>
      <c r="AH766" s="21">
        <f>(RANK(S766,S$8:S$1007,1)+COUNTIF(S$8:S766,S766)-1)/1000</f>
        <v>0.16200000000000001</v>
      </c>
      <c r="AI766" s="14">
        <f t="shared" si="143"/>
        <v>0</v>
      </c>
      <c r="AK766" s="14">
        <f t="shared" si="144"/>
        <v>0</v>
      </c>
    </row>
    <row r="767" spans="2:37" x14ac:dyDescent="0.25">
      <c r="B767">
        <f t="shared" si="138"/>
        <v>760</v>
      </c>
      <c r="C767">
        <f>MATCH(B767,'Stocastic Model Raw Data'!$B$2:$B$1001,0)</f>
        <v>715</v>
      </c>
      <c r="D767" s="14" cm="1">
        <f t="array" ref="D767">INDEX('Stocastic Model Raw Data'!$G$2:$G$1001,$C767,0)</f>
        <v>212042590</v>
      </c>
      <c r="E767" s="14" cm="1">
        <f t="array" ref="E767">INDEX('Stocastic Model Raw Data'!$C$2:$C$1001,$C767,0)</f>
        <v>95672546.767254397</v>
      </c>
      <c r="F767" s="14" cm="1">
        <f t="array" ref="F767">INDEX('Stocastic Model Raw Data'!$H$2:$H$1001,$C767,0)</f>
        <v>47381654.720586702</v>
      </c>
      <c r="G767" s="14">
        <f t="shared" si="133"/>
        <v>48290892.046667695</v>
      </c>
      <c r="H767" s="14" cm="1">
        <f t="array" ref="H767">INDEX('Stocastic Model Raw Data'!$D$2:$D$1001,$C767,0)</f>
        <v>2629474738.0616899</v>
      </c>
      <c r="I767" s="14" cm="1">
        <f t="array" ref="I767">INDEX('Stocastic Model Raw Data'!$I$2:$I$1001,$C767,0)</f>
        <v>1110371487.15997</v>
      </c>
      <c r="J767" s="14">
        <f t="shared" si="134"/>
        <v>1519103250.9017198</v>
      </c>
      <c r="K767" s="14" cm="1">
        <f t="array" ref="K767">INDEX('Stocastic Model Raw Data'!$E$2:$E$1001,$C767,0)</f>
        <v>200910968.949146</v>
      </c>
      <c r="L767" s="14" cm="1">
        <f t="array" ref="L767">INDEX('Stocastic Model Raw Data'!$J$2:$J$1001,$C767,0)</f>
        <v>88123935.096748397</v>
      </c>
      <c r="M767" s="14">
        <f t="shared" si="135"/>
        <v>112787033.85239761</v>
      </c>
      <c r="N767" s="14">
        <f t="shared" si="139"/>
        <v>2830385707.0108356</v>
      </c>
      <c r="O767" s="14">
        <f t="shared" si="140"/>
        <v>1198495422.2567184</v>
      </c>
      <c r="P767" s="14">
        <f t="shared" si="136"/>
        <v>1631890284.7541173</v>
      </c>
      <c r="Q767" s="3">
        <f t="shared" si="141"/>
        <v>2830385707.0108356</v>
      </c>
      <c r="R767" s="3">
        <f t="shared" si="142"/>
        <v>1410538012.2567184</v>
      </c>
      <c r="S767" s="3">
        <f t="shared" si="137"/>
        <v>1419847694.7541173</v>
      </c>
      <c r="T767" s="21">
        <f>(RANK(E767,E$8:E$1007,1)+COUNTIF(E$8:E767,E767)-1)/1000</f>
        <v>0.72599999999999998</v>
      </c>
      <c r="U767" s="21">
        <f>(RANK(F767,F$8:F$1007,1)+COUNTIF(F$8:F767,F767)-1)/1000</f>
        <v>0.73299999999999998</v>
      </c>
      <c r="V767" s="21">
        <f>(RANK(G767,G$8:G$1007,1)+COUNTIF(G$8:G767,G767)-1)/1000</f>
        <v>0.71199999999999997</v>
      </c>
      <c r="W767" s="21">
        <f>(RANK(H767,H$8:H$1007,1)+COUNTIF(H$8:H767,H767)-1)/1000</f>
        <v>0.71599999999999997</v>
      </c>
      <c r="X767" s="21">
        <f>(RANK(I767,I$8:I$1007,1)+COUNTIF(I$8:I767,I767)-1)/1000</f>
        <v>0.73099999999999998</v>
      </c>
      <c r="Y767" s="21">
        <f>(RANK(J767,J$8:J$1007,1)+COUNTIF(J$8:J767,J767)-1)/1000</f>
        <v>0.70399999999999996</v>
      </c>
      <c r="Z767" s="21">
        <f>(RANK(K767,K$8:K$1007,1)+COUNTIF(K$8:K767,K767)-1)/1000</f>
        <v>0.68799999999999994</v>
      </c>
      <c r="AA767" s="21">
        <f>(RANK(L767,L$8:L$1007,1)+COUNTIF(L$8:L767,L767)-1)/1000</f>
        <v>0.65900000000000003</v>
      </c>
      <c r="AB767" s="21">
        <f>(RANK(M767,M$8:M$1007,1)+COUNTIF(M$8:M767,M767)-1)/1000</f>
        <v>0.71</v>
      </c>
      <c r="AC767" s="21">
        <f>(RANK(N767,N$8:N$1007,1)+COUNTIF(N$8:N767,N767)-1)/1000</f>
        <v>0.71499999999999997</v>
      </c>
      <c r="AD767" s="21">
        <f>(RANK(O767,O$8:O$1007,1)+COUNTIF(O$8:O767,O767)-1)/1000</f>
        <v>0.72099999999999997</v>
      </c>
      <c r="AE767" s="21">
        <f>(RANK(P767,P$8:P$1007,1)+COUNTIF(P$8:P767,P767)-1)/1000</f>
        <v>0.70299999999999996</v>
      </c>
      <c r="AF767" s="21">
        <f>(RANK(Q767,Q$8:Q$1007,1)+COUNTIF(Q$8:Q767,Q767)-1)/1000</f>
        <v>0.71499999999999997</v>
      </c>
      <c r="AG767" s="21">
        <f>(RANK(R767,R$8:R$1007,1)+COUNTIF(R$8:R767,R767)-1)/1000</f>
        <v>0.72099999999999997</v>
      </c>
      <c r="AH767" s="21">
        <f>(RANK(S767,S$8:S$1007,1)+COUNTIF(S$8:S767,S767)-1)/1000</f>
        <v>0.70299999999999996</v>
      </c>
      <c r="AI767" s="14">
        <f t="shared" si="143"/>
        <v>0</v>
      </c>
      <c r="AK767" s="14">
        <f t="shared" si="144"/>
        <v>0</v>
      </c>
    </row>
    <row r="768" spans="2:37" x14ac:dyDescent="0.25">
      <c r="B768">
        <f t="shared" si="138"/>
        <v>761</v>
      </c>
      <c r="C768">
        <f>MATCH(B768,'Stocastic Model Raw Data'!$B$2:$B$1001,0)</f>
        <v>743</v>
      </c>
      <c r="D768" s="14" cm="1">
        <f t="array" ref="D768">INDEX('Stocastic Model Raw Data'!$G$2:$G$1001,$C768,0)</f>
        <v>212042590</v>
      </c>
      <c r="E768" s="14" cm="1">
        <f t="array" ref="E768">INDEX('Stocastic Model Raw Data'!$C$2:$C$1001,$C768,0)</f>
        <v>92150775.701341599</v>
      </c>
      <c r="F768" s="14" cm="1">
        <f t="array" ref="F768">INDEX('Stocastic Model Raw Data'!$H$2:$H$1001,$C768,0)</f>
        <v>44735205.690693498</v>
      </c>
      <c r="G768" s="14">
        <f t="shared" si="133"/>
        <v>47415570.010648102</v>
      </c>
      <c r="H768" s="14" cm="1">
        <f t="array" ref="H768">INDEX('Stocastic Model Raw Data'!$D$2:$D$1001,$C768,0)</f>
        <v>2664692445.7480898</v>
      </c>
      <c r="I768" s="14" cm="1">
        <f t="array" ref="I768">INDEX('Stocastic Model Raw Data'!$I$2:$I$1001,$C768,0)</f>
        <v>1107048496.76085</v>
      </c>
      <c r="J768" s="14">
        <f t="shared" si="134"/>
        <v>1557643948.9872398</v>
      </c>
      <c r="K768" s="14" cm="1">
        <f t="array" ref="K768">INDEX('Stocastic Model Raw Data'!$E$2:$E$1001,$C768,0)</f>
        <v>213719361.666969</v>
      </c>
      <c r="L768" s="14" cm="1">
        <f t="array" ref="L768">INDEX('Stocastic Model Raw Data'!$J$2:$J$1001,$C768,0)</f>
        <v>95101365.225262702</v>
      </c>
      <c r="M768" s="14">
        <f t="shared" si="135"/>
        <v>118617996.4417063</v>
      </c>
      <c r="N768" s="14">
        <f t="shared" si="139"/>
        <v>2878411807.4150586</v>
      </c>
      <c r="O768" s="14">
        <f t="shared" si="140"/>
        <v>1202149861.9861126</v>
      </c>
      <c r="P768" s="14">
        <f t="shared" si="136"/>
        <v>1676261945.428946</v>
      </c>
      <c r="Q768" s="3">
        <f t="shared" si="141"/>
        <v>2878411807.4150586</v>
      </c>
      <c r="R768" s="3">
        <f t="shared" si="142"/>
        <v>1414192451.9861126</v>
      </c>
      <c r="S768" s="3">
        <f t="shared" si="137"/>
        <v>1464219355.428946</v>
      </c>
      <c r="T768" s="21">
        <f>(RANK(E768,E$8:E$1007,1)+COUNTIF(E$8:E768,E768)-1)/1000</f>
        <v>0.66600000000000004</v>
      </c>
      <c r="U768" s="21">
        <f>(RANK(F768,F$8:F$1007,1)+COUNTIF(F$8:F768,F768)-1)/1000</f>
        <v>0.64800000000000002</v>
      </c>
      <c r="V768" s="21">
        <f>(RANK(G768,G$8:G$1007,1)+COUNTIF(G$8:G768,G768)-1)/1000</f>
        <v>0.68200000000000005</v>
      </c>
      <c r="W768" s="21">
        <f>(RANK(H768,H$8:H$1007,1)+COUNTIF(H$8:H768,H768)-1)/1000</f>
        <v>0.74199999999999999</v>
      </c>
      <c r="X768" s="21">
        <f>(RANK(I768,I$8:I$1007,1)+COUNTIF(I$8:I768,I768)-1)/1000</f>
        <v>0.72399999999999998</v>
      </c>
      <c r="Y768" s="21">
        <f>(RANK(J768,J$8:J$1007,1)+COUNTIF(J$8:J768,J768)-1)/1000</f>
        <v>0.75600000000000001</v>
      </c>
      <c r="Z768" s="21">
        <f>(RANK(K768,K$8:K$1007,1)+COUNTIF(K$8:K768,K768)-1)/1000</f>
        <v>0.77700000000000002</v>
      </c>
      <c r="AA768" s="21">
        <f>(RANK(L768,L$8:L$1007,1)+COUNTIF(L$8:L768,L768)-1)/1000</f>
        <v>0.77100000000000002</v>
      </c>
      <c r="AB768" s="21">
        <f>(RANK(M768,M$8:M$1007,1)+COUNTIF(M$8:M768,M768)-1)/1000</f>
        <v>0.77200000000000002</v>
      </c>
      <c r="AC768" s="21">
        <f>(RANK(N768,N$8:N$1007,1)+COUNTIF(N$8:N768,N768)-1)/1000</f>
        <v>0.74299999999999999</v>
      </c>
      <c r="AD768" s="21">
        <f>(RANK(O768,O$8:O$1007,1)+COUNTIF(O$8:O768,O768)-1)/1000</f>
        <v>0.73</v>
      </c>
      <c r="AE768" s="21">
        <f>(RANK(P768,P$8:P$1007,1)+COUNTIF(P$8:P768,P768)-1)/1000</f>
        <v>0.754</v>
      </c>
      <c r="AF768" s="21">
        <f>(RANK(Q768,Q$8:Q$1007,1)+COUNTIF(Q$8:Q768,Q768)-1)/1000</f>
        <v>0.74299999999999999</v>
      </c>
      <c r="AG768" s="21">
        <f>(RANK(R768,R$8:R$1007,1)+COUNTIF(R$8:R768,R768)-1)/1000</f>
        <v>0.73</v>
      </c>
      <c r="AH768" s="21">
        <f>(RANK(S768,S$8:S$1007,1)+COUNTIF(S$8:S768,S768)-1)/1000</f>
        <v>0.754</v>
      </c>
      <c r="AI768" s="14">
        <f t="shared" si="143"/>
        <v>0</v>
      </c>
      <c r="AK768" s="14">
        <f t="shared" si="144"/>
        <v>0</v>
      </c>
    </row>
    <row r="769" spans="2:37" x14ac:dyDescent="0.25">
      <c r="B769">
        <f t="shared" si="138"/>
        <v>762</v>
      </c>
      <c r="C769">
        <f>MATCH(B769,'Stocastic Model Raw Data'!$B$2:$B$1001,0)</f>
        <v>150</v>
      </c>
      <c r="D769" s="14" cm="1">
        <f t="array" ref="D769">INDEX('Stocastic Model Raw Data'!$G$2:$G$1001,$C769,0)</f>
        <v>212042590</v>
      </c>
      <c r="E769" s="14" cm="1">
        <f t="array" ref="E769">INDEX('Stocastic Model Raw Data'!$C$2:$C$1001,$C769,0)</f>
        <v>66994345.0966397</v>
      </c>
      <c r="F769" s="14" cm="1">
        <f t="array" ref="F769">INDEX('Stocastic Model Raw Data'!$H$2:$H$1001,$C769,0)</f>
        <v>32077147.458045401</v>
      </c>
      <c r="G769" s="14">
        <f t="shared" si="133"/>
        <v>34917197.6385943</v>
      </c>
      <c r="H769" s="14" cm="1">
        <f t="array" ref="H769">INDEX('Stocastic Model Raw Data'!$D$2:$D$1001,$C769,0)</f>
        <v>2014170969.98002</v>
      </c>
      <c r="I769" s="14" cm="1">
        <f t="array" ref="I769">INDEX('Stocastic Model Raw Data'!$I$2:$I$1001,$C769,0)</f>
        <v>833271129.37831497</v>
      </c>
      <c r="J769" s="14">
        <f t="shared" si="134"/>
        <v>1180899840.6017051</v>
      </c>
      <c r="K769" s="14" cm="1">
        <f t="array" ref="K769">INDEX('Stocastic Model Raw Data'!$E$2:$E$1001,$C769,0)</f>
        <v>135205703.364079</v>
      </c>
      <c r="L769" s="14" cm="1">
        <f t="array" ref="L769">INDEX('Stocastic Model Raw Data'!$J$2:$J$1001,$C769,0)</f>
        <v>60067164.387330003</v>
      </c>
      <c r="M769" s="14">
        <f t="shared" si="135"/>
        <v>75138538.976749003</v>
      </c>
      <c r="N769" s="14">
        <f t="shared" si="139"/>
        <v>2149376673.344099</v>
      </c>
      <c r="O769" s="14">
        <f t="shared" si="140"/>
        <v>893338293.76564503</v>
      </c>
      <c r="P769" s="14">
        <f t="shared" si="136"/>
        <v>1256038379.578454</v>
      </c>
      <c r="Q769" s="3">
        <f t="shared" si="141"/>
        <v>2149376673.344099</v>
      </c>
      <c r="R769" s="3">
        <f t="shared" si="142"/>
        <v>1105380883.765645</v>
      </c>
      <c r="S769" s="3">
        <f t="shared" si="137"/>
        <v>1043995789.578454</v>
      </c>
      <c r="T769" s="21">
        <f>(RANK(E769,E$8:E$1007,1)+COUNTIF(E$8:E769,E769)-1)/1000</f>
        <v>0.13600000000000001</v>
      </c>
      <c r="U769" s="21">
        <f>(RANK(F769,F$8:F$1007,1)+COUNTIF(F$8:F769,F769)-1)/1000</f>
        <v>0.126</v>
      </c>
      <c r="V769" s="21">
        <f>(RANK(G769,G$8:G$1007,1)+COUNTIF(G$8:G769,G769)-1)/1000</f>
        <v>0.14299999999999999</v>
      </c>
      <c r="W769" s="21">
        <f>(RANK(H769,H$8:H$1007,1)+COUNTIF(H$8:H769,H769)-1)/1000</f>
        <v>0.159</v>
      </c>
      <c r="X769" s="21">
        <f>(RANK(I769,I$8:I$1007,1)+COUNTIF(I$8:I769,I769)-1)/1000</f>
        <v>0.154</v>
      </c>
      <c r="Y769" s="21">
        <f>(RANK(J769,J$8:J$1007,1)+COUNTIF(J$8:J769,J769)-1)/1000</f>
        <v>0.16600000000000001</v>
      </c>
      <c r="Z769" s="21">
        <f>(RANK(K769,K$8:K$1007,1)+COUNTIF(K$8:K769,K769)-1)/1000</f>
        <v>0.10299999999999999</v>
      </c>
      <c r="AA769" s="21">
        <f>(RANK(L769,L$8:L$1007,1)+COUNTIF(L$8:L769,L769)-1)/1000</f>
        <v>0.11700000000000001</v>
      </c>
      <c r="AB769" s="21">
        <f>(RANK(M769,M$8:M$1007,1)+COUNTIF(M$8:M769,M769)-1)/1000</f>
        <v>8.8999999999999996E-2</v>
      </c>
      <c r="AC769" s="21">
        <f>(RANK(N769,N$8:N$1007,1)+COUNTIF(N$8:N769,N769)-1)/1000</f>
        <v>0.15</v>
      </c>
      <c r="AD769" s="21">
        <f>(RANK(O769,O$8:O$1007,1)+COUNTIF(O$8:O769,O769)-1)/1000</f>
        <v>0.152</v>
      </c>
      <c r="AE769" s="21">
        <f>(RANK(P769,P$8:P$1007,1)+COUNTIF(P$8:P769,P769)-1)/1000</f>
        <v>0.155</v>
      </c>
      <c r="AF769" s="21">
        <f>(RANK(Q769,Q$8:Q$1007,1)+COUNTIF(Q$8:Q769,Q769)-1)/1000</f>
        <v>0.15</v>
      </c>
      <c r="AG769" s="21">
        <f>(RANK(R769,R$8:R$1007,1)+COUNTIF(R$8:R769,R769)-1)/1000</f>
        <v>0.152</v>
      </c>
      <c r="AH769" s="21">
        <f>(RANK(S769,S$8:S$1007,1)+COUNTIF(S$8:S769,S769)-1)/1000</f>
        <v>0.155</v>
      </c>
      <c r="AI769" s="14">
        <f t="shared" si="143"/>
        <v>0</v>
      </c>
      <c r="AK769" s="14">
        <f t="shared" si="144"/>
        <v>0</v>
      </c>
    </row>
    <row r="770" spans="2:37" x14ac:dyDescent="0.25">
      <c r="B770">
        <f t="shared" si="138"/>
        <v>763</v>
      </c>
      <c r="C770">
        <f>MATCH(B770,'Stocastic Model Raw Data'!$B$2:$B$1001,0)</f>
        <v>821</v>
      </c>
      <c r="D770" s="14" cm="1">
        <f t="array" ref="D770">INDEX('Stocastic Model Raw Data'!$G$2:$G$1001,$C770,0)</f>
        <v>212042590</v>
      </c>
      <c r="E770" s="14" cm="1">
        <f t="array" ref="E770">INDEX('Stocastic Model Raw Data'!$C$2:$C$1001,$C770,0)</f>
        <v>101051778.673807</v>
      </c>
      <c r="F770" s="14" cm="1">
        <f t="array" ref="F770">INDEX('Stocastic Model Raw Data'!$H$2:$H$1001,$C770,0)</f>
        <v>49820828.209466301</v>
      </c>
      <c r="G770" s="14">
        <f t="shared" si="133"/>
        <v>51230950.464340694</v>
      </c>
      <c r="H770" s="14" cm="1">
        <f t="array" ref="H770">INDEX('Stocastic Model Raw Data'!$D$2:$D$1001,$C770,0)</f>
        <v>2802539636.2692499</v>
      </c>
      <c r="I770" s="14" cm="1">
        <f t="array" ref="I770">INDEX('Stocastic Model Raw Data'!$I$2:$I$1001,$C770,0)</f>
        <v>1180415966.31604</v>
      </c>
      <c r="J770" s="14">
        <f t="shared" si="134"/>
        <v>1622123669.9532099</v>
      </c>
      <c r="K770" s="14" cm="1">
        <f t="array" ref="K770">INDEX('Stocastic Model Raw Data'!$E$2:$E$1001,$C770,0)</f>
        <v>200521067.98394299</v>
      </c>
      <c r="L770" s="14" cm="1">
        <f t="array" ref="L770">INDEX('Stocastic Model Raw Data'!$J$2:$J$1001,$C770,0)</f>
        <v>89079440.118264094</v>
      </c>
      <c r="M770" s="14">
        <f t="shared" si="135"/>
        <v>111441627.86567889</v>
      </c>
      <c r="N770" s="14">
        <f t="shared" si="139"/>
        <v>3003060704.2531929</v>
      </c>
      <c r="O770" s="14">
        <f t="shared" si="140"/>
        <v>1269495406.4343042</v>
      </c>
      <c r="P770" s="14">
        <f t="shared" si="136"/>
        <v>1733565297.8188887</v>
      </c>
      <c r="Q770" s="3">
        <f t="shared" si="141"/>
        <v>3003060704.2531929</v>
      </c>
      <c r="R770" s="3">
        <f t="shared" si="142"/>
        <v>1481537996.4343042</v>
      </c>
      <c r="S770" s="3">
        <f t="shared" si="137"/>
        <v>1521522707.8188887</v>
      </c>
      <c r="T770" s="21">
        <f>(RANK(E770,E$8:E$1007,1)+COUNTIF(E$8:E770,E770)-1)/1000</f>
        <v>0.80600000000000005</v>
      </c>
      <c r="U770" s="21">
        <f>(RANK(F770,F$8:F$1007,1)+COUNTIF(F$8:F770,F770)-1)/1000</f>
        <v>0.80500000000000005</v>
      </c>
      <c r="V770" s="21">
        <f>(RANK(G770,G$8:G$1007,1)+COUNTIF(G$8:G770,G770)-1)/1000</f>
        <v>0.80500000000000005</v>
      </c>
      <c r="W770" s="21">
        <f>(RANK(H770,H$8:H$1007,1)+COUNTIF(H$8:H770,H770)-1)/1000</f>
        <v>0.84</v>
      </c>
      <c r="X770" s="21">
        <f>(RANK(I770,I$8:I$1007,1)+COUNTIF(I$8:I770,I770)-1)/1000</f>
        <v>0.83899999999999997</v>
      </c>
      <c r="Y770" s="21">
        <f>(RANK(J770,J$8:J$1007,1)+COUNTIF(J$8:J770,J770)-1)/1000</f>
        <v>0.84</v>
      </c>
      <c r="Z770" s="21">
        <f>(RANK(K770,K$8:K$1007,1)+COUNTIF(K$8:K770,K770)-1)/1000</f>
        <v>0.68600000000000005</v>
      </c>
      <c r="AA770" s="21">
        <f>(RANK(L770,L$8:L$1007,1)+COUNTIF(L$8:L770,L770)-1)/1000</f>
        <v>0.66900000000000004</v>
      </c>
      <c r="AB770" s="21">
        <f>(RANK(M770,M$8:M$1007,1)+COUNTIF(M$8:M770,M770)-1)/1000</f>
        <v>0.69</v>
      </c>
      <c r="AC770" s="21">
        <f>(RANK(N770,N$8:N$1007,1)+COUNTIF(N$8:N770,N770)-1)/1000</f>
        <v>0.82099999999999995</v>
      </c>
      <c r="AD770" s="21">
        <f>(RANK(O770,O$8:O$1007,1)+COUNTIF(O$8:O770,O770)-1)/1000</f>
        <v>0.82399999999999995</v>
      </c>
      <c r="AE770" s="21">
        <f>(RANK(P770,P$8:P$1007,1)+COUNTIF(P$8:P770,P770)-1)/1000</f>
        <v>0.82099999999999995</v>
      </c>
      <c r="AF770" s="21">
        <f>(RANK(Q770,Q$8:Q$1007,1)+COUNTIF(Q$8:Q770,Q770)-1)/1000</f>
        <v>0.82099999999999995</v>
      </c>
      <c r="AG770" s="21">
        <f>(RANK(R770,R$8:R$1007,1)+COUNTIF(R$8:R770,R770)-1)/1000</f>
        <v>0.82399999999999995</v>
      </c>
      <c r="AH770" s="21">
        <f>(RANK(S770,S$8:S$1007,1)+COUNTIF(S$8:S770,S770)-1)/1000</f>
        <v>0.82099999999999995</v>
      </c>
      <c r="AI770" s="14">
        <f t="shared" si="143"/>
        <v>0</v>
      </c>
      <c r="AK770" s="14">
        <f t="shared" si="144"/>
        <v>0</v>
      </c>
    </row>
    <row r="771" spans="2:37" x14ac:dyDescent="0.25">
      <c r="B771">
        <f t="shared" si="138"/>
        <v>764</v>
      </c>
      <c r="C771">
        <f>MATCH(B771,'Stocastic Model Raw Data'!$B$2:$B$1001,0)</f>
        <v>323</v>
      </c>
      <c r="D771" s="14" cm="1">
        <f t="array" ref="D771">INDEX('Stocastic Model Raw Data'!$G$2:$G$1001,$C771,0)</f>
        <v>212042590</v>
      </c>
      <c r="E771" s="14" cm="1">
        <f t="array" ref="E771">INDEX('Stocastic Model Raw Data'!$C$2:$C$1001,$C771,0)</f>
        <v>72107544.076210603</v>
      </c>
      <c r="F771" s="14" cm="1">
        <f t="array" ref="F771">INDEX('Stocastic Model Raw Data'!$H$2:$H$1001,$C771,0)</f>
        <v>34168587.442795902</v>
      </c>
      <c r="G771" s="14">
        <f t="shared" si="133"/>
        <v>37938956.633414701</v>
      </c>
      <c r="H771" s="14" cm="1">
        <f t="array" ref="H771">INDEX('Stocastic Model Raw Data'!$D$2:$D$1001,$C771,0)</f>
        <v>2217325066.4950399</v>
      </c>
      <c r="I771" s="14" cm="1">
        <f t="array" ref="I771">INDEX('Stocastic Model Raw Data'!$I$2:$I$1001,$C771,0)</f>
        <v>909554142.61075699</v>
      </c>
      <c r="J771" s="14">
        <f t="shared" si="134"/>
        <v>1307770923.8842831</v>
      </c>
      <c r="K771" s="14" cm="1">
        <f t="array" ref="K771">INDEX('Stocastic Model Raw Data'!$E$2:$E$1001,$C771,0)</f>
        <v>153490614.39163101</v>
      </c>
      <c r="L771" s="14" cm="1">
        <f t="array" ref="L771">INDEX('Stocastic Model Raw Data'!$J$2:$J$1001,$C771,0)</f>
        <v>67427690.586605996</v>
      </c>
      <c r="M771" s="14">
        <f t="shared" si="135"/>
        <v>86062923.805025011</v>
      </c>
      <c r="N771" s="14">
        <f t="shared" si="139"/>
        <v>2370815680.8866711</v>
      </c>
      <c r="O771" s="14">
        <f t="shared" si="140"/>
        <v>976981833.19736302</v>
      </c>
      <c r="P771" s="14">
        <f t="shared" si="136"/>
        <v>1393833847.6893082</v>
      </c>
      <c r="Q771" s="3">
        <f t="shared" si="141"/>
        <v>2370815680.8866711</v>
      </c>
      <c r="R771" s="3">
        <f t="shared" si="142"/>
        <v>1189024423.1973629</v>
      </c>
      <c r="S771" s="3">
        <f t="shared" si="137"/>
        <v>1181791257.6893082</v>
      </c>
      <c r="T771" s="21">
        <f>(RANK(E771,E$8:E$1007,1)+COUNTIF(E$8:E771,E771)-1)/1000</f>
        <v>0.217</v>
      </c>
      <c r="U771" s="21">
        <f>(RANK(F771,F$8:F$1007,1)+COUNTIF(F$8:F771,F771)-1)/1000</f>
        <v>0.20699999999999999</v>
      </c>
      <c r="V771" s="21">
        <f>(RANK(G771,G$8:G$1007,1)+COUNTIF(G$8:G771,G771)-1)/1000</f>
        <v>0.249</v>
      </c>
      <c r="W771" s="21">
        <f>(RANK(H771,H$8:H$1007,1)+COUNTIF(H$8:H771,H771)-1)/1000</f>
        <v>0.33500000000000002</v>
      </c>
      <c r="X771" s="21">
        <f>(RANK(I771,I$8:I$1007,1)+COUNTIF(I$8:I771,I771)-1)/1000</f>
        <v>0.30099999999999999</v>
      </c>
      <c r="Y771" s="21">
        <f>(RANK(J771,J$8:J$1007,1)+COUNTIF(J$8:J771,J771)-1)/1000</f>
        <v>0.35499999999999998</v>
      </c>
      <c r="Z771" s="21">
        <f>(RANK(K771,K$8:K$1007,1)+COUNTIF(K$8:K771,K771)-1)/1000</f>
        <v>0.23300000000000001</v>
      </c>
      <c r="AA771" s="21">
        <f>(RANK(L771,L$8:L$1007,1)+COUNTIF(L$8:L771,L771)-1)/1000</f>
        <v>0.22600000000000001</v>
      </c>
      <c r="AB771" s="21">
        <f>(RANK(M771,M$8:M$1007,1)+COUNTIF(M$8:M771,M771)-1)/1000</f>
        <v>0.251</v>
      </c>
      <c r="AC771" s="21">
        <f>(RANK(N771,N$8:N$1007,1)+COUNTIF(N$8:N771,N771)-1)/1000</f>
        <v>0.32300000000000001</v>
      </c>
      <c r="AD771" s="21">
        <f>(RANK(O771,O$8:O$1007,1)+COUNTIF(O$8:O771,O771)-1)/1000</f>
        <v>0.29299999999999998</v>
      </c>
      <c r="AE771" s="21">
        <f>(RANK(P771,P$8:P$1007,1)+COUNTIF(P$8:P771,P771)-1)/1000</f>
        <v>0.34100000000000003</v>
      </c>
      <c r="AF771" s="21">
        <f>(RANK(Q771,Q$8:Q$1007,1)+COUNTIF(Q$8:Q771,Q771)-1)/1000</f>
        <v>0.32300000000000001</v>
      </c>
      <c r="AG771" s="21">
        <f>(RANK(R771,R$8:R$1007,1)+COUNTIF(R$8:R771,R771)-1)/1000</f>
        <v>0.29299999999999998</v>
      </c>
      <c r="AH771" s="21">
        <f>(RANK(S771,S$8:S$1007,1)+COUNTIF(S$8:S771,S771)-1)/1000</f>
        <v>0.34100000000000003</v>
      </c>
      <c r="AI771" s="14">
        <f t="shared" si="143"/>
        <v>0</v>
      </c>
      <c r="AK771" s="14">
        <f t="shared" si="144"/>
        <v>0</v>
      </c>
    </row>
    <row r="772" spans="2:37" x14ac:dyDescent="0.25">
      <c r="B772">
        <f t="shared" si="138"/>
        <v>765</v>
      </c>
      <c r="C772">
        <f>MATCH(B772,'Stocastic Model Raw Data'!$B$2:$B$1001,0)</f>
        <v>415</v>
      </c>
      <c r="D772" s="14" cm="1">
        <f t="array" ref="D772">INDEX('Stocastic Model Raw Data'!$G$2:$G$1001,$C772,0)</f>
        <v>212042590</v>
      </c>
      <c r="E772" s="14" cm="1">
        <f t="array" ref="E772">INDEX('Stocastic Model Raw Data'!$C$2:$C$1001,$C772,0)</f>
        <v>77048408.422995895</v>
      </c>
      <c r="F772" s="14" cm="1">
        <f t="array" ref="F772">INDEX('Stocastic Model Raw Data'!$H$2:$H$1001,$C772,0)</f>
        <v>36792404.939466201</v>
      </c>
      <c r="G772" s="14">
        <f t="shared" si="133"/>
        <v>40256003.483529694</v>
      </c>
      <c r="H772" s="14" cm="1">
        <f t="array" ref="H772">INDEX('Stocastic Model Raw Data'!$D$2:$D$1001,$C772,0)</f>
        <v>2314564003.1529102</v>
      </c>
      <c r="I772" s="14" cm="1">
        <f t="array" ref="I772">INDEX('Stocastic Model Raw Data'!$I$2:$I$1001,$C772,0)</f>
        <v>957127701.04393494</v>
      </c>
      <c r="J772" s="14">
        <f t="shared" si="134"/>
        <v>1357436302.1089754</v>
      </c>
      <c r="K772" s="14" cm="1">
        <f t="array" ref="K772">INDEX('Stocastic Model Raw Data'!$E$2:$E$1001,$C772,0)</f>
        <v>154572543.66112399</v>
      </c>
      <c r="L772" s="14" cm="1">
        <f t="array" ref="L772">INDEX('Stocastic Model Raw Data'!$J$2:$J$1001,$C772,0)</f>
        <v>68206758.020040303</v>
      </c>
      <c r="M772" s="14">
        <f t="shared" si="135"/>
        <v>86365785.641083688</v>
      </c>
      <c r="N772" s="14">
        <f t="shared" si="139"/>
        <v>2469136546.8140345</v>
      </c>
      <c r="O772" s="14">
        <f t="shared" si="140"/>
        <v>1025334459.0639752</v>
      </c>
      <c r="P772" s="14">
        <f t="shared" si="136"/>
        <v>1443802087.7500591</v>
      </c>
      <c r="Q772" s="3">
        <f t="shared" si="141"/>
        <v>2469136546.8140345</v>
      </c>
      <c r="R772" s="3">
        <f t="shared" si="142"/>
        <v>1237377049.0639753</v>
      </c>
      <c r="S772" s="3">
        <f t="shared" si="137"/>
        <v>1231759497.7500591</v>
      </c>
      <c r="T772" s="21">
        <f>(RANK(E772,E$8:E$1007,1)+COUNTIF(E$8:E772,E772)-1)/1000</f>
        <v>0.34</v>
      </c>
      <c r="U772" s="21">
        <f>(RANK(F772,F$8:F$1007,1)+COUNTIF(F$8:F772,F772)-1)/1000</f>
        <v>0.31</v>
      </c>
      <c r="V772" s="21">
        <f>(RANK(G772,G$8:G$1007,1)+COUNTIF(G$8:G772,G772)-1)/1000</f>
        <v>0.36299999999999999</v>
      </c>
      <c r="W772" s="21">
        <f>(RANK(H772,H$8:H$1007,1)+COUNTIF(H$8:H772,H772)-1)/1000</f>
        <v>0.42699999999999999</v>
      </c>
      <c r="X772" s="21">
        <f>(RANK(I772,I$8:I$1007,1)+COUNTIF(I$8:I772,I772)-1)/1000</f>
        <v>0.41199999999999998</v>
      </c>
      <c r="Y772" s="21">
        <f>(RANK(J772,J$8:J$1007,1)+COUNTIF(J$8:J772,J772)-1)/1000</f>
        <v>0.437</v>
      </c>
      <c r="Z772" s="21">
        <f>(RANK(K772,K$8:K$1007,1)+COUNTIF(K$8:K772,K772)-1)/1000</f>
        <v>0.249</v>
      </c>
      <c r="AA772" s="21">
        <f>(RANK(L772,L$8:L$1007,1)+COUNTIF(L$8:L772,L772)-1)/1000</f>
        <v>0.245</v>
      </c>
      <c r="AB772" s="21">
        <f>(RANK(M772,M$8:M$1007,1)+COUNTIF(M$8:M772,M772)-1)/1000</f>
        <v>0.25600000000000001</v>
      </c>
      <c r="AC772" s="21">
        <f>(RANK(N772,N$8:N$1007,1)+COUNTIF(N$8:N772,N772)-1)/1000</f>
        <v>0.41499999999999998</v>
      </c>
      <c r="AD772" s="21">
        <f>(RANK(O772,O$8:O$1007,1)+COUNTIF(O$8:O772,O772)-1)/1000</f>
        <v>0.40200000000000002</v>
      </c>
      <c r="AE772" s="21">
        <f>(RANK(P772,P$8:P$1007,1)+COUNTIF(P$8:P772,P772)-1)/1000</f>
        <v>0.42499999999999999</v>
      </c>
      <c r="AF772" s="21">
        <f>(RANK(Q772,Q$8:Q$1007,1)+COUNTIF(Q$8:Q772,Q772)-1)/1000</f>
        <v>0.41499999999999998</v>
      </c>
      <c r="AG772" s="21">
        <f>(RANK(R772,R$8:R$1007,1)+COUNTIF(R$8:R772,R772)-1)/1000</f>
        <v>0.40200000000000002</v>
      </c>
      <c r="AH772" s="21">
        <f>(RANK(S772,S$8:S$1007,1)+COUNTIF(S$8:S772,S772)-1)/1000</f>
        <v>0.42499999999999999</v>
      </c>
      <c r="AI772" s="14">
        <f t="shared" si="143"/>
        <v>0</v>
      </c>
      <c r="AK772" s="14">
        <f t="shared" si="144"/>
        <v>0</v>
      </c>
    </row>
    <row r="773" spans="2:37" x14ac:dyDescent="0.25">
      <c r="B773">
        <f t="shared" si="138"/>
        <v>766</v>
      </c>
      <c r="C773">
        <f>MATCH(B773,'Stocastic Model Raw Data'!$B$2:$B$1001,0)</f>
        <v>317</v>
      </c>
      <c r="D773" s="14" cm="1">
        <f t="array" ref="D773">INDEX('Stocastic Model Raw Data'!$G$2:$G$1001,$C773,0)</f>
        <v>212042590</v>
      </c>
      <c r="E773" s="14" cm="1">
        <f t="array" ref="E773">INDEX('Stocastic Model Raw Data'!$C$2:$C$1001,$C773,0)</f>
        <v>81197724.890357003</v>
      </c>
      <c r="F773" s="14" cm="1">
        <f t="array" ref="F773">INDEX('Stocastic Model Raw Data'!$H$2:$H$1001,$C773,0)</f>
        <v>40044263.544977203</v>
      </c>
      <c r="G773" s="14">
        <f t="shared" si="133"/>
        <v>41153461.3453798</v>
      </c>
      <c r="H773" s="14" cm="1">
        <f t="array" ref="H773">INDEX('Stocastic Model Raw Data'!$D$2:$D$1001,$C773,0)</f>
        <v>2187809454.7420802</v>
      </c>
      <c r="I773" s="14" cm="1">
        <f t="array" ref="I773">INDEX('Stocastic Model Raw Data'!$I$2:$I$1001,$C773,0)</f>
        <v>921834914.78708196</v>
      </c>
      <c r="J773" s="14">
        <f t="shared" si="134"/>
        <v>1265974539.9549983</v>
      </c>
      <c r="K773" s="14" cm="1">
        <f t="array" ref="K773">INDEX('Stocastic Model Raw Data'!$E$2:$E$1001,$C773,0)</f>
        <v>178190776.204137</v>
      </c>
      <c r="L773" s="14" cm="1">
        <f t="array" ref="L773">INDEX('Stocastic Model Raw Data'!$J$2:$J$1001,$C773,0)</f>
        <v>76155525.591577306</v>
      </c>
      <c r="M773" s="14">
        <f t="shared" si="135"/>
        <v>102035250.61255969</v>
      </c>
      <c r="N773" s="14">
        <f t="shared" si="139"/>
        <v>2366000230.9462171</v>
      </c>
      <c r="O773" s="14">
        <f t="shared" si="140"/>
        <v>997990440.37865925</v>
      </c>
      <c r="P773" s="14">
        <f t="shared" si="136"/>
        <v>1368009790.5675578</v>
      </c>
      <c r="Q773" s="3">
        <f t="shared" si="141"/>
        <v>2366000230.9462171</v>
      </c>
      <c r="R773" s="3">
        <f t="shared" si="142"/>
        <v>1210033030.3786592</v>
      </c>
      <c r="S773" s="3">
        <f t="shared" si="137"/>
        <v>1155967200.5675578</v>
      </c>
      <c r="T773" s="21">
        <f>(RANK(E773,E$8:E$1007,1)+COUNTIF(E$8:E773,E773)-1)/1000</f>
        <v>0.43</v>
      </c>
      <c r="U773" s="21">
        <f>(RANK(F773,F$8:F$1007,1)+COUNTIF(F$8:F773,F773)-1)/1000</f>
        <v>0.46100000000000002</v>
      </c>
      <c r="V773" s="21">
        <f>(RANK(G773,G$8:G$1007,1)+COUNTIF(G$8:G773,G773)-1)/1000</f>
        <v>0.40500000000000003</v>
      </c>
      <c r="W773" s="21">
        <f>(RANK(H773,H$8:H$1007,1)+COUNTIF(H$8:H773,H773)-1)/1000</f>
        <v>0.30299999999999999</v>
      </c>
      <c r="X773" s="21">
        <f>(RANK(I773,I$8:I$1007,1)+COUNTIF(I$8:I773,I773)-1)/1000</f>
        <v>0.32900000000000001</v>
      </c>
      <c r="Y773" s="21">
        <f>(RANK(J773,J$8:J$1007,1)+COUNTIF(J$8:J773,J773)-1)/1000</f>
        <v>0.27900000000000003</v>
      </c>
      <c r="Z773" s="21">
        <f>(RANK(K773,K$8:K$1007,1)+COUNTIF(K$8:K773,K773)-1)/1000</f>
        <v>0.48099999999999998</v>
      </c>
      <c r="AA773" s="21">
        <f>(RANK(L773,L$8:L$1007,1)+COUNTIF(L$8:L773,L773)-1)/1000</f>
        <v>0.41199999999999998</v>
      </c>
      <c r="AB773" s="21">
        <f>(RANK(M773,M$8:M$1007,1)+COUNTIF(M$8:M773,M773)-1)/1000</f>
        <v>0.54300000000000004</v>
      </c>
      <c r="AC773" s="21">
        <f>(RANK(N773,N$8:N$1007,1)+COUNTIF(N$8:N773,N773)-1)/1000</f>
        <v>0.317</v>
      </c>
      <c r="AD773" s="21">
        <f>(RANK(O773,O$8:O$1007,1)+COUNTIF(O$8:O773,O773)-1)/1000</f>
        <v>0.33500000000000002</v>
      </c>
      <c r="AE773" s="21">
        <f>(RANK(P773,P$8:P$1007,1)+COUNTIF(P$8:P773,P773)-1)/1000</f>
        <v>0.30299999999999999</v>
      </c>
      <c r="AF773" s="21">
        <f>(RANK(Q773,Q$8:Q$1007,1)+COUNTIF(Q$8:Q773,Q773)-1)/1000</f>
        <v>0.317</v>
      </c>
      <c r="AG773" s="21">
        <f>(RANK(R773,R$8:R$1007,1)+COUNTIF(R$8:R773,R773)-1)/1000</f>
        <v>0.33500000000000002</v>
      </c>
      <c r="AH773" s="21">
        <f>(RANK(S773,S$8:S$1007,1)+COUNTIF(S$8:S773,S773)-1)/1000</f>
        <v>0.30299999999999999</v>
      </c>
      <c r="AI773" s="14">
        <f t="shared" si="143"/>
        <v>0</v>
      </c>
      <c r="AK773" s="14">
        <f t="shared" si="144"/>
        <v>0</v>
      </c>
    </row>
    <row r="774" spans="2:37" x14ac:dyDescent="0.25">
      <c r="B774">
        <f t="shared" si="138"/>
        <v>767</v>
      </c>
      <c r="C774">
        <f>MATCH(B774,'Stocastic Model Raw Data'!$B$2:$B$1001,0)</f>
        <v>445</v>
      </c>
      <c r="D774" s="14" cm="1">
        <f t="array" ref="D774">INDEX('Stocastic Model Raw Data'!$G$2:$G$1001,$C774,0)</f>
        <v>212042590</v>
      </c>
      <c r="E774" s="14" cm="1">
        <f t="array" ref="E774">INDEX('Stocastic Model Raw Data'!$C$2:$C$1001,$C774,0)</f>
        <v>81627025.847819</v>
      </c>
      <c r="F774" s="14" cm="1">
        <f t="array" ref="F774">INDEX('Stocastic Model Raw Data'!$H$2:$H$1001,$C774,0)</f>
        <v>39805684.740649603</v>
      </c>
      <c r="G774" s="14">
        <f t="shared" si="133"/>
        <v>41821341.107169397</v>
      </c>
      <c r="H774" s="14" cm="1">
        <f t="array" ref="H774">INDEX('Stocastic Model Raw Data'!$D$2:$D$1001,$C774,0)</f>
        <v>2341468155.3294301</v>
      </c>
      <c r="I774" s="14" cm="1">
        <f t="array" ref="I774">INDEX('Stocastic Model Raw Data'!$I$2:$I$1001,$C774,0)</f>
        <v>979634947.25886095</v>
      </c>
      <c r="J774" s="14">
        <f t="shared" si="134"/>
        <v>1361833208.070569</v>
      </c>
      <c r="K774" s="14" cm="1">
        <f t="array" ref="K774">INDEX('Stocastic Model Raw Data'!$E$2:$E$1001,$C774,0)</f>
        <v>169351465.64137</v>
      </c>
      <c r="L774" s="14" cm="1">
        <f t="array" ref="L774">INDEX('Stocastic Model Raw Data'!$J$2:$J$1001,$C774,0)</f>
        <v>74309500.378257006</v>
      </c>
      <c r="M774" s="14">
        <f t="shared" si="135"/>
        <v>95041965.263112992</v>
      </c>
      <c r="N774" s="14">
        <f t="shared" si="139"/>
        <v>2510819620.9707999</v>
      </c>
      <c r="O774" s="14">
        <f t="shared" si="140"/>
        <v>1053944447.637118</v>
      </c>
      <c r="P774" s="14">
        <f t="shared" si="136"/>
        <v>1456875173.3336821</v>
      </c>
      <c r="Q774" s="3">
        <f t="shared" si="141"/>
        <v>2510819620.9707999</v>
      </c>
      <c r="R774" s="3">
        <f t="shared" si="142"/>
        <v>1265987037.6371179</v>
      </c>
      <c r="S774" s="3">
        <f t="shared" si="137"/>
        <v>1244832583.3336821</v>
      </c>
      <c r="T774" s="21">
        <f>(RANK(E774,E$8:E$1007,1)+COUNTIF(E$8:E774,E774)-1)/1000</f>
        <v>0.442</v>
      </c>
      <c r="U774" s="21">
        <f>(RANK(F774,F$8:F$1007,1)+COUNTIF(F$8:F774,F774)-1)/1000</f>
        <v>0.44400000000000001</v>
      </c>
      <c r="V774" s="21">
        <f>(RANK(G774,G$8:G$1007,1)+COUNTIF(G$8:G774,G774)-1)/1000</f>
        <v>0.44</v>
      </c>
      <c r="W774" s="21">
        <f>(RANK(H774,H$8:H$1007,1)+COUNTIF(H$8:H774,H774)-1)/1000</f>
        <v>0.44800000000000001</v>
      </c>
      <c r="X774" s="21">
        <f>(RANK(I774,I$8:I$1007,1)+COUNTIF(I$8:I774,I774)-1)/1000</f>
        <v>0.45600000000000002</v>
      </c>
      <c r="Y774" s="21">
        <f>(RANK(J774,J$8:J$1007,1)+COUNTIF(J$8:J774,J774)-1)/1000</f>
        <v>0.44800000000000001</v>
      </c>
      <c r="Z774" s="21">
        <f>(RANK(K774,K$8:K$1007,1)+COUNTIF(K$8:K774,K774)-1)/1000</f>
        <v>0.39</v>
      </c>
      <c r="AA774" s="21">
        <f>(RANK(L774,L$8:L$1007,1)+COUNTIF(L$8:L774,L774)-1)/1000</f>
        <v>0.38</v>
      </c>
      <c r="AB774" s="21">
        <f>(RANK(M774,M$8:M$1007,1)+COUNTIF(M$8:M774,M774)-1)/1000</f>
        <v>0.39800000000000002</v>
      </c>
      <c r="AC774" s="21">
        <f>(RANK(N774,N$8:N$1007,1)+COUNTIF(N$8:N774,N774)-1)/1000</f>
        <v>0.44500000000000001</v>
      </c>
      <c r="AD774" s="21">
        <f>(RANK(O774,O$8:O$1007,1)+COUNTIF(O$8:O774,O774)-1)/1000</f>
        <v>0.44700000000000001</v>
      </c>
      <c r="AE774" s="21">
        <f>(RANK(P774,P$8:P$1007,1)+COUNTIF(P$8:P774,P774)-1)/1000</f>
        <v>0.442</v>
      </c>
      <c r="AF774" s="21">
        <f>(RANK(Q774,Q$8:Q$1007,1)+COUNTIF(Q$8:Q774,Q774)-1)/1000</f>
        <v>0.44500000000000001</v>
      </c>
      <c r="AG774" s="21">
        <f>(RANK(R774,R$8:R$1007,1)+COUNTIF(R$8:R774,R774)-1)/1000</f>
        <v>0.44700000000000001</v>
      </c>
      <c r="AH774" s="21">
        <f>(RANK(S774,S$8:S$1007,1)+COUNTIF(S$8:S774,S774)-1)/1000</f>
        <v>0.442</v>
      </c>
      <c r="AI774" s="14">
        <f t="shared" si="143"/>
        <v>0</v>
      </c>
      <c r="AK774" s="14">
        <f t="shared" si="144"/>
        <v>0</v>
      </c>
    </row>
    <row r="775" spans="2:37" x14ac:dyDescent="0.25">
      <c r="B775">
        <f t="shared" si="138"/>
        <v>768</v>
      </c>
      <c r="C775">
        <f>MATCH(B775,'Stocastic Model Raw Data'!$B$2:$B$1001,0)</f>
        <v>604</v>
      </c>
      <c r="D775" s="14" cm="1">
        <f t="array" ref="D775">INDEX('Stocastic Model Raw Data'!$G$2:$G$1001,$C775,0)</f>
        <v>212042590</v>
      </c>
      <c r="E775" s="14" cm="1">
        <f t="array" ref="E775">INDEX('Stocastic Model Raw Data'!$C$2:$C$1001,$C775,0)</f>
        <v>88088322.615579203</v>
      </c>
      <c r="F775" s="14" cm="1">
        <f t="array" ref="F775">INDEX('Stocastic Model Raw Data'!$H$2:$H$1001,$C775,0)</f>
        <v>42838433.513317399</v>
      </c>
      <c r="G775" s="14">
        <f t="shared" si="133"/>
        <v>45249889.102261804</v>
      </c>
      <c r="H775" s="14" cm="1">
        <f t="array" ref="H775">INDEX('Stocastic Model Raw Data'!$D$2:$D$1001,$C775,0)</f>
        <v>2494206714.1924</v>
      </c>
      <c r="I775" s="14" cm="1">
        <f t="array" ref="I775">INDEX('Stocastic Model Raw Data'!$I$2:$I$1001,$C775,0)</f>
        <v>1034703997.51326</v>
      </c>
      <c r="J775" s="14">
        <f t="shared" si="134"/>
        <v>1459502716.6791401</v>
      </c>
      <c r="K775" s="14" cm="1">
        <f t="array" ref="K775">INDEX('Stocastic Model Raw Data'!$E$2:$E$1001,$C775,0)</f>
        <v>206697863.35086599</v>
      </c>
      <c r="L775" s="14" cm="1">
        <f t="array" ref="L775">INDEX('Stocastic Model Raw Data'!$J$2:$J$1001,$C775,0)</f>
        <v>94447473.611795798</v>
      </c>
      <c r="M775" s="14">
        <f t="shared" si="135"/>
        <v>112250389.73907019</v>
      </c>
      <c r="N775" s="14">
        <f t="shared" si="139"/>
        <v>2700904577.5432658</v>
      </c>
      <c r="O775" s="14">
        <f t="shared" si="140"/>
        <v>1129151471.1250558</v>
      </c>
      <c r="P775" s="14">
        <f t="shared" si="136"/>
        <v>1571753106.41821</v>
      </c>
      <c r="Q775" s="3">
        <f t="shared" si="141"/>
        <v>2700904577.5432658</v>
      </c>
      <c r="R775" s="3">
        <f t="shared" si="142"/>
        <v>1341194061.1250558</v>
      </c>
      <c r="S775" s="3">
        <f t="shared" si="137"/>
        <v>1359710516.41821</v>
      </c>
      <c r="T775" s="21">
        <f>(RANK(E775,E$8:E$1007,1)+COUNTIF(E$8:E775,E775)-1)/1000</f>
        <v>0.57699999999999996</v>
      </c>
      <c r="U775" s="21">
        <f>(RANK(F775,F$8:F$1007,1)+COUNTIF(F$8:F775,F775)-1)/1000</f>
        <v>0.56699999999999995</v>
      </c>
      <c r="V775" s="21">
        <f>(RANK(G775,G$8:G$1007,1)+COUNTIF(G$8:G775,G775)-1)/1000</f>
        <v>0.59199999999999997</v>
      </c>
      <c r="W775" s="21">
        <f>(RANK(H775,H$8:H$1007,1)+COUNTIF(H$8:H775,H775)-1)/1000</f>
        <v>0.59899999999999998</v>
      </c>
      <c r="X775" s="21">
        <f>(RANK(I775,I$8:I$1007,1)+COUNTIF(I$8:I775,I775)-1)/1000</f>
        <v>0.57999999999999996</v>
      </c>
      <c r="Y775" s="21">
        <f>(RANK(J775,J$8:J$1007,1)+COUNTIF(J$8:J775,J775)-1)/1000</f>
        <v>0.61399999999999999</v>
      </c>
      <c r="Z775" s="21">
        <f>(RANK(K775,K$8:K$1007,1)+COUNTIF(K$8:K775,K775)-1)/1000</f>
        <v>0.72499999999999998</v>
      </c>
      <c r="AA775" s="21">
        <f>(RANK(L775,L$8:L$1007,1)+COUNTIF(L$8:L775,L775)-1)/1000</f>
        <v>0.76300000000000001</v>
      </c>
      <c r="AB775" s="21">
        <f>(RANK(M775,M$8:M$1007,1)+COUNTIF(M$8:M775,M775)-1)/1000</f>
        <v>0.7</v>
      </c>
      <c r="AC775" s="21">
        <f>(RANK(N775,N$8:N$1007,1)+COUNTIF(N$8:N775,N775)-1)/1000</f>
        <v>0.60399999999999998</v>
      </c>
      <c r="AD775" s="21">
        <f>(RANK(O775,O$8:O$1007,1)+COUNTIF(O$8:O775,O775)-1)/1000</f>
        <v>0.59699999999999998</v>
      </c>
      <c r="AE775" s="21">
        <f>(RANK(P775,P$8:P$1007,1)+COUNTIF(P$8:P775,P775)-1)/1000</f>
        <v>0.624</v>
      </c>
      <c r="AF775" s="21">
        <f>(RANK(Q775,Q$8:Q$1007,1)+COUNTIF(Q$8:Q775,Q775)-1)/1000</f>
        <v>0.60399999999999998</v>
      </c>
      <c r="AG775" s="21">
        <f>(RANK(R775,R$8:R$1007,1)+COUNTIF(R$8:R775,R775)-1)/1000</f>
        <v>0.59699999999999998</v>
      </c>
      <c r="AH775" s="21">
        <f>(RANK(S775,S$8:S$1007,1)+COUNTIF(S$8:S775,S775)-1)/1000</f>
        <v>0.624</v>
      </c>
      <c r="AI775" s="14">
        <f t="shared" si="143"/>
        <v>0</v>
      </c>
      <c r="AK775" s="14">
        <f t="shared" si="144"/>
        <v>0</v>
      </c>
    </row>
    <row r="776" spans="2:37" x14ac:dyDescent="0.25">
      <c r="B776">
        <f t="shared" si="138"/>
        <v>769</v>
      </c>
      <c r="C776">
        <f>MATCH(B776,'Stocastic Model Raw Data'!$B$2:$B$1001,0)</f>
        <v>68</v>
      </c>
      <c r="D776" s="14" cm="1">
        <f t="array" ref="D776">INDEX('Stocastic Model Raw Data'!$G$2:$G$1001,$C776,0)</f>
        <v>212042590</v>
      </c>
      <c r="E776" s="14" cm="1">
        <f t="array" ref="E776">INDEX('Stocastic Model Raw Data'!$C$2:$C$1001,$C776,0)</f>
        <v>63413376.887340099</v>
      </c>
      <c r="F776" s="14" cm="1">
        <f t="array" ref="F776">INDEX('Stocastic Model Raw Data'!$H$2:$H$1001,$C776,0)</f>
        <v>30863467.5629219</v>
      </c>
      <c r="G776" s="14">
        <f t="shared" ref="G776:G839" si="145">E776-F776</f>
        <v>32549909.324418198</v>
      </c>
      <c r="H776" s="14" cm="1">
        <f t="array" ref="H776">INDEX('Stocastic Model Raw Data'!$D$2:$D$1001,$C776,0)</f>
        <v>1822280091.08026</v>
      </c>
      <c r="I776" s="14" cm="1">
        <f t="array" ref="I776">INDEX('Stocastic Model Raw Data'!$I$2:$I$1001,$C776,0)</f>
        <v>759522321.06215501</v>
      </c>
      <c r="J776" s="14">
        <f t="shared" ref="J776:J839" si="146">H776-I776</f>
        <v>1062757770.018105</v>
      </c>
      <c r="K776" s="14" cm="1">
        <f t="array" ref="K776">INDEX('Stocastic Model Raw Data'!$E$2:$E$1001,$C776,0)</f>
        <v>125766399.272548</v>
      </c>
      <c r="L776" s="14" cm="1">
        <f t="array" ref="L776">INDEX('Stocastic Model Raw Data'!$J$2:$J$1001,$C776,0)</f>
        <v>53997092.767738499</v>
      </c>
      <c r="M776" s="14">
        <f t="shared" ref="M776:M839" si="147">K776-L776</f>
        <v>71769306.504809499</v>
      </c>
      <c r="N776" s="14">
        <f t="shared" si="139"/>
        <v>1948046490.352808</v>
      </c>
      <c r="O776" s="14">
        <f t="shared" si="140"/>
        <v>813519413.82989347</v>
      </c>
      <c r="P776" s="14">
        <f t="shared" ref="P776:P839" si="148">N776-O776</f>
        <v>1134527076.5229144</v>
      </c>
      <c r="Q776" s="3">
        <f t="shared" si="141"/>
        <v>1948046490.352808</v>
      </c>
      <c r="R776" s="3">
        <f t="shared" si="142"/>
        <v>1025562003.8298935</v>
      </c>
      <c r="S776" s="3">
        <f t="shared" ref="S776:S839" si="149">Q776-R776</f>
        <v>922484486.52291453</v>
      </c>
      <c r="T776" s="21">
        <f>(RANK(E776,E$8:E$1007,1)+COUNTIF(E$8:E776,E776)-1)/1000</f>
        <v>8.3000000000000004E-2</v>
      </c>
      <c r="U776" s="21">
        <f>(RANK(F776,F$8:F$1007,1)+COUNTIF(F$8:F776,F776)-1)/1000</f>
        <v>9.2999999999999999E-2</v>
      </c>
      <c r="V776" s="21">
        <f>(RANK(G776,G$8:G$1007,1)+COUNTIF(G$8:G776,G776)-1)/1000</f>
        <v>8.2000000000000003E-2</v>
      </c>
      <c r="W776" s="21">
        <f>(RANK(H776,H$8:H$1007,1)+COUNTIF(H$8:H776,H776)-1)/1000</f>
        <v>7.0999999999999994E-2</v>
      </c>
      <c r="X776" s="21">
        <f>(RANK(I776,I$8:I$1007,1)+COUNTIF(I$8:I776,I776)-1)/1000</f>
        <v>7.5999999999999998E-2</v>
      </c>
      <c r="Y776" s="21">
        <f>(RANK(J776,J$8:J$1007,1)+COUNTIF(J$8:J776,J776)-1)/1000</f>
        <v>7.1999999999999995E-2</v>
      </c>
      <c r="Z776" s="21">
        <f>(RANK(K776,K$8:K$1007,1)+COUNTIF(K$8:K776,K776)-1)/1000</f>
        <v>5.7000000000000002E-2</v>
      </c>
      <c r="AA776" s="21">
        <f>(RANK(L776,L$8:L$1007,1)+COUNTIF(L$8:L776,L776)-1)/1000</f>
        <v>5.6000000000000001E-2</v>
      </c>
      <c r="AB776" s="21">
        <f>(RANK(M776,M$8:M$1007,1)+COUNTIF(M$8:M776,M776)-1)/1000</f>
        <v>6.0999999999999999E-2</v>
      </c>
      <c r="AC776" s="21">
        <f>(RANK(N776,N$8:N$1007,1)+COUNTIF(N$8:N776,N776)-1)/1000</f>
        <v>6.8000000000000005E-2</v>
      </c>
      <c r="AD776" s="21">
        <f>(RANK(O776,O$8:O$1007,1)+COUNTIF(O$8:O776,O776)-1)/1000</f>
        <v>7.5999999999999998E-2</v>
      </c>
      <c r="AE776" s="21">
        <f>(RANK(P776,P$8:P$1007,1)+COUNTIF(P$8:P776,P776)-1)/1000</f>
        <v>6.9000000000000006E-2</v>
      </c>
      <c r="AF776" s="21">
        <f>(RANK(Q776,Q$8:Q$1007,1)+COUNTIF(Q$8:Q776,Q776)-1)/1000</f>
        <v>6.8000000000000005E-2</v>
      </c>
      <c r="AG776" s="21">
        <f>(RANK(R776,R$8:R$1007,1)+COUNTIF(R$8:R776,R776)-1)/1000</f>
        <v>7.5999999999999998E-2</v>
      </c>
      <c r="AH776" s="21">
        <f>(RANK(S776,S$8:S$1007,1)+COUNTIF(S$8:S776,S776)-1)/1000</f>
        <v>6.9000000000000006E-2</v>
      </c>
      <c r="AI776" s="14">
        <f t="shared" si="143"/>
        <v>0</v>
      </c>
      <c r="AK776" s="14">
        <f t="shared" si="144"/>
        <v>0</v>
      </c>
    </row>
    <row r="777" spans="2:37" x14ac:dyDescent="0.25">
      <c r="B777">
        <f t="shared" ref="B777:B840" si="150">B776+1</f>
        <v>770</v>
      </c>
      <c r="C777">
        <f>MATCH(B777,'Stocastic Model Raw Data'!$B$2:$B$1001,0)</f>
        <v>290</v>
      </c>
      <c r="D777" s="14" cm="1">
        <f t="array" ref="D777">INDEX('Stocastic Model Raw Data'!$G$2:$G$1001,$C777,0)</f>
        <v>212042590</v>
      </c>
      <c r="E777" s="14" cm="1">
        <f t="array" ref="E777">INDEX('Stocastic Model Raw Data'!$C$2:$C$1001,$C777,0)</f>
        <v>74136505.493237093</v>
      </c>
      <c r="F777" s="14" cm="1">
        <f t="array" ref="F777">INDEX('Stocastic Model Raw Data'!$H$2:$H$1001,$C777,0)</f>
        <v>35687139.362292498</v>
      </c>
      <c r="G777" s="14">
        <f t="shared" si="145"/>
        <v>38449366.130944595</v>
      </c>
      <c r="H777" s="14" cm="1">
        <f t="array" ref="H777">INDEX('Stocastic Model Raw Data'!$D$2:$D$1001,$C777,0)</f>
        <v>2177737121.9374599</v>
      </c>
      <c r="I777" s="14" cm="1">
        <f t="array" ref="I777">INDEX('Stocastic Model Raw Data'!$I$2:$I$1001,$C777,0)</f>
        <v>902227336.12583995</v>
      </c>
      <c r="J777" s="14">
        <f t="shared" si="146"/>
        <v>1275509785.81162</v>
      </c>
      <c r="K777" s="14" cm="1">
        <f t="array" ref="K777">INDEX('Stocastic Model Raw Data'!$E$2:$E$1001,$C777,0)</f>
        <v>159920931.758214</v>
      </c>
      <c r="L777" s="14" cm="1">
        <f t="array" ref="L777">INDEX('Stocastic Model Raw Data'!$J$2:$J$1001,$C777,0)</f>
        <v>67940008.712037593</v>
      </c>
      <c r="M777" s="14">
        <f t="shared" si="147"/>
        <v>91980923.046176404</v>
      </c>
      <c r="N777" s="14">
        <f t="shared" ref="N777:N840" si="151">H777+K777</f>
        <v>2337658053.6956739</v>
      </c>
      <c r="O777" s="14">
        <f t="shared" ref="O777:O840" si="152">I777+L777</f>
        <v>970167344.83787751</v>
      </c>
      <c r="P777" s="14">
        <f t="shared" si="148"/>
        <v>1367490708.8577964</v>
      </c>
      <c r="Q777" s="3">
        <f t="shared" ref="Q777:Q840" si="153">N777</f>
        <v>2337658053.6956739</v>
      </c>
      <c r="R777" s="3">
        <f t="shared" ref="R777:R840" si="154">O777+D777</f>
        <v>1182209934.8378775</v>
      </c>
      <c r="S777" s="3">
        <f t="shared" si="149"/>
        <v>1155448118.8577964</v>
      </c>
      <c r="T777" s="21">
        <f>(RANK(E777,E$8:E$1007,1)+COUNTIF(E$8:E777,E777)-1)/1000</f>
        <v>0.26500000000000001</v>
      </c>
      <c r="U777" s="21">
        <f>(RANK(F777,F$8:F$1007,1)+COUNTIF(F$8:F777,F777)-1)/1000</f>
        <v>0.26300000000000001</v>
      </c>
      <c r="V777" s="21">
        <f>(RANK(G777,G$8:G$1007,1)+COUNTIF(G$8:G777,G777)-1)/1000</f>
        <v>0.27800000000000002</v>
      </c>
      <c r="W777" s="21">
        <f>(RANK(H777,H$8:H$1007,1)+COUNTIF(H$8:H777,H777)-1)/1000</f>
        <v>0.29299999999999998</v>
      </c>
      <c r="X777" s="21">
        <f>(RANK(I777,I$8:I$1007,1)+COUNTIF(I$8:I777,I777)-1)/1000</f>
        <v>0.28599999999999998</v>
      </c>
      <c r="Y777" s="21">
        <f>(RANK(J777,J$8:J$1007,1)+COUNTIF(J$8:J777,J777)-1)/1000</f>
        <v>0.30099999999999999</v>
      </c>
      <c r="Z777" s="21">
        <f>(RANK(K777,K$8:K$1007,1)+COUNTIF(K$8:K777,K777)-1)/1000</f>
        <v>0.312</v>
      </c>
      <c r="AA777" s="21">
        <f>(RANK(L777,L$8:L$1007,1)+COUNTIF(L$8:L777,L777)-1)/1000</f>
        <v>0.24</v>
      </c>
      <c r="AB777" s="21">
        <f>(RANK(M777,M$8:M$1007,1)+COUNTIF(M$8:M777,M777)-1)/1000</f>
        <v>0.35199999999999998</v>
      </c>
      <c r="AC777" s="21">
        <f>(RANK(N777,N$8:N$1007,1)+COUNTIF(N$8:N777,N777)-1)/1000</f>
        <v>0.28999999999999998</v>
      </c>
      <c r="AD777" s="21">
        <f>(RANK(O777,O$8:O$1007,1)+COUNTIF(O$8:O777,O777)-1)/1000</f>
        <v>0.28000000000000003</v>
      </c>
      <c r="AE777" s="21">
        <f>(RANK(P777,P$8:P$1007,1)+COUNTIF(P$8:P777,P777)-1)/1000</f>
        <v>0.30099999999999999</v>
      </c>
      <c r="AF777" s="21">
        <f>(RANK(Q777,Q$8:Q$1007,1)+COUNTIF(Q$8:Q777,Q777)-1)/1000</f>
        <v>0.28999999999999998</v>
      </c>
      <c r="AG777" s="21">
        <f>(RANK(R777,R$8:R$1007,1)+COUNTIF(R$8:R777,R777)-1)/1000</f>
        <v>0.28000000000000003</v>
      </c>
      <c r="AH777" s="21">
        <f>(RANK(S777,S$8:S$1007,1)+COUNTIF(S$8:S777,S777)-1)/1000</f>
        <v>0.30099999999999999</v>
      </c>
      <c r="AI777" s="14">
        <f t="shared" ref="AI777:AI840" si="155">J777+M777-P777</f>
        <v>0</v>
      </c>
      <c r="AK777" s="14">
        <f t="shared" ref="AK777:AK840" si="156">H777+K777-N777</f>
        <v>0</v>
      </c>
    </row>
    <row r="778" spans="2:37" x14ac:dyDescent="0.25">
      <c r="B778">
        <f t="shared" si="150"/>
        <v>771</v>
      </c>
      <c r="C778">
        <f>MATCH(B778,'Stocastic Model Raw Data'!$B$2:$B$1001,0)</f>
        <v>300</v>
      </c>
      <c r="D778" s="14" cm="1">
        <f t="array" ref="D778">INDEX('Stocastic Model Raw Data'!$G$2:$G$1001,$C778,0)</f>
        <v>212042590</v>
      </c>
      <c r="E778" s="14" cm="1">
        <f t="array" ref="E778">INDEX('Stocastic Model Raw Data'!$C$2:$C$1001,$C778,0)</f>
        <v>71601080.460330099</v>
      </c>
      <c r="F778" s="14" cm="1">
        <f t="array" ref="F778">INDEX('Stocastic Model Raw Data'!$H$2:$H$1001,$C778,0)</f>
        <v>33972804.592579298</v>
      </c>
      <c r="G778" s="14">
        <f t="shared" si="145"/>
        <v>37628275.867750801</v>
      </c>
      <c r="H778" s="14" cm="1">
        <f t="array" ref="H778">INDEX('Stocastic Model Raw Data'!$D$2:$D$1001,$C778,0)</f>
        <v>2202778379.3442702</v>
      </c>
      <c r="I778" s="14" cm="1">
        <f t="array" ref="I778">INDEX('Stocastic Model Raw Data'!$I$2:$I$1001,$C778,0)</f>
        <v>902176531.49766397</v>
      </c>
      <c r="J778" s="14">
        <f t="shared" si="146"/>
        <v>1300601847.8466063</v>
      </c>
      <c r="K778" s="14" cm="1">
        <f t="array" ref="K778">INDEX('Stocastic Model Raw Data'!$E$2:$E$1001,$C778,0)</f>
        <v>149736676.448493</v>
      </c>
      <c r="L778" s="14" cm="1">
        <f t="array" ref="L778">INDEX('Stocastic Model Raw Data'!$J$2:$J$1001,$C778,0)</f>
        <v>70029795.941646397</v>
      </c>
      <c r="M778" s="14">
        <f t="shared" si="147"/>
        <v>79706880.506846607</v>
      </c>
      <c r="N778" s="14">
        <f t="shared" si="151"/>
        <v>2352515055.7927632</v>
      </c>
      <c r="O778" s="14">
        <f t="shared" si="152"/>
        <v>972206327.43931031</v>
      </c>
      <c r="P778" s="14">
        <f t="shared" si="148"/>
        <v>1380308728.3534529</v>
      </c>
      <c r="Q778" s="3">
        <f t="shared" si="153"/>
        <v>2352515055.7927632</v>
      </c>
      <c r="R778" s="3">
        <f t="shared" si="154"/>
        <v>1184248917.4393103</v>
      </c>
      <c r="S778" s="3">
        <f t="shared" si="149"/>
        <v>1168266138.3534529</v>
      </c>
      <c r="T778" s="21">
        <f>(RANK(E778,E$8:E$1007,1)+COUNTIF(E$8:E778,E778)-1)/1000</f>
        <v>0.21199999999999999</v>
      </c>
      <c r="U778" s="21">
        <f>(RANK(F778,F$8:F$1007,1)+COUNTIF(F$8:F778,F778)-1)/1000</f>
        <v>0.19700000000000001</v>
      </c>
      <c r="V778" s="21">
        <f>(RANK(G778,G$8:G$1007,1)+COUNTIF(G$8:G778,G778)-1)/1000</f>
        <v>0.23400000000000001</v>
      </c>
      <c r="W778" s="21">
        <f>(RANK(H778,H$8:H$1007,1)+COUNTIF(H$8:H778,H778)-1)/1000</f>
        <v>0.316</v>
      </c>
      <c r="X778" s="21">
        <f>(RANK(I778,I$8:I$1007,1)+COUNTIF(I$8:I778,I778)-1)/1000</f>
        <v>0.28499999999999998</v>
      </c>
      <c r="Y778" s="21">
        <f>(RANK(J778,J$8:J$1007,1)+COUNTIF(J$8:J778,J778)-1)/1000</f>
        <v>0.34100000000000003</v>
      </c>
      <c r="Z778" s="21">
        <f>(RANK(K778,K$8:K$1007,1)+COUNTIF(K$8:K778,K778)-1)/1000</f>
        <v>0.19</v>
      </c>
      <c r="AA778" s="21">
        <f>(RANK(L778,L$8:L$1007,1)+COUNTIF(L$8:L778,L778)-1)/1000</f>
        <v>0.28299999999999997</v>
      </c>
      <c r="AB778" s="21">
        <f>(RANK(M778,M$8:M$1007,1)+COUNTIF(M$8:M778,M778)-1)/1000</f>
        <v>0.14299999999999999</v>
      </c>
      <c r="AC778" s="21">
        <f>(RANK(N778,N$8:N$1007,1)+COUNTIF(N$8:N778,N778)-1)/1000</f>
        <v>0.3</v>
      </c>
      <c r="AD778" s="21">
        <f>(RANK(O778,O$8:O$1007,1)+COUNTIF(O$8:O778,O778)-1)/1000</f>
        <v>0.28499999999999998</v>
      </c>
      <c r="AE778" s="21">
        <f>(RANK(P778,P$8:P$1007,1)+COUNTIF(P$8:P778,P778)-1)/1000</f>
        <v>0.32100000000000001</v>
      </c>
      <c r="AF778" s="21">
        <f>(RANK(Q778,Q$8:Q$1007,1)+COUNTIF(Q$8:Q778,Q778)-1)/1000</f>
        <v>0.3</v>
      </c>
      <c r="AG778" s="21">
        <f>(RANK(R778,R$8:R$1007,1)+COUNTIF(R$8:R778,R778)-1)/1000</f>
        <v>0.28499999999999998</v>
      </c>
      <c r="AH778" s="21">
        <f>(RANK(S778,S$8:S$1007,1)+COUNTIF(S$8:S778,S778)-1)/1000</f>
        <v>0.32100000000000001</v>
      </c>
      <c r="AI778" s="14">
        <f t="shared" si="155"/>
        <v>0</v>
      </c>
      <c r="AK778" s="14">
        <f t="shared" si="156"/>
        <v>0</v>
      </c>
    </row>
    <row r="779" spans="2:37" x14ac:dyDescent="0.25">
      <c r="B779">
        <f t="shared" si="150"/>
        <v>772</v>
      </c>
      <c r="C779">
        <f>MATCH(B779,'Stocastic Model Raw Data'!$B$2:$B$1001,0)</f>
        <v>83</v>
      </c>
      <c r="D779" s="14" cm="1">
        <f t="array" ref="D779">INDEX('Stocastic Model Raw Data'!$G$2:$G$1001,$C779,0)</f>
        <v>212042590</v>
      </c>
      <c r="E779" s="14" cm="1">
        <f t="array" ref="E779">INDEX('Stocastic Model Raw Data'!$C$2:$C$1001,$C779,0)</f>
        <v>67390854.897416696</v>
      </c>
      <c r="F779" s="14" cm="1">
        <f t="array" ref="F779">INDEX('Stocastic Model Raw Data'!$H$2:$H$1001,$C779,0)</f>
        <v>33241066.494279601</v>
      </c>
      <c r="G779" s="14">
        <f t="shared" si="145"/>
        <v>34149788.403137095</v>
      </c>
      <c r="H779" s="14" cm="1">
        <f t="array" ref="H779">INDEX('Stocastic Model Raw Data'!$D$2:$D$1001,$C779,0)</f>
        <v>1825883502.12271</v>
      </c>
      <c r="I779" s="14" cm="1">
        <f t="array" ref="I779">INDEX('Stocastic Model Raw Data'!$I$2:$I$1001,$C779,0)</f>
        <v>765790666.96317101</v>
      </c>
      <c r="J779" s="14">
        <f t="shared" si="146"/>
        <v>1060092835.159539</v>
      </c>
      <c r="K779" s="14" cm="1">
        <f t="array" ref="K779">INDEX('Stocastic Model Raw Data'!$E$2:$E$1001,$C779,0)</f>
        <v>152102421.88918599</v>
      </c>
      <c r="L779" s="14" cm="1">
        <f t="array" ref="L779">INDEX('Stocastic Model Raw Data'!$J$2:$J$1001,$C779,0)</f>
        <v>67240120.758928001</v>
      </c>
      <c r="M779" s="14">
        <f t="shared" si="147"/>
        <v>84862301.130257994</v>
      </c>
      <c r="N779" s="14">
        <f t="shared" si="151"/>
        <v>1977985924.0118959</v>
      </c>
      <c r="O779" s="14">
        <f t="shared" si="152"/>
        <v>833030787.72209907</v>
      </c>
      <c r="P779" s="14">
        <f t="shared" si="148"/>
        <v>1144955136.2897968</v>
      </c>
      <c r="Q779" s="3">
        <f t="shared" si="153"/>
        <v>1977985924.0118959</v>
      </c>
      <c r="R779" s="3">
        <f t="shared" si="154"/>
        <v>1045073377.7220991</v>
      </c>
      <c r="S779" s="3">
        <f t="shared" si="149"/>
        <v>932912546.28979683</v>
      </c>
      <c r="T779" s="21">
        <f>(RANK(E779,E$8:E$1007,1)+COUNTIF(E$8:E779,E779)-1)/1000</f>
        <v>0.14199999999999999</v>
      </c>
      <c r="U779" s="21">
        <f>(RANK(F779,F$8:F$1007,1)+COUNTIF(F$8:F779,F779)-1)/1000</f>
        <v>0.17499999999999999</v>
      </c>
      <c r="V779" s="21">
        <f>(RANK(G779,G$8:G$1007,1)+COUNTIF(G$8:G779,G779)-1)/1000</f>
        <v>0.112</v>
      </c>
      <c r="W779" s="21">
        <f>(RANK(H779,H$8:H$1007,1)+COUNTIF(H$8:H779,H779)-1)/1000</f>
        <v>7.2999999999999995E-2</v>
      </c>
      <c r="X779" s="21">
        <f>(RANK(I779,I$8:I$1007,1)+COUNTIF(I$8:I779,I779)-1)/1000</f>
        <v>8.4000000000000005E-2</v>
      </c>
      <c r="Y779" s="21">
        <f>(RANK(J779,J$8:J$1007,1)+COUNTIF(J$8:J779,J779)-1)/1000</f>
        <v>6.6000000000000003E-2</v>
      </c>
      <c r="Z779" s="21">
        <f>(RANK(K779,K$8:K$1007,1)+COUNTIF(K$8:K779,K779)-1)/1000</f>
        <v>0.21299999999999999</v>
      </c>
      <c r="AA779" s="21">
        <f>(RANK(L779,L$8:L$1007,1)+COUNTIF(L$8:L779,L779)-1)/1000</f>
        <v>0.218</v>
      </c>
      <c r="AB779" s="21">
        <f>(RANK(M779,M$8:M$1007,1)+COUNTIF(M$8:M779,M779)-1)/1000</f>
        <v>0.22700000000000001</v>
      </c>
      <c r="AC779" s="21">
        <f>(RANK(N779,N$8:N$1007,1)+COUNTIF(N$8:N779,N779)-1)/1000</f>
        <v>8.3000000000000004E-2</v>
      </c>
      <c r="AD779" s="21">
        <f>(RANK(O779,O$8:O$1007,1)+COUNTIF(O$8:O779,O779)-1)/1000</f>
        <v>9.4E-2</v>
      </c>
      <c r="AE779" s="21">
        <f>(RANK(P779,P$8:P$1007,1)+COUNTIF(P$8:P779,P779)-1)/1000</f>
        <v>7.4999999999999997E-2</v>
      </c>
      <c r="AF779" s="21">
        <f>(RANK(Q779,Q$8:Q$1007,1)+COUNTIF(Q$8:Q779,Q779)-1)/1000</f>
        <v>8.3000000000000004E-2</v>
      </c>
      <c r="AG779" s="21">
        <f>(RANK(R779,R$8:R$1007,1)+COUNTIF(R$8:R779,R779)-1)/1000</f>
        <v>9.4E-2</v>
      </c>
      <c r="AH779" s="21">
        <f>(RANK(S779,S$8:S$1007,1)+COUNTIF(S$8:S779,S779)-1)/1000</f>
        <v>7.4999999999999997E-2</v>
      </c>
      <c r="AI779" s="14">
        <f t="shared" si="155"/>
        <v>0</v>
      </c>
      <c r="AK779" s="14">
        <f t="shared" si="156"/>
        <v>0</v>
      </c>
    </row>
    <row r="780" spans="2:37" x14ac:dyDescent="0.25">
      <c r="B780">
        <f t="shared" si="150"/>
        <v>773</v>
      </c>
      <c r="C780">
        <f>MATCH(B780,'Stocastic Model Raw Data'!$B$2:$B$1001,0)</f>
        <v>234</v>
      </c>
      <c r="D780" s="14" cm="1">
        <f t="array" ref="D780">INDEX('Stocastic Model Raw Data'!$G$2:$G$1001,$C780,0)</f>
        <v>212042590</v>
      </c>
      <c r="E780" s="14" cm="1">
        <f t="array" ref="E780">INDEX('Stocastic Model Raw Data'!$C$2:$C$1001,$C780,0)</f>
        <v>70877434.433427602</v>
      </c>
      <c r="F780" s="14" cm="1">
        <f t="array" ref="F780">INDEX('Stocastic Model Raw Data'!$H$2:$H$1001,$C780,0)</f>
        <v>34003770.485952199</v>
      </c>
      <c r="G780" s="14">
        <f t="shared" si="145"/>
        <v>36873663.947475404</v>
      </c>
      <c r="H780" s="14" cm="1">
        <f t="array" ref="H780">INDEX('Stocastic Model Raw Data'!$D$2:$D$1001,$C780,0)</f>
        <v>2109805835.27565</v>
      </c>
      <c r="I780" s="14" cm="1">
        <f t="array" ref="I780">INDEX('Stocastic Model Raw Data'!$I$2:$I$1001,$C780,0)</f>
        <v>874957830.45565403</v>
      </c>
      <c r="J780" s="14">
        <f t="shared" si="146"/>
        <v>1234848004.8199959</v>
      </c>
      <c r="K780" s="14" cm="1">
        <f t="array" ref="K780">INDEX('Stocastic Model Raw Data'!$E$2:$E$1001,$C780,0)</f>
        <v>150148760.054326</v>
      </c>
      <c r="L780" s="14" cm="1">
        <f t="array" ref="L780">INDEX('Stocastic Model Raw Data'!$J$2:$J$1001,$C780,0)</f>
        <v>63107107.634590499</v>
      </c>
      <c r="M780" s="14">
        <f t="shared" si="147"/>
        <v>87041652.419735491</v>
      </c>
      <c r="N780" s="14">
        <f t="shared" si="151"/>
        <v>2259954595.3299761</v>
      </c>
      <c r="O780" s="14">
        <f t="shared" si="152"/>
        <v>938064938.09024453</v>
      </c>
      <c r="P780" s="14">
        <f t="shared" si="148"/>
        <v>1321889657.2397316</v>
      </c>
      <c r="Q780" s="3">
        <f t="shared" si="153"/>
        <v>2259954595.3299761</v>
      </c>
      <c r="R780" s="3">
        <f t="shared" si="154"/>
        <v>1150107528.0902445</v>
      </c>
      <c r="S780" s="3">
        <f t="shared" si="149"/>
        <v>1109847067.2397316</v>
      </c>
      <c r="T780" s="21">
        <f>(RANK(E780,E$8:E$1007,1)+COUNTIF(E$8:E780,E780)-1)/1000</f>
        <v>0.20499999999999999</v>
      </c>
      <c r="U780" s="21">
        <f>(RANK(F780,F$8:F$1007,1)+COUNTIF(F$8:F780,F780)-1)/1000</f>
        <v>0.2</v>
      </c>
      <c r="V780" s="21">
        <f>(RANK(G780,G$8:G$1007,1)+COUNTIF(G$8:G780,G780)-1)/1000</f>
        <v>0.20599999999999999</v>
      </c>
      <c r="W780" s="21">
        <f>(RANK(H780,H$8:H$1007,1)+COUNTIF(H$8:H780,H780)-1)/1000</f>
        <v>0.23200000000000001</v>
      </c>
      <c r="X780" s="21">
        <f>(RANK(I780,I$8:I$1007,1)+COUNTIF(I$8:I780,I780)-1)/1000</f>
        <v>0.23200000000000001</v>
      </c>
      <c r="Y780" s="21">
        <f>(RANK(J780,J$8:J$1007,1)+COUNTIF(J$8:J780,J780)-1)/1000</f>
        <v>0.23599999999999999</v>
      </c>
      <c r="Z780" s="21">
        <f>(RANK(K780,K$8:K$1007,1)+COUNTIF(K$8:K780,K780)-1)/1000</f>
        <v>0.192</v>
      </c>
      <c r="AA780" s="21">
        <f>(RANK(L780,L$8:L$1007,1)+COUNTIF(L$8:L780,L780)-1)/1000</f>
        <v>0.16400000000000001</v>
      </c>
      <c r="AB780" s="21">
        <f>(RANK(M780,M$8:M$1007,1)+COUNTIF(M$8:M780,M780)-1)/1000</f>
        <v>0.26700000000000002</v>
      </c>
      <c r="AC780" s="21">
        <f>(RANK(N780,N$8:N$1007,1)+COUNTIF(N$8:N780,N780)-1)/1000</f>
        <v>0.23400000000000001</v>
      </c>
      <c r="AD780" s="21">
        <f>(RANK(O780,O$8:O$1007,1)+COUNTIF(O$8:O780,O780)-1)/1000</f>
        <v>0.223</v>
      </c>
      <c r="AE780" s="21">
        <f>(RANK(P780,P$8:P$1007,1)+COUNTIF(P$8:P780,P780)-1)/1000</f>
        <v>0.23200000000000001</v>
      </c>
      <c r="AF780" s="21">
        <f>(RANK(Q780,Q$8:Q$1007,1)+COUNTIF(Q$8:Q780,Q780)-1)/1000</f>
        <v>0.23400000000000001</v>
      </c>
      <c r="AG780" s="21">
        <f>(RANK(R780,R$8:R$1007,1)+COUNTIF(R$8:R780,R780)-1)/1000</f>
        <v>0.223</v>
      </c>
      <c r="AH780" s="21">
        <f>(RANK(S780,S$8:S$1007,1)+COUNTIF(S$8:S780,S780)-1)/1000</f>
        <v>0.23200000000000001</v>
      </c>
      <c r="AI780" s="14">
        <f t="shared" si="155"/>
        <v>0</v>
      </c>
      <c r="AK780" s="14">
        <f t="shared" si="156"/>
        <v>0</v>
      </c>
    </row>
    <row r="781" spans="2:37" x14ac:dyDescent="0.25">
      <c r="B781">
        <f t="shared" si="150"/>
        <v>774</v>
      </c>
      <c r="C781">
        <f>MATCH(B781,'Stocastic Model Raw Data'!$B$2:$B$1001,0)</f>
        <v>685</v>
      </c>
      <c r="D781" s="14" cm="1">
        <f t="array" ref="D781">INDEX('Stocastic Model Raw Data'!$G$2:$G$1001,$C781,0)</f>
        <v>212042590</v>
      </c>
      <c r="E781" s="14" cm="1">
        <f t="array" ref="E781">INDEX('Stocastic Model Raw Data'!$C$2:$C$1001,$C781,0)</f>
        <v>96631664.013987795</v>
      </c>
      <c r="F781" s="14" cm="1">
        <f t="array" ref="F781">INDEX('Stocastic Model Raw Data'!$H$2:$H$1001,$C781,0)</f>
        <v>48128135.144566298</v>
      </c>
      <c r="G781" s="14">
        <f t="shared" si="145"/>
        <v>48503528.869421497</v>
      </c>
      <c r="H781" s="14" cm="1">
        <f t="array" ref="H781">INDEX('Stocastic Model Raw Data'!$D$2:$D$1001,$C781,0)</f>
        <v>2598487269.6389699</v>
      </c>
      <c r="I781" s="14" cm="1">
        <f t="array" ref="I781">INDEX('Stocastic Model Raw Data'!$I$2:$I$1001,$C781,0)</f>
        <v>1105138213.0804999</v>
      </c>
      <c r="J781" s="14">
        <f t="shared" si="146"/>
        <v>1493349056.55847</v>
      </c>
      <c r="K781" s="14" cm="1">
        <f t="array" ref="K781">INDEX('Stocastic Model Raw Data'!$E$2:$E$1001,$C781,0)</f>
        <v>187523734.411549</v>
      </c>
      <c r="L781" s="14" cm="1">
        <f t="array" ref="L781">INDEX('Stocastic Model Raw Data'!$J$2:$J$1001,$C781,0)</f>
        <v>80918111.539544493</v>
      </c>
      <c r="M781" s="14">
        <f t="shared" si="147"/>
        <v>106605622.87200451</v>
      </c>
      <c r="N781" s="14">
        <f t="shared" si="151"/>
        <v>2786011004.050519</v>
      </c>
      <c r="O781" s="14">
        <f t="shared" si="152"/>
        <v>1186056324.6200445</v>
      </c>
      <c r="P781" s="14">
        <f t="shared" si="148"/>
        <v>1599954679.4304745</v>
      </c>
      <c r="Q781" s="3">
        <f t="shared" si="153"/>
        <v>2786011004.050519</v>
      </c>
      <c r="R781" s="3">
        <f t="shared" si="154"/>
        <v>1398098914.6200445</v>
      </c>
      <c r="S781" s="3">
        <f t="shared" si="149"/>
        <v>1387912089.4304745</v>
      </c>
      <c r="T781" s="21">
        <f>(RANK(E781,E$8:E$1007,1)+COUNTIF(E$8:E781,E781)-1)/1000</f>
        <v>0.74</v>
      </c>
      <c r="U781" s="21">
        <f>(RANK(F781,F$8:F$1007,1)+COUNTIF(F$8:F781,F781)-1)/1000</f>
        <v>0.75800000000000001</v>
      </c>
      <c r="V781" s="21">
        <f>(RANK(G781,G$8:G$1007,1)+COUNTIF(G$8:G781,G781)-1)/1000</f>
        <v>0.72299999999999998</v>
      </c>
      <c r="W781" s="21">
        <f>(RANK(H781,H$8:H$1007,1)+COUNTIF(H$8:H781,H781)-1)/1000</f>
        <v>0.69099999999999995</v>
      </c>
      <c r="X781" s="21">
        <f>(RANK(I781,I$8:I$1007,1)+COUNTIF(I$8:I781,I781)-1)/1000</f>
        <v>0.72</v>
      </c>
      <c r="Y781" s="21">
        <f>(RANK(J781,J$8:J$1007,1)+COUNTIF(J$8:J781,J781)-1)/1000</f>
        <v>0.67</v>
      </c>
      <c r="Z781" s="21">
        <f>(RANK(K781,K$8:K$1007,1)+COUNTIF(K$8:K781,K781)-1)/1000</f>
        <v>0.57599999999999996</v>
      </c>
      <c r="AA781" s="21">
        <f>(RANK(L781,L$8:L$1007,1)+COUNTIF(L$8:L781,L781)-1)/1000</f>
        <v>0.52200000000000002</v>
      </c>
      <c r="AB781" s="21">
        <f>(RANK(M781,M$8:M$1007,1)+COUNTIF(M$8:M781,M781)-1)/1000</f>
        <v>0.62</v>
      </c>
      <c r="AC781" s="21">
        <f>(RANK(N781,N$8:N$1007,1)+COUNTIF(N$8:N781,N781)-1)/1000</f>
        <v>0.68500000000000005</v>
      </c>
      <c r="AD781" s="21">
        <f>(RANK(O781,O$8:O$1007,1)+COUNTIF(O$8:O781,O781)-1)/1000</f>
        <v>0.70599999999999996</v>
      </c>
      <c r="AE781" s="21">
        <f>(RANK(P781,P$8:P$1007,1)+COUNTIF(P$8:P781,P781)-1)/1000</f>
        <v>0.66500000000000004</v>
      </c>
      <c r="AF781" s="21">
        <f>(RANK(Q781,Q$8:Q$1007,1)+COUNTIF(Q$8:Q781,Q781)-1)/1000</f>
        <v>0.68500000000000005</v>
      </c>
      <c r="AG781" s="21">
        <f>(RANK(R781,R$8:R$1007,1)+COUNTIF(R$8:R781,R781)-1)/1000</f>
        <v>0.70599999999999996</v>
      </c>
      <c r="AH781" s="21">
        <f>(RANK(S781,S$8:S$1007,1)+COUNTIF(S$8:S781,S781)-1)/1000</f>
        <v>0.66500000000000004</v>
      </c>
      <c r="AI781" s="14">
        <f t="shared" si="155"/>
        <v>0</v>
      </c>
      <c r="AK781" s="14">
        <f t="shared" si="156"/>
        <v>0</v>
      </c>
    </row>
    <row r="782" spans="2:37" x14ac:dyDescent="0.25">
      <c r="B782">
        <f t="shared" si="150"/>
        <v>775</v>
      </c>
      <c r="C782">
        <f>MATCH(B782,'Stocastic Model Raw Data'!$B$2:$B$1001,0)</f>
        <v>443</v>
      </c>
      <c r="D782" s="14" cm="1">
        <f t="array" ref="D782">INDEX('Stocastic Model Raw Data'!$G$2:$G$1001,$C782,0)</f>
        <v>212042590</v>
      </c>
      <c r="E782" s="14" cm="1">
        <f t="array" ref="E782">INDEX('Stocastic Model Raw Data'!$C$2:$C$1001,$C782,0)</f>
        <v>77442333.9569491</v>
      </c>
      <c r="F782" s="14" cm="1">
        <f t="array" ref="F782">INDEX('Stocastic Model Raw Data'!$H$2:$H$1001,$C782,0)</f>
        <v>37015161.871542998</v>
      </c>
      <c r="G782" s="14">
        <f t="shared" si="145"/>
        <v>40427172.085406102</v>
      </c>
      <c r="H782" s="14" cm="1">
        <f t="array" ref="H782">INDEX('Stocastic Model Raw Data'!$D$2:$D$1001,$C782,0)</f>
        <v>2346480970.3154702</v>
      </c>
      <c r="I782" s="14" cm="1">
        <f t="array" ref="I782">INDEX('Stocastic Model Raw Data'!$I$2:$I$1001,$C782,0)</f>
        <v>967486194.41706097</v>
      </c>
      <c r="J782" s="14">
        <f t="shared" si="146"/>
        <v>1378994775.8984094</v>
      </c>
      <c r="K782" s="14" cm="1">
        <f t="array" ref="K782">INDEX('Stocastic Model Raw Data'!$E$2:$E$1001,$C782,0)</f>
        <v>159477245.11823401</v>
      </c>
      <c r="L782" s="14" cm="1">
        <f t="array" ref="L782">INDEX('Stocastic Model Raw Data'!$J$2:$J$1001,$C782,0)</f>
        <v>74505365.049330696</v>
      </c>
      <c r="M782" s="14">
        <f t="shared" si="147"/>
        <v>84971880.068903312</v>
      </c>
      <c r="N782" s="14">
        <f t="shared" si="151"/>
        <v>2505958215.4337044</v>
      </c>
      <c r="O782" s="14">
        <f t="shared" si="152"/>
        <v>1041991559.4663917</v>
      </c>
      <c r="P782" s="14">
        <f t="shared" si="148"/>
        <v>1463966655.9673128</v>
      </c>
      <c r="Q782" s="3">
        <f t="shared" si="153"/>
        <v>2505958215.4337044</v>
      </c>
      <c r="R782" s="3">
        <f t="shared" si="154"/>
        <v>1254034149.4663916</v>
      </c>
      <c r="S782" s="3">
        <f t="shared" si="149"/>
        <v>1251924065.9673128</v>
      </c>
      <c r="T782" s="21">
        <f>(RANK(E782,E$8:E$1007,1)+COUNTIF(E$8:E782,E782)-1)/1000</f>
        <v>0.35299999999999998</v>
      </c>
      <c r="U782" s="21">
        <f>(RANK(F782,F$8:F$1007,1)+COUNTIF(F$8:F782,F782)-1)/1000</f>
        <v>0.31900000000000001</v>
      </c>
      <c r="V782" s="21">
        <f>(RANK(G782,G$8:G$1007,1)+COUNTIF(G$8:G782,G782)-1)/1000</f>
        <v>0.375</v>
      </c>
      <c r="W782" s="21">
        <f>(RANK(H782,H$8:H$1007,1)+COUNTIF(H$8:H782,H782)-1)/1000</f>
        <v>0.45200000000000001</v>
      </c>
      <c r="X782" s="21">
        <f>(RANK(I782,I$8:I$1007,1)+COUNTIF(I$8:I782,I782)-1)/1000</f>
        <v>0.434</v>
      </c>
      <c r="Y782" s="21">
        <f>(RANK(J782,J$8:J$1007,1)+COUNTIF(J$8:J782,J782)-1)/1000</f>
        <v>0.48</v>
      </c>
      <c r="Z782" s="21">
        <f>(RANK(K782,K$8:K$1007,1)+COUNTIF(K$8:K782,K782)-1)/1000</f>
        <v>0.308</v>
      </c>
      <c r="AA782" s="21">
        <f>(RANK(L782,L$8:L$1007,1)+COUNTIF(L$8:L782,L782)-1)/1000</f>
        <v>0.38300000000000001</v>
      </c>
      <c r="AB782" s="21">
        <f>(RANK(M782,M$8:M$1007,1)+COUNTIF(M$8:M782,M782)-1)/1000</f>
        <v>0.23</v>
      </c>
      <c r="AC782" s="21">
        <f>(RANK(N782,N$8:N$1007,1)+COUNTIF(N$8:N782,N782)-1)/1000</f>
        <v>0.443</v>
      </c>
      <c r="AD782" s="21">
        <f>(RANK(O782,O$8:O$1007,1)+COUNTIF(O$8:O782,O782)-1)/1000</f>
        <v>0.42799999999999999</v>
      </c>
      <c r="AE782" s="21">
        <f>(RANK(P782,P$8:P$1007,1)+COUNTIF(P$8:P782,P782)-1)/1000</f>
        <v>0.45300000000000001</v>
      </c>
      <c r="AF782" s="21">
        <f>(RANK(Q782,Q$8:Q$1007,1)+COUNTIF(Q$8:Q782,Q782)-1)/1000</f>
        <v>0.443</v>
      </c>
      <c r="AG782" s="21">
        <f>(RANK(R782,R$8:R$1007,1)+COUNTIF(R$8:R782,R782)-1)/1000</f>
        <v>0.42799999999999999</v>
      </c>
      <c r="AH782" s="21">
        <f>(RANK(S782,S$8:S$1007,1)+COUNTIF(S$8:S782,S782)-1)/1000</f>
        <v>0.45300000000000001</v>
      </c>
      <c r="AI782" s="14">
        <f t="shared" si="155"/>
        <v>0</v>
      </c>
      <c r="AK782" s="14">
        <f t="shared" si="156"/>
        <v>0</v>
      </c>
    </row>
    <row r="783" spans="2:37" x14ac:dyDescent="0.25">
      <c r="B783">
        <f t="shared" si="150"/>
        <v>776</v>
      </c>
      <c r="C783">
        <f>MATCH(B783,'Stocastic Model Raw Data'!$B$2:$B$1001,0)</f>
        <v>258</v>
      </c>
      <c r="D783" s="14" cm="1">
        <f t="array" ref="D783">INDEX('Stocastic Model Raw Data'!$G$2:$G$1001,$C783,0)</f>
        <v>212042590</v>
      </c>
      <c r="E783" s="14" cm="1">
        <f t="array" ref="E783">INDEX('Stocastic Model Raw Data'!$C$2:$C$1001,$C783,0)</f>
        <v>77230421.615643397</v>
      </c>
      <c r="F783" s="14" cm="1">
        <f t="array" ref="F783">INDEX('Stocastic Model Raw Data'!$H$2:$H$1001,$C783,0)</f>
        <v>37920518.129502803</v>
      </c>
      <c r="G783" s="14">
        <f t="shared" si="145"/>
        <v>39309903.486140594</v>
      </c>
      <c r="H783" s="14" cm="1">
        <f t="array" ref="H783">INDEX('Stocastic Model Raw Data'!$D$2:$D$1001,$C783,0)</f>
        <v>2124676012.19205</v>
      </c>
      <c r="I783" s="14" cm="1">
        <f t="array" ref="I783">INDEX('Stocastic Model Raw Data'!$I$2:$I$1001,$C783,0)</f>
        <v>888532821.97865999</v>
      </c>
      <c r="J783" s="14">
        <f t="shared" si="146"/>
        <v>1236143190.2133899</v>
      </c>
      <c r="K783" s="14" cm="1">
        <f t="array" ref="K783">INDEX('Stocastic Model Raw Data'!$E$2:$E$1001,$C783,0)</f>
        <v>179142134.12922099</v>
      </c>
      <c r="L783" s="14" cm="1">
        <f t="array" ref="L783">INDEX('Stocastic Model Raw Data'!$J$2:$J$1001,$C783,0)</f>
        <v>77773197.206490502</v>
      </c>
      <c r="M783" s="14">
        <f t="shared" si="147"/>
        <v>101368936.92273049</v>
      </c>
      <c r="N783" s="14">
        <f t="shared" si="151"/>
        <v>2303818146.3212709</v>
      </c>
      <c r="O783" s="14">
        <f t="shared" si="152"/>
        <v>966306019.1851505</v>
      </c>
      <c r="P783" s="14">
        <f t="shared" si="148"/>
        <v>1337512127.1361203</v>
      </c>
      <c r="Q783" s="3">
        <f t="shared" si="153"/>
        <v>2303818146.3212709</v>
      </c>
      <c r="R783" s="3">
        <f t="shared" si="154"/>
        <v>1178348609.1851506</v>
      </c>
      <c r="S783" s="3">
        <f t="shared" si="149"/>
        <v>1125469537.1361203</v>
      </c>
      <c r="T783" s="21">
        <f>(RANK(E783,E$8:E$1007,1)+COUNTIF(E$8:E783,E783)-1)/1000</f>
        <v>0.34599999999999997</v>
      </c>
      <c r="U783" s="21">
        <f>(RANK(F783,F$8:F$1007,1)+COUNTIF(F$8:F783,F783)-1)/1000</f>
        <v>0.36799999999999999</v>
      </c>
      <c r="V783" s="21">
        <f>(RANK(G783,G$8:G$1007,1)+COUNTIF(G$8:G783,G783)-1)/1000</f>
        <v>0.318</v>
      </c>
      <c r="W783" s="21">
        <f>(RANK(H783,H$8:H$1007,1)+COUNTIF(H$8:H783,H783)-1)/1000</f>
        <v>0.24099999999999999</v>
      </c>
      <c r="X783" s="21">
        <f>(RANK(I783,I$8:I$1007,1)+COUNTIF(I$8:I783,I783)-1)/1000</f>
        <v>0.25600000000000001</v>
      </c>
      <c r="Y783" s="21">
        <f>(RANK(J783,J$8:J$1007,1)+COUNTIF(J$8:J783,J783)-1)/1000</f>
        <v>0.23699999999999999</v>
      </c>
      <c r="Z783" s="21">
        <f>(RANK(K783,K$8:K$1007,1)+COUNTIF(K$8:K783,K783)-1)/1000</f>
        <v>0.49399999999999999</v>
      </c>
      <c r="AA783" s="21">
        <f>(RANK(L783,L$8:L$1007,1)+COUNTIF(L$8:L783,L783)-1)/1000</f>
        <v>0.44900000000000001</v>
      </c>
      <c r="AB783" s="21">
        <f>(RANK(M783,M$8:M$1007,1)+COUNTIF(M$8:M783,M783)-1)/1000</f>
        <v>0.52400000000000002</v>
      </c>
      <c r="AC783" s="21">
        <f>(RANK(N783,N$8:N$1007,1)+COUNTIF(N$8:N783,N783)-1)/1000</f>
        <v>0.25800000000000001</v>
      </c>
      <c r="AD783" s="21">
        <f>(RANK(O783,O$8:O$1007,1)+COUNTIF(O$8:O783,O783)-1)/1000</f>
        <v>0.26900000000000002</v>
      </c>
      <c r="AE783" s="21">
        <f>(RANK(P783,P$8:P$1007,1)+COUNTIF(P$8:P783,P783)-1)/1000</f>
        <v>0.248</v>
      </c>
      <c r="AF783" s="21">
        <f>(RANK(Q783,Q$8:Q$1007,1)+COUNTIF(Q$8:Q783,Q783)-1)/1000</f>
        <v>0.25800000000000001</v>
      </c>
      <c r="AG783" s="21">
        <f>(RANK(R783,R$8:R$1007,1)+COUNTIF(R$8:R783,R783)-1)/1000</f>
        <v>0.26900000000000002</v>
      </c>
      <c r="AH783" s="21">
        <f>(RANK(S783,S$8:S$1007,1)+COUNTIF(S$8:S783,S783)-1)/1000</f>
        <v>0.248</v>
      </c>
      <c r="AI783" s="14">
        <f t="shared" si="155"/>
        <v>0</v>
      </c>
      <c r="AK783" s="14">
        <f t="shared" si="156"/>
        <v>0</v>
      </c>
    </row>
    <row r="784" spans="2:37" x14ac:dyDescent="0.25">
      <c r="B784">
        <f t="shared" si="150"/>
        <v>777</v>
      </c>
      <c r="C784">
        <f>MATCH(B784,'Stocastic Model Raw Data'!$B$2:$B$1001,0)</f>
        <v>63</v>
      </c>
      <c r="D784" s="14" cm="1">
        <f t="array" ref="D784">INDEX('Stocastic Model Raw Data'!$G$2:$G$1001,$C784,0)</f>
        <v>212042590</v>
      </c>
      <c r="E784" s="14" cm="1">
        <f t="array" ref="E784">INDEX('Stocastic Model Raw Data'!$C$2:$C$1001,$C784,0)</f>
        <v>59806552.613644898</v>
      </c>
      <c r="F784" s="14" cm="1">
        <f t="array" ref="F784">INDEX('Stocastic Model Raw Data'!$H$2:$H$1001,$C784,0)</f>
        <v>28551885.161880501</v>
      </c>
      <c r="G784" s="14">
        <f t="shared" si="145"/>
        <v>31254667.451764397</v>
      </c>
      <c r="H784" s="14" cm="1">
        <f t="array" ref="H784">INDEX('Stocastic Model Raw Data'!$D$2:$D$1001,$C784,0)</f>
        <v>1794673449.8984699</v>
      </c>
      <c r="I784" s="14" cm="1">
        <f t="array" ref="I784">INDEX('Stocastic Model Raw Data'!$I$2:$I$1001,$C784,0)</f>
        <v>739960679.65176594</v>
      </c>
      <c r="J784" s="14">
        <f t="shared" si="146"/>
        <v>1054712770.246704</v>
      </c>
      <c r="K784" s="14" cm="1">
        <f t="array" ref="K784">INDEX('Stocastic Model Raw Data'!$E$2:$E$1001,$C784,0)</f>
        <v>128786206.913297</v>
      </c>
      <c r="L784" s="14" cm="1">
        <f t="array" ref="L784">INDEX('Stocastic Model Raw Data'!$J$2:$J$1001,$C784,0)</f>
        <v>54477552.586015299</v>
      </c>
      <c r="M784" s="14">
        <f t="shared" si="147"/>
        <v>74308654.327281699</v>
      </c>
      <c r="N784" s="14">
        <f t="shared" si="151"/>
        <v>1923459656.8117669</v>
      </c>
      <c r="O784" s="14">
        <f t="shared" si="152"/>
        <v>794438232.23778129</v>
      </c>
      <c r="P784" s="14">
        <f t="shared" si="148"/>
        <v>1129021424.5739856</v>
      </c>
      <c r="Q784" s="3">
        <f t="shared" si="153"/>
        <v>1923459656.8117669</v>
      </c>
      <c r="R784" s="3">
        <f t="shared" si="154"/>
        <v>1006480822.2377813</v>
      </c>
      <c r="S784" s="3">
        <f t="shared" si="149"/>
        <v>916978834.57398558</v>
      </c>
      <c r="T784" s="21">
        <f>(RANK(E784,E$8:E$1007,1)+COUNTIF(E$8:E784,E784)-1)/1000</f>
        <v>4.3999999999999997E-2</v>
      </c>
      <c r="U784" s="21">
        <f>(RANK(F784,F$8:F$1007,1)+COUNTIF(F$8:F784,F784)-1)/1000</f>
        <v>4.3999999999999997E-2</v>
      </c>
      <c r="V784" s="21">
        <f>(RANK(G784,G$8:G$1007,1)+COUNTIF(G$8:G784,G784)-1)/1000</f>
        <v>4.8000000000000001E-2</v>
      </c>
      <c r="W784" s="21">
        <f>(RANK(H784,H$8:H$1007,1)+COUNTIF(H$8:H784,H784)-1)/1000</f>
        <v>6.0999999999999999E-2</v>
      </c>
      <c r="X784" s="21">
        <f>(RANK(I784,I$8:I$1007,1)+COUNTIF(I$8:I784,I784)-1)/1000</f>
        <v>6.2E-2</v>
      </c>
      <c r="Y784" s="21">
        <f>(RANK(J784,J$8:J$1007,1)+COUNTIF(J$8:J784,J784)-1)/1000</f>
        <v>0.06</v>
      </c>
      <c r="Z784" s="21">
        <f>(RANK(K784,K$8:K$1007,1)+COUNTIF(K$8:K784,K784)-1)/1000</f>
        <v>6.9000000000000006E-2</v>
      </c>
      <c r="AA784" s="21">
        <f>(RANK(L784,L$8:L$1007,1)+COUNTIF(L$8:L784,L784)-1)/1000</f>
        <v>6.0999999999999999E-2</v>
      </c>
      <c r="AB784" s="21">
        <f>(RANK(M784,M$8:M$1007,1)+COUNTIF(M$8:M784,M784)-1)/1000</f>
        <v>8.1000000000000003E-2</v>
      </c>
      <c r="AC784" s="21">
        <f>(RANK(N784,N$8:N$1007,1)+COUNTIF(N$8:N784,N784)-1)/1000</f>
        <v>6.3E-2</v>
      </c>
      <c r="AD784" s="21">
        <f>(RANK(O784,O$8:O$1007,1)+COUNTIF(O$8:O784,O784)-1)/1000</f>
        <v>6.0999999999999999E-2</v>
      </c>
      <c r="AE784" s="21">
        <f>(RANK(P784,P$8:P$1007,1)+COUNTIF(P$8:P784,P784)-1)/1000</f>
        <v>6.4000000000000001E-2</v>
      </c>
      <c r="AF784" s="21">
        <f>(RANK(Q784,Q$8:Q$1007,1)+COUNTIF(Q$8:Q784,Q784)-1)/1000</f>
        <v>6.3E-2</v>
      </c>
      <c r="AG784" s="21">
        <f>(RANK(R784,R$8:R$1007,1)+COUNTIF(R$8:R784,R784)-1)/1000</f>
        <v>6.0999999999999999E-2</v>
      </c>
      <c r="AH784" s="21">
        <f>(RANK(S784,S$8:S$1007,1)+COUNTIF(S$8:S784,S784)-1)/1000</f>
        <v>6.4000000000000001E-2</v>
      </c>
      <c r="AI784" s="14">
        <f t="shared" si="155"/>
        <v>0</v>
      </c>
      <c r="AK784" s="14">
        <f t="shared" si="156"/>
        <v>0</v>
      </c>
    </row>
    <row r="785" spans="2:37" x14ac:dyDescent="0.25">
      <c r="B785">
        <f t="shared" si="150"/>
        <v>778</v>
      </c>
      <c r="C785">
        <f>MATCH(B785,'Stocastic Model Raw Data'!$B$2:$B$1001,0)</f>
        <v>643</v>
      </c>
      <c r="D785" s="14" cm="1">
        <f t="array" ref="D785">INDEX('Stocastic Model Raw Data'!$G$2:$G$1001,$C785,0)</f>
        <v>212042590</v>
      </c>
      <c r="E785" s="14" cm="1">
        <f t="array" ref="E785">INDEX('Stocastic Model Raw Data'!$C$2:$C$1001,$C785,0)</f>
        <v>86886825.784143403</v>
      </c>
      <c r="F785" s="14" cm="1">
        <f t="array" ref="F785">INDEX('Stocastic Model Raw Data'!$H$2:$H$1001,$C785,0)</f>
        <v>41766285.112202004</v>
      </c>
      <c r="G785" s="14">
        <f t="shared" si="145"/>
        <v>45120540.6719414</v>
      </c>
      <c r="H785" s="14" cm="1">
        <f t="array" ref="H785">INDEX('Stocastic Model Raw Data'!$D$2:$D$1001,$C785,0)</f>
        <v>2552583781.8378501</v>
      </c>
      <c r="I785" s="14" cm="1">
        <f t="array" ref="I785">INDEX('Stocastic Model Raw Data'!$I$2:$I$1001,$C785,0)</f>
        <v>1055819237.32077</v>
      </c>
      <c r="J785" s="14">
        <f t="shared" si="146"/>
        <v>1496764544.5170801</v>
      </c>
      <c r="K785" s="14" cm="1">
        <f t="array" ref="K785">INDEX('Stocastic Model Raw Data'!$E$2:$E$1001,$C785,0)</f>
        <v>183063203.055217</v>
      </c>
      <c r="L785" s="14" cm="1">
        <f t="array" ref="L785">INDEX('Stocastic Model Raw Data'!$J$2:$J$1001,$C785,0)</f>
        <v>79019065.301190004</v>
      </c>
      <c r="M785" s="14">
        <f t="shared" si="147"/>
        <v>104044137.75402699</v>
      </c>
      <c r="N785" s="14">
        <f t="shared" si="151"/>
        <v>2735646984.8930669</v>
      </c>
      <c r="O785" s="14">
        <f t="shared" si="152"/>
        <v>1134838302.6219599</v>
      </c>
      <c r="P785" s="14">
        <f t="shared" si="148"/>
        <v>1600808682.271107</v>
      </c>
      <c r="Q785" s="3">
        <f t="shared" si="153"/>
        <v>2735646984.8930669</v>
      </c>
      <c r="R785" s="3">
        <f t="shared" si="154"/>
        <v>1346880892.6219599</v>
      </c>
      <c r="S785" s="3">
        <f t="shared" si="149"/>
        <v>1388766092.271107</v>
      </c>
      <c r="T785" s="21">
        <f>(RANK(E785,E$8:E$1007,1)+COUNTIF(E$8:E785,E785)-1)/1000</f>
        <v>0.55000000000000004</v>
      </c>
      <c r="U785" s="21">
        <f>(RANK(F785,F$8:F$1007,1)+COUNTIF(F$8:F785,F785)-1)/1000</f>
        <v>0.52100000000000002</v>
      </c>
      <c r="V785" s="21">
        <f>(RANK(G785,G$8:G$1007,1)+COUNTIF(G$8:G785,G785)-1)/1000</f>
        <v>0.58399999999999996</v>
      </c>
      <c r="W785" s="21">
        <f>(RANK(H785,H$8:H$1007,1)+COUNTIF(H$8:H785,H785)-1)/1000</f>
        <v>0.65600000000000003</v>
      </c>
      <c r="X785" s="21">
        <f>(RANK(I785,I$8:I$1007,1)+COUNTIF(I$8:I785,I785)-1)/1000</f>
        <v>0.626</v>
      </c>
      <c r="Y785" s="21">
        <f>(RANK(J785,J$8:J$1007,1)+COUNTIF(J$8:J785,J785)-1)/1000</f>
        <v>0.67200000000000004</v>
      </c>
      <c r="Z785" s="21">
        <f>(RANK(K785,K$8:K$1007,1)+COUNTIF(K$8:K785,K785)-1)/1000</f>
        <v>0.53100000000000003</v>
      </c>
      <c r="AA785" s="21">
        <f>(RANK(L785,L$8:L$1007,1)+COUNTIF(L$8:L785,L785)-1)/1000</f>
        <v>0.48</v>
      </c>
      <c r="AB785" s="21">
        <f>(RANK(M785,M$8:M$1007,1)+COUNTIF(M$8:M785,M785)-1)/1000</f>
        <v>0.57399999999999995</v>
      </c>
      <c r="AC785" s="21">
        <f>(RANK(N785,N$8:N$1007,1)+COUNTIF(N$8:N785,N785)-1)/1000</f>
        <v>0.64300000000000002</v>
      </c>
      <c r="AD785" s="21">
        <f>(RANK(O785,O$8:O$1007,1)+COUNTIF(O$8:O785,O785)-1)/1000</f>
        <v>0.60799999999999998</v>
      </c>
      <c r="AE785" s="21">
        <f>(RANK(P785,P$8:P$1007,1)+COUNTIF(P$8:P785,P785)-1)/1000</f>
        <v>0.66700000000000004</v>
      </c>
      <c r="AF785" s="21">
        <f>(RANK(Q785,Q$8:Q$1007,1)+COUNTIF(Q$8:Q785,Q785)-1)/1000</f>
        <v>0.64300000000000002</v>
      </c>
      <c r="AG785" s="21">
        <f>(RANK(R785,R$8:R$1007,1)+COUNTIF(R$8:R785,R785)-1)/1000</f>
        <v>0.60799999999999998</v>
      </c>
      <c r="AH785" s="21">
        <f>(RANK(S785,S$8:S$1007,1)+COUNTIF(S$8:S785,S785)-1)/1000</f>
        <v>0.66700000000000004</v>
      </c>
      <c r="AI785" s="14">
        <f t="shared" si="155"/>
        <v>0</v>
      </c>
      <c r="AK785" s="14">
        <f t="shared" si="156"/>
        <v>0</v>
      </c>
    </row>
    <row r="786" spans="2:37" x14ac:dyDescent="0.25">
      <c r="B786">
        <f t="shared" si="150"/>
        <v>779</v>
      </c>
      <c r="C786">
        <f>MATCH(B786,'Stocastic Model Raw Data'!$B$2:$B$1001,0)</f>
        <v>379</v>
      </c>
      <c r="D786" s="14" cm="1">
        <f t="array" ref="D786">INDEX('Stocastic Model Raw Data'!$G$2:$G$1001,$C786,0)</f>
        <v>212042590</v>
      </c>
      <c r="E786" s="14" cm="1">
        <f t="array" ref="E786">INDEX('Stocastic Model Raw Data'!$C$2:$C$1001,$C786,0)</f>
        <v>76221784.542834207</v>
      </c>
      <c r="F786" s="14" cm="1">
        <f t="array" ref="F786">INDEX('Stocastic Model Raw Data'!$H$2:$H$1001,$C786,0)</f>
        <v>36480021.140899599</v>
      </c>
      <c r="G786" s="14">
        <f t="shared" si="145"/>
        <v>39741763.401934609</v>
      </c>
      <c r="H786" s="14" cm="1">
        <f t="array" ref="H786">INDEX('Stocastic Model Raw Data'!$D$2:$D$1001,$C786,0)</f>
        <v>2276243544.8360801</v>
      </c>
      <c r="I786" s="14" cm="1">
        <f t="array" ref="I786">INDEX('Stocastic Model Raw Data'!$I$2:$I$1001,$C786,0)</f>
        <v>936586039.11570597</v>
      </c>
      <c r="J786" s="14">
        <f t="shared" si="146"/>
        <v>1339657505.7203741</v>
      </c>
      <c r="K786" s="14" cm="1">
        <f t="array" ref="K786">INDEX('Stocastic Model Raw Data'!$E$2:$E$1001,$C786,0)</f>
        <v>156056645.585572</v>
      </c>
      <c r="L786" s="14" cm="1">
        <f t="array" ref="L786">INDEX('Stocastic Model Raw Data'!$J$2:$J$1001,$C786,0)</f>
        <v>72367669.725565702</v>
      </c>
      <c r="M786" s="14">
        <f t="shared" si="147"/>
        <v>83688975.860006303</v>
      </c>
      <c r="N786" s="14">
        <f t="shared" si="151"/>
        <v>2432300190.4216518</v>
      </c>
      <c r="O786" s="14">
        <f t="shared" si="152"/>
        <v>1008953708.8412716</v>
      </c>
      <c r="P786" s="14">
        <f t="shared" si="148"/>
        <v>1423346481.5803802</v>
      </c>
      <c r="Q786" s="3">
        <f t="shared" si="153"/>
        <v>2432300190.4216518</v>
      </c>
      <c r="R786" s="3">
        <f t="shared" si="154"/>
        <v>1220996298.8412716</v>
      </c>
      <c r="S786" s="3">
        <f t="shared" si="149"/>
        <v>1211303891.5803802</v>
      </c>
      <c r="T786" s="21">
        <f>(RANK(E786,E$8:E$1007,1)+COUNTIF(E$8:E786,E786)-1)/1000</f>
        <v>0.313</v>
      </c>
      <c r="U786" s="21">
        <f>(RANK(F786,F$8:F$1007,1)+COUNTIF(F$8:F786,F786)-1)/1000</f>
        <v>0.29799999999999999</v>
      </c>
      <c r="V786" s="21">
        <f>(RANK(G786,G$8:G$1007,1)+COUNTIF(G$8:G786,G786)-1)/1000</f>
        <v>0.33600000000000002</v>
      </c>
      <c r="W786" s="21">
        <f>(RANK(H786,H$8:H$1007,1)+COUNTIF(H$8:H786,H786)-1)/1000</f>
        <v>0.39100000000000001</v>
      </c>
      <c r="X786" s="21">
        <f>(RANK(I786,I$8:I$1007,1)+COUNTIF(I$8:I786,I786)-1)/1000</f>
        <v>0.36699999999999999</v>
      </c>
      <c r="Y786" s="21">
        <f>(RANK(J786,J$8:J$1007,1)+COUNTIF(J$8:J786,J786)-1)/1000</f>
        <v>0.41099999999999998</v>
      </c>
      <c r="Z786" s="21">
        <f>(RANK(K786,K$8:K$1007,1)+COUNTIF(K$8:K786,K786)-1)/1000</f>
        <v>0.26400000000000001</v>
      </c>
      <c r="AA786" s="21">
        <f>(RANK(L786,L$8:L$1007,1)+COUNTIF(L$8:L786,L786)-1)/1000</f>
        <v>0.33700000000000002</v>
      </c>
      <c r="AB786" s="21">
        <f>(RANK(M786,M$8:M$1007,1)+COUNTIF(M$8:M786,M786)-1)/1000</f>
        <v>0.20200000000000001</v>
      </c>
      <c r="AC786" s="21">
        <f>(RANK(N786,N$8:N$1007,1)+COUNTIF(N$8:N786,N786)-1)/1000</f>
        <v>0.379</v>
      </c>
      <c r="AD786" s="21">
        <f>(RANK(O786,O$8:O$1007,1)+COUNTIF(O$8:O786,O786)-1)/1000</f>
        <v>0.36399999999999999</v>
      </c>
      <c r="AE786" s="21">
        <f>(RANK(P786,P$8:P$1007,1)+COUNTIF(P$8:P786,P786)-1)/1000</f>
        <v>0.38800000000000001</v>
      </c>
      <c r="AF786" s="21">
        <f>(RANK(Q786,Q$8:Q$1007,1)+COUNTIF(Q$8:Q786,Q786)-1)/1000</f>
        <v>0.379</v>
      </c>
      <c r="AG786" s="21">
        <f>(RANK(R786,R$8:R$1007,1)+COUNTIF(R$8:R786,R786)-1)/1000</f>
        <v>0.36399999999999999</v>
      </c>
      <c r="AH786" s="21">
        <f>(RANK(S786,S$8:S$1007,1)+COUNTIF(S$8:S786,S786)-1)/1000</f>
        <v>0.38800000000000001</v>
      </c>
      <c r="AI786" s="14">
        <f t="shared" si="155"/>
        <v>0</v>
      </c>
      <c r="AK786" s="14">
        <f t="shared" si="156"/>
        <v>0</v>
      </c>
    </row>
    <row r="787" spans="2:37" x14ac:dyDescent="0.25">
      <c r="B787">
        <f t="shared" si="150"/>
        <v>780</v>
      </c>
      <c r="C787">
        <f>MATCH(B787,'Stocastic Model Raw Data'!$B$2:$B$1001,0)</f>
        <v>727</v>
      </c>
      <c r="D787" s="14" cm="1">
        <f t="array" ref="D787">INDEX('Stocastic Model Raw Data'!$G$2:$G$1001,$C787,0)</f>
        <v>212042590</v>
      </c>
      <c r="E787" s="14" cm="1">
        <f t="array" ref="E787">INDEX('Stocastic Model Raw Data'!$C$2:$C$1001,$C787,0)</f>
        <v>102523198.14590099</v>
      </c>
      <c r="F787" s="14" cm="1">
        <f t="array" ref="F787">INDEX('Stocastic Model Raw Data'!$H$2:$H$1001,$C787,0)</f>
        <v>51166875.366621897</v>
      </c>
      <c r="G787" s="14">
        <f t="shared" si="145"/>
        <v>51356322.779279098</v>
      </c>
      <c r="H787" s="14" cm="1">
        <f t="array" ref="H787">INDEX('Stocastic Model Raw Data'!$D$2:$D$1001,$C787,0)</f>
        <v>2623401009.7276602</v>
      </c>
      <c r="I787" s="14" cm="1">
        <f t="array" ref="I787">INDEX('Stocastic Model Raw Data'!$I$2:$I$1001,$C787,0)</f>
        <v>1111665566.7818799</v>
      </c>
      <c r="J787" s="14">
        <f t="shared" si="146"/>
        <v>1511735442.9457803</v>
      </c>
      <c r="K787" s="14" cm="1">
        <f t="array" ref="K787">INDEX('Stocastic Model Raw Data'!$E$2:$E$1001,$C787,0)</f>
        <v>224674418.89079201</v>
      </c>
      <c r="L787" s="14" cm="1">
        <f t="array" ref="L787">INDEX('Stocastic Model Raw Data'!$J$2:$J$1001,$C787,0)</f>
        <v>99960612.952205002</v>
      </c>
      <c r="M787" s="14">
        <f t="shared" si="147"/>
        <v>124713805.93858701</v>
      </c>
      <c r="N787" s="14">
        <f t="shared" si="151"/>
        <v>2848075428.6184521</v>
      </c>
      <c r="O787" s="14">
        <f t="shared" si="152"/>
        <v>1211626179.7340848</v>
      </c>
      <c r="P787" s="14">
        <f t="shared" si="148"/>
        <v>1636449248.8843672</v>
      </c>
      <c r="Q787" s="3">
        <f t="shared" si="153"/>
        <v>2848075428.6184521</v>
      </c>
      <c r="R787" s="3">
        <f t="shared" si="154"/>
        <v>1423668769.7340848</v>
      </c>
      <c r="S787" s="3">
        <f t="shared" si="149"/>
        <v>1424406658.8843672</v>
      </c>
      <c r="T787" s="21">
        <f>(RANK(E787,E$8:E$1007,1)+COUNTIF(E$8:E787,E787)-1)/1000</f>
        <v>0.82399999999999995</v>
      </c>
      <c r="U787" s="21">
        <f>(RANK(F787,F$8:F$1007,1)+COUNTIF(F$8:F787,F787)-1)/1000</f>
        <v>0.83799999999999997</v>
      </c>
      <c r="V787" s="21">
        <f>(RANK(G787,G$8:G$1007,1)+COUNTIF(G$8:G787,G787)-1)/1000</f>
        <v>0.81</v>
      </c>
      <c r="W787" s="21">
        <f>(RANK(H787,H$8:H$1007,1)+COUNTIF(H$8:H787,H787)-1)/1000</f>
        <v>0.71199999999999997</v>
      </c>
      <c r="X787" s="21">
        <f>(RANK(I787,I$8:I$1007,1)+COUNTIF(I$8:I787,I787)-1)/1000</f>
        <v>0.73299999999999998</v>
      </c>
      <c r="Y787" s="21">
        <f>(RANK(J787,J$8:J$1007,1)+COUNTIF(J$8:J787,J787)-1)/1000</f>
        <v>0.69199999999999995</v>
      </c>
      <c r="Z787" s="21">
        <f>(RANK(K787,K$8:K$1007,1)+COUNTIF(K$8:K787,K787)-1)/1000</f>
        <v>0.82199999999999995</v>
      </c>
      <c r="AA787" s="21">
        <f>(RANK(L787,L$8:L$1007,1)+COUNTIF(L$8:L787,L787)-1)/1000</f>
        <v>0.82699999999999996</v>
      </c>
      <c r="AB787" s="21">
        <f>(RANK(M787,M$8:M$1007,1)+COUNTIF(M$8:M787,M787)-1)/1000</f>
        <v>0.82</v>
      </c>
      <c r="AC787" s="21">
        <f>(RANK(N787,N$8:N$1007,1)+COUNTIF(N$8:N787,N787)-1)/1000</f>
        <v>0.72699999999999998</v>
      </c>
      <c r="AD787" s="21">
        <f>(RANK(O787,O$8:O$1007,1)+COUNTIF(O$8:O787,O787)-1)/1000</f>
        <v>0.74099999999999999</v>
      </c>
      <c r="AE787" s="21">
        <f>(RANK(P787,P$8:P$1007,1)+COUNTIF(P$8:P787,P787)-1)/1000</f>
        <v>0.71199999999999997</v>
      </c>
      <c r="AF787" s="21">
        <f>(RANK(Q787,Q$8:Q$1007,1)+COUNTIF(Q$8:Q787,Q787)-1)/1000</f>
        <v>0.72699999999999998</v>
      </c>
      <c r="AG787" s="21">
        <f>(RANK(R787,R$8:R$1007,1)+COUNTIF(R$8:R787,R787)-1)/1000</f>
        <v>0.74099999999999999</v>
      </c>
      <c r="AH787" s="21">
        <f>(RANK(S787,S$8:S$1007,1)+COUNTIF(S$8:S787,S787)-1)/1000</f>
        <v>0.71199999999999997</v>
      </c>
      <c r="AI787" s="14">
        <f t="shared" si="155"/>
        <v>0</v>
      </c>
      <c r="AK787" s="14">
        <f t="shared" si="156"/>
        <v>0</v>
      </c>
    </row>
    <row r="788" spans="2:37" x14ac:dyDescent="0.25">
      <c r="B788">
        <f t="shared" si="150"/>
        <v>781</v>
      </c>
      <c r="C788">
        <f>MATCH(B788,'Stocastic Model Raw Data'!$B$2:$B$1001,0)</f>
        <v>784</v>
      </c>
      <c r="D788" s="14" cm="1">
        <f t="array" ref="D788">INDEX('Stocastic Model Raw Data'!$G$2:$G$1001,$C788,0)</f>
        <v>212042590</v>
      </c>
      <c r="E788" s="14" cm="1">
        <f t="array" ref="E788">INDEX('Stocastic Model Raw Data'!$C$2:$C$1001,$C788,0)</f>
        <v>105813996.822449</v>
      </c>
      <c r="F788" s="14" cm="1">
        <f t="array" ref="F788">INDEX('Stocastic Model Raw Data'!$H$2:$H$1001,$C788,0)</f>
        <v>52760167.621605501</v>
      </c>
      <c r="G788" s="14">
        <f t="shared" si="145"/>
        <v>53053829.200843498</v>
      </c>
      <c r="H788" s="14" cm="1">
        <f t="array" ref="H788">INDEX('Stocastic Model Raw Data'!$D$2:$D$1001,$C788,0)</f>
        <v>2696296373.5188899</v>
      </c>
      <c r="I788" s="14" cm="1">
        <f t="array" ref="I788">INDEX('Stocastic Model Raw Data'!$I$2:$I$1001,$C788,0)</f>
        <v>1143502074.88464</v>
      </c>
      <c r="J788" s="14">
        <f t="shared" si="146"/>
        <v>1552794298.6342499</v>
      </c>
      <c r="K788" s="14" cm="1">
        <f t="array" ref="K788">INDEX('Stocastic Model Raw Data'!$E$2:$E$1001,$C788,0)</f>
        <v>237311442.235773</v>
      </c>
      <c r="L788" s="14" cm="1">
        <f t="array" ref="L788">INDEX('Stocastic Model Raw Data'!$J$2:$J$1001,$C788,0)</f>
        <v>102127339.56545</v>
      </c>
      <c r="M788" s="14">
        <f t="shared" si="147"/>
        <v>135184102.67032301</v>
      </c>
      <c r="N788" s="14">
        <f t="shared" si="151"/>
        <v>2933607815.754663</v>
      </c>
      <c r="O788" s="14">
        <f t="shared" si="152"/>
        <v>1245629414.4500899</v>
      </c>
      <c r="P788" s="14">
        <f t="shared" si="148"/>
        <v>1687978401.3045731</v>
      </c>
      <c r="Q788" s="3">
        <f t="shared" si="153"/>
        <v>2933607815.754663</v>
      </c>
      <c r="R788" s="3">
        <f t="shared" si="154"/>
        <v>1457672004.4500899</v>
      </c>
      <c r="S788" s="3">
        <f t="shared" si="149"/>
        <v>1475935811.3045731</v>
      </c>
      <c r="T788" s="21">
        <f>(RANK(E788,E$8:E$1007,1)+COUNTIF(E$8:E788,E788)-1)/1000</f>
        <v>0.86399999999999999</v>
      </c>
      <c r="U788" s="21">
        <f>(RANK(F788,F$8:F$1007,1)+COUNTIF(F$8:F788,F788)-1)/1000</f>
        <v>0.86499999999999999</v>
      </c>
      <c r="V788" s="21">
        <f>(RANK(G788,G$8:G$1007,1)+COUNTIF(G$8:G788,G788)-1)/1000</f>
        <v>0.85799999999999998</v>
      </c>
      <c r="W788" s="21">
        <f>(RANK(H788,H$8:H$1007,1)+COUNTIF(H$8:H788,H788)-1)/1000</f>
        <v>0.75900000000000001</v>
      </c>
      <c r="X788" s="21">
        <f>(RANK(I788,I$8:I$1007,1)+COUNTIF(I$8:I788,I788)-1)/1000</f>
        <v>0.78400000000000003</v>
      </c>
      <c r="Y788" s="21">
        <f>(RANK(J788,J$8:J$1007,1)+COUNTIF(J$8:J788,J788)-1)/1000</f>
        <v>0.75</v>
      </c>
      <c r="Z788" s="21">
        <f>(RANK(K788,K$8:K$1007,1)+COUNTIF(K$8:K788,K788)-1)/1000</f>
        <v>0.875</v>
      </c>
      <c r="AA788" s="21">
        <f>(RANK(L788,L$8:L$1007,1)+COUNTIF(L$8:L788,L788)-1)/1000</f>
        <v>0.84399999999999997</v>
      </c>
      <c r="AB788" s="21">
        <f>(RANK(M788,M$8:M$1007,1)+COUNTIF(M$8:M788,M788)-1)/1000</f>
        <v>0.89</v>
      </c>
      <c r="AC788" s="21">
        <f>(RANK(N788,N$8:N$1007,1)+COUNTIF(N$8:N788,N788)-1)/1000</f>
        <v>0.78400000000000003</v>
      </c>
      <c r="AD788" s="21">
        <f>(RANK(O788,O$8:O$1007,1)+COUNTIF(O$8:O788,O788)-1)/1000</f>
        <v>0.79600000000000004</v>
      </c>
      <c r="AE788" s="21">
        <f>(RANK(P788,P$8:P$1007,1)+COUNTIF(P$8:P788,P788)-1)/1000</f>
        <v>0.76500000000000001</v>
      </c>
      <c r="AF788" s="21">
        <f>(RANK(Q788,Q$8:Q$1007,1)+COUNTIF(Q$8:Q788,Q788)-1)/1000</f>
        <v>0.78400000000000003</v>
      </c>
      <c r="AG788" s="21">
        <f>(RANK(R788,R$8:R$1007,1)+COUNTIF(R$8:R788,R788)-1)/1000</f>
        <v>0.79600000000000004</v>
      </c>
      <c r="AH788" s="21">
        <f>(RANK(S788,S$8:S$1007,1)+COUNTIF(S$8:S788,S788)-1)/1000</f>
        <v>0.76500000000000001</v>
      </c>
      <c r="AI788" s="14">
        <f t="shared" si="155"/>
        <v>0</v>
      </c>
      <c r="AK788" s="14">
        <f t="shared" si="156"/>
        <v>0</v>
      </c>
    </row>
    <row r="789" spans="2:37" x14ac:dyDescent="0.25">
      <c r="B789">
        <f t="shared" si="150"/>
        <v>782</v>
      </c>
      <c r="C789">
        <f>MATCH(B789,'Stocastic Model Raw Data'!$B$2:$B$1001,0)</f>
        <v>989</v>
      </c>
      <c r="D789" s="14" cm="1">
        <f t="array" ref="D789">INDEX('Stocastic Model Raw Data'!$G$2:$G$1001,$C789,0)</f>
        <v>212042590</v>
      </c>
      <c r="E789" s="14" cm="1">
        <f t="array" ref="E789">INDEX('Stocastic Model Raw Data'!$C$2:$C$1001,$C789,0)</f>
        <v>127623694.674573</v>
      </c>
      <c r="F789" s="14" cm="1">
        <f t="array" ref="F789">INDEX('Stocastic Model Raw Data'!$H$2:$H$1001,$C789,0)</f>
        <v>63582725.440246597</v>
      </c>
      <c r="G789" s="14">
        <f t="shared" si="145"/>
        <v>64040969.234326407</v>
      </c>
      <c r="H789" s="14" cm="1">
        <f t="array" ref="H789">INDEX('Stocastic Model Raw Data'!$D$2:$D$1001,$C789,0)</f>
        <v>3338193863.9756699</v>
      </c>
      <c r="I789" s="14" cm="1">
        <f t="array" ref="I789">INDEX('Stocastic Model Raw Data'!$I$2:$I$1001,$C789,0)</f>
        <v>1413151836.0750799</v>
      </c>
      <c r="J789" s="14">
        <f t="shared" si="146"/>
        <v>1925042027.9005899</v>
      </c>
      <c r="K789" s="14" cm="1">
        <f t="array" ref="K789">INDEX('Stocastic Model Raw Data'!$E$2:$E$1001,$C789,0)</f>
        <v>293525804.82846898</v>
      </c>
      <c r="L789" s="14" cm="1">
        <f t="array" ref="L789">INDEX('Stocastic Model Raw Data'!$J$2:$J$1001,$C789,0)</f>
        <v>131242413.037421</v>
      </c>
      <c r="M789" s="14">
        <f t="shared" si="147"/>
        <v>162283391.79104799</v>
      </c>
      <c r="N789" s="14">
        <f t="shared" si="151"/>
        <v>3631719668.8041387</v>
      </c>
      <c r="O789" s="14">
        <f t="shared" si="152"/>
        <v>1544394249.1125009</v>
      </c>
      <c r="P789" s="14">
        <f t="shared" si="148"/>
        <v>2087325419.6916378</v>
      </c>
      <c r="Q789" s="3">
        <f t="shared" si="153"/>
        <v>3631719668.8041387</v>
      </c>
      <c r="R789" s="3">
        <f t="shared" si="154"/>
        <v>1756436839.1125009</v>
      </c>
      <c r="S789" s="3">
        <f t="shared" si="149"/>
        <v>1875282829.6916378</v>
      </c>
      <c r="T789" s="21">
        <f>(RANK(E789,E$8:E$1007,1)+COUNTIF(E$8:E789,E789)-1)/1000</f>
        <v>0.98899999999999999</v>
      </c>
      <c r="U789" s="21">
        <f>(RANK(F789,F$8:F$1007,1)+COUNTIF(F$8:F789,F789)-1)/1000</f>
        <v>0.98899999999999999</v>
      </c>
      <c r="V789" s="21">
        <f>(RANK(G789,G$8:G$1007,1)+COUNTIF(G$8:G789,G789)-1)/1000</f>
        <v>0.98899999999999999</v>
      </c>
      <c r="W789" s="21">
        <f>(RANK(H789,H$8:H$1007,1)+COUNTIF(H$8:H789,H789)-1)/1000</f>
        <v>0.98899999999999999</v>
      </c>
      <c r="X789" s="21">
        <f>(RANK(I789,I$8:I$1007,1)+COUNTIF(I$8:I789,I789)-1)/1000</f>
        <v>0.98899999999999999</v>
      </c>
      <c r="Y789" s="21">
        <f>(RANK(J789,J$8:J$1007,1)+COUNTIF(J$8:J789,J789)-1)/1000</f>
        <v>0.98899999999999999</v>
      </c>
      <c r="Z789" s="21">
        <f>(RANK(K789,K$8:K$1007,1)+COUNTIF(K$8:K789,K789)-1)/1000</f>
        <v>0.98899999999999999</v>
      </c>
      <c r="AA789" s="21">
        <f>(RANK(L789,L$8:L$1007,1)+COUNTIF(L$8:L789,L789)-1)/1000</f>
        <v>0.99</v>
      </c>
      <c r="AB789" s="21">
        <f>(RANK(M789,M$8:M$1007,1)+COUNTIF(M$8:M789,M789)-1)/1000</f>
        <v>0.98899999999999999</v>
      </c>
      <c r="AC789" s="21">
        <f>(RANK(N789,N$8:N$1007,1)+COUNTIF(N$8:N789,N789)-1)/1000</f>
        <v>0.98899999999999999</v>
      </c>
      <c r="AD789" s="21">
        <f>(RANK(O789,O$8:O$1007,1)+COUNTIF(O$8:O789,O789)-1)/1000</f>
        <v>0.98899999999999999</v>
      </c>
      <c r="AE789" s="21">
        <f>(RANK(P789,P$8:P$1007,1)+COUNTIF(P$8:P789,P789)-1)/1000</f>
        <v>0.98899999999999999</v>
      </c>
      <c r="AF789" s="21">
        <f>(RANK(Q789,Q$8:Q$1007,1)+COUNTIF(Q$8:Q789,Q789)-1)/1000</f>
        <v>0.98899999999999999</v>
      </c>
      <c r="AG789" s="21">
        <f>(RANK(R789,R$8:R$1007,1)+COUNTIF(R$8:R789,R789)-1)/1000</f>
        <v>0.98899999999999999</v>
      </c>
      <c r="AH789" s="21">
        <f>(RANK(S789,S$8:S$1007,1)+COUNTIF(S$8:S789,S789)-1)/1000</f>
        <v>0.98899999999999999</v>
      </c>
      <c r="AI789" s="14">
        <f t="shared" si="155"/>
        <v>0</v>
      </c>
      <c r="AK789" s="14">
        <f t="shared" si="156"/>
        <v>0</v>
      </c>
    </row>
    <row r="790" spans="2:37" x14ac:dyDescent="0.25">
      <c r="B790">
        <f t="shared" si="150"/>
        <v>783</v>
      </c>
      <c r="C790">
        <f>MATCH(B790,'Stocastic Model Raw Data'!$B$2:$B$1001,0)</f>
        <v>164</v>
      </c>
      <c r="D790" s="14" cm="1">
        <f t="array" ref="D790">INDEX('Stocastic Model Raw Data'!$G$2:$G$1001,$C790,0)</f>
        <v>212042590</v>
      </c>
      <c r="E790" s="14" cm="1">
        <f t="array" ref="E790">INDEX('Stocastic Model Raw Data'!$C$2:$C$1001,$C790,0)</f>
        <v>69757511.463641703</v>
      </c>
      <c r="F790" s="14" cm="1">
        <f t="array" ref="F790">INDEX('Stocastic Model Raw Data'!$H$2:$H$1001,$C790,0)</f>
        <v>33507951.401996199</v>
      </c>
      <c r="G790" s="14">
        <f t="shared" si="145"/>
        <v>36249560.061645508</v>
      </c>
      <c r="H790" s="14" cm="1">
        <f t="array" ref="H790">INDEX('Stocastic Model Raw Data'!$D$2:$D$1001,$C790,0)</f>
        <v>2033898605.88623</v>
      </c>
      <c r="I790" s="14" cm="1">
        <f t="array" ref="I790">INDEX('Stocastic Model Raw Data'!$I$2:$I$1001,$C790,0)</f>
        <v>842947768.44108605</v>
      </c>
      <c r="J790" s="14">
        <f t="shared" si="146"/>
        <v>1190950837.4451439</v>
      </c>
      <c r="K790" s="14" cm="1">
        <f t="array" ref="K790">INDEX('Stocastic Model Raw Data'!$E$2:$E$1001,$C790,0)</f>
        <v>136239321.140044</v>
      </c>
      <c r="L790" s="14" cm="1">
        <f t="array" ref="L790">INDEX('Stocastic Model Raw Data'!$J$2:$J$1001,$C790,0)</f>
        <v>58074583.507757597</v>
      </c>
      <c r="M790" s="14">
        <f t="shared" si="147"/>
        <v>78164737.6322864</v>
      </c>
      <c r="N790" s="14">
        <f t="shared" si="151"/>
        <v>2170137927.0262742</v>
      </c>
      <c r="O790" s="14">
        <f t="shared" si="152"/>
        <v>901022351.9488436</v>
      </c>
      <c r="P790" s="14">
        <f t="shared" si="148"/>
        <v>1269115575.0774307</v>
      </c>
      <c r="Q790" s="3">
        <f t="shared" si="153"/>
        <v>2170137927.0262742</v>
      </c>
      <c r="R790" s="3">
        <f t="shared" si="154"/>
        <v>1113064941.9488435</v>
      </c>
      <c r="S790" s="3">
        <f t="shared" si="149"/>
        <v>1057072985.0774307</v>
      </c>
      <c r="T790" s="21">
        <f>(RANK(E790,E$8:E$1007,1)+COUNTIF(E$8:E790,E790)-1)/1000</f>
        <v>0.184</v>
      </c>
      <c r="U790" s="21">
        <f>(RANK(F790,F$8:F$1007,1)+COUNTIF(F$8:F790,F790)-1)/1000</f>
        <v>0.18</v>
      </c>
      <c r="V790" s="21">
        <f>(RANK(G790,G$8:G$1007,1)+COUNTIF(G$8:G790,G790)-1)/1000</f>
        <v>0.189</v>
      </c>
      <c r="W790" s="21">
        <f>(RANK(H790,H$8:H$1007,1)+COUNTIF(H$8:H790,H790)-1)/1000</f>
        <v>0.17399999999999999</v>
      </c>
      <c r="X790" s="21">
        <f>(RANK(I790,I$8:I$1007,1)+COUNTIF(I$8:I790,I790)-1)/1000</f>
        <v>0.17499999999999999</v>
      </c>
      <c r="Y790" s="21">
        <f>(RANK(J790,J$8:J$1007,1)+COUNTIF(J$8:J790,J790)-1)/1000</f>
        <v>0.17599999999999999</v>
      </c>
      <c r="Z790" s="21">
        <f>(RANK(K790,K$8:K$1007,1)+COUNTIF(K$8:K790,K790)-1)/1000</f>
        <v>0.11</v>
      </c>
      <c r="AA790" s="21">
        <f>(RANK(L790,L$8:L$1007,1)+COUNTIF(L$8:L790,L790)-1)/1000</f>
        <v>9.8000000000000004E-2</v>
      </c>
      <c r="AB790" s="21">
        <f>(RANK(M790,M$8:M$1007,1)+COUNTIF(M$8:M790,M790)-1)/1000</f>
        <v>0.126</v>
      </c>
      <c r="AC790" s="21">
        <f>(RANK(N790,N$8:N$1007,1)+COUNTIF(N$8:N790,N790)-1)/1000</f>
        <v>0.16400000000000001</v>
      </c>
      <c r="AD790" s="21">
        <f>(RANK(O790,O$8:O$1007,1)+COUNTIF(O$8:O790,O790)-1)/1000</f>
        <v>0.16200000000000001</v>
      </c>
      <c r="AE790" s="21">
        <f>(RANK(P790,P$8:P$1007,1)+COUNTIF(P$8:P790,P790)-1)/1000</f>
        <v>0.17</v>
      </c>
      <c r="AF790" s="21">
        <f>(RANK(Q790,Q$8:Q$1007,1)+COUNTIF(Q$8:Q790,Q790)-1)/1000</f>
        <v>0.16400000000000001</v>
      </c>
      <c r="AG790" s="21">
        <f>(RANK(R790,R$8:R$1007,1)+COUNTIF(R$8:R790,R790)-1)/1000</f>
        <v>0.16200000000000001</v>
      </c>
      <c r="AH790" s="21">
        <f>(RANK(S790,S$8:S$1007,1)+COUNTIF(S$8:S790,S790)-1)/1000</f>
        <v>0.17</v>
      </c>
      <c r="AI790" s="14">
        <f t="shared" si="155"/>
        <v>0</v>
      </c>
      <c r="AK790" s="14">
        <f t="shared" si="156"/>
        <v>0</v>
      </c>
    </row>
    <row r="791" spans="2:37" x14ac:dyDescent="0.25">
      <c r="B791">
        <f t="shared" si="150"/>
        <v>784</v>
      </c>
      <c r="C791">
        <f>MATCH(B791,'Stocastic Model Raw Data'!$B$2:$B$1001,0)</f>
        <v>11</v>
      </c>
      <c r="D791" s="14" cm="1">
        <f t="array" ref="D791">INDEX('Stocastic Model Raw Data'!$G$2:$G$1001,$C791,0)</f>
        <v>212042590</v>
      </c>
      <c r="E791" s="14" cm="1">
        <f t="array" ref="E791">INDEX('Stocastic Model Raw Data'!$C$2:$C$1001,$C791,0)</f>
        <v>52934072.109274797</v>
      </c>
      <c r="F791" s="14" cm="1">
        <f t="array" ref="F791">INDEX('Stocastic Model Raw Data'!$H$2:$H$1001,$C791,0)</f>
        <v>25316113.3877621</v>
      </c>
      <c r="G791" s="14">
        <f t="shared" si="145"/>
        <v>27617958.721512698</v>
      </c>
      <c r="H791" s="14" cm="1">
        <f t="array" ref="H791">INDEX('Stocastic Model Raw Data'!$D$2:$D$1001,$C791,0)</f>
        <v>1588353844.1224699</v>
      </c>
      <c r="I791" s="14" cm="1">
        <f t="array" ref="I791">INDEX('Stocastic Model Raw Data'!$I$2:$I$1001,$C791,0)</f>
        <v>655587462.53977895</v>
      </c>
      <c r="J791" s="14">
        <f t="shared" si="146"/>
        <v>932766381.58269095</v>
      </c>
      <c r="K791" s="14" cm="1">
        <f t="array" ref="K791">INDEX('Stocastic Model Raw Data'!$E$2:$E$1001,$C791,0)</f>
        <v>111705607.183681</v>
      </c>
      <c r="L791" s="14" cm="1">
        <f t="array" ref="L791">INDEX('Stocastic Model Raw Data'!$J$2:$J$1001,$C791,0)</f>
        <v>48531282.6477428</v>
      </c>
      <c r="M791" s="14">
        <f t="shared" si="147"/>
        <v>63174324.535938196</v>
      </c>
      <c r="N791" s="14">
        <f t="shared" si="151"/>
        <v>1700059451.3061509</v>
      </c>
      <c r="O791" s="14">
        <f t="shared" si="152"/>
        <v>704118745.1875217</v>
      </c>
      <c r="P791" s="14">
        <f t="shared" si="148"/>
        <v>995940706.11862922</v>
      </c>
      <c r="Q791" s="3">
        <f t="shared" si="153"/>
        <v>1700059451.3061509</v>
      </c>
      <c r="R791" s="3">
        <f t="shared" si="154"/>
        <v>916161335.1875217</v>
      </c>
      <c r="S791" s="3">
        <f t="shared" si="149"/>
        <v>783898116.11862922</v>
      </c>
      <c r="T791" s="21">
        <f>(RANK(E791,E$8:E$1007,1)+COUNTIF(E$8:E791,E791)-1)/1000</f>
        <v>0.01</v>
      </c>
      <c r="U791" s="21">
        <f>(RANK(F791,F$8:F$1007,1)+COUNTIF(F$8:F791,F791)-1)/1000</f>
        <v>0.01</v>
      </c>
      <c r="V791" s="21">
        <f>(RANK(G791,G$8:G$1007,1)+COUNTIF(G$8:G791,G791)-1)/1000</f>
        <v>1.0999999999999999E-2</v>
      </c>
      <c r="W791" s="21">
        <f>(RANK(H791,H$8:H$1007,1)+COUNTIF(H$8:H791,H791)-1)/1000</f>
        <v>1.0999999999999999E-2</v>
      </c>
      <c r="X791" s="21">
        <f>(RANK(I791,I$8:I$1007,1)+COUNTIF(I$8:I791,I791)-1)/1000</f>
        <v>1.0999999999999999E-2</v>
      </c>
      <c r="Y791" s="21">
        <f>(RANK(J791,J$8:J$1007,1)+COUNTIF(J$8:J791,J791)-1)/1000</f>
        <v>1.0999999999999999E-2</v>
      </c>
      <c r="Z791" s="21">
        <f>(RANK(K791,K$8:K$1007,1)+COUNTIF(K$8:K791,K791)-1)/1000</f>
        <v>1.0999999999999999E-2</v>
      </c>
      <c r="AA791" s="21">
        <f>(RANK(L791,L$8:L$1007,1)+COUNTIF(L$8:L791,L791)-1)/1000</f>
        <v>1.2999999999999999E-2</v>
      </c>
      <c r="AB791" s="21">
        <f>(RANK(M791,M$8:M$1007,1)+COUNTIF(M$8:M791,M791)-1)/1000</f>
        <v>1.0999999999999999E-2</v>
      </c>
      <c r="AC791" s="21">
        <f>(RANK(N791,N$8:N$1007,1)+COUNTIF(N$8:N791,N791)-1)/1000</f>
        <v>1.0999999999999999E-2</v>
      </c>
      <c r="AD791" s="21">
        <f>(RANK(O791,O$8:O$1007,1)+COUNTIF(O$8:O791,O791)-1)/1000</f>
        <v>1.0999999999999999E-2</v>
      </c>
      <c r="AE791" s="21">
        <f>(RANK(P791,P$8:P$1007,1)+COUNTIF(P$8:P791,P791)-1)/1000</f>
        <v>0.01</v>
      </c>
      <c r="AF791" s="21">
        <f>(RANK(Q791,Q$8:Q$1007,1)+COUNTIF(Q$8:Q791,Q791)-1)/1000</f>
        <v>1.0999999999999999E-2</v>
      </c>
      <c r="AG791" s="21">
        <f>(RANK(R791,R$8:R$1007,1)+COUNTIF(R$8:R791,R791)-1)/1000</f>
        <v>1.0999999999999999E-2</v>
      </c>
      <c r="AH791" s="21">
        <f>(RANK(S791,S$8:S$1007,1)+COUNTIF(S$8:S791,S791)-1)/1000</f>
        <v>0.01</v>
      </c>
      <c r="AI791" s="14">
        <f t="shared" si="155"/>
        <v>0</v>
      </c>
      <c r="AK791" s="14">
        <f t="shared" si="156"/>
        <v>0</v>
      </c>
    </row>
    <row r="792" spans="2:37" x14ac:dyDescent="0.25">
      <c r="B792">
        <f t="shared" si="150"/>
        <v>785</v>
      </c>
      <c r="C792">
        <f>MATCH(B792,'Stocastic Model Raw Data'!$B$2:$B$1001,0)</f>
        <v>138</v>
      </c>
      <c r="D792" s="14" cm="1">
        <f t="array" ref="D792">INDEX('Stocastic Model Raw Data'!$G$2:$G$1001,$C792,0)</f>
        <v>212042590</v>
      </c>
      <c r="E792" s="14" cm="1">
        <f t="array" ref="E792">INDEX('Stocastic Model Raw Data'!$C$2:$C$1001,$C792,0)</f>
        <v>66967191.627552003</v>
      </c>
      <c r="F792" s="14" cm="1">
        <f t="array" ref="F792">INDEX('Stocastic Model Raw Data'!$H$2:$H$1001,$C792,0)</f>
        <v>32170386.676153399</v>
      </c>
      <c r="G792" s="14">
        <f t="shared" si="145"/>
        <v>34796804.951398604</v>
      </c>
      <c r="H792" s="14" cm="1">
        <f t="array" ref="H792">INDEX('Stocastic Model Raw Data'!$D$2:$D$1001,$C792,0)</f>
        <v>1978670956.8575201</v>
      </c>
      <c r="I792" s="14" cm="1">
        <f t="array" ref="I792">INDEX('Stocastic Model Raw Data'!$I$2:$I$1001,$C792,0)</f>
        <v>821765849.25543594</v>
      </c>
      <c r="J792" s="14">
        <f t="shared" si="146"/>
        <v>1156905107.6020842</v>
      </c>
      <c r="K792" s="14" cm="1">
        <f t="array" ref="K792">INDEX('Stocastic Model Raw Data'!$E$2:$E$1001,$C792,0)</f>
        <v>145806526.08546799</v>
      </c>
      <c r="L792" s="14" cm="1">
        <f t="array" ref="L792">INDEX('Stocastic Model Raw Data'!$J$2:$J$1001,$C792,0)</f>
        <v>62463913.550456502</v>
      </c>
      <c r="M792" s="14">
        <f t="shared" si="147"/>
        <v>83342612.5350115</v>
      </c>
      <c r="N792" s="14">
        <f t="shared" si="151"/>
        <v>2124477482.9429882</v>
      </c>
      <c r="O792" s="14">
        <f t="shared" si="152"/>
        <v>884229762.80589247</v>
      </c>
      <c r="P792" s="14">
        <f t="shared" si="148"/>
        <v>1240247720.1370957</v>
      </c>
      <c r="Q792" s="3">
        <f t="shared" si="153"/>
        <v>2124477482.9429882</v>
      </c>
      <c r="R792" s="3">
        <f t="shared" si="154"/>
        <v>1096272352.8058925</v>
      </c>
      <c r="S792" s="3">
        <f t="shared" si="149"/>
        <v>1028205130.1370957</v>
      </c>
      <c r="T792" s="21">
        <f>(RANK(E792,E$8:E$1007,1)+COUNTIF(E$8:E792,E792)-1)/1000</f>
        <v>0.13500000000000001</v>
      </c>
      <c r="U792" s="21">
        <f>(RANK(F792,F$8:F$1007,1)+COUNTIF(F$8:F792,F792)-1)/1000</f>
        <v>0.13300000000000001</v>
      </c>
      <c r="V792" s="21">
        <f>(RANK(G792,G$8:G$1007,1)+COUNTIF(G$8:G792,G792)-1)/1000</f>
        <v>0.13600000000000001</v>
      </c>
      <c r="W792" s="21">
        <f>(RANK(H792,H$8:H$1007,1)+COUNTIF(H$8:H792,H792)-1)/1000</f>
        <v>0.13600000000000001</v>
      </c>
      <c r="X792" s="21">
        <f>(RANK(I792,I$8:I$1007,1)+COUNTIF(I$8:I792,I792)-1)/1000</f>
        <v>0.13600000000000001</v>
      </c>
      <c r="Y792" s="21">
        <f>(RANK(J792,J$8:J$1007,1)+COUNTIF(J$8:J792,J792)-1)/1000</f>
        <v>0.13600000000000001</v>
      </c>
      <c r="Z792" s="21">
        <f>(RANK(K792,K$8:K$1007,1)+COUNTIF(K$8:K792,K792)-1)/1000</f>
        <v>0.16900000000000001</v>
      </c>
      <c r="AA792" s="21">
        <f>(RANK(L792,L$8:L$1007,1)+COUNTIF(L$8:L792,L792)-1)/1000</f>
        <v>0.14799999999999999</v>
      </c>
      <c r="AB792" s="21">
        <f>(RANK(M792,M$8:M$1007,1)+COUNTIF(M$8:M792,M792)-1)/1000</f>
        <v>0.19400000000000001</v>
      </c>
      <c r="AC792" s="21">
        <f>(RANK(N792,N$8:N$1007,1)+COUNTIF(N$8:N792,N792)-1)/1000</f>
        <v>0.13800000000000001</v>
      </c>
      <c r="AD792" s="21">
        <f>(RANK(O792,O$8:O$1007,1)+COUNTIF(O$8:O792,O792)-1)/1000</f>
        <v>0.13800000000000001</v>
      </c>
      <c r="AE792" s="21">
        <f>(RANK(P792,P$8:P$1007,1)+COUNTIF(P$8:P792,P792)-1)/1000</f>
        <v>0.13900000000000001</v>
      </c>
      <c r="AF792" s="21">
        <f>(RANK(Q792,Q$8:Q$1007,1)+COUNTIF(Q$8:Q792,Q792)-1)/1000</f>
        <v>0.13800000000000001</v>
      </c>
      <c r="AG792" s="21">
        <f>(RANK(R792,R$8:R$1007,1)+COUNTIF(R$8:R792,R792)-1)/1000</f>
        <v>0.13800000000000001</v>
      </c>
      <c r="AH792" s="21">
        <f>(RANK(S792,S$8:S$1007,1)+COUNTIF(S$8:S792,S792)-1)/1000</f>
        <v>0.13900000000000001</v>
      </c>
      <c r="AI792" s="14">
        <f t="shared" si="155"/>
        <v>0</v>
      </c>
      <c r="AK792" s="14">
        <f t="shared" si="156"/>
        <v>0</v>
      </c>
    </row>
    <row r="793" spans="2:37" x14ac:dyDescent="0.25">
      <c r="B793">
        <f t="shared" si="150"/>
        <v>786</v>
      </c>
      <c r="C793">
        <f>MATCH(B793,'Stocastic Model Raw Data'!$B$2:$B$1001,0)</f>
        <v>135</v>
      </c>
      <c r="D793" s="14" cm="1">
        <f t="array" ref="D793">INDEX('Stocastic Model Raw Data'!$G$2:$G$1001,$C793,0)</f>
        <v>212042590</v>
      </c>
      <c r="E793" s="14" cm="1">
        <f t="array" ref="E793">INDEX('Stocastic Model Raw Data'!$C$2:$C$1001,$C793,0)</f>
        <v>67175697.109174401</v>
      </c>
      <c r="F793" s="14" cm="1">
        <f t="array" ref="F793">INDEX('Stocastic Model Raw Data'!$H$2:$H$1001,$C793,0)</f>
        <v>32223046.990463201</v>
      </c>
      <c r="G793" s="14">
        <f t="shared" si="145"/>
        <v>34952650.118711203</v>
      </c>
      <c r="H793" s="14" cm="1">
        <f t="array" ref="H793">INDEX('Stocastic Model Raw Data'!$D$2:$D$1001,$C793,0)</f>
        <v>1988719362.8658199</v>
      </c>
      <c r="I793" s="14" cm="1">
        <f t="array" ref="I793">INDEX('Stocastic Model Raw Data'!$I$2:$I$1001,$C793,0)</f>
        <v>822545437.07268798</v>
      </c>
      <c r="J793" s="14">
        <f t="shared" si="146"/>
        <v>1166173925.7931318</v>
      </c>
      <c r="K793" s="14" cm="1">
        <f t="array" ref="K793">INDEX('Stocastic Model Raw Data'!$E$2:$E$1001,$C793,0)</f>
        <v>127958838.79320399</v>
      </c>
      <c r="L793" s="14" cm="1">
        <f t="array" ref="L793">INDEX('Stocastic Model Raw Data'!$J$2:$J$1001,$C793,0)</f>
        <v>57786041.461158</v>
      </c>
      <c r="M793" s="14">
        <f t="shared" si="147"/>
        <v>70172797.332046002</v>
      </c>
      <c r="N793" s="14">
        <f t="shared" si="151"/>
        <v>2116678201.659024</v>
      </c>
      <c r="O793" s="14">
        <f t="shared" si="152"/>
        <v>880331478.53384602</v>
      </c>
      <c r="P793" s="14">
        <f t="shared" si="148"/>
        <v>1236346723.1251779</v>
      </c>
      <c r="Q793" s="3">
        <f t="shared" si="153"/>
        <v>2116678201.659024</v>
      </c>
      <c r="R793" s="3">
        <f t="shared" si="154"/>
        <v>1092374068.5338459</v>
      </c>
      <c r="S793" s="3">
        <f t="shared" si="149"/>
        <v>1024304133.1251781</v>
      </c>
      <c r="T793" s="21">
        <f>(RANK(E793,E$8:E$1007,1)+COUNTIF(E$8:E793,E793)-1)/1000</f>
        <v>0.13700000000000001</v>
      </c>
      <c r="U793" s="21">
        <f>(RANK(F793,F$8:F$1007,1)+COUNTIF(F$8:F793,F793)-1)/1000</f>
        <v>0.13400000000000001</v>
      </c>
      <c r="V793" s="21">
        <f>(RANK(G793,G$8:G$1007,1)+COUNTIF(G$8:G793,G793)-1)/1000</f>
        <v>0.14599999999999999</v>
      </c>
      <c r="W793" s="21">
        <f>(RANK(H793,H$8:H$1007,1)+COUNTIF(H$8:H793,H793)-1)/1000</f>
        <v>0.14299999999999999</v>
      </c>
      <c r="X793" s="21">
        <f>(RANK(I793,I$8:I$1007,1)+COUNTIF(I$8:I793,I793)-1)/1000</f>
        <v>0.13700000000000001</v>
      </c>
      <c r="Y793" s="21">
        <f>(RANK(J793,J$8:J$1007,1)+COUNTIF(J$8:J793,J793)-1)/1000</f>
        <v>0.14899999999999999</v>
      </c>
      <c r="Z793" s="21">
        <f>(RANK(K793,K$8:K$1007,1)+COUNTIF(K$8:K793,K793)-1)/1000</f>
        <v>6.5000000000000002E-2</v>
      </c>
      <c r="AA793" s="21">
        <f>(RANK(L793,L$8:L$1007,1)+COUNTIF(L$8:L793,L793)-1)/1000</f>
        <v>9.2999999999999999E-2</v>
      </c>
      <c r="AB793" s="21">
        <f>(RANK(M793,M$8:M$1007,1)+COUNTIF(M$8:M793,M793)-1)/1000</f>
        <v>4.4999999999999998E-2</v>
      </c>
      <c r="AC793" s="21">
        <f>(RANK(N793,N$8:N$1007,1)+COUNTIF(N$8:N793,N793)-1)/1000</f>
        <v>0.13500000000000001</v>
      </c>
      <c r="AD793" s="21">
        <f>(RANK(O793,O$8:O$1007,1)+COUNTIF(O$8:O793,O793)-1)/1000</f>
        <v>0.13400000000000001</v>
      </c>
      <c r="AE793" s="21">
        <f>(RANK(P793,P$8:P$1007,1)+COUNTIF(P$8:P793,P793)-1)/1000</f>
        <v>0.13400000000000001</v>
      </c>
      <c r="AF793" s="21">
        <f>(RANK(Q793,Q$8:Q$1007,1)+COUNTIF(Q$8:Q793,Q793)-1)/1000</f>
        <v>0.13500000000000001</v>
      </c>
      <c r="AG793" s="21">
        <f>(RANK(R793,R$8:R$1007,1)+COUNTIF(R$8:R793,R793)-1)/1000</f>
        <v>0.13400000000000001</v>
      </c>
      <c r="AH793" s="21">
        <f>(RANK(S793,S$8:S$1007,1)+COUNTIF(S$8:S793,S793)-1)/1000</f>
        <v>0.13400000000000001</v>
      </c>
      <c r="AI793" s="14">
        <f t="shared" si="155"/>
        <v>0</v>
      </c>
      <c r="AK793" s="14">
        <f t="shared" si="156"/>
        <v>0</v>
      </c>
    </row>
    <row r="794" spans="2:37" x14ac:dyDescent="0.25">
      <c r="B794">
        <f t="shared" si="150"/>
        <v>787</v>
      </c>
      <c r="C794">
        <f>MATCH(B794,'Stocastic Model Raw Data'!$B$2:$B$1001,0)</f>
        <v>394</v>
      </c>
      <c r="D794" s="14" cm="1">
        <f t="array" ref="D794">INDEX('Stocastic Model Raw Data'!$G$2:$G$1001,$C794,0)</f>
        <v>212042590</v>
      </c>
      <c r="E794" s="14" cm="1">
        <f t="array" ref="E794">INDEX('Stocastic Model Raw Data'!$C$2:$C$1001,$C794,0)</f>
        <v>76039673.682103604</v>
      </c>
      <c r="F794" s="14" cm="1">
        <f t="array" ref="F794">INDEX('Stocastic Model Raw Data'!$H$2:$H$1001,$C794,0)</f>
        <v>36382285.098087303</v>
      </c>
      <c r="G794" s="14">
        <f t="shared" si="145"/>
        <v>39657388.584016301</v>
      </c>
      <c r="H794" s="14" cm="1">
        <f t="array" ref="H794">INDEX('Stocastic Model Raw Data'!$D$2:$D$1001,$C794,0)</f>
        <v>2285944106.8580198</v>
      </c>
      <c r="I794" s="14" cm="1">
        <f t="array" ref="I794">INDEX('Stocastic Model Raw Data'!$I$2:$I$1001,$C794,0)</f>
        <v>941109117.69400704</v>
      </c>
      <c r="J794" s="14">
        <f t="shared" si="146"/>
        <v>1344834989.1640129</v>
      </c>
      <c r="K794" s="14" cm="1">
        <f t="array" ref="K794">INDEX('Stocastic Model Raw Data'!$E$2:$E$1001,$C794,0)</f>
        <v>159322190.09597301</v>
      </c>
      <c r="L794" s="14" cm="1">
        <f t="array" ref="L794">INDEX('Stocastic Model Raw Data'!$J$2:$J$1001,$C794,0)</f>
        <v>69449743.787809193</v>
      </c>
      <c r="M794" s="14">
        <f t="shared" si="147"/>
        <v>89872446.308163822</v>
      </c>
      <c r="N794" s="14">
        <f t="shared" si="151"/>
        <v>2445266296.9539928</v>
      </c>
      <c r="O794" s="14">
        <f t="shared" si="152"/>
        <v>1010558861.4818163</v>
      </c>
      <c r="P794" s="14">
        <f t="shared" si="148"/>
        <v>1434707435.4721766</v>
      </c>
      <c r="Q794" s="3">
        <f t="shared" si="153"/>
        <v>2445266296.9539928</v>
      </c>
      <c r="R794" s="3">
        <f t="shared" si="154"/>
        <v>1222601451.4818163</v>
      </c>
      <c r="S794" s="3">
        <f t="shared" si="149"/>
        <v>1222664845.4721766</v>
      </c>
      <c r="T794" s="21">
        <f>(RANK(E794,E$8:E$1007,1)+COUNTIF(E$8:E794,E794)-1)/1000</f>
        <v>0.309</v>
      </c>
      <c r="U794" s="21">
        <f>(RANK(F794,F$8:F$1007,1)+COUNTIF(F$8:F794,F794)-1)/1000</f>
        <v>0.29099999999999998</v>
      </c>
      <c r="V794" s="21">
        <f>(RANK(G794,G$8:G$1007,1)+COUNTIF(G$8:G794,G794)-1)/1000</f>
        <v>0.33100000000000002</v>
      </c>
      <c r="W794" s="21">
        <f>(RANK(H794,H$8:H$1007,1)+COUNTIF(H$8:H794,H794)-1)/1000</f>
        <v>0.40799999999999997</v>
      </c>
      <c r="X794" s="21">
        <f>(RANK(I794,I$8:I$1007,1)+COUNTIF(I$8:I794,I794)-1)/1000</f>
        <v>0.372</v>
      </c>
      <c r="Y794" s="21">
        <f>(RANK(J794,J$8:J$1007,1)+COUNTIF(J$8:J794,J794)-1)/1000</f>
        <v>0.41799999999999998</v>
      </c>
      <c r="Z794" s="21">
        <f>(RANK(K794,K$8:K$1007,1)+COUNTIF(K$8:K794,K794)-1)/1000</f>
        <v>0.30499999999999999</v>
      </c>
      <c r="AA794" s="21">
        <f>(RANK(L794,L$8:L$1007,1)+COUNTIF(L$8:L794,L794)-1)/1000</f>
        <v>0.27</v>
      </c>
      <c r="AB794" s="21">
        <f>(RANK(M794,M$8:M$1007,1)+COUNTIF(M$8:M794,M794)-1)/1000</f>
        <v>0.32400000000000001</v>
      </c>
      <c r="AC794" s="21">
        <f>(RANK(N794,N$8:N$1007,1)+COUNTIF(N$8:N794,N794)-1)/1000</f>
        <v>0.39400000000000002</v>
      </c>
      <c r="AD794" s="21">
        <f>(RANK(O794,O$8:O$1007,1)+COUNTIF(O$8:O794,O794)-1)/1000</f>
        <v>0.36699999999999999</v>
      </c>
      <c r="AE794" s="21">
        <f>(RANK(P794,P$8:P$1007,1)+COUNTIF(P$8:P794,P794)-1)/1000</f>
        <v>0.41199999999999998</v>
      </c>
      <c r="AF794" s="21">
        <f>(RANK(Q794,Q$8:Q$1007,1)+COUNTIF(Q$8:Q794,Q794)-1)/1000</f>
        <v>0.39400000000000002</v>
      </c>
      <c r="AG794" s="21">
        <f>(RANK(R794,R$8:R$1007,1)+COUNTIF(R$8:R794,R794)-1)/1000</f>
        <v>0.36699999999999999</v>
      </c>
      <c r="AH794" s="21">
        <f>(RANK(S794,S$8:S$1007,1)+COUNTIF(S$8:S794,S794)-1)/1000</f>
        <v>0.41199999999999998</v>
      </c>
      <c r="AI794" s="14">
        <f t="shared" si="155"/>
        <v>0</v>
      </c>
      <c r="AK794" s="14">
        <f t="shared" si="156"/>
        <v>0</v>
      </c>
    </row>
    <row r="795" spans="2:37" x14ac:dyDescent="0.25">
      <c r="B795">
        <f t="shared" si="150"/>
        <v>788</v>
      </c>
      <c r="C795">
        <f>MATCH(B795,'Stocastic Model Raw Data'!$B$2:$B$1001,0)</f>
        <v>552</v>
      </c>
      <c r="D795" s="14" cm="1">
        <f t="array" ref="D795">INDEX('Stocastic Model Raw Data'!$G$2:$G$1001,$C795,0)</f>
        <v>212042590</v>
      </c>
      <c r="E795" s="14" cm="1">
        <f t="array" ref="E795">INDEX('Stocastic Model Raw Data'!$C$2:$C$1001,$C795,0)</f>
        <v>89946402.595417202</v>
      </c>
      <c r="F795" s="14" cm="1">
        <f t="array" ref="F795">INDEX('Stocastic Model Raw Data'!$H$2:$H$1001,$C795,0)</f>
        <v>44694949.459588103</v>
      </c>
      <c r="G795" s="14">
        <f t="shared" si="145"/>
        <v>45251453.135829099</v>
      </c>
      <c r="H795" s="14" cm="1">
        <f t="array" ref="H795">INDEX('Stocastic Model Raw Data'!$D$2:$D$1001,$C795,0)</f>
        <v>2446040512.1119399</v>
      </c>
      <c r="I795" s="14" cm="1">
        <f t="array" ref="I795">INDEX('Stocastic Model Raw Data'!$I$2:$I$1001,$C795,0)</f>
        <v>1036686438.0533</v>
      </c>
      <c r="J795" s="14">
        <f t="shared" si="146"/>
        <v>1409354074.05864</v>
      </c>
      <c r="K795" s="14" cm="1">
        <f t="array" ref="K795">INDEX('Stocastic Model Raw Data'!$E$2:$E$1001,$C795,0)</f>
        <v>183040957.453421</v>
      </c>
      <c r="L795" s="14" cm="1">
        <f t="array" ref="L795">INDEX('Stocastic Model Raw Data'!$J$2:$J$1001,$C795,0)</f>
        <v>79748044.634903893</v>
      </c>
      <c r="M795" s="14">
        <f t="shared" si="147"/>
        <v>103292912.8185171</v>
      </c>
      <c r="N795" s="14">
        <f t="shared" si="151"/>
        <v>2629081469.565361</v>
      </c>
      <c r="O795" s="14">
        <f t="shared" si="152"/>
        <v>1116434482.6882038</v>
      </c>
      <c r="P795" s="14">
        <f t="shared" si="148"/>
        <v>1512646986.8771572</v>
      </c>
      <c r="Q795" s="3">
        <f t="shared" si="153"/>
        <v>2629081469.565361</v>
      </c>
      <c r="R795" s="3">
        <f t="shared" si="154"/>
        <v>1328477072.6882038</v>
      </c>
      <c r="S795" s="3">
        <f t="shared" si="149"/>
        <v>1300604396.8771572</v>
      </c>
      <c r="T795" s="21">
        <f>(RANK(E795,E$8:E$1007,1)+COUNTIF(E$8:E795,E795)-1)/1000</f>
        <v>0.62</v>
      </c>
      <c r="U795" s="21">
        <f>(RANK(F795,F$8:F$1007,1)+COUNTIF(F$8:F795,F795)-1)/1000</f>
        <v>0.64600000000000002</v>
      </c>
      <c r="V795" s="21">
        <f>(RANK(G795,G$8:G$1007,1)+COUNTIF(G$8:G795,G795)-1)/1000</f>
        <v>0.59299999999999997</v>
      </c>
      <c r="W795" s="21">
        <f>(RANK(H795,H$8:H$1007,1)+COUNTIF(H$8:H795,H795)-1)/1000</f>
        <v>0.55500000000000005</v>
      </c>
      <c r="X795" s="21">
        <f>(RANK(I795,I$8:I$1007,1)+COUNTIF(I$8:I795,I795)-1)/1000</f>
        <v>0.58299999999999996</v>
      </c>
      <c r="Y795" s="21">
        <f>(RANK(J795,J$8:J$1007,1)+COUNTIF(J$8:J795,J795)-1)/1000</f>
        <v>0.52400000000000002</v>
      </c>
      <c r="Z795" s="21">
        <f>(RANK(K795,K$8:K$1007,1)+COUNTIF(K$8:K795,K795)-1)/1000</f>
        <v>0.53</v>
      </c>
      <c r="AA795" s="21">
        <f>(RANK(L795,L$8:L$1007,1)+COUNTIF(L$8:L795,L795)-1)/1000</f>
        <v>0.499</v>
      </c>
      <c r="AB795" s="21">
        <f>(RANK(M795,M$8:M$1007,1)+COUNTIF(M$8:M795,M795)-1)/1000</f>
        <v>0.56000000000000005</v>
      </c>
      <c r="AC795" s="21">
        <f>(RANK(N795,N$8:N$1007,1)+COUNTIF(N$8:N795,N795)-1)/1000</f>
        <v>0.55200000000000005</v>
      </c>
      <c r="AD795" s="21">
        <f>(RANK(O795,O$8:O$1007,1)+COUNTIF(O$8:O795,O795)-1)/1000</f>
        <v>0.57599999999999996</v>
      </c>
      <c r="AE795" s="21">
        <f>(RANK(P795,P$8:P$1007,1)+COUNTIF(P$8:P795,P795)-1)/1000</f>
        <v>0.52900000000000003</v>
      </c>
      <c r="AF795" s="21">
        <f>(RANK(Q795,Q$8:Q$1007,1)+COUNTIF(Q$8:Q795,Q795)-1)/1000</f>
        <v>0.55200000000000005</v>
      </c>
      <c r="AG795" s="21">
        <f>(RANK(R795,R$8:R$1007,1)+COUNTIF(R$8:R795,R795)-1)/1000</f>
        <v>0.57599999999999996</v>
      </c>
      <c r="AH795" s="21">
        <f>(RANK(S795,S$8:S$1007,1)+COUNTIF(S$8:S795,S795)-1)/1000</f>
        <v>0.52900000000000003</v>
      </c>
      <c r="AI795" s="14">
        <f t="shared" si="155"/>
        <v>0</v>
      </c>
      <c r="AK795" s="14">
        <f t="shared" si="156"/>
        <v>0</v>
      </c>
    </row>
    <row r="796" spans="2:37" x14ac:dyDescent="0.25">
      <c r="B796">
        <f t="shared" si="150"/>
        <v>789</v>
      </c>
      <c r="C796">
        <f>MATCH(B796,'Stocastic Model Raw Data'!$B$2:$B$1001,0)</f>
        <v>160</v>
      </c>
      <c r="D796" s="14" cm="1">
        <f t="array" ref="D796">INDEX('Stocastic Model Raw Data'!$G$2:$G$1001,$C796,0)</f>
        <v>212042590</v>
      </c>
      <c r="E796" s="14" cm="1">
        <f t="array" ref="E796">INDEX('Stocastic Model Raw Data'!$C$2:$C$1001,$C796,0)</f>
        <v>72677798.669918701</v>
      </c>
      <c r="F796" s="14" cm="1">
        <f t="array" ref="F796">INDEX('Stocastic Model Raw Data'!$H$2:$H$1001,$C796,0)</f>
        <v>35629065.100739598</v>
      </c>
      <c r="G796" s="14">
        <f t="shared" si="145"/>
        <v>37048733.569179103</v>
      </c>
      <c r="H796" s="14" cm="1">
        <f t="array" ref="H796">INDEX('Stocastic Model Raw Data'!$D$2:$D$1001,$C796,0)</f>
        <v>2000312912.6649699</v>
      </c>
      <c r="I796" s="14" cm="1">
        <f t="array" ref="I796">INDEX('Stocastic Model Raw Data'!$I$2:$I$1001,$C796,0)</f>
        <v>836204804.91268802</v>
      </c>
      <c r="J796" s="14">
        <f t="shared" si="146"/>
        <v>1164108107.7522819</v>
      </c>
      <c r="K796" s="14" cm="1">
        <f t="array" ref="K796">INDEX('Stocastic Model Raw Data'!$E$2:$E$1001,$C796,0)</f>
        <v>162683820.401317</v>
      </c>
      <c r="L796" s="14" cm="1">
        <f t="array" ref="L796">INDEX('Stocastic Model Raw Data'!$J$2:$J$1001,$C796,0)</f>
        <v>72877021.326177403</v>
      </c>
      <c r="M796" s="14">
        <f t="shared" si="147"/>
        <v>89806799.075139597</v>
      </c>
      <c r="N796" s="14">
        <f t="shared" si="151"/>
        <v>2162996733.066287</v>
      </c>
      <c r="O796" s="14">
        <f t="shared" si="152"/>
        <v>909081826.23886538</v>
      </c>
      <c r="P796" s="14">
        <f t="shared" si="148"/>
        <v>1253914906.8274217</v>
      </c>
      <c r="Q796" s="3">
        <f t="shared" si="153"/>
        <v>2162996733.066287</v>
      </c>
      <c r="R796" s="3">
        <f t="shared" si="154"/>
        <v>1121124416.2388654</v>
      </c>
      <c r="S796" s="3">
        <f t="shared" si="149"/>
        <v>1041872316.8274217</v>
      </c>
      <c r="T796" s="21">
        <f>(RANK(E796,E$8:E$1007,1)+COUNTIF(E$8:E796,E796)-1)/1000</f>
        <v>0.22600000000000001</v>
      </c>
      <c r="U796" s="21">
        <f>(RANK(F796,F$8:F$1007,1)+COUNTIF(F$8:F796,F796)-1)/1000</f>
        <v>0.255</v>
      </c>
      <c r="V796" s="21">
        <f>(RANK(G796,G$8:G$1007,1)+COUNTIF(G$8:G796,G796)-1)/1000</f>
        <v>0.215</v>
      </c>
      <c r="W796" s="21">
        <f>(RANK(H796,H$8:H$1007,1)+COUNTIF(H$8:H796,H796)-1)/1000</f>
        <v>0.14899999999999999</v>
      </c>
      <c r="X796" s="21">
        <f>(RANK(I796,I$8:I$1007,1)+COUNTIF(I$8:I796,I796)-1)/1000</f>
        <v>0.16200000000000001</v>
      </c>
      <c r="Y796" s="21">
        <f>(RANK(J796,J$8:J$1007,1)+COUNTIF(J$8:J796,J796)-1)/1000</f>
        <v>0.14499999999999999</v>
      </c>
      <c r="Z796" s="21">
        <f>(RANK(K796,K$8:K$1007,1)+COUNTIF(K$8:K796,K796)-1)/1000</f>
        <v>0.33500000000000002</v>
      </c>
      <c r="AA796" s="21">
        <f>(RANK(L796,L$8:L$1007,1)+COUNTIF(L$8:L796,L796)-1)/1000</f>
        <v>0.34699999999999998</v>
      </c>
      <c r="AB796" s="21">
        <f>(RANK(M796,M$8:M$1007,1)+COUNTIF(M$8:M796,M796)-1)/1000</f>
        <v>0.32200000000000001</v>
      </c>
      <c r="AC796" s="21">
        <f>(RANK(N796,N$8:N$1007,1)+COUNTIF(N$8:N796,N796)-1)/1000</f>
        <v>0.16</v>
      </c>
      <c r="AD796" s="21">
        <f>(RANK(O796,O$8:O$1007,1)+COUNTIF(O$8:O796,O796)-1)/1000</f>
        <v>0.17299999999999999</v>
      </c>
      <c r="AE796" s="21">
        <f>(RANK(P796,P$8:P$1007,1)+COUNTIF(P$8:P796,P796)-1)/1000</f>
        <v>0.151</v>
      </c>
      <c r="AF796" s="21">
        <f>(RANK(Q796,Q$8:Q$1007,1)+COUNTIF(Q$8:Q796,Q796)-1)/1000</f>
        <v>0.16</v>
      </c>
      <c r="AG796" s="21">
        <f>(RANK(R796,R$8:R$1007,1)+COUNTIF(R$8:R796,R796)-1)/1000</f>
        <v>0.17299999999999999</v>
      </c>
      <c r="AH796" s="21">
        <f>(RANK(S796,S$8:S$1007,1)+COUNTIF(S$8:S796,S796)-1)/1000</f>
        <v>0.151</v>
      </c>
      <c r="AI796" s="14">
        <f t="shared" si="155"/>
        <v>0</v>
      </c>
      <c r="AK796" s="14">
        <f t="shared" si="156"/>
        <v>0</v>
      </c>
    </row>
    <row r="797" spans="2:37" x14ac:dyDescent="0.25">
      <c r="B797">
        <f t="shared" si="150"/>
        <v>790</v>
      </c>
      <c r="C797">
        <f>MATCH(B797,'Stocastic Model Raw Data'!$B$2:$B$1001,0)</f>
        <v>408</v>
      </c>
      <c r="D797" s="14" cm="1">
        <f t="array" ref="D797">INDEX('Stocastic Model Raw Data'!$G$2:$G$1001,$C797,0)</f>
        <v>212042590</v>
      </c>
      <c r="E797" s="14" cm="1">
        <f t="array" ref="E797">INDEX('Stocastic Model Raw Data'!$C$2:$C$1001,$C797,0)</f>
        <v>84512746.365116507</v>
      </c>
      <c r="F797" s="14" cm="1">
        <f t="array" ref="F797">INDEX('Stocastic Model Raw Data'!$H$2:$H$1001,$C797,0)</f>
        <v>42042119.424092203</v>
      </c>
      <c r="G797" s="14">
        <f t="shared" si="145"/>
        <v>42470626.941024303</v>
      </c>
      <c r="H797" s="14" cm="1">
        <f t="array" ref="H797">INDEX('Stocastic Model Raw Data'!$D$2:$D$1001,$C797,0)</f>
        <v>2287998202.2954202</v>
      </c>
      <c r="I797" s="14" cm="1">
        <f t="array" ref="I797">INDEX('Stocastic Model Raw Data'!$I$2:$I$1001,$C797,0)</f>
        <v>970176653.65738702</v>
      </c>
      <c r="J797" s="14">
        <f t="shared" si="146"/>
        <v>1317821548.6380332</v>
      </c>
      <c r="K797" s="14" cm="1">
        <f t="array" ref="K797">INDEX('Stocastic Model Raw Data'!$E$2:$E$1001,$C797,0)</f>
        <v>170964903.13135999</v>
      </c>
      <c r="L797" s="14" cm="1">
        <f t="array" ref="L797">INDEX('Stocastic Model Raw Data'!$J$2:$J$1001,$C797,0)</f>
        <v>74936294.437562093</v>
      </c>
      <c r="M797" s="14">
        <f t="shared" si="147"/>
        <v>96028608.693797901</v>
      </c>
      <c r="N797" s="14">
        <f t="shared" si="151"/>
        <v>2458963105.4267802</v>
      </c>
      <c r="O797" s="14">
        <f t="shared" si="152"/>
        <v>1045112948.0949491</v>
      </c>
      <c r="P797" s="14">
        <f t="shared" si="148"/>
        <v>1413850157.331831</v>
      </c>
      <c r="Q797" s="3">
        <f t="shared" si="153"/>
        <v>2458963105.4267802</v>
      </c>
      <c r="R797" s="3">
        <f t="shared" si="154"/>
        <v>1257155538.0949492</v>
      </c>
      <c r="S797" s="3">
        <f t="shared" si="149"/>
        <v>1201807567.331831</v>
      </c>
      <c r="T797" s="21">
        <f>(RANK(E797,E$8:E$1007,1)+COUNTIF(E$8:E797,E797)-1)/1000</f>
        <v>0.5</v>
      </c>
      <c r="U797" s="21">
        <f>(RANK(F797,F$8:F$1007,1)+COUNTIF(F$8:F797,F797)-1)/1000</f>
        <v>0.53700000000000003</v>
      </c>
      <c r="V797" s="21">
        <f>(RANK(G797,G$8:G$1007,1)+COUNTIF(G$8:G797,G797)-1)/1000</f>
        <v>0.46899999999999997</v>
      </c>
      <c r="W797" s="21">
        <f>(RANK(H797,H$8:H$1007,1)+COUNTIF(H$8:H797,H797)-1)/1000</f>
        <v>0.41099999999999998</v>
      </c>
      <c r="X797" s="21">
        <f>(RANK(I797,I$8:I$1007,1)+COUNTIF(I$8:I797,I797)-1)/1000</f>
        <v>0.44</v>
      </c>
      <c r="Y797" s="21">
        <f>(RANK(J797,J$8:J$1007,1)+COUNTIF(J$8:J797,J797)-1)/1000</f>
        <v>0.371</v>
      </c>
      <c r="Z797" s="21">
        <f>(RANK(K797,K$8:K$1007,1)+COUNTIF(K$8:K797,K797)-1)/1000</f>
        <v>0.40400000000000003</v>
      </c>
      <c r="AA797" s="21">
        <f>(RANK(L797,L$8:L$1007,1)+COUNTIF(L$8:L797,L797)-1)/1000</f>
        <v>0.39100000000000001</v>
      </c>
      <c r="AB797" s="21">
        <f>(RANK(M797,M$8:M$1007,1)+COUNTIF(M$8:M797,M797)-1)/1000</f>
        <v>0.41699999999999998</v>
      </c>
      <c r="AC797" s="21">
        <f>(RANK(N797,N$8:N$1007,1)+COUNTIF(N$8:N797,N797)-1)/1000</f>
        <v>0.40799999999999997</v>
      </c>
      <c r="AD797" s="21">
        <f>(RANK(O797,O$8:O$1007,1)+COUNTIF(O$8:O797,O797)-1)/1000</f>
        <v>0.433</v>
      </c>
      <c r="AE797" s="21">
        <f>(RANK(P797,P$8:P$1007,1)+COUNTIF(P$8:P797,P797)-1)/1000</f>
        <v>0.372</v>
      </c>
      <c r="AF797" s="21">
        <f>(RANK(Q797,Q$8:Q$1007,1)+COUNTIF(Q$8:Q797,Q797)-1)/1000</f>
        <v>0.40799999999999997</v>
      </c>
      <c r="AG797" s="21">
        <f>(RANK(R797,R$8:R$1007,1)+COUNTIF(R$8:R797,R797)-1)/1000</f>
        <v>0.433</v>
      </c>
      <c r="AH797" s="21">
        <f>(RANK(S797,S$8:S$1007,1)+COUNTIF(S$8:S797,S797)-1)/1000</f>
        <v>0.372</v>
      </c>
      <c r="AI797" s="14">
        <f t="shared" si="155"/>
        <v>0</v>
      </c>
      <c r="AK797" s="14">
        <f t="shared" si="156"/>
        <v>0</v>
      </c>
    </row>
    <row r="798" spans="2:37" x14ac:dyDescent="0.25">
      <c r="B798">
        <f t="shared" si="150"/>
        <v>791</v>
      </c>
      <c r="C798">
        <f>MATCH(B798,'Stocastic Model Raw Data'!$B$2:$B$1001,0)</f>
        <v>900</v>
      </c>
      <c r="D798" s="14" cm="1">
        <f t="array" ref="D798">INDEX('Stocastic Model Raw Data'!$G$2:$G$1001,$C798,0)</f>
        <v>212042590</v>
      </c>
      <c r="E798" s="14" cm="1">
        <f t="array" ref="E798">INDEX('Stocastic Model Raw Data'!$C$2:$C$1001,$C798,0)</f>
        <v>100315004.047335</v>
      </c>
      <c r="F798" s="14" cm="1">
        <f t="array" ref="F798">INDEX('Stocastic Model Raw Data'!$H$2:$H$1001,$C798,0)</f>
        <v>48452437.4747952</v>
      </c>
      <c r="G798" s="14">
        <f t="shared" si="145"/>
        <v>51862566.572539799</v>
      </c>
      <c r="H798" s="14" cm="1">
        <f t="array" ref="H798">INDEX('Stocastic Model Raw Data'!$D$2:$D$1001,$C798,0)</f>
        <v>2941693223.3471799</v>
      </c>
      <c r="I798" s="14" cm="1">
        <f t="array" ref="I798">INDEX('Stocastic Model Raw Data'!$I$2:$I$1001,$C798,0)</f>
        <v>1221914614.2210801</v>
      </c>
      <c r="J798" s="14">
        <f t="shared" si="146"/>
        <v>1719778609.1260998</v>
      </c>
      <c r="K798" s="14" cm="1">
        <f t="array" ref="K798">INDEX('Stocastic Model Raw Data'!$E$2:$E$1001,$C798,0)</f>
        <v>209649767.94262299</v>
      </c>
      <c r="L798" s="14" cm="1">
        <f t="array" ref="L798">INDEX('Stocastic Model Raw Data'!$J$2:$J$1001,$C798,0)</f>
        <v>94629522.563693807</v>
      </c>
      <c r="M798" s="14">
        <f t="shared" si="147"/>
        <v>115020245.37892918</v>
      </c>
      <c r="N798" s="14">
        <f t="shared" si="151"/>
        <v>3151342991.289803</v>
      </c>
      <c r="O798" s="14">
        <f t="shared" si="152"/>
        <v>1316544136.7847738</v>
      </c>
      <c r="P798" s="14">
        <f t="shared" si="148"/>
        <v>1834798854.5050292</v>
      </c>
      <c r="Q798" s="3">
        <f t="shared" si="153"/>
        <v>3151342991.289803</v>
      </c>
      <c r="R798" s="3">
        <f t="shared" si="154"/>
        <v>1528586726.7847738</v>
      </c>
      <c r="S798" s="3">
        <f t="shared" si="149"/>
        <v>1622756264.5050292</v>
      </c>
      <c r="T798" s="21">
        <f>(RANK(E798,E$8:E$1007,1)+COUNTIF(E$8:E798,E798)-1)/1000</f>
        <v>0.79700000000000004</v>
      </c>
      <c r="U798" s="21">
        <f>(RANK(F798,F$8:F$1007,1)+COUNTIF(F$8:F798,F798)-1)/1000</f>
        <v>0.76800000000000002</v>
      </c>
      <c r="V798" s="21">
        <f>(RANK(G798,G$8:G$1007,1)+COUNTIF(G$8:G798,G798)-1)/1000</f>
        <v>0.82599999999999996</v>
      </c>
      <c r="W798" s="21">
        <f>(RANK(H798,H$8:H$1007,1)+COUNTIF(H$8:H798,H798)-1)/1000</f>
        <v>0.90900000000000003</v>
      </c>
      <c r="X798" s="21">
        <f>(RANK(I798,I$8:I$1007,1)+COUNTIF(I$8:I798,I798)-1)/1000</f>
        <v>0.89500000000000002</v>
      </c>
      <c r="Y798" s="21">
        <f>(RANK(J798,J$8:J$1007,1)+COUNTIF(J$8:J798,J798)-1)/1000</f>
        <v>0.92500000000000004</v>
      </c>
      <c r="Z798" s="21">
        <f>(RANK(K798,K$8:K$1007,1)+COUNTIF(K$8:K798,K798)-1)/1000</f>
        <v>0.745</v>
      </c>
      <c r="AA798" s="21">
        <f>(RANK(L798,L$8:L$1007,1)+COUNTIF(L$8:L798,L798)-1)/1000</f>
        <v>0.76600000000000001</v>
      </c>
      <c r="AB798" s="21">
        <f>(RANK(M798,M$8:M$1007,1)+COUNTIF(M$8:M798,M798)-1)/1000</f>
        <v>0.73199999999999998</v>
      </c>
      <c r="AC798" s="21">
        <f>(RANK(N798,N$8:N$1007,1)+COUNTIF(N$8:N798,N798)-1)/1000</f>
        <v>0.9</v>
      </c>
      <c r="AD798" s="21">
        <f>(RANK(O798,O$8:O$1007,1)+COUNTIF(O$8:O798,O798)-1)/1000</f>
        <v>0.88700000000000001</v>
      </c>
      <c r="AE798" s="21">
        <f>(RANK(P798,P$8:P$1007,1)+COUNTIF(P$8:P798,P798)-1)/1000</f>
        <v>0.91</v>
      </c>
      <c r="AF798" s="21">
        <f>(RANK(Q798,Q$8:Q$1007,1)+COUNTIF(Q$8:Q798,Q798)-1)/1000</f>
        <v>0.9</v>
      </c>
      <c r="AG798" s="21">
        <f>(RANK(R798,R$8:R$1007,1)+COUNTIF(R$8:R798,R798)-1)/1000</f>
        <v>0.88700000000000001</v>
      </c>
      <c r="AH798" s="21">
        <f>(RANK(S798,S$8:S$1007,1)+COUNTIF(S$8:S798,S798)-1)/1000</f>
        <v>0.91</v>
      </c>
      <c r="AI798" s="14">
        <f t="shared" si="155"/>
        <v>0</v>
      </c>
      <c r="AK798" s="14">
        <f t="shared" si="156"/>
        <v>0</v>
      </c>
    </row>
    <row r="799" spans="2:37" x14ac:dyDescent="0.25">
      <c r="B799">
        <f t="shared" si="150"/>
        <v>792</v>
      </c>
      <c r="C799">
        <f>MATCH(B799,'Stocastic Model Raw Data'!$B$2:$B$1001,0)</f>
        <v>296</v>
      </c>
      <c r="D799" s="14" cm="1">
        <f t="array" ref="D799">INDEX('Stocastic Model Raw Data'!$G$2:$G$1001,$C799,0)</f>
        <v>212042590</v>
      </c>
      <c r="E799" s="14" cm="1">
        <f t="array" ref="E799">INDEX('Stocastic Model Raw Data'!$C$2:$C$1001,$C799,0)</f>
        <v>80311095.608422294</v>
      </c>
      <c r="F799" s="14" cm="1">
        <f t="array" ref="F799">INDEX('Stocastic Model Raw Data'!$H$2:$H$1001,$C799,0)</f>
        <v>39954635.943916298</v>
      </c>
      <c r="G799" s="14">
        <f t="shared" si="145"/>
        <v>40356459.664505996</v>
      </c>
      <c r="H799" s="14" cm="1">
        <f t="array" ref="H799">INDEX('Stocastic Model Raw Data'!$D$2:$D$1001,$C799,0)</f>
        <v>2188169066.8596501</v>
      </c>
      <c r="I799" s="14" cm="1">
        <f t="array" ref="I799">INDEX('Stocastic Model Raw Data'!$I$2:$I$1001,$C799,0)</f>
        <v>924528908.52004099</v>
      </c>
      <c r="J799" s="14">
        <f t="shared" si="146"/>
        <v>1263640158.3396091</v>
      </c>
      <c r="K799" s="14" cm="1">
        <f t="array" ref="K799">INDEX('Stocastic Model Raw Data'!$E$2:$E$1001,$C799,0)</f>
        <v>157019722.66312501</v>
      </c>
      <c r="L799" s="14" cm="1">
        <f t="array" ref="L799">INDEX('Stocastic Model Raw Data'!$J$2:$J$1001,$C799,0)</f>
        <v>68094095.611108303</v>
      </c>
      <c r="M799" s="14">
        <f t="shared" si="147"/>
        <v>88925627.052016705</v>
      </c>
      <c r="N799" s="14">
        <f t="shared" si="151"/>
        <v>2345188789.5227752</v>
      </c>
      <c r="O799" s="14">
        <f t="shared" si="152"/>
        <v>992623004.13114929</v>
      </c>
      <c r="P799" s="14">
        <f t="shared" si="148"/>
        <v>1352565785.3916259</v>
      </c>
      <c r="Q799" s="3">
        <f t="shared" si="153"/>
        <v>2345188789.5227752</v>
      </c>
      <c r="R799" s="3">
        <f t="shared" si="154"/>
        <v>1204665594.1311493</v>
      </c>
      <c r="S799" s="3">
        <f t="shared" si="149"/>
        <v>1140523195.3916259</v>
      </c>
      <c r="T799" s="21">
        <f>(RANK(E799,E$8:E$1007,1)+COUNTIF(E$8:E799,E799)-1)/1000</f>
        <v>0.41399999999999998</v>
      </c>
      <c r="U799" s="21">
        <f>(RANK(F799,F$8:F$1007,1)+COUNTIF(F$8:F799,F799)-1)/1000</f>
        <v>0.45100000000000001</v>
      </c>
      <c r="V799" s="21">
        <f>(RANK(G799,G$8:G$1007,1)+COUNTIF(G$8:G799,G799)-1)/1000</f>
        <v>0.36899999999999999</v>
      </c>
      <c r="W799" s="21">
        <f>(RANK(H799,H$8:H$1007,1)+COUNTIF(H$8:H799,H799)-1)/1000</f>
        <v>0.30499999999999999</v>
      </c>
      <c r="X799" s="21">
        <f>(RANK(I799,I$8:I$1007,1)+COUNTIF(I$8:I799,I799)-1)/1000</f>
        <v>0.33200000000000002</v>
      </c>
      <c r="Y799" s="21">
        <f>(RANK(J799,J$8:J$1007,1)+COUNTIF(J$8:J799,J799)-1)/1000</f>
        <v>0.27500000000000002</v>
      </c>
      <c r="Z799" s="21">
        <f>(RANK(K799,K$8:K$1007,1)+COUNTIF(K$8:K799,K799)-1)/1000</f>
        <v>0.27100000000000002</v>
      </c>
      <c r="AA799" s="21">
        <f>(RANK(L799,L$8:L$1007,1)+COUNTIF(L$8:L799,L799)-1)/1000</f>
        <v>0.24099999999999999</v>
      </c>
      <c r="AB799" s="21">
        <f>(RANK(M799,M$8:M$1007,1)+COUNTIF(M$8:M799,M799)-1)/1000</f>
        <v>0.30499999999999999</v>
      </c>
      <c r="AC799" s="21">
        <f>(RANK(N799,N$8:N$1007,1)+COUNTIF(N$8:N799,N799)-1)/1000</f>
        <v>0.29599999999999999</v>
      </c>
      <c r="AD799" s="21">
        <f>(RANK(O799,O$8:O$1007,1)+COUNTIF(O$8:O799,O799)-1)/1000</f>
        <v>0.32300000000000001</v>
      </c>
      <c r="AE799" s="21">
        <f>(RANK(P799,P$8:P$1007,1)+COUNTIF(P$8:P799,P799)-1)/1000</f>
        <v>0.27200000000000002</v>
      </c>
      <c r="AF799" s="21">
        <f>(RANK(Q799,Q$8:Q$1007,1)+COUNTIF(Q$8:Q799,Q799)-1)/1000</f>
        <v>0.29599999999999999</v>
      </c>
      <c r="AG799" s="21">
        <f>(RANK(R799,R$8:R$1007,1)+COUNTIF(R$8:R799,R799)-1)/1000</f>
        <v>0.32300000000000001</v>
      </c>
      <c r="AH799" s="21">
        <f>(RANK(S799,S$8:S$1007,1)+COUNTIF(S$8:S799,S799)-1)/1000</f>
        <v>0.27200000000000002</v>
      </c>
      <c r="AI799" s="14">
        <f t="shared" si="155"/>
        <v>0</v>
      </c>
      <c r="AK799" s="14">
        <f t="shared" si="156"/>
        <v>0</v>
      </c>
    </row>
    <row r="800" spans="2:37" x14ac:dyDescent="0.25">
      <c r="B800">
        <f t="shared" si="150"/>
        <v>793</v>
      </c>
      <c r="C800">
        <f>MATCH(B800,'Stocastic Model Raw Data'!$B$2:$B$1001,0)</f>
        <v>16</v>
      </c>
      <c r="D800" s="14" cm="1">
        <f t="array" ref="D800">INDEX('Stocastic Model Raw Data'!$G$2:$G$1001,$C800,0)</f>
        <v>212042590</v>
      </c>
      <c r="E800" s="14" cm="1">
        <f t="array" ref="E800">INDEX('Stocastic Model Raw Data'!$C$2:$C$1001,$C800,0)</f>
        <v>54613623.5948359</v>
      </c>
      <c r="F800" s="14" cm="1">
        <f t="array" ref="F800">INDEX('Stocastic Model Raw Data'!$H$2:$H$1001,$C800,0)</f>
        <v>26135777.178856101</v>
      </c>
      <c r="G800" s="14">
        <f t="shared" si="145"/>
        <v>28477846.415979799</v>
      </c>
      <c r="H800" s="14" cm="1">
        <f t="array" ref="H800">INDEX('Stocastic Model Raw Data'!$D$2:$D$1001,$C800,0)</f>
        <v>1644894140.1493001</v>
      </c>
      <c r="I800" s="14" cm="1">
        <f t="array" ref="I800">INDEX('Stocastic Model Raw Data'!$I$2:$I$1001,$C800,0)</f>
        <v>676348471.27555704</v>
      </c>
      <c r="J800" s="14">
        <f t="shared" si="146"/>
        <v>968545668.87374306</v>
      </c>
      <c r="K800" s="14" cm="1">
        <f t="array" ref="K800">INDEX('Stocastic Model Raw Data'!$E$2:$E$1001,$C800,0)</f>
        <v>119441648.587743</v>
      </c>
      <c r="L800" s="14" cm="1">
        <f t="array" ref="L800">INDEX('Stocastic Model Raw Data'!$J$2:$J$1001,$C800,0)</f>
        <v>50239900.260651097</v>
      </c>
      <c r="M800" s="14">
        <f t="shared" si="147"/>
        <v>69201748.327091902</v>
      </c>
      <c r="N800" s="14">
        <f t="shared" si="151"/>
        <v>1764335788.7370431</v>
      </c>
      <c r="O800" s="14">
        <f t="shared" si="152"/>
        <v>726588371.53620815</v>
      </c>
      <c r="P800" s="14">
        <f t="shared" si="148"/>
        <v>1037747417.200835</v>
      </c>
      <c r="Q800" s="3">
        <f t="shared" si="153"/>
        <v>1764335788.7370431</v>
      </c>
      <c r="R800" s="3">
        <f t="shared" si="154"/>
        <v>938630961.53620815</v>
      </c>
      <c r="S800" s="3">
        <f t="shared" si="149"/>
        <v>825704827.20083499</v>
      </c>
      <c r="T800" s="21">
        <f>(RANK(E800,E$8:E$1007,1)+COUNTIF(E$8:E800,E800)-1)/1000</f>
        <v>1.7999999999999999E-2</v>
      </c>
      <c r="U800" s="21">
        <f>(RANK(F800,F$8:F$1007,1)+COUNTIF(F$8:F800,F800)-1)/1000</f>
        <v>1.6E-2</v>
      </c>
      <c r="V800" s="21">
        <f>(RANK(G800,G$8:G$1007,1)+COUNTIF(G$8:G800,G800)-1)/1000</f>
        <v>1.6E-2</v>
      </c>
      <c r="W800" s="21">
        <f>(RANK(H800,H$8:H$1007,1)+COUNTIF(H$8:H800,H800)-1)/1000</f>
        <v>1.7000000000000001E-2</v>
      </c>
      <c r="X800" s="21">
        <f>(RANK(I800,I$8:I$1007,1)+COUNTIF(I$8:I800,I800)-1)/1000</f>
        <v>1.6E-2</v>
      </c>
      <c r="Y800" s="21">
        <f>(RANK(J800,J$8:J$1007,1)+COUNTIF(J$8:J800,J800)-1)/1000</f>
        <v>1.9E-2</v>
      </c>
      <c r="Z800" s="21">
        <f>(RANK(K800,K$8:K$1007,1)+COUNTIF(K$8:K800,K800)-1)/1000</f>
        <v>3.1E-2</v>
      </c>
      <c r="AA800" s="21">
        <f>(RANK(L800,L$8:L$1007,1)+COUNTIF(L$8:L800,L800)-1)/1000</f>
        <v>2.4E-2</v>
      </c>
      <c r="AB800" s="21">
        <f>(RANK(M800,M$8:M$1007,1)+COUNTIF(M$8:M800,M800)-1)/1000</f>
        <v>3.5999999999999997E-2</v>
      </c>
      <c r="AC800" s="21">
        <f>(RANK(N800,N$8:N$1007,1)+COUNTIF(N$8:N800,N800)-1)/1000</f>
        <v>1.6E-2</v>
      </c>
      <c r="AD800" s="21">
        <f>(RANK(O800,O$8:O$1007,1)+COUNTIF(O$8:O800,O800)-1)/1000</f>
        <v>1.6E-2</v>
      </c>
      <c r="AE800" s="21">
        <f>(RANK(P800,P$8:P$1007,1)+COUNTIF(P$8:P800,P800)-1)/1000</f>
        <v>1.7999999999999999E-2</v>
      </c>
      <c r="AF800" s="21">
        <f>(RANK(Q800,Q$8:Q$1007,1)+COUNTIF(Q$8:Q800,Q800)-1)/1000</f>
        <v>1.6E-2</v>
      </c>
      <c r="AG800" s="21">
        <f>(RANK(R800,R$8:R$1007,1)+COUNTIF(R$8:R800,R800)-1)/1000</f>
        <v>1.6E-2</v>
      </c>
      <c r="AH800" s="21">
        <f>(RANK(S800,S$8:S$1007,1)+COUNTIF(S$8:S800,S800)-1)/1000</f>
        <v>1.7999999999999999E-2</v>
      </c>
      <c r="AI800" s="14">
        <f t="shared" si="155"/>
        <v>0</v>
      </c>
      <c r="AK800" s="14">
        <f t="shared" si="156"/>
        <v>0</v>
      </c>
    </row>
    <row r="801" spans="2:37" x14ac:dyDescent="0.25">
      <c r="B801">
        <f t="shared" si="150"/>
        <v>794</v>
      </c>
      <c r="C801">
        <f>MATCH(B801,'Stocastic Model Raw Data'!$B$2:$B$1001,0)</f>
        <v>492</v>
      </c>
      <c r="D801" s="14" cm="1">
        <f t="array" ref="D801">INDEX('Stocastic Model Raw Data'!$G$2:$G$1001,$C801,0)</f>
        <v>212042590</v>
      </c>
      <c r="E801" s="14" cm="1">
        <f t="array" ref="E801">INDEX('Stocastic Model Raw Data'!$C$2:$C$1001,$C801,0)</f>
        <v>87622048.643553495</v>
      </c>
      <c r="F801" s="14" cm="1">
        <f t="array" ref="F801">INDEX('Stocastic Model Raw Data'!$H$2:$H$1001,$C801,0)</f>
        <v>43064851.000079602</v>
      </c>
      <c r="G801" s="14">
        <f t="shared" si="145"/>
        <v>44557197.643473893</v>
      </c>
      <c r="H801" s="14" cm="1">
        <f t="array" ref="H801">INDEX('Stocastic Model Raw Data'!$D$2:$D$1001,$C801,0)</f>
        <v>2380791775.5822701</v>
      </c>
      <c r="I801" s="14" cm="1">
        <f t="array" ref="I801">INDEX('Stocastic Model Raw Data'!$I$2:$I$1001,$C801,0)</f>
        <v>1001489731.41081</v>
      </c>
      <c r="J801" s="14">
        <f t="shared" si="146"/>
        <v>1379302044.1714602</v>
      </c>
      <c r="K801" s="14" cm="1">
        <f t="array" ref="K801">INDEX('Stocastic Model Raw Data'!$E$2:$E$1001,$C801,0)</f>
        <v>186496172.41868201</v>
      </c>
      <c r="L801" s="14" cm="1">
        <f t="array" ref="L801">INDEX('Stocastic Model Raw Data'!$J$2:$J$1001,$C801,0)</f>
        <v>80101087.2695885</v>
      </c>
      <c r="M801" s="14">
        <f t="shared" si="147"/>
        <v>106395085.14909351</v>
      </c>
      <c r="N801" s="14">
        <f t="shared" si="151"/>
        <v>2567287948.0009522</v>
      </c>
      <c r="O801" s="14">
        <f t="shared" si="152"/>
        <v>1081590818.6803985</v>
      </c>
      <c r="P801" s="14">
        <f t="shared" si="148"/>
        <v>1485697129.3205538</v>
      </c>
      <c r="Q801" s="3">
        <f t="shared" si="153"/>
        <v>2567287948.0009522</v>
      </c>
      <c r="R801" s="3">
        <f t="shared" si="154"/>
        <v>1293633408.6803985</v>
      </c>
      <c r="S801" s="3">
        <f t="shared" si="149"/>
        <v>1273654539.3205538</v>
      </c>
      <c r="T801" s="21">
        <f>(RANK(E801,E$8:E$1007,1)+COUNTIF(E$8:E801,E801)-1)/1000</f>
        <v>0.56699999999999995</v>
      </c>
      <c r="U801" s="21">
        <f>(RANK(F801,F$8:F$1007,1)+COUNTIF(F$8:F801,F801)-1)/1000</f>
        <v>0.58499999999999996</v>
      </c>
      <c r="V801" s="21">
        <f>(RANK(G801,G$8:G$1007,1)+COUNTIF(G$8:G801,G801)-1)/1000</f>
        <v>0.55700000000000005</v>
      </c>
      <c r="W801" s="21">
        <f>(RANK(H801,H$8:H$1007,1)+COUNTIF(H$8:H801,H801)-1)/1000</f>
        <v>0.48699999999999999</v>
      </c>
      <c r="X801" s="21">
        <f>(RANK(I801,I$8:I$1007,1)+COUNTIF(I$8:I801,I801)-1)/1000</f>
        <v>0.50700000000000001</v>
      </c>
      <c r="Y801" s="21">
        <f>(RANK(J801,J$8:J$1007,1)+COUNTIF(J$8:J801,J801)-1)/1000</f>
        <v>0.48099999999999998</v>
      </c>
      <c r="Z801" s="21">
        <f>(RANK(K801,K$8:K$1007,1)+COUNTIF(K$8:K801,K801)-1)/1000</f>
        <v>0.56999999999999995</v>
      </c>
      <c r="AA801" s="21">
        <f>(RANK(L801,L$8:L$1007,1)+COUNTIF(L$8:L801,L801)-1)/1000</f>
        <v>0.50800000000000001</v>
      </c>
      <c r="AB801" s="21">
        <f>(RANK(M801,M$8:M$1007,1)+COUNTIF(M$8:M801,M801)-1)/1000</f>
        <v>0.61799999999999999</v>
      </c>
      <c r="AC801" s="21">
        <f>(RANK(N801,N$8:N$1007,1)+COUNTIF(N$8:N801,N801)-1)/1000</f>
        <v>0.49199999999999999</v>
      </c>
      <c r="AD801" s="21">
        <f>(RANK(O801,O$8:O$1007,1)+COUNTIF(O$8:O801,O801)-1)/1000</f>
        <v>0.5</v>
      </c>
      <c r="AE801" s="21">
        <f>(RANK(P801,P$8:P$1007,1)+COUNTIF(P$8:P801,P801)-1)/1000</f>
        <v>0.48799999999999999</v>
      </c>
      <c r="AF801" s="21">
        <f>(RANK(Q801,Q$8:Q$1007,1)+COUNTIF(Q$8:Q801,Q801)-1)/1000</f>
        <v>0.49199999999999999</v>
      </c>
      <c r="AG801" s="21">
        <f>(RANK(R801,R$8:R$1007,1)+COUNTIF(R$8:R801,R801)-1)/1000</f>
        <v>0.5</v>
      </c>
      <c r="AH801" s="21">
        <f>(RANK(S801,S$8:S$1007,1)+COUNTIF(S$8:S801,S801)-1)/1000</f>
        <v>0.48799999999999999</v>
      </c>
      <c r="AI801" s="14">
        <f t="shared" si="155"/>
        <v>0</v>
      </c>
      <c r="AK801" s="14">
        <f t="shared" si="156"/>
        <v>0</v>
      </c>
    </row>
    <row r="802" spans="2:37" x14ac:dyDescent="0.25">
      <c r="B802">
        <f t="shared" si="150"/>
        <v>795</v>
      </c>
      <c r="C802">
        <f>MATCH(B802,'Stocastic Model Raw Data'!$B$2:$B$1001,0)</f>
        <v>189</v>
      </c>
      <c r="D802" s="14" cm="1">
        <f t="array" ref="D802">INDEX('Stocastic Model Raw Data'!$G$2:$G$1001,$C802,0)</f>
        <v>212042590</v>
      </c>
      <c r="E802" s="14" cm="1">
        <f t="array" ref="E802">INDEX('Stocastic Model Raw Data'!$C$2:$C$1001,$C802,0)</f>
        <v>69105093.595578</v>
      </c>
      <c r="F802" s="14" cm="1">
        <f t="array" ref="F802">INDEX('Stocastic Model Raw Data'!$H$2:$H$1001,$C802,0)</f>
        <v>33113626.5865256</v>
      </c>
      <c r="G802" s="14">
        <f t="shared" si="145"/>
        <v>35991467.009052396</v>
      </c>
      <c r="H802" s="14" cm="1">
        <f t="array" ref="H802">INDEX('Stocastic Model Raw Data'!$D$2:$D$1001,$C802,0)</f>
        <v>2066742459.5408001</v>
      </c>
      <c r="I802" s="14" cm="1">
        <f t="array" ref="I802">INDEX('Stocastic Model Raw Data'!$I$2:$I$1001,$C802,0)</f>
        <v>856886433.30238903</v>
      </c>
      <c r="J802" s="14">
        <f t="shared" si="146"/>
        <v>1209856026.2384109</v>
      </c>
      <c r="K802" s="14" cm="1">
        <f t="array" ref="K802">INDEX('Stocastic Model Raw Data'!$E$2:$E$1001,$C802,0)</f>
        <v>139176953.24299201</v>
      </c>
      <c r="L802" s="14" cm="1">
        <f t="array" ref="L802">INDEX('Stocastic Model Raw Data'!$J$2:$J$1001,$C802,0)</f>
        <v>60214429.356818497</v>
      </c>
      <c r="M802" s="14">
        <f t="shared" si="147"/>
        <v>78962523.886173517</v>
      </c>
      <c r="N802" s="14">
        <f t="shared" si="151"/>
        <v>2205919412.783792</v>
      </c>
      <c r="O802" s="14">
        <f t="shared" si="152"/>
        <v>917100862.65920758</v>
      </c>
      <c r="P802" s="14">
        <f t="shared" si="148"/>
        <v>1288818550.1245844</v>
      </c>
      <c r="Q802" s="3">
        <f t="shared" si="153"/>
        <v>2205919412.783792</v>
      </c>
      <c r="R802" s="3">
        <f t="shared" si="154"/>
        <v>1129143452.6592076</v>
      </c>
      <c r="S802" s="3">
        <f t="shared" si="149"/>
        <v>1076775960.1245844</v>
      </c>
      <c r="T802" s="21">
        <f>(RANK(E802,E$8:E$1007,1)+COUNTIF(E$8:E802,E802)-1)/1000</f>
        <v>0.17599999999999999</v>
      </c>
      <c r="U802" s="21">
        <f>(RANK(F802,F$8:F$1007,1)+COUNTIF(F$8:F802,F802)-1)/1000</f>
        <v>0.16900000000000001</v>
      </c>
      <c r="V802" s="21">
        <f>(RANK(G802,G$8:G$1007,1)+COUNTIF(G$8:G802,G802)-1)/1000</f>
        <v>0.17599999999999999</v>
      </c>
      <c r="W802" s="21">
        <f>(RANK(H802,H$8:H$1007,1)+COUNTIF(H$8:H802,H802)-1)/1000</f>
        <v>0.20300000000000001</v>
      </c>
      <c r="X802" s="21">
        <f>(RANK(I802,I$8:I$1007,1)+COUNTIF(I$8:I802,I802)-1)/1000</f>
        <v>0.19500000000000001</v>
      </c>
      <c r="Y802" s="21">
        <f>(RANK(J802,J$8:J$1007,1)+COUNTIF(J$8:J802,J802)-1)/1000</f>
        <v>0.2</v>
      </c>
      <c r="Z802" s="21">
        <f>(RANK(K802,K$8:K$1007,1)+COUNTIF(K$8:K802,K802)-1)/1000</f>
        <v>0.125</v>
      </c>
      <c r="AA802" s="21">
        <f>(RANK(L802,L$8:L$1007,1)+COUNTIF(L$8:L802,L802)-1)/1000</f>
        <v>0.11799999999999999</v>
      </c>
      <c r="AB802" s="21">
        <f>(RANK(M802,M$8:M$1007,1)+COUNTIF(M$8:M802,M802)-1)/1000</f>
        <v>0.13800000000000001</v>
      </c>
      <c r="AC802" s="21">
        <f>(RANK(N802,N$8:N$1007,1)+COUNTIF(N$8:N802,N802)-1)/1000</f>
        <v>0.189</v>
      </c>
      <c r="AD802" s="21">
        <f>(RANK(O802,O$8:O$1007,1)+COUNTIF(O$8:O802,O802)-1)/1000</f>
        <v>0.187</v>
      </c>
      <c r="AE802" s="21">
        <f>(RANK(P802,P$8:P$1007,1)+COUNTIF(P$8:P802,P802)-1)/1000</f>
        <v>0.191</v>
      </c>
      <c r="AF802" s="21">
        <f>(RANK(Q802,Q$8:Q$1007,1)+COUNTIF(Q$8:Q802,Q802)-1)/1000</f>
        <v>0.189</v>
      </c>
      <c r="AG802" s="21">
        <f>(RANK(R802,R$8:R$1007,1)+COUNTIF(R$8:R802,R802)-1)/1000</f>
        <v>0.187</v>
      </c>
      <c r="AH802" s="21">
        <f>(RANK(S802,S$8:S$1007,1)+COUNTIF(S$8:S802,S802)-1)/1000</f>
        <v>0.191</v>
      </c>
      <c r="AI802" s="14">
        <f t="shared" si="155"/>
        <v>0</v>
      </c>
      <c r="AK802" s="14">
        <f t="shared" si="156"/>
        <v>0</v>
      </c>
    </row>
    <row r="803" spans="2:37" x14ac:dyDescent="0.25">
      <c r="B803">
        <f t="shared" si="150"/>
        <v>796</v>
      </c>
      <c r="C803">
        <f>MATCH(B803,'Stocastic Model Raw Data'!$B$2:$B$1001,0)</f>
        <v>812</v>
      </c>
      <c r="D803" s="14" cm="1">
        <f t="array" ref="D803">INDEX('Stocastic Model Raw Data'!$G$2:$G$1001,$C803,0)</f>
        <v>212042590</v>
      </c>
      <c r="E803" s="14" cm="1">
        <f t="array" ref="E803">INDEX('Stocastic Model Raw Data'!$C$2:$C$1001,$C803,0)</f>
        <v>102652403.550782</v>
      </c>
      <c r="F803" s="14" cm="1">
        <f t="array" ref="F803">INDEX('Stocastic Model Raw Data'!$H$2:$H$1001,$C803,0)</f>
        <v>51097743.4098856</v>
      </c>
      <c r="G803" s="14">
        <f t="shared" si="145"/>
        <v>51554660.140896395</v>
      </c>
      <c r="H803" s="14" cm="1">
        <f t="array" ref="H803">INDEX('Stocastic Model Raw Data'!$D$2:$D$1001,$C803,0)</f>
        <v>2780265418.9082198</v>
      </c>
      <c r="I803" s="14" cm="1">
        <f t="array" ref="I803">INDEX('Stocastic Model Raw Data'!$I$2:$I$1001,$C803,0)</f>
        <v>1180822581.6531301</v>
      </c>
      <c r="J803" s="14">
        <f t="shared" si="146"/>
        <v>1599442837.2550898</v>
      </c>
      <c r="K803" s="14" cm="1">
        <f t="array" ref="K803">INDEX('Stocastic Model Raw Data'!$E$2:$E$1001,$C803,0)</f>
        <v>206927572.40298399</v>
      </c>
      <c r="L803" s="14" cm="1">
        <f t="array" ref="L803">INDEX('Stocastic Model Raw Data'!$J$2:$J$1001,$C803,0)</f>
        <v>90925499.607247993</v>
      </c>
      <c r="M803" s="14">
        <f t="shared" si="147"/>
        <v>116002072.795736</v>
      </c>
      <c r="N803" s="14">
        <f t="shared" si="151"/>
        <v>2987192991.311204</v>
      </c>
      <c r="O803" s="14">
        <f t="shared" si="152"/>
        <v>1271748081.2603781</v>
      </c>
      <c r="P803" s="14">
        <f t="shared" si="148"/>
        <v>1715444910.0508258</v>
      </c>
      <c r="Q803" s="3">
        <f t="shared" si="153"/>
        <v>2987192991.311204</v>
      </c>
      <c r="R803" s="3">
        <f t="shared" si="154"/>
        <v>1483790671.2603781</v>
      </c>
      <c r="S803" s="3">
        <f t="shared" si="149"/>
        <v>1503402320.0508258</v>
      </c>
      <c r="T803" s="21">
        <f>(RANK(E803,E$8:E$1007,1)+COUNTIF(E$8:E803,E803)-1)/1000</f>
        <v>0.82599999999999996</v>
      </c>
      <c r="U803" s="21">
        <f>(RANK(F803,F$8:F$1007,1)+COUNTIF(F$8:F803,F803)-1)/1000</f>
        <v>0.83499999999999996</v>
      </c>
      <c r="V803" s="21">
        <f>(RANK(G803,G$8:G$1007,1)+COUNTIF(G$8:G803,G803)-1)/1000</f>
        <v>0.81499999999999995</v>
      </c>
      <c r="W803" s="21">
        <f>(RANK(H803,H$8:H$1007,1)+COUNTIF(H$8:H803,H803)-1)/1000</f>
        <v>0.82199999999999995</v>
      </c>
      <c r="X803" s="21">
        <f>(RANK(I803,I$8:I$1007,1)+COUNTIF(I$8:I803,I803)-1)/1000</f>
        <v>0.84</v>
      </c>
      <c r="Y803" s="21">
        <f>(RANK(J803,J$8:J$1007,1)+COUNTIF(J$8:J803,J803)-1)/1000</f>
        <v>0.80600000000000005</v>
      </c>
      <c r="Z803" s="21">
        <f>(RANK(K803,K$8:K$1007,1)+COUNTIF(K$8:K803,K803)-1)/1000</f>
        <v>0.72699999999999998</v>
      </c>
      <c r="AA803" s="21">
        <f>(RANK(L803,L$8:L$1007,1)+COUNTIF(L$8:L803,L803)-1)/1000</f>
        <v>0.70099999999999996</v>
      </c>
      <c r="AB803" s="21">
        <f>(RANK(M803,M$8:M$1007,1)+COUNTIF(M$8:M803,M803)-1)/1000</f>
        <v>0.74299999999999999</v>
      </c>
      <c r="AC803" s="21">
        <f>(RANK(N803,N$8:N$1007,1)+COUNTIF(N$8:N803,N803)-1)/1000</f>
        <v>0.81200000000000006</v>
      </c>
      <c r="AD803" s="21">
        <f>(RANK(O803,O$8:O$1007,1)+COUNTIF(O$8:O803,O803)-1)/1000</f>
        <v>0.82699999999999996</v>
      </c>
      <c r="AE803" s="21">
        <f>(RANK(P803,P$8:P$1007,1)+COUNTIF(P$8:P803,P803)-1)/1000</f>
        <v>0.8</v>
      </c>
      <c r="AF803" s="21">
        <f>(RANK(Q803,Q$8:Q$1007,1)+COUNTIF(Q$8:Q803,Q803)-1)/1000</f>
        <v>0.81200000000000006</v>
      </c>
      <c r="AG803" s="21">
        <f>(RANK(R803,R$8:R$1007,1)+COUNTIF(R$8:R803,R803)-1)/1000</f>
        <v>0.82699999999999996</v>
      </c>
      <c r="AH803" s="21">
        <f>(RANK(S803,S$8:S$1007,1)+COUNTIF(S$8:S803,S803)-1)/1000</f>
        <v>0.8</v>
      </c>
      <c r="AI803" s="14">
        <f t="shared" si="155"/>
        <v>0</v>
      </c>
      <c r="AK803" s="14">
        <f t="shared" si="156"/>
        <v>0</v>
      </c>
    </row>
    <row r="804" spans="2:37" x14ac:dyDescent="0.25">
      <c r="B804">
        <f t="shared" si="150"/>
        <v>797</v>
      </c>
      <c r="C804">
        <f>MATCH(B804,'Stocastic Model Raw Data'!$B$2:$B$1001,0)</f>
        <v>311</v>
      </c>
      <c r="D804" s="14" cm="1">
        <f t="array" ref="D804">INDEX('Stocastic Model Raw Data'!$G$2:$G$1001,$C804,0)</f>
        <v>212042590</v>
      </c>
      <c r="E804" s="14" cm="1">
        <f t="array" ref="E804">INDEX('Stocastic Model Raw Data'!$C$2:$C$1001,$C804,0)</f>
        <v>87851643.725133598</v>
      </c>
      <c r="F804" s="14" cm="1">
        <f t="array" ref="F804">INDEX('Stocastic Model Raw Data'!$H$2:$H$1001,$C804,0)</f>
        <v>44282901.356339201</v>
      </c>
      <c r="G804" s="14">
        <f t="shared" si="145"/>
        <v>43568742.368794397</v>
      </c>
      <c r="H804" s="14" cm="1">
        <f t="array" ref="H804">INDEX('Stocastic Model Raw Data'!$D$2:$D$1001,$C804,0)</f>
        <v>2163772116.0061898</v>
      </c>
      <c r="I804" s="14" cm="1">
        <f t="array" ref="I804">INDEX('Stocastic Model Raw Data'!$I$2:$I$1001,$C804,0)</f>
        <v>923850021.16763306</v>
      </c>
      <c r="J804" s="14">
        <f t="shared" si="146"/>
        <v>1239922094.8385568</v>
      </c>
      <c r="K804" s="14" cm="1">
        <f t="array" ref="K804">INDEX('Stocastic Model Raw Data'!$E$2:$E$1001,$C804,0)</f>
        <v>197883952.48224899</v>
      </c>
      <c r="L804" s="14" cm="1">
        <f t="array" ref="L804">INDEX('Stocastic Model Raw Data'!$J$2:$J$1001,$C804,0)</f>
        <v>87011523.522875205</v>
      </c>
      <c r="M804" s="14">
        <f t="shared" si="147"/>
        <v>110872428.95937379</v>
      </c>
      <c r="N804" s="14">
        <f t="shared" si="151"/>
        <v>2361656068.4884386</v>
      </c>
      <c r="O804" s="14">
        <f t="shared" si="152"/>
        <v>1010861544.6905082</v>
      </c>
      <c r="P804" s="14">
        <f t="shared" si="148"/>
        <v>1350794523.7979302</v>
      </c>
      <c r="Q804" s="3">
        <f t="shared" si="153"/>
        <v>2361656068.4884386</v>
      </c>
      <c r="R804" s="3">
        <f t="shared" si="154"/>
        <v>1222904134.6905084</v>
      </c>
      <c r="S804" s="3">
        <f t="shared" si="149"/>
        <v>1138751933.7979302</v>
      </c>
      <c r="T804" s="21">
        <f>(RANK(E804,E$8:E$1007,1)+COUNTIF(E$8:E804,E804)-1)/1000</f>
        <v>0.56999999999999995</v>
      </c>
      <c r="U804" s="21">
        <f>(RANK(F804,F$8:F$1007,1)+COUNTIF(F$8:F804,F804)-1)/1000</f>
        <v>0.629</v>
      </c>
      <c r="V804" s="21">
        <f>(RANK(G804,G$8:G$1007,1)+COUNTIF(G$8:G804,G804)-1)/1000</f>
        <v>0.51100000000000001</v>
      </c>
      <c r="W804" s="21">
        <f>(RANK(H804,H$8:H$1007,1)+COUNTIF(H$8:H804,H804)-1)/1000</f>
        <v>0.27500000000000002</v>
      </c>
      <c r="X804" s="21">
        <f>(RANK(I804,I$8:I$1007,1)+COUNTIF(I$8:I804,I804)-1)/1000</f>
        <v>0.33100000000000002</v>
      </c>
      <c r="Y804" s="21">
        <f>(RANK(J804,J$8:J$1007,1)+COUNTIF(J$8:J804,J804)-1)/1000</f>
        <v>0.24099999999999999</v>
      </c>
      <c r="Z804" s="21">
        <f>(RANK(K804,K$8:K$1007,1)+COUNTIF(K$8:K804,K804)-1)/1000</f>
        <v>0.67</v>
      </c>
      <c r="AA804" s="21">
        <f>(RANK(L804,L$8:L$1007,1)+COUNTIF(L$8:L804,L804)-1)/1000</f>
        <v>0.64200000000000002</v>
      </c>
      <c r="AB804" s="21">
        <f>(RANK(M804,M$8:M$1007,1)+COUNTIF(M$8:M804,M804)-1)/1000</f>
        <v>0.68</v>
      </c>
      <c r="AC804" s="21">
        <f>(RANK(N804,N$8:N$1007,1)+COUNTIF(N$8:N804,N804)-1)/1000</f>
        <v>0.311</v>
      </c>
      <c r="AD804" s="21">
        <f>(RANK(O804,O$8:O$1007,1)+COUNTIF(O$8:O804,O804)-1)/1000</f>
        <v>0.36799999999999999</v>
      </c>
      <c r="AE804" s="21">
        <f>(RANK(P804,P$8:P$1007,1)+COUNTIF(P$8:P804,P804)-1)/1000</f>
        <v>0.26900000000000002</v>
      </c>
      <c r="AF804" s="21">
        <f>(RANK(Q804,Q$8:Q$1007,1)+COUNTIF(Q$8:Q804,Q804)-1)/1000</f>
        <v>0.311</v>
      </c>
      <c r="AG804" s="21">
        <f>(RANK(R804,R$8:R$1007,1)+COUNTIF(R$8:R804,R804)-1)/1000</f>
        <v>0.36799999999999999</v>
      </c>
      <c r="AH804" s="21">
        <f>(RANK(S804,S$8:S$1007,1)+COUNTIF(S$8:S804,S804)-1)/1000</f>
        <v>0.26900000000000002</v>
      </c>
      <c r="AI804" s="14">
        <f t="shared" si="155"/>
        <v>0</v>
      </c>
      <c r="AK804" s="14">
        <f t="shared" si="156"/>
        <v>0</v>
      </c>
    </row>
    <row r="805" spans="2:37" x14ac:dyDescent="0.25">
      <c r="B805">
        <f t="shared" si="150"/>
        <v>798</v>
      </c>
      <c r="C805">
        <f>MATCH(B805,'Stocastic Model Raw Data'!$B$2:$B$1001,0)</f>
        <v>767</v>
      </c>
      <c r="D805" s="14" cm="1">
        <f t="array" ref="D805">INDEX('Stocastic Model Raw Data'!$G$2:$G$1001,$C805,0)</f>
        <v>212042590</v>
      </c>
      <c r="E805" s="14" cm="1">
        <f t="array" ref="E805">INDEX('Stocastic Model Raw Data'!$C$2:$C$1001,$C805,0)</f>
        <v>100495063.207964</v>
      </c>
      <c r="F805" s="14" cm="1">
        <f t="array" ref="F805">INDEX('Stocastic Model Raw Data'!$H$2:$H$1001,$C805,0)</f>
        <v>49870269.078881897</v>
      </c>
      <c r="G805" s="14">
        <f t="shared" si="145"/>
        <v>50624794.129082106</v>
      </c>
      <c r="H805" s="14" cm="1">
        <f t="array" ref="H805">INDEX('Stocastic Model Raw Data'!$D$2:$D$1001,$C805,0)</f>
        <v>2725210072.2908802</v>
      </c>
      <c r="I805" s="14" cm="1">
        <f t="array" ref="I805">INDEX('Stocastic Model Raw Data'!$I$2:$I$1001,$C805,0)</f>
        <v>1155158867.5911701</v>
      </c>
      <c r="J805" s="14">
        <f t="shared" si="146"/>
        <v>1570051204.6997101</v>
      </c>
      <c r="K805" s="14" cm="1">
        <f t="array" ref="K805">INDEX('Stocastic Model Raw Data'!$E$2:$E$1001,$C805,0)</f>
        <v>195553355.15287301</v>
      </c>
      <c r="L805" s="14" cm="1">
        <f t="array" ref="L805">INDEX('Stocastic Model Raw Data'!$J$2:$J$1001,$C805,0)</f>
        <v>83234954.293997005</v>
      </c>
      <c r="M805" s="14">
        <f t="shared" si="147"/>
        <v>112318400.858876</v>
      </c>
      <c r="N805" s="14">
        <f t="shared" si="151"/>
        <v>2920763427.4437532</v>
      </c>
      <c r="O805" s="14">
        <f t="shared" si="152"/>
        <v>1238393821.8851671</v>
      </c>
      <c r="P805" s="14">
        <f t="shared" si="148"/>
        <v>1682369605.5585861</v>
      </c>
      <c r="Q805" s="3">
        <f t="shared" si="153"/>
        <v>2920763427.4437532</v>
      </c>
      <c r="R805" s="3">
        <f t="shared" si="154"/>
        <v>1450436411.8851671</v>
      </c>
      <c r="S805" s="3">
        <f t="shared" si="149"/>
        <v>1470327015.5585861</v>
      </c>
      <c r="T805" s="21">
        <f>(RANK(E805,E$8:E$1007,1)+COUNTIF(E$8:E805,E805)-1)/1000</f>
        <v>0.8</v>
      </c>
      <c r="U805" s="21">
        <f>(RANK(F805,F$8:F$1007,1)+COUNTIF(F$8:F805,F805)-1)/1000</f>
        <v>0.80600000000000005</v>
      </c>
      <c r="V805" s="21">
        <f>(RANK(G805,G$8:G$1007,1)+COUNTIF(G$8:G805,G805)-1)/1000</f>
        <v>0.79</v>
      </c>
      <c r="W805" s="21">
        <f>(RANK(H805,H$8:H$1007,1)+COUNTIF(H$8:H805,H805)-1)/1000</f>
        <v>0.78</v>
      </c>
      <c r="X805" s="21">
        <f>(RANK(I805,I$8:I$1007,1)+COUNTIF(I$8:I805,I805)-1)/1000</f>
        <v>0.80400000000000005</v>
      </c>
      <c r="Y805" s="21">
        <f>(RANK(J805,J$8:J$1007,1)+COUNTIF(J$8:J805,J805)-1)/1000</f>
        <v>0.76600000000000001</v>
      </c>
      <c r="Z805" s="21">
        <f>(RANK(K805,K$8:K$1007,1)+COUNTIF(K$8:K805,K805)-1)/1000</f>
        <v>0.64400000000000002</v>
      </c>
      <c r="AA805" s="21">
        <f>(RANK(L805,L$8:L$1007,1)+COUNTIF(L$8:L805,L805)-1)/1000</f>
        <v>0.57499999999999996</v>
      </c>
      <c r="AB805" s="21">
        <f>(RANK(M805,M$8:M$1007,1)+COUNTIF(M$8:M805,M805)-1)/1000</f>
        <v>0.70199999999999996</v>
      </c>
      <c r="AC805" s="21">
        <f>(RANK(N805,N$8:N$1007,1)+COUNTIF(N$8:N805,N805)-1)/1000</f>
        <v>0.76700000000000002</v>
      </c>
      <c r="AD805" s="21">
        <f>(RANK(O805,O$8:O$1007,1)+COUNTIF(O$8:O805,O805)-1)/1000</f>
        <v>0.78300000000000003</v>
      </c>
      <c r="AE805" s="21">
        <f>(RANK(P805,P$8:P$1007,1)+COUNTIF(P$8:P805,P805)-1)/1000</f>
        <v>0.76</v>
      </c>
      <c r="AF805" s="21">
        <f>(RANK(Q805,Q$8:Q$1007,1)+COUNTIF(Q$8:Q805,Q805)-1)/1000</f>
        <v>0.76700000000000002</v>
      </c>
      <c r="AG805" s="21">
        <f>(RANK(R805,R$8:R$1007,1)+COUNTIF(R$8:R805,R805)-1)/1000</f>
        <v>0.78300000000000003</v>
      </c>
      <c r="AH805" s="21">
        <f>(RANK(S805,S$8:S$1007,1)+COUNTIF(S$8:S805,S805)-1)/1000</f>
        <v>0.76</v>
      </c>
      <c r="AI805" s="14">
        <f t="shared" si="155"/>
        <v>0</v>
      </c>
      <c r="AK805" s="14">
        <f t="shared" si="156"/>
        <v>0</v>
      </c>
    </row>
    <row r="806" spans="2:37" x14ac:dyDescent="0.25">
      <c r="B806">
        <f t="shared" si="150"/>
        <v>799</v>
      </c>
      <c r="C806">
        <f>MATCH(B806,'Stocastic Model Raw Data'!$B$2:$B$1001,0)</f>
        <v>224</v>
      </c>
      <c r="D806" s="14" cm="1">
        <f t="array" ref="D806">INDEX('Stocastic Model Raw Data'!$G$2:$G$1001,$C806,0)</f>
        <v>212042590</v>
      </c>
      <c r="E806" s="14" cm="1">
        <f t="array" ref="E806">INDEX('Stocastic Model Raw Data'!$C$2:$C$1001,$C806,0)</f>
        <v>73746294.176305696</v>
      </c>
      <c r="F806" s="14" cm="1">
        <f t="array" ref="F806">INDEX('Stocastic Model Raw Data'!$H$2:$H$1001,$C806,0)</f>
        <v>35973534.805353701</v>
      </c>
      <c r="G806" s="14">
        <f t="shared" si="145"/>
        <v>37772759.370951995</v>
      </c>
      <c r="H806" s="14" cm="1">
        <f t="array" ref="H806">INDEX('Stocastic Model Raw Data'!$D$2:$D$1001,$C806,0)</f>
        <v>2094461799.1812201</v>
      </c>
      <c r="I806" s="14" cm="1">
        <f t="array" ref="I806">INDEX('Stocastic Model Raw Data'!$I$2:$I$1001,$C806,0)</f>
        <v>875559526.70857704</v>
      </c>
      <c r="J806" s="14">
        <f t="shared" si="146"/>
        <v>1218902272.4726429</v>
      </c>
      <c r="K806" s="14" cm="1">
        <f t="array" ref="K806">INDEX('Stocastic Model Raw Data'!$E$2:$E$1001,$C806,0)</f>
        <v>155222340.62444401</v>
      </c>
      <c r="L806" s="14" cm="1">
        <f t="array" ref="L806">INDEX('Stocastic Model Raw Data'!$J$2:$J$1001,$C806,0)</f>
        <v>65868842.9672281</v>
      </c>
      <c r="M806" s="14">
        <f t="shared" si="147"/>
        <v>89353497.657215908</v>
      </c>
      <c r="N806" s="14">
        <f t="shared" si="151"/>
        <v>2249684139.8056641</v>
      </c>
      <c r="O806" s="14">
        <f t="shared" si="152"/>
        <v>941428369.67580509</v>
      </c>
      <c r="P806" s="14">
        <f t="shared" si="148"/>
        <v>1308255770.129859</v>
      </c>
      <c r="Q806" s="3">
        <f t="shared" si="153"/>
        <v>2249684139.8056641</v>
      </c>
      <c r="R806" s="3">
        <f t="shared" si="154"/>
        <v>1153470959.6758051</v>
      </c>
      <c r="S806" s="3">
        <f t="shared" si="149"/>
        <v>1096213180.129859</v>
      </c>
      <c r="T806" s="21">
        <f>(RANK(E806,E$8:E$1007,1)+COUNTIF(E$8:E806,E806)-1)/1000</f>
        <v>0.26</v>
      </c>
      <c r="U806" s="21">
        <f>(RANK(F806,F$8:F$1007,1)+COUNTIF(F$8:F806,F806)-1)/1000</f>
        <v>0.27400000000000002</v>
      </c>
      <c r="V806" s="21">
        <f>(RANK(G806,G$8:G$1007,1)+COUNTIF(G$8:G806,G806)-1)/1000</f>
        <v>0.24299999999999999</v>
      </c>
      <c r="W806" s="21">
        <f>(RANK(H806,H$8:H$1007,1)+COUNTIF(H$8:H806,H806)-1)/1000</f>
        <v>0.224</v>
      </c>
      <c r="X806" s="21">
        <f>(RANK(I806,I$8:I$1007,1)+COUNTIF(I$8:I806,I806)-1)/1000</f>
        <v>0.23400000000000001</v>
      </c>
      <c r="Y806" s="21">
        <f>(RANK(J806,J$8:J$1007,1)+COUNTIF(J$8:J806,J806)-1)/1000</f>
        <v>0.215</v>
      </c>
      <c r="Z806" s="21">
        <f>(RANK(K806,K$8:K$1007,1)+COUNTIF(K$8:K806,K806)-1)/1000</f>
        <v>0.254</v>
      </c>
      <c r="AA806" s="21">
        <f>(RANK(L806,L$8:L$1007,1)+COUNTIF(L$8:L806,L806)-1)/1000</f>
        <v>0.19800000000000001</v>
      </c>
      <c r="AB806" s="21">
        <f>(RANK(M806,M$8:M$1007,1)+COUNTIF(M$8:M806,M806)-1)/1000</f>
        <v>0.313</v>
      </c>
      <c r="AC806" s="21">
        <f>(RANK(N806,N$8:N$1007,1)+COUNTIF(N$8:N806,N806)-1)/1000</f>
        <v>0.224</v>
      </c>
      <c r="AD806" s="21">
        <f>(RANK(O806,O$8:O$1007,1)+COUNTIF(O$8:O806,O806)-1)/1000</f>
        <v>0.23100000000000001</v>
      </c>
      <c r="AE806" s="21">
        <f>(RANK(P806,P$8:P$1007,1)+COUNTIF(P$8:P806,P806)-1)/1000</f>
        <v>0.218</v>
      </c>
      <c r="AF806" s="21">
        <f>(RANK(Q806,Q$8:Q$1007,1)+COUNTIF(Q$8:Q806,Q806)-1)/1000</f>
        <v>0.224</v>
      </c>
      <c r="AG806" s="21">
        <f>(RANK(R806,R$8:R$1007,1)+COUNTIF(R$8:R806,R806)-1)/1000</f>
        <v>0.23100000000000001</v>
      </c>
      <c r="AH806" s="21">
        <f>(RANK(S806,S$8:S$1007,1)+COUNTIF(S$8:S806,S806)-1)/1000</f>
        <v>0.218</v>
      </c>
      <c r="AI806" s="14">
        <f t="shared" si="155"/>
        <v>0</v>
      </c>
      <c r="AK806" s="14">
        <f t="shared" si="156"/>
        <v>0</v>
      </c>
    </row>
    <row r="807" spans="2:37" x14ac:dyDescent="0.25">
      <c r="B807">
        <f t="shared" si="150"/>
        <v>800</v>
      </c>
      <c r="C807">
        <f>MATCH(B807,'Stocastic Model Raw Data'!$B$2:$B$1001,0)</f>
        <v>120</v>
      </c>
      <c r="D807" s="14" cm="1">
        <f t="array" ref="D807">INDEX('Stocastic Model Raw Data'!$G$2:$G$1001,$C807,0)</f>
        <v>212042590</v>
      </c>
      <c r="E807" s="14" cm="1">
        <f t="array" ref="E807">INDEX('Stocastic Model Raw Data'!$C$2:$C$1001,$C807,0)</f>
        <v>64271274.865454003</v>
      </c>
      <c r="F807" s="14" cm="1">
        <f t="array" ref="F807">INDEX('Stocastic Model Raw Data'!$H$2:$H$1001,$C807,0)</f>
        <v>30505031.508202702</v>
      </c>
      <c r="G807" s="14">
        <f t="shared" si="145"/>
        <v>33766243.357251301</v>
      </c>
      <c r="H807" s="14" cm="1">
        <f t="array" ref="H807">INDEX('Stocastic Model Raw Data'!$D$2:$D$1001,$C807,0)</f>
        <v>1945336378.42363</v>
      </c>
      <c r="I807" s="14" cm="1">
        <f t="array" ref="I807">INDEX('Stocastic Model Raw Data'!$I$2:$I$1001,$C807,0)</f>
        <v>800146531.38702798</v>
      </c>
      <c r="J807" s="14">
        <f t="shared" si="146"/>
        <v>1145189847.036602</v>
      </c>
      <c r="K807" s="14" cm="1">
        <f t="array" ref="K807">INDEX('Stocastic Model Raw Data'!$E$2:$E$1001,$C807,0)</f>
        <v>134442267.01181099</v>
      </c>
      <c r="L807" s="14" cm="1">
        <f t="array" ref="L807">INDEX('Stocastic Model Raw Data'!$J$2:$J$1001,$C807,0)</f>
        <v>57314297.019094698</v>
      </c>
      <c r="M807" s="14">
        <f t="shared" si="147"/>
        <v>77127969.992716283</v>
      </c>
      <c r="N807" s="14">
        <f t="shared" si="151"/>
        <v>2079778645.435441</v>
      </c>
      <c r="O807" s="14">
        <f t="shared" si="152"/>
        <v>857460828.40612268</v>
      </c>
      <c r="P807" s="14">
        <f t="shared" si="148"/>
        <v>1222317817.0293183</v>
      </c>
      <c r="Q807" s="3">
        <f t="shared" si="153"/>
        <v>2079778645.435441</v>
      </c>
      <c r="R807" s="3">
        <f t="shared" si="154"/>
        <v>1069503418.4061227</v>
      </c>
      <c r="S807" s="3">
        <f t="shared" si="149"/>
        <v>1010275227.0293183</v>
      </c>
      <c r="T807" s="21">
        <f>(RANK(E807,E$8:E$1007,1)+COUNTIF(E$8:E807,E807)-1)/1000</f>
        <v>9.0999999999999998E-2</v>
      </c>
      <c r="U807" s="21">
        <f>(RANK(F807,F$8:F$1007,1)+COUNTIF(F$8:F807,F807)-1)/1000</f>
        <v>7.6999999999999999E-2</v>
      </c>
      <c r="V807" s="21">
        <f>(RANK(G807,G$8:G$1007,1)+COUNTIF(G$8:G807,G807)-1)/1000</f>
        <v>9.9000000000000005E-2</v>
      </c>
      <c r="W807" s="21">
        <f>(RANK(H807,H$8:H$1007,1)+COUNTIF(H$8:H807,H807)-1)/1000</f>
        <v>0.122</v>
      </c>
      <c r="X807" s="21">
        <f>(RANK(I807,I$8:I$1007,1)+COUNTIF(I$8:I807,I807)-1)/1000</f>
        <v>0.114</v>
      </c>
      <c r="Y807" s="21">
        <f>(RANK(J807,J$8:J$1007,1)+COUNTIF(J$8:J807,J807)-1)/1000</f>
        <v>0.126</v>
      </c>
      <c r="Z807" s="21">
        <f>(RANK(K807,K$8:K$1007,1)+COUNTIF(K$8:K807,K807)-1)/1000</f>
        <v>9.9000000000000005E-2</v>
      </c>
      <c r="AA807" s="21">
        <f>(RANK(L807,L$8:L$1007,1)+COUNTIF(L$8:L807,L807)-1)/1000</f>
        <v>8.8999999999999996E-2</v>
      </c>
      <c r="AB807" s="21">
        <f>(RANK(M807,M$8:M$1007,1)+COUNTIF(M$8:M807,M807)-1)/1000</f>
        <v>0.113</v>
      </c>
      <c r="AC807" s="21">
        <f>(RANK(N807,N$8:N$1007,1)+COUNTIF(N$8:N807,N807)-1)/1000</f>
        <v>0.12</v>
      </c>
      <c r="AD807" s="21">
        <f>(RANK(O807,O$8:O$1007,1)+COUNTIF(O$8:O807,O807)-1)/1000</f>
        <v>0.112</v>
      </c>
      <c r="AE807" s="21">
        <f>(RANK(P807,P$8:P$1007,1)+COUNTIF(P$8:P807,P807)-1)/1000</f>
        <v>0.123</v>
      </c>
      <c r="AF807" s="21">
        <f>(RANK(Q807,Q$8:Q$1007,1)+COUNTIF(Q$8:Q807,Q807)-1)/1000</f>
        <v>0.12</v>
      </c>
      <c r="AG807" s="21">
        <f>(RANK(R807,R$8:R$1007,1)+COUNTIF(R$8:R807,R807)-1)/1000</f>
        <v>0.112</v>
      </c>
      <c r="AH807" s="21">
        <f>(RANK(S807,S$8:S$1007,1)+COUNTIF(S$8:S807,S807)-1)/1000</f>
        <v>0.123</v>
      </c>
      <c r="AI807" s="14">
        <f t="shared" si="155"/>
        <v>0</v>
      </c>
      <c r="AK807" s="14">
        <f t="shared" si="156"/>
        <v>0</v>
      </c>
    </row>
    <row r="808" spans="2:37" x14ac:dyDescent="0.25">
      <c r="B808">
        <f t="shared" si="150"/>
        <v>801</v>
      </c>
      <c r="C808">
        <f>MATCH(B808,'Stocastic Model Raw Data'!$B$2:$B$1001,0)</f>
        <v>169</v>
      </c>
      <c r="D808" s="14" cm="1">
        <f t="array" ref="D808">INDEX('Stocastic Model Raw Data'!$G$2:$G$1001,$C808,0)</f>
        <v>212042590</v>
      </c>
      <c r="E808" s="14" cm="1">
        <f t="array" ref="E808">INDEX('Stocastic Model Raw Data'!$C$2:$C$1001,$C808,0)</f>
        <v>73552116.291353896</v>
      </c>
      <c r="F808" s="14" cm="1">
        <f t="array" ref="F808">INDEX('Stocastic Model Raw Data'!$H$2:$H$1001,$C808,0)</f>
        <v>36022812.229345903</v>
      </c>
      <c r="G808" s="14">
        <f t="shared" si="145"/>
        <v>37529304.062007993</v>
      </c>
      <c r="H808" s="14" cm="1">
        <f t="array" ref="H808">INDEX('Stocastic Model Raw Data'!$D$2:$D$1001,$C808,0)</f>
        <v>2015328655.3943601</v>
      </c>
      <c r="I808" s="14" cm="1">
        <f t="array" ref="I808">INDEX('Stocastic Model Raw Data'!$I$2:$I$1001,$C808,0)</f>
        <v>843042577.75691402</v>
      </c>
      <c r="J808" s="14">
        <f t="shared" si="146"/>
        <v>1172286077.6374459</v>
      </c>
      <c r="K808" s="14" cm="1">
        <f t="array" ref="K808">INDEX('Stocastic Model Raw Data'!$E$2:$E$1001,$C808,0)</f>
        <v>162583000.34897399</v>
      </c>
      <c r="L808" s="14" cm="1">
        <f t="array" ref="L808">INDEX('Stocastic Model Raw Data'!$J$2:$J$1001,$C808,0)</f>
        <v>70427059.314467594</v>
      </c>
      <c r="M808" s="14">
        <f t="shared" si="147"/>
        <v>92155941.034506395</v>
      </c>
      <c r="N808" s="14">
        <f t="shared" si="151"/>
        <v>2177911655.7433338</v>
      </c>
      <c r="O808" s="14">
        <f t="shared" si="152"/>
        <v>913469637.07138157</v>
      </c>
      <c r="P808" s="14">
        <f t="shared" si="148"/>
        <v>1264442018.6719522</v>
      </c>
      <c r="Q808" s="3">
        <f t="shared" si="153"/>
        <v>2177911655.7433338</v>
      </c>
      <c r="R808" s="3">
        <f t="shared" si="154"/>
        <v>1125512227.0713816</v>
      </c>
      <c r="S808" s="3">
        <f t="shared" si="149"/>
        <v>1052399428.6719522</v>
      </c>
      <c r="T808" s="21">
        <f>(RANK(E808,E$8:E$1007,1)+COUNTIF(E$8:E808,E808)-1)/1000</f>
        <v>0.252</v>
      </c>
      <c r="U808" s="21">
        <f>(RANK(F808,F$8:F$1007,1)+COUNTIF(F$8:F808,F808)-1)/1000</f>
        <v>0.27900000000000003</v>
      </c>
      <c r="V808" s="21">
        <f>(RANK(G808,G$8:G$1007,1)+COUNTIF(G$8:G808,G808)-1)/1000</f>
        <v>0.22900000000000001</v>
      </c>
      <c r="W808" s="21">
        <f>(RANK(H808,H$8:H$1007,1)+COUNTIF(H$8:H808,H808)-1)/1000</f>
        <v>0.16200000000000001</v>
      </c>
      <c r="X808" s="21">
        <f>(RANK(I808,I$8:I$1007,1)+COUNTIF(I$8:I808,I808)-1)/1000</f>
        <v>0.17599999999999999</v>
      </c>
      <c r="Y808" s="21">
        <f>(RANK(J808,J$8:J$1007,1)+COUNTIF(J$8:J808,J808)-1)/1000</f>
        <v>0.153</v>
      </c>
      <c r="Z808" s="21">
        <f>(RANK(K808,K$8:K$1007,1)+COUNTIF(K$8:K808,K808)-1)/1000</f>
        <v>0.33300000000000002</v>
      </c>
      <c r="AA808" s="21">
        <f>(RANK(L808,L$8:L$1007,1)+COUNTIF(L$8:L808,L808)-1)/1000</f>
        <v>0.29799999999999999</v>
      </c>
      <c r="AB808" s="21">
        <f>(RANK(M808,M$8:M$1007,1)+COUNTIF(M$8:M808,M808)-1)/1000</f>
        <v>0.35499999999999998</v>
      </c>
      <c r="AC808" s="21">
        <f>(RANK(N808,N$8:N$1007,1)+COUNTIF(N$8:N808,N808)-1)/1000</f>
        <v>0.16900000000000001</v>
      </c>
      <c r="AD808" s="21">
        <f>(RANK(O808,O$8:O$1007,1)+COUNTIF(O$8:O808,O808)-1)/1000</f>
        <v>0.17899999999999999</v>
      </c>
      <c r="AE808" s="21">
        <f>(RANK(P808,P$8:P$1007,1)+COUNTIF(P$8:P808,P808)-1)/1000</f>
        <v>0.16500000000000001</v>
      </c>
      <c r="AF808" s="21">
        <f>(RANK(Q808,Q$8:Q$1007,1)+COUNTIF(Q$8:Q808,Q808)-1)/1000</f>
        <v>0.16900000000000001</v>
      </c>
      <c r="AG808" s="21">
        <f>(RANK(R808,R$8:R$1007,1)+COUNTIF(R$8:R808,R808)-1)/1000</f>
        <v>0.17899999999999999</v>
      </c>
      <c r="AH808" s="21">
        <f>(RANK(S808,S$8:S$1007,1)+COUNTIF(S$8:S808,S808)-1)/1000</f>
        <v>0.16500000000000001</v>
      </c>
      <c r="AI808" s="14">
        <f t="shared" si="155"/>
        <v>0</v>
      </c>
      <c r="AK808" s="14">
        <f t="shared" si="156"/>
        <v>0</v>
      </c>
    </row>
    <row r="809" spans="2:37" x14ac:dyDescent="0.25">
      <c r="B809">
        <f t="shared" si="150"/>
        <v>802</v>
      </c>
      <c r="C809">
        <f>MATCH(B809,'Stocastic Model Raw Data'!$B$2:$B$1001,0)</f>
        <v>796</v>
      </c>
      <c r="D809" s="14" cm="1">
        <f t="array" ref="D809">INDEX('Stocastic Model Raw Data'!$G$2:$G$1001,$C809,0)</f>
        <v>212042590</v>
      </c>
      <c r="E809" s="14" cm="1">
        <f t="array" ref="E809">INDEX('Stocastic Model Raw Data'!$C$2:$C$1001,$C809,0)</f>
        <v>94369160.514570594</v>
      </c>
      <c r="F809" s="14" cm="1">
        <f t="array" ref="F809">INDEX('Stocastic Model Raw Data'!$H$2:$H$1001,$C809,0)</f>
        <v>45374894.781727202</v>
      </c>
      <c r="G809" s="14">
        <f t="shared" si="145"/>
        <v>48994265.732843392</v>
      </c>
      <c r="H809" s="14" cm="1">
        <f t="array" ref="H809">INDEX('Stocastic Model Raw Data'!$D$2:$D$1001,$C809,0)</f>
        <v>2763579711.3686299</v>
      </c>
      <c r="I809" s="14" cm="1">
        <f t="array" ref="I809">INDEX('Stocastic Model Raw Data'!$I$2:$I$1001,$C809,0)</f>
        <v>1147823177.29722</v>
      </c>
      <c r="J809" s="14">
        <f t="shared" si="146"/>
        <v>1615756534.0714099</v>
      </c>
      <c r="K809" s="14" cm="1">
        <f t="array" ref="K809">INDEX('Stocastic Model Raw Data'!$E$2:$E$1001,$C809,0)</f>
        <v>188497366.72270301</v>
      </c>
      <c r="L809" s="14" cm="1">
        <f t="array" ref="L809">INDEX('Stocastic Model Raw Data'!$J$2:$J$1001,$C809,0)</f>
        <v>81808334.072485894</v>
      </c>
      <c r="M809" s="14">
        <f t="shared" si="147"/>
        <v>106689032.65021712</v>
      </c>
      <c r="N809" s="14">
        <f t="shared" si="151"/>
        <v>2952077078.0913329</v>
      </c>
      <c r="O809" s="14">
        <f t="shared" si="152"/>
        <v>1229631511.3697059</v>
      </c>
      <c r="P809" s="14">
        <f t="shared" si="148"/>
        <v>1722445566.721627</v>
      </c>
      <c r="Q809" s="3">
        <f t="shared" si="153"/>
        <v>2952077078.0913329</v>
      </c>
      <c r="R809" s="3">
        <f t="shared" si="154"/>
        <v>1441674101.3697059</v>
      </c>
      <c r="S809" s="3">
        <f t="shared" si="149"/>
        <v>1510402976.721627</v>
      </c>
      <c r="T809" s="21">
        <f>(RANK(E809,E$8:E$1007,1)+COUNTIF(E$8:E809,E809)-1)/1000</f>
        <v>0.70199999999999996</v>
      </c>
      <c r="U809" s="21">
        <f>(RANK(F809,F$8:F$1007,1)+COUNTIF(F$8:F809,F809)-1)/1000</f>
        <v>0.66600000000000004</v>
      </c>
      <c r="V809" s="21">
        <f>(RANK(G809,G$8:G$1007,1)+COUNTIF(G$8:G809,G809)-1)/1000</f>
        <v>0.74</v>
      </c>
      <c r="W809" s="21">
        <f>(RANK(H809,H$8:H$1007,1)+COUNTIF(H$8:H809,H809)-1)/1000</f>
        <v>0.81100000000000005</v>
      </c>
      <c r="X809" s="21">
        <f>(RANK(I809,I$8:I$1007,1)+COUNTIF(I$8:I809,I809)-1)/1000</f>
        <v>0.79100000000000004</v>
      </c>
      <c r="Y809" s="21">
        <f>(RANK(J809,J$8:J$1007,1)+COUNTIF(J$8:J809,J809)-1)/1000</f>
        <v>0.82899999999999996</v>
      </c>
      <c r="Z809" s="21">
        <f>(RANK(K809,K$8:K$1007,1)+COUNTIF(K$8:K809,K809)-1)/1000</f>
        <v>0.58799999999999997</v>
      </c>
      <c r="AA809" s="21">
        <f>(RANK(L809,L$8:L$1007,1)+COUNTIF(L$8:L809,L809)-1)/1000</f>
        <v>0.54800000000000004</v>
      </c>
      <c r="AB809" s="21">
        <f>(RANK(M809,M$8:M$1007,1)+COUNTIF(M$8:M809,M809)-1)/1000</f>
        <v>0.625</v>
      </c>
      <c r="AC809" s="21">
        <f>(RANK(N809,N$8:N$1007,1)+COUNTIF(N$8:N809,N809)-1)/1000</f>
        <v>0.79600000000000004</v>
      </c>
      <c r="AD809" s="21">
        <f>(RANK(O809,O$8:O$1007,1)+COUNTIF(O$8:O809,O809)-1)/1000</f>
        <v>0.77100000000000002</v>
      </c>
      <c r="AE809" s="21">
        <f>(RANK(P809,P$8:P$1007,1)+COUNTIF(P$8:P809,P809)-1)/1000</f>
        <v>0.80700000000000005</v>
      </c>
      <c r="AF809" s="21">
        <f>(RANK(Q809,Q$8:Q$1007,1)+COUNTIF(Q$8:Q809,Q809)-1)/1000</f>
        <v>0.79600000000000004</v>
      </c>
      <c r="AG809" s="21">
        <f>(RANK(R809,R$8:R$1007,1)+COUNTIF(R$8:R809,R809)-1)/1000</f>
        <v>0.77100000000000002</v>
      </c>
      <c r="AH809" s="21">
        <f>(RANK(S809,S$8:S$1007,1)+COUNTIF(S$8:S809,S809)-1)/1000</f>
        <v>0.80700000000000005</v>
      </c>
      <c r="AI809" s="14">
        <f t="shared" si="155"/>
        <v>0</v>
      </c>
      <c r="AK809" s="14">
        <f t="shared" si="156"/>
        <v>0</v>
      </c>
    </row>
    <row r="810" spans="2:37" x14ac:dyDescent="0.25">
      <c r="B810">
        <f t="shared" si="150"/>
        <v>803</v>
      </c>
      <c r="C810">
        <f>MATCH(B810,'Stocastic Model Raw Data'!$B$2:$B$1001,0)</f>
        <v>103</v>
      </c>
      <c r="D810" s="14" cm="1">
        <f t="array" ref="D810">INDEX('Stocastic Model Raw Data'!$G$2:$G$1001,$C810,0)</f>
        <v>212042590</v>
      </c>
      <c r="E810" s="14" cm="1">
        <f t="array" ref="E810">INDEX('Stocastic Model Raw Data'!$C$2:$C$1001,$C810,0)</f>
        <v>65286916.637407102</v>
      </c>
      <c r="F810" s="14" cm="1">
        <f t="array" ref="F810">INDEX('Stocastic Model Raw Data'!$H$2:$H$1001,$C810,0)</f>
        <v>31368199.830920599</v>
      </c>
      <c r="G810" s="14">
        <f t="shared" si="145"/>
        <v>33918716.806486502</v>
      </c>
      <c r="H810" s="14" cm="1">
        <f t="array" ref="H810">INDEX('Stocastic Model Raw Data'!$D$2:$D$1001,$C810,0)</f>
        <v>1901626175.3440399</v>
      </c>
      <c r="I810" s="14" cm="1">
        <f t="array" ref="I810">INDEX('Stocastic Model Raw Data'!$I$2:$I$1001,$C810,0)</f>
        <v>787749031.50019598</v>
      </c>
      <c r="J810" s="14">
        <f t="shared" si="146"/>
        <v>1113877143.8438439</v>
      </c>
      <c r="K810" s="14" cm="1">
        <f t="array" ref="K810">INDEX('Stocastic Model Raw Data'!$E$2:$E$1001,$C810,0)</f>
        <v>132858947.404487</v>
      </c>
      <c r="L810" s="14" cm="1">
        <f t="array" ref="L810">INDEX('Stocastic Model Raw Data'!$J$2:$J$1001,$C810,0)</f>
        <v>55370572.037225597</v>
      </c>
      <c r="M810" s="14">
        <f t="shared" si="147"/>
        <v>77488375.36726141</v>
      </c>
      <c r="N810" s="14">
        <f t="shared" si="151"/>
        <v>2034485122.7485268</v>
      </c>
      <c r="O810" s="14">
        <f t="shared" si="152"/>
        <v>843119603.53742158</v>
      </c>
      <c r="P810" s="14">
        <f t="shared" si="148"/>
        <v>1191365519.2111053</v>
      </c>
      <c r="Q810" s="3">
        <f t="shared" si="153"/>
        <v>2034485122.7485268</v>
      </c>
      <c r="R810" s="3">
        <f t="shared" si="154"/>
        <v>1055162193.5374216</v>
      </c>
      <c r="S810" s="3">
        <f t="shared" si="149"/>
        <v>979322929.21110523</v>
      </c>
      <c r="T810" s="21">
        <f>(RANK(E810,E$8:E$1007,1)+COUNTIF(E$8:E810,E810)-1)/1000</f>
        <v>0.105</v>
      </c>
      <c r="U810" s="21">
        <f>(RANK(F810,F$8:F$1007,1)+COUNTIF(F$8:F810,F810)-1)/1000</f>
        <v>0.105</v>
      </c>
      <c r="V810" s="21">
        <f>(RANK(G810,G$8:G$1007,1)+COUNTIF(G$8:G810,G810)-1)/1000</f>
        <v>0.10299999999999999</v>
      </c>
      <c r="W810" s="21">
        <f>(RANK(H810,H$8:H$1007,1)+COUNTIF(H$8:H810,H810)-1)/1000</f>
        <v>0.104</v>
      </c>
      <c r="X810" s="21">
        <f>(RANK(I810,I$8:I$1007,1)+COUNTIF(I$8:I810,I810)-1)/1000</f>
        <v>0.10299999999999999</v>
      </c>
      <c r="Y810" s="21">
        <f>(RANK(J810,J$8:J$1007,1)+COUNTIF(J$8:J810,J810)-1)/1000</f>
        <v>0.104</v>
      </c>
      <c r="Z810" s="21">
        <f>(RANK(K810,K$8:K$1007,1)+COUNTIF(K$8:K810,K810)-1)/1000</f>
        <v>9.0999999999999998E-2</v>
      </c>
      <c r="AA810" s="21">
        <f>(RANK(L810,L$8:L$1007,1)+COUNTIF(L$8:L810,L810)-1)/1000</f>
        <v>6.5000000000000002E-2</v>
      </c>
      <c r="AB810" s="21">
        <f>(RANK(M810,M$8:M$1007,1)+COUNTIF(M$8:M810,M810)-1)/1000</f>
        <v>0.12</v>
      </c>
      <c r="AC810" s="21">
        <f>(RANK(N810,N$8:N$1007,1)+COUNTIF(N$8:N810,N810)-1)/1000</f>
        <v>0.10299999999999999</v>
      </c>
      <c r="AD810" s="21">
        <f>(RANK(O810,O$8:O$1007,1)+COUNTIF(O$8:O810,O810)-1)/1000</f>
        <v>9.9000000000000005E-2</v>
      </c>
      <c r="AE810" s="21">
        <f>(RANK(P810,P$8:P$1007,1)+COUNTIF(P$8:P810,P810)-1)/1000</f>
        <v>0.105</v>
      </c>
      <c r="AF810" s="21">
        <f>(RANK(Q810,Q$8:Q$1007,1)+COUNTIF(Q$8:Q810,Q810)-1)/1000</f>
        <v>0.10299999999999999</v>
      </c>
      <c r="AG810" s="21">
        <f>(RANK(R810,R$8:R$1007,1)+COUNTIF(R$8:R810,R810)-1)/1000</f>
        <v>9.9000000000000005E-2</v>
      </c>
      <c r="AH810" s="21">
        <f>(RANK(S810,S$8:S$1007,1)+COUNTIF(S$8:S810,S810)-1)/1000</f>
        <v>0.105</v>
      </c>
      <c r="AI810" s="14">
        <f t="shared" si="155"/>
        <v>0</v>
      </c>
      <c r="AK810" s="14">
        <f t="shared" si="156"/>
        <v>0</v>
      </c>
    </row>
    <row r="811" spans="2:37" x14ac:dyDescent="0.25">
      <c r="B811">
        <f t="shared" si="150"/>
        <v>804</v>
      </c>
      <c r="C811">
        <f>MATCH(B811,'Stocastic Model Raw Data'!$B$2:$B$1001,0)</f>
        <v>198</v>
      </c>
      <c r="D811" s="14" cm="1">
        <f t="array" ref="D811">INDEX('Stocastic Model Raw Data'!$G$2:$G$1001,$C811,0)</f>
        <v>212042590</v>
      </c>
      <c r="E811" s="14" cm="1">
        <f t="array" ref="E811">INDEX('Stocastic Model Raw Data'!$C$2:$C$1001,$C811,0)</f>
        <v>74231359.841707602</v>
      </c>
      <c r="F811" s="14" cm="1">
        <f t="array" ref="F811">INDEX('Stocastic Model Raw Data'!$H$2:$H$1001,$C811,0)</f>
        <v>36445540.310699202</v>
      </c>
      <c r="G811" s="14">
        <f t="shared" si="145"/>
        <v>37785819.5310084</v>
      </c>
      <c r="H811" s="14" cm="1">
        <f t="array" ref="H811">INDEX('Stocastic Model Raw Data'!$D$2:$D$1001,$C811,0)</f>
        <v>2044156682.9749</v>
      </c>
      <c r="I811" s="14" cm="1">
        <f t="array" ref="I811">INDEX('Stocastic Model Raw Data'!$I$2:$I$1001,$C811,0)</f>
        <v>853815586.15871298</v>
      </c>
      <c r="J811" s="14">
        <f t="shared" si="146"/>
        <v>1190341096.8161869</v>
      </c>
      <c r="K811" s="14" cm="1">
        <f t="array" ref="K811">INDEX('Stocastic Model Raw Data'!$E$2:$E$1001,$C811,0)</f>
        <v>176299605.77323601</v>
      </c>
      <c r="L811" s="14" cm="1">
        <f t="array" ref="L811">INDEX('Stocastic Model Raw Data'!$J$2:$J$1001,$C811,0)</f>
        <v>78361082.774165899</v>
      </c>
      <c r="M811" s="14">
        <f t="shared" si="147"/>
        <v>97938522.999070108</v>
      </c>
      <c r="N811" s="14">
        <f t="shared" si="151"/>
        <v>2220456288.748136</v>
      </c>
      <c r="O811" s="14">
        <f t="shared" si="152"/>
        <v>932176668.93287885</v>
      </c>
      <c r="P811" s="14">
        <f t="shared" si="148"/>
        <v>1288279619.8152571</v>
      </c>
      <c r="Q811" s="3">
        <f t="shared" si="153"/>
        <v>2220456288.748136</v>
      </c>
      <c r="R811" s="3">
        <f t="shared" si="154"/>
        <v>1144219258.932879</v>
      </c>
      <c r="S811" s="3">
        <f t="shared" si="149"/>
        <v>1076237029.8152571</v>
      </c>
      <c r="T811" s="21">
        <f>(RANK(E811,E$8:E$1007,1)+COUNTIF(E$8:E811,E811)-1)/1000</f>
        <v>0.26800000000000002</v>
      </c>
      <c r="U811" s="21">
        <f>(RANK(F811,F$8:F$1007,1)+COUNTIF(F$8:F811,F811)-1)/1000</f>
        <v>0.29499999999999998</v>
      </c>
      <c r="V811" s="21">
        <f>(RANK(G811,G$8:G$1007,1)+COUNTIF(G$8:G811,G811)-1)/1000</f>
        <v>0.24399999999999999</v>
      </c>
      <c r="W811" s="21">
        <f>(RANK(H811,H$8:H$1007,1)+COUNTIF(H$8:H811,H811)-1)/1000</f>
        <v>0.18099999999999999</v>
      </c>
      <c r="X811" s="21">
        <f>(RANK(I811,I$8:I$1007,1)+COUNTIF(I$8:I811,I811)-1)/1000</f>
        <v>0.189</v>
      </c>
      <c r="Y811" s="21">
        <f>(RANK(J811,J$8:J$1007,1)+COUNTIF(J$8:J811,J811)-1)/1000</f>
        <v>0.17499999999999999</v>
      </c>
      <c r="Z811" s="21">
        <f>(RANK(K811,K$8:K$1007,1)+COUNTIF(K$8:K811,K811)-1)/1000</f>
        <v>0.46200000000000002</v>
      </c>
      <c r="AA811" s="21">
        <f>(RANK(L811,L$8:L$1007,1)+COUNTIF(L$8:L811,L811)-1)/1000</f>
        <v>0.46300000000000002</v>
      </c>
      <c r="AB811" s="21">
        <f>(RANK(M811,M$8:M$1007,1)+COUNTIF(M$8:M811,M811)-1)/1000</f>
        <v>0.45900000000000002</v>
      </c>
      <c r="AC811" s="21">
        <f>(RANK(N811,N$8:N$1007,1)+COUNTIF(N$8:N811,N811)-1)/1000</f>
        <v>0.19800000000000001</v>
      </c>
      <c r="AD811" s="21">
        <f>(RANK(O811,O$8:O$1007,1)+COUNTIF(O$8:O811,O811)-1)/1000</f>
        <v>0.215</v>
      </c>
      <c r="AE811" s="21">
        <f>(RANK(P811,P$8:P$1007,1)+COUNTIF(P$8:P811,P811)-1)/1000</f>
        <v>0.19</v>
      </c>
      <c r="AF811" s="21">
        <f>(RANK(Q811,Q$8:Q$1007,1)+COUNTIF(Q$8:Q811,Q811)-1)/1000</f>
        <v>0.19800000000000001</v>
      </c>
      <c r="AG811" s="21">
        <f>(RANK(R811,R$8:R$1007,1)+COUNTIF(R$8:R811,R811)-1)/1000</f>
        <v>0.215</v>
      </c>
      <c r="AH811" s="21">
        <f>(RANK(S811,S$8:S$1007,1)+COUNTIF(S$8:S811,S811)-1)/1000</f>
        <v>0.19</v>
      </c>
      <c r="AI811" s="14">
        <f t="shared" si="155"/>
        <v>0</v>
      </c>
      <c r="AK811" s="14">
        <f t="shared" si="156"/>
        <v>0</v>
      </c>
    </row>
    <row r="812" spans="2:37" x14ac:dyDescent="0.25">
      <c r="B812">
        <f t="shared" si="150"/>
        <v>805</v>
      </c>
      <c r="C812">
        <f>MATCH(B812,'Stocastic Model Raw Data'!$B$2:$B$1001,0)</f>
        <v>963</v>
      </c>
      <c r="D812" s="14" cm="1">
        <f t="array" ref="D812">INDEX('Stocastic Model Raw Data'!$G$2:$G$1001,$C812,0)</f>
        <v>212042590</v>
      </c>
      <c r="E812" s="14" cm="1">
        <f t="array" ref="E812">INDEX('Stocastic Model Raw Data'!$C$2:$C$1001,$C812,0)</f>
        <v>119148127.196318</v>
      </c>
      <c r="F812" s="14" cm="1">
        <f t="array" ref="F812">INDEX('Stocastic Model Raw Data'!$H$2:$H$1001,$C812,0)</f>
        <v>59342541.895590998</v>
      </c>
      <c r="G812" s="14">
        <f t="shared" si="145"/>
        <v>59805585.300727002</v>
      </c>
      <c r="H812" s="14" cm="1">
        <f t="array" ref="H812">INDEX('Stocastic Model Raw Data'!$D$2:$D$1001,$C812,0)</f>
        <v>3095165394.33497</v>
      </c>
      <c r="I812" s="14" cm="1">
        <f t="array" ref="I812">INDEX('Stocastic Model Raw Data'!$I$2:$I$1001,$C812,0)</f>
        <v>1309245172.9201601</v>
      </c>
      <c r="J812" s="14">
        <f t="shared" si="146"/>
        <v>1785920221.4148099</v>
      </c>
      <c r="K812" s="14" cm="1">
        <f t="array" ref="K812">INDEX('Stocastic Model Raw Data'!$E$2:$E$1001,$C812,0)</f>
        <v>267482194.40369099</v>
      </c>
      <c r="L812" s="14" cm="1">
        <f t="array" ref="L812">INDEX('Stocastic Model Raw Data'!$J$2:$J$1001,$C812,0)</f>
        <v>121098443.85585</v>
      </c>
      <c r="M812" s="14">
        <f t="shared" si="147"/>
        <v>146383750.54784101</v>
      </c>
      <c r="N812" s="14">
        <f t="shared" si="151"/>
        <v>3362647588.7386608</v>
      </c>
      <c r="O812" s="14">
        <f t="shared" si="152"/>
        <v>1430343616.77601</v>
      </c>
      <c r="P812" s="14">
        <f t="shared" si="148"/>
        <v>1932303971.9626508</v>
      </c>
      <c r="Q812" s="3">
        <f t="shared" si="153"/>
        <v>3362647588.7386608</v>
      </c>
      <c r="R812" s="3">
        <f t="shared" si="154"/>
        <v>1642386206.77601</v>
      </c>
      <c r="S812" s="3">
        <f t="shared" si="149"/>
        <v>1720261381.9626508</v>
      </c>
      <c r="T812" s="21">
        <f>(RANK(E812,E$8:E$1007,1)+COUNTIF(E$8:E812,E812)-1)/1000</f>
        <v>0.97099999999999997</v>
      </c>
      <c r="U812" s="21">
        <f>(RANK(F812,F$8:F$1007,1)+COUNTIF(F$8:F812,F812)-1)/1000</f>
        <v>0.97099999999999997</v>
      </c>
      <c r="V812" s="21">
        <f>(RANK(G812,G$8:G$1007,1)+COUNTIF(G$8:G812,G812)-1)/1000</f>
        <v>0.96899999999999997</v>
      </c>
      <c r="W812" s="21">
        <f>(RANK(H812,H$8:H$1007,1)+COUNTIF(H$8:H812,H812)-1)/1000</f>
        <v>0.95699999999999996</v>
      </c>
      <c r="X812" s="21">
        <f>(RANK(I812,I$8:I$1007,1)+COUNTIF(I$8:I812,I812)-1)/1000</f>
        <v>0.95799999999999996</v>
      </c>
      <c r="Y812" s="21">
        <f>(RANK(J812,J$8:J$1007,1)+COUNTIF(J$8:J812,J812)-1)/1000</f>
        <v>0.95599999999999996</v>
      </c>
      <c r="Z812" s="21">
        <f>(RANK(K812,K$8:K$1007,1)+COUNTIF(K$8:K812,K812)-1)/1000</f>
        <v>0.96299999999999997</v>
      </c>
      <c r="AA812" s="21">
        <f>(RANK(L812,L$8:L$1007,1)+COUNTIF(L$8:L812,L812)-1)/1000</f>
        <v>0.97199999999999998</v>
      </c>
      <c r="AB812" s="21">
        <f>(RANK(M812,M$8:M$1007,1)+COUNTIF(M$8:M812,M812)-1)/1000</f>
        <v>0.95199999999999996</v>
      </c>
      <c r="AC812" s="21">
        <f>(RANK(N812,N$8:N$1007,1)+COUNTIF(N$8:N812,N812)-1)/1000</f>
        <v>0.96299999999999997</v>
      </c>
      <c r="AD812" s="21">
        <f>(RANK(O812,O$8:O$1007,1)+COUNTIF(O$8:O812,O812)-1)/1000</f>
        <v>0.96399999999999997</v>
      </c>
      <c r="AE812" s="21">
        <f>(RANK(P812,P$8:P$1007,1)+COUNTIF(P$8:P812,P812)-1)/1000</f>
        <v>0.95799999999999996</v>
      </c>
      <c r="AF812" s="21">
        <f>(RANK(Q812,Q$8:Q$1007,1)+COUNTIF(Q$8:Q812,Q812)-1)/1000</f>
        <v>0.96299999999999997</v>
      </c>
      <c r="AG812" s="21">
        <f>(RANK(R812,R$8:R$1007,1)+COUNTIF(R$8:R812,R812)-1)/1000</f>
        <v>0.96399999999999997</v>
      </c>
      <c r="AH812" s="21">
        <f>(RANK(S812,S$8:S$1007,1)+COUNTIF(S$8:S812,S812)-1)/1000</f>
        <v>0.95799999999999996</v>
      </c>
      <c r="AI812" s="14">
        <f t="shared" si="155"/>
        <v>0</v>
      </c>
      <c r="AK812" s="14">
        <f t="shared" si="156"/>
        <v>0</v>
      </c>
    </row>
    <row r="813" spans="2:37" x14ac:dyDescent="0.25">
      <c r="B813">
        <f t="shared" si="150"/>
        <v>806</v>
      </c>
      <c r="C813">
        <f>MATCH(B813,'Stocastic Model Raw Data'!$B$2:$B$1001,0)</f>
        <v>479</v>
      </c>
      <c r="D813" s="14" cm="1">
        <f t="array" ref="D813">INDEX('Stocastic Model Raw Data'!$G$2:$G$1001,$C813,0)</f>
        <v>212042590</v>
      </c>
      <c r="E813" s="14" cm="1">
        <f t="array" ref="E813">INDEX('Stocastic Model Raw Data'!$C$2:$C$1001,$C813,0)</f>
        <v>81272838.858118996</v>
      </c>
      <c r="F813" s="14" cm="1">
        <f t="array" ref="F813">INDEX('Stocastic Model Raw Data'!$H$2:$H$1001,$C813,0)</f>
        <v>39099148.210490897</v>
      </c>
      <c r="G813" s="14">
        <f t="shared" si="145"/>
        <v>42173690.647628099</v>
      </c>
      <c r="H813" s="14" cm="1">
        <f t="array" ref="H813">INDEX('Stocastic Model Raw Data'!$D$2:$D$1001,$C813,0)</f>
        <v>2383570546.6239901</v>
      </c>
      <c r="I813" s="14" cm="1">
        <f t="array" ref="I813">INDEX('Stocastic Model Raw Data'!$I$2:$I$1001,$C813,0)</f>
        <v>989120010.66974902</v>
      </c>
      <c r="J813" s="14">
        <f t="shared" si="146"/>
        <v>1394450535.954241</v>
      </c>
      <c r="K813" s="14" cm="1">
        <f t="array" ref="K813">INDEX('Stocastic Model Raw Data'!$E$2:$E$1001,$C813,0)</f>
        <v>168462216.54452401</v>
      </c>
      <c r="L813" s="14" cm="1">
        <f t="array" ref="L813">INDEX('Stocastic Model Raw Data'!$J$2:$J$1001,$C813,0)</f>
        <v>74700909.371299401</v>
      </c>
      <c r="M813" s="14">
        <f t="shared" si="147"/>
        <v>93761307.173224613</v>
      </c>
      <c r="N813" s="14">
        <f t="shared" si="151"/>
        <v>2552032763.1685143</v>
      </c>
      <c r="O813" s="14">
        <f t="shared" si="152"/>
        <v>1063820920.0410484</v>
      </c>
      <c r="P813" s="14">
        <f t="shared" si="148"/>
        <v>1488211843.1274657</v>
      </c>
      <c r="Q813" s="3">
        <f t="shared" si="153"/>
        <v>2552032763.1685143</v>
      </c>
      <c r="R813" s="3">
        <f t="shared" si="154"/>
        <v>1275863510.0410485</v>
      </c>
      <c r="S813" s="3">
        <f t="shared" si="149"/>
        <v>1276169253.1274657</v>
      </c>
      <c r="T813" s="21">
        <f>(RANK(E813,E$8:E$1007,1)+COUNTIF(E$8:E813,E813)-1)/1000</f>
        <v>0.433</v>
      </c>
      <c r="U813" s="21">
        <f>(RANK(F813,F$8:F$1007,1)+COUNTIF(F$8:F813,F813)-1)/1000</f>
        <v>0.41699999999999998</v>
      </c>
      <c r="V813" s="21">
        <f>(RANK(G813,G$8:G$1007,1)+COUNTIF(G$8:G813,G813)-1)/1000</f>
        <v>0.45700000000000002</v>
      </c>
      <c r="W813" s="21">
        <f>(RANK(H813,H$8:H$1007,1)+COUNTIF(H$8:H813,H813)-1)/1000</f>
        <v>0.49299999999999999</v>
      </c>
      <c r="X813" s="21">
        <f>(RANK(I813,I$8:I$1007,1)+COUNTIF(I$8:I813,I813)-1)/1000</f>
        <v>0.47</v>
      </c>
      <c r="Y813" s="21">
        <f>(RANK(J813,J$8:J$1007,1)+COUNTIF(J$8:J813,J813)-1)/1000</f>
        <v>0.504</v>
      </c>
      <c r="Z813" s="21">
        <f>(RANK(K813,K$8:K$1007,1)+COUNTIF(K$8:K813,K813)-1)/1000</f>
        <v>0.38400000000000001</v>
      </c>
      <c r="AA813" s="21">
        <f>(RANK(L813,L$8:L$1007,1)+COUNTIF(L$8:L813,L813)-1)/1000</f>
        <v>0.38600000000000001</v>
      </c>
      <c r="AB813" s="21">
        <f>(RANK(M813,M$8:M$1007,1)+COUNTIF(M$8:M813,M813)-1)/1000</f>
        <v>0.38500000000000001</v>
      </c>
      <c r="AC813" s="21">
        <f>(RANK(N813,N$8:N$1007,1)+COUNTIF(N$8:N813,N813)-1)/1000</f>
        <v>0.47899999999999998</v>
      </c>
      <c r="AD813" s="21">
        <f>(RANK(O813,O$8:O$1007,1)+COUNTIF(O$8:O813,O813)-1)/1000</f>
        <v>0.46700000000000003</v>
      </c>
      <c r="AE813" s="21">
        <f>(RANK(P813,P$8:P$1007,1)+COUNTIF(P$8:P813,P813)-1)/1000</f>
        <v>0.49399999999999999</v>
      </c>
      <c r="AF813" s="21">
        <f>(RANK(Q813,Q$8:Q$1007,1)+COUNTIF(Q$8:Q813,Q813)-1)/1000</f>
        <v>0.47899999999999998</v>
      </c>
      <c r="AG813" s="21">
        <f>(RANK(R813,R$8:R$1007,1)+COUNTIF(R$8:R813,R813)-1)/1000</f>
        <v>0.46700000000000003</v>
      </c>
      <c r="AH813" s="21">
        <f>(RANK(S813,S$8:S$1007,1)+COUNTIF(S$8:S813,S813)-1)/1000</f>
        <v>0.49399999999999999</v>
      </c>
      <c r="AI813" s="14">
        <f t="shared" si="155"/>
        <v>0</v>
      </c>
      <c r="AK813" s="14">
        <f t="shared" si="156"/>
        <v>0</v>
      </c>
    </row>
    <row r="814" spans="2:37" x14ac:dyDescent="0.25">
      <c r="B814">
        <f t="shared" si="150"/>
        <v>807</v>
      </c>
      <c r="C814">
        <f>MATCH(B814,'Stocastic Model Raw Data'!$B$2:$B$1001,0)</f>
        <v>659</v>
      </c>
      <c r="D814" s="14" cm="1">
        <f t="array" ref="D814">INDEX('Stocastic Model Raw Data'!$G$2:$G$1001,$C814,0)</f>
        <v>212042590</v>
      </c>
      <c r="E814" s="14" cm="1">
        <f t="array" ref="E814">INDEX('Stocastic Model Raw Data'!$C$2:$C$1001,$C814,0)</f>
        <v>90715764.643397197</v>
      </c>
      <c r="F814" s="14" cm="1">
        <f t="array" ref="F814">INDEX('Stocastic Model Raw Data'!$H$2:$H$1001,$C814,0)</f>
        <v>44252624.701194897</v>
      </c>
      <c r="G814" s="14">
        <f t="shared" si="145"/>
        <v>46463139.9422023</v>
      </c>
      <c r="H814" s="14" cm="1">
        <f t="array" ref="H814">INDEX('Stocastic Model Raw Data'!$D$2:$D$1001,$C814,0)</f>
        <v>2544150876.8231001</v>
      </c>
      <c r="I814" s="14" cm="1">
        <f t="array" ref="I814">INDEX('Stocastic Model Raw Data'!$I$2:$I$1001,$C814,0)</f>
        <v>1058235999.6499701</v>
      </c>
      <c r="J814" s="14">
        <f t="shared" si="146"/>
        <v>1485914877.17313</v>
      </c>
      <c r="K814" s="14" cm="1">
        <f t="array" ref="K814">INDEX('Stocastic Model Raw Data'!$E$2:$E$1001,$C814,0)</f>
        <v>211968851.436234</v>
      </c>
      <c r="L814" s="14" cm="1">
        <f t="array" ref="L814">INDEX('Stocastic Model Raw Data'!$J$2:$J$1001,$C814,0)</f>
        <v>96504320.288442194</v>
      </c>
      <c r="M814" s="14">
        <f t="shared" si="147"/>
        <v>115464531.1477918</v>
      </c>
      <c r="N814" s="14">
        <f t="shared" si="151"/>
        <v>2756119728.2593341</v>
      </c>
      <c r="O814" s="14">
        <f t="shared" si="152"/>
        <v>1154740319.9384122</v>
      </c>
      <c r="P814" s="14">
        <f t="shared" si="148"/>
        <v>1601379408.3209219</v>
      </c>
      <c r="Q814" s="3">
        <f t="shared" si="153"/>
        <v>2756119728.2593341</v>
      </c>
      <c r="R814" s="3">
        <f t="shared" si="154"/>
        <v>1366782909.9384122</v>
      </c>
      <c r="S814" s="3">
        <f t="shared" si="149"/>
        <v>1389336818.3209219</v>
      </c>
      <c r="T814" s="21">
        <f>(RANK(E814,E$8:E$1007,1)+COUNTIF(E$8:E814,E814)-1)/1000</f>
        <v>0.63900000000000001</v>
      </c>
      <c r="U814" s="21">
        <f>(RANK(F814,F$8:F$1007,1)+COUNTIF(F$8:F814,F814)-1)/1000</f>
        <v>0.626</v>
      </c>
      <c r="V814" s="21">
        <f>(RANK(G814,G$8:G$1007,1)+COUNTIF(G$8:G814,G814)-1)/1000</f>
        <v>0.64700000000000002</v>
      </c>
      <c r="W814" s="21">
        <f>(RANK(H814,H$8:H$1007,1)+COUNTIF(H$8:H814,H814)-1)/1000</f>
        <v>0.64500000000000002</v>
      </c>
      <c r="X814" s="21">
        <f>(RANK(I814,I$8:I$1007,1)+COUNTIF(I$8:I814,I814)-1)/1000</f>
        <v>0.63200000000000001</v>
      </c>
      <c r="Y814" s="21">
        <f>(RANK(J814,J$8:J$1007,1)+COUNTIF(J$8:J814,J814)-1)/1000</f>
        <v>0.66</v>
      </c>
      <c r="Z814" s="21">
        <f>(RANK(K814,K$8:K$1007,1)+COUNTIF(K$8:K814,K814)-1)/1000</f>
        <v>0.76500000000000001</v>
      </c>
      <c r="AA814" s="21">
        <f>(RANK(L814,L$8:L$1007,1)+COUNTIF(L$8:L814,L814)-1)/1000</f>
        <v>0.78900000000000003</v>
      </c>
      <c r="AB814" s="21">
        <f>(RANK(M814,M$8:M$1007,1)+COUNTIF(M$8:M814,M814)-1)/1000</f>
        <v>0.73599999999999999</v>
      </c>
      <c r="AC814" s="21">
        <f>(RANK(N814,N$8:N$1007,1)+COUNTIF(N$8:N814,N814)-1)/1000</f>
        <v>0.65900000000000003</v>
      </c>
      <c r="AD814" s="21">
        <f>(RANK(O814,O$8:O$1007,1)+COUNTIF(O$8:O814,O814)-1)/1000</f>
        <v>0.64400000000000002</v>
      </c>
      <c r="AE814" s="21">
        <f>(RANK(P814,P$8:P$1007,1)+COUNTIF(P$8:P814,P814)-1)/1000</f>
        <v>0.66900000000000004</v>
      </c>
      <c r="AF814" s="21">
        <f>(RANK(Q814,Q$8:Q$1007,1)+COUNTIF(Q$8:Q814,Q814)-1)/1000</f>
        <v>0.65900000000000003</v>
      </c>
      <c r="AG814" s="21">
        <f>(RANK(R814,R$8:R$1007,1)+COUNTIF(R$8:R814,R814)-1)/1000</f>
        <v>0.64400000000000002</v>
      </c>
      <c r="AH814" s="21">
        <f>(RANK(S814,S$8:S$1007,1)+COUNTIF(S$8:S814,S814)-1)/1000</f>
        <v>0.66900000000000004</v>
      </c>
      <c r="AI814" s="14">
        <f t="shared" si="155"/>
        <v>0</v>
      </c>
      <c r="AK814" s="14">
        <f t="shared" si="156"/>
        <v>0</v>
      </c>
    </row>
    <row r="815" spans="2:37" x14ac:dyDescent="0.25">
      <c r="B815">
        <f t="shared" si="150"/>
        <v>808</v>
      </c>
      <c r="C815">
        <f>MATCH(B815,'Stocastic Model Raw Data'!$B$2:$B$1001,0)</f>
        <v>677</v>
      </c>
      <c r="D815" s="14" cm="1">
        <f t="array" ref="D815">INDEX('Stocastic Model Raw Data'!$G$2:$G$1001,$C815,0)</f>
        <v>212042590</v>
      </c>
      <c r="E815" s="14" cm="1">
        <f t="array" ref="E815">INDEX('Stocastic Model Raw Data'!$C$2:$C$1001,$C815,0)</f>
        <v>90262839.770300806</v>
      </c>
      <c r="F815" s="14" cm="1">
        <f t="array" ref="F815">INDEX('Stocastic Model Raw Data'!$H$2:$H$1001,$C815,0)</f>
        <v>43924178.713396303</v>
      </c>
      <c r="G815" s="14">
        <f t="shared" si="145"/>
        <v>46338661.056904502</v>
      </c>
      <c r="H815" s="14" cm="1">
        <f t="array" ref="H815">INDEX('Stocastic Model Raw Data'!$D$2:$D$1001,$C815,0)</f>
        <v>2598034804.4358201</v>
      </c>
      <c r="I815" s="14" cm="1">
        <f t="array" ref="I815">INDEX('Stocastic Model Raw Data'!$I$2:$I$1001,$C815,0)</f>
        <v>1087358541.1222701</v>
      </c>
      <c r="J815" s="14">
        <f t="shared" si="146"/>
        <v>1510676263.31355</v>
      </c>
      <c r="K815" s="14" cm="1">
        <f t="array" ref="K815">INDEX('Stocastic Model Raw Data'!$E$2:$E$1001,$C815,0)</f>
        <v>183000010.785193</v>
      </c>
      <c r="L815" s="14" cm="1">
        <f t="array" ref="L815">INDEX('Stocastic Model Raw Data'!$J$2:$J$1001,$C815,0)</f>
        <v>81259986.409956396</v>
      </c>
      <c r="M815" s="14">
        <f t="shared" si="147"/>
        <v>101740024.3752366</v>
      </c>
      <c r="N815" s="14">
        <f t="shared" si="151"/>
        <v>2781034815.2210131</v>
      </c>
      <c r="O815" s="14">
        <f t="shared" si="152"/>
        <v>1168618527.5322266</v>
      </c>
      <c r="P815" s="14">
        <f t="shared" si="148"/>
        <v>1612416287.6887865</v>
      </c>
      <c r="Q815" s="3">
        <f t="shared" si="153"/>
        <v>2781034815.2210131</v>
      </c>
      <c r="R815" s="3">
        <f t="shared" si="154"/>
        <v>1380661117.5322266</v>
      </c>
      <c r="S815" s="3">
        <f t="shared" si="149"/>
        <v>1400373697.6887865</v>
      </c>
      <c r="T815" s="21">
        <f>(RANK(E815,E$8:E$1007,1)+COUNTIF(E$8:E815,E815)-1)/1000</f>
        <v>0.625</v>
      </c>
      <c r="U815" s="21">
        <f>(RANK(F815,F$8:F$1007,1)+COUNTIF(F$8:F815,F815)-1)/1000</f>
        <v>0.61099999999999999</v>
      </c>
      <c r="V815" s="21">
        <f>(RANK(G815,G$8:G$1007,1)+COUNTIF(G$8:G815,G815)-1)/1000</f>
        <v>0.64</v>
      </c>
      <c r="W815" s="21">
        <f>(RANK(H815,H$8:H$1007,1)+COUNTIF(H$8:H815,H815)-1)/1000</f>
        <v>0.68799999999999994</v>
      </c>
      <c r="X815" s="21">
        <f>(RANK(I815,I$8:I$1007,1)+COUNTIF(I$8:I815,I815)-1)/1000</f>
        <v>0.69</v>
      </c>
      <c r="Y815" s="21">
        <f>(RANK(J815,J$8:J$1007,1)+COUNTIF(J$8:J815,J815)-1)/1000</f>
        <v>0.69</v>
      </c>
      <c r="Z815" s="21">
        <f>(RANK(K815,K$8:K$1007,1)+COUNTIF(K$8:K815,K815)-1)/1000</f>
        <v>0.52900000000000003</v>
      </c>
      <c r="AA815" s="21">
        <f>(RANK(L815,L$8:L$1007,1)+COUNTIF(L$8:L815,L815)-1)/1000</f>
        <v>0.53500000000000003</v>
      </c>
      <c r="AB815" s="21">
        <f>(RANK(M815,M$8:M$1007,1)+COUNTIF(M$8:M815,M815)-1)/1000</f>
        <v>0.53700000000000003</v>
      </c>
      <c r="AC815" s="21">
        <f>(RANK(N815,N$8:N$1007,1)+COUNTIF(N$8:N815,N815)-1)/1000</f>
        <v>0.67700000000000005</v>
      </c>
      <c r="AD815" s="21">
        <f>(RANK(O815,O$8:O$1007,1)+COUNTIF(O$8:O815,O815)-1)/1000</f>
        <v>0.67800000000000005</v>
      </c>
      <c r="AE815" s="21">
        <f>(RANK(P815,P$8:P$1007,1)+COUNTIF(P$8:P815,P815)-1)/1000</f>
        <v>0.67900000000000005</v>
      </c>
      <c r="AF815" s="21">
        <f>(RANK(Q815,Q$8:Q$1007,1)+COUNTIF(Q$8:Q815,Q815)-1)/1000</f>
        <v>0.67700000000000005</v>
      </c>
      <c r="AG815" s="21">
        <f>(RANK(R815,R$8:R$1007,1)+COUNTIF(R$8:R815,R815)-1)/1000</f>
        <v>0.67800000000000005</v>
      </c>
      <c r="AH815" s="21">
        <f>(RANK(S815,S$8:S$1007,1)+COUNTIF(S$8:S815,S815)-1)/1000</f>
        <v>0.67900000000000005</v>
      </c>
      <c r="AI815" s="14">
        <f t="shared" si="155"/>
        <v>0</v>
      </c>
      <c r="AK815" s="14">
        <f t="shared" si="156"/>
        <v>0</v>
      </c>
    </row>
    <row r="816" spans="2:37" x14ac:dyDescent="0.25">
      <c r="B816">
        <f t="shared" si="150"/>
        <v>809</v>
      </c>
      <c r="C816">
        <f>MATCH(B816,'Stocastic Model Raw Data'!$B$2:$B$1001,0)</f>
        <v>517</v>
      </c>
      <c r="D816" s="14" cm="1">
        <f t="array" ref="D816">INDEX('Stocastic Model Raw Data'!$G$2:$G$1001,$C816,0)</f>
        <v>212042590</v>
      </c>
      <c r="E816" s="14" cm="1">
        <f t="array" ref="E816">INDEX('Stocastic Model Raw Data'!$C$2:$C$1001,$C816,0)</f>
        <v>80161338.500617996</v>
      </c>
      <c r="F816" s="14" cm="1">
        <f t="array" ref="F816">INDEX('Stocastic Model Raw Data'!$H$2:$H$1001,$C816,0)</f>
        <v>38344108.5242934</v>
      </c>
      <c r="G816" s="14">
        <f t="shared" si="145"/>
        <v>41817229.976324596</v>
      </c>
      <c r="H816" s="14" cm="1">
        <f t="array" ref="H816">INDEX('Stocastic Model Raw Data'!$D$2:$D$1001,$C816,0)</f>
        <v>2426837553.6289802</v>
      </c>
      <c r="I816" s="14" cm="1">
        <f t="array" ref="I816">INDEX('Stocastic Model Raw Data'!$I$2:$I$1001,$C816,0)</f>
        <v>1000573837.49819</v>
      </c>
      <c r="J816" s="14">
        <f t="shared" si="146"/>
        <v>1426263716.1307902</v>
      </c>
      <c r="K816" s="14" cm="1">
        <f t="array" ref="K816">INDEX('Stocastic Model Raw Data'!$E$2:$E$1001,$C816,0)</f>
        <v>165353026.36040601</v>
      </c>
      <c r="L816" s="14" cm="1">
        <f t="array" ref="L816">INDEX('Stocastic Model Raw Data'!$J$2:$J$1001,$C816,0)</f>
        <v>76657745.488082394</v>
      </c>
      <c r="M816" s="14">
        <f t="shared" si="147"/>
        <v>88695280.872323617</v>
      </c>
      <c r="N816" s="14">
        <f t="shared" si="151"/>
        <v>2592190579.9893861</v>
      </c>
      <c r="O816" s="14">
        <f t="shared" si="152"/>
        <v>1077231582.9862723</v>
      </c>
      <c r="P816" s="14">
        <f t="shared" si="148"/>
        <v>1514958997.0031137</v>
      </c>
      <c r="Q816" s="3">
        <f t="shared" si="153"/>
        <v>2592190579.9893861</v>
      </c>
      <c r="R816" s="3">
        <f t="shared" si="154"/>
        <v>1289274172.9862723</v>
      </c>
      <c r="S816" s="3">
        <f t="shared" si="149"/>
        <v>1302916407.0031137</v>
      </c>
      <c r="T816" s="21">
        <f>(RANK(E816,E$8:E$1007,1)+COUNTIF(E$8:E816,E816)-1)/1000</f>
        <v>0.41099999999999998</v>
      </c>
      <c r="U816" s="21">
        <f>(RANK(F816,F$8:F$1007,1)+COUNTIF(F$8:F816,F816)-1)/1000</f>
        <v>0.38900000000000001</v>
      </c>
      <c r="V816" s="21">
        <f>(RANK(G816,G$8:G$1007,1)+COUNTIF(G$8:G816,G816)-1)/1000</f>
        <v>0.439</v>
      </c>
      <c r="W816" s="21">
        <f>(RANK(H816,H$8:H$1007,1)+COUNTIF(H$8:H816,H816)-1)/1000</f>
        <v>0.53400000000000003</v>
      </c>
      <c r="X816" s="21">
        <f>(RANK(I816,I$8:I$1007,1)+COUNTIF(I$8:I816,I816)-1)/1000</f>
        <v>0.505</v>
      </c>
      <c r="Y816" s="21">
        <f>(RANK(J816,J$8:J$1007,1)+COUNTIF(J$8:J816,J816)-1)/1000</f>
        <v>0.55500000000000005</v>
      </c>
      <c r="Z816" s="21">
        <f>(RANK(K816,K$8:K$1007,1)+COUNTIF(K$8:K816,K816)-1)/1000</f>
        <v>0.36299999999999999</v>
      </c>
      <c r="AA816" s="21">
        <f>(RANK(L816,L$8:L$1007,1)+COUNTIF(L$8:L816,L816)-1)/1000</f>
        <v>0.42</v>
      </c>
      <c r="AB816" s="21">
        <f>(RANK(M816,M$8:M$1007,1)+COUNTIF(M$8:M816,M816)-1)/1000</f>
        <v>0.30099999999999999</v>
      </c>
      <c r="AC816" s="21">
        <f>(RANK(N816,N$8:N$1007,1)+COUNTIF(N$8:N816,N816)-1)/1000</f>
        <v>0.51700000000000002</v>
      </c>
      <c r="AD816" s="21">
        <f>(RANK(O816,O$8:O$1007,1)+COUNTIF(O$8:O816,O816)-1)/1000</f>
        <v>0.49299999999999999</v>
      </c>
      <c r="AE816" s="21">
        <f>(RANK(P816,P$8:P$1007,1)+COUNTIF(P$8:P816,P816)-1)/1000</f>
        <v>0.53300000000000003</v>
      </c>
      <c r="AF816" s="21">
        <f>(RANK(Q816,Q$8:Q$1007,1)+COUNTIF(Q$8:Q816,Q816)-1)/1000</f>
        <v>0.51700000000000002</v>
      </c>
      <c r="AG816" s="21">
        <f>(RANK(R816,R$8:R$1007,1)+COUNTIF(R$8:R816,R816)-1)/1000</f>
        <v>0.49299999999999999</v>
      </c>
      <c r="AH816" s="21">
        <f>(RANK(S816,S$8:S$1007,1)+COUNTIF(S$8:S816,S816)-1)/1000</f>
        <v>0.53300000000000003</v>
      </c>
      <c r="AI816" s="14">
        <f t="shared" si="155"/>
        <v>0</v>
      </c>
      <c r="AK816" s="14">
        <f t="shared" si="156"/>
        <v>0</v>
      </c>
    </row>
    <row r="817" spans="2:37" x14ac:dyDescent="0.25">
      <c r="B817">
        <f t="shared" si="150"/>
        <v>810</v>
      </c>
      <c r="C817">
        <f>MATCH(B817,'Stocastic Model Raw Data'!$B$2:$B$1001,0)</f>
        <v>242</v>
      </c>
      <c r="D817" s="14" cm="1">
        <f t="array" ref="D817">INDEX('Stocastic Model Raw Data'!$G$2:$G$1001,$C817,0)</f>
        <v>212042590</v>
      </c>
      <c r="E817" s="14" cm="1">
        <f t="array" ref="E817">INDEX('Stocastic Model Raw Data'!$C$2:$C$1001,$C817,0)</f>
        <v>75820859.486685097</v>
      </c>
      <c r="F817" s="14" cm="1">
        <f t="array" ref="F817">INDEX('Stocastic Model Raw Data'!$H$2:$H$1001,$C817,0)</f>
        <v>37190250.712959498</v>
      </c>
      <c r="G817" s="14">
        <f t="shared" si="145"/>
        <v>38630608.773725599</v>
      </c>
      <c r="H817" s="14" cm="1">
        <f t="array" ref="H817">INDEX('Stocastic Model Raw Data'!$D$2:$D$1001,$C817,0)</f>
        <v>2105268992.5161901</v>
      </c>
      <c r="I817" s="14" cm="1">
        <f t="array" ref="I817">INDEX('Stocastic Model Raw Data'!$I$2:$I$1001,$C817,0)</f>
        <v>878553748.42764997</v>
      </c>
      <c r="J817" s="14">
        <f t="shared" si="146"/>
        <v>1226715244.0885401</v>
      </c>
      <c r="K817" s="14" cm="1">
        <f t="array" ref="K817">INDEX('Stocastic Model Raw Data'!$E$2:$E$1001,$C817,0)</f>
        <v>180368483.21699601</v>
      </c>
      <c r="L817" s="14" cm="1">
        <f t="array" ref="L817">INDEX('Stocastic Model Raw Data'!$J$2:$J$1001,$C817,0)</f>
        <v>80583585.754497603</v>
      </c>
      <c r="M817" s="14">
        <f t="shared" si="147"/>
        <v>99784897.462498412</v>
      </c>
      <c r="N817" s="14">
        <f t="shared" si="151"/>
        <v>2285637475.7331862</v>
      </c>
      <c r="O817" s="14">
        <f t="shared" si="152"/>
        <v>959137334.18214762</v>
      </c>
      <c r="P817" s="14">
        <f t="shared" si="148"/>
        <v>1326500141.5510387</v>
      </c>
      <c r="Q817" s="3">
        <f t="shared" si="153"/>
        <v>2285637475.7331862</v>
      </c>
      <c r="R817" s="3">
        <f t="shared" si="154"/>
        <v>1171179924.1821475</v>
      </c>
      <c r="S817" s="3">
        <f t="shared" si="149"/>
        <v>1114457551.5510387</v>
      </c>
      <c r="T817" s="21">
        <f>(RANK(E817,E$8:E$1007,1)+COUNTIF(E$8:E817,E817)-1)/1000</f>
        <v>0.30199999999999999</v>
      </c>
      <c r="U817" s="21">
        <f>(RANK(F817,F$8:F$1007,1)+COUNTIF(F$8:F817,F817)-1)/1000</f>
        <v>0.32900000000000001</v>
      </c>
      <c r="V817" s="21">
        <f>(RANK(G817,G$8:G$1007,1)+COUNTIF(G$8:G817,G817)-1)/1000</f>
        <v>0.28399999999999997</v>
      </c>
      <c r="W817" s="21">
        <f>(RANK(H817,H$8:H$1007,1)+COUNTIF(H$8:H817,H817)-1)/1000</f>
        <v>0.22800000000000001</v>
      </c>
      <c r="X817" s="21">
        <f>(RANK(I817,I$8:I$1007,1)+COUNTIF(I$8:I817,I817)-1)/1000</f>
        <v>0.23799999999999999</v>
      </c>
      <c r="Y817" s="21">
        <f>(RANK(J817,J$8:J$1007,1)+COUNTIF(J$8:J817,J817)-1)/1000</f>
        <v>0.223</v>
      </c>
      <c r="Z817" s="21">
        <f>(RANK(K817,K$8:K$1007,1)+COUNTIF(K$8:K817,K817)-1)/1000</f>
        <v>0.5</v>
      </c>
      <c r="AA817" s="21">
        <f>(RANK(L817,L$8:L$1007,1)+COUNTIF(L$8:L817,L817)-1)/1000</f>
        <v>0.51700000000000002</v>
      </c>
      <c r="AB817" s="21">
        <f>(RANK(M817,M$8:M$1007,1)+COUNTIF(M$8:M817,M817)-1)/1000</f>
        <v>0.503</v>
      </c>
      <c r="AC817" s="21">
        <f>(RANK(N817,N$8:N$1007,1)+COUNTIF(N$8:N817,N817)-1)/1000</f>
        <v>0.24199999999999999</v>
      </c>
      <c r="AD817" s="21">
        <f>(RANK(O817,O$8:O$1007,1)+COUNTIF(O$8:O817,O817)-1)/1000</f>
        <v>0.251</v>
      </c>
      <c r="AE817" s="21">
        <f>(RANK(P817,P$8:P$1007,1)+COUNTIF(P$8:P817,P817)-1)/1000</f>
        <v>0.23599999999999999</v>
      </c>
      <c r="AF817" s="21">
        <f>(RANK(Q817,Q$8:Q$1007,1)+COUNTIF(Q$8:Q817,Q817)-1)/1000</f>
        <v>0.24199999999999999</v>
      </c>
      <c r="AG817" s="21">
        <f>(RANK(R817,R$8:R$1007,1)+COUNTIF(R$8:R817,R817)-1)/1000</f>
        <v>0.251</v>
      </c>
      <c r="AH817" s="21">
        <f>(RANK(S817,S$8:S$1007,1)+COUNTIF(S$8:S817,S817)-1)/1000</f>
        <v>0.23599999999999999</v>
      </c>
      <c r="AI817" s="14">
        <f t="shared" si="155"/>
        <v>0</v>
      </c>
      <c r="AK817" s="14">
        <f t="shared" si="156"/>
        <v>0</v>
      </c>
    </row>
    <row r="818" spans="2:37" x14ac:dyDescent="0.25">
      <c r="B818">
        <f t="shared" si="150"/>
        <v>811</v>
      </c>
      <c r="C818">
        <f>MATCH(B818,'Stocastic Model Raw Data'!$B$2:$B$1001,0)</f>
        <v>275</v>
      </c>
      <c r="D818" s="14" cm="1">
        <f t="array" ref="D818">INDEX('Stocastic Model Raw Data'!$G$2:$G$1001,$C818,0)</f>
        <v>212042590</v>
      </c>
      <c r="E818" s="14" cm="1">
        <f t="array" ref="E818">INDEX('Stocastic Model Raw Data'!$C$2:$C$1001,$C818,0)</f>
        <v>73548995.989454195</v>
      </c>
      <c r="F818" s="14" cm="1">
        <f t="array" ref="F818">INDEX('Stocastic Model Raw Data'!$H$2:$H$1001,$C818,0)</f>
        <v>35341931.1947539</v>
      </c>
      <c r="G818" s="14">
        <f t="shared" si="145"/>
        <v>38207064.794700295</v>
      </c>
      <c r="H818" s="14" cm="1">
        <f t="array" ref="H818">INDEX('Stocastic Model Raw Data'!$D$2:$D$1001,$C818,0)</f>
        <v>2171116584.29041</v>
      </c>
      <c r="I818" s="14" cm="1">
        <f t="array" ref="I818">INDEX('Stocastic Model Raw Data'!$I$2:$I$1001,$C818,0)</f>
        <v>898940834.857728</v>
      </c>
      <c r="J818" s="14">
        <f t="shared" si="146"/>
        <v>1272175749.432682</v>
      </c>
      <c r="K818" s="14" cm="1">
        <f t="array" ref="K818">INDEX('Stocastic Model Raw Data'!$E$2:$E$1001,$C818,0)</f>
        <v>152163416.18357199</v>
      </c>
      <c r="L818" s="14" cm="1">
        <f t="array" ref="L818">INDEX('Stocastic Model Raw Data'!$J$2:$J$1001,$C818,0)</f>
        <v>67489324.9958691</v>
      </c>
      <c r="M818" s="14">
        <f t="shared" si="147"/>
        <v>84674091.187702894</v>
      </c>
      <c r="N818" s="14">
        <f t="shared" si="151"/>
        <v>2323280000.4739819</v>
      </c>
      <c r="O818" s="14">
        <f t="shared" si="152"/>
        <v>966430159.85359716</v>
      </c>
      <c r="P818" s="14">
        <f t="shared" si="148"/>
        <v>1356849840.6203847</v>
      </c>
      <c r="Q818" s="3">
        <f t="shared" si="153"/>
        <v>2323280000.4739819</v>
      </c>
      <c r="R818" s="3">
        <f t="shared" si="154"/>
        <v>1178472749.8535972</v>
      </c>
      <c r="S818" s="3">
        <f t="shared" si="149"/>
        <v>1144807250.6203847</v>
      </c>
      <c r="T818" s="21">
        <f>(RANK(E818,E$8:E$1007,1)+COUNTIF(E$8:E818,E818)-1)/1000</f>
        <v>0.251</v>
      </c>
      <c r="U818" s="21">
        <f>(RANK(F818,F$8:F$1007,1)+COUNTIF(F$8:F818,F818)-1)/1000</f>
        <v>0.24399999999999999</v>
      </c>
      <c r="V818" s="21">
        <f>(RANK(G818,G$8:G$1007,1)+COUNTIF(G$8:G818,G818)-1)/1000</f>
        <v>0.26300000000000001</v>
      </c>
      <c r="W818" s="21">
        <f>(RANK(H818,H$8:H$1007,1)+COUNTIF(H$8:H818,H818)-1)/1000</f>
        <v>0.28599999999999998</v>
      </c>
      <c r="X818" s="21">
        <f>(RANK(I818,I$8:I$1007,1)+COUNTIF(I$8:I818,I818)-1)/1000</f>
        <v>0.27700000000000002</v>
      </c>
      <c r="Y818" s="21">
        <f>(RANK(J818,J$8:J$1007,1)+COUNTIF(J$8:J818,J818)-1)/1000</f>
        <v>0.29299999999999998</v>
      </c>
      <c r="Z818" s="21">
        <f>(RANK(K818,K$8:K$1007,1)+COUNTIF(K$8:K818,K818)-1)/1000</f>
        <v>0.216</v>
      </c>
      <c r="AA818" s="21">
        <f>(RANK(L818,L$8:L$1007,1)+COUNTIF(L$8:L818,L818)-1)/1000</f>
        <v>0.22700000000000001</v>
      </c>
      <c r="AB818" s="21">
        <f>(RANK(M818,M$8:M$1007,1)+COUNTIF(M$8:M818,M818)-1)/1000</f>
        <v>0.223</v>
      </c>
      <c r="AC818" s="21">
        <f>(RANK(N818,N$8:N$1007,1)+COUNTIF(N$8:N818,N818)-1)/1000</f>
        <v>0.27500000000000002</v>
      </c>
      <c r="AD818" s="21">
        <f>(RANK(O818,O$8:O$1007,1)+COUNTIF(O$8:O818,O818)-1)/1000</f>
        <v>0.27</v>
      </c>
      <c r="AE818" s="21">
        <f>(RANK(P818,P$8:P$1007,1)+COUNTIF(P$8:P818,P818)-1)/1000</f>
        <v>0.28199999999999997</v>
      </c>
      <c r="AF818" s="21">
        <f>(RANK(Q818,Q$8:Q$1007,1)+COUNTIF(Q$8:Q818,Q818)-1)/1000</f>
        <v>0.27500000000000002</v>
      </c>
      <c r="AG818" s="21">
        <f>(RANK(R818,R$8:R$1007,1)+COUNTIF(R$8:R818,R818)-1)/1000</f>
        <v>0.27</v>
      </c>
      <c r="AH818" s="21">
        <f>(RANK(S818,S$8:S$1007,1)+COUNTIF(S$8:S818,S818)-1)/1000</f>
        <v>0.28199999999999997</v>
      </c>
      <c r="AI818" s="14">
        <f t="shared" si="155"/>
        <v>0</v>
      </c>
      <c r="AK818" s="14">
        <f t="shared" si="156"/>
        <v>0</v>
      </c>
    </row>
    <row r="819" spans="2:37" x14ac:dyDescent="0.25">
      <c r="B819">
        <f t="shared" si="150"/>
        <v>812</v>
      </c>
      <c r="C819">
        <f>MATCH(B819,'Stocastic Model Raw Data'!$B$2:$B$1001,0)</f>
        <v>904</v>
      </c>
      <c r="D819" s="14" cm="1">
        <f t="array" ref="D819">INDEX('Stocastic Model Raw Data'!$G$2:$G$1001,$C819,0)</f>
        <v>212042590</v>
      </c>
      <c r="E819" s="14" cm="1">
        <f t="array" ref="E819">INDEX('Stocastic Model Raw Data'!$C$2:$C$1001,$C819,0)</f>
        <v>100651419.872766</v>
      </c>
      <c r="F819" s="14" cm="1">
        <f t="array" ref="F819">INDEX('Stocastic Model Raw Data'!$H$2:$H$1001,$C819,0)</f>
        <v>48463606.3490775</v>
      </c>
      <c r="G819" s="14">
        <f t="shared" si="145"/>
        <v>52187813.523688503</v>
      </c>
      <c r="H819" s="14" cm="1">
        <f t="array" ref="H819">INDEX('Stocastic Model Raw Data'!$D$2:$D$1001,$C819,0)</f>
        <v>2953840359.2335601</v>
      </c>
      <c r="I819" s="14" cm="1">
        <f t="array" ref="I819">INDEX('Stocastic Model Raw Data'!$I$2:$I$1001,$C819,0)</f>
        <v>1225023220.2685599</v>
      </c>
      <c r="J819" s="14">
        <f t="shared" si="146"/>
        <v>1728817138.9650002</v>
      </c>
      <c r="K819" s="14" cm="1">
        <f t="array" ref="K819">INDEX('Stocastic Model Raw Data'!$E$2:$E$1001,$C819,0)</f>
        <v>202880376.26145101</v>
      </c>
      <c r="L819" s="14" cm="1">
        <f t="array" ref="L819">INDEX('Stocastic Model Raw Data'!$J$2:$J$1001,$C819,0)</f>
        <v>90599070.755136505</v>
      </c>
      <c r="M819" s="14">
        <f t="shared" si="147"/>
        <v>112281305.5063145</v>
      </c>
      <c r="N819" s="14">
        <f t="shared" si="151"/>
        <v>3156720735.4950113</v>
      </c>
      <c r="O819" s="14">
        <f t="shared" si="152"/>
        <v>1315622291.0236964</v>
      </c>
      <c r="P819" s="14">
        <f t="shared" si="148"/>
        <v>1841098444.4713149</v>
      </c>
      <c r="Q819" s="3">
        <f t="shared" si="153"/>
        <v>3156720735.4950113</v>
      </c>
      <c r="R819" s="3">
        <f t="shared" si="154"/>
        <v>1527664881.0236964</v>
      </c>
      <c r="S819" s="3">
        <f t="shared" si="149"/>
        <v>1629055854.4713149</v>
      </c>
      <c r="T819" s="21">
        <f>(RANK(E819,E$8:E$1007,1)+COUNTIF(E$8:E819,E819)-1)/1000</f>
        <v>0.80300000000000005</v>
      </c>
      <c r="U819" s="21">
        <f>(RANK(F819,F$8:F$1007,1)+COUNTIF(F$8:F819,F819)-1)/1000</f>
        <v>0.77</v>
      </c>
      <c r="V819" s="21">
        <f>(RANK(G819,G$8:G$1007,1)+COUNTIF(G$8:G819,G819)-1)/1000</f>
        <v>0.83499999999999996</v>
      </c>
      <c r="W819" s="21">
        <f>(RANK(H819,H$8:H$1007,1)+COUNTIF(H$8:H819,H819)-1)/1000</f>
        <v>0.91200000000000003</v>
      </c>
      <c r="X819" s="21">
        <f>(RANK(I819,I$8:I$1007,1)+COUNTIF(I$8:I819,I819)-1)/1000</f>
        <v>0.89900000000000002</v>
      </c>
      <c r="Y819" s="21">
        <f>(RANK(J819,J$8:J$1007,1)+COUNTIF(J$8:J819,J819)-1)/1000</f>
        <v>0.93</v>
      </c>
      <c r="Z819" s="21">
        <f>(RANK(K819,K$8:K$1007,1)+COUNTIF(K$8:K819,K819)-1)/1000</f>
        <v>0.69799999999999995</v>
      </c>
      <c r="AA819" s="21">
        <f>(RANK(L819,L$8:L$1007,1)+COUNTIF(L$8:L819,L819)-1)/1000</f>
        <v>0.69199999999999995</v>
      </c>
      <c r="AB819" s="21">
        <f>(RANK(M819,M$8:M$1007,1)+COUNTIF(M$8:M819,M819)-1)/1000</f>
        <v>0.70099999999999996</v>
      </c>
      <c r="AC819" s="21">
        <f>(RANK(N819,N$8:N$1007,1)+COUNTIF(N$8:N819,N819)-1)/1000</f>
        <v>0.90400000000000003</v>
      </c>
      <c r="AD819" s="21">
        <f>(RANK(O819,O$8:O$1007,1)+COUNTIF(O$8:O819,O819)-1)/1000</f>
        <v>0.88600000000000001</v>
      </c>
      <c r="AE819" s="21">
        <f>(RANK(P819,P$8:P$1007,1)+COUNTIF(P$8:P819,P819)-1)/1000</f>
        <v>0.91500000000000004</v>
      </c>
      <c r="AF819" s="21">
        <f>(RANK(Q819,Q$8:Q$1007,1)+COUNTIF(Q$8:Q819,Q819)-1)/1000</f>
        <v>0.90400000000000003</v>
      </c>
      <c r="AG819" s="21">
        <f>(RANK(R819,R$8:R$1007,1)+COUNTIF(R$8:R819,R819)-1)/1000</f>
        <v>0.88600000000000001</v>
      </c>
      <c r="AH819" s="21">
        <f>(RANK(S819,S$8:S$1007,1)+COUNTIF(S$8:S819,S819)-1)/1000</f>
        <v>0.91500000000000004</v>
      </c>
      <c r="AI819" s="14">
        <f t="shared" si="155"/>
        <v>0</v>
      </c>
      <c r="AK819" s="14">
        <f t="shared" si="156"/>
        <v>0</v>
      </c>
    </row>
    <row r="820" spans="2:37" x14ac:dyDescent="0.25">
      <c r="B820">
        <f t="shared" si="150"/>
        <v>813</v>
      </c>
      <c r="C820">
        <f>MATCH(B820,'Stocastic Model Raw Data'!$B$2:$B$1001,0)</f>
        <v>229</v>
      </c>
      <c r="D820" s="14" cm="1">
        <f t="array" ref="D820">INDEX('Stocastic Model Raw Data'!$G$2:$G$1001,$C820,0)</f>
        <v>212042590</v>
      </c>
      <c r="E820" s="14" cm="1">
        <f t="array" ref="E820">INDEX('Stocastic Model Raw Data'!$C$2:$C$1001,$C820,0)</f>
        <v>72839928.656097695</v>
      </c>
      <c r="F820" s="14" cm="1">
        <f t="array" ref="F820">INDEX('Stocastic Model Raw Data'!$H$2:$H$1001,$C820,0)</f>
        <v>35144641.121530302</v>
      </c>
      <c r="G820" s="14">
        <f t="shared" si="145"/>
        <v>37695287.534567393</v>
      </c>
      <c r="H820" s="14" cm="1">
        <f t="array" ref="H820">INDEX('Stocastic Model Raw Data'!$D$2:$D$1001,$C820,0)</f>
        <v>2110641617.9351499</v>
      </c>
      <c r="I820" s="14" cm="1">
        <f t="array" ref="I820">INDEX('Stocastic Model Raw Data'!$I$2:$I$1001,$C820,0)</f>
        <v>877584822.91780698</v>
      </c>
      <c r="J820" s="14">
        <f t="shared" si="146"/>
        <v>1233056795.017343</v>
      </c>
      <c r="K820" s="14" cm="1">
        <f t="array" ref="K820">INDEX('Stocastic Model Raw Data'!$E$2:$E$1001,$C820,0)</f>
        <v>143390537.60756499</v>
      </c>
      <c r="L820" s="14" cm="1">
        <f t="array" ref="L820">INDEX('Stocastic Model Raw Data'!$J$2:$J$1001,$C820,0)</f>
        <v>61263374.279022299</v>
      </c>
      <c r="M820" s="14">
        <f t="shared" si="147"/>
        <v>82127163.32854268</v>
      </c>
      <c r="N820" s="14">
        <f t="shared" si="151"/>
        <v>2254032155.5427151</v>
      </c>
      <c r="O820" s="14">
        <f t="shared" si="152"/>
        <v>938848197.19682932</v>
      </c>
      <c r="P820" s="14">
        <f t="shared" si="148"/>
        <v>1315183958.3458858</v>
      </c>
      <c r="Q820" s="3">
        <f t="shared" si="153"/>
        <v>2254032155.5427151</v>
      </c>
      <c r="R820" s="3">
        <f t="shared" si="154"/>
        <v>1150890787.1968293</v>
      </c>
      <c r="S820" s="3">
        <f t="shared" si="149"/>
        <v>1103141368.3458858</v>
      </c>
      <c r="T820" s="21">
        <f>(RANK(E820,E$8:E$1007,1)+COUNTIF(E$8:E820,E820)-1)/1000</f>
        <v>0.23300000000000001</v>
      </c>
      <c r="U820" s="21">
        <f>(RANK(F820,F$8:F$1007,1)+COUNTIF(F$8:F820,F820)-1)/1000</f>
        <v>0.23200000000000001</v>
      </c>
      <c r="V820" s="21">
        <f>(RANK(G820,G$8:G$1007,1)+COUNTIF(G$8:G820,G820)-1)/1000</f>
        <v>0.24</v>
      </c>
      <c r="W820" s="21">
        <f>(RANK(H820,H$8:H$1007,1)+COUNTIF(H$8:H820,H820)-1)/1000</f>
        <v>0.23300000000000001</v>
      </c>
      <c r="X820" s="21">
        <f>(RANK(I820,I$8:I$1007,1)+COUNTIF(I$8:I820,I820)-1)/1000</f>
        <v>0.23599999999999999</v>
      </c>
      <c r="Y820" s="21">
        <f>(RANK(J820,J$8:J$1007,1)+COUNTIF(J$8:J820,J820)-1)/1000</f>
        <v>0.23100000000000001</v>
      </c>
      <c r="Z820" s="21">
        <f>(RANK(K820,K$8:K$1007,1)+COUNTIF(K$8:K820,K820)-1)/1000</f>
        <v>0.151</v>
      </c>
      <c r="AA820" s="21">
        <f>(RANK(L820,L$8:L$1007,1)+COUNTIF(L$8:L820,L820)-1)/1000</f>
        <v>0.129</v>
      </c>
      <c r="AB820" s="21">
        <f>(RANK(M820,M$8:M$1007,1)+COUNTIF(M$8:M820,M820)-1)/1000</f>
        <v>0.17799999999999999</v>
      </c>
      <c r="AC820" s="21">
        <f>(RANK(N820,N$8:N$1007,1)+COUNTIF(N$8:N820,N820)-1)/1000</f>
        <v>0.22900000000000001</v>
      </c>
      <c r="AD820" s="21">
        <f>(RANK(O820,O$8:O$1007,1)+COUNTIF(O$8:O820,O820)-1)/1000</f>
        <v>0.22500000000000001</v>
      </c>
      <c r="AE820" s="21">
        <f>(RANK(P820,P$8:P$1007,1)+COUNTIF(P$8:P820,P820)-1)/1000</f>
        <v>0.22700000000000001</v>
      </c>
      <c r="AF820" s="21">
        <f>(RANK(Q820,Q$8:Q$1007,1)+COUNTIF(Q$8:Q820,Q820)-1)/1000</f>
        <v>0.22900000000000001</v>
      </c>
      <c r="AG820" s="21">
        <f>(RANK(R820,R$8:R$1007,1)+COUNTIF(R$8:R820,R820)-1)/1000</f>
        <v>0.22500000000000001</v>
      </c>
      <c r="AH820" s="21">
        <f>(RANK(S820,S$8:S$1007,1)+COUNTIF(S$8:S820,S820)-1)/1000</f>
        <v>0.22700000000000001</v>
      </c>
      <c r="AI820" s="14">
        <f t="shared" si="155"/>
        <v>0</v>
      </c>
      <c r="AK820" s="14">
        <f t="shared" si="156"/>
        <v>0</v>
      </c>
    </row>
    <row r="821" spans="2:37" x14ac:dyDescent="0.25">
      <c r="B821">
        <f t="shared" si="150"/>
        <v>814</v>
      </c>
      <c r="C821">
        <f>MATCH(B821,'Stocastic Model Raw Data'!$B$2:$B$1001,0)</f>
        <v>944</v>
      </c>
      <c r="D821" s="14" cm="1">
        <f t="array" ref="D821">INDEX('Stocastic Model Raw Data'!$G$2:$G$1001,$C821,0)</f>
        <v>212042590</v>
      </c>
      <c r="E821" s="14" cm="1">
        <f t="array" ref="E821">INDEX('Stocastic Model Raw Data'!$C$2:$C$1001,$C821,0)</f>
        <v>117486790.073916</v>
      </c>
      <c r="F821" s="14" cm="1">
        <f t="array" ref="F821">INDEX('Stocastic Model Raw Data'!$H$2:$H$1001,$C821,0)</f>
        <v>58663229.781987101</v>
      </c>
      <c r="G821" s="14">
        <f t="shared" si="145"/>
        <v>58823560.291928902</v>
      </c>
      <c r="H821" s="14" cm="1">
        <f t="array" ref="H821">INDEX('Stocastic Model Raw Data'!$D$2:$D$1001,$C821,0)</f>
        <v>3032804293.2544198</v>
      </c>
      <c r="I821" s="14" cm="1">
        <f t="array" ref="I821">INDEX('Stocastic Model Raw Data'!$I$2:$I$1001,$C821,0)</f>
        <v>1287972792.7902999</v>
      </c>
      <c r="J821" s="14">
        <f t="shared" si="146"/>
        <v>1744831500.4641199</v>
      </c>
      <c r="K821" s="14" cm="1">
        <f t="array" ref="K821">INDEX('Stocastic Model Raw Data'!$E$2:$E$1001,$C821,0)</f>
        <v>264518731.82125801</v>
      </c>
      <c r="L821" s="14" cm="1">
        <f t="array" ref="L821">INDEX('Stocastic Model Raw Data'!$J$2:$J$1001,$C821,0)</f>
        <v>116291746.063694</v>
      </c>
      <c r="M821" s="14">
        <f t="shared" si="147"/>
        <v>148226985.75756401</v>
      </c>
      <c r="N821" s="14">
        <f t="shared" si="151"/>
        <v>3297323025.0756779</v>
      </c>
      <c r="O821" s="14">
        <f t="shared" si="152"/>
        <v>1404264538.8539939</v>
      </c>
      <c r="P821" s="14">
        <f t="shared" si="148"/>
        <v>1893058486.221684</v>
      </c>
      <c r="Q821" s="3">
        <f t="shared" si="153"/>
        <v>3297323025.0756779</v>
      </c>
      <c r="R821" s="3">
        <f t="shared" si="154"/>
        <v>1616307128.8539939</v>
      </c>
      <c r="S821" s="3">
        <f t="shared" si="149"/>
        <v>1681015896.221684</v>
      </c>
      <c r="T821" s="21">
        <f>(RANK(E821,E$8:E$1007,1)+COUNTIF(E$8:E821,E821)-1)/1000</f>
        <v>0.96299999999999997</v>
      </c>
      <c r="U821" s="21">
        <f>(RANK(F821,F$8:F$1007,1)+COUNTIF(F$8:F821,F821)-1)/1000</f>
        <v>0.96799999999999997</v>
      </c>
      <c r="V821" s="21">
        <f>(RANK(G821,G$8:G$1007,1)+COUNTIF(G$8:G821,G821)-1)/1000</f>
        <v>0.95899999999999996</v>
      </c>
      <c r="W821" s="21">
        <f>(RANK(H821,H$8:H$1007,1)+COUNTIF(H$8:H821,H821)-1)/1000</f>
        <v>0.94399999999999995</v>
      </c>
      <c r="X821" s="21">
        <f>(RANK(I821,I$8:I$1007,1)+COUNTIF(I$8:I821,I821)-1)/1000</f>
        <v>0.94499999999999995</v>
      </c>
      <c r="Y821" s="21">
        <f>(RANK(J821,J$8:J$1007,1)+COUNTIF(J$8:J821,J821)-1)/1000</f>
        <v>0.94099999999999995</v>
      </c>
      <c r="Z821" s="21">
        <f>(RANK(K821,K$8:K$1007,1)+COUNTIF(K$8:K821,K821)-1)/1000</f>
        <v>0.95099999999999996</v>
      </c>
      <c r="AA821" s="21">
        <f>(RANK(L821,L$8:L$1007,1)+COUNTIF(L$8:L821,L821)-1)/1000</f>
        <v>0.94599999999999995</v>
      </c>
      <c r="AB821" s="21">
        <f>(RANK(M821,M$8:M$1007,1)+COUNTIF(M$8:M821,M821)-1)/1000</f>
        <v>0.95799999999999996</v>
      </c>
      <c r="AC821" s="21">
        <f>(RANK(N821,N$8:N$1007,1)+COUNTIF(N$8:N821,N821)-1)/1000</f>
        <v>0.94399999999999995</v>
      </c>
      <c r="AD821" s="21">
        <f>(RANK(O821,O$8:O$1007,1)+COUNTIF(O$8:O821,O821)-1)/1000</f>
        <v>0.94599999999999995</v>
      </c>
      <c r="AE821" s="21">
        <f>(RANK(P821,P$8:P$1007,1)+COUNTIF(P$8:P821,P821)-1)/1000</f>
        <v>0.94199999999999995</v>
      </c>
      <c r="AF821" s="21">
        <f>(RANK(Q821,Q$8:Q$1007,1)+COUNTIF(Q$8:Q821,Q821)-1)/1000</f>
        <v>0.94399999999999995</v>
      </c>
      <c r="AG821" s="21">
        <f>(RANK(R821,R$8:R$1007,1)+COUNTIF(R$8:R821,R821)-1)/1000</f>
        <v>0.94599999999999995</v>
      </c>
      <c r="AH821" s="21">
        <f>(RANK(S821,S$8:S$1007,1)+COUNTIF(S$8:S821,S821)-1)/1000</f>
        <v>0.94199999999999995</v>
      </c>
      <c r="AI821" s="14">
        <f t="shared" si="155"/>
        <v>0</v>
      </c>
      <c r="AK821" s="14">
        <f t="shared" si="156"/>
        <v>0</v>
      </c>
    </row>
    <row r="822" spans="2:37" x14ac:dyDescent="0.25">
      <c r="B822">
        <f t="shared" si="150"/>
        <v>815</v>
      </c>
      <c r="C822">
        <f>MATCH(B822,'Stocastic Model Raw Data'!$B$2:$B$1001,0)</f>
        <v>910</v>
      </c>
      <c r="D822" s="14" cm="1">
        <f t="array" ref="D822">INDEX('Stocastic Model Raw Data'!$G$2:$G$1001,$C822,0)</f>
        <v>212042590</v>
      </c>
      <c r="E822" s="14" cm="1">
        <f t="array" ref="E822">INDEX('Stocastic Model Raw Data'!$C$2:$C$1001,$C822,0)</f>
        <v>101467673.06739999</v>
      </c>
      <c r="F822" s="14" cm="1">
        <f t="array" ref="F822">INDEX('Stocastic Model Raw Data'!$H$2:$H$1001,$C822,0)</f>
        <v>48984836.771513902</v>
      </c>
      <c r="G822" s="14">
        <f t="shared" si="145"/>
        <v>52482836.295886092</v>
      </c>
      <c r="H822" s="14" cm="1">
        <f t="array" ref="H822">INDEX('Stocastic Model Raw Data'!$D$2:$D$1001,$C822,0)</f>
        <v>2966579134.0659099</v>
      </c>
      <c r="I822" s="14" cm="1">
        <f t="array" ref="I822">INDEX('Stocastic Model Raw Data'!$I$2:$I$1001,$C822,0)</f>
        <v>1231989780.72563</v>
      </c>
      <c r="J822" s="14">
        <f t="shared" si="146"/>
        <v>1734589353.3402798</v>
      </c>
      <c r="K822" s="14" cm="1">
        <f t="array" ref="K822">INDEX('Stocastic Model Raw Data'!$E$2:$E$1001,$C822,0)</f>
        <v>210976100.76120499</v>
      </c>
      <c r="L822" s="14" cm="1">
        <f t="array" ref="L822">INDEX('Stocastic Model Raw Data'!$J$2:$J$1001,$C822,0)</f>
        <v>94238804.412551805</v>
      </c>
      <c r="M822" s="14">
        <f t="shared" si="147"/>
        <v>116737296.34865318</v>
      </c>
      <c r="N822" s="14">
        <f t="shared" si="151"/>
        <v>3177555234.8271151</v>
      </c>
      <c r="O822" s="14">
        <f t="shared" si="152"/>
        <v>1326228585.1381819</v>
      </c>
      <c r="P822" s="14">
        <f t="shared" si="148"/>
        <v>1851326649.6889331</v>
      </c>
      <c r="Q822" s="3">
        <f t="shared" si="153"/>
        <v>3177555234.8271151</v>
      </c>
      <c r="R822" s="3">
        <f t="shared" si="154"/>
        <v>1538271175.1381819</v>
      </c>
      <c r="S822" s="3">
        <f t="shared" si="149"/>
        <v>1639284059.6889331</v>
      </c>
      <c r="T822" s="21">
        <f>(RANK(E822,E$8:E$1007,1)+COUNTIF(E$8:E822,E822)-1)/1000</f>
        <v>0.81299999999999994</v>
      </c>
      <c r="U822" s="21">
        <f>(RANK(F822,F$8:F$1007,1)+COUNTIF(F$8:F822,F822)-1)/1000</f>
        <v>0.78200000000000003</v>
      </c>
      <c r="V822" s="21">
        <f>(RANK(G822,G$8:G$1007,1)+COUNTIF(G$8:G822,G822)-1)/1000</f>
        <v>0.84299999999999997</v>
      </c>
      <c r="W822" s="21">
        <f>(RANK(H822,H$8:H$1007,1)+COUNTIF(H$8:H822,H822)-1)/1000</f>
        <v>0.91900000000000004</v>
      </c>
      <c r="X822" s="21">
        <f>(RANK(I822,I$8:I$1007,1)+COUNTIF(I$8:I822,I822)-1)/1000</f>
        <v>0.90400000000000003</v>
      </c>
      <c r="Y822" s="21">
        <f>(RANK(J822,J$8:J$1007,1)+COUNTIF(J$8:J822,J822)-1)/1000</f>
        <v>0.93500000000000005</v>
      </c>
      <c r="Z822" s="21">
        <f>(RANK(K822,K$8:K$1007,1)+COUNTIF(K$8:K822,K822)-1)/1000</f>
        <v>0.754</v>
      </c>
      <c r="AA822" s="21">
        <f>(RANK(L822,L$8:L$1007,1)+COUNTIF(L$8:L822,L822)-1)/1000</f>
        <v>0.75900000000000001</v>
      </c>
      <c r="AB822" s="21">
        <f>(RANK(M822,M$8:M$1007,1)+COUNTIF(M$8:M822,M822)-1)/1000</f>
        <v>0.752</v>
      </c>
      <c r="AC822" s="21">
        <f>(RANK(N822,N$8:N$1007,1)+COUNTIF(N$8:N822,N822)-1)/1000</f>
        <v>0.91</v>
      </c>
      <c r="AD822" s="21">
        <f>(RANK(O822,O$8:O$1007,1)+COUNTIF(O$8:O822,O822)-1)/1000</f>
        <v>0.89300000000000002</v>
      </c>
      <c r="AE822" s="21">
        <f>(RANK(P822,P$8:P$1007,1)+COUNTIF(P$8:P822,P822)-1)/1000</f>
        <v>0.92200000000000004</v>
      </c>
      <c r="AF822" s="21">
        <f>(RANK(Q822,Q$8:Q$1007,1)+COUNTIF(Q$8:Q822,Q822)-1)/1000</f>
        <v>0.91</v>
      </c>
      <c r="AG822" s="21">
        <f>(RANK(R822,R$8:R$1007,1)+COUNTIF(R$8:R822,R822)-1)/1000</f>
        <v>0.89300000000000002</v>
      </c>
      <c r="AH822" s="21">
        <f>(RANK(S822,S$8:S$1007,1)+COUNTIF(S$8:S822,S822)-1)/1000</f>
        <v>0.92200000000000004</v>
      </c>
      <c r="AI822" s="14">
        <f t="shared" si="155"/>
        <v>0</v>
      </c>
      <c r="AK822" s="14">
        <f t="shared" si="156"/>
        <v>0</v>
      </c>
    </row>
    <row r="823" spans="2:37" x14ac:dyDescent="0.25">
      <c r="B823">
        <f t="shared" si="150"/>
        <v>816</v>
      </c>
      <c r="C823">
        <f>MATCH(B823,'Stocastic Model Raw Data'!$B$2:$B$1001,0)</f>
        <v>465</v>
      </c>
      <c r="D823" s="14" cm="1">
        <f t="array" ref="D823">INDEX('Stocastic Model Raw Data'!$G$2:$G$1001,$C823,0)</f>
        <v>212042590</v>
      </c>
      <c r="E823" s="14" cm="1">
        <f t="array" ref="E823">INDEX('Stocastic Model Raw Data'!$C$2:$C$1001,$C823,0)</f>
        <v>87158300.526393607</v>
      </c>
      <c r="F823" s="14" cm="1">
        <f t="array" ref="F823">INDEX('Stocastic Model Raw Data'!$H$2:$H$1001,$C823,0)</f>
        <v>43041189.907813802</v>
      </c>
      <c r="G823" s="14">
        <f t="shared" si="145"/>
        <v>44117110.618579805</v>
      </c>
      <c r="H823" s="14" cm="1">
        <f t="array" ref="H823">INDEX('Stocastic Model Raw Data'!$D$2:$D$1001,$C823,0)</f>
        <v>2342319940.9914298</v>
      </c>
      <c r="I823" s="14" cm="1">
        <f t="array" ref="I823">INDEX('Stocastic Model Raw Data'!$I$2:$I$1001,$C823,0)</f>
        <v>988343175.58744395</v>
      </c>
      <c r="J823" s="14">
        <f t="shared" si="146"/>
        <v>1353976765.403986</v>
      </c>
      <c r="K823" s="14" cm="1">
        <f t="array" ref="K823">INDEX('Stocastic Model Raw Data'!$E$2:$E$1001,$C823,0)</f>
        <v>196699942.62123799</v>
      </c>
      <c r="L823" s="14" cm="1">
        <f t="array" ref="L823">INDEX('Stocastic Model Raw Data'!$J$2:$J$1001,$C823,0)</f>
        <v>83957476.419442207</v>
      </c>
      <c r="M823" s="14">
        <f t="shared" si="147"/>
        <v>112742466.20179579</v>
      </c>
      <c r="N823" s="14">
        <f t="shared" si="151"/>
        <v>2539019883.612668</v>
      </c>
      <c r="O823" s="14">
        <f t="shared" si="152"/>
        <v>1072300652.0068861</v>
      </c>
      <c r="P823" s="14">
        <f t="shared" si="148"/>
        <v>1466719231.605782</v>
      </c>
      <c r="Q823" s="3">
        <f t="shared" si="153"/>
        <v>2539019883.612668</v>
      </c>
      <c r="R823" s="3">
        <f t="shared" si="154"/>
        <v>1284343242.006886</v>
      </c>
      <c r="S823" s="3">
        <f t="shared" si="149"/>
        <v>1254676641.605782</v>
      </c>
      <c r="T823" s="21">
        <f>(RANK(E823,E$8:E$1007,1)+COUNTIF(E$8:E823,E823)-1)/1000</f>
        <v>0.56299999999999994</v>
      </c>
      <c r="U823" s="21">
        <f>(RANK(F823,F$8:F$1007,1)+COUNTIF(F$8:F823,F823)-1)/1000</f>
        <v>0.57899999999999996</v>
      </c>
      <c r="V823" s="21">
        <f>(RANK(G823,G$8:G$1007,1)+COUNTIF(G$8:G823,G823)-1)/1000</f>
        <v>0.53500000000000003</v>
      </c>
      <c r="W823" s="21">
        <f>(RANK(H823,H$8:H$1007,1)+COUNTIF(H$8:H823,H823)-1)/1000</f>
        <v>0.44900000000000001</v>
      </c>
      <c r="X823" s="21">
        <f>(RANK(I823,I$8:I$1007,1)+COUNTIF(I$8:I823,I823)-1)/1000</f>
        <v>0.46899999999999997</v>
      </c>
      <c r="Y823" s="21">
        <f>(RANK(J823,J$8:J$1007,1)+COUNTIF(J$8:J823,J823)-1)/1000</f>
        <v>0.433</v>
      </c>
      <c r="Z823" s="21">
        <f>(RANK(K823,K$8:K$1007,1)+COUNTIF(K$8:K823,K823)-1)/1000</f>
        <v>0.65800000000000003</v>
      </c>
      <c r="AA823" s="21">
        <f>(RANK(L823,L$8:L$1007,1)+COUNTIF(L$8:L823,L823)-1)/1000</f>
        <v>0.58699999999999997</v>
      </c>
      <c r="AB823" s="21">
        <f>(RANK(M823,M$8:M$1007,1)+COUNTIF(M$8:M823,M823)-1)/1000</f>
        <v>0.70899999999999996</v>
      </c>
      <c r="AC823" s="21">
        <f>(RANK(N823,N$8:N$1007,1)+COUNTIF(N$8:N823,N823)-1)/1000</f>
        <v>0.46500000000000002</v>
      </c>
      <c r="AD823" s="21">
        <f>(RANK(O823,O$8:O$1007,1)+COUNTIF(O$8:O823,O823)-1)/1000</f>
        <v>0.48199999999999998</v>
      </c>
      <c r="AE823" s="21">
        <f>(RANK(P823,P$8:P$1007,1)+COUNTIF(P$8:P823,P823)-1)/1000</f>
        <v>0.45600000000000002</v>
      </c>
      <c r="AF823" s="21">
        <f>(RANK(Q823,Q$8:Q$1007,1)+COUNTIF(Q$8:Q823,Q823)-1)/1000</f>
        <v>0.46500000000000002</v>
      </c>
      <c r="AG823" s="21">
        <f>(RANK(R823,R$8:R$1007,1)+COUNTIF(R$8:R823,R823)-1)/1000</f>
        <v>0.48199999999999998</v>
      </c>
      <c r="AH823" s="21">
        <f>(RANK(S823,S$8:S$1007,1)+COUNTIF(S$8:S823,S823)-1)/1000</f>
        <v>0.45600000000000002</v>
      </c>
      <c r="AI823" s="14">
        <f t="shared" si="155"/>
        <v>0</v>
      </c>
      <c r="AK823" s="14">
        <f t="shared" si="156"/>
        <v>0</v>
      </c>
    </row>
    <row r="824" spans="2:37" x14ac:dyDescent="0.25">
      <c r="B824">
        <f t="shared" si="150"/>
        <v>817</v>
      </c>
      <c r="C824">
        <f>MATCH(B824,'Stocastic Model Raw Data'!$B$2:$B$1001,0)</f>
        <v>329</v>
      </c>
      <c r="D824" s="14" cm="1">
        <f t="array" ref="D824">INDEX('Stocastic Model Raw Data'!$G$2:$G$1001,$C824,0)</f>
        <v>212042590</v>
      </c>
      <c r="E824" s="14" cm="1">
        <f t="array" ref="E824">INDEX('Stocastic Model Raw Data'!$C$2:$C$1001,$C824,0)</f>
        <v>79022578.460461095</v>
      </c>
      <c r="F824" s="14" cm="1">
        <f t="array" ref="F824">INDEX('Stocastic Model Raw Data'!$H$2:$H$1001,$C824,0)</f>
        <v>38747056.788822599</v>
      </c>
      <c r="G824" s="14">
        <f t="shared" si="145"/>
        <v>40275521.671638496</v>
      </c>
      <c r="H824" s="14" cm="1">
        <f t="array" ref="H824">INDEX('Stocastic Model Raw Data'!$D$2:$D$1001,$C824,0)</f>
        <v>2213356012.0434999</v>
      </c>
      <c r="I824" s="14" cm="1">
        <f t="array" ref="I824">INDEX('Stocastic Model Raw Data'!$I$2:$I$1001,$C824,0)</f>
        <v>931333556.03168094</v>
      </c>
      <c r="J824" s="14">
        <f t="shared" si="146"/>
        <v>1282022456.0118189</v>
      </c>
      <c r="K824" s="14" cm="1">
        <f t="array" ref="K824">INDEX('Stocastic Model Raw Data'!$E$2:$E$1001,$C824,0)</f>
        <v>168320530.59405401</v>
      </c>
      <c r="L824" s="14" cm="1">
        <f t="array" ref="L824">INDEX('Stocastic Model Raw Data'!$J$2:$J$1001,$C824,0)</f>
        <v>72193293.617941901</v>
      </c>
      <c r="M824" s="14">
        <f t="shared" si="147"/>
        <v>96127236.976112112</v>
      </c>
      <c r="N824" s="14">
        <f t="shared" si="151"/>
        <v>2381676542.6375542</v>
      </c>
      <c r="O824" s="14">
        <f t="shared" si="152"/>
        <v>1003526849.6496228</v>
      </c>
      <c r="P824" s="14">
        <f t="shared" si="148"/>
        <v>1378149692.9879313</v>
      </c>
      <c r="Q824" s="3">
        <f t="shared" si="153"/>
        <v>2381676542.6375542</v>
      </c>
      <c r="R824" s="3">
        <f t="shared" si="154"/>
        <v>1215569439.6496229</v>
      </c>
      <c r="S824" s="3">
        <f t="shared" si="149"/>
        <v>1166107102.9879313</v>
      </c>
      <c r="T824" s="21">
        <f>(RANK(E824,E$8:E$1007,1)+COUNTIF(E$8:E824,E824)-1)/1000</f>
        <v>0.38500000000000001</v>
      </c>
      <c r="U824" s="21">
        <f>(RANK(F824,F$8:F$1007,1)+COUNTIF(F$8:F824,F824)-1)/1000</f>
        <v>0.40400000000000003</v>
      </c>
      <c r="V824" s="21">
        <f>(RANK(G824,G$8:G$1007,1)+COUNTIF(G$8:G824,G824)-1)/1000</f>
        <v>0.36599999999999999</v>
      </c>
      <c r="W824" s="21">
        <f>(RANK(H824,H$8:H$1007,1)+COUNTIF(H$8:H824,H824)-1)/1000</f>
        <v>0.32900000000000001</v>
      </c>
      <c r="X824" s="21">
        <f>(RANK(I824,I$8:I$1007,1)+COUNTIF(I$8:I824,I824)-1)/1000</f>
        <v>0.35699999999999998</v>
      </c>
      <c r="Y824" s="21">
        <f>(RANK(J824,J$8:J$1007,1)+COUNTIF(J$8:J824,J824)-1)/1000</f>
        <v>0.316</v>
      </c>
      <c r="Z824" s="21">
        <f>(RANK(K824,K$8:K$1007,1)+COUNTIF(K$8:K824,K824)-1)/1000</f>
        <v>0.38300000000000001</v>
      </c>
      <c r="AA824" s="21">
        <f>(RANK(L824,L$8:L$1007,1)+COUNTIF(L$8:L824,L824)-1)/1000</f>
        <v>0.32900000000000001</v>
      </c>
      <c r="AB824" s="21">
        <f>(RANK(M824,M$8:M$1007,1)+COUNTIF(M$8:M824,M824)-1)/1000</f>
        <v>0.42</v>
      </c>
      <c r="AC824" s="21">
        <f>(RANK(N824,N$8:N$1007,1)+COUNTIF(N$8:N824,N824)-1)/1000</f>
        <v>0.32900000000000001</v>
      </c>
      <c r="AD824" s="21">
        <f>(RANK(O824,O$8:O$1007,1)+COUNTIF(O$8:O824,O824)-1)/1000</f>
        <v>0.35099999999999998</v>
      </c>
      <c r="AE824" s="21">
        <f>(RANK(P824,P$8:P$1007,1)+COUNTIF(P$8:P824,P824)-1)/1000</f>
        <v>0.315</v>
      </c>
      <c r="AF824" s="21">
        <f>(RANK(Q824,Q$8:Q$1007,1)+COUNTIF(Q$8:Q824,Q824)-1)/1000</f>
        <v>0.32900000000000001</v>
      </c>
      <c r="AG824" s="21">
        <f>(RANK(R824,R$8:R$1007,1)+COUNTIF(R$8:R824,R824)-1)/1000</f>
        <v>0.35099999999999998</v>
      </c>
      <c r="AH824" s="21">
        <f>(RANK(S824,S$8:S$1007,1)+COUNTIF(S$8:S824,S824)-1)/1000</f>
        <v>0.315</v>
      </c>
      <c r="AI824" s="14">
        <f t="shared" si="155"/>
        <v>0</v>
      </c>
      <c r="AK824" s="14">
        <f t="shared" si="156"/>
        <v>0</v>
      </c>
    </row>
    <row r="825" spans="2:37" x14ac:dyDescent="0.25">
      <c r="B825">
        <f t="shared" si="150"/>
        <v>818</v>
      </c>
      <c r="C825">
        <f>MATCH(B825,'Stocastic Model Raw Data'!$B$2:$B$1001,0)</f>
        <v>36</v>
      </c>
      <c r="D825" s="14" cm="1">
        <f t="array" ref="D825">INDEX('Stocastic Model Raw Data'!$G$2:$G$1001,$C825,0)</f>
        <v>212042590</v>
      </c>
      <c r="E825" s="14" cm="1">
        <f t="array" ref="E825">INDEX('Stocastic Model Raw Data'!$C$2:$C$1001,$C825,0)</f>
        <v>56899781.082630798</v>
      </c>
      <c r="F825" s="14" cm="1">
        <f t="array" ref="F825">INDEX('Stocastic Model Raw Data'!$H$2:$H$1001,$C825,0)</f>
        <v>27201213.074264001</v>
      </c>
      <c r="G825" s="14">
        <f t="shared" si="145"/>
        <v>29698568.008366797</v>
      </c>
      <c r="H825" s="14" cm="1">
        <f t="array" ref="H825">INDEX('Stocastic Model Raw Data'!$D$2:$D$1001,$C825,0)</f>
        <v>1722506881.7028699</v>
      </c>
      <c r="I825" s="14" cm="1">
        <f t="array" ref="I825">INDEX('Stocastic Model Raw Data'!$I$2:$I$1001,$C825,0)</f>
        <v>708182875.72797596</v>
      </c>
      <c r="J825" s="14">
        <f t="shared" si="146"/>
        <v>1014324005.9748939</v>
      </c>
      <c r="K825" s="14" cm="1">
        <f t="array" ref="K825">INDEX('Stocastic Model Raw Data'!$E$2:$E$1001,$C825,0)</f>
        <v>125748310.17525101</v>
      </c>
      <c r="L825" s="14" cm="1">
        <f t="array" ref="L825">INDEX('Stocastic Model Raw Data'!$J$2:$J$1001,$C825,0)</f>
        <v>52955209.913630299</v>
      </c>
      <c r="M825" s="14">
        <f t="shared" si="147"/>
        <v>72793100.2616207</v>
      </c>
      <c r="N825" s="14">
        <f t="shared" si="151"/>
        <v>1848255191.8781209</v>
      </c>
      <c r="O825" s="14">
        <f t="shared" si="152"/>
        <v>761138085.64160621</v>
      </c>
      <c r="P825" s="14">
        <f t="shared" si="148"/>
        <v>1087117106.2365146</v>
      </c>
      <c r="Q825" s="3">
        <f t="shared" si="153"/>
        <v>1848255191.8781209</v>
      </c>
      <c r="R825" s="3">
        <f t="shared" si="154"/>
        <v>973180675.64160621</v>
      </c>
      <c r="S825" s="3">
        <f t="shared" si="149"/>
        <v>875074516.23651469</v>
      </c>
      <c r="T825" s="21">
        <f>(RANK(E825,E$8:E$1007,1)+COUNTIF(E$8:E825,E825)-1)/1000</f>
        <v>2.5000000000000001E-2</v>
      </c>
      <c r="U825" s="21">
        <f>(RANK(F825,F$8:F$1007,1)+COUNTIF(F$8:F825,F825)-1)/1000</f>
        <v>2.5999999999999999E-2</v>
      </c>
      <c r="V825" s="21">
        <f>(RANK(G825,G$8:G$1007,1)+COUNTIF(G$8:G825,G825)-1)/1000</f>
        <v>2.5000000000000001E-2</v>
      </c>
      <c r="W825" s="21">
        <f>(RANK(H825,H$8:H$1007,1)+COUNTIF(H$8:H825,H825)-1)/1000</f>
        <v>3.5999999999999997E-2</v>
      </c>
      <c r="X825" s="21">
        <f>(RANK(I825,I$8:I$1007,1)+COUNTIF(I$8:I825,I825)-1)/1000</f>
        <v>0.03</v>
      </c>
      <c r="Y825" s="21">
        <f>(RANK(J825,J$8:J$1007,1)+COUNTIF(J$8:J825,J825)-1)/1000</f>
        <v>3.9E-2</v>
      </c>
      <c r="Z825" s="21">
        <f>(RANK(K825,K$8:K$1007,1)+COUNTIF(K$8:K825,K825)-1)/1000</f>
        <v>5.6000000000000001E-2</v>
      </c>
      <c r="AA825" s="21">
        <f>(RANK(L825,L$8:L$1007,1)+COUNTIF(L$8:L825,L825)-1)/1000</f>
        <v>4.4999999999999998E-2</v>
      </c>
      <c r="AB825" s="21">
        <f>(RANK(M825,M$8:M$1007,1)+COUNTIF(M$8:M825,M825)-1)/1000</f>
        <v>7.0000000000000007E-2</v>
      </c>
      <c r="AC825" s="21">
        <f>(RANK(N825,N$8:N$1007,1)+COUNTIF(N$8:N825,N825)-1)/1000</f>
        <v>3.5999999999999997E-2</v>
      </c>
      <c r="AD825" s="21">
        <f>(RANK(O825,O$8:O$1007,1)+COUNTIF(O$8:O825,O825)-1)/1000</f>
        <v>2.9000000000000001E-2</v>
      </c>
      <c r="AE825" s="21">
        <f>(RANK(P825,P$8:P$1007,1)+COUNTIF(P$8:P825,P825)-1)/1000</f>
        <v>0.04</v>
      </c>
      <c r="AF825" s="21">
        <f>(RANK(Q825,Q$8:Q$1007,1)+COUNTIF(Q$8:Q825,Q825)-1)/1000</f>
        <v>3.5999999999999997E-2</v>
      </c>
      <c r="AG825" s="21">
        <f>(RANK(R825,R$8:R$1007,1)+COUNTIF(R$8:R825,R825)-1)/1000</f>
        <v>2.9000000000000001E-2</v>
      </c>
      <c r="AH825" s="21">
        <f>(RANK(S825,S$8:S$1007,1)+COUNTIF(S$8:S825,S825)-1)/1000</f>
        <v>0.04</v>
      </c>
      <c r="AI825" s="14">
        <f t="shared" si="155"/>
        <v>0</v>
      </c>
      <c r="AK825" s="14">
        <f t="shared" si="156"/>
        <v>0</v>
      </c>
    </row>
    <row r="826" spans="2:37" x14ac:dyDescent="0.25">
      <c r="B826">
        <f t="shared" si="150"/>
        <v>819</v>
      </c>
      <c r="C826">
        <f>MATCH(B826,'Stocastic Model Raw Data'!$B$2:$B$1001,0)</f>
        <v>720</v>
      </c>
      <c r="D826" s="14" cm="1">
        <f t="array" ref="D826">INDEX('Stocastic Model Raw Data'!$G$2:$G$1001,$C826,0)</f>
        <v>212042590</v>
      </c>
      <c r="E826" s="14" cm="1">
        <f t="array" ref="E826">INDEX('Stocastic Model Raw Data'!$C$2:$C$1001,$C826,0)</f>
        <v>95424584.922147095</v>
      </c>
      <c r="F826" s="14" cm="1">
        <f t="array" ref="F826">INDEX('Stocastic Model Raw Data'!$H$2:$H$1001,$C826,0)</f>
        <v>47276973.615085103</v>
      </c>
      <c r="G826" s="14">
        <f t="shared" si="145"/>
        <v>48147611.307061993</v>
      </c>
      <c r="H826" s="14" cm="1">
        <f t="array" ref="H826">INDEX('Stocastic Model Raw Data'!$D$2:$D$1001,$C826,0)</f>
        <v>2634442981.80512</v>
      </c>
      <c r="I826" s="14" cm="1">
        <f t="array" ref="I826">INDEX('Stocastic Model Raw Data'!$I$2:$I$1001,$C826,0)</f>
        <v>1109217894.76439</v>
      </c>
      <c r="J826" s="14">
        <f t="shared" si="146"/>
        <v>1525225087.04073</v>
      </c>
      <c r="K826" s="14" cm="1">
        <f t="array" ref="K826">INDEX('Stocastic Model Raw Data'!$E$2:$E$1001,$C826,0)</f>
        <v>202357354.41177401</v>
      </c>
      <c r="L826" s="14" cm="1">
        <f t="array" ref="L826">INDEX('Stocastic Model Raw Data'!$J$2:$J$1001,$C826,0)</f>
        <v>93083823.733387694</v>
      </c>
      <c r="M826" s="14">
        <f t="shared" si="147"/>
        <v>109273530.67838632</v>
      </c>
      <c r="N826" s="14">
        <f t="shared" si="151"/>
        <v>2836800336.2168941</v>
      </c>
      <c r="O826" s="14">
        <f t="shared" si="152"/>
        <v>1202301718.4977777</v>
      </c>
      <c r="P826" s="14">
        <f t="shared" si="148"/>
        <v>1634498617.7191164</v>
      </c>
      <c r="Q826" s="3">
        <f t="shared" si="153"/>
        <v>2836800336.2168941</v>
      </c>
      <c r="R826" s="3">
        <f t="shared" si="154"/>
        <v>1414344308.4977777</v>
      </c>
      <c r="S826" s="3">
        <f t="shared" si="149"/>
        <v>1422456027.7191164</v>
      </c>
      <c r="T826" s="21">
        <f>(RANK(E826,E$8:E$1007,1)+COUNTIF(E$8:E826,E826)-1)/1000</f>
        <v>0.72199999999999998</v>
      </c>
      <c r="U826" s="21">
        <f>(RANK(F826,F$8:F$1007,1)+COUNTIF(F$8:F826,F826)-1)/1000</f>
        <v>0.72699999999999998</v>
      </c>
      <c r="V826" s="21">
        <f>(RANK(G826,G$8:G$1007,1)+COUNTIF(G$8:G826,G826)-1)/1000</f>
        <v>0.70799999999999996</v>
      </c>
      <c r="W826" s="21">
        <f>(RANK(H826,H$8:H$1007,1)+COUNTIF(H$8:H826,H826)-1)/1000</f>
        <v>0.72099999999999997</v>
      </c>
      <c r="X826" s="21">
        <f>(RANK(I826,I$8:I$1007,1)+COUNTIF(I$8:I826,I826)-1)/1000</f>
        <v>0.72899999999999998</v>
      </c>
      <c r="Y826" s="21">
        <f>(RANK(J826,J$8:J$1007,1)+COUNTIF(J$8:J826,J826)-1)/1000</f>
        <v>0.71599999999999997</v>
      </c>
      <c r="Z826" s="21">
        <f>(RANK(K826,K$8:K$1007,1)+COUNTIF(K$8:K826,K826)-1)/1000</f>
        <v>0.69399999999999995</v>
      </c>
      <c r="AA826" s="21">
        <f>(RANK(L826,L$8:L$1007,1)+COUNTIF(L$8:L826,L826)-1)/1000</f>
        <v>0.73799999999999999</v>
      </c>
      <c r="AB826" s="21">
        <f>(RANK(M826,M$8:M$1007,1)+COUNTIF(M$8:M826,M826)-1)/1000</f>
        <v>0.66500000000000004</v>
      </c>
      <c r="AC826" s="21">
        <f>(RANK(N826,N$8:N$1007,1)+COUNTIF(N$8:N826,N826)-1)/1000</f>
        <v>0.72</v>
      </c>
      <c r="AD826" s="21">
        <f>(RANK(O826,O$8:O$1007,1)+COUNTIF(O$8:O826,O826)-1)/1000</f>
        <v>0.73099999999999998</v>
      </c>
      <c r="AE826" s="21">
        <f>(RANK(P826,P$8:P$1007,1)+COUNTIF(P$8:P826,P826)-1)/1000</f>
        <v>0.70799999999999996</v>
      </c>
      <c r="AF826" s="21">
        <f>(RANK(Q826,Q$8:Q$1007,1)+COUNTIF(Q$8:Q826,Q826)-1)/1000</f>
        <v>0.72</v>
      </c>
      <c r="AG826" s="21">
        <f>(RANK(R826,R$8:R$1007,1)+COUNTIF(R$8:R826,R826)-1)/1000</f>
        <v>0.73099999999999998</v>
      </c>
      <c r="AH826" s="21">
        <f>(RANK(S826,S$8:S$1007,1)+COUNTIF(S$8:S826,S826)-1)/1000</f>
        <v>0.70799999999999996</v>
      </c>
      <c r="AI826" s="14">
        <f t="shared" si="155"/>
        <v>0</v>
      </c>
      <c r="AK826" s="14">
        <f t="shared" si="156"/>
        <v>0</v>
      </c>
    </row>
    <row r="827" spans="2:37" x14ac:dyDescent="0.25">
      <c r="B827">
        <f t="shared" si="150"/>
        <v>820</v>
      </c>
      <c r="C827">
        <f>MATCH(B827,'Stocastic Model Raw Data'!$B$2:$B$1001,0)</f>
        <v>630</v>
      </c>
      <c r="D827" s="14" cm="1">
        <f t="array" ref="D827">INDEX('Stocastic Model Raw Data'!$G$2:$G$1001,$C827,0)</f>
        <v>212042590</v>
      </c>
      <c r="E827" s="14" cm="1">
        <f t="array" ref="E827">INDEX('Stocastic Model Raw Data'!$C$2:$C$1001,$C827,0)</f>
        <v>91660194.847857997</v>
      </c>
      <c r="F827" s="14" cm="1">
        <f t="array" ref="F827">INDEX('Stocastic Model Raw Data'!$H$2:$H$1001,$C827,0)</f>
        <v>44884449.795637503</v>
      </c>
      <c r="G827" s="14">
        <f t="shared" si="145"/>
        <v>46775745.052220494</v>
      </c>
      <c r="H827" s="14" cm="1">
        <f t="array" ref="H827">INDEX('Stocastic Model Raw Data'!$D$2:$D$1001,$C827,0)</f>
        <v>2521251860.5422902</v>
      </c>
      <c r="I827" s="14" cm="1">
        <f t="array" ref="I827">INDEX('Stocastic Model Raw Data'!$I$2:$I$1001,$C827,0)</f>
        <v>1057704282.58329</v>
      </c>
      <c r="J827" s="14">
        <f t="shared" si="146"/>
        <v>1463547577.9590001</v>
      </c>
      <c r="K827" s="14" cm="1">
        <f t="array" ref="K827">INDEX('Stocastic Model Raw Data'!$E$2:$E$1001,$C827,0)</f>
        <v>200480003.58365801</v>
      </c>
      <c r="L827" s="14" cm="1">
        <f t="array" ref="L827">INDEX('Stocastic Model Raw Data'!$J$2:$J$1001,$C827,0)</f>
        <v>86109157.399499997</v>
      </c>
      <c r="M827" s="14">
        <f t="shared" si="147"/>
        <v>114370846.18415801</v>
      </c>
      <c r="N827" s="14">
        <f t="shared" si="151"/>
        <v>2721731864.1259484</v>
      </c>
      <c r="O827" s="14">
        <f t="shared" si="152"/>
        <v>1143813439.98279</v>
      </c>
      <c r="P827" s="14">
        <f t="shared" si="148"/>
        <v>1577918424.1431584</v>
      </c>
      <c r="Q827" s="3">
        <f t="shared" si="153"/>
        <v>2721731864.1259484</v>
      </c>
      <c r="R827" s="3">
        <f t="shared" si="154"/>
        <v>1355856029.98279</v>
      </c>
      <c r="S827" s="3">
        <f t="shared" si="149"/>
        <v>1365875834.1431584</v>
      </c>
      <c r="T827" s="21">
        <f>(RANK(E827,E$8:E$1007,1)+COUNTIF(E$8:E827,E827)-1)/1000</f>
        <v>0.65500000000000003</v>
      </c>
      <c r="U827" s="21">
        <f>(RANK(F827,F$8:F$1007,1)+COUNTIF(F$8:F827,F827)-1)/1000</f>
        <v>0.65300000000000002</v>
      </c>
      <c r="V827" s="21">
        <f>(RANK(G827,G$8:G$1007,1)+COUNTIF(G$8:G827,G827)-1)/1000</f>
        <v>0.65800000000000003</v>
      </c>
      <c r="W827" s="21">
        <f>(RANK(H827,H$8:H$1007,1)+COUNTIF(H$8:H827,H827)-1)/1000</f>
        <v>0.624</v>
      </c>
      <c r="X827" s="21">
        <f>(RANK(I827,I$8:I$1007,1)+COUNTIF(I$8:I827,I827)-1)/1000</f>
        <v>0.63</v>
      </c>
      <c r="Y827" s="21">
        <f>(RANK(J827,J$8:J$1007,1)+COUNTIF(J$8:J827,J827)-1)/1000</f>
        <v>0.61899999999999999</v>
      </c>
      <c r="Z827" s="21">
        <f>(RANK(K827,K$8:K$1007,1)+COUNTIF(K$8:K827,K827)-1)/1000</f>
        <v>0.68400000000000005</v>
      </c>
      <c r="AA827" s="21">
        <f>(RANK(L827,L$8:L$1007,1)+COUNTIF(L$8:L827,L827)-1)/1000</f>
        <v>0.628</v>
      </c>
      <c r="AB827" s="21">
        <f>(RANK(M827,M$8:M$1007,1)+COUNTIF(M$8:M827,M827)-1)/1000</f>
        <v>0.72599999999999998</v>
      </c>
      <c r="AC827" s="21">
        <f>(RANK(N827,N$8:N$1007,1)+COUNTIF(N$8:N827,N827)-1)/1000</f>
        <v>0.63</v>
      </c>
      <c r="AD827" s="21">
        <f>(RANK(O827,O$8:O$1007,1)+COUNTIF(O$8:O827,O827)-1)/1000</f>
        <v>0.622</v>
      </c>
      <c r="AE827" s="21">
        <f>(RANK(P827,P$8:P$1007,1)+COUNTIF(P$8:P827,P827)-1)/1000</f>
        <v>0.63</v>
      </c>
      <c r="AF827" s="21">
        <f>(RANK(Q827,Q$8:Q$1007,1)+COUNTIF(Q$8:Q827,Q827)-1)/1000</f>
        <v>0.63</v>
      </c>
      <c r="AG827" s="21">
        <f>(RANK(R827,R$8:R$1007,1)+COUNTIF(R$8:R827,R827)-1)/1000</f>
        <v>0.622</v>
      </c>
      <c r="AH827" s="21">
        <f>(RANK(S827,S$8:S$1007,1)+COUNTIF(S$8:S827,S827)-1)/1000</f>
        <v>0.63</v>
      </c>
      <c r="AI827" s="14">
        <f t="shared" si="155"/>
        <v>0</v>
      </c>
      <c r="AK827" s="14">
        <f t="shared" si="156"/>
        <v>0</v>
      </c>
    </row>
    <row r="828" spans="2:37" x14ac:dyDescent="0.25">
      <c r="B828">
        <f t="shared" si="150"/>
        <v>821</v>
      </c>
      <c r="C828">
        <f>MATCH(B828,'Stocastic Model Raw Data'!$B$2:$B$1001,0)</f>
        <v>374</v>
      </c>
      <c r="D828" s="14" cm="1">
        <f t="array" ref="D828">INDEX('Stocastic Model Raw Data'!$G$2:$G$1001,$C828,0)</f>
        <v>212042590</v>
      </c>
      <c r="E828" s="14" cm="1">
        <f t="array" ref="E828">INDEX('Stocastic Model Raw Data'!$C$2:$C$1001,$C828,0)</f>
        <v>80645689.596519694</v>
      </c>
      <c r="F828" s="14" cm="1">
        <f t="array" ref="F828">INDEX('Stocastic Model Raw Data'!$H$2:$H$1001,$C828,0)</f>
        <v>39388960.550150499</v>
      </c>
      <c r="G828" s="14">
        <f t="shared" si="145"/>
        <v>41256729.046369195</v>
      </c>
      <c r="H828" s="14" cm="1">
        <f t="array" ref="H828">INDEX('Stocastic Model Raw Data'!$D$2:$D$1001,$C828,0)</f>
        <v>2239132639.4419699</v>
      </c>
      <c r="I828" s="14" cm="1">
        <f t="array" ref="I828">INDEX('Stocastic Model Raw Data'!$I$2:$I$1001,$C828,0)</f>
        <v>934142814.88355196</v>
      </c>
      <c r="J828" s="14">
        <f t="shared" si="146"/>
        <v>1304989824.5584178</v>
      </c>
      <c r="K828" s="14" cm="1">
        <f t="array" ref="K828">INDEX('Stocastic Model Raw Data'!$E$2:$E$1001,$C828,0)</f>
        <v>190607092.51304901</v>
      </c>
      <c r="L828" s="14" cm="1">
        <f t="array" ref="L828">INDEX('Stocastic Model Raw Data'!$J$2:$J$1001,$C828,0)</f>
        <v>84270892.040330201</v>
      </c>
      <c r="M828" s="14">
        <f t="shared" si="147"/>
        <v>106336200.47271881</v>
      </c>
      <c r="N828" s="14">
        <f t="shared" si="151"/>
        <v>2429739731.955019</v>
      </c>
      <c r="O828" s="14">
        <f t="shared" si="152"/>
        <v>1018413706.9238821</v>
      </c>
      <c r="P828" s="14">
        <f t="shared" si="148"/>
        <v>1411326025.031137</v>
      </c>
      <c r="Q828" s="3">
        <f t="shared" si="153"/>
        <v>2429739731.955019</v>
      </c>
      <c r="R828" s="3">
        <f t="shared" si="154"/>
        <v>1230456296.923882</v>
      </c>
      <c r="S828" s="3">
        <f t="shared" si="149"/>
        <v>1199283435.031137</v>
      </c>
      <c r="T828" s="21">
        <f>(RANK(E828,E$8:E$1007,1)+COUNTIF(E$8:E828,E828)-1)/1000</f>
        <v>0.42</v>
      </c>
      <c r="U828" s="21">
        <f>(RANK(F828,F$8:F$1007,1)+COUNTIF(F$8:F828,F828)-1)/1000</f>
        <v>0.42399999999999999</v>
      </c>
      <c r="V828" s="21">
        <f>(RANK(G828,G$8:G$1007,1)+COUNTIF(G$8:G828,G828)-1)/1000</f>
        <v>0.40899999999999997</v>
      </c>
      <c r="W828" s="21">
        <f>(RANK(H828,H$8:H$1007,1)+COUNTIF(H$8:H828,H828)-1)/1000</f>
        <v>0.35199999999999998</v>
      </c>
      <c r="X828" s="21">
        <f>(RANK(I828,I$8:I$1007,1)+COUNTIF(I$8:I828,I828)-1)/1000</f>
        <v>0.36199999999999999</v>
      </c>
      <c r="Y828" s="21">
        <f>(RANK(J828,J$8:J$1007,1)+COUNTIF(J$8:J828,J828)-1)/1000</f>
        <v>0.34599999999999997</v>
      </c>
      <c r="Z828" s="21">
        <f>(RANK(K828,K$8:K$1007,1)+COUNTIF(K$8:K828,K828)-1)/1000</f>
        <v>0.61699999999999999</v>
      </c>
      <c r="AA828" s="21">
        <f>(RANK(L828,L$8:L$1007,1)+COUNTIF(L$8:L828,L828)-1)/1000</f>
        <v>0.59799999999999998</v>
      </c>
      <c r="AB828" s="21">
        <f>(RANK(M828,M$8:M$1007,1)+COUNTIF(M$8:M828,M828)-1)/1000</f>
        <v>0.61399999999999999</v>
      </c>
      <c r="AC828" s="21">
        <f>(RANK(N828,N$8:N$1007,1)+COUNTIF(N$8:N828,N828)-1)/1000</f>
        <v>0.374</v>
      </c>
      <c r="AD828" s="21">
        <f>(RANK(O828,O$8:O$1007,1)+COUNTIF(O$8:O828,O828)-1)/1000</f>
        <v>0.38200000000000001</v>
      </c>
      <c r="AE828" s="21">
        <f>(RANK(P828,P$8:P$1007,1)+COUNTIF(P$8:P828,P828)-1)/1000</f>
        <v>0.37</v>
      </c>
      <c r="AF828" s="21">
        <f>(RANK(Q828,Q$8:Q$1007,1)+COUNTIF(Q$8:Q828,Q828)-1)/1000</f>
        <v>0.374</v>
      </c>
      <c r="AG828" s="21">
        <f>(RANK(R828,R$8:R$1007,1)+COUNTIF(R$8:R828,R828)-1)/1000</f>
        <v>0.38200000000000001</v>
      </c>
      <c r="AH828" s="21">
        <f>(RANK(S828,S$8:S$1007,1)+COUNTIF(S$8:S828,S828)-1)/1000</f>
        <v>0.37</v>
      </c>
      <c r="AI828" s="14">
        <f t="shared" si="155"/>
        <v>0</v>
      </c>
      <c r="AK828" s="14">
        <f t="shared" si="156"/>
        <v>0</v>
      </c>
    </row>
    <row r="829" spans="2:37" x14ac:dyDescent="0.25">
      <c r="B829">
        <f t="shared" si="150"/>
        <v>822</v>
      </c>
      <c r="C829">
        <f>MATCH(B829,'Stocastic Model Raw Data'!$B$2:$B$1001,0)</f>
        <v>412</v>
      </c>
      <c r="D829" s="14" cm="1">
        <f t="array" ref="D829">INDEX('Stocastic Model Raw Data'!$G$2:$G$1001,$C829,0)</f>
        <v>212042590</v>
      </c>
      <c r="E829" s="14" cm="1">
        <f t="array" ref="E829">INDEX('Stocastic Model Raw Data'!$C$2:$C$1001,$C829,0)</f>
        <v>75072727.467168093</v>
      </c>
      <c r="F829" s="14" cm="1">
        <f t="array" ref="F829">INDEX('Stocastic Model Raw Data'!$H$2:$H$1001,$C829,0)</f>
        <v>35631083.0371392</v>
      </c>
      <c r="G829" s="14">
        <f t="shared" si="145"/>
        <v>39441644.430028893</v>
      </c>
      <c r="H829" s="14" cm="1">
        <f t="array" ref="H829">INDEX('Stocastic Model Raw Data'!$D$2:$D$1001,$C829,0)</f>
        <v>2305425199.3508201</v>
      </c>
      <c r="I829" s="14" cm="1">
        <f t="array" ref="I829">INDEX('Stocastic Model Raw Data'!$I$2:$I$1001,$C829,0)</f>
        <v>944759180.64459002</v>
      </c>
      <c r="J829" s="14">
        <f t="shared" si="146"/>
        <v>1360666018.7062302</v>
      </c>
      <c r="K829" s="14" cm="1">
        <f t="array" ref="K829">INDEX('Stocastic Model Raw Data'!$E$2:$E$1001,$C829,0)</f>
        <v>158565050.695353</v>
      </c>
      <c r="L829" s="14" cm="1">
        <f t="array" ref="L829">INDEX('Stocastic Model Raw Data'!$J$2:$J$1001,$C829,0)</f>
        <v>73951039.431556702</v>
      </c>
      <c r="M829" s="14">
        <f t="shared" si="147"/>
        <v>84614011.2637963</v>
      </c>
      <c r="N829" s="14">
        <f t="shared" si="151"/>
        <v>2463990250.0461731</v>
      </c>
      <c r="O829" s="14">
        <f t="shared" si="152"/>
        <v>1018710220.0761467</v>
      </c>
      <c r="P829" s="14">
        <f t="shared" si="148"/>
        <v>1445280029.9700265</v>
      </c>
      <c r="Q829" s="3">
        <f t="shared" si="153"/>
        <v>2463990250.0461731</v>
      </c>
      <c r="R829" s="3">
        <f t="shared" si="154"/>
        <v>1230752810.0761466</v>
      </c>
      <c r="S829" s="3">
        <f t="shared" si="149"/>
        <v>1233237439.9700265</v>
      </c>
      <c r="T829" s="21">
        <f>(RANK(E829,E$8:E$1007,1)+COUNTIF(E$8:E829,E829)-1)/1000</f>
        <v>0.28899999999999998</v>
      </c>
      <c r="U829" s="21">
        <f>(RANK(F829,F$8:F$1007,1)+COUNTIF(F$8:F829,F829)-1)/1000</f>
        <v>0.25600000000000001</v>
      </c>
      <c r="V829" s="21">
        <f>(RANK(G829,G$8:G$1007,1)+COUNTIF(G$8:G829,G829)-1)/1000</f>
        <v>0.32300000000000001</v>
      </c>
      <c r="W829" s="21">
        <f>(RANK(H829,H$8:H$1007,1)+COUNTIF(H$8:H829,H829)-1)/1000</f>
        <v>0.42299999999999999</v>
      </c>
      <c r="X829" s="21">
        <f>(RANK(I829,I$8:I$1007,1)+COUNTIF(I$8:I829,I829)-1)/1000</f>
        <v>0.39</v>
      </c>
      <c r="Y829" s="21">
        <f>(RANK(J829,J$8:J$1007,1)+COUNTIF(J$8:J829,J829)-1)/1000</f>
        <v>0.44400000000000001</v>
      </c>
      <c r="Z829" s="21">
        <f>(RANK(K829,K$8:K$1007,1)+COUNTIF(K$8:K829,K829)-1)/1000</f>
        <v>0.29799999999999999</v>
      </c>
      <c r="AA829" s="21">
        <f>(RANK(L829,L$8:L$1007,1)+COUNTIF(L$8:L829,L829)-1)/1000</f>
        <v>0.36799999999999999</v>
      </c>
      <c r="AB829" s="21">
        <f>(RANK(M829,M$8:M$1007,1)+COUNTIF(M$8:M829,M829)-1)/1000</f>
        <v>0.222</v>
      </c>
      <c r="AC829" s="21">
        <f>(RANK(N829,N$8:N$1007,1)+COUNTIF(N$8:N829,N829)-1)/1000</f>
        <v>0.41199999999999998</v>
      </c>
      <c r="AD829" s="21">
        <f>(RANK(O829,O$8:O$1007,1)+COUNTIF(O$8:O829,O829)-1)/1000</f>
        <v>0.38300000000000001</v>
      </c>
      <c r="AE829" s="21">
        <f>(RANK(P829,P$8:P$1007,1)+COUNTIF(P$8:P829,P829)-1)/1000</f>
        <v>0.42599999999999999</v>
      </c>
      <c r="AF829" s="21">
        <f>(RANK(Q829,Q$8:Q$1007,1)+COUNTIF(Q$8:Q829,Q829)-1)/1000</f>
        <v>0.41199999999999998</v>
      </c>
      <c r="AG829" s="21">
        <f>(RANK(R829,R$8:R$1007,1)+COUNTIF(R$8:R829,R829)-1)/1000</f>
        <v>0.38300000000000001</v>
      </c>
      <c r="AH829" s="21">
        <f>(RANK(S829,S$8:S$1007,1)+COUNTIF(S$8:S829,S829)-1)/1000</f>
        <v>0.42599999999999999</v>
      </c>
      <c r="AI829" s="14">
        <f t="shared" si="155"/>
        <v>0</v>
      </c>
      <c r="AK829" s="14">
        <f t="shared" si="156"/>
        <v>0</v>
      </c>
    </row>
    <row r="830" spans="2:37" x14ac:dyDescent="0.25">
      <c r="B830">
        <f t="shared" si="150"/>
        <v>823</v>
      </c>
      <c r="C830">
        <f>MATCH(B830,'Stocastic Model Raw Data'!$B$2:$B$1001,0)</f>
        <v>388</v>
      </c>
      <c r="D830" s="14" cm="1">
        <f t="array" ref="D830">INDEX('Stocastic Model Raw Data'!$G$2:$G$1001,$C830,0)</f>
        <v>212042590</v>
      </c>
      <c r="E830" s="14" cm="1">
        <f t="array" ref="E830">INDEX('Stocastic Model Raw Data'!$C$2:$C$1001,$C830,0)</f>
        <v>78034948.091288805</v>
      </c>
      <c r="F830" s="14" cm="1">
        <f t="array" ref="F830">INDEX('Stocastic Model Raw Data'!$H$2:$H$1001,$C830,0)</f>
        <v>37777297.247400798</v>
      </c>
      <c r="G830" s="14">
        <f t="shared" si="145"/>
        <v>40257650.843888007</v>
      </c>
      <c r="H830" s="14" cm="1">
        <f t="array" ref="H830">INDEX('Stocastic Model Raw Data'!$D$2:$D$1001,$C830,0)</f>
        <v>2272544826.01718</v>
      </c>
      <c r="I830" s="14" cm="1">
        <f t="array" ref="I830">INDEX('Stocastic Model Raw Data'!$I$2:$I$1001,$C830,0)</f>
        <v>942894731.15917504</v>
      </c>
      <c r="J830" s="14">
        <f t="shared" si="146"/>
        <v>1329650094.858005</v>
      </c>
      <c r="K830" s="14" cm="1">
        <f t="array" ref="K830">INDEX('Stocastic Model Raw Data'!$E$2:$E$1001,$C830,0)</f>
        <v>166158850.71019399</v>
      </c>
      <c r="L830" s="14" cm="1">
        <f t="array" ref="L830">INDEX('Stocastic Model Raw Data'!$J$2:$J$1001,$C830,0)</f>
        <v>72796464.305046603</v>
      </c>
      <c r="M830" s="14">
        <f t="shared" si="147"/>
        <v>93362386.405147389</v>
      </c>
      <c r="N830" s="14">
        <f t="shared" si="151"/>
        <v>2438703676.7273741</v>
      </c>
      <c r="O830" s="14">
        <f t="shared" si="152"/>
        <v>1015691195.4642216</v>
      </c>
      <c r="P830" s="14">
        <f t="shared" si="148"/>
        <v>1423012481.2631526</v>
      </c>
      <c r="Q830" s="3">
        <f t="shared" si="153"/>
        <v>2438703676.7273741</v>
      </c>
      <c r="R830" s="3">
        <f t="shared" si="154"/>
        <v>1227733785.4642215</v>
      </c>
      <c r="S830" s="3">
        <f t="shared" si="149"/>
        <v>1210969891.2631526</v>
      </c>
      <c r="T830" s="21">
        <f>(RANK(E830,E$8:E$1007,1)+COUNTIF(E$8:E830,E830)-1)/1000</f>
        <v>0.36199999999999999</v>
      </c>
      <c r="U830" s="21">
        <f>(RANK(F830,F$8:F$1007,1)+COUNTIF(F$8:F830,F830)-1)/1000</f>
        <v>0.36</v>
      </c>
      <c r="V830" s="21">
        <f>(RANK(G830,G$8:G$1007,1)+COUNTIF(G$8:G830,G830)-1)/1000</f>
        <v>0.36399999999999999</v>
      </c>
      <c r="W830" s="21">
        <f>(RANK(H830,H$8:H$1007,1)+COUNTIF(H$8:H830,H830)-1)/1000</f>
        <v>0.38800000000000001</v>
      </c>
      <c r="X830" s="21">
        <f>(RANK(I830,I$8:I$1007,1)+COUNTIF(I$8:I830,I830)-1)/1000</f>
        <v>0.38400000000000001</v>
      </c>
      <c r="Y830" s="21">
        <f>(RANK(J830,J$8:J$1007,1)+COUNTIF(J$8:J830,J830)-1)/1000</f>
        <v>0.38900000000000001</v>
      </c>
      <c r="Z830" s="21">
        <f>(RANK(K830,K$8:K$1007,1)+COUNTIF(K$8:K830,K830)-1)/1000</f>
        <v>0.36899999999999999</v>
      </c>
      <c r="AA830" s="21">
        <f>(RANK(L830,L$8:L$1007,1)+COUNTIF(L$8:L830,L830)-1)/1000</f>
        <v>0.34499999999999997</v>
      </c>
      <c r="AB830" s="21">
        <f>(RANK(M830,M$8:M$1007,1)+COUNTIF(M$8:M830,M830)-1)/1000</f>
        <v>0.375</v>
      </c>
      <c r="AC830" s="21">
        <f>(RANK(N830,N$8:N$1007,1)+COUNTIF(N$8:N830,N830)-1)/1000</f>
        <v>0.38800000000000001</v>
      </c>
      <c r="AD830" s="21">
        <f>(RANK(O830,O$8:O$1007,1)+COUNTIF(O$8:O830,O830)-1)/1000</f>
        <v>0.375</v>
      </c>
      <c r="AE830" s="21">
        <f>(RANK(P830,P$8:P$1007,1)+COUNTIF(P$8:P830,P830)-1)/1000</f>
        <v>0.38700000000000001</v>
      </c>
      <c r="AF830" s="21">
        <f>(RANK(Q830,Q$8:Q$1007,1)+COUNTIF(Q$8:Q830,Q830)-1)/1000</f>
        <v>0.38800000000000001</v>
      </c>
      <c r="AG830" s="21">
        <f>(RANK(R830,R$8:R$1007,1)+COUNTIF(R$8:R830,R830)-1)/1000</f>
        <v>0.375</v>
      </c>
      <c r="AH830" s="21">
        <f>(RANK(S830,S$8:S$1007,1)+COUNTIF(S$8:S830,S830)-1)/1000</f>
        <v>0.38700000000000001</v>
      </c>
      <c r="AI830" s="14">
        <f t="shared" si="155"/>
        <v>0</v>
      </c>
      <c r="AK830" s="14">
        <f t="shared" si="156"/>
        <v>0</v>
      </c>
    </row>
    <row r="831" spans="2:37" x14ac:dyDescent="0.25">
      <c r="B831">
        <f t="shared" si="150"/>
        <v>824</v>
      </c>
      <c r="C831">
        <f>MATCH(B831,'Stocastic Model Raw Data'!$B$2:$B$1001,0)</f>
        <v>655</v>
      </c>
      <c r="D831" s="14" cm="1">
        <f t="array" ref="D831">INDEX('Stocastic Model Raw Data'!$G$2:$G$1001,$C831,0)</f>
        <v>212042590</v>
      </c>
      <c r="E831" s="14" cm="1">
        <f t="array" ref="E831">INDEX('Stocastic Model Raw Data'!$C$2:$C$1001,$C831,0)</f>
        <v>89029343.782790497</v>
      </c>
      <c r="F831" s="14" cm="1">
        <f t="array" ref="F831">INDEX('Stocastic Model Raw Data'!$H$2:$H$1001,$C831,0)</f>
        <v>43275679.205456696</v>
      </c>
      <c r="G831" s="14">
        <f t="shared" si="145"/>
        <v>45753664.5773338</v>
      </c>
      <c r="H831" s="14" cm="1">
        <f t="array" ref="H831">INDEX('Stocastic Model Raw Data'!$D$2:$D$1001,$C831,0)</f>
        <v>2563932429.1093202</v>
      </c>
      <c r="I831" s="14" cm="1">
        <f t="array" ref="I831">INDEX('Stocastic Model Raw Data'!$I$2:$I$1001,$C831,0)</f>
        <v>1071095890.80501</v>
      </c>
      <c r="J831" s="14">
        <f t="shared" si="146"/>
        <v>1492836538.3043103</v>
      </c>
      <c r="K831" s="14" cm="1">
        <f t="array" ref="K831">INDEX('Stocastic Model Raw Data'!$E$2:$E$1001,$C831,0)</f>
        <v>190004279.647387</v>
      </c>
      <c r="L831" s="14" cm="1">
        <f t="array" ref="L831">INDEX('Stocastic Model Raw Data'!$J$2:$J$1001,$C831,0)</f>
        <v>82865830.001851693</v>
      </c>
      <c r="M831" s="14">
        <f t="shared" si="147"/>
        <v>107138449.64553531</v>
      </c>
      <c r="N831" s="14">
        <f t="shared" si="151"/>
        <v>2753936708.7567072</v>
      </c>
      <c r="O831" s="14">
        <f t="shared" si="152"/>
        <v>1153961720.8068616</v>
      </c>
      <c r="P831" s="14">
        <f t="shared" si="148"/>
        <v>1599974987.9498456</v>
      </c>
      <c r="Q831" s="3">
        <f t="shared" si="153"/>
        <v>2753936708.7567072</v>
      </c>
      <c r="R831" s="3">
        <f t="shared" si="154"/>
        <v>1366004310.8068616</v>
      </c>
      <c r="S831" s="3">
        <f t="shared" si="149"/>
        <v>1387932397.9498456</v>
      </c>
      <c r="T831" s="21">
        <f>(RANK(E831,E$8:E$1007,1)+COUNTIF(E$8:E831,E831)-1)/1000</f>
        <v>0.59899999999999998</v>
      </c>
      <c r="U831" s="21">
        <f>(RANK(F831,F$8:F$1007,1)+COUNTIF(F$8:F831,F831)-1)/1000</f>
        <v>0.58899999999999997</v>
      </c>
      <c r="V831" s="21">
        <f>(RANK(G831,G$8:G$1007,1)+COUNTIF(G$8:G831,G831)-1)/1000</f>
        <v>0.61499999999999999</v>
      </c>
      <c r="W831" s="21">
        <f>(RANK(H831,H$8:H$1007,1)+COUNTIF(H$8:H831,H831)-1)/1000</f>
        <v>0.66500000000000004</v>
      </c>
      <c r="X831" s="21">
        <f>(RANK(I831,I$8:I$1007,1)+COUNTIF(I$8:I831,I831)-1)/1000</f>
        <v>0.65900000000000003</v>
      </c>
      <c r="Y831" s="21">
        <f>(RANK(J831,J$8:J$1007,1)+COUNTIF(J$8:J831,J831)-1)/1000</f>
        <v>0.66900000000000004</v>
      </c>
      <c r="Z831" s="21">
        <f>(RANK(K831,K$8:K$1007,1)+COUNTIF(K$8:K831,K831)-1)/1000</f>
        <v>0.61199999999999999</v>
      </c>
      <c r="AA831" s="21">
        <f>(RANK(L831,L$8:L$1007,1)+COUNTIF(L$8:L831,L831)-1)/1000</f>
        <v>0.56699999999999995</v>
      </c>
      <c r="AB831" s="21">
        <f>(RANK(M831,M$8:M$1007,1)+COUNTIF(M$8:M831,M831)-1)/1000</f>
        <v>0.63300000000000001</v>
      </c>
      <c r="AC831" s="21">
        <f>(RANK(N831,N$8:N$1007,1)+COUNTIF(N$8:N831,N831)-1)/1000</f>
        <v>0.65500000000000003</v>
      </c>
      <c r="AD831" s="21">
        <f>(RANK(O831,O$8:O$1007,1)+COUNTIF(O$8:O831,O831)-1)/1000</f>
        <v>0.64200000000000002</v>
      </c>
      <c r="AE831" s="21">
        <f>(RANK(P831,P$8:P$1007,1)+COUNTIF(P$8:P831,P831)-1)/1000</f>
        <v>0.66600000000000004</v>
      </c>
      <c r="AF831" s="21">
        <f>(RANK(Q831,Q$8:Q$1007,1)+COUNTIF(Q$8:Q831,Q831)-1)/1000</f>
        <v>0.65500000000000003</v>
      </c>
      <c r="AG831" s="21">
        <f>(RANK(R831,R$8:R$1007,1)+COUNTIF(R$8:R831,R831)-1)/1000</f>
        <v>0.64200000000000002</v>
      </c>
      <c r="AH831" s="21">
        <f>(RANK(S831,S$8:S$1007,1)+COUNTIF(S$8:S831,S831)-1)/1000</f>
        <v>0.66600000000000004</v>
      </c>
      <c r="AI831" s="14">
        <f t="shared" si="155"/>
        <v>0</v>
      </c>
      <c r="AK831" s="14">
        <f t="shared" si="156"/>
        <v>0</v>
      </c>
    </row>
    <row r="832" spans="2:37" x14ac:dyDescent="0.25">
      <c r="B832">
        <f t="shared" si="150"/>
        <v>825</v>
      </c>
      <c r="C832">
        <f>MATCH(B832,'Stocastic Model Raw Data'!$B$2:$B$1001,0)</f>
        <v>690</v>
      </c>
      <c r="D832" s="14" cm="1">
        <f t="array" ref="D832">INDEX('Stocastic Model Raw Data'!$G$2:$G$1001,$C832,0)</f>
        <v>212042590</v>
      </c>
      <c r="E832" s="14" cm="1">
        <f t="array" ref="E832">INDEX('Stocastic Model Raw Data'!$C$2:$C$1001,$C832,0)</f>
        <v>91122134.007066101</v>
      </c>
      <c r="F832" s="14" cm="1">
        <f t="array" ref="F832">INDEX('Stocastic Model Raw Data'!$H$2:$H$1001,$C832,0)</f>
        <v>44342948.181987099</v>
      </c>
      <c r="G832" s="14">
        <f t="shared" si="145"/>
        <v>46779185.825079001</v>
      </c>
      <c r="H832" s="14" cm="1">
        <f t="array" ref="H832">INDEX('Stocastic Model Raw Data'!$D$2:$D$1001,$C832,0)</f>
        <v>2603822712.9222498</v>
      </c>
      <c r="I832" s="14" cm="1">
        <f t="array" ref="I832">INDEX('Stocastic Model Raw Data'!$I$2:$I$1001,$C832,0)</f>
        <v>1090226304.60847</v>
      </c>
      <c r="J832" s="14">
        <f t="shared" si="146"/>
        <v>1513596408.3137798</v>
      </c>
      <c r="K832" s="14" cm="1">
        <f t="array" ref="K832">INDEX('Stocastic Model Raw Data'!$E$2:$E$1001,$C832,0)</f>
        <v>185441846.43859699</v>
      </c>
      <c r="L832" s="14" cm="1">
        <f t="array" ref="L832">INDEX('Stocastic Model Raw Data'!$J$2:$J$1001,$C832,0)</f>
        <v>81475764.905593693</v>
      </c>
      <c r="M832" s="14">
        <f t="shared" si="147"/>
        <v>103966081.5330033</v>
      </c>
      <c r="N832" s="14">
        <f t="shared" si="151"/>
        <v>2789264559.360847</v>
      </c>
      <c r="O832" s="14">
        <f t="shared" si="152"/>
        <v>1171702069.5140636</v>
      </c>
      <c r="P832" s="14">
        <f t="shared" si="148"/>
        <v>1617562489.8467834</v>
      </c>
      <c r="Q832" s="3">
        <f t="shared" si="153"/>
        <v>2789264559.360847</v>
      </c>
      <c r="R832" s="3">
        <f t="shared" si="154"/>
        <v>1383744659.5140636</v>
      </c>
      <c r="S832" s="3">
        <f t="shared" si="149"/>
        <v>1405519899.8467834</v>
      </c>
      <c r="T832" s="21">
        <f>(RANK(E832,E$8:E$1007,1)+COUNTIF(E$8:E832,E832)-1)/1000</f>
        <v>0.64700000000000002</v>
      </c>
      <c r="U832" s="21">
        <f>(RANK(F832,F$8:F$1007,1)+COUNTIF(F$8:F832,F832)-1)/1000</f>
        <v>0.63200000000000001</v>
      </c>
      <c r="V832" s="21">
        <f>(RANK(G832,G$8:G$1007,1)+COUNTIF(G$8:G832,G832)-1)/1000</f>
        <v>0.65900000000000003</v>
      </c>
      <c r="W832" s="21">
        <f>(RANK(H832,H$8:H$1007,1)+COUNTIF(H$8:H832,H832)-1)/1000</f>
        <v>0.69599999999999995</v>
      </c>
      <c r="X832" s="21">
        <f>(RANK(I832,I$8:I$1007,1)+COUNTIF(I$8:I832,I832)-1)/1000</f>
        <v>0.69699999999999995</v>
      </c>
      <c r="Y832" s="21">
        <f>(RANK(J832,J$8:J$1007,1)+COUNTIF(J$8:J832,J832)-1)/1000</f>
        <v>0.69299999999999995</v>
      </c>
      <c r="Z832" s="21">
        <f>(RANK(K832,K$8:K$1007,1)+COUNTIF(K$8:K832,K832)-1)/1000</f>
        <v>0.56200000000000006</v>
      </c>
      <c r="AA832" s="21">
        <f>(RANK(L832,L$8:L$1007,1)+COUNTIF(L$8:L832,L832)-1)/1000</f>
        <v>0.54</v>
      </c>
      <c r="AB832" s="21">
        <f>(RANK(M832,M$8:M$1007,1)+COUNTIF(M$8:M832,M832)-1)/1000</f>
        <v>0.57299999999999995</v>
      </c>
      <c r="AC832" s="21">
        <f>(RANK(N832,N$8:N$1007,1)+COUNTIF(N$8:N832,N832)-1)/1000</f>
        <v>0.69</v>
      </c>
      <c r="AD832" s="21">
        <f>(RANK(O832,O$8:O$1007,1)+COUNTIF(O$8:O832,O832)-1)/1000</f>
        <v>0.68500000000000005</v>
      </c>
      <c r="AE832" s="21">
        <f>(RANK(P832,P$8:P$1007,1)+COUNTIF(P$8:P832,P832)-1)/1000</f>
        <v>0.68799999999999994</v>
      </c>
      <c r="AF832" s="21">
        <f>(RANK(Q832,Q$8:Q$1007,1)+COUNTIF(Q$8:Q832,Q832)-1)/1000</f>
        <v>0.69</v>
      </c>
      <c r="AG832" s="21">
        <f>(RANK(R832,R$8:R$1007,1)+COUNTIF(R$8:R832,R832)-1)/1000</f>
        <v>0.68500000000000005</v>
      </c>
      <c r="AH832" s="21">
        <f>(RANK(S832,S$8:S$1007,1)+COUNTIF(S$8:S832,S832)-1)/1000</f>
        <v>0.68799999999999994</v>
      </c>
      <c r="AI832" s="14">
        <f t="shared" si="155"/>
        <v>0</v>
      </c>
      <c r="AK832" s="14">
        <f t="shared" si="156"/>
        <v>0</v>
      </c>
    </row>
    <row r="833" spans="2:37" x14ac:dyDescent="0.25">
      <c r="B833">
        <f t="shared" si="150"/>
        <v>826</v>
      </c>
      <c r="C833">
        <f>MATCH(B833,'Stocastic Model Raw Data'!$B$2:$B$1001,0)</f>
        <v>186</v>
      </c>
      <c r="D833" s="14" cm="1">
        <f t="array" ref="D833">INDEX('Stocastic Model Raw Data'!$G$2:$G$1001,$C833,0)</f>
        <v>212042590</v>
      </c>
      <c r="E833" s="14" cm="1">
        <f t="array" ref="E833">INDEX('Stocastic Model Raw Data'!$C$2:$C$1001,$C833,0)</f>
        <v>74687723.180702403</v>
      </c>
      <c r="F833" s="14" cm="1">
        <f t="array" ref="F833">INDEX('Stocastic Model Raw Data'!$H$2:$H$1001,$C833,0)</f>
        <v>36769659.155620202</v>
      </c>
      <c r="G833" s="14">
        <f t="shared" si="145"/>
        <v>37918064.025082201</v>
      </c>
      <c r="H833" s="14" cm="1">
        <f t="array" ref="H833">INDEX('Stocastic Model Raw Data'!$D$2:$D$1001,$C833,0)</f>
        <v>2024435652.1819899</v>
      </c>
      <c r="I833" s="14" cm="1">
        <f t="array" ref="I833">INDEX('Stocastic Model Raw Data'!$I$2:$I$1001,$C833,0)</f>
        <v>849455103.91475499</v>
      </c>
      <c r="J833" s="14">
        <f t="shared" si="146"/>
        <v>1174980548.2672348</v>
      </c>
      <c r="K833" s="14" cm="1">
        <f t="array" ref="K833">INDEX('Stocastic Model Raw Data'!$E$2:$E$1001,$C833,0)</f>
        <v>174878999.35754201</v>
      </c>
      <c r="L833" s="14" cm="1">
        <f t="array" ref="L833">INDEX('Stocastic Model Raw Data'!$J$2:$J$1001,$C833,0)</f>
        <v>75757586.994939193</v>
      </c>
      <c r="M833" s="14">
        <f t="shared" si="147"/>
        <v>99121412.362602815</v>
      </c>
      <c r="N833" s="14">
        <f t="shared" si="151"/>
        <v>2199314651.5395317</v>
      </c>
      <c r="O833" s="14">
        <f t="shared" si="152"/>
        <v>925212690.90969419</v>
      </c>
      <c r="P833" s="14">
        <f t="shared" si="148"/>
        <v>1274101960.6298375</v>
      </c>
      <c r="Q833" s="3">
        <f t="shared" si="153"/>
        <v>2199314651.5395317</v>
      </c>
      <c r="R833" s="3">
        <f t="shared" si="154"/>
        <v>1137255280.9096942</v>
      </c>
      <c r="S833" s="3">
        <f t="shared" si="149"/>
        <v>1062059370.6298375</v>
      </c>
      <c r="T833" s="21">
        <f>(RANK(E833,E$8:E$1007,1)+COUNTIF(E$8:E833,E833)-1)/1000</f>
        <v>0.28299999999999997</v>
      </c>
      <c r="U833" s="21">
        <f>(RANK(F833,F$8:F$1007,1)+COUNTIF(F$8:F833,F833)-1)/1000</f>
        <v>0.309</v>
      </c>
      <c r="V833" s="21">
        <f>(RANK(G833,G$8:G$1007,1)+COUNTIF(G$8:G833,G833)-1)/1000</f>
        <v>0.248</v>
      </c>
      <c r="W833" s="21">
        <f>(RANK(H833,H$8:H$1007,1)+COUNTIF(H$8:H833,H833)-1)/1000</f>
        <v>0.16700000000000001</v>
      </c>
      <c r="X833" s="21">
        <f>(RANK(I833,I$8:I$1007,1)+COUNTIF(I$8:I833,I833)-1)/1000</f>
        <v>0.183</v>
      </c>
      <c r="Y833" s="21">
        <f>(RANK(J833,J$8:J$1007,1)+COUNTIF(J$8:J833,J833)-1)/1000</f>
        <v>0.159</v>
      </c>
      <c r="Z833" s="21">
        <f>(RANK(K833,K$8:K$1007,1)+COUNTIF(K$8:K833,K833)-1)/1000</f>
        <v>0.441</v>
      </c>
      <c r="AA833" s="21">
        <f>(RANK(L833,L$8:L$1007,1)+COUNTIF(L$8:L833,L833)-1)/1000</f>
        <v>0.40200000000000002</v>
      </c>
      <c r="AB833" s="21">
        <f>(RANK(M833,M$8:M$1007,1)+COUNTIF(M$8:M833,M833)-1)/1000</f>
        <v>0.48699999999999999</v>
      </c>
      <c r="AC833" s="21">
        <f>(RANK(N833,N$8:N$1007,1)+COUNTIF(N$8:N833,N833)-1)/1000</f>
        <v>0.186</v>
      </c>
      <c r="AD833" s="21">
        <f>(RANK(O833,O$8:O$1007,1)+COUNTIF(O$8:O833,O833)-1)/1000</f>
        <v>0.19600000000000001</v>
      </c>
      <c r="AE833" s="21">
        <f>(RANK(P833,P$8:P$1007,1)+COUNTIF(P$8:P833,P833)-1)/1000</f>
        <v>0.17799999999999999</v>
      </c>
      <c r="AF833" s="21">
        <f>(RANK(Q833,Q$8:Q$1007,1)+COUNTIF(Q$8:Q833,Q833)-1)/1000</f>
        <v>0.186</v>
      </c>
      <c r="AG833" s="21">
        <f>(RANK(R833,R$8:R$1007,1)+COUNTIF(R$8:R833,R833)-1)/1000</f>
        <v>0.19600000000000001</v>
      </c>
      <c r="AH833" s="21">
        <f>(RANK(S833,S$8:S$1007,1)+COUNTIF(S$8:S833,S833)-1)/1000</f>
        <v>0.17799999999999999</v>
      </c>
      <c r="AI833" s="14">
        <f t="shared" si="155"/>
        <v>0</v>
      </c>
      <c r="AK833" s="14">
        <f t="shared" si="156"/>
        <v>0</v>
      </c>
    </row>
    <row r="834" spans="2:37" x14ac:dyDescent="0.25">
      <c r="B834">
        <f t="shared" si="150"/>
        <v>827</v>
      </c>
      <c r="C834">
        <f>MATCH(B834,'Stocastic Model Raw Data'!$B$2:$B$1001,0)</f>
        <v>302</v>
      </c>
      <c r="D834" s="14" cm="1">
        <f t="array" ref="D834">INDEX('Stocastic Model Raw Data'!$G$2:$G$1001,$C834,0)</f>
        <v>212042590</v>
      </c>
      <c r="E834" s="14" cm="1">
        <f t="array" ref="E834">INDEX('Stocastic Model Raw Data'!$C$2:$C$1001,$C834,0)</f>
        <v>75989212.959860697</v>
      </c>
      <c r="F834" s="14" cm="1">
        <f t="array" ref="F834">INDEX('Stocastic Model Raw Data'!$H$2:$H$1001,$C834,0)</f>
        <v>36745184.038152903</v>
      </c>
      <c r="G834" s="14">
        <f t="shared" si="145"/>
        <v>39244028.921707794</v>
      </c>
      <c r="H834" s="14" cm="1">
        <f t="array" ref="H834">INDEX('Stocastic Model Raw Data'!$D$2:$D$1001,$C834,0)</f>
        <v>2204486648.5532498</v>
      </c>
      <c r="I834" s="14" cm="1">
        <f t="array" ref="I834">INDEX('Stocastic Model Raw Data'!$I$2:$I$1001,$C834,0)</f>
        <v>918344226.03888297</v>
      </c>
      <c r="J834" s="14">
        <f t="shared" si="146"/>
        <v>1286142422.5143669</v>
      </c>
      <c r="K834" s="14" cm="1">
        <f t="array" ref="K834">INDEX('Stocastic Model Raw Data'!$E$2:$E$1001,$C834,0)</f>
        <v>148220889.87788799</v>
      </c>
      <c r="L834" s="14" cm="1">
        <f t="array" ref="L834">INDEX('Stocastic Model Raw Data'!$J$2:$J$1001,$C834,0)</f>
        <v>62748111.900359802</v>
      </c>
      <c r="M834" s="14">
        <f t="shared" si="147"/>
        <v>85472777.977528185</v>
      </c>
      <c r="N834" s="14">
        <f t="shared" si="151"/>
        <v>2352707538.431138</v>
      </c>
      <c r="O834" s="14">
        <f t="shared" si="152"/>
        <v>981092337.93924272</v>
      </c>
      <c r="P834" s="14">
        <f t="shared" si="148"/>
        <v>1371615200.4918952</v>
      </c>
      <c r="Q834" s="3">
        <f t="shared" si="153"/>
        <v>2352707538.431138</v>
      </c>
      <c r="R834" s="3">
        <f t="shared" si="154"/>
        <v>1193134927.9392428</v>
      </c>
      <c r="S834" s="3">
        <f t="shared" si="149"/>
        <v>1159572610.4918952</v>
      </c>
      <c r="T834" s="21">
        <f>(RANK(E834,E$8:E$1007,1)+COUNTIF(E$8:E834,E834)-1)/1000</f>
        <v>0.30599999999999999</v>
      </c>
      <c r="U834" s="21">
        <f>(RANK(F834,F$8:F$1007,1)+COUNTIF(F$8:F834,F834)-1)/1000</f>
        <v>0.307</v>
      </c>
      <c r="V834" s="21">
        <f>(RANK(G834,G$8:G$1007,1)+COUNTIF(G$8:G834,G834)-1)/1000</f>
        <v>0.315</v>
      </c>
      <c r="W834" s="21">
        <f>(RANK(H834,H$8:H$1007,1)+COUNTIF(H$8:H834,H834)-1)/1000</f>
        <v>0.317</v>
      </c>
      <c r="X834" s="21">
        <f>(RANK(I834,I$8:I$1007,1)+COUNTIF(I$8:I834,I834)-1)/1000</f>
        <v>0.32100000000000001</v>
      </c>
      <c r="Y834" s="21">
        <f>(RANK(J834,J$8:J$1007,1)+COUNTIF(J$8:J834,J834)-1)/1000</f>
        <v>0.32100000000000001</v>
      </c>
      <c r="Z834" s="21">
        <f>(RANK(K834,K$8:K$1007,1)+COUNTIF(K$8:K834,K834)-1)/1000</f>
        <v>0.184</v>
      </c>
      <c r="AA834" s="21">
        <f>(RANK(L834,L$8:L$1007,1)+COUNTIF(L$8:L834,L834)-1)/1000</f>
        <v>0.158</v>
      </c>
      <c r="AB834" s="21">
        <f>(RANK(M834,M$8:M$1007,1)+COUNTIF(M$8:M834,M834)-1)/1000</f>
        <v>0.23499999999999999</v>
      </c>
      <c r="AC834" s="21">
        <f>(RANK(N834,N$8:N$1007,1)+COUNTIF(N$8:N834,N834)-1)/1000</f>
        <v>0.30199999999999999</v>
      </c>
      <c r="AD834" s="21">
        <f>(RANK(O834,O$8:O$1007,1)+COUNTIF(O$8:O834,O834)-1)/1000</f>
        <v>0.30099999999999999</v>
      </c>
      <c r="AE834" s="21">
        <f>(RANK(P834,P$8:P$1007,1)+COUNTIF(P$8:P834,P834)-1)/1000</f>
        <v>0.31</v>
      </c>
      <c r="AF834" s="21">
        <f>(RANK(Q834,Q$8:Q$1007,1)+COUNTIF(Q$8:Q834,Q834)-1)/1000</f>
        <v>0.30199999999999999</v>
      </c>
      <c r="AG834" s="21">
        <f>(RANK(R834,R$8:R$1007,1)+COUNTIF(R$8:R834,R834)-1)/1000</f>
        <v>0.30099999999999999</v>
      </c>
      <c r="AH834" s="21">
        <f>(RANK(S834,S$8:S$1007,1)+COUNTIF(S$8:S834,S834)-1)/1000</f>
        <v>0.31</v>
      </c>
      <c r="AI834" s="14">
        <f t="shared" si="155"/>
        <v>0</v>
      </c>
      <c r="AK834" s="14">
        <f t="shared" si="156"/>
        <v>0</v>
      </c>
    </row>
    <row r="835" spans="2:37" x14ac:dyDescent="0.25">
      <c r="B835">
        <f t="shared" si="150"/>
        <v>828</v>
      </c>
      <c r="C835">
        <f>MATCH(B835,'Stocastic Model Raw Data'!$B$2:$B$1001,0)</f>
        <v>849</v>
      </c>
      <c r="D835" s="14" cm="1">
        <f t="array" ref="D835">INDEX('Stocastic Model Raw Data'!$G$2:$G$1001,$C835,0)</f>
        <v>212042590</v>
      </c>
      <c r="E835" s="14" cm="1">
        <f t="array" ref="E835">INDEX('Stocastic Model Raw Data'!$C$2:$C$1001,$C835,0)</f>
        <v>101875007.837577</v>
      </c>
      <c r="F835" s="14" cm="1">
        <f t="array" ref="F835">INDEX('Stocastic Model Raw Data'!$H$2:$H$1001,$C835,0)</f>
        <v>50175120.7866809</v>
      </c>
      <c r="G835" s="14">
        <f t="shared" si="145"/>
        <v>51699887.050896101</v>
      </c>
      <c r="H835" s="14" cm="1">
        <f t="array" ref="H835">INDEX('Stocastic Model Raw Data'!$D$2:$D$1001,$C835,0)</f>
        <v>2844914617.4766102</v>
      </c>
      <c r="I835" s="14" cm="1">
        <f t="array" ref="I835">INDEX('Stocastic Model Raw Data'!$I$2:$I$1001,$C835,0)</f>
        <v>1193535987.90906</v>
      </c>
      <c r="J835" s="14">
        <f t="shared" si="146"/>
        <v>1651378629.5675502</v>
      </c>
      <c r="K835" s="14" cm="1">
        <f t="array" ref="K835">INDEX('Stocastic Model Raw Data'!$E$2:$E$1001,$C835,0)</f>
        <v>202367572.08885601</v>
      </c>
      <c r="L835" s="14" cm="1">
        <f t="array" ref="L835">INDEX('Stocastic Model Raw Data'!$J$2:$J$1001,$C835,0)</f>
        <v>92326529.286994994</v>
      </c>
      <c r="M835" s="14">
        <f t="shared" si="147"/>
        <v>110041042.80186102</v>
      </c>
      <c r="N835" s="14">
        <f t="shared" si="151"/>
        <v>3047282189.5654664</v>
      </c>
      <c r="O835" s="14">
        <f t="shared" si="152"/>
        <v>1285862517.1960549</v>
      </c>
      <c r="P835" s="14">
        <f t="shared" si="148"/>
        <v>1761419672.3694115</v>
      </c>
      <c r="Q835" s="3">
        <f t="shared" si="153"/>
        <v>3047282189.5654664</v>
      </c>
      <c r="R835" s="3">
        <f t="shared" si="154"/>
        <v>1497905107.1960549</v>
      </c>
      <c r="S835" s="3">
        <f t="shared" si="149"/>
        <v>1549377082.3694115</v>
      </c>
      <c r="T835" s="21">
        <f>(RANK(E835,E$8:E$1007,1)+COUNTIF(E$8:E835,E835)-1)/1000</f>
        <v>0.82</v>
      </c>
      <c r="U835" s="21">
        <f>(RANK(F835,F$8:F$1007,1)+COUNTIF(F$8:F835,F835)-1)/1000</f>
        <v>0.81200000000000006</v>
      </c>
      <c r="V835" s="21">
        <f>(RANK(G835,G$8:G$1007,1)+COUNTIF(G$8:G835,G835)-1)/1000</f>
        <v>0.82</v>
      </c>
      <c r="W835" s="21">
        <f>(RANK(H835,H$8:H$1007,1)+COUNTIF(H$8:H835,H835)-1)/1000</f>
        <v>0.86599999999999999</v>
      </c>
      <c r="X835" s="21">
        <f>(RANK(I835,I$8:I$1007,1)+COUNTIF(I$8:I835,I835)-1)/1000</f>
        <v>0.85699999999999998</v>
      </c>
      <c r="Y835" s="21">
        <f>(RANK(J835,J$8:J$1007,1)+COUNTIF(J$8:J835,J835)-1)/1000</f>
        <v>0.86799999999999999</v>
      </c>
      <c r="Z835" s="21">
        <f>(RANK(K835,K$8:K$1007,1)+COUNTIF(K$8:K835,K835)-1)/1000</f>
        <v>0.69499999999999995</v>
      </c>
      <c r="AA835" s="21">
        <f>(RANK(L835,L$8:L$1007,1)+COUNTIF(L$8:L835,L835)-1)/1000</f>
        <v>0.72799999999999998</v>
      </c>
      <c r="AB835" s="21">
        <f>(RANK(M835,M$8:M$1007,1)+COUNTIF(M$8:M835,M835)-1)/1000</f>
        <v>0.67500000000000004</v>
      </c>
      <c r="AC835" s="21">
        <f>(RANK(N835,N$8:N$1007,1)+COUNTIF(N$8:N835,N835)-1)/1000</f>
        <v>0.84899999999999998</v>
      </c>
      <c r="AD835" s="21">
        <f>(RANK(O835,O$8:O$1007,1)+COUNTIF(O$8:O835,O835)-1)/1000</f>
        <v>0.84399999999999997</v>
      </c>
      <c r="AE835" s="21">
        <f>(RANK(P835,P$8:P$1007,1)+COUNTIF(P$8:P835,P835)-1)/1000</f>
        <v>0.85599999999999998</v>
      </c>
      <c r="AF835" s="21">
        <f>(RANK(Q835,Q$8:Q$1007,1)+COUNTIF(Q$8:Q835,Q835)-1)/1000</f>
        <v>0.84899999999999998</v>
      </c>
      <c r="AG835" s="21">
        <f>(RANK(R835,R$8:R$1007,1)+COUNTIF(R$8:R835,R835)-1)/1000</f>
        <v>0.84399999999999997</v>
      </c>
      <c r="AH835" s="21">
        <f>(RANK(S835,S$8:S$1007,1)+COUNTIF(S$8:S835,S835)-1)/1000</f>
        <v>0.85599999999999998</v>
      </c>
      <c r="AI835" s="14">
        <f t="shared" si="155"/>
        <v>0</v>
      </c>
      <c r="AK835" s="14">
        <f t="shared" si="156"/>
        <v>0</v>
      </c>
    </row>
    <row r="836" spans="2:37" x14ac:dyDescent="0.25">
      <c r="B836">
        <f t="shared" si="150"/>
        <v>829</v>
      </c>
      <c r="C836">
        <f>MATCH(B836,'Stocastic Model Raw Data'!$B$2:$B$1001,0)</f>
        <v>867</v>
      </c>
      <c r="D836" s="14" cm="1">
        <f t="array" ref="D836">INDEX('Stocastic Model Raw Data'!$G$2:$G$1001,$C836,0)</f>
        <v>212042590</v>
      </c>
      <c r="E836" s="14" cm="1">
        <f t="array" ref="E836">INDEX('Stocastic Model Raw Data'!$C$2:$C$1001,$C836,0)</f>
        <v>111055048.343363</v>
      </c>
      <c r="F836" s="14" cm="1">
        <f t="array" ref="F836">INDEX('Stocastic Model Raw Data'!$H$2:$H$1001,$C836,0)</f>
        <v>55573187.631382398</v>
      </c>
      <c r="G836" s="14">
        <f t="shared" si="145"/>
        <v>55481860.711980604</v>
      </c>
      <c r="H836" s="14" cm="1">
        <f t="array" ref="H836">INDEX('Stocastic Model Raw Data'!$D$2:$D$1001,$C836,0)</f>
        <v>2815243993.1989799</v>
      </c>
      <c r="I836" s="14" cm="1">
        <f t="array" ref="I836">INDEX('Stocastic Model Raw Data'!$I$2:$I$1001,$C836,0)</f>
        <v>1198581931.1666</v>
      </c>
      <c r="J836" s="14">
        <f t="shared" si="146"/>
        <v>1616662062.0323799</v>
      </c>
      <c r="K836" s="14" cm="1">
        <f t="array" ref="K836">INDEX('Stocastic Model Raw Data'!$E$2:$E$1001,$C836,0)</f>
        <v>261073863.82732099</v>
      </c>
      <c r="L836" s="14" cm="1">
        <f t="array" ref="L836">INDEX('Stocastic Model Raw Data'!$J$2:$J$1001,$C836,0)</f>
        <v>111651351.36039101</v>
      </c>
      <c r="M836" s="14">
        <f t="shared" si="147"/>
        <v>149422512.46692997</v>
      </c>
      <c r="N836" s="14">
        <f t="shared" si="151"/>
        <v>3076317857.0263009</v>
      </c>
      <c r="O836" s="14">
        <f t="shared" si="152"/>
        <v>1310233282.5269909</v>
      </c>
      <c r="P836" s="14">
        <f t="shared" si="148"/>
        <v>1766084574.49931</v>
      </c>
      <c r="Q836" s="3">
        <f t="shared" si="153"/>
        <v>3076317857.0263009</v>
      </c>
      <c r="R836" s="3">
        <f t="shared" si="154"/>
        <v>1522275872.5269909</v>
      </c>
      <c r="S836" s="3">
        <f t="shared" si="149"/>
        <v>1554041984.49931</v>
      </c>
      <c r="T836" s="21">
        <f>(RANK(E836,E$8:E$1007,1)+COUNTIF(E$8:E836,E836)-1)/1000</f>
        <v>0.91500000000000004</v>
      </c>
      <c r="U836" s="21">
        <f>(RANK(F836,F$8:F$1007,1)+COUNTIF(F$8:F836,F836)-1)/1000</f>
        <v>0.92300000000000004</v>
      </c>
      <c r="V836" s="21">
        <f>(RANK(G836,G$8:G$1007,1)+COUNTIF(G$8:G836,G836)-1)/1000</f>
        <v>0.91100000000000003</v>
      </c>
      <c r="W836" s="21">
        <f>(RANK(H836,H$8:H$1007,1)+COUNTIF(H$8:H836,H836)-1)/1000</f>
        <v>0.84899999999999998</v>
      </c>
      <c r="X836" s="21">
        <f>(RANK(I836,I$8:I$1007,1)+COUNTIF(I$8:I836,I836)-1)/1000</f>
        <v>0.86699999999999999</v>
      </c>
      <c r="Y836" s="21">
        <f>(RANK(J836,J$8:J$1007,1)+COUNTIF(J$8:J836,J836)-1)/1000</f>
        <v>0.83099999999999996</v>
      </c>
      <c r="Z836" s="21">
        <f>(RANK(K836,K$8:K$1007,1)+COUNTIF(K$8:K836,K836)-1)/1000</f>
        <v>0.94199999999999995</v>
      </c>
      <c r="AA836" s="21">
        <f>(RANK(L836,L$8:L$1007,1)+COUNTIF(L$8:L836,L836)-1)/1000</f>
        <v>0.92</v>
      </c>
      <c r="AB836" s="21">
        <f>(RANK(M836,M$8:M$1007,1)+COUNTIF(M$8:M836,M836)-1)/1000</f>
        <v>0.96499999999999997</v>
      </c>
      <c r="AC836" s="21">
        <f>(RANK(N836,N$8:N$1007,1)+COUNTIF(N$8:N836,N836)-1)/1000</f>
        <v>0.86699999999999999</v>
      </c>
      <c r="AD836" s="21">
        <f>(RANK(O836,O$8:O$1007,1)+COUNTIF(O$8:O836,O836)-1)/1000</f>
        <v>0.88100000000000001</v>
      </c>
      <c r="AE836" s="21">
        <f>(RANK(P836,P$8:P$1007,1)+COUNTIF(P$8:P836,P836)-1)/1000</f>
        <v>0.86499999999999999</v>
      </c>
      <c r="AF836" s="21">
        <f>(RANK(Q836,Q$8:Q$1007,1)+COUNTIF(Q$8:Q836,Q836)-1)/1000</f>
        <v>0.86699999999999999</v>
      </c>
      <c r="AG836" s="21">
        <f>(RANK(R836,R$8:R$1007,1)+COUNTIF(R$8:R836,R836)-1)/1000</f>
        <v>0.88100000000000001</v>
      </c>
      <c r="AH836" s="21">
        <f>(RANK(S836,S$8:S$1007,1)+COUNTIF(S$8:S836,S836)-1)/1000</f>
        <v>0.86499999999999999</v>
      </c>
      <c r="AI836" s="14">
        <f t="shared" si="155"/>
        <v>0</v>
      </c>
      <c r="AK836" s="14">
        <f t="shared" si="156"/>
        <v>0</v>
      </c>
    </row>
    <row r="837" spans="2:37" x14ac:dyDescent="0.25">
      <c r="B837">
        <f t="shared" si="150"/>
        <v>830</v>
      </c>
      <c r="C837">
        <f>MATCH(B837,'Stocastic Model Raw Data'!$B$2:$B$1001,0)</f>
        <v>735</v>
      </c>
      <c r="D837" s="14" cm="1">
        <f t="array" ref="D837">INDEX('Stocastic Model Raw Data'!$G$2:$G$1001,$C837,0)</f>
        <v>212042590</v>
      </c>
      <c r="E837" s="14" cm="1">
        <f t="array" ref="E837">INDEX('Stocastic Model Raw Data'!$C$2:$C$1001,$C837,0)</f>
        <v>95153754.308625296</v>
      </c>
      <c r="F837" s="14" cm="1">
        <f t="array" ref="F837">INDEX('Stocastic Model Raw Data'!$H$2:$H$1001,$C837,0)</f>
        <v>46602755.088116698</v>
      </c>
      <c r="G837" s="14">
        <f t="shared" si="145"/>
        <v>48550999.220508598</v>
      </c>
      <c r="H837" s="14" cm="1">
        <f t="array" ref="H837">INDEX('Stocastic Model Raw Data'!$D$2:$D$1001,$C837,0)</f>
        <v>2639333082.6705599</v>
      </c>
      <c r="I837" s="14" cm="1">
        <f t="array" ref="I837">INDEX('Stocastic Model Raw Data'!$I$2:$I$1001,$C837,0)</f>
        <v>1103490494.6503</v>
      </c>
      <c r="J837" s="14">
        <f t="shared" si="146"/>
        <v>1535842588.0202599</v>
      </c>
      <c r="K837" s="14" cm="1">
        <f t="array" ref="K837">INDEX('Stocastic Model Raw Data'!$E$2:$E$1001,$C837,0)</f>
        <v>218986953.60376099</v>
      </c>
      <c r="L837" s="14" cm="1">
        <f t="array" ref="L837">INDEX('Stocastic Model Raw Data'!$J$2:$J$1001,$C837,0)</f>
        <v>98528945.707154498</v>
      </c>
      <c r="M837" s="14">
        <f t="shared" si="147"/>
        <v>120458007.89660649</v>
      </c>
      <c r="N837" s="14">
        <f t="shared" si="151"/>
        <v>2858320036.2743211</v>
      </c>
      <c r="O837" s="14">
        <f t="shared" si="152"/>
        <v>1202019440.3574545</v>
      </c>
      <c r="P837" s="14">
        <f t="shared" si="148"/>
        <v>1656300595.9168665</v>
      </c>
      <c r="Q837" s="3">
        <f t="shared" si="153"/>
        <v>2858320036.2743211</v>
      </c>
      <c r="R837" s="3">
        <f t="shared" si="154"/>
        <v>1414062030.3574545</v>
      </c>
      <c r="S837" s="3">
        <f t="shared" si="149"/>
        <v>1444258005.9168665</v>
      </c>
      <c r="T837" s="21">
        <f>(RANK(E837,E$8:E$1007,1)+COUNTIF(E$8:E837,E837)-1)/1000</f>
        <v>0.71799999999999997</v>
      </c>
      <c r="U837" s="21">
        <f>(RANK(F837,F$8:F$1007,1)+COUNTIF(F$8:F837,F837)-1)/1000</f>
        <v>0.70199999999999996</v>
      </c>
      <c r="V837" s="21">
        <f>(RANK(G837,G$8:G$1007,1)+COUNTIF(G$8:G837,G837)-1)/1000</f>
        <v>0.72699999999999998</v>
      </c>
      <c r="W837" s="21">
        <f>(RANK(H837,H$8:H$1007,1)+COUNTIF(H$8:H837,H837)-1)/1000</f>
        <v>0.72399999999999998</v>
      </c>
      <c r="X837" s="21">
        <f>(RANK(I837,I$8:I$1007,1)+COUNTIF(I$8:I837,I837)-1)/1000</f>
        <v>0.71499999999999997</v>
      </c>
      <c r="Y837" s="21">
        <f>(RANK(J837,J$8:J$1007,1)+COUNTIF(J$8:J837,J837)-1)/1000</f>
        <v>0.73299999999999998</v>
      </c>
      <c r="Z837" s="21">
        <f>(RANK(K837,K$8:K$1007,1)+COUNTIF(K$8:K837,K837)-1)/1000</f>
        <v>0.79900000000000004</v>
      </c>
      <c r="AA837" s="21">
        <f>(RANK(L837,L$8:L$1007,1)+COUNTIF(L$8:L837,L837)-1)/1000</f>
        <v>0.81</v>
      </c>
      <c r="AB837" s="21">
        <f>(RANK(M837,M$8:M$1007,1)+COUNTIF(M$8:M837,M837)-1)/1000</f>
        <v>0.78700000000000003</v>
      </c>
      <c r="AC837" s="21">
        <f>(RANK(N837,N$8:N$1007,1)+COUNTIF(N$8:N837,N837)-1)/1000</f>
        <v>0.73499999999999999</v>
      </c>
      <c r="AD837" s="21">
        <f>(RANK(O837,O$8:O$1007,1)+COUNTIF(O$8:O837,O837)-1)/1000</f>
        <v>0.72899999999999998</v>
      </c>
      <c r="AE837" s="21">
        <f>(RANK(P837,P$8:P$1007,1)+COUNTIF(P$8:P837,P837)-1)/1000</f>
        <v>0.73699999999999999</v>
      </c>
      <c r="AF837" s="21">
        <f>(RANK(Q837,Q$8:Q$1007,1)+COUNTIF(Q$8:Q837,Q837)-1)/1000</f>
        <v>0.73499999999999999</v>
      </c>
      <c r="AG837" s="21">
        <f>(RANK(R837,R$8:R$1007,1)+COUNTIF(R$8:R837,R837)-1)/1000</f>
        <v>0.72899999999999998</v>
      </c>
      <c r="AH837" s="21">
        <f>(RANK(S837,S$8:S$1007,1)+COUNTIF(S$8:S837,S837)-1)/1000</f>
        <v>0.73699999999999999</v>
      </c>
      <c r="AI837" s="14">
        <f t="shared" si="155"/>
        <v>0</v>
      </c>
      <c r="AK837" s="14">
        <f t="shared" si="156"/>
        <v>0</v>
      </c>
    </row>
    <row r="838" spans="2:37" x14ac:dyDescent="0.25">
      <c r="B838">
        <f t="shared" si="150"/>
        <v>831</v>
      </c>
      <c r="C838">
        <f>MATCH(B838,'Stocastic Model Raw Data'!$B$2:$B$1001,0)</f>
        <v>223</v>
      </c>
      <c r="D838" s="14" cm="1">
        <f t="array" ref="D838">INDEX('Stocastic Model Raw Data'!$G$2:$G$1001,$C838,0)</f>
        <v>212042590</v>
      </c>
      <c r="E838" s="14" cm="1">
        <f t="array" ref="E838">INDEX('Stocastic Model Raw Data'!$C$2:$C$1001,$C838,0)</f>
        <v>68017428.811756298</v>
      </c>
      <c r="F838" s="14" cm="1">
        <f t="array" ref="F838">INDEX('Stocastic Model Raw Data'!$H$2:$H$1001,$C838,0)</f>
        <v>32232099.315262198</v>
      </c>
      <c r="G838" s="14">
        <f t="shared" si="145"/>
        <v>35785329.496494099</v>
      </c>
      <c r="H838" s="14" cm="1">
        <f t="array" ref="H838">INDEX('Stocastic Model Raw Data'!$D$2:$D$1001,$C838,0)</f>
        <v>2100883114.12644</v>
      </c>
      <c r="I838" s="14" cm="1">
        <f t="array" ref="I838">INDEX('Stocastic Model Raw Data'!$I$2:$I$1001,$C838,0)</f>
        <v>858145699.44573498</v>
      </c>
      <c r="J838" s="14">
        <f t="shared" si="146"/>
        <v>1242737414.6807051</v>
      </c>
      <c r="K838" s="14" cm="1">
        <f t="array" ref="K838">INDEX('Stocastic Model Raw Data'!$E$2:$E$1001,$C838,0)</f>
        <v>145952314.14863899</v>
      </c>
      <c r="L838" s="14" cm="1">
        <f t="array" ref="L838">INDEX('Stocastic Model Raw Data'!$J$2:$J$1001,$C838,0)</f>
        <v>68449640.114717007</v>
      </c>
      <c r="M838" s="14">
        <f t="shared" si="147"/>
        <v>77502674.033921987</v>
      </c>
      <c r="N838" s="14">
        <f t="shared" si="151"/>
        <v>2246835428.2750793</v>
      </c>
      <c r="O838" s="14">
        <f t="shared" si="152"/>
        <v>926595339.56045198</v>
      </c>
      <c r="P838" s="14">
        <f t="shared" si="148"/>
        <v>1320240088.7146273</v>
      </c>
      <c r="Q838" s="3">
        <f t="shared" si="153"/>
        <v>2246835428.2750793</v>
      </c>
      <c r="R838" s="3">
        <f t="shared" si="154"/>
        <v>1138637929.560452</v>
      </c>
      <c r="S838" s="3">
        <f t="shared" si="149"/>
        <v>1108197498.7146273</v>
      </c>
      <c r="T838" s="21">
        <f>(RANK(E838,E$8:E$1007,1)+COUNTIF(E$8:E838,E838)-1)/1000</f>
        <v>0.151</v>
      </c>
      <c r="U838" s="21">
        <f>(RANK(F838,F$8:F$1007,1)+COUNTIF(F$8:F838,F838)-1)/1000</f>
        <v>0.13500000000000001</v>
      </c>
      <c r="V838" s="21">
        <f>(RANK(G838,G$8:G$1007,1)+COUNTIF(G$8:G838,G838)-1)/1000</f>
        <v>0.16900000000000001</v>
      </c>
      <c r="W838" s="21">
        <f>(RANK(H838,H$8:H$1007,1)+COUNTIF(H$8:H838,H838)-1)/1000</f>
        <v>0.22700000000000001</v>
      </c>
      <c r="X838" s="21">
        <f>(RANK(I838,I$8:I$1007,1)+COUNTIF(I$8:I838,I838)-1)/1000</f>
        <v>0.20200000000000001</v>
      </c>
      <c r="Y838" s="21">
        <f>(RANK(J838,J$8:J$1007,1)+COUNTIF(J$8:J838,J838)-1)/1000</f>
        <v>0.24199999999999999</v>
      </c>
      <c r="Z838" s="21">
        <f>(RANK(K838,K$8:K$1007,1)+COUNTIF(K$8:K838,K838)-1)/1000</f>
        <v>0.17100000000000001</v>
      </c>
      <c r="AA838" s="21">
        <f>(RANK(L838,L$8:L$1007,1)+COUNTIF(L$8:L838,L838)-1)/1000</f>
        <v>0.253</v>
      </c>
      <c r="AB838" s="21">
        <f>(RANK(M838,M$8:M$1007,1)+COUNTIF(M$8:M838,M838)-1)/1000</f>
        <v>0.121</v>
      </c>
      <c r="AC838" s="21">
        <f>(RANK(N838,N$8:N$1007,1)+COUNTIF(N$8:N838,N838)-1)/1000</f>
        <v>0.223</v>
      </c>
      <c r="AD838" s="21">
        <f>(RANK(O838,O$8:O$1007,1)+COUNTIF(O$8:O838,O838)-1)/1000</f>
        <v>0.19900000000000001</v>
      </c>
      <c r="AE838" s="21">
        <f>(RANK(P838,P$8:P$1007,1)+COUNTIF(P$8:P838,P838)-1)/1000</f>
        <v>0.23100000000000001</v>
      </c>
      <c r="AF838" s="21">
        <f>(RANK(Q838,Q$8:Q$1007,1)+COUNTIF(Q$8:Q838,Q838)-1)/1000</f>
        <v>0.223</v>
      </c>
      <c r="AG838" s="21">
        <f>(RANK(R838,R$8:R$1007,1)+COUNTIF(R$8:R838,R838)-1)/1000</f>
        <v>0.19900000000000001</v>
      </c>
      <c r="AH838" s="21">
        <f>(RANK(S838,S$8:S$1007,1)+COUNTIF(S$8:S838,S838)-1)/1000</f>
        <v>0.23100000000000001</v>
      </c>
      <c r="AI838" s="14">
        <f t="shared" si="155"/>
        <v>0</v>
      </c>
      <c r="AK838" s="14">
        <f t="shared" si="156"/>
        <v>0</v>
      </c>
    </row>
    <row r="839" spans="2:37" x14ac:dyDescent="0.25">
      <c r="B839">
        <f t="shared" si="150"/>
        <v>832</v>
      </c>
      <c r="C839">
        <f>MATCH(B839,'Stocastic Model Raw Data'!$B$2:$B$1001,0)</f>
        <v>697</v>
      </c>
      <c r="D839" s="14" cm="1">
        <f t="array" ref="D839">INDEX('Stocastic Model Raw Data'!$G$2:$G$1001,$C839,0)</f>
        <v>212042590</v>
      </c>
      <c r="E839" s="14" cm="1">
        <f t="array" ref="E839">INDEX('Stocastic Model Raw Data'!$C$2:$C$1001,$C839,0)</f>
        <v>91031709.185716897</v>
      </c>
      <c r="F839" s="14" cm="1">
        <f t="array" ref="F839">INDEX('Stocastic Model Raw Data'!$H$2:$H$1001,$C839,0)</f>
        <v>44302989.114933901</v>
      </c>
      <c r="G839" s="14">
        <f t="shared" si="145"/>
        <v>46728720.070782997</v>
      </c>
      <c r="H839" s="14" cm="1">
        <f t="array" ref="H839">INDEX('Stocastic Model Raw Data'!$D$2:$D$1001,$C839,0)</f>
        <v>2625981931.74895</v>
      </c>
      <c r="I839" s="14" cm="1">
        <f t="array" ref="I839">INDEX('Stocastic Model Raw Data'!$I$2:$I$1001,$C839,0)</f>
        <v>1098990826.8670199</v>
      </c>
      <c r="J839" s="14">
        <f t="shared" si="146"/>
        <v>1526991104.8819301</v>
      </c>
      <c r="K839" s="14" cm="1">
        <f t="array" ref="K839">INDEX('Stocastic Model Raw Data'!$E$2:$E$1001,$C839,0)</f>
        <v>177022934.239604</v>
      </c>
      <c r="L839" s="14" cm="1">
        <f t="array" ref="L839">INDEX('Stocastic Model Raw Data'!$J$2:$J$1001,$C839,0)</f>
        <v>79129155.143542901</v>
      </c>
      <c r="M839" s="14">
        <f t="shared" si="147"/>
        <v>97893779.096061096</v>
      </c>
      <c r="N839" s="14">
        <f t="shared" si="151"/>
        <v>2803004865.988554</v>
      </c>
      <c r="O839" s="14">
        <f t="shared" si="152"/>
        <v>1178119982.0105629</v>
      </c>
      <c r="P839" s="14">
        <f t="shared" si="148"/>
        <v>1624884883.9779911</v>
      </c>
      <c r="Q839" s="3">
        <f t="shared" si="153"/>
        <v>2803004865.988554</v>
      </c>
      <c r="R839" s="3">
        <f t="shared" si="154"/>
        <v>1390162572.0105629</v>
      </c>
      <c r="S839" s="3">
        <f t="shared" si="149"/>
        <v>1412842293.9779911</v>
      </c>
      <c r="T839" s="21">
        <f>(RANK(E839,E$8:E$1007,1)+COUNTIF(E$8:E839,E839)-1)/1000</f>
        <v>0.64500000000000002</v>
      </c>
      <c r="U839" s="21">
        <f>(RANK(F839,F$8:F$1007,1)+COUNTIF(F$8:F839,F839)-1)/1000</f>
        <v>0.63</v>
      </c>
      <c r="V839" s="21">
        <f>(RANK(G839,G$8:G$1007,1)+COUNTIF(G$8:G839,G839)-1)/1000</f>
        <v>0.65400000000000003</v>
      </c>
      <c r="W839" s="21">
        <f>(RANK(H839,H$8:H$1007,1)+COUNTIF(H$8:H839,H839)-1)/1000</f>
        <v>0.71399999999999997</v>
      </c>
      <c r="X839" s="21">
        <f>(RANK(I839,I$8:I$1007,1)+COUNTIF(I$8:I839,I839)-1)/1000</f>
        <v>0.70599999999999996</v>
      </c>
      <c r="Y839" s="21">
        <f>(RANK(J839,J$8:J$1007,1)+COUNTIF(J$8:J839,J839)-1)/1000</f>
        <v>0.71899999999999997</v>
      </c>
      <c r="Z839" s="21">
        <f>(RANK(K839,K$8:K$1007,1)+COUNTIF(K$8:K839,K839)-1)/1000</f>
        <v>0.47</v>
      </c>
      <c r="AA839" s="21">
        <f>(RANK(L839,L$8:L$1007,1)+COUNTIF(L$8:L839,L839)-1)/1000</f>
        <v>0.48299999999999998</v>
      </c>
      <c r="AB839" s="21">
        <f>(RANK(M839,M$8:M$1007,1)+COUNTIF(M$8:M839,M839)-1)/1000</f>
        <v>0.45600000000000002</v>
      </c>
      <c r="AC839" s="21">
        <f>(RANK(N839,N$8:N$1007,1)+COUNTIF(N$8:N839,N839)-1)/1000</f>
        <v>0.69699999999999995</v>
      </c>
      <c r="AD839" s="21">
        <f>(RANK(O839,O$8:O$1007,1)+COUNTIF(O$8:O839,O839)-1)/1000</f>
        <v>0.69499999999999995</v>
      </c>
      <c r="AE839" s="21">
        <f>(RANK(P839,P$8:P$1007,1)+COUNTIF(P$8:P839,P839)-1)/1000</f>
        <v>0.69699999999999995</v>
      </c>
      <c r="AF839" s="21">
        <f>(RANK(Q839,Q$8:Q$1007,1)+COUNTIF(Q$8:Q839,Q839)-1)/1000</f>
        <v>0.69699999999999995</v>
      </c>
      <c r="AG839" s="21">
        <f>(RANK(R839,R$8:R$1007,1)+COUNTIF(R$8:R839,R839)-1)/1000</f>
        <v>0.69499999999999995</v>
      </c>
      <c r="AH839" s="21">
        <f>(RANK(S839,S$8:S$1007,1)+COUNTIF(S$8:S839,S839)-1)/1000</f>
        <v>0.69699999999999995</v>
      </c>
      <c r="AI839" s="14">
        <f t="shared" si="155"/>
        <v>0</v>
      </c>
      <c r="AK839" s="14">
        <f t="shared" si="156"/>
        <v>0</v>
      </c>
    </row>
    <row r="840" spans="2:37" x14ac:dyDescent="0.25">
      <c r="B840">
        <f t="shared" si="150"/>
        <v>833</v>
      </c>
      <c r="C840">
        <f>MATCH(B840,'Stocastic Model Raw Data'!$B$2:$B$1001,0)</f>
        <v>484</v>
      </c>
      <c r="D840" s="14" cm="1">
        <f t="array" ref="D840">INDEX('Stocastic Model Raw Data'!$G$2:$G$1001,$C840,0)</f>
        <v>212042590</v>
      </c>
      <c r="E840" s="14" cm="1">
        <f t="array" ref="E840">INDEX('Stocastic Model Raw Data'!$C$2:$C$1001,$C840,0)</f>
        <v>84522348.419383094</v>
      </c>
      <c r="F840" s="14" cm="1">
        <f t="array" ref="F840">INDEX('Stocastic Model Raw Data'!$H$2:$H$1001,$C840,0)</f>
        <v>41200563.286003701</v>
      </c>
      <c r="G840" s="14">
        <f t="shared" ref="G840:G903" si="157">E840-F840</f>
        <v>43321785.133379392</v>
      </c>
      <c r="H840" s="14" cm="1">
        <f t="array" ref="H840">INDEX('Stocastic Model Raw Data'!$D$2:$D$1001,$C840,0)</f>
        <v>2362642294.73768</v>
      </c>
      <c r="I840" s="14" cm="1">
        <f t="array" ref="I840">INDEX('Stocastic Model Raw Data'!$I$2:$I$1001,$C840,0)</f>
        <v>982533636.43319595</v>
      </c>
      <c r="J840" s="14">
        <f t="shared" ref="J840:J903" si="158">H840-I840</f>
        <v>1380108658.3044839</v>
      </c>
      <c r="K840" s="14" cm="1">
        <f t="array" ref="K840">INDEX('Stocastic Model Raw Data'!$E$2:$E$1001,$C840,0)</f>
        <v>194305758.42922199</v>
      </c>
      <c r="L840" s="14" cm="1">
        <f t="array" ref="L840">INDEX('Stocastic Model Raw Data'!$J$2:$J$1001,$C840,0)</f>
        <v>89795234.596714601</v>
      </c>
      <c r="M840" s="14">
        <f t="shared" ref="M840:M903" si="159">K840-L840</f>
        <v>104510523.83250739</v>
      </c>
      <c r="N840" s="14">
        <f t="shared" si="151"/>
        <v>2556948053.1669021</v>
      </c>
      <c r="O840" s="14">
        <f t="shared" si="152"/>
        <v>1072328871.0299106</v>
      </c>
      <c r="P840" s="14">
        <f t="shared" ref="P840:P903" si="160">N840-O840</f>
        <v>1484619182.1369915</v>
      </c>
      <c r="Q840" s="3">
        <f t="shared" si="153"/>
        <v>2556948053.1669021</v>
      </c>
      <c r="R840" s="3">
        <f t="shared" si="154"/>
        <v>1284371461.0299106</v>
      </c>
      <c r="S840" s="3">
        <f t="shared" ref="S840:S903" si="161">Q840-R840</f>
        <v>1272576592.1369915</v>
      </c>
      <c r="T840" s="21">
        <f>(RANK(E840,E$8:E$1007,1)+COUNTIF(E$8:E840,E840)-1)/1000</f>
        <v>0.502</v>
      </c>
      <c r="U840" s="21">
        <f>(RANK(F840,F$8:F$1007,1)+COUNTIF(F$8:F840,F840)-1)/1000</f>
        <v>0.5</v>
      </c>
      <c r="V840" s="21">
        <f>(RANK(G840,G$8:G$1007,1)+COUNTIF(G$8:G840,G840)-1)/1000</f>
        <v>0.502</v>
      </c>
      <c r="W840" s="21">
        <f>(RANK(H840,H$8:H$1007,1)+COUNTIF(H$8:H840,H840)-1)/1000</f>
        <v>0.47</v>
      </c>
      <c r="X840" s="21">
        <f>(RANK(I840,I$8:I$1007,1)+COUNTIF(I$8:I840,I840)-1)/1000</f>
        <v>0.46</v>
      </c>
      <c r="Y840" s="21">
        <f>(RANK(J840,J$8:J$1007,1)+COUNTIF(J$8:J840,J840)-1)/1000</f>
        <v>0.48299999999999998</v>
      </c>
      <c r="Z840" s="21">
        <f>(RANK(K840,K$8:K$1007,1)+COUNTIF(K$8:K840,K840)-1)/1000</f>
        <v>0.63700000000000001</v>
      </c>
      <c r="AA840" s="21">
        <f>(RANK(L840,L$8:L$1007,1)+COUNTIF(L$8:L840,L840)-1)/1000</f>
        <v>0.67900000000000005</v>
      </c>
      <c r="AB840" s="21">
        <f>(RANK(M840,M$8:M$1007,1)+COUNTIF(M$8:M840,M840)-1)/1000</f>
        <v>0.58099999999999996</v>
      </c>
      <c r="AC840" s="21">
        <f>(RANK(N840,N$8:N$1007,1)+COUNTIF(N$8:N840,N840)-1)/1000</f>
        <v>0.48399999999999999</v>
      </c>
      <c r="AD840" s="21">
        <f>(RANK(O840,O$8:O$1007,1)+COUNTIF(O$8:O840,O840)-1)/1000</f>
        <v>0.48299999999999998</v>
      </c>
      <c r="AE840" s="21">
        <f>(RANK(P840,P$8:P$1007,1)+COUNTIF(P$8:P840,P840)-1)/1000</f>
        <v>0.48699999999999999</v>
      </c>
      <c r="AF840" s="21">
        <f>(RANK(Q840,Q$8:Q$1007,1)+COUNTIF(Q$8:Q840,Q840)-1)/1000</f>
        <v>0.48399999999999999</v>
      </c>
      <c r="AG840" s="21">
        <f>(RANK(R840,R$8:R$1007,1)+COUNTIF(R$8:R840,R840)-1)/1000</f>
        <v>0.48299999999999998</v>
      </c>
      <c r="AH840" s="21">
        <f>(RANK(S840,S$8:S$1007,1)+COUNTIF(S$8:S840,S840)-1)/1000</f>
        <v>0.48699999999999999</v>
      </c>
      <c r="AI840" s="14">
        <f t="shared" si="155"/>
        <v>0</v>
      </c>
      <c r="AK840" s="14">
        <f t="shared" si="156"/>
        <v>0</v>
      </c>
    </row>
    <row r="841" spans="2:37" x14ac:dyDescent="0.25">
      <c r="B841">
        <f t="shared" ref="B841:B904" si="162">B840+1</f>
        <v>834</v>
      </c>
      <c r="C841">
        <f>MATCH(B841,'Stocastic Model Raw Data'!$B$2:$B$1001,0)</f>
        <v>196</v>
      </c>
      <c r="D841" s="14" cm="1">
        <f t="array" ref="D841">INDEX('Stocastic Model Raw Data'!$G$2:$G$1001,$C841,0)</f>
        <v>212042590</v>
      </c>
      <c r="E841" s="14" cm="1">
        <f t="array" ref="E841">INDEX('Stocastic Model Raw Data'!$C$2:$C$1001,$C841,0)</f>
        <v>68619915.204507306</v>
      </c>
      <c r="F841" s="14" cm="1">
        <f t="array" ref="F841">INDEX('Stocastic Model Raw Data'!$H$2:$H$1001,$C841,0)</f>
        <v>32767750.604521099</v>
      </c>
      <c r="G841" s="14">
        <f t="shared" si="157"/>
        <v>35852164.59998621</v>
      </c>
      <c r="H841" s="14" cm="1">
        <f t="array" ref="H841">INDEX('Stocastic Model Raw Data'!$D$2:$D$1001,$C841,0)</f>
        <v>2070581594.9084301</v>
      </c>
      <c r="I841" s="14" cm="1">
        <f t="array" ref="I841">INDEX('Stocastic Model Raw Data'!$I$2:$I$1001,$C841,0)</f>
        <v>853386250.54901695</v>
      </c>
      <c r="J841" s="14">
        <f t="shared" si="158"/>
        <v>1217195344.3594131</v>
      </c>
      <c r="K841" s="14" cm="1">
        <f t="array" ref="K841">INDEX('Stocastic Model Raw Data'!$E$2:$E$1001,$C841,0)</f>
        <v>144196612.351412</v>
      </c>
      <c r="L841" s="14" cm="1">
        <f t="array" ref="L841">INDEX('Stocastic Model Raw Data'!$J$2:$J$1001,$C841,0)</f>
        <v>63384171.309063002</v>
      </c>
      <c r="M841" s="14">
        <f t="shared" si="159"/>
        <v>80812441.042348996</v>
      </c>
      <c r="N841" s="14">
        <f t="shared" ref="N841:N904" si="163">H841+K841</f>
        <v>2214778207.2598419</v>
      </c>
      <c r="O841" s="14">
        <f t="shared" ref="O841:O904" si="164">I841+L841</f>
        <v>916770421.85807991</v>
      </c>
      <c r="P841" s="14">
        <f t="shared" si="160"/>
        <v>1298007785.401762</v>
      </c>
      <c r="Q841" s="3">
        <f t="shared" ref="Q841:Q904" si="165">N841</f>
        <v>2214778207.2598419</v>
      </c>
      <c r="R841" s="3">
        <f t="shared" ref="R841:R904" si="166">O841+D841</f>
        <v>1128813011.8580799</v>
      </c>
      <c r="S841" s="3">
        <f t="shared" si="161"/>
        <v>1085965195.401762</v>
      </c>
      <c r="T841" s="21">
        <f>(RANK(E841,E$8:E$1007,1)+COUNTIF(E$8:E841,E841)-1)/1000</f>
        <v>0.16500000000000001</v>
      </c>
      <c r="U841" s="21">
        <f>(RANK(F841,F$8:F$1007,1)+COUNTIF(F$8:F841,F841)-1)/1000</f>
        <v>0.154</v>
      </c>
      <c r="V841" s="21">
        <f>(RANK(G841,G$8:G$1007,1)+COUNTIF(G$8:G841,G841)-1)/1000</f>
        <v>0.17100000000000001</v>
      </c>
      <c r="W841" s="21">
        <f>(RANK(H841,H$8:H$1007,1)+COUNTIF(H$8:H841,H841)-1)/1000</f>
        <v>0.20599999999999999</v>
      </c>
      <c r="X841" s="21">
        <f>(RANK(I841,I$8:I$1007,1)+COUNTIF(I$8:I841,I841)-1)/1000</f>
        <v>0.188</v>
      </c>
      <c r="Y841" s="21">
        <f>(RANK(J841,J$8:J$1007,1)+COUNTIF(J$8:J841,J841)-1)/1000</f>
        <v>0.21299999999999999</v>
      </c>
      <c r="Z841" s="21">
        <f>(RANK(K841,K$8:K$1007,1)+COUNTIF(K$8:K841,K841)-1)/1000</f>
        <v>0.16</v>
      </c>
      <c r="AA841" s="21">
        <f>(RANK(L841,L$8:L$1007,1)+COUNTIF(L$8:L841,L841)-1)/1000</f>
        <v>0.16700000000000001</v>
      </c>
      <c r="AB841" s="21">
        <f>(RANK(M841,M$8:M$1007,1)+COUNTIF(M$8:M841,M841)-1)/1000</f>
        <v>0.157</v>
      </c>
      <c r="AC841" s="21">
        <f>(RANK(N841,N$8:N$1007,1)+COUNTIF(N$8:N841,N841)-1)/1000</f>
        <v>0.19600000000000001</v>
      </c>
      <c r="AD841" s="21">
        <f>(RANK(O841,O$8:O$1007,1)+COUNTIF(O$8:O841,O841)-1)/1000</f>
        <v>0.186</v>
      </c>
      <c r="AE841" s="21">
        <f>(RANK(P841,P$8:P$1007,1)+COUNTIF(P$8:P841,P841)-1)/1000</f>
        <v>0.20699999999999999</v>
      </c>
      <c r="AF841" s="21">
        <f>(RANK(Q841,Q$8:Q$1007,1)+COUNTIF(Q$8:Q841,Q841)-1)/1000</f>
        <v>0.19600000000000001</v>
      </c>
      <c r="AG841" s="21">
        <f>(RANK(R841,R$8:R$1007,1)+COUNTIF(R$8:R841,R841)-1)/1000</f>
        <v>0.186</v>
      </c>
      <c r="AH841" s="21">
        <f>(RANK(S841,S$8:S$1007,1)+COUNTIF(S$8:S841,S841)-1)/1000</f>
        <v>0.20699999999999999</v>
      </c>
      <c r="AI841" s="14">
        <f t="shared" ref="AI841:AI904" si="167">J841+M841-P841</f>
        <v>0</v>
      </c>
      <c r="AK841" s="14">
        <f t="shared" ref="AK841:AK904" si="168">H841+K841-N841</f>
        <v>0</v>
      </c>
    </row>
    <row r="842" spans="2:37" x14ac:dyDescent="0.25">
      <c r="B842">
        <f t="shared" si="162"/>
        <v>835</v>
      </c>
      <c r="C842">
        <f>MATCH(B842,'Stocastic Model Raw Data'!$B$2:$B$1001,0)</f>
        <v>74</v>
      </c>
      <c r="D842" s="14" cm="1">
        <f t="array" ref="D842">INDEX('Stocastic Model Raw Data'!$G$2:$G$1001,$C842,0)</f>
        <v>212042590</v>
      </c>
      <c r="E842" s="14" cm="1">
        <f t="array" ref="E842">INDEX('Stocastic Model Raw Data'!$C$2:$C$1001,$C842,0)</f>
        <v>59658914.301305696</v>
      </c>
      <c r="F842" s="14" cm="1">
        <f t="array" ref="F842">INDEX('Stocastic Model Raw Data'!$H$2:$H$1001,$C842,0)</f>
        <v>28262140.723328799</v>
      </c>
      <c r="G842" s="14">
        <f t="shared" si="157"/>
        <v>31396773.577976897</v>
      </c>
      <c r="H842" s="14" cm="1">
        <f t="array" ref="H842">INDEX('Stocastic Model Raw Data'!$D$2:$D$1001,$C842,0)</f>
        <v>1833999990.8094699</v>
      </c>
      <c r="I842" s="14" cm="1">
        <f t="array" ref="I842">INDEX('Stocastic Model Raw Data'!$I$2:$I$1001,$C842,0)</f>
        <v>750987463.45863998</v>
      </c>
      <c r="J842" s="14">
        <f t="shared" si="158"/>
        <v>1083012527.3508301</v>
      </c>
      <c r="K842" s="14" cm="1">
        <f t="array" ref="K842">INDEX('Stocastic Model Raw Data'!$E$2:$E$1001,$C842,0)</f>
        <v>126184007.951002</v>
      </c>
      <c r="L842" s="14" cm="1">
        <f t="array" ref="L842">INDEX('Stocastic Model Raw Data'!$J$2:$J$1001,$C842,0)</f>
        <v>56350182.723958597</v>
      </c>
      <c r="M842" s="14">
        <f t="shared" si="159"/>
        <v>69833825.227043405</v>
      </c>
      <c r="N842" s="14">
        <f t="shared" si="163"/>
        <v>1960183998.7604718</v>
      </c>
      <c r="O842" s="14">
        <f t="shared" si="164"/>
        <v>807337646.18259859</v>
      </c>
      <c r="P842" s="14">
        <f t="shared" si="160"/>
        <v>1152846352.5778732</v>
      </c>
      <c r="Q842" s="3">
        <f t="shared" si="165"/>
        <v>1960183998.7604718</v>
      </c>
      <c r="R842" s="3">
        <f t="shared" si="166"/>
        <v>1019380236.1825986</v>
      </c>
      <c r="S842" s="3">
        <f t="shared" si="161"/>
        <v>940803762.57787323</v>
      </c>
      <c r="T842" s="21">
        <f>(RANK(E842,E$8:E$1007,1)+COUNTIF(E$8:E842,E842)-1)/1000</f>
        <v>4.2999999999999997E-2</v>
      </c>
      <c r="U842" s="21">
        <f>(RANK(F842,F$8:F$1007,1)+COUNTIF(F$8:F842,F842)-1)/1000</f>
        <v>3.6999999999999998E-2</v>
      </c>
      <c r="V842" s="21">
        <f>(RANK(G842,G$8:G$1007,1)+COUNTIF(G$8:G842,G842)-1)/1000</f>
        <v>5.3999999999999999E-2</v>
      </c>
      <c r="W842" s="21">
        <f>(RANK(H842,H$8:H$1007,1)+COUNTIF(H$8:H842,H842)-1)/1000</f>
        <v>0.08</v>
      </c>
      <c r="X842" s="21">
        <f>(RANK(I842,I$8:I$1007,1)+COUNTIF(I$8:I842,I842)-1)/1000</f>
        <v>6.7000000000000004E-2</v>
      </c>
      <c r="Y842" s="21">
        <f>(RANK(J842,J$8:J$1007,1)+COUNTIF(J$8:J842,J842)-1)/1000</f>
        <v>8.4000000000000005E-2</v>
      </c>
      <c r="Z842" s="21">
        <f>(RANK(K842,K$8:K$1007,1)+COUNTIF(K$8:K842,K842)-1)/1000</f>
        <v>0.06</v>
      </c>
      <c r="AA842" s="21">
        <f>(RANK(L842,L$8:L$1007,1)+COUNTIF(L$8:L842,L842)-1)/1000</f>
        <v>7.5999999999999998E-2</v>
      </c>
      <c r="AB842" s="21">
        <f>(RANK(M842,M$8:M$1007,1)+COUNTIF(M$8:M842,M842)-1)/1000</f>
        <v>4.2000000000000003E-2</v>
      </c>
      <c r="AC842" s="21">
        <f>(RANK(N842,N$8:N$1007,1)+COUNTIF(N$8:N842,N842)-1)/1000</f>
        <v>7.3999999999999996E-2</v>
      </c>
      <c r="AD842" s="21">
        <f>(RANK(O842,O$8:O$1007,1)+COUNTIF(O$8:O842,O842)-1)/1000</f>
        <v>6.9000000000000006E-2</v>
      </c>
      <c r="AE842" s="21">
        <f>(RANK(P842,P$8:P$1007,1)+COUNTIF(P$8:P842,P842)-1)/1000</f>
        <v>8.2000000000000003E-2</v>
      </c>
      <c r="AF842" s="21">
        <f>(RANK(Q842,Q$8:Q$1007,1)+COUNTIF(Q$8:Q842,Q842)-1)/1000</f>
        <v>7.3999999999999996E-2</v>
      </c>
      <c r="AG842" s="21">
        <f>(RANK(R842,R$8:R$1007,1)+COUNTIF(R$8:R842,R842)-1)/1000</f>
        <v>6.9000000000000006E-2</v>
      </c>
      <c r="AH842" s="21">
        <f>(RANK(S842,S$8:S$1007,1)+COUNTIF(S$8:S842,S842)-1)/1000</f>
        <v>8.2000000000000003E-2</v>
      </c>
      <c r="AI842" s="14">
        <f t="shared" si="167"/>
        <v>0</v>
      </c>
      <c r="AK842" s="14">
        <f t="shared" si="168"/>
        <v>0</v>
      </c>
    </row>
    <row r="843" spans="2:37" x14ac:dyDescent="0.25">
      <c r="B843">
        <f t="shared" si="162"/>
        <v>836</v>
      </c>
      <c r="C843">
        <f>MATCH(B843,'Stocastic Model Raw Data'!$B$2:$B$1001,0)</f>
        <v>801</v>
      </c>
      <c r="D843" s="14" cm="1">
        <f t="array" ref="D843">INDEX('Stocastic Model Raw Data'!$G$2:$G$1001,$C843,0)</f>
        <v>212042590</v>
      </c>
      <c r="E843" s="14" cm="1">
        <f t="array" ref="E843">INDEX('Stocastic Model Raw Data'!$C$2:$C$1001,$C843,0)</f>
        <v>97800832.621507794</v>
      </c>
      <c r="F843" s="14" cm="1">
        <f t="array" ref="F843">INDEX('Stocastic Model Raw Data'!$H$2:$H$1001,$C843,0)</f>
        <v>47789596.827932499</v>
      </c>
      <c r="G843" s="14">
        <f t="shared" si="157"/>
        <v>50011235.793575294</v>
      </c>
      <c r="H843" s="14" cm="1">
        <f t="array" ref="H843">INDEX('Stocastic Model Raw Data'!$D$2:$D$1001,$C843,0)</f>
        <v>2736926097.48453</v>
      </c>
      <c r="I843" s="14" cm="1">
        <f t="array" ref="I843">INDEX('Stocastic Model Raw Data'!$I$2:$I$1001,$C843,0)</f>
        <v>1141980685.09833</v>
      </c>
      <c r="J843" s="14">
        <f t="shared" si="158"/>
        <v>1594945412.3862</v>
      </c>
      <c r="K843" s="14" cm="1">
        <f t="array" ref="K843">INDEX('Stocastic Model Raw Data'!$E$2:$E$1001,$C843,0)</f>
        <v>228782327.90769199</v>
      </c>
      <c r="L843" s="14" cm="1">
        <f t="array" ref="L843">INDEX('Stocastic Model Raw Data'!$J$2:$J$1001,$C843,0)</f>
        <v>102548586.505913</v>
      </c>
      <c r="M843" s="14">
        <f t="shared" si="159"/>
        <v>126233741.40177898</v>
      </c>
      <c r="N843" s="14">
        <f t="shared" si="163"/>
        <v>2965708425.3922219</v>
      </c>
      <c r="O843" s="14">
        <f t="shared" si="164"/>
        <v>1244529271.604243</v>
      </c>
      <c r="P843" s="14">
        <f t="shared" si="160"/>
        <v>1721179153.7879789</v>
      </c>
      <c r="Q843" s="3">
        <f t="shared" si="165"/>
        <v>2965708425.3922219</v>
      </c>
      <c r="R843" s="3">
        <f t="shared" si="166"/>
        <v>1456571861.604243</v>
      </c>
      <c r="S843" s="3">
        <f t="shared" si="161"/>
        <v>1509136563.7879789</v>
      </c>
      <c r="T843" s="21">
        <f>(RANK(E843,E$8:E$1007,1)+COUNTIF(E$8:E843,E843)-1)/1000</f>
        <v>0.76</v>
      </c>
      <c r="U843" s="21">
        <f>(RANK(F843,F$8:F$1007,1)+COUNTIF(F$8:F843,F843)-1)/1000</f>
        <v>0.745</v>
      </c>
      <c r="V843" s="21">
        <f>(RANK(G843,G$8:G$1007,1)+COUNTIF(G$8:G843,G843)-1)/1000</f>
        <v>0.77600000000000002</v>
      </c>
      <c r="W843" s="21">
        <f>(RANK(H843,H$8:H$1007,1)+COUNTIF(H$8:H843,H843)-1)/1000</f>
        <v>0.79300000000000004</v>
      </c>
      <c r="X843" s="21">
        <f>(RANK(I843,I$8:I$1007,1)+COUNTIF(I$8:I843,I843)-1)/1000</f>
        <v>0.77900000000000003</v>
      </c>
      <c r="Y843" s="21">
        <f>(RANK(J843,J$8:J$1007,1)+COUNTIF(J$8:J843,J843)-1)/1000</f>
        <v>0.80100000000000005</v>
      </c>
      <c r="Z843" s="21">
        <f>(RANK(K843,K$8:K$1007,1)+COUNTIF(K$8:K843,K843)-1)/1000</f>
        <v>0.84399999999999997</v>
      </c>
      <c r="AA843" s="21">
        <f>(RANK(L843,L$8:L$1007,1)+COUNTIF(L$8:L843,L843)-1)/1000</f>
        <v>0.85199999999999998</v>
      </c>
      <c r="AB843" s="21">
        <f>(RANK(M843,M$8:M$1007,1)+COUNTIF(M$8:M843,M843)-1)/1000</f>
        <v>0.83199999999999996</v>
      </c>
      <c r="AC843" s="21">
        <f>(RANK(N843,N$8:N$1007,1)+COUNTIF(N$8:N843,N843)-1)/1000</f>
        <v>0.80100000000000005</v>
      </c>
      <c r="AD843" s="21">
        <f>(RANK(O843,O$8:O$1007,1)+COUNTIF(O$8:O843,O843)-1)/1000</f>
        <v>0.79400000000000004</v>
      </c>
      <c r="AE843" s="21">
        <f>(RANK(P843,P$8:P$1007,1)+COUNTIF(P$8:P843,P843)-1)/1000</f>
        <v>0.80400000000000005</v>
      </c>
      <c r="AF843" s="21">
        <f>(RANK(Q843,Q$8:Q$1007,1)+COUNTIF(Q$8:Q843,Q843)-1)/1000</f>
        <v>0.80100000000000005</v>
      </c>
      <c r="AG843" s="21">
        <f>(RANK(R843,R$8:R$1007,1)+COUNTIF(R$8:R843,R843)-1)/1000</f>
        <v>0.79400000000000004</v>
      </c>
      <c r="AH843" s="21">
        <f>(RANK(S843,S$8:S$1007,1)+COUNTIF(S$8:S843,S843)-1)/1000</f>
        <v>0.80400000000000005</v>
      </c>
      <c r="AI843" s="14">
        <f t="shared" si="167"/>
        <v>0</v>
      </c>
      <c r="AK843" s="14">
        <f t="shared" si="168"/>
        <v>0</v>
      </c>
    </row>
    <row r="844" spans="2:37" x14ac:dyDescent="0.25">
      <c r="B844">
        <f t="shared" si="162"/>
        <v>837</v>
      </c>
      <c r="C844">
        <f>MATCH(B844,'Stocastic Model Raw Data'!$B$2:$B$1001,0)</f>
        <v>425</v>
      </c>
      <c r="D844" s="14" cm="1">
        <f t="array" ref="D844">INDEX('Stocastic Model Raw Data'!$G$2:$G$1001,$C844,0)</f>
        <v>212042590</v>
      </c>
      <c r="E844" s="14" cm="1">
        <f t="array" ref="E844">INDEX('Stocastic Model Raw Data'!$C$2:$C$1001,$C844,0)</f>
        <v>83840054.611856505</v>
      </c>
      <c r="F844" s="14" cm="1">
        <f t="array" ref="F844">INDEX('Stocastic Model Raw Data'!$H$2:$H$1001,$C844,0)</f>
        <v>41185107.211910002</v>
      </c>
      <c r="G844" s="14">
        <f t="shared" si="157"/>
        <v>42654947.399946503</v>
      </c>
      <c r="H844" s="14" cm="1">
        <f t="array" ref="H844">INDEX('Stocastic Model Raw Data'!$D$2:$D$1001,$C844,0)</f>
        <v>2300522505.30722</v>
      </c>
      <c r="I844" s="14" cm="1">
        <f t="array" ref="I844">INDEX('Stocastic Model Raw Data'!$I$2:$I$1001,$C844,0)</f>
        <v>965595038.22439504</v>
      </c>
      <c r="J844" s="14">
        <f t="shared" si="158"/>
        <v>1334927467.0828249</v>
      </c>
      <c r="K844" s="14" cm="1">
        <f t="array" ref="K844">INDEX('Stocastic Model Raw Data'!$E$2:$E$1001,$C844,0)</f>
        <v>187002761.229601</v>
      </c>
      <c r="L844" s="14" cm="1">
        <f t="array" ref="L844">INDEX('Stocastic Model Raw Data'!$J$2:$J$1001,$C844,0)</f>
        <v>82344120.981757998</v>
      </c>
      <c r="M844" s="14">
        <f t="shared" si="159"/>
        <v>104658640.247843</v>
      </c>
      <c r="N844" s="14">
        <f t="shared" si="163"/>
        <v>2487525266.5368209</v>
      </c>
      <c r="O844" s="14">
        <f t="shared" si="164"/>
        <v>1047939159.206153</v>
      </c>
      <c r="P844" s="14">
        <f t="shared" si="160"/>
        <v>1439586107.330668</v>
      </c>
      <c r="Q844" s="3">
        <f t="shared" si="165"/>
        <v>2487525266.5368209</v>
      </c>
      <c r="R844" s="3">
        <f t="shared" si="166"/>
        <v>1259981749.2061529</v>
      </c>
      <c r="S844" s="3">
        <f t="shared" si="161"/>
        <v>1227543517.330668</v>
      </c>
      <c r="T844" s="21">
        <f>(RANK(E844,E$8:E$1007,1)+COUNTIF(E$8:E844,E844)-1)/1000</f>
        <v>0.48699999999999999</v>
      </c>
      <c r="U844" s="21">
        <f>(RANK(F844,F$8:F$1007,1)+COUNTIF(F$8:F844,F844)-1)/1000</f>
        <v>0.499</v>
      </c>
      <c r="V844" s="21">
        <f>(RANK(G844,G$8:G$1007,1)+COUNTIF(G$8:G844,G844)-1)/1000</f>
        <v>0.47299999999999998</v>
      </c>
      <c r="W844" s="21">
        <f>(RANK(H844,H$8:H$1007,1)+COUNTIF(H$8:H844,H844)-1)/1000</f>
        <v>0.41899999999999998</v>
      </c>
      <c r="X844" s="21">
        <f>(RANK(I844,I$8:I$1007,1)+COUNTIF(I$8:I844,I844)-1)/1000</f>
        <v>0.42899999999999999</v>
      </c>
      <c r="Y844" s="21">
        <f>(RANK(J844,J$8:J$1007,1)+COUNTIF(J$8:J844,J844)-1)/1000</f>
        <v>0.40300000000000002</v>
      </c>
      <c r="Z844" s="21">
        <f>(RANK(K844,K$8:K$1007,1)+COUNTIF(K$8:K844,K844)-1)/1000</f>
        <v>0.57099999999999995</v>
      </c>
      <c r="AA844" s="21">
        <f>(RANK(L844,L$8:L$1007,1)+COUNTIF(L$8:L844,L844)-1)/1000</f>
        <v>0.55700000000000005</v>
      </c>
      <c r="AB844" s="21">
        <f>(RANK(M844,M$8:M$1007,1)+COUNTIF(M$8:M844,M844)-1)/1000</f>
        <v>0.58699999999999997</v>
      </c>
      <c r="AC844" s="21">
        <f>(RANK(N844,N$8:N$1007,1)+COUNTIF(N$8:N844,N844)-1)/1000</f>
        <v>0.42499999999999999</v>
      </c>
      <c r="AD844" s="21">
        <f>(RANK(O844,O$8:O$1007,1)+COUNTIF(O$8:O844,O844)-1)/1000</f>
        <v>0.442</v>
      </c>
      <c r="AE844" s="21">
        <f>(RANK(P844,P$8:P$1007,1)+COUNTIF(P$8:P844,P844)-1)/1000</f>
        <v>0.41799999999999998</v>
      </c>
      <c r="AF844" s="21">
        <f>(RANK(Q844,Q$8:Q$1007,1)+COUNTIF(Q$8:Q844,Q844)-1)/1000</f>
        <v>0.42499999999999999</v>
      </c>
      <c r="AG844" s="21">
        <f>(RANK(R844,R$8:R$1007,1)+COUNTIF(R$8:R844,R844)-1)/1000</f>
        <v>0.442</v>
      </c>
      <c r="AH844" s="21">
        <f>(RANK(S844,S$8:S$1007,1)+COUNTIF(S$8:S844,S844)-1)/1000</f>
        <v>0.41799999999999998</v>
      </c>
      <c r="AI844" s="14">
        <f t="shared" si="167"/>
        <v>0</v>
      </c>
      <c r="AK844" s="14">
        <f t="shared" si="168"/>
        <v>0</v>
      </c>
    </row>
    <row r="845" spans="2:37" x14ac:dyDescent="0.25">
      <c r="B845">
        <f t="shared" si="162"/>
        <v>838</v>
      </c>
      <c r="C845">
        <f>MATCH(B845,'Stocastic Model Raw Data'!$B$2:$B$1001,0)</f>
        <v>868</v>
      </c>
      <c r="D845" s="14" cm="1">
        <f t="array" ref="D845">INDEX('Stocastic Model Raw Data'!$G$2:$G$1001,$C845,0)</f>
        <v>212042590</v>
      </c>
      <c r="E845" s="14" cm="1">
        <f t="array" ref="E845">INDEX('Stocastic Model Raw Data'!$C$2:$C$1001,$C845,0)</f>
        <v>104546395.963378</v>
      </c>
      <c r="F845" s="14" cm="1">
        <f t="array" ref="F845">INDEX('Stocastic Model Raw Data'!$H$2:$H$1001,$C845,0)</f>
        <v>51827188.793334797</v>
      </c>
      <c r="G845" s="14">
        <f t="shared" si="157"/>
        <v>52719207.1700432</v>
      </c>
      <c r="H845" s="14" cm="1">
        <f t="array" ref="H845">INDEX('Stocastic Model Raw Data'!$D$2:$D$1001,$C845,0)</f>
        <v>2868475404.1694298</v>
      </c>
      <c r="I845" s="14" cm="1">
        <f t="array" ref="I845">INDEX('Stocastic Model Raw Data'!$I$2:$I$1001,$C845,0)</f>
        <v>1214174508.12644</v>
      </c>
      <c r="J845" s="14">
        <f t="shared" si="158"/>
        <v>1654300896.0429897</v>
      </c>
      <c r="K845" s="14" cm="1">
        <f t="array" ref="K845">INDEX('Stocastic Model Raw Data'!$E$2:$E$1001,$C845,0)</f>
        <v>209661899.38837701</v>
      </c>
      <c r="L845" s="14" cm="1">
        <f t="array" ref="L845">INDEX('Stocastic Model Raw Data'!$J$2:$J$1001,$C845,0)</f>
        <v>91995947.086737797</v>
      </c>
      <c r="M845" s="14">
        <f t="shared" si="159"/>
        <v>117665952.30163921</v>
      </c>
      <c r="N845" s="14">
        <f t="shared" si="163"/>
        <v>3078137303.557807</v>
      </c>
      <c r="O845" s="14">
        <f t="shared" si="164"/>
        <v>1306170455.2131779</v>
      </c>
      <c r="P845" s="14">
        <f t="shared" si="160"/>
        <v>1771966848.344629</v>
      </c>
      <c r="Q845" s="3">
        <f t="shared" si="165"/>
        <v>3078137303.557807</v>
      </c>
      <c r="R845" s="3">
        <f t="shared" si="166"/>
        <v>1518213045.2131779</v>
      </c>
      <c r="S845" s="3">
        <f t="shared" si="161"/>
        <v>1559924258.344629</v>
      </c>
      <c r="T845" s="21">
        <f>(RANK(E845,E$8:E$1007,1)+COUNTIF(E$8:E845,E845)-1)/1000</f>
        <v>0.85099999999999998</v>
      </c>
      <c r="U845" s="21">
        <f>(RANK(F845,F$8:F$1007,1)+COUNTIF(F$8:F845,F845)-1)/1000</f>
        <v>0.85099999999999998</v>
      </c>
      <c r="V845" s="21">
        <f>(RANK(G845,G$8:G$1007,1)+COUNTIF(G$8:G845,G845)-1)/1000</f>
        <v>0.85199999999999998</v>
      </c>
      <c r="W845" s="21">
        <f>(RANK(H845,H$8:H$1007,1)+COUNTIF(H$8:H845,H845)-1)/1000</f>
        <v>0.873</v>
      </c>
      <c r="X845" s="21">
        <f>(RANK(I845,I$8:I$1007,1)+COUNTIF(I$8:I845,I845)-1)/1000</f>
        <v>0.88800000000000001</v>
      </c>
      <c r="Y845" s="21">
        <f>(RANK(J845,J$8:J$1007,1)+COUNTIF(J$8:J845,J845)-1)/1000</f>
        <v>0.87</v>
      </c>
      <c r="Z845" s="21">
        <f>(RANK(K845,K$8:K$1007,1)+COUNTIF(K$8:K845,K845)-1)/1000</f>
        <v>0.746</v>
      </c>
      <c r="AA845" s="21">
        <f>(RANK(L845,L$8:L$1007,1)+COUNTIF(L$8:L845,L845)-1)/1000</f>
        <v>0.72099999999999997</v>
      </c>
      <c r="AB845" s="21">
        <f>(RANK(M845,M$8:M$1007,1)+COUNTIF(M$8:M845,M845)-1)/1000</f>
        <v>0.76100000000000001</v>
      </c>
      <c r="AC845" s="21">
        <f>(RANK(N845,N$8:N$1007,1)+COUNTIF(N$8:N845,N845)-1)/1000</f>
        <v>0.86799999999999999</v>
      </c>
      <c r="AD845" s="21">
        <f>(RANK(O845,O$8:O$1007,1)+COUNTIF(O$8:O845,O845)-1)/1000</f>
        <v>0.874</v>
      </c>
      <c r="AE845" s="21">
        <f>(RANK(P845,P$8:P$1007,1)+COUNTIF(P$8:P845,P845)-1)/1000</f>
        <v>0.86699999999999999</v>
      </c>
      <c r="AF845" s="21">
        <f>(RANK(Q845,Q$8:Q$1007,1)+COUNTIF(Q$8:Q845,Q845)-1)/1000</f>
        <v>0.86799999999999999</v>
      </c>
      <c r="AG845" s="21">
        <f>(RANK(R845,R$8:R$1007,1)+COUNTIF(R$8:R845,R845)-1)/1000</f>
        <v>0.874</v>
      </c>
      <c r="AH845" s="21">
        <f>(RANK(S845,S$8:S$1007,1)+COUNTIF(S$8:S845,S845)-1)/1000</f>
        <v>0.86699999999999999</v>
      </c>
      <c r="AI845" s="14">
        <f t="shared" si="167"/>
        <v>0</v>
      </c>
      <c r="AK845" s="14">
        <f t="shared" si="168"/>
        <v>0</v>
      </c>
    </row>
    <row r="846" spans="2:37" x14ac:dyDescent="0.25">
      <c r="B846">
        <f t="shared" si="162"/>
        <v>839</v>
      </c>
      <c r="C846">
        <f>MATCH(B846,'Stocastic Model Raw Data'!$B$2:$B$1001,0)</f>
        <v>696</v>
      </c>
      <c r="D846" s="14" cm="1">
        <f t="array" ref="D846">INDEX('Stocastic Model Raw Data'!$G$2:$G$1001,$C846,0)</f>
        <v>212042590</v>
      </c>
      <c r="E846" s="14" cm="1">
        <f t="array" ref="E846">INDEX('Stocastic Model Raw Data'!$C$2:$C$1001,$C846,0)</f>
        <v>93996745.926860601</v>
      </c>
      <c r="F846" s="14" cm="1">
        <f t="array" ref="F846">INDEX('Stocastic Model Raw Data'!$H$2:$H$1001,$C846,0)</f>
        <v>46383164.892860301</v>
      </c>
      <c r="G846" s="14">
        <f t="shared" si="157"/>
        <v>47613581.0340003</v>
      </c>
      <c r="H846" s="14" cm="1">
        <f t="array" ref="H846">INDEX('Stocastic Model Raw Data'!$D$2:$D$1001,$C846,0)</f>
        <v>2613731306.9453301</v>
      </c>
      <c r="I846" s="14" cm="1">
        <f t="array" ref="I846">INDEX('Stocastic Model Raw Data'!$I$2:$I$1001,$C846,0)</f>
        <v>1099360848.1199999</v>
      </c>
      <c r="J846" s="14">
        <f t="shared" si="158"/>
        <v>1514370458.8253303</v>
      </c>
      <c r="K846" s="14" cm="1">
        <f t="array" ref="K846">INDEX('Stocastic Model Raw Data'!$E$2:$E$1001,$C846,0)</f>
        <v>189243451.83571401</v>
      </c>
      <c r="L846" s="14" cm="1">
        <f t="array" ref="L846">INDEX('Stocastic Model Raw Data'!$J$2:$J$1001,$C846,0)</f>
        <v>83931574.079978794</v>
      </c>
      <c r="M846" s="14">
        <f t="shared" si="159"/>
        <v>105311877.75573522</v>
      </c>
      <c r="N846" s="14">
        <f t="shared" si="163"/>
        <v>2802974758.781044</v>
      </c>
      <c r="O846" s="14">
        <f t="shared" si="164"/>
        <v>1183292422.1999786</v>
      </c>
      <c r="P846" s="14">
        <f t="shared" si="160"/>
        <v>1619682336.5810654</v>
      </c>
      <c r="Q846" s="3">
        <f t="shared" si="165"/>
        <v>2802974758.781044</v>
      </c>
      <c r="R846" s="3">
        <f t="shared" si="166"/>
        <v>1395335012.1999786</v>
      </c>
      <c r="S846" s="3">
        <f t="shared" si="161"/>
        <v>1407639746.5810654</v>
      </c>
      <c r="T846" s="21">
        <f>(RANK(E846,E$8:E$1007,1)+COUNTIF(E$8:E846,E846)-1)/1000</f>
        <v>0.69399999999999995</v>
      </c>
      <c r="U846" s="21">
        <f>(RANK(F846,F$8:F$1007,1)+COUNTIF(F$8:F846,F846)-1)/1000</f>
        <v>0.69899999999999995</v>
      </c>
      <c r="V846" s="21">
        <f>(RANK(G846,G$8:G$1007,1)+COUNTIF(G$8:G846,G846)-1)/1000</f>
        <v>0.68899999999999995</v>
      </c>
      <c r="W846" s="21">
        <f>(RANK(H846,H$8:H$1007,1)+COUNTIF(H$8:H846,H846)-1)/1000</f>
        <v>0.70399999999999996</v>
      </c>
      <c r="X846" s="21">
        <f>(RANK(I846,I$8:I$1007,1)+COUNTIF(I$8:I846,I846)-1)/1000</f>
        <v>0.70799999999999996</v>
      </c>
      <c r="Y846" s="21">
        <f>(RANK(J846,J$8:J$1007,1)+COUNTIF(J$8:J846,J846)-1)/1000</f>
        <v>0.69499999999999995</v>
      </c>
      <c r="Z846" s="21">
        <f>(RANK(K846,K$8:K$1007,1)+COUNTIF(K$8:K846,K846)-1)/1000</f>
        <v>0.60299999999999998</v>
      </c>
      <c r="AA846" s="21">
        <f>(RANK(L846,L$8:L$1007,1)+COUNTIF(L$8:L846,L846)-1)/1000</f>
        <v>0.58499999999999996</v>
      </c>
      <c r="AB846" s="21">
        <f>(RANK(M846,M$8:M$1007,1)+COUNTIF(M$8:M846,M846)-1)/1000</f>
        <v>0.59499999999999997</v>
      </c>
      <c r="AC846" s="21">
        <f>(RANK(N846,N$8:N$1007,1)+COUNTIF(N$8:N846,N846)-1)/1000</f>
        <v>0.69599999999999995</v>
      </c>
      <c r="AD846" s="21">
        <f>(RANK(O846,O$8:O$1007,1)+COUNTIF(O$8:O846,O846)-1)/1000</f>
        <v>0.70399999999999996</v>
      </c>
      <c r="AE846" s="21">
        <f>(RANK(P846,P$8:P$1007,1)+COUNTIF(P$8:P846,P846)-1)/1000</f>
        <v>0.69199999999999995</v>
      </c>
      <c r="AF846" s="21">
        <f>(RANK(Q846,Q$8:Q$1007,1)+COUNTIF(Q$8:Q846,Q846)-1)/1000</f>
        <v>0.69599999999999995</v>
      </c>
      <c r="AG846" s="21">
        <f>(RANK(R846,R$8:R$1007,1)+COUNTIF(R$8:R846,R846)-1)/1000</f>
        <v>0.70399999999999996</v>
      </c>
      <c r="AH846" s="21">
        <f>(RANK(S846,S$8:S$1007,1)+COUNTIF(S$8:S846,S846)-1)/1000</f>
        <v>0.69199999999999995</v>
      </c>
      <c r="AI846" s="14">
        <f t="shared" si="167"/>
        <v>0</v>
      </c>
      <c r="AK846" s="14">
        <f t="shared" si="168"/>
        <v>0</v>
      </c>
    </row>
    <row r="847" spans="2:37" x14ac:dyDescent="0.25">
      <c r="B847">
        <f t="shared" si="162"/>
        <v>840</v>
      </c>
      <c r="C847">
        <f>MATCH(B847,'Stocastic Model Raw Data'!$B$2:$B$1001,0)</f>
        <v>943</v>
      </c>
      <c r="D847" s="14" cm="1">
        <f t="array" ref="D847">INDEX('Stocastic Model Raw Data'!$G$2:$G$1001,$C847,0)</f>
        <v>212042590</v>
      </c>
      <c r="E847" s="14" cm="1">
        <f t="array" ref="E847">INDEX('Stocastic Model Raw Data'!$C$2:$C$1001,$C847,0)</f>
        <v>115858398.922277</v>
      </c>
      <c r="F847" s="14" cm="1">
        <f t="array" ref="F847">INDEX('Stocastic Model Raw Data'!$H$2:$H$1001,$C847,0)</f>
        <v>57682121.133652903</v>
      </c>
      <c r="G847" s="14">
        <f t="shared" si="157"/>
        <v>58176277.7886241</v>
      </c>
      <c r="H847" s="14" cm="1">
        <f t="array" ref="H847">INDEX('Stocastic Model Raw Data'!$D$2:$D$1001,$C847,0)</f>
        <v>3018305556.4011898</v>
      </c>
      <c r="I847" s="14" cm="1">
        <f t="array" ref="I847">INDEX('Stocastic Model Raw Data'!$I$2:$I$1001,$C847,0)</f>
        <v>1273559890.4361601</v>
      </c>
      <c r="J847" s="14">
        <f t="shared" si="158"/>
        <v>1744745665.9650297</v>
      </c>
      <c r="K847" s="14" cm="1">
        <f t="array" ref="K847">INDEX('Stocastic Model Raw Data'!$E$2:$E$1001,$C847,0)</f>
        <v>274308693.20093799</v>
      </c>
      <c r="L847" s="14" cm="1">
        <f t="array" ref="L847">INDEX('Stocastic Model Raw Data'!$J$2:$J$1001,$C847,0)</f>
        <v>124060416.167274</v>
      </c>
      <c r="M847" s="14">
        <f t="shared" si="159"/>
        <v>150248277.03366399</v>
      </c>
      <c r="N847" s="14">
        <f t="shared" si="163"/>
        <v>3292614249.602128</v>
      </c>
      <c r="O847" s="14">
        <f t="shared" si="164"/>
        <v>1397620306.6034341</v>
      </c>
      <c r="P847" s="14">
        <f t="shared" si="160"/>
        <v>1894993942.9986939</v>
      </c>
      <c r="Q847" s="3">
        <f t="shared" si="165"/>
        <v>3292614249.602128</v>
      </c>
      <c r="R847" s="3">
        <f t="shared" si="166"/>
        <v>1609662896.6034341</v>
      </c>
      <c r="S847" s="3">
        <f t="shared" si="161"/>
        <v>1682951352.9986939</v>
      </c>
      <c r="T847" s="21">
        <f>(RANK(E847,E$8:E$1007,1)+COUNTIF(E$8:E847,E847)-1)/1000</f>
        <v>0.95399999999999996</v>
      </c>
      <c r="U847" s="21">
        <f>(RANK(F847,F$8:F$1007,1)+COUNTIF(F$8:F847,F847)-1)/1000</f>
        <v>0.95299999999999996</v>
      </c>
      <c r="V847" s="21">
        <f>(RANK(G847,G$8:G$1007,1)+COUNTIF(G$8:G847,G847)-1)/1000</f>
        <v>0.95299999999999996</v>
      </c>
      <c r="W847" s="21">
        <f>(RANK(H847,H$8:H$1007,1)+COUNTIF(H$8:H847,H847)-1)/1000</f>
        <v>0.93799999999999994</v>
      </c>
      <c r="X847" s="21">
        <f>(RANK(I847,I$8:I$1007,1)+COUNTIF(I$8:I847,I847)-1)/1000</f>
        <v>0.93700000000000006</v>
      </c>
      <c r="Y847" s="21">
        <f>(RANK(J847,J$8:J$1007,1)+COUNTIF(J$8:J847,J847)-1)/1000</f>
        <v>0.94</v>
      </c>
      <c r="Z847" s="21">
        <f>(RANK(K847,K$8:K$1007,1)+COUNTIF(K$8:K847,K847)-1)/1000</f>
        <v>0.97699999999999998</v>
      </c>
      <c r="AA847" s="21">
        <f>(RANK(L847,L$8:L$1007,1)+COUNTIF(L$8:L847,L847)-1)/1000</f>
        <v>0.98</v>
      </c>
      <c r="AB847" s="21">
        <f>(RANK(M847,M$8:M$1007,1)+COUNTIF(M$8:M847,M847)-1)/1000</f>
        <v>0.96799999999999997</v>
      </c>
      <c r="AC847" s="21">
        <f>(RANK(N847,N$8:N$1007,1)+COUNTIF(N$8:N847,N847)-1)/1000</f>
        <v>0.94299999999999995</v>
      </c>
      <c r="AD847" s="21">
        <f>(RANK(O847,O$8:O$1007,1)+COUNTIF(O$8:O847,O847)-1)/1000</f>
        <v>0.94399999999999995</v>
      </c>
      <c r="AE847" s="21">
        <f>(RANK(P847,P$8:P$1007,1)+COUNTIF(P$8:P847,P847)-1)/1000</f>
        <v>0.94299999999999995</v>
      </c>
      <c r="AF847" s="21">
        <f>(RANK(Q847,Q$8:Q$1007,1)+COUNTIF(Q$8:Q847,Q847)-1)/1000</f>
        <v>0.94299999999999995</v>
      </c>
      <c r="AG847" s="21">
        <f>(RANK(R847,R$8:R$1007,1)+COUNTIF(R$8:R847,R847)-1)/1000</f>
        <v>0.94399999999999995</v>
      </c>
      <c r="AH847" s="21">
        <f>(RANK(S847,S$8:S$1007,1)+COUNTIF(S$8:S847,S847)-1)/1000</f>
        <v>0.94299999999999995</v>
      </c>
      <c r="AI847" s="14">
        <f t="shared" si="167"/>
        <v>0</v>
      </c>
      <c r="AK847" s="14">
        <f t="shared" si="168"/>
        <v>0</v>
      </c>
    </row>
    <row r="848" spans="2:37" x14ac:dyDescent="0.25">
      <c r="B848">
        <f t="shared" si="162"/>
        <v>841</v>
      </c>
      <c r="C848">
        <f>MATCH(B848,'Stocastic Model Raw Data'!$B$2:$B$1001,0)</f>
        <v>773</v>
      </c>
      <c r="D848" s="14" cm="1">
        <f t="array" ref="D848">INDEX('Stocastic Model Raw Data'!$G$2:$G$1001,$C848,0)</f>
        <v>212042590</v>
      </c>
      <c r="E848" s="14" cm="1">
        <f t="array" ref="E848">INDEX('Stocastic Model Raw Data'!$C$2:$C$1001,$C848,0)</f>
        <v>104047006.60817499</v>
      </c>
      <c r="F848" s="14" cm="1">
        <f t="array" ref="F848">INDEX('Stocastic Model Raw Data'!$H$2:$H$1001,$C848,0)</f>
        <v>51812212.030411899</v>
      </c>
      <c r="G848" s="14">
        <f t="shared" si="157"/>
        <v>52234794.577763095</v>
      </c>
      <c r="H848" s="14" cm="1">
        <f t="array" ref="H848">INDEX('Stocastic Model Raw Data'!$D$2:$D$1001,$C848,0)</f>
        <v>2693250467.5727301</v>
      </c>
      <c r="I848" s="14" cm="1">
        <f t="array" ref="I848">INDEX('Stocastic Model Raw Data'!$I$2:$I$1001,$C848,0)</f>
        <v>1136721271.10148</v>
      </c>
      <c r="J848" s="14">
        <f t="shared" si="158"/>
        <v>1556529196.4712501</v>
      </c>
      <c r="K848" s="14" cm="1">
        <f t="array" ref="K848">INDEX('Stocastic Model Raw Data'!$E$2:$E$1001,$C848,0)</f>
        <v>234793065.60620201</v>
      </c>
      <c r="L848" s="14" cm="1">
        <f t="array" ref="L848">INDEX('Stocastic Model Raw Data'!$J$2:$J$1001,$C848,0)</f>
        <v>103676405.93766201</v>
      </c>
      <c r="M848" s="14">
        <f t="shared" si="159"/>
        <v>131116659.66854</v>
      </c>
      <c r="N848" s="14">
        <f t="shared" si="163"/>
        <v>2928043533.1789322</v>
      </c>
      <c r="O848" s="14">
        <f t="shared" si="164"/>
        <v>1240397677.0391421</v>
      </c>
      <c r="P848" s="14">
        <f t="shared" si="160"/>
        <v>1687645856.1397901</v>
      </c>
      <c r="Q848" s="3">
        <f t="shared" si="165"/>
        <v>2928043533.1789322</v>
      </c>
      <c r="R848" s="3">
        <f t="shared" si="166"/>
        <v>1452440267.0391421</v>
      </c>
      <c r="S848" s="3">
        <f t="shared" si="161"/>
        <v>1475603266.1397901</v>
      </c>
      <c r="T848" s="21">
        <f>(RANK(E848,E$8:E$1007,1)+COUNTIF(E$8:E848,E848)-1)/1000</f>
        <v>0.84599999999999997</v>
      </c>
      <c r="U848" s="21">
        <f>(RANK(F848,F$8:F$1007,1)+COUNTIF(F$8:F848,F848)-1)/1000</f>
        <v>0.85</v>
      </c>
      <c r="V848" s="21">
        <f>(RANK(G848,G$8:G$1007,1)+COUNTIF(G$8:G848,G848)-1)/1000</f>
        <v>0.83699999999999997</v>
      </c>
      <c r="W848" s="21">
        <f>(RANK(H848,H$8:H$1007,1)+COUNTIF(H$8:H848,H848)-1)/1000</f>
        <v>0.75600000000000001</v>
      </c>
      <c r="X848" s="21">
        <f>(RANK(I848,I$8:I$1007,1)+COUNTIF(I$8:I848,I848)-1)/1000</f>
        <v>0.77100000000000002</v>
      </c>
      <c r="Y848" s="21">
        <f>(RANK(J848,J$8:J$1007,1)+COUNTIF(J$8:J848,J848)-1)/1000</f>
        <v>0.753</v>
      </c>
      <c r="Z848" s="21">
        <f>(RANK(K848,K$8:K$1007,1)+COUNTIF(K$8:K848,K848)-1)/1000</f>
        <v>0.86899999999999999</v>
      </c>
      <c r="AA848" s="21">
        <f>(RANK(L848,L$8:L$1007,1)+COUNTIF(L$8:L848,L848)-1)/1000</f>
        <v>0.86399999999999999</v>
      </c>
      <c r="AB848" s="21">
        <f>(RANK(M848,M$8:M$1007,1)+COUNTIF(M$8:M848,M848)-1)/1000</f>
        <v>0.86799999999999999</v>
      </c>
      <c r="AC848" s="21">
        <f>(RANK(N848,N$8:N$1007,1)+COUNTIF(N$8:N848,N848)-1)/1000</f>
        <v>0.77300000000000002</v>
      </c>
      <c r="AD848" s="21">
        <f>(RANK(O848,O$8:O$1007,1)+COUNTIF(O$8:O848,O848)-1)/1000</f>
        <v>0.78800000000000003</v>
      </c>
      <c r="AE848" s="21">
        <f>(RANK(P848,P$8:P$1007,1)+COUNTIF(P$8:P848,P848)-1)/1000</f>
        <v>0.76400000000000001</v>
      </c>
      <c r="AF848" s="21">
        <f>(RANK(Q848,Q$8:Q$1007,1)+COUNTIF(Q$8:Q848,Q848)-1)/1000</f>
        <v>0.77300000000000002</v>
      </c>
      <c r="AG848" s="21">
        <f>(RANK(R848,R$8:R$1007,1)+COUNTIF(R$8:R848,R848)-1)/1000</f>
        <v>0.78800000000000003</v>
      </c>
      <c r="AH848" s="21">
        <f>(RANK(S848,S$8:S$1007,1)+COUNTIF(S$8:S848,S848)-1)/1000</f>
        <v>0.76400000000000001</v>
      </c>
      <c r="AI848" s="14">
        <f t="shared" si="167"/>
        <v>0</v>
      </c>
      <c r="AK848" s="14">
        <f t="shared" si="168"/>
        <v>0</v>
      </c>
    </row>
    <row r="849" spans="2:37" x14ac:dyDescent="0.25">
      <c r="B849">
        <f t="shared" si="162"/>
        <v>842</v>
      </c>
      <c r="C849">
        <f>MATCH(B849,'Stocastic Model Raw Data'!$B$2:$B$1001,0)</f>
        <v>896</v>
      </c>
      <c r="D849" s="14" cm="1">
        <f t="array" ref="D849">INDEX('Stocastic Model Raw Data'!$G$2:$G$1001,$C849,0)</f>
        <v>212042590</v>
      </c>
      <c r="E849" s="14" cm="1">
        <f t="array" ref="E849">INDEX('Stocastic Model Raw Data'!$C$2:$C$1001,$C849,0)</f>
        <v>106437027.842447</v>
      </c>
      <c r="F849" s="14" cm="1">
        <f t="array" ref="F849">INDEX('Stocastic Model Raw Data'!$H$2:$H$1001,$C849,0)</f>
        <v>52693585.300126798</v>
      </c>
      <c r="G849" s="14">
        <f t="shared" si="157"/>
        <v>53743442.542320199</v>
      </c>
      <c r="H849" s="14" cm="1">
        <f t="array" ref="H849">INDEX('Stocastic Model Raw Data'!$D$2:$D$1001,$C849,0)</f>
        <v>2932339042.91752</v>
      </c>
      <c r="I849" s="14" cm="1">
        <f t="array" ref="I849">INDEX('Stocastic Model Raw Data'!$I$2:$I$1001,$C849,0)</f>
        <v>1241748684.4323101</v>
      </c>
      <c r="J849" s="14">
        <f t="shared" si="158"/>
        <v>1690590358.4852099</v>
      </c>
      <c r="K849" s="14" cm="1">
        <f t="array" ref="K849">INDEX('Stocastic Model Raw Data'!$E$2:$E$1001,$C849,0)</f>
        <v>211665814.717801</v>
      </c>
      <c r="L849" s="14" cm="1">
        <f t="array" ref="L849">INDEX('Stocastic Model Raw Data'!$J$2:$J$1001,$C849,0)</f>
        <v>94167908.989360005</v>
      </c>
      <c r="M849" s="14">
        <f t="shared" si="159"/>
        <v>117497905.728441</v>
      </c>
      <c r="N849" s="14">
        <f t="shared" si="163"/>
        <v>3144004857.6353211</v>
      </c>
      <c r="O849" s="14">
        <f t="shared" si="164"/>
        <v>1335916593.4216702</v>
      </c>
      <c r="P849" s="14">
        <f t="shared" si="160"/>
        <v>1808088264.2136509</v>
      </c>
      <c r="Q849" s="3">
        <f t="shared" si="165"/>
        <v>3144004857.6353211</v>
      </c>
      <c r="R849" s="3">
        <f t="shared" si="166"/>
        <v>1547959183.4216702</v>
      </c>
      <c r="S849" s="3">
        <f t="shared" si="161"/>
        <v>1596045674.2136509</v>
      </c>
      <c r="T849" s="21">
        <f>(RANK(E849,E$8:E$1007,1)+COUNTIF(E$8:E849,E849)-1)/1000</f>
        <v>0.86799999999999999</v>
      </c>
      <c r="U849" s="21">
        <f>(RANK(F849,F$8:F$1007,1)+COUNTIF(F$8:F849,F849)-1)/1000</f>
        <v>0.86299999999999999</v>
      </c>
      <c r="V849" s="21">
        <f>(RANK(G849,G$8:G$1007,1)+COUNTIF(G$8:G849,G849)-1)/1000</f>
        <v>0.878</v>
      </c>
      <c r="W849" s="21">
        <f>(RANK(H849,H$8:H$1007,1)+COUNTIF(H$8:H849,H849)-1)/1000</f>
        <v>0.90600000000000003</v>
      </c>
      <c r="X849" s="21">
        <f>(RANK(I849,I$8:I$1007,1)+COUNTIF(I$8:I849,I849)-1)/1000</f>
        <v>0.90900000000000003</v>
      </c>
      <c r="Y849" s="21">
        <f>(RANK(J849,J$8:J$1007,1)+COUNTIF(J$8:J849,J849)-1)/1000</f>
        <v>0.89800000000000002</v>
      </c>
      <c r="Z849" s="21">
        <f>(RANK(K849,K$8:K$1007,1)+COUNTIF(K$8:K849,K849)-1)/1000</f>
        <v>0.76</v>
      </c>
      <c r="AA849" s="21">
        <f>(RANK(L849,L$8:L$1007,1)+COUNTIF(L$8:L849,L849)-1)/1000</f>
        <v>0.75700000000000001</v>
      </c>
      <c r="AB849" s="21">
        <f>(RANK(M849,M$8:M$1007,1)+COUNTIF(M$8:M849,M849)-1)/1000</f>
        <v>0.75700000000000001</v>
      </c>
      <c r="AC849" s="21">
        <f>(RANK(N849,N$8:N$1007,1)+COUNTIF(N$8:N849,N849)-1)/1000</f>
        <v>0.89600000000000002</v>
      </c>
      <c r="AD849" s="21">
        <f>(RANK(O849,O$8:O$1007,1)+COUNTIF(O$8:O849,O849)-1)/1000</f>
        <v>0.90200000000000002</v>
      </c>
      <c r="AE849" s="21">
        <f>(RANK(P849,P$8:P$1007,1)+COUNTIF(P$8:P849,P849)-1)/1000</f>
        <v>0.89100000000000001</v>
      </c>
      <c r="AF849" s="21">
        <f>(RANK(Q849,Q$8:Q$1007,1)+COUNTIF(Q$8:Q849,Q849)-1)/1000</f>
        <v>0.89600000000000002</v>
      </c>
      <c r="AG849" s="21">
        <f>(RANK(R849,R$8:R$1007,1)+COUNTIF(R$8:R849,R849)-1)/1000</f>
        <v>0.90200000000000002</v>
      </c>
      <c r="AH849" s="21">
        <f>(RANK(S849,S$8:S$1007,1)+COUNTIF(S$8:S849,S849)-1)/1000</f>
        <v>0.89100000000000001</v>
      </c>
      <c r="AI849" s="14">
        <f t="shared" si="167"/>
        <v>0</v>
      </c>
      <c r="AK849" s="14">
        <f t="shared" si="168"/>
        <v>0</v>
      </c>
    </row>
    <row r="850" spans="2:37" x14ac:dyDescent="0.25">
      <c r="B850">
        <f t="shared" si="162"/>
        <v>843</v>
      </c>
      <c r="C850">
        <f>MATCH(B850,'Stocastic Model Raw Data'!$B$2:$B$1001,0)</f>
        <v>461</v>
      </c>
      <c r="D850" s="14" cm="1">
        <f t="array" ref="D850">INDEX('Stocastic Model Raw Data'!$G$2:$G$1001,$C850,0)</f>
        <v>212042590</v>
      </c>
      <c r="E850" s="14" cm="1">
        <f t="array" ref="E850">INDEX('Stocastic Model Raw Data'!$C$2:$C$1001,$C850,0)</f>
        <v>81178495.133323595</v>
      </c>
      <c r="F850" s="14" cm="1">
        <f t="array" ref="F850">INDEX('Stocastic Model Raw Data'!$H$2:$H$1001,$C850,0)</f>
        <v>39423750.615345202</v>
      </c>
      <c r="G850" s="14">
        <f t="shared" si="157"/>
        <v>41754744.517978393</v>
      </c>
      <c r="H850" s="14" cm="1">
        <f t="array" ref="H850">INDEX('Stocastic Model Raw Data'!$D$2:$D$1001,$C850,0)</f>
        <v>2354195385.9052</v>
      </c>
      <c r="I850" s="14" cm="1">
        <f t="array" ref="I850">INDEX('Stocastic Model Raw Data'!$I$2:$I$1001,$C850,0)</f>
        <v>979970974.59725499</v>
      </c>
      <c r="J850" s="14">
        <f t="shared" si="158"/>
        <v>1374224411.307945</v>
      </c>
      <c r="K850" s="14" cm="1">
        <f t="array" ref="K850">INDEX('Stocastic Model Raw Data'!$E$2:$E$1001,$C850,0)</f>
        <v>175800354.239759</v>
      </c>
      <c r="L850" s="14" cm="1">
        <f t="array" ref="L850">INDEX('Stocastic Model Raw Data'!$J$2:$J$1001,$C850,0)</f>
        <v>77813132.773755893</v>
      </c>
      <c r="M850" s="14">
        <f t="shared" si="159"/>
        <v>97987221.466003105</v>
      </c>
      <c r="N850" s="14">
        <f t="shared" si="163"/>
        <v>2529995740.144959</v>
      </c>
      <c r="O850" s="14">
        <f t="shared" si="164"/>
        <v>1057784107.3710109</v>
      </c>
      <c r="P850" s="14">
        <f t="shared" si="160"/>
        <v>1472211632.7739482</v>
      </c>
      <c r="Q850" s="3">
        <f t="shared" si="165"/>
        <v>2529995740.144959</v>
      </c>
      <c r="R850" s="3">
        <f t="shared" si="166"/>
        <v>1269826697.3710108</v>
      </c>
      <c r="S850" s="3">
        <f t="shared" si="161"/>
        <v>1260169042.7739482</v>
      </c>
      <c r="T850" s="21">
        <f>(RANK(E850,E$8:E$1007,1)+COUNTIF(E$8:E850,E850)-1)/1000</f>
        <v>0.42899999999999999</v>
      </c>
      <c r="U850" s="21">
        <f>(RANK(F850,F$8:F$1007,1)+COUNTIF(F$8:F850,F850)-1)/1000</f>
        <v>0.42799999999999999</v>
      </c>
      <c r="V850" s="21">
        <f>(RANK(G850,G$8:G$1007,1)+COUNTIF(G$8:G850,G850)-1)/1000</f>
        <v>0.43099999999999999</v>
      </c>
      <c r="W850" s="21">
        <f>(RANK(H850,H$8:H$1007,1)+COUNTIF(H$8:H850,H850)-1)/1000</f>
        <v>0.46200000000000002</v>
      </c>
      <c r="X850" s="21">
        <f>(RANK(I850,I$8:I$1007,1)+COUNTIF(I$8:I850,I850)-1)/1000</f>
        <v>0.45700000000000002</v>
      </c>
      <c r="Y850" s="21">
        <f>(RANK(J850,J$8:J$1007,1)+COUNTIF(J$8:J850,J850)-1)/1000</f>
        <v>0.46600000000000003</v>
      </c>
      <c r="Z850" s="21">
        <f>(RANK(K850,K$8:K$1007,1)+COUNTIF(K$8:K850,K850)-1)/1000</f>
        <v>0.45300000000000001</v>
      </c>
      <c r="AA850" s="21">
        <f>(RANK(L850,L$8:L$1007,1)+COUNTIF(L$8:L850,L850)-1)/1000</f>
        <v>0.45</v>
      </c>
      <c r="AB850" s="21">
        <f>(RANK(M850,M$8:M$1007,1)+COUNTIF(M$8:M850,M850)-1)/1000</f>
        <v>0.46</v>
      </c>
      <c r="AC850" s="21">
        <f>(RANK(N850,N$8:N$1007,1)+COUNTIF(N$8:N850,N850)-1)/1000</f>
        <v>0.46100000000000002</v>
      </c>
      <c r="AD850" s="21">
        <f>(RANK(O850,O$8:O$1007,1)+COUNTIF(O$8:O850,O850)-1)/1000</f>
        <v>0.45600000000000002</v>
      </c>
      <c r="AE850" s="21">
        <f>(RANK(P850,P$8:P$1007,1)+COUNTIF(P$8:P850,P850)-1)/1000</f>
        <v>0.46300000000000002</v>
      </c>
      <c r="AF850" s="21">
        <f>(RANK(Q850,Q$8:Q$1007,1)+COUNTIF(Q$8:Q850,Q850)-1)/1000</f>
        <v>0.46100000000000002</v>
      </c>
      <c r="AG850" s="21">
        <f>(RANK(R850,R$8:R$1007,1)+COUNTIF(R$8:R850,R850)-1)/1000</f>
        <v>0.45600000000000002</v>
      </c>
      <c r="AH850" s="21">
        <f>(RANK(S850,S$8:S$1007,1)+COUNTIF(S$8:S850,S850)-1)/1000</f>
        <v>0.46300000000000002</v>
      </c>
      <c r="AI850" s="14">
        <f t="shared" si="167"/>
        <v>0</v>
      </c>
      <c r="AK850" s="14">
        <f t="shared" si="168"/>
        <v>0</v>
      </c>
    </row>
    <row r="851" spans="2:37" x14ac:dyDescent="0.25">
      <c r="B851">
        <f t="shared" si="162"/>
        <v>844</v>
      </c>
      <c r="C851">
        <f>MATCH(B851,'Stocastic Model Raw Data'!$B$2:$B$1001,0)</f>
        <v>626</v>
      </c>
      <c r="D851" s="14" cm="1">
        <f t="array" ref="D851">INDEX('Stocastic Model Raw Data'!$G$2:$G$1001,$C851,0)</f>
        <v>212042590</v>
      </c>
      <c r="E851" s="14" cm="1">
        <f t="array" ref="E851">INDEX('Stocastic Model Raw Data'!$C$2:$C$1001,$C851,0)</f>
        <v>87029536.669270307</v>
      </c>
      <c r="F851" s="14" cm="1">
        <f t="array" ref="F851">INDEX('Stocastic Model Raw Data'!$H$2:$H$1001,$C851,0)</f>
        <v>42254199.549936503</v>
      </c>
      <c r="G851" s="14">
        <f t="shared" si="157"/>
        <v>44775337.119333804</v>
      </c>
      <c r="H851" s="14" cm="1">
        <f t="array" ref="H851">INDEX('Stocastic Model Raw Data'!$D$2:$D$1001,$C851,0)</f>
        <v>2531373650.9741902</v>
      </c>
      <c r="I851" s="14" cm="1">
        <f t="array" ref="I851">INDEX('Stocastic Model Raw Data'!$I$2:$I$1001,$C851,0)</f>
        <v>1051546154.05522</v>
      </c>
      <c r="J851" s="14">
        <f t="shared" si="158"/>
        <v>1479827496.9189701</v>
      </c>
      <c r="K851" s="14" cm="1">
        <f t="array" ref="K851">INDEX('Stocastic Model Raw Data'!$E$2:$E$1001,$C851,0)</f>
        <v>187750821.75953701</v>
      </c>
      <c r="L851" s="14" cm="1">
        <f t="array" ref="L851">INDEX('Stocastic Model Raw Data'!$J$2:$J$1001,$C851,0)</f>
        <v>85488609.540206507</v>
      </c>
      <c r="M851" s="14">
        <f t="shared" si="159"/>
        <v>102262212.2193305</v>
      </c>
      <c r="N851" s="14">
        <f t="shared" si="163"/>
        <v>2719124472.7337275</v>
      </c>
      <c r="O851" s="14">
        <f t="shared" si="164"/>
        <v>1137034763.5954266</v>
      </c>
      <c r="P851" s="14">
        <f t="shared" si="160"/>
        <v>1582089709.1383009</v>
      </c>
      <c r="Q851" s="3">
        <f t="shared" si="165"/>
        <v>2719124472.7337275</v>
      </c>
      <c r="R851" s="3">
        <f t="shared" si="166"/>
        <v>1349077353.5954266</v>
      </c>
      <c r="S851" s="3">
        <f t="shared" si="161"/>
        <v>1370047119.1383009</v>
      </c>
      <c r="T851" s="21">
        <f>(RANK(E851,E$8:E$1007,1)+COUNTIF(E$8:E851,E851)-1)/1000</f>
        <v>0.55600000000000005</v>
      </c>
      <c r="U851" s="21">
        <f>(RANK(F851,F$8:F$1007,1)+COUNTIF(F$8:F851,F851)-1)/1000</f>
        <v>0.54600000000000004</v>
      </c>
      <c r="V851" s="21">
        <f>(RANK(G851,G$8:G$1007,1)+COUNTIF(G$8:G851,G851)-1)/1000</f>
        <v>0.56799999999999995</v>
      </c>
      <c r="W851" s="21">
        <f>(RANK(H851,H$8:H$1007,1)+COUNTIF(H$8:H851,H851)-1)/1000</f>
        <v>0.63500000000000001</v>
      </c>
      <c r="X851" s="21">
        <f>(RANK(I851,I$8:I$1007,1)+COUNTIF(I$8:I851,I851)-1)/1000</f>
        <v>0.61099999999999999</v>
      </c>
      <c r="Y851" s="21">
        <f>(RANK(J851,J$8:J$1007,1)+COUNTIF(J$8:J851,J851)-1)/1000</f>
        <v>0.64900000000000002</v>
      </c>
      <c r="Z851" s="21">
        <f>(RANK(K851,K$8:K$1007,1)+COUNTIF(K$8:K851,K851)-1)/1000</f>
        <v>0.57799999999999996</v>
      </c>
      <c r="AA851" s="21">
        <f>(RANK(L851,L$8:L$1007,1)+COUNTIF(L$8:L851,L851)-1)/1000</f>
        <v>0.622</v>
      </c>
      <c r="AB851" s="21">
        <f>(RANK(M851,M$8:M$1007,1)+COUNTIF(M$8:M851,M851)-1)/1000</f>
        <v>0.54700000000000004</v>
      </c>
      <c r="AC851" s="21">
        <f>(RANK(N851,N$8:N$1007,1)+COUNTIF(N$8:N851,N851)-1)/1000</f>
        <v>0.626</v>
      </c>
      <c r="AD851" s="21">
        <f>(RANK(O851,O$8:O$1007,1)+COUNTIF(O$8:O851,O851)-1)/1000</f>
        <v>0.61399999999999999</v>
      </c>
      <c r="AE851" s="21">
        <f>(RANK(P851,P$8:P$1007,1)+COUNTIF(P$8:P851,P851)-1)/1000</f>
        <v>0.63600000000000001</v>
      </c>
      <c r="AF851" s="21">
        <f>(RANK(Q851,Q$8:Q$1007,1)+COUNTIF(Q$8:Q851,Q851)-1)/1000</f>
        <v>0.626</v>
      </c>
      <c r="AG851" s="21">
        <f>(RANK(R851,R$8:R$1007,1)+COUNTIF(R$8:R851,R851)-1)/1000</f>
        <v>0.61399999999999999</v>
      </c>
      <c r="AH851" s="21">
        <f>(RANK(S851,S$8:S$1007,1)+COUNTIF(S$8:S851,S851)-1)/1000</f>
        <v>0.63600000000000001</v>
      </c>
      <c r="AI851" s="14">
        <f t="shared" si="167"/>
        <v>0</v>
      </c>
      <c r="AK851" s="14">
        <f t="shared" si="168"/>
        <v>0</v>
      </c>
    </row>
    <row r="852" spans="2:37" x14ac:dyDescent="0.25">
      <c r="B852">
        <f t="shared" si="162"/>
        <v>845</v>
      </c>
      <c r="C852">
        <f>MATCH(B852,'Stocastic Model Raw Data'!$B$2:$B$1001,0)</f>
        <v>251</v>
      </c>
      <c r="D852" s="14" cm="1">
        <f t="array" ref="D852">INDEX('Stocastic Model Raw Data'!$G$2:$G$1001,$C852,0)</f>
        <v>212042590</v>
      </c>
      <c r="E852" s="14" cm="1">
        <f t="array" ref="E852">INDEX('Stocastic Model Raw Data'!$C$2:$C$1001,$C852,0)</f>
        <v>72296671.755652606</v>
      </c>
      <c r="F852" s="14" cm="1">
        <f t="array" ref="F852">INDEX('Stocastic Model Raw Data'!$H$2:$H$1001,$C852,0)</f>
        <v>34603830.00209</v>
      </c>
      <c r="G852" s="14">
        <f t="shared" si="157"/>
        <v>37692841.753562607</v>
      </c>
      <c r="H852" s="14" cm="1">
        <f t="array" ref="H852">INDEX('Stocastic Model Raw Data'!$D$2:$D$1001,$C852,0)</f>
        <v>2153181348.2083201</v>
      </c>
      <c r="I852" s="14" cm="1">
        <f t="array" ref="I852">INDEX('Stocastic Model Raw Data'!$I$2:$I$1001,$C852,0)</f>
        <v>888779590.91978896</v>
      </c>
      <c r="J852" s="14">
        <f t="shared" si="158"/>
        <v>1264401757.2885313</v>
      </c>
      <c r="K852" s="14" cm="1">
        <f t="array" ref="K852">INDEX('Stocastic Model Raw Data'!$E$2:$E$1001,$C852,0)</f>
        <v>140873800.10239801</v>
      </c>
      <c r="L852" s="14" cm="1">
        <f t="array" ref="L852">INDEX('Stocastic Model Raw Data'!$J$2:$J$1001,$C852,0)</f>
        <v>62435227.626776397</v>
      </c>
      <c r="M852" s="14">
        <f t="shared" si="159"/>
        <v>78438572.475621611</v>
      </c>
      <c r="N852" s="14">
        <f t="shared" si="163"/>
        <v>2294055148.3107181</v>
      </c>
      <c r="O852" s="14">
        <f t="shared" si="164"/>
        <v>951214818.54656529</v>
      </c>
      <c r="P852" s="14">
        <f t="shared" si="160"/>
        <v>1342840329.7641528</v>
      </c>
      <c r="Q852" s="3">
        <f t="shared" si="165"/>
        <v>2294055148.3107181</v>
      </c>
      <c r="R852" s="3">
        <f t="shared" si="166"/>
        <v>1163257408.5465653</v>
      </c>
      <c r="S852" s="3">
        <f t="shared" si="161"/>
        <v>1130797739.7641528</v>
      </c>
      <c r="T852" s="21">
        <f>(RANK(E852,E$8:E$1007,1)+COUNTIF(E$8:E852,E852)-1)/1000</f>
        <v>0.219</v>
      </c>
      <c r="U852" s="21">
        <f>(RANK(F852,F$8:F$1007,1)+COUNTIF(F$8:F852,F852)-1)/1000</f>
        <v>0.218</v>
      </c>
      <c r="V852" s="21">
        <f>(RANK(G852,G$8:G$1007,1)+COUNTIF(G$8:G852,G852)-1)/1000</f>
        <v>0.23899999999999999</v>
      </c>
      <c r="W852" s="21">
        <f>(RANK(H852,H$8:H$1007,1)+COUNTIF(H$8:H852,H852)-1)/1000</f>
        <v>0.26300000000000001</v>
      </c>
      <c r="X852" s="21">
        <f>(RANK(I852,I$8:I$1007,1)+COUNTIF(I$8:I852,I852)-1)/1000</f>
        <v>0.25700000000000001</v>
      </c>
      <c r="Y852" s="21">
        <f>(RANK(J852,J$8:J$1007,1)+COUNTIF(J$8:J852,J852)-1)/1000</f>
        <v>0.27600000000000002</v>
      </c>
      <c r="Z852" s="21">
        <f>(RANK(K852,K$8:K$1007,1)+COUNTIF(K$8:K852,K852)-1)/1000</f>
        <v>0.13500000000000001</v>
      </c>
      <c r="AA852" s="21">
        <f>(RANK(L852,L$8:L$1007,1)+COUNTIF(L$8:L852,L852)-1)/1000</f>
        <v>0.14699999999999999</v>
      </c>
      <c r="AB852" s="21">
        <f>(RANK(M852,M$8:M$1007,1)+COUNTIF(M$8:M852,M852)-1)/1000</f>
        <v>0.13100000000000001</v>
      </c>
      <c r="AC852" s="21">
        <f>(RANK(N852,N$8:N$1007,1)+COUNTIF(N$8:N852,N852)-1)/1000</f>
        <v>0.251</v>
      </c>
      <c r="AD852" s="21">
        <f>(RANK(O852,O$8:O$1007,1)+COUNTIF(O$8:O852,O852)-1)/1000</f>
        <v>0.24299999999999999</v>
      </c>
      <c r="AE852" s="21">
        <f>(RANK(P852,P$8:P$1007,1)+COUNTIF(P$8:P852,P852)-1)/1000</f>
        <v>0.26</v>
      </c>
      <c r="AF852" s="21">
        <f>(RANK(Q852,Q$8:Q$1007,1)+COUNTIF(Q$8:Q852,Q852)-1)/1000</f>
        <v>0.251</v>
      </c>
      <c r="AG852" s="21">
        <f>(RANK(R852,R$8:R$1007,1)+COUNTIF(R$8:R852,R852)-1)/1000</f>
        <v>0.24299999999999999</v>
      </c>
      <c r="AH852" s="21">
        <f>(RANK(S852,S$8:S$1007,1)+COUNTIF(S$8:S852,S852)-1)/1000</f>
        <v>0.26</v>
      </c>
      <c r="AI852" s="14">
        <f t="shared" si="167"/>
        <v>0</v>
      </c>
      <c r="AK852" s="14">
        <f t="shared" si="168"/>
        <v>0</v>
      </c>
    </row>
    <row r="853" spans="2:37" x14ac:dyDescent="0.25">
      <c r="B853">
        <f t="shared" si="162"/>
        <v>846</v>
      </c>
      <c r="C853">
        <f>MATCH(B853,'Stocastic Model Raw Data'!$B$2:$B$1001,0)</f>
        <v>66</v>
      </c>
      <c r="D853" s="14" cm="1">
        <f t="array" ref="D853">INDEX('Stocastic Model Raw Data'!$G$2:$G$1001,$C853,0)</f>
        <v>212042590</v>
      </c>
      <c r="E853" s="14" cm="1">
        <f t="array" ref="E853">INDEX('Stocastic Model Raw Data'!$C$2:$C$1001,$C853,0)</f>
        <v>63195058.361033902</v>
      </c>
      <c r="F853" s="14" cm="1">
        <f t="array" ref="F853">INDEX('Stocastic Model Raw Data'!$H$2:$H$1001,$C853,0)</f>
        <v>30813823.146718301</v>
      </c>
      <c r="G853" s="14">
        <f t="shared" si="157"/>
        <v>32381235.214315601</v>
      </c>
      <c r="H853" s="14" cm="1">
        <f t="array" ref="H853">INDEX('Stocastic Model Raw Data'!$D$2:$D$1001,$C853,0)</f>
        <v>1806813146.8419001</v>
      </c>
      <c r="I853" s="14" cm="1">
        <f t="array" ref="I853">INDEX('Stocastic Model Raw Data'!$I$2:$I$1001,$C853,0)</f>
        <v>754239280.68290198</v>
      </c>
      <c r="J853" s="14">
        <f t="shared" si="158"/>
        <v>1052573866.1589981</v>
      </c>
      <c r="K853" s="14" cm="1">
        <f t="array" ref="K853">INDEX('Stocastic Model Raw Data'!$E$2:$E$1001,$C853,0)</f>
        <v>124996825.89202499</v>
      </c>
      <c r="L853" s="14" cm="1">
        <f t="array" ref="L853">INDEX('Stocastic Model Raw Data'!$J$2:$J$1001,$C853,0)</f>
        <v>53883499.517802402</v>
      </c>
      <c r="M853" s="14">
        <f t="shared" si="159"/>
        <v>71113326.374222592</v>
      </c>
      <c r="N853" s="14">
        <f t="shared" si="163"/>
        <v>1931809972.7339251</v>
      </c>
      <c r="O853" s="14">
        <f t="shared" si="164"/>
        <v>808122780.20070434</v>
      </c>
      <c r="P853" s="14">
        <f t="shared" si="160"/>
        <v>1123687192.5332208</v>
      </c>
      <c r="Q853" s="3">
        <f t="shared" si="165"/>
        <v>1931809972.7339251</v>
      </c>
      <c r="R853" s="3">
        <f t="shared" si="166"/>
        <v>1020165370.2007043</v>
      </c>
      <c r="S853" s="3">
        <f t="shared" si="161"/>
        <v>911644602.53322077</v>
      </c>
      <c r="T853" s="21">
        <f>(RANK(E853,E$8:E$1007,1)+COUNTIF(E$8:E853,E853)-1)/1000</f>
        <v>8.2000000000000003E-2</v>
      </c>
      <c r="U853" s="21">
        <f>(RANK(F853,F$8:F$1007,1)+COUNTIF(F$8:F853,F853)-1)/1000</f>
        <v>8.7999999999999995E-2</v>
      </c>
      <c r="V853" s="21">
        <f>(RANK(G853,G$8:G$1007,1)+COUNTIF(G$8:G853,G853)-1)/1000</f>
        <v>7.8E-2</v>
      </c>
      <c r="W853" s="21">
        <f>(RANK(H853,H$8:H$1007,1)+COUNTIF(H$8:H853,H853)-1)/1000</f>
        <v>6.6000000000000003E-2</v>
      </c>
      <c r="X853" s="21">
        <f>(RANK(I853,I$8:I$1007,1)+COUNTIF(I$8:I853,I853)-1)/1000</f>
        <v>7.0000000000000007E-2</v>
      </c>
      <c r="Y853" s="21">
        <f>(RANK(J853,J$8:J$1007,1)+COUNTIF(J$8:J853,J853)-1)/1000</f>
        <v>5.8999999999999997E-2</v>
      </c>
      <c r="Z853" s="21">
        <f>(RANK(K853,K$8:K$1007,1)+COUNTIF(K$8:K853,K853)-1)/1000</f>
        <v>5.5E-2</v>
      </c>
      <c r="AA853" s="21">
        <f>(RANK(L853,L$8:L$1007,1)+COUNTIF(L$8:L853,L853)-1)/1000</f>
        <v>5.1999999999999998E-2</v>
      </c>
      <c r="AB853" s="21">
        <f>(RANK(M853,M$8:M$1007,1)+COUNTIF(M$8:M853,M853)-1)/1000</f>
        <v>5.1999999999999998E-2</v>
      </c>
      <c r="AC853" s="21">
        <f>(RANK(N853,N$8:N$1007,1)+COUNTIF(N$8:N853,N853)-1)/1000</f>
        <v>6.6000000000000003E-2</v>
      </c>
      <c r="AD853" s="21">
        <f>(RANK(O853,O$8:O$1007,1)+COUNTIF(O$8:O853,O853)-1)/1000</f>
        <v>7.0000000000000007E-2</v>
      </c>
      <c r="AE853" s="21">
        <f>(RANK(P853,P$8:P$1007,1)+COUNTIF(P$8:P853,P853)-1)/1000</f>
        <v>5.8999999999999997E-2</v>
      </c>
      <c r="AF853" s="21">
        <f>(RANK(Q853,Q$8:Q$1007,1)+COUNTIF(Q$8:Q853,Q853)-1)/1000</f>
        <v>6.6000000000000003E-2</v>
      </c>
      <c r="AG853" s="21">
        <f>(RANK(R853,R$8:R$1007,1)+COUNTIF(R$8:R853,R853)-1)/1000</f>
        <v>7.0000000000000007E-2</v>
      </c>
      <c r="AH853" s="21">
        <f>(RANK(S853,S$8:S$1007,1)+COUNTIF(S$8:S853,S853)-1)/1000</f>
        <v>5.8999999999999997E-2</v>
      </c>
      <c r="AI853" s="14">
        <f t="shared" si="167"/>
        <v>0</v>
      </c>
      <c r="AK853" s="14">
        <f t="shared" si="168"/>
        <v>0</v>
      </c>
    </row>
    <row r="854" spans="2:37" x14ac:dyDescent="0.25">
      <c r="B854">
        <f t="shared" si="162"/>
        <v>847</v>
      </c>
      <c r="C854">
        <f>MATCH(B854,'Stocastic Model Raw Data'!$B$2:$B$1001,0)</f>
        <v>172</v>
      </c>
      <c r="D854" s="14" cm="1">
        <f t="array" ref="D854">INDEX('Stocastic Model Raw Data'!$G$2:$G$1001,$C854,0)</f>
        <v>212042590</v>
      </c>
      <c r="E854" s="14" cm="1">
        <f t="array" ref="E854">INDEX('Stocastic Model Raw Data'!$C$2:$C$1001,$C854,0)</f>
        <v>65996290.141498797</v>
      </c>
      <c r="F854" s="14" cm="1">
        <f t="array" ref="F854">INDEX('Stocastic Model Raw Data'!$H$2:$H$1001,$C854,0)</f>
        <v>31282127.400183801</v>
      </c>
      <c r="G854" s="14">
        <f t="shared" si="157"/>
        <v>34714162.741314992</v>
      </c>
      <c r="H854" s="14" cm="1">
        <f t="array" ref="H854">INDEX('Stocastic Model Raw Data'!$D$2:$D$1001,$C854,0)</f>
        <v>2045288788.3820801</v>
      </c>
      <c r="I854" s="14" cm="1">
        <f t="array" ref="I854">INDEX('Stocastic Model Raw Data'!$I$2:$I$1001,$C854,0)</f>
        <v>837783525.11416197</v>
      </c>
      <c r="J854" s="14">
        <f t="shared" si="158"/>
        <v>1207505263.2679181</v>
      </c>
      <c r="K854" s="14" cm="1">
        <f t="array" ref="K854">INDEX('Stocastic Model Raw Data'!$E$2:$E$1001,$C854,0)</f>
        <v>134074294.216231</v>
      </c>
      <c r="L854" s="14" cm="1">
        <f t="array" ref="L854">INDEX('Stocastic Model Raw Data'!$J$2:$J$1001,$C854,0)</f>
        <v>60502224.254996598</v>
      </c>
      <c r="M854" s="14">
        <f t="shared" si="159"/>
        <v>73572069.961234406</v>
      </c>
      <c r="N854" s="14">
        <f t="shared" si="163"/>
        <v>2179363082.5983109</v>
      </c>
      <c r="O854" s="14">
        <f t="shared" si="164"/>
        <v>898285749.36915851</v>
      </c>
      <c r="P854" s="14">
        <f t="shared" si="160"/>
        <v>1281077333.2291524</v>
      </c>
      <c r="Q854" s="3">
        <f t="shared" si="165"/>
        <v>2179363082.5983109</v>
      </c>
      <c r="R854" s="3">
        <f t="shared" si="166"/>
        <v>1110328339.3691585</v>
      </c>
      <c r="S854" s="3">
        <f t="shared" si="161"/>
        <v>1069034743.2291524</v>
      </c>
      <c r="T854" s="21">
        <f>(RANK(E854,E$8:E$1007,1)+COUNTIF(E$8:E854,E854)-1)/1000</f>
        <v>0.112</v>
      </c>
      <c r="U854" s="21">
        <f>(RANK(F854,F$8:F$1007,1)+COUNTIF(F$8:F854,F854)-1)/1000</f>
        <v>9.9000000000000005E-2</v>
      </c>
      <c r="V854" s="21">
        <f>(RANK(G854,G$8:G$1007,1)+COUNTIF(G$8:G854,G854)-1)/1000</f>
        <v>0.129</v>
      </c>
      <c r="W854" s="21">
        <f>(RANK(H854,H$8:H$1007,1)+COUNTIF(H$8:H854,H854)-1)/1000</f>
        <v>0.182</v>
      </c>
      <c r="X854" s="21">
        <f>(RANK(I854,I$8:I$1007,1)+COUNTIF(I$8:I854,I854)-1)/1000</f>
        <v>0.16700000000000001</v>
      </c>
      <c r="Y854" s="21">
        <f>(RANK(J854,J$8:J$1007,1)+COUNTIF(J$8:J854,J854)-1)/1000</f>
        <v>0.19700000000000001</v>
      </c>
      <c r="Z854" s="21">
        <f>(RANK(K854,K$8:K$1007,1)+COUNTIF(K$8:K854,K854)-1)/1000</f>
        <v>9.7000000000000003E-2</v>
      </c>
      <c r="AA854" s="21">
        <f>(RANK(L854,L$8:L$1007,1)+COUNTIF(L$8:L854,L854)-1)/1000</f>
        <v>0.121</v>
      </c>
      <c r="AB854" s="21">
        <f>(RANK(M854,M$8:M$1007,1)+COUNTIF(M$8:M854,M854)-1)/1000</f>
        <v>7.2999999999999995E-2</v>
      </c>
      <c r="AC854" s="21">
        <f>(RANK(N854,N$8:N$1007,1)+COUNTIF(N$8:N854,N854)-1)/1000</f>
        <v>0.17199999999999999</v>
      </c>
      <c r="AD854" s="21">
        <f>(RANK(O854,O$8:O$1007,1)+COUNTIF(O$8:O854,O854)-1)/1000</f>
        <v>0.156</v>
      </c>
      <c r="AE854" s="21">
        <f>(RANK(P854,P$8:P$1007,1)+COUNTIF(P$8:P854,P854)-1)/1000</f>
        <v>0.183</v>
      </c>
      <c r="AF854" s="21">
        <f>(RANK(Q854,Q$8:Q$1007,1)+COUNTIF(Q$8:Q854,Q854)-1)/1000</f>
        <v>0.17199999999999999</v>
      </c>
      <c r="AG854" s="21">
        <f>(RANK(R854,R$8:R$1007,1)+COUNTIF(R$8:R854,R854)-1)/1000</f>
        <v>0.156</v>
      </c>
      <c r="AH854" s="21">
        <f>(RANK(S854,S$8:S$1007,1)+COUNTIF(S$8:S854,S854)-1)/1000</f>
        <v>0.183</v>
      </c>
      <c r="AI854" s="14">
        <f t="shared" si="167"/>
        <v>0</v>
      </c>
      <c r="AK854" s="14">
        <f t="shared" si="168"/>
        <v>0</v>
      </c>
    </row>
    <row r="855" spans="2:37" x14ac:dyDescent="0.25">
      <c r="B855">
        <f t="shared" si="162"/>
        <v>848</v>
      </c>
      <c r="C855">
        <f>MATCH(B855,'Stocastic Model Raw Data'!$B$2:$B$1001,0)</f>
        <v>934</v>
      </c>
      <c r="D855" s="14" cm="1">
        <f t="array" ref="D855">INDEX('Stocastic Model Raw Data'!$G$2:$G$1001,$C855,0)</f>
        <v>212042590</v>
      </c>
      <c r="E855" s="14" cm="1">
        <f t="array" ref="E855">INDEX('Stocastic Model Raw Data'!$C$2:$C$1001,$C855,0)</f>
        <v>114737354.657177</v>
      </c>
      <c r="F855" s="14" cm="1">
        <f t="array" ref="F855">INDEX('Stocastic Model Raw Data'!$H$2:$H$1001,$C855,0)</f>
        <v>57130926.125015602</v>
      </c>
      <c r="G855" s="14">
        <f t="shared" si="157"/>
        <v>57606428.5321614</v>
      </c>
      <c r="H855" s="14" cm="1">
        <f t="array" ref="H855">INDEX('Stocastic Model Raw Data'!$D$2:$D$1001,$C855,0)</f>
        <v>2981742210.5202398</v>
      </c>
      <c r="I855" s="14" cm="1">
        <f t="array" ref="I855">INDEX('Stocastic Model Raw Data'!$I$2:$I$1001,$C855,0)</f>
        <v>1261664831.91609</v>
      </c>
      <c r="J855" s="14">
        <f t="shared" si="158"/>
        <v>1720077378.6041498</v>
      </c>
      <c r="K855" s="14" cm="1">
        <f t="array" ref="K855">INDEX('Stocastic Model Raw Data'!$E$2:$E$1001,$C855,0)</f>
        <v>262800692.122868</v>
      </c>
      <c r="L855" s="14" cm="1">
        <f t="array" ref="L855">INDEX('Stocastic Model Raw Data'!$J$2:$J$1001,$C855,0)</f>
        <v>115991150.190531</v>
      </c>
      <c r="M855" s="14">
        <f t="shared" si="159"/>
        <v>146809541.93233699</v>
      </c>
      <c r="N855" s="14">
        <f t="shared" si="163"/>
        <v>3244542902.6431079</v>
      </c>
      <c r="O855" s="14">
        <f t="shared" si="164"/>
        <v>1377655982.106621</v>
      </c>
      <c r="P855" s="14">
        <f t="shared" si="160"/>
        <v>1866886920.5364869</v>
      </c>
      <c r="Q855" s="3">
        <f t="shared" si="165"/>
        <v>3244542902.6431079</v>
      </c>
      <c r="R855" s="3">
        <f t="shared" si="166"/>
        <v>1589698572.106621</v>
      </c>
      <c r="S855" s="3">
        <f t="shared" si="161"/>
        <v>1654844330.5364869</v>
      </c>
      <c r="T855" s="21">
        <f>(RANK(E855,E$8:E$1007,1)+COUNTIF(E$8:E855,E855)-1)/1000</f>
        <v>0.94499999999999995</v>
      </c>
      <c r="U855" s="21">
        <f>(RANK(F855,F$8:F$1007,1)+COUNTIF(F$8:F855,F855)-1)/1000</f>
        <v>0.94599999999999995</v>
      </c>
      <c r="V855" s="21">
        <f>(RANK(G855,G$8:G$1007,1)+COUNTIF(G$8:G855,G855)-1)/1000</f>
        <v>0.94</v>
      </c>
      <c r="W855" s="21">
        <f>(RANK(H855,H$8:H$1007,1)+COUNTIF(H$8:H855,H855)-1)/1000</f>
        <v>0.93100000000000005</v>
      </c>
      <c r="X855" s="21">
        <f>(RANK(I855,I$8:I$1007,1)+COUNTIF(I$8:I855,I855)-1)/1000</f>
        <v>0.93200000000000005</v>
      </c>
      <c r="Y855" s="21">
        <f>(RANK(J855,J$8:J$1007,1)+COUNTIF(J$8:J855,J855)-1)/1000</f>
        <v>0.92600000000000005</v>
      </c>
      <c r="Z855" s="21">
        <f>(RANK(K855,K$8:K$1007,1)+COUNTIF(K$8:K855,K855)-1)/1000</f>
        <v>0.94399999999999995</v>
      </c>
      <c r="AA855" s="21">
        <f>(RANK(L855,L$8:L$1007,1)+COUNTIF(L$8:L855,L855)-1)/1000</f>
        <v>0.94299999999999995</v>
      </c>
      <c r="AB855" s="21">
        <f>(RANK(M855,M$8:M$1007,1)+COUNTIF(M$8:M855,M855)-1)/1000</f>
        <v>0.95299999999999996</v>
      </c>
      <c r="AC855" s="21">
        <f>(RANK(N855,N$8:N$1007,1)+COUNTIF(N$8:N855,N855)-1)/1000</f>
        <v>0.93400000000000005</v>
      </c>
      <c r="AD855" s="21">
        <f>(RANK(O855,O$8:O$1007,1)+COUNTIF(O$8:O855,O855)-1)/1000</f>
        <v>0.93300000000000005</v>
      </c>
      <c r="AE855" s="21">
        <f>(RANK(P855,P$8:P$1007,1)+COUNTIF(P$8:P855,P855)-1)/1000</f>
        <v>0.93200000000000005</v>
      </c>
      <c r="AF855" s="21">
        <f>(RANK(Q855,Q$8:Q$1007,1)+COUNTIF(Q$8:Q855,Q855)-1)/1000</f>
        <v>0.93400000000000005</v>
      </c>
      <c r="AG855" s="21">
        <f>(RANK(R855,R$8:R$1007,1)+COUNTIF(R$8:R855,R855)-1)/1000</f>
        <v>0.93300000000000005</v>
      </c>
      <c r="AH855" s="21">
        <f>(RANK(S855,S$8:S$1007,1)+COUNTIF(S$8:S855,S855)-1)/1000</f>
        <v>0.93200000000000005</v>
      </c>
      <c r="AI855" s="14">
        <f t="shared" si="167"/>
        <v>0</v>
      </c>
      <c r="AK855" s="14">
        <f t="shared" si="168"/>
        <v>0</v>
      </c>
    </row>
    <row r="856" spans="2:37" x14ac:dyDescent="0.25">
      <c r="B856">
        <f t="shared" si="162"/>
        <v>849</v>
      </c>
      <c r="C856">
        <f>MATCH(B856,'Stocastic Model Raw Data'!$B$2:$B$1001,0)</f>
        <v>815</v>
      </c>
      <c r="D856" s="14" cm="1">
        <f t="array" ref="D856">INDEX('Stocastic Model Raw Data'!$G$2:$G$1001,$C856,0)</f>
        <v>212042590</v>
      </c>
      <c r="E856" s="14" cm="1">
        <f t="array" ref="E856">INDEX('Stocastic Model Raw Data'!$C$2:$C$1001,$C856,0)</f>
        <v>100109011.750138</v>
      </c>
      <c r="F856" s="14" cm="1">
        <f t="array" ref="F856">INDEX('Stocastic Model Raw Data'!$H$2:$H$1001,$C856,0)</f>
        <v>49505926.098329902</v>
      </c>
      <c r="G856" s="14">
        <f t="shared" si="157"/>
        <v>50603085.651808098</v>
      </c>
      <c r="H856" s="14" cm="1">
        <f t="array" ref="H856">INDEX('Stocastic Model Raw Data'!$D$2:$D$1001,$C856,0)</f>
        <v>2776125662.5163398</v>
      </c>
      <c r="I856" s="14" cm="1">
        <f t="array" ref="I856">INDEX('Stocastic Model Raw Data'!$I$2:$I$1001,$C856,0)</f>
        <v>1167793120.4133</v>
      </c>
      <c r="J856" s="14">
        <f t="shared" si="158"/>
        <v>1608332542.1030397</v>
      </c>
      <c r="K856" s="14" cm="1">
        <f t="array" ref="K856">INDEX('Stocastic Model Raw Data'!$E$2:$E$1001,$C856,0)</f>
        <v>214472617.75408</v>
      </c>
      <c r="L856" s="14" cm="1">
        <f t="array" ref="L856">INDEX('Stocastic Model Raw Data'!$J$2:$J$1001,$C856,0)</f>
        <v>97185492.817424804</v>
      </c>
      <c r="M856" s="14">
        <f t="shared" si="159"/>
        <v>117287124.93665519</v>
      </c>
      <c r="N856" s="14">
        <f t="shared" si="163"/>
        <v>2990598280.2704196</v>
      </c>
      <c r="O856" s="14">
        <f t="shared" si="164"/>
        <v>1264978613.2307248</v>
      </c>
      <c r="P856" s="14">
        <f t="shared" si="160"/>
        <v>1725619667.0396948</v>
      </c>
      <c r="Q856" s="3">
        <f t="shared" si="165"/>
        <v>2990598280.2704196</v>
      </c>
      <c r="R856" s="3">
        <f t="shared" si="166"/>
        <v>1477021203.2307248</v>
      </c>
      <c r="S856" s="3">
        <f t="shared" si="161"/>
        <v>1513577077.0396948</v>
      </c>
      <c r="T856" s="21">
        <f>(RANK(E856,E$8:E$1007,1)+COUNTIF(E$8:E856,E856)-1)/1000</f>
        <v>0.79500000000000004</v>
      </c>
      <c r="U856" s="21">
        <f>(RANK(F856,F$8:F$1007,1)+COUNTIF(F$8:F856,F856)-1)/1000</f>
        <v>0.79400000000000004</v>
      </c>
      <c r="V856" s="21">
        <f>(RANK(G856,G$8:G$1007,1)+COUNTIF(G$8:G856,G856)-1)/1000</f>
        <v>0.78900000000000003</v>
      </c>
      <c r="W856" s="21">
        <f>(RANK(H856,H$8:H$1007,1)+COUNTIF(H$8:H856,H856)-1)/1000</f>
        <v>0.81899999999999995</v>
      </c>
      <c r="X856" s="21">
        <f>(RANK(I856,I$8:I$1007,1)+COUNTIF(I$8:I856,I856)-1)/1000</f>
        <v>0.82099999999999995</v>
      </c>
      <c r="Y856" s="21">
        <f>(RANK(J856,J$8:J$1007,1)+COUNTIF(J$8:J856,J856)-1)/1000</f>
        <v>0.81699999999999995</v>
      </c>
      <c r="Z856" s="21">
        <f>(RANK(K856,K$8:K$1007,1)+COUNTIF(K$8:K856,K856)-1)/1000</f>
        <v>0.78200000000000003</v>
      </c>
      <c r="AA856" s="21">
        <f>(RANK(L856,L$8:L$1007,1)+COUNTIF(L$8:L856,L856)-1)/1000</f>
        <v>0.79600000000000004</v>
      </c>
      <c r="AB856" s="21">
        <f>(RANK(M856,M$8:M$1007,1)+COUNTIF(M$8:M856,M856)-1)/1000</f>
        <v>0.755</v>
      </c>
      <c r="AC856" s="21">
        <f>(RANK(N856,N$8:N$1007,1)+COUNTIF(N$8:N856,N856)-1)/1000</f>
        <v>0.81499999999999995</v>
      </c>
      <c r="AD856" s="21">
        <f>(RANK(O856,O$8:O$1007,1)+COUNTIF(O$8:O856,O856)-1)/1000</f>
        <v>0.81499999999999995</v>
      </c>
      <c r="AE856" s="21">
        <f>(RANK(P856,P$8:P$1007,1)+COUNTIF(P$8:P856,P856)-1)/1000</f>
        <v>0.81100000000000005</v>
      </c>
      <c r="AF856" s="21">
        <f>(RANK(Q856,Q$8:Q$1007,1)+COUNTIF(Q$8:Q856,Q856)-1)/1000</f>
        <v>0.81499999999999995</v>
      </c>
      <c r="AG856" s="21">
        <f>(RANK(R856,R$8:R$1007,1)+COUNTIF(R$8:R856,R856)-1)/1000</f>
        <v>0.81499999999999995</v>
      </c>
      <c r="AH856" s="21">
        <f>(RANK(S856,S$8:S$1007,1)+COUNTIF(S$8:S856,S856)-1)/1000</f>
        <v>0.81100000000000005</v>
      </c>
      <c r="AI856" s="14">
        <f t="shared" si="167"/>
        <v>0</v>
      </c>
      <c r="AK856" s="14">
        <f t="shared" si="168"/>
        <v>0</v>
      </c>
    </row>
    <row r="857" spans="2:37" x14ac:dyDescent="0.25">
      <c r="B857">
        <f t="shared" si="162"/>
        <v>850</v>
      </c>
      <c r="C857">
        <f>MATCH(B857,'Stocastic Model Raw Data'!$B$2:$B$1001,0)</f>
        <v>982</v>
      </c>
      <c r="D857" s="14" cm="1">
        <f t="array" ref="D857">INDEX('Stocastic Model Raw Data'!$G$2:$G$1001,$C857,0)</f>
        <v>212042590</v>
      </c>
      <c r="E857" s="14" cm="1">
        <f t="array" ref="E857">INDEX('Stocastic Model Raw Data'!$C$2:$C$1001,$C857,0)</f>
        <v>123936057.761135</v>
      </c>
      <c r="F857" s="14" cm="1">
        <f t="array" ref="F857">INDEX('Stocastic Model Raw Data'!$H$2:$H$1001,$C857,0)</f>
        <v>61826183.598237798</v>
      </c>
      <c r="G857" s="14">
        <f t="shared" si="157"/>
        <v>62109874.162897199</v>
      </c>
      <c r="H857" s="14" cm="1">
        <f t="array" ref="H857">INDEX('Stocastic Model Raw Data'!$D$2:$D$1001,$C857,0)</f>
        <v>3232053383.14467</v>
      </c>
      <c r="I857" s="14" cm="1">
        <f t="array" ref="I857">INDEX('Stocastic Model Raw Data'!$I$2:$I$1001,$C857,0)</f>
        <v>1368268860.7262299</v>
      </c>
      <c r="J857" s="14">
        <f t="shared" si="158"/>
        <v>1863784522.4184401</v>
      </c>
      <c r="K857" s="14" cm="1">
        <f t="array" ref="K857">INDEX('Stocastic Model Raw Data'!$E$2:$E$1001,$C857,0)</f>
        <v>291554232.11137199</v>
      </c>
      <c r="L857" s="14" cm="1">
        <f t="array" ref="L857">INDEX('Stocastic Model Raw Data'!$J$2:$J$1001,$C857,0)</f>
        <v>131071008.719394</v>
      </c>
      <c r="M857" s="14">
        <f t="shared" si="159"/>
        <v>160483223.391978</v>
      </c>
      <c r="N857" s="14">
        <f t="shared" si="163"/>
        <v>3523607615.256042</v>
      </c>
      <c r="O857" s="14">
        <f t="shared" si="164"/>
        <v>1499339869.4456239</v>
      </c>
      <c r="P857" s="14">
        <f t="shared" si="160"/>
        <v>2024267745.8104181</v>
      </c>
      <c r="Q857" s="3">
        <f t="shared" si="165"/>
        <v>3523607615.256042</v>
      </c>
      <c r="R857" s="3">
        <f t="shared" si="166"/>
        <v>1711382459.4456239</v>
      </c>
      <c r="S857" s="3">
        <f t="shared" si="161"/>
        <v>1812225155.8104181</v>
      </c>
      <c r="T857" s="21">
        <f>(RANK(E857,E$8:E$1007,1)+COUNTIF(E$8:E857,E857)-1)/1000</f>
        <v>0.98299999999999998</v>
      </c>
      <c r="U857" s="21">
        <f>(RANK(F857,F$8:F$1007,1)+COUNTIF(F$8:F857,F857)-1)/1000</f>
        <v>0.98299999999999998</v>
      </c>
      <c r="V857" s="21">
        <f>(RANK(G857,G$8:G$1007,1)+COUNTIF(G$8:G857,G857)-1)/1000</f>
        <v>0.98299999999999998</v>
      </c>
      <c r="W857" s="21">
        <f>(RANK(H857,H$8:H$1007,1)+COUNTIF(H$8:H857,H857)-1)/1000</f>
        <v>0.97899999999999998</v>
      </c>
      <c r="X857" s="21">
        <f>(RANK(I857,I$8:I$1007,1)+COUNTIF(I$8:I857,I857)-1)/1000</f>
        <v>0.97899999999999998</v>
      </c>
      <c r="Y857" s="21">
        <f>(RANK(J857,J$8:J$1007,1)+COUNTIF(J$8:J857,J857)-1)/1000</f>
        <v>0.97899999999999998</v>
      </c>
      <c r="Z857" s="21">
        <f>(RANK(K857,K$8:K$1007,1)+COUNTIF(K$8:K857,K857)-1)/1000</f>
        <v>0.98799999999999999</v>
      </c>
      <c r="AA857" s="21">
        <f>(RANK(L857,L$8:L$1007,1)+COUNTIF(L$8:L857,L857)-1)/1000</f>
        <v>0.98899999999999999</v>
      </c>
      <c r="AB857" s="21">
        <f>(RANK(M857,M$8:M$1007,1)+COUNTIF(M$8:M857,M857)-1)/1000</f>
        <v>0.98799999999999999</v>
      </c>
      <c r="AC857" s="21">
        <f>(RANK(N857,N$8:N$1007,1)+COUNTIF(N$8:N857,N857)-1)/1000</f>
        <v>0.98199999999999998</v>
      </c>
      <c r="AD857" s="21">
        <f>(RANK(O857,O$8:O$1007,1)+COUNTIF(O$8:O857,O857)-1)/1000</f>
        <v>0.98399999999999999</v>
      </c>
      <c r="AE857" s="21">
        <f>(RANK(P857,P$8:P$1007,1)+COUNTIF(P$8:P857,P857)-1)/1000</f>
        <v>0.98</v>
      </c>
      <c r="AF857" s="21">
        <f>(RANK(Q857,Q$8:Q$1007,1)+COUNTIF(Q$8:Q857,Q857)-1)/1000</f>
        <v>0.98199999999999998</v>
      </c>
      <c r="AG857" s="21">
        <f>(RANK(R857,R$8:R$1007,1)+COUNTIF(R$8:R857,R857)-1)/1000</f>
        <v>0.98399999999999999</v>
      </c>
      <c r="AH857" s="21">
        <f>(RANK(S857,S$8:S$1007,1)+COUNTIF(S$8:S857,S857)-1)/1000</f>
        <v>0.98</v>
      </c>
      <c r="AI857" s="14">
        <f t="shared" si="167"/>
        <v>0</v>
      </c>
      <c r="AK857" s="14">
        <f t="shared" si="168"/>
        <v>0</v>
      </c>
    </row>
    <row r="858" spans="2:37" x14ac:dyDescent="0.25">
      <c r="B858">
        <f t="shared" si="162"/>
        <v>851</v>
      </c>
      <c r="C858">
        <f>MATCH(B858,'Stocastic Model Raw Data'!$B$2:$B$1001,0)</f>
        <v>938</v>
      </c>
      <c r="D858" s="14" cm="1">
        <f t="array" ref="D858">INDEX('Stocastic Model Raw Data'!$G$2:$G$1001,$C858,0)</f>
        <v>212042590</v>
      </c>
      <c r="E858" s="14" cm="1">
        <f t="array" ref="E858">INDEX('Stocastic Model Raw Data'!$C$2:$C$1001,$C858,0)</f>
        <v>116770875.834252</v>
      </c>
      <c r="F858" s="14" cm="1">
        <f t="array" ref="F858">INDEX('Stocastic Model Raw Data'!$H$2:$H$1001,$C858,0)</f>
        <v>58185360.493273698</v>
      </c>
      <c r="G858" s="14">
        <f t="shared" si="157"/>
        <v>58585515.340978302</v>
      </c>
      <c r="H858" s="14" cm="1">
        <f t="array" ref="H858">INDEX('Stocastic Model Raw Data'!$D$2:$D$1001,$C858,0)</f>
        <v>3012974874.56531</v>
      </c>
      <c r="I858" s="14" cm="1">
        <f t="array" ref="I858">INDEX('Stocastic Model Raw Data'!$I$2:$I$1001,$C858,0)</f>
        <v>1278968586.9749701</v>
      </c>
      <c r="J858" s="14">
        <f t="shared" si="158"/>
        <v>1734006287.5903399</v>
      </c>
      <c r="K858" s="14" cm="1">
        <f t="array" ref="K858">INDEX('Stocastic Model Raw Data'!$E$2:$E$1001,$C858,0)</f>
        <v>256470327.98805401</v>
      </c>
      <c r="L858" s="14" cm="1">
        <f t="array" ref="L858">INDEX('Stocastic Model Raw Data'!$J$2:$J$1001,$C858,0)</f>
        <v>113380396.902697</v>
      </c>
      <c r="M858" s="14">
        <f t="shared" si="159"/>
        <v>143089931.08535701</v>
      </c>
      <c r="N858" s="14">
        <f t="shared" si="163"/>
        <v>3269445202.5533638</v>
      </c>
      <c r="O858" s="14">
        <f t="shared" si="164"/>
        <v>1392348983.8776672</v>
      </c>
      <c r="P858" s="14">
        <f t="shared" si="160"/>
        <v>1877096218.6756966</v>
      </c>
      <c r="Q858" s="3">
        <f t="shared" si="165"/>
        <v>3269445202.5533638</v>
      </c>
      <c r="R858" s="3">
        <f t="shared" si="166"/>
        <v>1604391573.8776672</v>
      </c>
      <c r="S858" s="3">
        <f t="shared" si="161"/>
        <v>1665053628.6756966</v>
      </c>
      <c r="T858" s="21">
        <f>(RANK(E858,E$8:E$1007,1)+COUNTIF(E$8:E858,E858)-1)/1000</f>
        <v>0.95799999999999996</v>
      </c>
      <c r="U858" s="21">
        <f>(RANK(F858,F$8:F$1007,1)+COUNTIF(F$8:F858,F858)-1)/1000</f>
        <v>0.95899999999999996</v>
      </c>
      <c r="V858" s="21">
        <f>(RANK(G858,G$8:G$1007,1)+COUNTIF(G$8:G858,G858)-1)/1000</f>
        <v>0.95699999999999996</v>
      </c>
      <c r="W858" s="21">
        <f>(RANK(H858,H$8:H$1007,1)+COUNTIF(H$8:H858,H858)-1)/1000</f>
        <v>0.93600000000000005</v>
      </c>
      <c r="X858" s="21">
        <f>(RANK(I858,I$8:I$1007,1)+COUNTIF(I$8:I858,I858)-1)/1000</f>
        <v>0.94</v>
      </c>
      <c r="Y858" s="21">
        <f>(RANK(J858,J$8:J$1007,1)+COUNTIF(J$8:J858,J858)-1)/1000</f>
        <v>0.93200000000000005</v>
      </c>
      <c r="Z858" s="21">
        <f>(RANK(K858,K$8:K$1007,1)+COUNTIF(K$8:K858,K858)-1)/1000</f>
        <v>0.93600000000000005</v>
      </c>
      <c r="AA858" s="21">
        <f>(RANK(L858,L$8:L$1007,1)+COUNTIF(L$8:L858,L858)-1)/1000</f>
        <v>0.92900000000000005</v>
      </c>
      <c r="AB858" s="21">
        <f>(RANK(M858,M$8:M$1007,1)+COUNTIF(M$8:M858,M858)-1)/1000</f>
        <v>0.93799999999999994</v>
      </c>
      <c r="AC858" s="21">
        <f>(RANK(N858,N$8:N$1007,1)+COUNTIF(N$8:N858,N858)-1)/1000</f>
        <v>0.93799999999999994</v>
      </c>
      <c r="AD858" s="21">
        <f>(RANK(O858,O$8:O$1007,1)+COUNTIF(O$8:O858,O858)-1)/1000</f>
        <v>0.93799999999999994</v>
      </c>
      <c r="AE858" s="21">
        <f>(RANK(P858,P$8:P$1007,1)+COUNTIF(P$8:P858,P858)-1)/1000</f>
        <v>0.93700000000000006</v>
      </c>
      <c r="AF858" s="21">
        <f>(RANK(Q858,Q$8:Q$1007,1)+COUNTIF(Q$8:Q858,Q858)-1)/1000</f>
        <v>0.93799999999999994</v>
      </c>
      <c r="AG858" s="21">
        <f>(RANK(R858,R$8:R$1007,1)+COUNTIF(R$8:R858,R858)-1)/1000</f>
        <v>0.93799999999999994</v>
      </c>
      <c r="AH858" s="21">
        <f>(RANK(S858,S$8:S$1007,1)+COUNTIF(S$8:S858,S858)-1)/1000</f>
        <v>0.93700000000000006</v>
      </c>
      <c r="AI858" s="14">
        <f t="shared" si="167"/>
        <v>0</v>
      </c>
      <c r="AK858" s="14">
        <f t="shared" si="168"/>
        <v>0</v>
      </c>
    </row>
    <row r="859" spans="2:37" x14ac:dyDescent="0.25">
      <c r="B859">
        <f t="shared" si="162"/>
        <v>852</v>
      </c>
      <c r="C859">
        <f>MATCH(B859,'Stocastic Model Raw Data'!$B$2:$B$1001,0)</f>
        <v>783</v>
      </c>
      <c r="D859" s="14" cm="1">
        <f t="array" ref="D859">INDEX('Stocastic Model Raw Data'!$G$2:$G$1001,$C859,0)</f>
        <v>212042590</v>
      </c>
      <c r="E859" s="14" cm="1">
        <f t="array" ref="E859">INDEX('Stocastic Model Raw Data'!$C$2:$C$1001,$C859,0)</f>
        <v>94537524.726371795</v>
      </c>
      <c r="F859" s="14" cm="1">
        <f t="array" ref="F859">INDEX('Stocastic Model Raw Data'!$H$2:$H$1001,$C859,0)</f>
        <v>45748257.094521202</v>
      </c>
      <c r="G859" s="14">
        <f t="shared" si="157"/>
        <v>48789267.631850593</v>
      </c>
      <c r="H859" s="14" cm="1">
        <f t="array" ref="H859">INDEX('Stocastic Model Raw Data'!$D$2:$D$1001,$C859,0)</f>
        <v>2733126838.0300498</v>
      </c>
      <c r="I859" s="14" cm="1">
        <f t="array" ref="I859">INDEX('Stocastic Model Raw Data'!$I$2:$I$1001,$C859,0)</f>
        <v>1139628221.0978501</v>
      </c>
      <c r="J859" s="14">
        <f t="shared" si="158"/>
        <v>1593498616.9321997</v>
      </c>
      <c r="K859" s="14" cm="1">
        <f t="array" ref="K859">INDEX('Stocastic Model Raw Data'!$E$2:$E$1001,$C859,0)</f>
        <v>200068676.446518</v>
      </c>
      <c r="L859" s="14" cm="1">
        <f t="array" ref="L859">INDEX('Stocastic Model Raw Data'!$J$2:$J$1001,$C859,0)</f>
        <v>86480020.031926498</v>
      </c>
      <c r="M859" s="14">
        <f t="shared" si="159"/>
        <v>113588656.41459151</v>
      </c>
      <c r="N859" s="14">
        <f t="shared" si="163"/>
        <v>2933195514.4765677</v>
      </c>
      <c r="O859" s="14">
        <f t="shared" si="164"/>
        <v>1226108241.1297765</v>
      </c>
      <c r="P859" s="14">
        <f t="shared" si="160"/>
        <v>1707087273.3467913</v>
      </c>
      <c r="Q859" s="3">
        <f t="shared" si="165"/>
        <v>2933195514.4765677</v>
      </c>
      <c r="R859" s="3">
        <f t="shared" si="166"/>
        <v>1438150831.1297765</v>
      </c>
      <c r="S859" s="3">
        <f t="shared" si="161"/>
        <v>1495044683.3467913</v>
      </c>
      <c r="T859" s="21">
        <f>(RANK(E859,E$8:E$1007,1)+COUNTIF(E$8:E859,E859)-1)/1000</f>
        <v>0.70499999999999996</v>
      </c>
      <c r="U859" s="21">
        <f>(RANK(F859,F$8:F$1007,1)+COUNTIF(F$8:F859,F859)-1)/1000</f>
        <v>0.68200000000000005</v>
      </c>
      <c r="V859" s="21">
        <f>(RANK(G859,G$8:G$1007,1)+COUNTIF(G$8:G859,G859)-1)/1000</f>
        <v>0.73499999999999999</v>
      </c>
      <c r="W859" s="21">
        <f>(RANK(H859,H$8:H$1007,1)+COUNTIF(H$8:H859,H859)-1)/1000</f>
        <v>0.79</v>
      </c>
      <c r="X859" s="21">
        <f>(RANK(I859,I$8:I$1007,1)+COUNTIF(I$8:I859,I859)-1)/1000</f>
        <v>0.77700000000000002</v>
      </c>
      <c r="Y859" s="21">
        <f>(RANK(J859,J$8:J$1007,1)+COUNTIF(J$8:J859,J859)-1)/1000</f>
        <v>0.79900000000000004</v>
      </c>
      <c r="Z859" s="21">
        <f>(RANK(K859,K$8:K$1007,1)+COUNTIF(K$8:K859,K859)-1)/1000</f>
        <v>0.68100000000000005</v>
      </c>
      <c r="AA859" s="21">
        <f>(RANK(L859,L$8:L$1007,1)+COUNTIF(L$8:L859,L859)-1)/1000</f>
        <v>0.63400000000000001</v>
      </c>
      <c r="AB859" s="21">
        <f>(RANK(M859,M$8:M$1007,1)+COUNTIF(M$8:M859,M859)-1)/1000</f>
        <v>0.71699999999999997</v>
      </c>
      <c r="AC859" s="21">
        <f>(RANK(N859,N$8:N$1007,1)+COUNTIF(N$8:N859,N859)-1)/1000</f>
        <v>0.78300000000000003</v>
      </c>
      <c r="AD859" s="21">
        <f>(RANK(O859,O$8:O$1007,1)+COUNTIF(O$8:O859,O859)-1)/1000</f>
        <v>0.76500000000000001</v>
      </c>
      <c r="AE859" s="21">
        <f>(RANK(P859,P$8:P$1007,1)+COUNTIF(P$8:P859,P859)-1)/1000</f>
        <v>0.79</v>
      </c>
      <c r="AF859" s="21">
        <f>(RANK(Q859,Q$8:Q$1007,1)+COUNTIF(Q$8:Q859,Q859)-1)/1000</f>
        <v>0.78300000000000003</v>
      </c>
      <c r="AG859" s="21">
        <f>(RANK(R859,R$8:R$1007,1)+COUNTIF(R$8:R859,R859)-1)/1000</f>
        <v>0.76500000000000001</v>
      </c>
      <c r="AH859" s="21">
        <f>(RANK(S859,S$8:S$1007,1)+COUNTIF(S$8:S859,S859)-1)/1000</f>
        <v>0.79</v>
      </c>
      <c r="AI859" s="14">
        <f t="shared" si="167"/>
        <v>0</v>
      </c>
      <c r="AK859" s="14">
        <f t="shared" si="168"/>
        <v>0</v>
      </c>
    </row>
    <row r="860" spans="2:37" x14ac:dyDescent="0.25">
      <c r="B860">
        <f t="shared" si="162"/>
        <v>853</v>
      </c>
      <c r="C860">
        <f>MATCH(B860,'Stocastic Model Raw Data'!$B$2:$B$1001,0)</f>
        <v>121</v>
      </c>
      <c r="D860" s="14" cm="1">
        <f t="array" ref="D860">INDEX('Stocastic Model Raw Data'!$G$2:$G$1001,$C860,0)</f>
        <v>212042590</v>
      </c>
      <c r="E860" s="14" cm="1">
        <f t="array" ref="E860">INDEX('Stocastic Model Raw Data'!$C$2:$C$1001,$C860,0)</f>
        <v>69099888.360354796</v>
      </c>
      <c r="F860" s="14" cm="1">
        <f t="array" ref="F860">INDEX('Stocastic Model Raw Data'!$H$2:$H$1001,$C860,0)</f>
        <v>33998036.516629003</v>
      </c>
      <c r="G860" s="14">
        <f t="shared" si="157"/>
        <v>35101851.843725793</v>
      </c>
      <c r="H860" s="14" cm="1">
        <f t="array" ref="H860">INDEX('Stocastic Model Raw Data'!$D$2:$D$1001,$C860,0)</f>
        <v>1937369659.23176</v>
      </c>
      <c r="I860" s="14" cm="1">
        <f t="array" ref="I860">INDEX('Stocastic Model Raw Data'!$I$2:$I$1001,$C860,0)</f>
        <v>816121735.96899199</v>
      </c>
      <c r="J860" s="14">
        <f t="shared" si="158"/>
        <v>1121247923.262768</v>
      </c>
      <c r="K860" s="14" cm="1">
        <f t="array" ref="K860">INDEX('Stocastic Model Raw Data'!$E$2:$E$1001,$C860,0)</f>
        <v>144098008.96841699</v>
      </c>
      <c r="L860" s="14" cm="1">
        <f t="array" ref="L860">INDEX('Stocastic Model Raw Data'!$J$2:$J$1001,$C860,0)</f>
        <v>62733664.971189797</v>
      </c>
      <c r="M860" s="14">
        <f t="shared" si="159"/>
        <v>81364343.997227192</v>
      </c>
      <c r="N860" s="14">
        <f t="shared" si="163"/>
        <v>2081467668.200177</v>
      </c>
      <c r="O860" s="14">
        <f t="shared" si="164"/>
        <v>878855400.94018173</v>
      </c>
      <c r="P860" s="14">
        <f t="shared" si="160"/>
        <v>1202612267.2599952</v>
      </c>
      <c r="Q860" s="3">
        <f t="shared" si="165"/>
        <v>2081467668.200177</v>
      </c>
      <c r="R860" s="3">
        <f t="shared" si="166"/>
        <v>1090897990.9401817</v>
      </c>
      <c r="S860" s="3">
        <f t="shared" si="161"/>
        <v>990569677.25999522</v>
      </c>
      <c r="T860" s="21">
        <f>(RANK(E860,E$8:E$1007,1)+COUNTIF(E$8:E860,E860)-1)/1000</f>
        <v>0.17499999999999999</v>
      </c>
      <c r="U860" s="21">
        <f>(RANK(F860,F$8:F$1007,1)+COUNTIF(F$8:F860,F860)-1)/1000</f>
        <v>0.19800000000000001</v>
      </c>
      <c r="V860" s="21">
        <f>(RANK(G860,G$8:G$1007,1)+COUNTIF(G$8:G860,G860)-1)/1000</f>
        <v>0.151</v>
      </c>
      <c r="W860" s="21">
        <f>(RANK(H860,H$8:H$1007,1)+COUNTIF(H$8:H860,H860)-1)/1000</f>
        <v>0.11799999999999999</v>
      </c>
      <c r="X860" s="21">
        <f>(RANK(I860,I$8:I$1007,1)+COUNTIF(I$8:I860,I860)-1)/1000</f>
        <v>0.13200000000000001</v>
      </c>
      <c r="Y860" s="21">
        <f>(RANK(J860,J$8:J$1007,1)+COUNTIF(J$8:J860,J860)-1)/1000</f>
        <v>0.111</v>
      </c>
      <c r="Z860" s="21">
        <f>(RANK(K860,K$8:K$1007,1)+COUNTIF(K$8:K860,K860)-1)/1000</f>
        <v>0.159</v>
      </c>
      <c r="AA860" s="21">
        <f>(RANK(L860,L$8:L$1007,1)+COUNTIF(L$8:L860,L860)-1)/1000</f>
        <v>0.157</v>
      </c>
      <c r="AB860" s="21">
        <f>(RANK(M860,M$8:M$1007,1)+COUNTIF(M$8:M860,M860)-1)/1000</f>
        <v>0.16800000000000001</v>
      </c>
      <c r="AC860" s="21">
        <f>(RANK(N860,N$8:N$1007,1)+COUNTIF(N$8:N860,N860)-1)/1000</f>
        <v>0.121</v>
      </c>
      <c r="AD860" s="21">
        <f>(RANK(O860,O$8:O$1007,1)+COUNTIF(O$8:O860,O860)-1)/1000</f>
        <v>0.13100000000000001</v>
      </c>
      <c r="AE860" s="21">
        <f>(RANK(P860,P$8:P$1007,1)+COUNTIF(P$8:P860,P860)-1)/1000</f>
        <v>0.111</v>
      </c>
      <c r="AF860" s="21">
        <f>(RANK(Q860,Q$8:Q$1007,1)+COUNTIF(Q$8:Q860,Q860)-1)/1000</f>
        <v>0.121</v>
      </c>
      <c r="AG860" s="21">
        <f>(RANK(R860,R$8:R$1007,1)+COUNTIF(R$8:R860,R860)-1)/1000</f>
        <v>0.13100000000000001</v>
      </c>
      <c r="AH860" s="21">
        <f>(RANK(S860,S$8:S$1007,1)+COUNTIF(S$8:S860,S860)-1)/1000</f>
        <v>0.111</v>
      </c>
      <c r="AI860" s="14">
        <f t="shared" si="167"/>
        <v>0</v>
      </c>
      <c r="AK860" s="14">
        <f t="shared" si="168"/>
        <v>0</v>
      </c>
    </row>
    <row r="861" spans="2:37" x14ac:dyDescent="0.25">
      <c r="B861">
        <f t="shared" si="162"/>
        <v>854</v>
      </c>
      <c r="C861">
        <f>MATCH(B861,'Stocastic Model Raw Data'!$B$2:$B$1001,0)</f>
        <v>496</v>
      </c>
      <c r="D861" s="14" cm="1">
        <f t="array" ref="D861">INDEX('Stocastic Model Raw Data'!$G$2:$G$1001,$C861,0)</f>
        <v>212042590</v>
      </c>
      <c r="E861" s="14" cm="1">
        <f t="array" ref="E861">INDEX('Stocastic Model Raw Data'!$C$2:$C$1001,$C861,0)</f>
        <v>80811278.821373105</v>
      </c>
      <c r="F861" s="14" cm="1">
        <f t="array" ref="F861">INDEX('Stocastic Model Raw Data'!$H$2:$H$1001,$C861,0)</f>
        <v>39030190.534469098</v>
      </c>
      <c r="G861" s="14">
        <f t="shared" si="157"/>
        <v>41781088.286904007</v>
      </c>
      <c r="H861" s="14" cm="1">
        <f t="array" ref="H861">INDEX('Stocastic Model Raw Data'!$D$2:$D$1001,$C861,0)</f>
        <v>2403069260.5811901</v>
      </c>
      <c r="I861" s="14" cm="1">
        <f t="array" ref="I861">INDEX('Stocastic Model Raw Data'!$I$2:$I$1001,$C861,0)</f>
        <v>992096933.70169401</v>
      </c>
      <c r="J861" s="14">
        <f t="shared" si="158"/>
        <v>1410972326.8794961</v>
      </c>
      <c r="K861" s="14" cm="1">
        <f t="array" ref="K861">INDEX('Stocastic Model Raw Data'!$E$2:$E$1001,$C861,0)</f>
        <v>170941643.959158</v>
      </c>
      <c r="L861" s="14" cm="1">
        <f t="array" ref="L861">INDEX('Stocastic Model Raw Data'!$J$2:$J$1001,$C861,0)</f>
        <v>79802944.550501704</v>
      </c>
      <c r="M861" s="14">
        <f t="shared" si="159"/>
        <v>91138699.408656299</v>
      </c>
      <c r="N861" s="14">
        <f t="shared" si="163"/>
        <v>2574010904.5403481</v>
      </c>
      <c r="O861" s="14">
        <f t="shared" si="164"/>
        <v>1071899878.2521957</v>
      </c>
      <c r="P861" s="14">
        <f t="shared" si="160"/>
        <v>1502111026.2881522</v>
      </c>
      <c r="Q861" s="3">
        <f t="shared" si="165"/>
        <v>2574010904.5403481</v>
      </c>
      <c r="R861" s="3">
        <f t="shared" si="166"/>
        <v>1283942468.2521958</v>
      </c>
      <c r="S861" s="3">
        <f t="shared" si="161"/>
        <v>1290068436.2881522</v>
      </c>
      <c r="T861" s="21">
        <f>(RANK(E861,E$8:E$1007,1)+COUNTIF(E$8:E861,E861)-1)/1000</f>
        <v>0.42399999999999999</v>
      </c>
      <c r="U861" s="21">
        <f>(RANK(F861,F$8:F$1007,1)+COUNTIF(F$8:F861,F861)-1)/1000</f>
        <v>0.41599999999999998</v>
      </c>
      <c r="V861" s="21">
        <f>(RANK(G861,G$8:G$1007,1)+COUNTIF(G$8:G861,G861)-1)/1000</f>
        <v>0.433</v>
      </c>
      <c r="W861" s="21">
        <f>(RANK(H861,H$8:H$1007,1)+COUNTIF(H$8:H861,H861)-1)/1000</f>
        <v>0.51500000000000001</v>
      </c>
      <c r="X861" s="21">
        <f>(RANK(I861,I$8:I$1007,1)+COUNTIF(I$8:I861,I861)-1)/1000</f>
        <v>0.48</v>
      </c>
      <c r="Y861" s="21">
        <f>(RANK(J861,J$8:J$1007,1)+COUNTIF(J$8:J861,J861)-1)/1000</f>
        <v>0.52700000000000002</v>
      </c>
      <c r="Z861" s="21">
        <f>(RANK(K861,K$8:K$1007,1)+COUNTIF(K$8:K861,K861)-1)/1000</f>
        <v>0.40300000000000002</v>
      </c>
      <c r="AA861" s="21">
        <f>(RANK(L861,L$8:L$1007,1)+COUNTIF(L$8:L861,L861)-1)/1000</f>
        <v>0.5</v>
      </c>
      <c r="AB861" s="21">
        <f>(RANK(M861,M$8:M$1007,1)+COUNTIF(M$8:M861,M861)-1)/1000</f>
        <v>0.34</v>
      </c>
      <c r="AC861" s="21">
        <f>(RANK(N861,N$8:N$1007,1)+COUNTIF(N$8:N861,N861)-1)/1000</f>
        <v>0.496</v>
      </c>
      <c r="AD861" s="21">
        <f>(RANK(O861,O$8:O$1007,1)+COUNTIF(O$8:O861,O861)-1)/1000</f>
        <v>0.48099999999999998</v>
      </c>
      <c r="AE861" s="21">
        <f>(RANK(P861,P$8:P$1007,1)+COUNTIF(P$8:P861,P861)-1)/1000</f>
        <v>0.51200000000000001</v>
      </c>
      <c r="AF861" s="21">
        <f>(RANK(Q861,Q$8:Q$1007,1)+COUNTIF(Q$8:Q861,Q861)-1)/1000</f>
        <v>0.496</v>
      </c>
      <c r="AG861" s="21">
        <f>(RANK(R861,R$8:R$1007,1)+COUNTIF(R$8:R861,R861)-1)/1000</f>
        <v>0.48099999999999998</v>
      </c>
      <c r="AH861" s="21">
        <f>(RANK(S861,S$8:S$1007,1)+COUNTIF(S$8:S861,S861)-1)/1000</f>
        <v>0.51200000000000001</v>
      </c>
      <c r="AI861" s="14">
        <f t="shared" si="167"/>
        <v>0</v>
      </c>
      <c r="AK861" s="14">
        <f t="shared" si="168"/>
        <v>0</v>
      </c>
    </row>
    <row r="862" spans="2:37" x14ac:dyDescent="0.25">
      <c r="B862">
        <f t="shared" si="162"/>
        <v>855</v>
      </c>
      <c r="C862">
        <f>MATCH(B862,'Stocastic Model Raw Data'!$B$2:$B$1001,0)</f>
        <v>770</v>
      </c>
      <c r="D862" s="14" cm="1">
        <f t="array" ref="D862">INDEX('Stocastic Model Raw Data'!$G$2:$G$1001,$C862,0)</f>
        <v>212042590</v>
      </c>
      <c r="E862" s="14" cm="1">
        <f t="array" ref="E862">INDEX('Stocastic Model Raw Data'!$C$2:$C$1001,$C862,0)</f>
        <v>99126071.395801097</v>
      </c>
      <c r="F862" s="14" cm="1">
        <f t="array" ref="F862">INDEX('Stocastic Model Raw Data'!$H$2:$H$1001,$C862,0)</f>
        <v>49084282.601105198</v>
      </c>
      <c r="G862" s="14">
        <f t="shared" si="157"/>
        <v>50041788.794695899</v>
      </c>
      <c r="H862" s="14" cm="1">
        <f t="array" ref="H862">INDEX('Stocastic Model Raw Data'!$D$2:$D$1001,$C862,0)</f>
        <v>2721814121.66295</v>
      </c>
      <c r="I862" s="14" cm="1">
        <f t="array" ref="I862">INDEX('Stocastic Model Raw Data'!$I$2:$I$1001,$C862,0)</f>
        <v>1149754382.62922</v>
      </c>
      <c r="J862" s="14">
        <f t="shared" si="158"/>
        <v>1572059739.03373</v>
      </c>
      <c r="K862" s="14" cm="1">
        <f t="array" ref="K862">INDEX('Stocastic Model Raw Data'!$E$2:$E$1001,$C862,0)</f>
        <v>202881112.67831701</v>
      </c>
      <c r="L862" s="14" cm="1">
        <f t="array" ref="L862">INDEX('Stocastic Model Raw Data'!$J$2:$J$1001,$C862,0)</f>
        <v>89521563.180542395</v>
      </c>
      <c r="M862" s="14">
        <f t="shared" si="159"/>
        <v>113359549.49777462</v>
      </c>
      <c r="N862" s="14">
        <f t="shared" si="163"/>
        <v>2924695234.3412671</v>
      </c>
      <c r="O862" s="14">
        <f t="shared" si="164"/>
        <v>1239275945.8097625</v>
      </c>
      <c r="P862" s="14">
        <f t="shared" si="160"/>
        <v>1685419288.5315046</v>
      </c>
      <c r="Q862" s="3">
        <f t="shared" si="165"/>
        <v>2924695234.3412671</v>
      </c>
      <c r="R862" s="3">
        <f t="shared" si="166"/>
        <v>1451318535.8097625</v>
      </c>
      <c r="S862" s="3">
        <f t="shared" si="161"/>
        <v>1473376698.5315046</v>
      </c>
      <c r="T862" s="21">
        <f>(RANK(E862,E$8:E$1007,1)+COUNTIF(E$8:E862,E862)-1)/1000</f>
        <v>0.78</v>
      </c>
      <c r="U862" s="21">
        <f>(RANK(F862,F$8:F$1007,1)+COUNTIF(F$8:F862,F862)-1)/1000</f>
        <v>0.78300000000000003</v>
      </c>
      <c r="V862" s="21">
        <f>(RANK(G862,G$8:G$1007,1)+COUNTIF(G$8:G862,G862)-1)/1000</f>
        <v>0.77700000000000002</v>
      </c>
      <c r="W862" s="21">
        <f>(RANK(H862,H$8:H$1007,1)+COUNTIF(H$8:H862,H862)-1)/1000</f>
        <v>0.77700000000000002</v>
      </c>
      <c r="X862" s="21">
        <f>(RANK(I862,I$8:I$1007,1)+COUNTIF(I$8:I862,I862)-1)/1000</f>
        <v>0.79600000000000004</v>
      </c>
      <c r="Y862" s="21">
        <f>(RANK(J862,J$8:J$1007,1)+COUNTIF(J$8:J862,J862)-1)/1000</f>
        <v>0.76800000000000002</v>
      </c>
      <c r="Z862" s="21">
        <f>(RANK(K862,K$8:K$1007,1)+COUNTIF(K$8:K862,K862)-1)/1000</f>
        <v>0.69899999999999995</v>
      </c>
      <c r="AA862" s="21">
        <f>(RANK(L862,L$8:L$1007,1)+COUNTIF(L$8:L862,L862)-1)/1000</f>
        <v>0.67400000000000004</v>
      </c>
      <c r="AB862" s="21">
        <f>(RANK(M862,M$8:M$1007,1)+COUNTIF(M$8:M862,M862)-1)/1000</f>
        <v>0.71499999999999997</v>
      </c>
      <c r="AC862" s="21">
        <f>(RANK(N862,N$8:N$1007,1)+COUNTIF(N$8:N862,N862)-1)/1000</f>
        <v>0.77</v>
      </c>
      <c r="AD862" s="21">
        <f>(RANK(O862,O$8:O$1007,1)+COUNTIF(O$8:O862,O862)-1)/1000</f>
        <v>0.78500000000000003</v>
      </c>
      <c r="AE862" s="21">
        <f>(RANK(P862,P$8:P$1007,1)+COUNTIF(P$8:P862,P862)-1)/1000</f>
        <v>0.76200000000000001</v>
      </c>
      <c r="AF862" s="21">
        <f>(RANK(Q862,Q$8:Q$1007,1)+COUNTIF(Q$8:Q862,Q862)-1)/1000</f>
        <v>0.77</v>
      </c>
      <c r="AG862" s="21">
        <f>(RANK(R862,R$8:R$1007,1)+COUNTIF(R$8:R862,R862)-1)/1000</f>
        <v>0.78500000000000003</v>
      </c>
      <c r="AH862" s="21">
        <f>(RANK(S862,S$8:S$1007,1)+COUNTIF(S$8:S862,S862)-1)/1000</f>
        <v>0.76200000000000001</v>
      </c>
      <c r="AI862" s="14">
        <f t="shared" si="167"/>
        <v>0</v>
      </c>
      <c r="AK862" s="14">
        <f t="shared" si="168"/>
        <v>0</v>
      </c>
    </row>
    <row r="863" spans="2:37" x14ac:dyDescent="0.25">
      <c r="B863">
        <f t="shared" si="162"/>
        <v>856</v>
      </c>
      <c r="C863">
        <f>MATCH(B863,'Stocastic Model Raw Data'!$B$2:$B$1001,0)</f>
        <v>906</v>
      </c>
      <c r="D863" s="14" cm="1">
        <f t="array" ref="D863">INDEX('Stocastic Model Raw Data'!$G$2:$G$1001,$C863,0)</f>
        <v>212042590</v>
      </c>
      <c r="E863" s="14" cm="1">
        <f t="array" ref="E863">INDEX('Stocastic Model Raw Data'!$C$2:$C$1001,$C863,0)</f>
        <v>112105792.95722</v>
      </c>
      <c r="F863" s="14" cm="1">
        <f t="array" ref="F863">INDEX('Stocastic Model Raw Data'!$H$2:$H$1001,$C863,0)</f>
        <v>55939469.000497699</v>
      </c>
      <c r="G863" s="14">
        <f t="shared" si="157"/>
        <v>56166323.956722304</v>
      </c>
      <c r="H863" s="14" cm="1">
        <f t="array" ref="H863">INDEX('Stocastic Model Raw Data'!$D$2:$D$1001,$C863,0)</f>
        <v>2896675203.36657</v>
      </c>
      <c r="I863" s="14" cm="1">
        <f t="array" ref="I863">INDEX('Stocastic Model Raw Data'!$I$2:$I$1001,$C863,0)</f>
        <v>1225496147.5715301</v>
      </c>
      <c r="J863" s="14">
        <f t="shared" si="158"/>
        <v>1671179055.7950399</v>
      </c>
      <c r="K863" s="14" cm="1">
        <f t="array" ref="K863">INDEX('Stocastic Model Raw Data'!$E$2:$E$1001,$C863,0)</f>
        <v>266534323.851574</v>
      </c>
      <c r="L863" s="14" cm="1">
        <f t="array" ref="L863">INDEX('Stocastic Model Raw Data'!$J$2:$J$1001,$C863,0)</f>
        <v>116211641.466516</v>
      </c>
      <c r="M863" s="14">
        <f t="shared" si="159"/>
        <v>150322682.38505799</v>
      </c>
      <c r="N863" s="14">
        <f t="shared" si="163"/>
        <v>3163209527.2181439</v>
      </c>
      <c r="O863" s="14">
        <f t="shared" si="164"/>
        <v>1341707789.0380461</v>
      </c>
      <c r="P863" s="14">
        <f t="shared" si="160"/>
        <v>1821501738.1800978</v>
      </c>
      <c r="Q863" s="3">
        <f t="shared" si="165"/>
        <v>3163209527.2181439</v>
      </c>
      <c r="R863" s="3">
        <f t="shared" si="166"/>
        <v>1553750379.0380461</v>
      </c>
      <c r="S863" s="3">
        <f t="shared" si="161"/>
        <v>1609459148.1800978</v>
      </c>
      <c r="T863" s="21">
        <f>(RANK(E863,E$8:E$1007,1)+COUNTIF(E$8:E863,E863)-1)/1000</f>
        <v>0.92500000000000004</v>
      </c>
      <c r="U863" s="21">
        <f>(RANK(F863,F$8:F$1007,1)+COUNTIF(F$8:F863,F863)-1)/1000</f>
        <v>0.92800000000000005</v>
      </c>
      <c r="V863" s="21">
        <f>(RANK(G863,G$8:G$1007,1)+COUNTIF(G$8:G863,G863)-1)/1000</f>
        <v>0.92100000000000004</v>
      </c>
      <c r="W863" s="21">
        <f>(RANK(H863,H$8:H$1007,1)+COUNTIF(H$8:H863,H863)-1)/1000</f>
        <v>0.89100000000000001</v>
      </c>
      <c r="X863" s="21">
        <f>(RANK(I863,I$8:I$1007,1)+COUNTIF(I$8:I863,I863)-1)/1000</f>
        <v>0.9</v>
      </c>
      <c r="Y863" s="21">
        <f>(RANK(J863,J$8:J$1007,1)+COUNTIF(J$8:J863,J863)-1)/1000</f>
        <v>0.88500000000000001</v>
      </c>
      <c r="Z863" s="21">
        <f>(RANK(K863,K$8:K$1007,1)+COUNTIF(K$8:K863,K863)-1)/1000</f>
        <v>0.95899999999999996</v>
      </c>
      <c r="AA863" s="21">
        <f>(RANK(L863,L$8:L$1007,1)+COUNTIF(L$8:L863,L863)-1)/1000</f>
        <v>0.94499999999999995</v>
      </c>
      <c r="AB863" s="21">
        <f>(RANK(M863,M$8:M$1007,1)+COUNTIF(M$8:M863,M863)-1)/1000</f>
        <v>0.96899999999999997</v>
      </c>
      <c r="AC863" s="21">
        <f>(RANK(N863,N$8:N$1007,1)+COUNTIF(N$8:N863,N863)-1)/1000</f>
        <v>0.90600000000000003</v>
      </c>
      <c r="AD863" s="21">
        <f>(RANK(O863,O$8:O$1007,1)+COUNTIF(O$8:O863,O863)-1)/1000</f>
        <v>0.90800000000000003</v>
      </c>
      <c r="AE863" s="21">
        <f>(RANK(P863,P$8:P$1007,1)+COUNTIF(P$8:P863,P863)-1)/1000</f>
        <v>0.90200000000000002</v>
      </c>
      <c r="AF863" s="21">
        <f>(RANK(Q863,Q$8:Q$1007,1)+COUNTIF(Q$8:Q863,Q863)-1)/1000</f>
        <v>0.90600000000000003</v>
      </c>
      <c r="AG863" s="21">
        <f>(RANK(R863,R$8:R$1007,1)+COUNTIF(R$8:R863,R863)-1)/1000</f>
        <v>0.90800000000000003</v>
      </c>
      <c r="AH863" s="21">
        <f>(RANK(S863,S$8:S$1007,1)+COUNTIF(S$8:S863,S863)-1)/1000</f>
        <v>0.90200000000000002</v>
      </c>
      <c r="AI863" s="14">
        <f t="shared" si="167"/>
        <v>0</v>
      </c>
      <c r="AK863" s="14">
        <f t="shared" si="168"/>
        <v>0</v>
      </c>
    </row>
    <row r="864" spans="2:37" x14ac:dyDescent="0.25">
      <c r="B864">
        <f t="shared" si="162"/>
        <v>857</v>
      </c>
      <c r="C864">
        <f>MATCH(B864,'Stocastic Model Raw Data'!$B$2:$B$1001,0)</f>
        <v>433</v>
      </c>
      <c r="D864" s="14" cm="1">
        <f t="array" ref="D864">INDEX('Stocastic Model Raw Data'!$G$2:$G$1001,$C864,0)</f>
        <v>212042590</v>
      </c>
      <c r="E864" s="14" cm="1">
        <f t="array" ref="E864">INDEX('Stocastic Model Raw Data'!$C$2:$C$1001,$C864,0)</f>
        <v>77968602.293089002</v>
      </c>
      <c r="F864" s="14" cm="1">
        <f t="array" ref="F864">INDEX('Stocastic Model Raw Data'!$H$2:$H$1001,$C864,0)</f>
        <v>37290727.861553401</v>
      </c>
      <c r="G864" s="14">
        <f t="shared" si="157"/>
        <v>40677874.431535602</v>
      </c>
      <c r="H864" s="14" cm="1">
        <f t="array" ref="H864">INDEX('Stocastic Model Raw Data'!$D$2:$D$1001,$C864,0)</f>
        <v>2336302468.25876</v>
      </c>
      <c r="I864" s="14" cm="1">
        <f t="array" ref="I864">INDEX('Stocastic Model Raw Data'!$I$2:$I$1001,$C864,0)</f>
        <v>963460780.77549899</v>
      </c>
      <c r="J864" s="14">
        <f t="shared" si="158"/>
        <v>1372841687.4832611</v>
      </c>
      <c r="K864" s="14" cm="1">
        <f t="array" ref="K864">INDEX('Stocastic Model Raw Data'!$E$2:$E$1001,$C864,0)</f>
        <v>160466048.97878301</v>
      </c>
      <c r="L864" s="14" cm="1">
        <f t="array" ref="L864">INDEX('Stocastic Model Raw Data'!$J$2:$J$1001,$C864,0)</f>
        <v>71391760.884300694</v>
      </c>
      <c r="M864" s="14">
        <f t="shared" si="159"/>
        <v>89074288.094482318</v>
      </c>
      <c r="N864" s="14">
        <f t="shared" si="163"/>
        <v>2496768517.2375431</v>
      </c>
      <c r="O864" s="14">
        <f t="shared" si="164"/>
        <v>1034852541.6597997</v>
      </c>
      <c r="P864" s="14">
        <f t="shared" si="160"/>
        <v>1461915975.5777435</v>
      </c>
      <c r="Q864" s="3">
        <f t="shared" si="165"/>
        <v>2496768517.2375431</v>
      </c>
      <c r="R864" s="3">
        <f t="shared" si="166"/>
        <v>1246895131.6597996</v>
      </c>
      <c r="S864" s="3">
        <f t="shared" si="161"/>
        <v>1249873385.5777435</v>
      </c>
      <c r="T864" s="21">
        <f>(RANK(E864,E$8:E$1007,1)+COUNTIF(E$8:E864,E864)-1)/1000</f>
        <v>0.36099999999999999</v>
      </c>
      <c r="U864" s="21">
        <f>(RANK(F864,F$8:F$1007,1)+COUNTIF(F$8:F864,F864)-1)/1000</f>
        <v>0.33400000000000002</v>
      </c>
      <c r="V864" s="21">
        <f>(RANK(G864,G$8:G$1007,1)+COUNTIF(G$8:G864,G864)-1)/1000</f>
        <v>0.38900000000000001</v>
      </c>
      <c r="W864" s="21">
        <f>(RANK(H864,H$8:H$1007,1)+COUNTIF(H$8:H864,H864)-1)/1000</f>
        <v>0.44400000000000001</v>
      </c>
      <c r="X864" s="21">
        <f>(RANK(I864,I$8:I$1007,1)+COUNTIF(I$8:I864,I864)-1)/1000</f>
        <v>0.42399999999999999</v>
      </c>
      <c r="Y864" s="21">
        <f>(RANK(J864,J$8:J$1007,1)+COUNTIF(J$8:J864,J864)-1)/1000</f>
        <v>0.46400000000000002</v>
      </c>
      <c r="Z864" s="21">
        <f>(RANK(K864,K$8:K$1007,1)+COUNTIF(K$8:K864,K864)-1)/1000</f>
        <v>0.318</v>
      </c>
      <c r="AA864" s="21">
        <f>(RANK(L864,L$8:L$1007,1)+COUNTIF(L$8:L864,L864)-1)/1000</f>
        <v>0.316</v>
      </c>
      <c r="AB864" s="21">
        <f>(RANK(M864,M$8:M$1007,1)+COUNTIF(M$8:M864,M864)-1)/1000</f>
        <v>0.308</v>
      </c>
      <c r="AC864" s="21">
        <f>(RANK(N864,N$8:N$1007,1)+COUNTIF(N$8:N864,N864)-1)/1000</f>
        <v>0.433</v>
      </c>
      <c r="AD864" s="21">
        <f>(RANK(O864,O$8:O$1007,1)+COUNTIF(O$8:O864,O864)-1)/1000</f>
        <v>0.41699999999999998</v>
      </c>
      <c r="AE864" s="21">
        <f>(RANK(P864,P$8:P$1007,1)+COUNTIF(P$8:P864,P864)-1)/1000</f>
        <v>0.44900000000000001</v>
      </c>
      <c r="AF864" s="21">
        <f>(RANK(Q864,Q$8:Q$1007,1)+COUNTIF(Q$8:Q864,Q864)-1)/1000</f>
        <v>0.433</v>
      </c>
      <c r="AG864" s="21">
        <f>(RANK(R864,R$8:R$1007,1)+COUNTIF(R$8:R864,R864)-1)/1000</f>
        <v>0.41699999999999998</v>
      </c>
      <c r="AH864" s="21">
        <f>(RANK(S864,S$8:S$1007,1)+COUNTIF(S$8:S864,S864)-1)/1000</f>
        <v>0.44900000000000001</v>
      </c>
      <c r="AI864" s="14">
        <f t="shared" si="167"/>
        <v>0</v>
      </c>
      <c r="AK864" s="14">
        <f t="shared" si="168"/>
        <v>0</v>
      </c>
    </row>
    <row r="865" spans="2:37" x14ac:dyDescent="0.25">
      <c r="B865">
        <f t="shared" si="162"/>
        <v>858</v>
      </c>
      <c r="C865">
        <f>MATCH(B865,'Stocastic Model Raw Data'!$B$2:$B$1001,0)</f>
        <v>637</v>
      </c>
      <c r="D865" s="14" cm="1">
        <f t="array" ref="D865">INDEX('Stocastic Model Raw Data'!$G$2:$G$1001,$C865,0)</f>
        <v>212042590</v>
      </c>
      <c r="E865" s="14" cm="1">
        <f t="array" ref="E865">INDEX('Stocastic Model Raw Data'!$C$2:$C$1001,$C865,0)</f>
        <v>85010042.994679898</v>
      </c>
      <c r="F865" s="14" cm="1">
        <f t="array" ref="F865">INDEX('Stocastic Model Raw Data'!$H$2:$H$1001,$C865,0)</f>
        <v>40685601.889575601</v>
      </c>
      <c r="G865" s="14">
        <f t="shared" si="157"/>
        <v>44324441.105104297</v>
      </c>
      <c r="H865" s="14" cm="1">
        <f t="array" ref="H865">INDEX('Stocastic Model Raw Data'!$D$2:$D$1001,$C865,0)</f>
        <v>2551356100.9962001</v>
      </c>
      <c r="I865" s="14" cm="1">
        <f t="array" ref="I865">INDEX('Stocastic Model Raw Data'!$I$2:$I$1001,$C865,0)</f>
        <v>1053326087.55118</v>
      </c>
      <c r="J865" s="14">
        <f t="shared" si="158"/>
        <v>1498030013.4450202</v>
      </c>
      <c r="K865" s="14" cm="1">
        <f t="array" ref="K865">INDEX('Stocastic Model Raw Data'!$E$2:$E$1001,$C865,0)</f>
        <v>179030705.24323601</v>
      </c>
      <c r="L865" s="14" cm="1">
        <f t="array" ref="L865">INDEX('Stocastic Model Raw Data'!$J$2:$J$1001,$C865,0)</f>
        <v>81534138.733610407</v>
      </c>
      <c r="M865" s="14">
        <f t="shared" si="159"/>
        <v>97496566.509625599</v>
      </c>
      <c r="N865" s="14">
        <f t="shared" si="163"/>
        <v>2730386806.2394361</v>
      </c>
      <c r="O865" s="14">
        <f t="shared" si="164"/>
        <v>1134860226.2847905</v>
      </c>
      <c r="P865" s="14">
        <f t="shared" si="160"/>
        <v>1595526579.9546456</v>
      </c>
      <c r="Q865" s="3">
        <f t="shared" si="165"/>
        <v>2730386806.2394361</v>
      </c>
      <c r="R865" s="3">
        <f t="shared" si="166"/>
        <v>1346902816.2847905</v>
      </c>
      <c r="S865" s="3">
        <f t="shared" si="161"/>
        <v>1383483989.9546456</v>
      </c>
      <c r="T865" s="21">
        <f>(RANK(E865,E$8:E$1007,1)+COUNTIF(E$8:E865,E865)-1)/1000</f>
        <v>0.51200000000000001</v>
      </c>
      <c r="U865" s="21">
        <f>(RANK(F865,F$8:F$1007,1)+COUNTIF(F$8:F865,F865)-1)/1000</f>
        <v>0.48299999999999998</v>
      </c>
      <c r="V865" s="21">
        <f>(RANK(G865,G$8:G$1007,1)+COUNTIF(G$8:G865,G865)-1)/1000</f>
        <v>0.55000000000000004</v>
      </c>
      <c r="W865" s="21">
        <f>(RANK(H865,H$8:H$1007,1)+COUNTIF(H$8:H865,H865)-1)/1000</f>
        <v>0.65400000000000003</v>
      </c>
      <c r="X865" s="21">
        <f>(RANK(I865,I$8:I$1007,1)+COUNTIF(I$8:I865,I865)-1)/1000</f>
        <v>0.61899999999999999</v>
      </c>
      <c r="Y865" s="21">
        <f>(RANK(J865,J$8:J$1007,1)+COUNTIF(J$8:J865,J865)-1)/1000</f>
        <v>0.67400000000000004</v>
      </c>
      <c r="Z865" s="21">
        <f>(RANK(K865,K$8:K$1007,1)+COUNTIF(K$8:K865,K865)-1)/1000</f>
        <v>0.49099999999999999</v>
      </c>
      <c r="AA865" s="21">
        <f>(RANK(L865,L$8:L$1007,1)+COUNTIF(L$8:L865,L865)-1)/1000</f>
        <v>0.54400000000000004</v>
      </c>
      <c r="AB865" s="21">
        <f>(RANK(M865,M$8:M$1007,1)+COUNTIF(M$8:M865,M865)-1)/1000</f>
        <v>0.44700000000000001</v>
      </c>
      <c r="AC865" s="21">
        <f>(RANK(N865,N$8:N$1007,1)+COUNTIF(N$8:N865,N865)-1)/1000</f>
        <v>0.63700000000000001</v>
      </c>
      <c r="AD865" s="21">
        <f>(RANK(O865,O$8:O$1007,1)+COUNTIF(O$8:O865,O865)-1)/1000</f>
        <v>0.60899999999999999</v>
      </c>
      <c r="AE865" s="21">
        <f>(RANK(P865,P$8:P$1007,1)+COUNTIF(P$8:P865,P865)-1)/1000</f>
        <v>0.65900000000000003</v>
      </c>
      <c r="AF865" s="21">
        <f>(RANK(Q865,Q$8:Q$1007,1)+COUNTIF(Q$8:Q865,Q865)-1)/1000</f>
        <v>0.63700000000000001</v>
      </c>
      <c r="AG865" s="21">
        <f>(RANK(R865,R$8:R$1007,1)+COUNTIF(R$8:R865,R865)-1)/1000</f>
        <v>0.60899999999999999</v>
      </c>
      <c r="AH865" s="21">
        <f>(RANK(S865,S$8:S$1007,1)+COUNTIF(S$8:S865,S865)-1)/1000</f>
        <v>0.65900000000000003</v>
      </c>
      <c r="AI865" s="14">
        <f t="shared" si="167"/>
        <v>0</v>
      </c>
      <c r="AK865" s="14">
        <f t="shared" si="168"/>
        <v>0</v>
      </c>
    </row>
    <row r="866" spans="2:37" x14ac:dyDescent="0.25">
      <c r="B866">
        <f t="shared" si="162"/>
        <v>859</v>
      </c>
      <c r="C866">
        <f>MATCH(B866,'Stocastic Model Raw Data'!$B$2:$B$1001,0)</f>
        <v>578</v>
      </c>
      <c r="D866" s="14" cm="1">
        <f t="array" ref="D866">INDEX('Stocastic Model Raw Data'!$G$2:$G$1001,$C866,0)</f>
        <v>212042590</v>
      </c>
      <c r="E866" s="14" cm="1">
        <f t="array" ref="E866">INDEX('Stocastic Model Raw Data'!$C$2:$C$1001,$C866,0)</f>
        <v>90601219.343724504</v>
      </c>
      <c r="F866" s="14" cm="1">
        <f t="array" ref="F866">INDEX('Stocastic Model Raw Data'!$H$2:$H$1001,$C866,0)</f>
        <v>44873800.180638999</v>
      </c>
      <c r="G866" s="14">
        <f t="shared" si="157"/>
        <v>45727419.163085505</v>
      </c>
      <c r="H866" s="14" cm="1">
        <f t="array" ref="H866">INDEX('Stocastic Model Raw Data'!$D$2:$D$1001,$C866,0)</f>
        <v>2486569266.0289102</v>
      </c>
      <c r="I866" s="14" cm="1">
        <f t="array" ref="I866">INDEX('Stocastic Model Raw Data'!$I$2:$I$1001,$C866,0)</f>
        <v>1049943419.52852</v>
      </c>
      <c r="J866" s="14">
        <f t="shared" si="158"/>
        <v>1436625846.5003901</v>
      </c>
      <c r="K866" s="14" cm="1">
        <f t="array" ref="K866">INDEX('Stocastic Model Raw Data'!$E$2:$E$1001,$C866,0)</f>
        <v>174636033.979835</v>
      </c>
      <c r="L866" s="14" cm="1">
        <f t="array" ref="L866">INDEX('Stocastic Model Raw Data'!$J$2:$J$1001,$C866,0)</f>
        <v>77948378.008192807</v>
      </c>
      <c r="M866" s="14">
        <f t="shared" si="159"/>
        <v>96687655.971642196</v>
      </c>
      <c r="N866" s="14">
        <f t="shared" si="163"/>
        <v>2661205300.0087452</v>
      </c>
      <c r="O866" s="14">
        <f t="shared" si="164"/>
        <v>1127891797.5367129</v>
      </c>
      <c r="P866" s="14">
        <f t="shared" si="160"/>
        <v>1533313502.4720323</v>
      </c>
      <c r="Q866" s="3">
        <f t="shared" si="165"/>
        <v>2661205300.0087452</v>
      </c>
      <c r="R866" s="3">
        <f t="shared" si="166"/>
        <v>1339934387.5367129</v>
      </c>
      <c r="S866" s="3">
        <f t="shared" si="161"/>
        <v>1321270912.4720323</v>
      </c>
      <c r="T866" s="21">
        <f>(RANK(E866,E$8:E$1007,1)+COUNTIF(E$8:E866,E866)-1)/1000</f>
        <v>0.63500000000000001</v>
      </c>
      <c r="U866" s="21">
        <f>(RANK(F866,F$8:F$1007,1)+COUNTIF(F$8:F866,F866)-1)/1000</f>
        <v>0.65200000000000002</v>
      </c>
      <c r="V866" s="21">
        <f>(RANK(G866,G$8:G$1007,1)+COUNTIF(G$8:G866,G866)-1)/1000</f>
        <v>0.61299999999999999</v>
      </c>
      <c r="W866" s="21">
        <f>(RANK(H866,H$8:H$1007,1)+COUNTIF(H$8:H866,H866)-1)/1000</f>
        <v>0.58899999999999997</v>
      </c>
      <c r="X866" s="21">
        <f>(RANK(I866,I$8:I$1007,1)+COUNTIF(I$8:I866,I866)-1)/1000</f>
        <v>0.60899999999999999</v>
      </c>
      <c r="Y866" s="21">
        <f>(RANK(J866,J$8:J$1007,1)+COUNTIF(J$8:J866,J866)-1)/1000</f>
        <v>0.57099999999999995</v>
      </c>
      <c r="Z866" s="21">
        <f>(RANK(K866,K$8:K$1007,1)+COUNTIF(K$8:K866,K866)-1)/1000</f>
        <v>0.435</v>
      </c>
      <c r="AA866" s="21">
        <f>(RANK(L866,L$8:L$1007,1)+COUNTIF(L$8:L866,L866)-1)/1000</f>
        <v>0.45200000000000001</v>
      </c>
      <c r="AB866" s="21">
        <f>(RANK(M866,M$8:M$1007,1)+COUNTIF(M$8:M866,M866)-1)/1000</f>
        <v>0.433</v>
      </c>
      <c r="AC866" s="21">
        <f>(RANK(N866,N$8:N$1007,1)+COUNTIF(N$8:N866,N866)-1)/1000</f>
        <v>0.57799999999999996</v>
      </c>
      <c r="AD866" s="21">
        <f>(RANK(O866,O$8:O$1007,1)+COUNTIF(O$8:O866,O866)-1)/1000</f>
        <v>0.59199999999999997</v>
      </c>
      <c r="AE866" s="21">
        <f>(RANK(P866,P$8:P$1007,1)+COUNTIF(P$8:P866,P866)-1)/1000</f>
        <v>0.56000000000000005</v>
      </c>
      <c r="AF866" s="21">
        <f>(RANK(Q866,Q$8:Q$1007,1)+COUNTIF(Q$8:Q866,Q866)-1)/1000</f>
        <v>0.57799999999999996</v>
      </c>
      <c r="AG866" s="21">
        <f>(RANK(R866,R$8:R$1007,1)+COUNTIF(R$8:R866,R866)-1)/1000</f>
        <v>0.59199999999999997</v>
      </c>
      <c r="AH866" s="21">
        <f>(RANK(S866,S$8:S$1007,1)+COUNTIF(S$8:S866,S866)-1)/1000</f>
        <v>0.56000000000000005</v>
      </c>
      <c r="AI866" s="14">
        <f t="shared" si="167"/>
        <v>0</v>
      </c>
      <c r="AK866" s="14">
        <f t="shared" si="168"/>
        <v>0</v>
      </c>
    </row>
    <row r="867" spans="2:37" x14ac:dyDescent="0.25">
      <c r="B867">
        <f t="shared" si="162"/>
        <v>860</v>
      </c>
      <c r="C867">
        <f>MATCH(B867,'Stocastic Model Raw Data'!$B$2:$B$1001,0)</f>
        <v>191</v>
      </c>
      <c r="D867" s="14" cm="1">
        <f t="array" ref="D867">INDEX('Stocastic Model Raw Data'!$G$2:$G$1001,$C867,0)</f>
        <v>212042590</v>
      </c>
      <c r="E867" s="14" cm="1">
        <f t="array" ref="E867">INDEX('Stocastic Model Raw Data'!$C$2:$C$1001,$C867,0)</f>
        <v>66062442.745946102</v>
      </c>
      <c r="F867" s="14" cm="1">
        <f t="array" ref="F867">INDEX('Stocastic Model Raw Data'!$H$2:$H$1001,$C867,0)</f>
        <v>31307903.326359902</v>
      </c>
      <c r="G867" s="14">
        <f t="shared" si="157"/>
        <v>34754539.419586197</v>
      </c>
      <c r="H867" s="14" cm="1">
        <f t="array" ref="H867">INDEX('Stocastic Model Raw Data'!$D$2:$D$1001,$C867,0)</f>
        <v>2065896783.4856</v>
      </c>
      <c r="I867" s="14" cm="1">
        <f t="array" ref="I867">INDEX('Stocastic Model Raw Data'!$I$2:$I$1001,$C867,0)</f>
        <v>841943396.832757</v>
      </c>
      <c r="J867" s="14">
        <f t="shared" si="158"/>
        <v>1223953386.652843</v>
      </c>
      <c r="K867" s="14" cm="1">
        <f t="array" ref="K867">INDEX('Stocastic Model Raw Data'!$E$2:$E$1001,$C867,0)</f>
        <v>143770657.662191</v>
      </c>
      <c r="L867" s="14" cm="1">
        <f t="array" ref="L867">INDEX('Stocastic Model Raw Data'!$J$2:$J$1001,$C867,0)</f>
        <v>67513506.923731893</v>
      </c>
      <c r="M867" s="14">
        <f t="shared" si="159"/>
        <v>76257150.73845911</v>
      </c>
      <c r="N867" s="14">
        <f t="shared" si="163"/>
        <v>2209667441.1477909</v>
      </c>
      <c r="O867" s="14">
        <f t="shared" si="164"/>
        <v>909456903.75648892</v>
      </c>
      <c r="P867" s="14">
        <f t="shared" si="160"/>
        <v>1300210537.3913021</v>
      </c>
      <c r="Q867" s="3">
        <f t="shared" si="165"/>
        <v>2209667441.1477909</v>
      </c>
      <c r="R867" s="3">
        <f t="shared" si="166"/>
        <v>1121499493.7564888</v>
      </c>
      <c r="S867" s="3">
        <f t="shared" si="161"/>
        <v>1088167947.3913021</v>
      </c>
      <c r="T867" s="21">
        <f>(RANK(E867,E$8:E$1007,1)+COUNTIF(E$8:E867,E867)-1)/1000</f>
        <v>0.115</v>
      </c>
      <c r="U867" s="21">
        <f>(RANK(F867,F$8:F$1007,1)+COUNTIF(F$8:F867,F867)-1)/1000</f>
        <v>0.10199999999999999</v>
      </c>
      <c r="V867" s="21">
        <f>(RANK(G867,G$8:G$1007,1)+COUNTIF(G$8:G867,G867)-1)/1000</f>
        <v>0.13300000000000001</v>
      </c>
      <c r="W867" s="21">
        <f>(RANK(H867,H$8:H$1007,1)+COUNTIF(H$8:H867,H867)-1)/1000</f>
        <v>0.20100000000000001</v>
      </c>
      <c r="X867" s="21">
        <f>(RANK(I867,I$8:I$1007,1)+COUNTIF(I$8:I867,I867)-1)/1000</f>
        <v>0.17399999999999999</v>
      </c>
      <c r="Y867" s="21">
        <f>(RANK(J867,J$8:J$1007,1)+COUNTIF(J$8:J867,J867)-1)/1000</f>
        <v>0.22</v>
      </c>
      <c r="Z867" s="21">
        <f>(RANK(K867,K$8:K$1007,1)+COUNTIF(K$8:K867,K867)-1)/1000</f>
        <v>0.156</v>
      </c>
      <c r="AA867" s="21">
        <f>(RANK(L867,L$8:L$1007,1)+COUNTIF(L$8:L867,L867)-1)/1000</f>
        <v>0.23</v>
      </c>
      <c r="AB867" s="21">
        <f>(RANK(M867,M$8:M$1007,1)+COUNTIF(M$8:M867,M867)-1)/1000</f>
        <v>0.104</v>
      </c>
      <c r="AC867" s="21">
        <f>(RANK(N867,N$8:N$1007,1)+COUNTIF(N$8:N867,N867)-1)/1000</f>
        <v>0.191</v>
      </c>
      <c r="AD867" s="21">
        <f>(RANK(O867,O$8:O$1007,1)+COUNTIF(O$8:O867,O867)-1)/1000</f>
        <v>0.17399999999999999</v>
      </c>
      <c r="AE867" s="21">
        <f>(RANK(P867,P$8:P$1007,1)+COUNTIF(P$8:P867,P867)-1)/1000</f>
        <v>0.21099999999999999</v>
      </c>
      <c r="AF867" s="21">
        <f>(RANK(Q867,Q$8:Q$1007,1)+COUNTIF(Q$8:Q867,Q867)-1)/1000</f>
        <v>0.191</v>
      </c>
      <c r="AG867" s="21">
        <f>(RANK(R867,R$8:R$1007,1)+COUNTIF(R$8:R867,R867)-1)/1000</f>
        <v>0.17399999999999999</v>
      </c>
      <c r="AH867" s="21">
        <f>(RANK(S867,S$8:S$1007,1)+COUNTIF(S$8:S867,S867)-1)/1000</f>
        <v>0.21099999999999999</v>
      </c>
      <c r="AI867" s="14">
        <f t="shared" si="167"/>
        <v>0</v>
      </c>
      <c r="AK867" s="14">
        <f t="shared" si="168"/>
        <v>0</v>
      </c>
    </row>
    <row r="868" spans="2:37" x14ac:dyDescent="0.25">
      <c r="B868">
        <f t="shared" si="162"/>
        <v>861</v>
      </c>
      <c r="C868">
        <f>MATCH(B868,'Stocastic Model Raw Data'!$B$2:$B$1001,0)</f>
        <v>508</v>
      </c>
      <c r="D868" s="14" cm="1">
        <f t="array" ref="D868">INDEX('Stocastic Model Raw Data'!$G$2:$G$1001,$C868,0)</f>
        <v>212042590</v>
      </c>
      <c r="E868" s="14" cm="1">
        <f t="array" ref="E868">INDEX('Stocastic Model Raw Data'!$C$2:$C$1001,$C868,0)</f>
        <v>94060989.947704703</v>
      </c>
      <c r="F868" s="14" cm="1">
        <f t="array" ref="F868">INDEX('Stocastic Model Raw Data'!$H$2:$H$1001,$C868,0)</f>
        <v>47132896.205393799</v>
      </c>
      <c r="G868" s="14">
        <f t="shared" si="157"/>
        <v>46928093.742310904</v>
      </c>
      <c r="H868" s="14" cm="1">
        <f t="array" ref="H868">INDEX('Stocastic Model Raw Data'!$D$2:$D$1001,$C868,0)</f>
        <v>2364815528.87256</v>
      </c>
      <c r="I868" s="14" cm="1">
        <f t="array" ref="I868">INDEX('Stocastic Model Raw Data'!$I$2:$I$1001,$C868,0)</f>
        <v>1003222607.33842</v>
      </c>
      <c r="J868" s="14">
        <f t="shared" si="158"/>
        <v>1361592921.5341401</v>
      </c>
      <c r="K868" s="14" cm="1">
        <f t="array" ref="K868">INDEX('Stocastic Model Raw Data'!$E$2:$E$1001,$C868,0)</f>
        <v>218943709.65925401</v>
      </c>
      <c r="L868" s="14" cm="1">
        <f t="array" ref="L868">INDEX('Stocastic Model Raw Data'!$J$2:$J$1001,$C868,0)</f>
        <v>94299820.580662102</v>
      </c>
      <c r="M868" s="14">
        <f t="shared" si="159"/>
        <v>124643889.07859191</v>
      </c>
      <c r="N868" s="14">
        <f t="shared" si="163"/>
        <v>2583759238.5318141</v>
      </c>
      <c r="O868" s="14">
        <f t="shared" si="164"/>
        <v>1097522427.9190822</v>
      </c>
      <c r="P868" s="14">
        <f t="shared" si="160"/>
        <v>1486236810.6127319</v>
      </c>
      <c r="Q868" s="3">
        <f t="shared" si="165"/>
        <v>2583759238.5318141</v>
      </c>
      <c r="R868" s="3">
        <f t="shared" si="166"/>
        <v>1309565017.9190822</v>
      </c>
      <c r="S868" s="3">
        <f t="shared" si="161"/>
        <v>1274194220.6127319</v>
      </c>
      <c r="T868" s="21">
        <f>(RANK(E868,E$8:E$1007,1)+COUNTIF(E$8:E868,E868)-1)/1000</f>
        <v>0.69699999999999995</v>
      </c>
      <c r="U868" s="21">
        <f>(RANK(F868,F$8:F$1007,1)+COUNTIF(F$8:F868,F868)-1)/1000</f>
        <v>0.72299999999999998</v>
      </c>
      <c r="V868" s="21">
        <f>(RANK(G868,G$8:G$1007,1)+COUNTIF(G$8:G868,G868)-1)/1000</f>
        <v>0.66600000000000004</v>
      </c>
      <c r="W868" s="21">
        <f>(RANK(H868,H$8:H$1007,1)+COUNTIF(H$8:H868,H868)-1)/1000</f>
        <v>0.47499999999999998</v>
      </c>
      <c r="X868" s="21">
        <f>(RANK(I868,I$8:I$1007,1)+COUNTIF(I$8:I868,I868)-1)/1000</f>
        <v>0.51200000000000001</v>
      </c>
      <c r="Y868" s="21">
        <f>(RANK(J868,J$8:J$1007,1)+COUNTIF(J$8:J868,J868)-1)/1000</f>
        <v>0.44600000000000001</v>
      </c>
      <c r="Z868" s="21">
        <f>(RANK(K868,K$8:K$1007,1)+COUNTIF(K$8:K868,K868)-1)/1000</f>
        <v>0.79800000000000004</v>
      </c>
      <c r="AA868" s="21">
        <f>(RANK(L868,L$8:L$1007,1)+COUNTIF(L$8:L868,L868)-1)/1000</f>
        <v>0.76100000000000001</v>
      </c>
      <c r="AB868" s="21">
        <f>(RANK(M868,M$8:M$1007,1)+COUNTIF(M$8:M868,M868)-1)/1000</f>
        <v>0.81699999999999995</v>
      </c>
      <c r="AC868" s="21">
        <f>(RANK(N868,N$8:N$1007,1)+COUNTIF(N$8:N868,N868)-1)/1000</f>
        <v>0.50800000000000001</v>
      </c>
      <c r="AD868" s="21">
        <f>(RANK(O868,O$8:O$1007,1)+COUNTIF(O$8:O868,O868)-1)/1000</f>
        <v>0.53200000000000003</v>
      </c>
      <c r="AE868" s="21">
        <f>(RANK(P868,P$8:P$1007,1)+COUNTIF(P$8:P868,P868)-1)/1000</f>
        <v>0.49</v>
      </c>
      <c r="AF868" s="21">
        <f>(RANK(Q868,Q$8:Q$1007,1)+COUNTIF(Q$8:Q868,Q868)-1)/1000</f>
        <v>0.50800000000000001</v>
      </c>
      <c r="AG868" s="21">
        <f>(RANK(R868,R$8:R$1007,1)+COUNTIF(R$8:R868,R868)-1)/1000</f>
        <v>0.53200000000000003</v>
      </c>
      <c r="AH868" s="21">
        <f>(RANK(S868,S$8:S$1007,1)+COUNTIF(S$8:S868,S868)-1)/1000</f>
        <v>0.49</v>
      </c>
      <c r="AI868" s="14">
        <f t="shared" si="167"/>
        <v>0</v>
      </c>
      <c r="AK868" s="14">
        <f t="shared" si="168"/>
        <v>0</v>
      </c>
    </row>
    <row r="869" spans="2:37" x14ac:dyDescent="0.25">
      <c r="B869">
        <f t="shared" si="162"/>
        <v>862</v>
      </c>
      <c r="C869">
        <f>MATCH(B869,'Stocastic Model Raw Data'!$B$2:$B$1001,0)</f>
        <v>346</v>
      </c>
      <c r="D869" s="14" cm="1">
        <f t="array" ref="D869">INDEX('Stocastic Model Raw Data'!$G$2:$G$1001,$C869,0)</f>
        <v>212042590</v>
      </c>
      <c r="E869" s="14" cm="1">
        <f t="array" ref="E869">INDEX('Stocastic Model Raw Data'!$C$2:$C$1001,$C869,0)</f>
        <v>81464331.599595204</v>
      </c>
      <c r="F869" s="14" cm="1">
        <f t="array" ref="F869">INDEX('Stocastic Model Raw Data'!$H$2:$H$1001,$C869,0)</f>
        <v>39970025.198912598</v>
      </c>
      <c r="G869" s="14">
        <f t="shared" si="157"/>
        <v>41494306.400682606</v>
      </c>
      <c r="H869" s="14" cm="1">
        <f t="array" ref="H869">INDEX('Stocastic Model Raw Data'!$D$2:$D$1001,$C869,0)</f>
        <v>2212730579.9403601</v>
      </c>
      <c r="I869" s="14" cm="1">
        <f t="array" ref="I869">INDEX('Stocastic Model Raw Data'!$I$2:$I$1001,$C869,0)</f>
        <v>927124436.91928601</v>
      </c>
      <c r="J869" s="14">
        <f t="shared" si="158"/>
        <v>1285606143.0210741</v>
      </c>
      <c r="K869" s="14" cm="1">
        <f t="array" ref="K869">INDEX('Stocastic Model Raw Data'!$E$2:$E$1001,$C869,0)</f>
        <v>188423574.15114799</v>
      </c>
      <c r="L869" s="14" cm="1">
        <f t="array" ref="L869">INDEX('Stocastic Model Raw Data'!$J$2:$J$1001,$C869,0)</f>
        <v>80494809.904578403</v>
      </c>
      <c r="M869" s="14">
        <f t="shared" si="159"/>
        <v>107928764.24656959</v>
      </c>
      <c r="N869" s="14">
        <f t="shared" si="163"/>
        <v>2401154154.0915079</v>
      </c>
      <c r="O869" s="14">
        <f t="shared" si="164"/>
        <v>1007619246.8238645</v>
      </c>
      <c r="P869" s="14">
        <f t="shared" si="160"/>
        <v>1393534907.2676435</v>
      </c>
      <c r="Q869" s="3">
        <f t="shared" si="165"/>
        <v>2401154154.0915079</v>
      </c>
      <c r="R869" s="3">
        <f t="shared" si="166"/>
        <v>1219661836.8238645</v>
      </c>
      <c r="S869" s="3">
        <f t="shared" si="161"/>
        <v>1181492317.2676435</v>
      </c>
      <c r="T869" s="21">
        <f>(RANK(E869,E$8:E$1007,1)+COUNTIF(E$8:E869,E869)-1)/1000</f>
        <v>0.437</v>
      </c>
      <c r="U869" s="21">
        <f>(RANK(F869,F$8:F$1007,1)+COUNTIF(F$8:F869,F869)-1)/1000</f>
        <v>0.45300000000000001</v>
      </c>
      <c r="V869" s="21">
        <f>(RANK(G869,G$8:G$1007,1)+COUNTIF(G$8:G869,G869)-1)/1000</f>
        <v>0.41599999999999998</v>
      </c>
      <c r="W869" s="21">
        <f>(RANK(H869,H$8:H$1007,1)+COUNTIF(H$8:H869,H869)-1)/1000</f>
        <v>0.32800000000000001</v>
      </c>
      <c r="X869" s="21">
        <f>(RANK(I869,I$8:I$1007,1)+COUNTIF(I$8:I869,I869)-1)/1000</f>
        <v>0.34200000000000003</v>
      </c>
      <c r="Y869" s="21">
        <f>(RANK(J869,J$8:J$1007,1)+COUNTIF(J$8:J869,J869)-1)/1000</f>
        <v>0.32</v>
      </c>
      <c r="Z869" s="21">
        <f>(RANK(K869,K$8:K$1007,1)+COUNTIF(K$8:K869,K869)-1)/1000</f>
        <v>0.58599999999999997</v>
      </c>
      <c r="AA869" s="21">
        <f>(RANK(L869,L$8:L$1007,1)+COUNTIF(L$8:L869,L869)-1)/1000</f>
        <v>0.51500000000000001</v>
      </c>
      <c r="AB869" s="21">
        <f>(RANK(M869,M$8:M$1007,1)+COUNTIF(M$8:M869,M869)-1)/1000</f>
        <v>0.64600000000000002</v>
      </c>
      <c r="AC869" s="21">
        <f>(RANK(N869,N$8:N$1007,1)+COUNTIF(N$8:N869,N869)-1)/1000</f>
        <v>0.34599999999999997</v>
      </c>
      <c r="AD869" s="21">
        <f>(RANK(O869,O$8:O$1007,1)+COUNTIF(O$8:O869,O869)-1)/1000</f>
        <v>0.36099999999999999</v>
      </c>
      <c r="AE869" s="21">
        <f>(RANK(P869,P$8:P$1007,1)+COUNTIF(P$8:P869,P869)-1)/1000</f>
        <v>0.34</v>
      </c>
      <c r="AF869" s="21">
        <f>(RANK(Q869,Q$8:Q$1007,1)+COUNTIF(Q$8:Q869,Q869)-1)/1000</f>
        <v>0.34599999999999997</v>
      </c>
      <c r="AG869" s="21">
        <f>(RANK(R869,R$8:R$1007,1)+COUNTIF(R$8:R869,R869)-1)/1000</f>
        <v>0.36099999999999999</v>
      </c>
      <c r="AH869" s="21">
        <f>(RANK(S869,S$8:S$1007,1)+COUNTIF(S$8:S869,S869)-1)/1000</f>
        <v>0.34</v>
      </c>
      <c r="AI869" s="14">
        <f t="shared" si="167"/>
        <v>0</v>
      </c>
      <c r="AK869" s="14">
        <f t="shared" si="168"/>
        <v>0</v>
      </c>
    </row>
    <row r="870" spans="2:37" x14ac:dyDescent="0.25">
      <c r="B870">
        <f t="shared" si="162"/>
        <v>863</v>
      </c>
      <c r="C870">
        <f>MATCH(B870,'Stocastic Model Raw Data'!$B$2:$B$1001,0)</f>
        <v>123</v>
      </c>
      <c r="D870" s="14" cm="1">
        <f t="array" ref="D870">INDEX('Stocastic Model Raw Data'!$G$2:$G$1001,$C870,0)</f>
        <v>212042590</v>
      </c>
      <c r="E870" s="14" cm="1">
        <f t="array" ref="E870">INDEX('Stocastic Model Raw Data'!$C$2:$C$1001,$C870,0)</f>
        <v>65798050.290219396</v>
      </c>
      <c r="F870" s="14" cm="1">
        <f t="array" ref="F870">INDEX('Stocastic Model Raw Data'!$H$2:$H$1001,$C870,0)</f>
        <v>31449780.793888699</v>
      </c>
      <c r="G870" s="14">
        <f t="shared" si="157"/>
        <v>34348269.496330693</v>
      </c>
      <c r="H870" s="14" cm="1">
        <f t="array" ref="H870">INDEX('Stocastic Model Raw Data'!$D$2:$D$1001,$C870,0)</f>
        <v>1960874292.9354601</v>
      </c>
      <c r="I870" s="14" cm="1">
        <f t="array" ref="I870">INDEX('Stocastic Model Raw Data'!$I$2:$I$1001,$C870,0)</f>
        <v>810241042.37407696</v>
      </c>
      <c r="J870" s="14">
        <f t="shared" si="158"/>
        <v>1150633250.5613832</v>
      </c>
      <c r="K870" s="14" cm="1">
        <f t="array" ref="K870">INDEX('Stocastic Model Raw Data'!$E$2:$E$1001,$C870,0)</f>
        <v>135970962.78665</v>
      </c>
      <c r="L870" s="14" cm="1">
        <f t="array" ref="L870">INDEX('Stocastic Model Raw Data'!$J$2:$J$1001,$C870,0)</f>
        <v>58026479.3316698</v>
      </c>
      <c r="M870" s="14">
        <f t="shared" si="159"/>
        <v>77944483.454980195</v>
      </c>
      <c r="N870" s="14">
        <f t="shared" si="163"/>
        <v>2096845255.72211</v>
      </c>
      <c r="O870" s="14">
        <f t="shared" si="164"/>
        <v>868267521.70574677</v>
      </c>
      <c r="P870" s="14">
        <f t="shared" si="160"/>
        <v>1228577734.0163631</v>
      </c>
      <c r="Q870" s="3">
        <f t="shared" si="165"/>
        <v>2096845255.72211</v>
      </c>
      <c r="R870" s="3">
        <f t="shared" si="166"/>
        <v>1080310111.7057467</v>
      </c>
      <c r="S870" s="3">
        <f t="shared" si="161"/>
        <v>1016535144.0163634</v>
      </c>
      <c r="T870" s="21">
        <f>(RANK(E870,E$8:E$1007,1)+COUNTIF(E$8:E870,E870)-1)/1000</f>
        <v>0.109</v>
      </c>
      <c r="U870" s="21">
        <f>(RANK(F870,F$8:F$1007,1)+COUNTIF(F$8:F870,F870)-1)/1000</f>
        <v>0.108</v>
      </c>
      <c r="V870" s="21">
        <f>(RANK(G870,G$8:G$1007,1)+COUNTIF(G$8:G870,G870)-1)/1000</f>
        <v>0.12</v>
      </c>
      <c r="W870" s="21">
        <f>(RANK(H870,H$8:H$1007,1)+COUNTIF(H$8:H870,H870)-1)/1000</f>
        <v>0.126</v>
      </c>
      <c r="X870" s="21">
        <f>(RANK(I870,I$8:I$1007,1)+COUNTIF(I$8:I870,I870)-1)/1000</f>
        <v>0.123</v>
      </c>
      <c r="Y870" s="21">
        <f>(RANK(J870,J$8:J$1007,1)+COUNTIF(J$8:J870,J870)-1)/1000</f>
        <v>0.13</v>
      </c>
      <c r="Z870" s="21">
        <f>(RANK(K870,K$8:K$1007,1)+COUNTIF(K$8:K870,K870)-1)/1000</f>
        <v>0.107</v>
      </c>
      <c r="AA870" s="21">
        <f>(RANK(L870,L$8:L$1007,1)+COUNTIF(L$8:L870,L870)-1)/1000</f>
        <v>9.5000000000000001E-2</v>
      </c>
      <c r="AB870" s="21">
        <f>(RANK(M870,M$8:M$1007,1)+COUNTIF(M$8:M870,M870)-1)/1000</f>
        <v>0.124</v>
      </c>
      <c r="AC870" s="21">
        <f>(RANK(N870,N$8:N$1007,1)+COUNTIF(N$8:N870,N870)-1)/1000</f>
        <v>0.123</v>
      </c>
      <c r="AD870" s="21">
        <f>(RANK(O870,O$8:O$1007,1)+COUNTIF(O$8:O870,O870)-1)/1000</f>
        <v>0.121</v>
      </c>
      <c r="AE870" s="21">
        <f>(RANK(P870,P$8:P$1007,1)+COUNTIF(P$8:P870,P870)-1)/1000</f>
        <v>0.129</v>
      </c>
      <c r="AF870" s="21">
        <f>(RANK(Q870,Q$8:Q$1007,1)+COUNTIF(Q$8:Q870,Q870)-1)/1000</f>
        <v>0.123</v>
      </c>
      <c r="AG870" s="21">
        <f>(RANK(R870,R$8:R$1007,1)+COUNTIF(R$8:R870,R870)-1)/1000</f>
        <v>0.121</v>
      </c>
      <c r="AH870" s="21">
        <f>(RANK(S870,S$8:S$1007,1)+COUNTIF(S$8:S870,S870)-1)/1000</f>
        <v>0.129</v>
      </c>
      <c r="AI870" s="14">
        <f t="shared" si="167"/>
        <v>0</v>
      </c>
      <c r="AK870" s="14">
        <f t="shared" si="168"/>
        <v>0</v>
      </c>
    </row>
    <row r="871" spans="2:37" x14ac:dyDescent="0.25">
      <c r="B871">
        <f t="shared" si="162"/>
        <v>864</v>
      </c>
      <c r="C871">
        <f>MATCH(B871,'Stocastic Model Raw Data'!$B$2:$B$1001,0)</f>
        <v>579</v>
      </c>
      <c r="D871" s="14" cm="1">
        <f t="array" ref="D871">INDEX('Stocastic Model Raw Data'!$G$2:$G$1001,$C871,0)</f>
        <v>212042590</v>
      </c>
      <c r="E871" s="14" cm="1">
        <f t="array" ref="E871">INDEX('Stocastic Model Raw Data'!$C$2:$C$1001,$C871,0)</f>
        <v>86961958.483311296</v>
      </c>
      <c r="F871" s="14" cm="1">
        <f t="array" ref="F871">INDEX('Stocastic Model Raw Data'!$H$2:$H$1001,$C871,0)</f>
        <v>42166082.794642098</v>
      </c>
      <c r="G871" s="14">
        <f t="shared" si="157"/>
        <v>44795875.688669197</v>
      </c>
      <c r="H871" s="14" cm="1">
        <f t="array" ref="H871">INDEX('Stocastic Model Raw Data'!$D$2:$D$1001,$C871,0)</f>
        <v>2492962655.58711</v>
      </c>
      <c r="I871" s="14" cm="1">
        <f t="array" ref="I871">INDEX('Stocastic Model Raw Data'!$I$2:$I$1001,$C871,0)</f>
        <v>1042462670.19691</v>
      </c>
      <c r="J871" s="14">
        <f t="shared" si="158"/>
        <v>1450499985.3902001</v>
      </c>
      <c r="K871" s="14" cm="1">
        <f t="array" ref="K871">INDEX('Stocastic Model Raw Data'!$E$2:$E$1001,$C871,0)</f>
        <v>170298902.782772</v>
      </c>
      <c r="L871" s="14" cm="1">
        <f t="array" ref="L871">INDEX('Stocastic Model Raw Data'!$J$2:$J$1001,$C871,0)</f>
        <v>72268511.724852696</v>
      </c>
      <c r="M871" s="14">
        <f t="shared" si="159"/>
        <v>98030391.057919309</v>
      </c>
      <c r="N871" s="14">
        <f t="shared" si="163"/>
        <v>2663261558.3698821</v>
      </c>
      <c r="O871" s="14">
        <f t="shared" si="164"/>
        <v>1114731181.9217627</v>
      </c>
      <c r="P871" s="14">
        <f t="shared" si="160"/>
        <v>1548530376.4481194</v>
      </c>
      <c r="Q871" s="3">
        <f t="shared" si="165"/>
        <v>2663261558.3698821</v>
      </c>
      <c r="R871" s="3">
        <f t="shared" si="166"/>
        <v>1326773771.9217627</v>
      </c>
      <c r="S871" s="3">
        <f t="shared" si="161"/>
        <v>1336487786.4481194</v>
      </c>
      <c r="T871" s="21">
        <f>(RANK(E871,E$8:E$1007,1)+COUNTIF(E$8:E871,E871)-1)/1000</f>
        <v>0.55400000000000005</v>
      </c>
      <c r="U871" s="21">
        <f>(RANK(F871,F$8:F$1007,1)+COUNTIF(F$8:F871,F871)-1)/1000</f>
        <v>0.54200000000000004</v>
      </c>
      <c r="V871" s="21">
        <f>(RANK(G871,G$8:G$1007,1)+COUNTIF(G$8:G871,G871)-1)/1000</f>
        <v>0.57099999999999995</v>
      </c>
      <c r="W871" s="21">
        <f>(RANK(H871,H$8:H$1007,1)+COUNTIF(H$8:H871,H871)-1)/1000</f>
        <v>0.59699999999999998</v>
      </c>
      <c r="X871" s="21">
        <f>(RANK(I871,I$8:I$1007,1)+COUNTIF(I$8:I871,I871)-1)/1000</f>
        <v>0.59499999999999997</v>
      </c>
      <c r="Y871" s="21">
        <f>(RANK(J871,J$8:J$1007,1)+COUNTIF(J$8:J871,J871)-1)/1000</f>
        <v>0.59599999999999997</v>
      </c>
      <c r="Z871" s="21">
        <f>(RANK(K871,K$8:K$1007,1)+COUNTIF(K$8:K871,K871)-1)/1000</f>
        <v>0.39900000000000002</v>
      </c>
      <c r="AA871" s="21">
        <f>(RANK(L871,L$8:L$1007,1)+COUNTIF(L$8:L871,L871)-1)/1000</f>
        <v>0.33400000000000002</v>
      </c>
      <c r="AB871" s="21">
        <f>(RANK(M871,M$8:M$1007,1)+COUNTIF(M$8:M871,M871)-1)/1000</f>
        <v>0.46100000000000002</v>
      </c>
      <c r="AC871" s="21">
        <f>(RANK(N871,N$8:N$1007,1)+COUNTIF(N$8:N871,N871)-1)/1000</f>
        <v>0.57899999999999996</v>
      </c>
      <c r="AD871" s="21">
        <f>(RANK(O871,O$8:O$1007,1)+COUNTIF(O$8:O871,O871)-1)/1000</f>
        <v>0.57399999999999995</v>
      </c>
      <c r="AE871" s="21">
        <f>(RANK(P871,P$8:P$1007,1)+COUNTIF(P$8:P871,P871)-1)/1000</f>
        <v>0.57899999999999996</v>
      </c>
      <c r="AF871" s="21">
        <f>(RANK(Q871,Q$8:Q$1007,1)+COUNTIF(Q$8:Q871,Q871)-1)/1000</f>
        <v>0.57899999999999996</v>
      </c>
      <c r="AG871" s="21">
        <f>(RANK(R871,R$8:R$1007,1)+COUNTIF(R$8:R871,R871)-1)/1000</f>
        <v>0.57399999999999995</v>
      </c>
      <c r="AH871" s="21">
        <f>(RANK(S871,S$8:S$1007,1)+COUNTIF(S$8:S871,S871)-1)/1000</f>
        <v>0.57899999999999996</v>
      </c>
      <c r="AI871" s="14">
        <f t="shared" si="167"/>
        <v>0</v>
      </c>
      <c r="AK871" s="14">
        <f t="shared" si="168"/>
        <v>0</v>
      </c>
    </row>
    <row r="872" spans="2:37" x14ac:dyDescent="0.25">
      <c r="B872">
        <f t="shared" si="162"/>
        <v>865</v>
      </c>
      <c r="C872">
        <f>MATCH(B872,'Stocastic Model Raw Data'!$B$2:$B$1001,0)</f>
        <v>31</v>
      </c>
      <c r="D872" s="14" cm="1">
        <f t="array" ref="D872">INDEX('Stocastic Model Raw Data'!$G$2:$G$1001,$C872,0)</f>
        <v>212042590</v>
      </c>
      <c r="E872" s="14" cm="1">
        <f t="array" ref="E872">INDEX('Stocastic Model Raw Data'!$C$2:$C$1001,$C872,0)</f>
        <v>62610837.9359193</v>
      </c>
      <c r="F872" s="14" cm="1">
        <f t="array" ref="F872">INDEX('Stocastic Model Raw Data'!$H$2:$H$1001,$C872,0)</f>
        <v>30824685.358773299</v>
      </c>
      <c r="G872" s="14">
        <f t="shared" si="157"/>
        <v>31786152.577146001</v>
      </c>
      <c r="H872" s="14" cm="1">
        <f t="array" ref="H872">INDEX('Stocastic Model Raw Data'!$D$2:$D$1001,$C872,0)</f>
        <v>1685705496.4303701</v>
      </c>
      <c r="I872" s="14" cm="1">
        <f t="array" ref="I872">INDEX('Stocastic Model Raw Data'!$I$2:$I$1001,$C872,0)</f>
        <v>705568483.57696295</v>
      </c>
      <c r="J872" s="14">
        <f t="shared" si="158"/>
        <v>980137012.85340714</v>
      </c>
      <c r="K872" s="14" cm="1">
        <f t="array" ref="K872">INDEX('Stocastic Model Raw Data'!$E$2:$E$1001,$C872,0)</f>
        <v>146883266.777814</v>
      </c>
      <c r="L872" s="14" cm="1">
        <f t="array" ref="L872">INDEX('Stocastic Model Raw Data'!$J$2:$J$1001,$C872,0)</f>
        <v>63979998.097648896</v>
      </c>
      <c r="M872" s="14">
        <f t="shared" si="159"/>
        <v>82903268.680165112</v>
      </c>
      <c r="N872" s="14">
        <f t="shared" si="163"/>
        <v>1832588763.208184</v>
      </c>
      <c r="O872" s="14">
        <f t="shared" si="164"/>
        <v>769548481.67461181</v>
      </c>
      <c r="P872" s="14">
        <f t="shared" si="160"/>
        <v>1063040281.5335722</v>
      </c>
      <c r="Q872" s="3">
        <f t="shared" si="165"/>
        <v>1832588763.208184</v>
      </c>
      <c r="R872" s="3">
        <f t="shared" si="166"/>
        <v>981591071.67461181</v>
      </c>
      <c r="S872" s="3">
        <f t="shared" si="161"/>
        <v>850997691.5335722</v>
      </c>
      <c r="T872" s="21">
        <f>(RANK(E872,E$8:E$1007,1)+COUNTIF(E$8:E872,E872)-1)/1000</f>
        <v>7.6999999999999999E-2</v>
      </c>
      <c r="U872" s="21">
        <f>(RANK(F872,F$8:F$1007,1)+COUNTIF(F$8:F872,F872)-1)/1000</f>
        <v>8.8999999999999996E-2</v>
      </c>
      <c r="V872" s="21">
        <f>(RANK(G872,G$8:G$1007,1)+COUNTIF(G$8:G872,G872)-1)/1000</f>
        <v>6.3E-2</v>
      </c>
      <c r="W872" s="21">
        <f>(RANK(H872,H$8:H$1007,1)+COUNTIF(H$8:H872,H872)-1)/1000</f>
        <v>2.5000000000000001E-2</v>
      </c>
      <c r="X872" s="21">
        <f>(RANK(I872,I$8:I$1007,1)+COUNTIF(I$8:I872,I872)-1)/1000</f>
        <v>2.8000000000000001E-2</v>
      </c>
      <c r="Y872" s="21">
        <f>(RANK(J872,J$8:J$1007,1)+COUNTIF(J$8:J872,J872)-1)/1000</f>
        <v>2.1000000000000001E-2</v>
      </c>
      <c r="Z872" s="21">
        <f>(RANK(K872,K$8:K$1007,1)+COUNTIF(K$8:K872,K872)-1)/1000</f>
        <v>0.17499999999999999</v>
      </c>
      <c r="AA872" s="21">
        <f>(RANK(L872,L$8:L$1007,1)+COUNTIF(L$8:L872,L872)-1)/1000</f>
        <v>0.17199999999999999</v>
      </c>
      <c r="AB872" s="21">
        <f>(RANK(M872,M$8:M$1007,1)+COUNTIF(M$8:M872,M872)-1)/1000</f>
        <v>0.191</v>
      </c>
      <c r="AC872" s="21">
        <f>(RANK(N872,N$8:N$1007,1)+COUNTIF(N$8:N872,N872)-1)/1000</f>
        <v>3.1E-2</v>
      </c>
      <c r="AD872" s="21">
        <f>(RANK(O872,O$8:O$1007,1)+COUNTIF(O$8:O872,O872)-1)/1000</f>
        <v>3.5000000000000003E-2</v>
      </c>
      <c r="AE872" s="21">
        <f>(RANK(P872,P$8:P$1007,1)+COUNTIF(P$8:P872,P872)-1)/1000</f>
        <v>2.5999999999999999E-2</v>
      </c>
      <c r="AF872" s="21">
        <f>(RANK(Q872,Q$8:Q$1007,1)+COUNTIF(Q$8:Q872,Q872)-1)/1000</f>
        <v>3.1E-2</v>
      </c>
      <c r="AG872" s="21">
        <f>(RANK(R872,R$8:R$1007,1)+COUNTIF(R$8:R872,R872)-1)/1000</f>
        <v>3.5000000000000003E-2</v>
      </c>
      <c r="AH872" s="21">
        <f>(RANK(S872,S$8:S$1007,1)+COUNTIF(S$8:S872,S872)-1)/1000</f>
        <v>2.5999999999999999E-2</v>
      </c>
      <c r="AI872" s="14">
        <f t="shared" si="167"/>
        <v>0</v>
      </c>
      <c r="AK872" s="14">
        <f t="shared" si="168"/>
        <v>0</v>
      </c>
    </row>
    <row r="873" spans="2:37" x14ac:dyDescent="0.25">
      <c r="B873">
        <f t="shared" si="162"/>
        <v>866</v>
      </c>
      <c r="C873">
        <f>MATCH(B873,'Stocastic Model Raw Data'!$B$2:$B$1001,0)</f>
        <v>991</v>
      </c>
      <c r="D873" s="14" cm="1">
        <f t="array" ref="D873">INDEX('Stocastic Model Raw Data'!$G$2:$G$1001,$C873,0)</f>
        <v>212042590</v>
      </c>
      <c r="E873" s="14" cm="1">
        <f t="array" ref="E873">INDEX('Stocastic Model Raw Data'!$C$2:$C$1001,$C873,0)</f>
        <v>128835501.333785</v>
      </c>
      <c r="F873" s="14" cm="1">
        <f t="array" ref="F873">INDEX('Stocastic Model Raw Data'!$H$2:$H$1001,$C873,0)</f>
        <v>64095401.364235103</v>
      </c>
      <c r="G873" s="14">
        <f t="shared" si="157"/>
        <v>64740099.969549894</v>
      </c>
      <c r="H873" s="14" cm="1">
        <f t="array" ref="H873">INDEX('Stocastic Model Raw Data'!$D$2:$D$1001,$C873,0)</f>
        <v>3374889168.2664599</v>
      </c>
      <c r="I873" s="14" cm="1">
        <f t="array" ref="I873">INDEX('Stocastic Model Raw Data'!$I$2:$I$1001,$C873,0)</f>
        <v>1427629949.83057</v>
      </c>
      <c r="J873" s="14">
        <f t="shared" si="158"/>
        <v>1947259218.43589</v>
      </c>
      <c r="K873" s="14" cm="1">
        <f t="array" ref="K873">INDEX('Stocastic Model Raw Data'!$E$2:$E$1001,$C873,0)</f>
        <v>300989281.86470199</v>
      </c>
      <c r="L873" s="14" cm="1">
        <f t="array" ref="L873">INDEX('Stocastic Model Raw Data'!$J$2:$J$1001,$C873,0)</f>
        <v>134926627.601659</v>
      </c>
      <c r="M873" s="14">
        <f t="shared" si="159"/>
        <v>166062654.26304299</v>
      </c>
      <c r="N873" s="14">
        <f t="shared" si="163"/>
        <v>3675878450.1311617</v>
      </c>
      <c r="O873" s="14">
        <f t="shared" si="164"/>
        <v>1562556577.432229</v>
      </c>
      <c r="P873" s="14">
        <f t="shared" si="160"/>
        <v>2113321872.6989326</v>
      </c>
      <c r="Q873" s="3">
        <f t="shared" si="165"/>
        <v>3675878450.1311617</v>
      </c>
      <c r="R873" s="3">
        <f t="shared" si="166"/>
        <v>1774599167.432229</v>
      </c>
      <c r="S873" s="3">
        <f t="shared" si="161"/>
        <v>1901279282.6989326</v>
      </c>
      <c r="T873" s="21">
        <f>(RANK(E873,E$8:E$1007,1)+COUNTIF(E$8:E873,E873)-1)/1000</f>
        <v>0.99099999999999999</v>
      </c>
      <c r="U873" s="21">
        <f>(RANK(F873,F$8:F$1007,1)+COUNTIF(F$8:F873,F873)-1)/1000</f>
        <v>0.99199999999999999</v>
      </c>
      <c r="V873" s="21">
        <f>(RANK(G873,G$8:G$1007,1)+COUNTIF(G$8:G873,G873)-1)/1000</f>
        <v>0.99099999999999999</v>
      </c>
      <c r="W873" s="21">
        <f>(RANK(H873,H$8:H$1007,1)+COUNTIF(H$8:H873,H873)-1)/1000</f>
        <v>0.99099999999999999</v>
      </c>
      <c r="X873" s="21">
        <f>(RANK(I873,I$8:I$1007,1)+COUNTIF(I$8:I873,I873)-1)/1000</f>
        <v>0.99099999999999999</v>
      </c>
      <c r="Y873" s="21">
        <f>(RANK(J873,J$8:J$1007,1)+COUNTIF(J$8:J873,J873)-1)/1000</f>
        <v>0.99099999999999999</v>
      </c>
      <c r="Z873" s="21">
        <f>(RANK(K873,K$8:K$1007,1)+COUNTIF(K$8:K873,K873)-1)/1000</f>
        <v>0.99299999999999999</v>
      </c>
      <c r="AA873" s="21">
        <f>(RANK(L873,L$8:L$1007,1)+COUNTIF(L$8:L873,L873)-1)/1000</f>
        <v>0.99399999999999999</v>
      </c>
      <c r="AB873" s="21">
        <f>(RANK(M873,M$8:M$1007,1)+COUNTIF(M$8:M873,M873)-1)/1000</f>
        <v>0.99299999999999999</v>
      </c>
      <c r="AC873" s="21">
        <f>(RANK(N873,N$8:N$1007,1)+COUNTIF(N$8:N873,N873)-1)/1000</f>
        <v>0.99099999999999999</v>
      </c>
      <c r="AD873" s="21">
        <f>(RANK(O873,O$8:O$1007,1)+COUNTIF(O$8:O873,O873)-1)/1000</f>
        <v>0.99199999999999999</v>
      </c>
      <c r="AE873" s="21">
        <f>(RANK(P873,P$8:P$1007,1)+COUNTIF(P$8:P873,P873)-1)/1000</f>
        <v>0.99099999999999999</v>
      </c>
      <c r="AF873" s="21">
        <f>(RANK(Q873,Q$8:Q$1007,1)+COUNTIF(Q$8:Q873,Q873)-1)/1000</f>
        <v>0.99099999999999999</v>
      </c>
      <c r="AG873" s="21">
        <f>(RANK(R873,R$8:R$1007,1)+COUNTIF(R$8:R873,R873)-1)/1000</f>
        <v>0.99199999999999999</v>
      </c>
      <c r="AH873" s="21">
        <f>(RANK(S873,S$8:S$1007,1)+COUNTIF(S$8:S873,S873)-1)/1000</f>
        <v>0.99099999999999999</v>
      </c>
      <c r="AI873" s="14">
        <f t="shared" si="167"/>
        <v>0</v>
      </c>
      <c r="AK873" s="14">
        <f t="shared" si="168"/>
        <v>0</v>
      </c>
    </row>
    <row r="874" spans="2:37" x14ac:dyDescent="0.25">
      <c r="B874">
        <f t="shared" si="162"/>
        <v>867</v>
      </c>
      <c r="C874">
        <f>MATCH(B874,'Stocastic Model Raw Data'!$B$2:$B$1001,0)</f>
        <v>599</v>
      </c>
      <c r="D874" s="14" cm="1">
        <f t="array" ref="D874">INDEX('Stocastic Model Raw Data'!$G$2:$G$1001,$C874,0)</f>
        <v>212042590</v>
      </c>
      <c r="E874" s="14" cm="1">
        <f t="array" ref="E874">INDEX('Stocastic Model Raw Data'!$C$2:$C$1001,$C874,0)</f>
        <v>89589095.693257004</v>
      </c>
      <c r="F874" s="14" cm="1">
        <f t="array" ref="F874">INDEX('Stocastic Model Raw Data'!$H$2:$H$1001,$C874,0)</f>
        <v>44340833.8264241</v>
      </c>
      <c r="G874" s="14">
        <f t="shared" si="157"/>
        <v>45248261.866832905</v>
      </c>
      <c r="H874" s="14" cm="1">
        <f t="array" ref="H874">INDEX('Stocastic Model Raw Data'!$D$2:$D$1001,$C874,0)</f>
        <v>2501580870.4112101</v>
      </c>
      <c r="I874" s="14" cm="1">
        <f t="array" ref="I874">INDEX('Stocastic Model Raw Data'!$I$2:$I$1001,$C874,0)</f>
        <v>1049784133.7203701</v>
      </c>
      <c r="J874" s="14">
        <f t="shared" si="158"/>
        <v>1451796736.69084</v>
      </c>
      <c r="K874" s="14" cm="1">
        <f t="array" ref="K874">INDEX('Stocastic Model Raw Data'!$E$2:$E$1001,$C874,0)</f>
        <v>188086142.43970099</v>
      </c>
      <c r="L874" s="14" cm="1">
        <f t="array" ref="L874">INDEX('Stocastic Model Raw Data'!$J$2:$J$1001,$C874,0)</f>
        <v>86555986.396403298</v>
      </c>
      <c r="M874" s="14">
        <f t="shared" si="159"/>
        <v>101530156.04329769</v>
      </c>
      <c r="N874" s="14">
        <f t="shared" si="163"/>
        <v>2689667012.8509111</v>
      </c>
      <c r="O874" s="14">
        <f t="shared" si="164"/>
        <v>1136340120.1167734</v>
      </c>
      <c r="P874" s="14">
        <f t="shared" si="160"/>
        <v>1553326892.7341378</v>
      </c>
      <c r="Q874" s="3">
        <f t="shared" si="165"/>
        <v>2689667012.8509111</v>
      </c>
      <c r="R874" s="3">
        <f t="shared" si="166"/>
        <v>1348382710.1167734</v>
      </c>
      <c r="S874" s="3">
        <f t="shared" si="161"/>
        <v>1341284302.7341378</v>
      </c>
      <c r="T874" s="21">
        <f>(RANK(E874,E$8:E$1007,1)+COUNTIF(E$8:E874,E874)-1)/1000</f>
        <v>0.61</v>
      </c>
      <c r="U874" s="21">
        <f>(RANK(F874,F$8:F$1007,1)+COUNTIF(F$8:F874,F874)-1)/1000</f>
        <v>0.63100000000000001</v>
      </c>
      <c r="V874" s="21">
        <f>(RANK(G874,G$8:G$1007,1)+COUNTIF(G$8:G874,G874)-1)/1000</f>
        <v>0.59099999999999997</v>
      </c>
      <c r="W874" s="21">
        <f>(RANK(H874,H$8:H$1007,1)+COUNTIF(H$8:H874,H874)-1)/1000</f>
        <v>0.60599999999999998</v>
      </c>
      <c r="X874" s="21">
        <f>(RANK(I874,I$8:I$1007,1)+COUNTIF(I$8:I874,I874)-1)/1000</f>
        <v>0.60799999999999998</v>
      </c>
      <c r="Y874" s="21">
        <f>(RANK(J874,J$8:J$1007,1)+COUNTIF(J$8:J874,J874)-1)/1000</f>
        <v>0.60099999999999998</v>
      </c>
      <c r="Z874" s="21">
        <f>(RANK(K874,K$8:K$1007,1)+COUNTIF(K$8:K874,K874)-1)/1000</f>
        <v>0.58399999999999996</v>
      </c>
      <c r="AA874" s="21">
        <f>(RANK(L874,L$8:L$1007,1)+COUNTIF(L$8:L874,L874)-1)/1000</f>
        <v>0.63600000000000001</v>
      </c>
      <c r="AB874" s="21">
        <f>(RANK(M874,M$8:M$1007,1)+COUNTIF(M$8:M874,M874)-1)/1000</f>
        <v>0.53100000000000003</v>
      </c>
      <c r="AC874" s="21">
        <f>(RANK(N874,N$8:N$1007,1)+COUNTIF(N$8:N874,N874)-1)/1000</f>
        <v>0.59899999999999998</v>
      </c>
      <c r="AD874" s="21">
        <f>(RANK(O874,O$8:O$1007,1)+COUNTIF(O$8:O874,O874)-1)/1000</f>
        <v>0.61099999999999999</v>
      </c>
      <c r="AE874" s="21">
        <f>(RANK(P874,P$8:P$1007,1)+COUNTIF(P$8:P874,P874)-1)/1000</f>
        <v>0.58899999999999997</v>
      </c>
      <c r="AF874" s="21">
        <f>(RANK(Q874,Q$8:Q$1007,1)+COUNTIF(Q$8:Q874,Q874)-1)/1000</f>
        <v>0.59899999999999998</v>
      </c>
      <c r="AG874" s="21">
        <f>(RANK(R874,R$8:R$1007,1)+COUNTIF(R$8:R874,R874)-1)/1000</f>
        <v>0.61099999999999999</v>
      </c>
      <c r="AH874" s="21">
        <f>(RANK(S874,S$8:S$1007,1)+COUNTIF(S$8:S874,S874)-1)/1000</f>
        <v>0.58899999999999997</v>
      </c>
      <c r="AI874" s="14">
        <f t="shared" si="167"/>
        <v>0</v>
      </c>
      <c r="AK874" s="14">
        <f t="shared" si="168"/>
        <v>0</v>
      </c>
    </row>
    <row r="875" spans="2:37" x14ac:dyDescent="0.25">
      <c r="B875">
        <f t="shared" si="162"/>
        <v>868</v>
      </c>
      <c r="C875">
        <f>MATCH(B875,'Stocastic Model Raw Data'!$B$2:$B$1001,0)</f>
        <v>381</v>
      </c>
      <c r="D875" s="14" cm="1">
        <f t="array" ref="D875">INDEX('Stocastic Model Raw Data'!$G$2:$G$1001,$C875,0)</f>
        <v>212042590</v>
      </c>
      <c r="E875" s="14" cm="1">
        <f t="array" ref="E875">INDEX('Stocastic Model Raw Data'!$C$2:$C$1001,$C875,0)</f>
        <v>84246852.0034457</v>
      </c>
      <c r="F875" s="14" cm="1">
        <f t="array" ref="F875">INDEX('Stocastic Model Raw Data'!$H$2:$H$1001,$C875,0)</f>
        <v>41881884.945293203</v>
      </c>
      <c r="G875" s="14">
        <f t="shared" si="157"/>
        <v>42364967.058152497</v>
      </c>
      <c r="H875" s="14" cm="1">
        <f t="array" ref="H875">INDEX('Stocastic Model Raw Data'!$D$2:$D$1001,$C875,0)</f>
        <v>2271248708.67944</v>
      </c>
      <c r="I875" s="14" cm="1">
        <f t="array" ref="I875">INDEX('Stocastic Model Raw Data'!$I$2:$I$1001,$C875,0)</f>
        <v>963238548.32024002</v>
      </c>
      <c r="J875" s="14">
        <f t="shared" si="158"/>
        <v>1308010160.3592</v>
      </c>
      <c r="K875" s="14" cm="1">
        <f t="array" ref="K875">INDEX('Stocastic Model Raw Data'!$E$2:$E$1001,$C875,0)</f>
        <v>162970497.184609</v>
      </c>
      <c r="L875" s="14" cm="1">
        <f t="array" ref="L875">INDEX('Stocastic Model Raw Data'!$J$2:$J$1001,$C875,0)</f>
        <v>70837315.769837797</v>
      </c>
      <c r="M875" s="14">
        <f t="shared" si="159"/>
        <v>92133181.414771199</v>
      </c>
      <c r="N875" s="14">
        <f t="shared" si="163"/>
        <v>2434219205.864049</v>
      </c>
      <c r="O875" s="14">
        <f t="shared" si="164"/>
        <v>1034075864.0900779</v>
      </c>
      <c r="P875" s="14">
        <f t="shared" si="160"/>
        <v>1400143341.7739711</v>
      </c>
      <c r="Q875" s="3">
        <f t="shared" si="165"/>
        <v>2434219205.864049</v>
      </c>
      <c r="R875" s="3">
        <f t="shared" si="166"/>
        <v>1246118454.0900779</v>
      </c>
      <c r="S875" s="3">
        <f t="shared" si="161"/>
        <v>1188100751.7739711</v>
      </c>
      <c r="T875" s="21">
        <f>(RANK(E875,E$8:E$1007,1)+COUNTIF(E$8:E875,E875)-1)/1000</f>
        <v>0.496</v>
      </c>
      <c r="U875" s="21">
        <f>(RANK(F875,F$8:F$1007,1)+COUNTIF(F$8:F875,F875)-1)/1000</f>
        <v>0.53</v>
      </c>
      <c r="V875" s="21">
        <f>(RANK(G875,G$8:G$1007,1)+COUNTIF(G$8:G875,G875)-1)/1000</f>
        <v>0.46600000000000003</v>
      </c>
      <c r="W875" s="21">
        <f>(RANK(H875,H$8:H$1007,1)+COUNTIF(H$8:H875,H875)-1)/1000</f>
        <v>0.38600000000000001</v>
      </c>
      <c r="X875" s="21">
        <f>(RANK(I875,I$8:I$1007,1)+COUNTIF(I$8:I875,I875)-1)/1000</f>
        <v>0.42199999999999999</v>
      </c>
      <c r="Y875" s="21">
        <f>(RANK(J875,J$8:J$1007,1)+COUNTIF(J$8:J875,J875)-1)/1000</f>
        <v>0.35599999999999998</v>
      </c>
      <c r="Z875" s="21">
        <f>(RANK(K875,K$8:K$1007,1)+COUNTIF(K$8:K875,K875)-1)/1000</f>
        <v>0.33900000000000002</v>
      </c>
      <c r="AA875" s="21">
        <f>(RANK(L875,L$8:L$1007,1)+COUNTIF(L$8:L875,L875)-1)/1000</f>
        <v>0.30099999999999999</v>
      </c>
      <c r="AB875" s="21">
        <f>(RANK(M875,M$8:M$1007,1)+COUNTIF(M$8:M875,M875)-1)/1000</f>
        <v>0.35399999999999998</v>
      </c>
      <c r="AC875" s="21">
        <f>(RANK(N875,N$8:N$1007,1)+COUNTIF(N$8:N875,N875)-1)/1000</f>
        <v>0.38100000000000001</v>
      </c>
      <c r="AD875" s="21">
        <f>(RANK(O875,O$8:O$1007,1)+COUNTIF(O$8:O875,O875)-1)/1000</f>
        <v>0.41599999999999998</v>
      </c>
      <c r="AE875" s="21">
        <f>(RANK(P875,P$8:P$1007,1)+COUNTIF(P$8:P875,P875)-1)/1000</f>
        <v>0.35199999999999998</v>
      </c>
      <c r="AF875" s="21">
        <f>(RANK(Q875,Q$8:Q$1007,1)+COUNTIF(Q$8:Q875,Q875)-1)/1000</f>
        <v>0.38100000000000001</v>
      </c>
      <c r="AG875" s="21">
        <f>(RANK(R875,R$8:R$1007,1)+COUNTIF(R$8:R875,R875)-1)/1000</f>
        <v>0.41599999999999998</v>
      </c>
      <c r="AH875" s="21">
        <f>(RANK(S875,S$8:S$1007,1)+COUNTIF(S$8:S875,S875)-1)/1000</f>
        <v>0.35199999999999998</v>
      </c>
      <c r="AI875" s="14">
        <f t="shared" si="167"/>
        <v>0</v>
      </c>
      <c r="AK875" s="14">
        <f t="shared" si="168"/>
        <v>0</v>
      </c>
    </row>
    <row r="876" spans="2:37" x14ac:dyDescent="0.25">
      <c r="B876">
        <f t="shared" si="162"/>
        <v>869</v>
      </c>
      <c r="C876">
        <f>MATCH(B876,'Stocastic Model Raw Data'!$B$2:$B$1001,0)</f>
        <v>460</v>
      </c>
      <c r="D876" s="14" cm="1">
        <f t="array" ref="D876">INDEX('Stocastic Model Raw Data'!$G$2:$G$1001,$C876,0)</f>
        <v>212042590</v>
      </c>
      <c r="E876" s="14" cm="1">
        <f t="array" ref="E876">INDEX('Stocastic Model Raw Data'!$C$2:$C$1001,$C876,0)</f>
        <v>86913937.575297803</v>
      </c>
      <c r="F876" s="14" cm="1">
        <f t="array" ref="F876">INDEX('Stocastic Model Raw Data'!$H$2:$H$1001,$C876,0)</f>
        <v>43332894.378311902</v>
      </c>
      <c r="G876" s="14">
        <f t="shared" si="157"/>
        <v>43581043.1969859</v>
      </c>
      <c r="H876" s="14" cm="1">
        <f t="array" ref="H876">INDEX('Stocastic Model Raw Data'!$D$2:$D$1001,$C876,0)</f>
        <v>2344384868.5967798</v>
      </c>
      <c r="I876" s="14" cm="1">
        <f t="array" ref="I876">INDEX('Stocastic Model Raw Data'!$I$2:$I$1001,$C876,0)</f>
        <v>994572879.45763505</v>
      </c>
      <c r="J876" s="14">
        <f t="shared" si="158"/>
        <v>1349811989.1391449</v>
      </c>
      <c r="K876" s="14" cm="1">
        <f t="array" ref="K876">INDEX('Stocastic Model Raw Data'!$E$2:$E$1001,$C876,0)</f>
        <v>183176465.38268501</v>
      </c>
      <c r="L876" s="14" cm="1">
        <f t="array" ref="L876">INDEX('Stocastic Model Raw Data'!$J$2:$J$1001,$C876,0)</f>
        <v>79613231.680272996</v>
      </c>
      <c r="M876" s="14">
        <f t="shared" si="159"/>
        <v>103563233.70241201</v>
      </c>
      <c r="N876" s="14">
        <f t="shared" si="163"/>
        <v>2527561333.979465</v>
      </c>
      <c r="O876" s="14">
        <f t="shared" si="164"/>
        <v>1074186111.137908</v>
      </c>
      <c r="P876" s="14">
        <f t="shared" si="160"/>
        <v>1453375222.841557</v>
      </c>
      <c r="Q876" s="3">
        <f t="shared" si="165"/>
        <v>2527561333.979465</v>
      </c>
      <c r="R876" s="3">
        <f t="shared" si="166"/>
        <v>1286228701.137908</v>
      </c>
      <c r="S876" s="3">
        <f t="shared" si="161"/>
        <v>1241332632.841557</v>
      </c>
      <c r="T876" s="21">
        <f>(RANK(E876,E$8:E$1007,1)+COUNTIF(E$8:E876,E876)-1)/1000</f>
        <v>0.55200000000000005</v>
      </c>
      <c r="U876" s="21">
        <f>(RANK(F876,F$8:F$1007,1)+COUNTIF(F$8:F876,F876)-1)/1000</f>
        <v>0.59</v>
      </c>
      <c r="V876" s="21">
        <f>(RANK(G876,G$8:G$1007,1)+COUNTIF(G$8:G876,G876)-1)/1000</f>
        <v>0.51300000000000001</v>
      </c>
      <c r="W876" s="21">
        <f>(RANK(H876,H$8:H$1007,1)+COUNTIF(H$8:H876,H876)-1)/1000</f>
        <v>0.45</v>
      </c>
      <c r="X876" s="21">
        <f>(RANK(I876,I$8:I$1007,1)+COUNTIF(I$8:I876,I876)-1)/1000</f>
        <v>0.48899999999999999</v>
      </c>
      <c r="Y876" s="21">
        <f>(RANK(J876,J$8:J$1007,1)+COUNTIF(J$8:J876,J876)-1)/1000</f>
        <v>0.42599999999999999</v>
      </c>
      <c r="Z876" s="21">
        <f>(RANK(K876,K$8:K$1007,1)+COUNTIF(K$8:K876,K876)-1)/1000</f>
        <v>0.53400000000000003</v>
      </c>
      <c r="AA876" s="21">
        <f>(RANK(L876,L$8:L$1007,1)+COUNTIF(L$8:L876,L876)-1)/1000</f>
        <v>0.49299999999999999</v>
      </c>
      <c r="AB876" s="21">
        <f>(RANK(M876,M$8:M$1007,1)+COUNTIF(M$8:M876,M876)-1)/1000</f>
        <v>0.56499999999999995</v>
      </c>
      <c r="AC876" s="21">
        <f>(RANK(N876,N$8:N$1007,1)+COUNTIF(N$8:N876,N876)-1)/1000</f>
        <v>0.46</v>
      </c>
      <c r="AD876" s="21">
        <f>(RANK(O876,O$8:O$1007,1)+COUNTIF(O$8:O876,O876)-1)/1000</f>
        <v>0.49</v>
      </c>
      <c r="AE876" s="21">
        <f>(RANK(P876,P$8:P$1007,1)+COUNTIF(P$8:P876,P876)-1)/1000</f>
        <v>0.435</v>
      </c>
      <c r="AF876" s="21">
        <f>(RANK(Q876,Q$8:Q$1007,1)+COUNTIF(Q$8:Q876,Q876)-1)/1000</f>
        <v>0.46</v>
      </c>
      <c r="AG876" s="21">
        <f>(RANK(R876,R$8:R$1007,1)+COUNTIF(R$8:R876,R876)-1)/1000</f>
        <v>0.49</v>
      </c>
      <c r="AH876" s="21">
        <f>(RANK(S876,S$8:S$1007,1)+COUNTIF(S$8:S876,S876)-1)/1000</f>
        <v>0.435</v>
      </c>
      <c r="AI876" s="14">
        <f t="shared" si="167"/>
        <v>0</v>
      </c>
      <c r="AK876" s="14">
        <f t="shared" si="168"/>
        <v>0</v>
      </c>
    </row>
    <row r="877" spans="2:37" x14ac:dyDescent="0.25">
      <c r="B877">
        <f t="shared" si="162"/>
        <v>870</v>
      </c>
      <c r="C877">
        <f>MATCH(B877,'Stocastic Model Raw Data'!$B$2:$B$1001,0)</f>
        <v>159</v>
      </c>
      <c r="D877" s="14" cm="1">
        <f t="array" ref="D877">INDEX('Stocastic Model Raw Data'!$G$2:$G$1001,$C877,0)</f>
        <v>212042590</v>
      </c>
      <c r="E877" s="14" cm="1">
        <f t="array" ref="E877">INDEX('Stocastic Model Raw Data'!$C$2:$C$1001,$C877,0)</f>
        <v>73025594.694121003</v>
      </c>
      <c r="F877" s="14" cm="1">
        <f t="array" ref="F877">INDEX('Stocastic Model Raw Data'!$H$2:$H$1001,$C877,0)</f>
        <v>35745500.220385</v>
      </c>
      <c r="G877" s="14">
        <f t="shared" si="157"/>
        <v>37280094.473736003</v>
      </c>
      <c r="H877" s="14" cm="1">
        <f t="array" ref="H877">INDEX('Stocastic Model Raw Data'!$D$2:$D$1001,$C877,0)</f>
        <v>1999868357.4374199</v>
      </c>
      <c r="I877" s="14" cm="1">
        <f t="array" ref="I877">INDEX('Stocastic Model Raw Data'!$I$2:$I$1001,$C877,0)</f>
        <v>835990825.29024398</v>
      </c>
      <c r="J877" s="14">
        <f t="shared" si="158"/>
        <v>1163877532.1471758</v>
      </c>
      <c r="K877" s="14" cm="1">
        <f t="array" ref="K877">INDEX('Stocastic Model Raw Data'!$E$2:$E$1001,$C877,0)</f>
        <v>161394350.32383999</v>
      </c>
      <c r="L877" s="14" cm="1">
        <f t="array" ref="L877">INDEX('Stocastic Model Raw Data'!$J$2:$J$1001,$C877,0)</f>
        <v>70091822.353287503</v>
      </c>
      <c r="M877" s="14">
        <f t="shared" si="159"/>
        <v>91302527.970552489</v>
      </c>
      <c r="N877" s="14">
        <f t="shared" si="163"/>
        <v>2161262707.76126</v>
      </c>
      <c r="O877" s="14">
        <f t="shared" si="164"/>
        <v>906082647.64353144</v>
      </c>
      <c r="P877" s="14">
        <f t="shared" si="160"/>
        <v>1255180060.1177287</v>
      </c>
      <c r="Q877" s="3">
        <f t="shared" si="165"/>
        <v>2161262707.76126</v>
      </c>
      <c r="R877" s="3">
        <f t="shared" si="166"/>
        <v>1118125237.6435313</v>
      </c>
      <c r="S877" s="3">
        <f t="shared" si="161"/>
        <v>1043137470.1177287</v>
      </c>
      <c r="T877" s="21">
        <f>(RANK(E877,E$8:E$1007,1)+COUNTIF(E$8:E877,E877)-1)/1000</f>
        <v>0.23799999999999999</v>
      </c>
      <c r="U877" s="21">
        <f>(RANK(F877,F$8:F$1007,1)+COUNTIF(F$8:F877,F877)-1)/1000</f>
        <v>0.26600000000000001</v>
      </c>
      <c r="V877" s="21">
        <f>(RANK(G877,G$8:G$1007,1)+COUNTIF(G$8:G877,G877)-1)/1000</f>
        <v>0.221</v>
      </c>
      <c r="W877" s="21">
        <f>(RANK(H877,H$8:H$1007,1)+COUNTIF(H$8:H877,H877)-1)/1000</f>
        <v>0.14799999999999999</v>
      </c>
      <c r="X877" s="21">
        <f>(RANK(I877,I$8:I$1007,1)+COUNTIF(I$8:I877,I877)-1)/1000</f>
        <v>0.161</v>
      </c>
      <c r="Y877" s="21">
        <f>(RANK(J877,J$8:J$1007,1)+COUNTIF(J$8:J877,J877)-1)/1000</f>
        <v>0.14399999999999999</v>
      </c>
      <c r="Z877" s="21">
        <f>(RANK(K877,K$8:K$1007,1)+COUNTIF(K$8:K877,K877)-1)/1000</f>
        <v>0.32500000000000001</v>
      </c>
      <c r="AA877" s="21">
        <f>(RANK(L877,L$8:L$1007,1)+COUNTIF(L$8:L877,L877)-1)/1000</f>
        <v>0.28599999999999998</v>
      </c>
      <c r="AB877" s="21">
        <f>(RANK(M877,M$8:M$1007,1)+COUNTIF(M$8:M877,M877)-1)/1000</f>
        <v>0.34399999999999997</v>
      </c>
      <c r="AC877" s="21">
        <f>(RANK(N877,N$8:N$1007,1)+COUNTIF(N$8:N877,N877)-1)/1000</f>
        <v>0.159</v>
      </c>
      <c r="AD877" s="21">
        <f>(RANK(O877,O$8:O$1007,1)+COUNTIF(O$8:O877,O877)-1)/1000</f>
        <v>0.17</v>
      </c>
      <c r="AE877" s="21">
        <f>(RANK(P877,P$8:P$1007,1)+COUNTIF(P$8:P877,P877)-1)/1000</f>
        <v>0.153</v>
      </c>
      <c r="AF877" s="21">
        <f>(RANK(Q877,Q$8:Q$1007,1)+COUNTIF(Q$8:Q877,Q877)-1)/1000</f>
        <v>0.159</v>
      </c>
      <c r="AG877" s="21">
        <f>(RANK(R877,R$8:R$1007,1)+COUNTIF(R$8:R877,R877)-1)/1000</f>
        <v>0.17</v>
      </c>
      <c r="AH877" s="21">
        <f>(RANK(S877,S$8:S$1007,1)+COUNTIF(S$8:S877,S877)-1)/1000</f>
        <v>0.153</v>
      </c>
      <c r="AI877" s="14">
        <f t="shared" si="167"/>
        <v>0</v>
      </c>
      <c r="AK877" s="14">
        <f t="shared" si="168"/>
        <v>0</v>
      </c>
    </row>
    <row r="878" spans="2:37" x14ac:dyDescent="0.25">
      <c r="B878">
        <f t="shared" si="162"/>
        <v>871</v>
      </c>
      <c r="C878">
        <f>MATCH(B878,'Stocastic Model Raw Data'!$B$2:$B$1001,0)</f>
        <v>499</v>
      </c>
      <c r="D878" s="14" cm="1">
        <f t="array" ref="D878">INDEX('Stocastic Model Raw Data'!$G$2:$G$1001,$C878,0)</f>
        <v>212042590</v>
      </c>
      <c r="E878" s="14" cm="1">
        <f t="array" ref="E878">INDEX('Stocastic Model Raw Data'!$C$2:$C$1001,$C878,0)</f>
        <v>86762377.198180795</v>
      </c>
      <c r="F878" s="14" cm="1">
        <f t="array" ref="F878">INDEX('Stocastic Model Raw Data'!$H$2:$H$1001,$C878,0)</f>
        <v>42629981.6130227</v>
      </c>
      <c r="G878" s="14">
        <f t="shared" si="157"/>
        <v>44132395.585158095</v>
      </c>
      <c r="H878" s="14" cm="1">
        <f t="array" ref="H878">INDEX('Stocastic Model Raw Data'!$D$2:$D$1001,$C878,0)</f>
        <v>2384660076.5928898</v>
      </c>
      <c r="I878" s="14" cm="1">
        <f t="array" ref="I878">INDEX('Stocastic Model Raw Data'!$I$2:$I$1001,$C878,0)</f>
        <v>1001752695.06945</v>
      </c>
      <c r="J878" s="14">
        <f t="shared" si="158"/>
        <v>1382907381.5234399</v>
      </c>
      <c r="K878" s="14" cm="1">
        <f t="array" ref="K878">INDEX('Stocastic Model Raw Data'!$E$2:$E$1001,$C878,0)</f>
        <v>191290345.16845399</v>
      </c>
      <c r="L878" s="14" cm="1">
        <f t="array" ref="L878">INDEX('Stocastic Model Raw Data'!$J$2:$J$1001,$C878,0)</f>
        <v>84910285.4674045</v>
      </c>
      <c r="M878" s="14">
        <f t="shared" si="159"/>
        <v>106380059.70104949</v>
      </c>
      <c r="N878" s="14">
        <f t="shared" si="163"/>
        <v>2575950421.761344</v>
      </c>
      <c r="O878" s="14">
        <f t="shared" si="164"/>
        <v>1086662980.5368545</v>
      </c>
      <c r="P878" s="14">
        <f t="shared" si="160"/>
        <v>1489287441.2244895</v>
      </c>
      <c r="Q878" s="3">
        <f t="shared" si="165"/>
        <v>2575950421.761344</v>
      </c>
      <c r="R878" s="3">
        <f t="shared" si="166"/>
        <v>1298705570.5368545</v>
      </c>
      <c r="S878" s="3">
        <f t="shared" si="161"/>
        <v>1277244851.2244895</v>
      </c>
      <c r="T878" s="21">
        <f>(RANK(E878,E$8:E$1007,1)+COUNTIF(E$8:E878,E878)-1)/1000</f>
        <v>0.54700000000000004</v>
      </c>
      <c r="U878" s="21">
        <f>(RANK(F878,F$8:F$1007,1)+COUNTIF(F$8:F878,F878)-1)/1000</f>
        <v>0.56399999999999995</v>
      </c>
      <c r="V878" s="21">
        <f>(RANK(G878,G$8:G$1007,1)+COUNTIF(G$8:G878,G878)-1)/1000</f>
        <v>0.53700000000000003</v>
      </c>
      <c r="W878" s="21">
        <f>(RANK(H878,H$8:H$1007,1)+COUNTIF(H$8:H878,H878)-1)/1000</f>
        <v>0.49399999999999999</v>
      </c>
      <c r="X878" s="21">
        <f>(RANK(I878,I$8:I$1007,1)+COUNTIF(I$8:I878,I878)-1)/1000</f>
        <v>0.50800000000000001</v>
      </c>
      <c r="Y878" s="21">
        <f>(RANK(J878,J$8:J$1007,1)+COUNTIF(J$8:J878,J878)-1)/1000</f>
        <v>0.48799999999999999</v>
      </c>
      <c r="Z878" s="21">
        <f>(RANK(K878,K$8:K$1007,1)+COUNTIF(K$8:K878,K878)-1)/1000</f>
        <v>0.622</v>
      </c>
      <c r="AA878" s="21">
        <f>(RANK(L878,L$8:L$1007,1)+COUNTIF(L$8:L878,L878)-1)/1000</f>
        <v>0.60899999999999999</v>
      </c>
      <c r="AB878" s="21">
        <f>(RANK(M878,M$8:M$1007,1)+COUNTIF(M$8:M878,M878)-1)/1000</f>
        <v>0.61599999999999999</v>
      </c>
      <c r="AC878" s="21">
        <f>(RANK(N878,N$8:N$1007,1)+COUNTIF(N$8:N878,N878)-1)/1000</f>
        <v>0.499</v>
      </c>
      <c r="AD878" s="21">
        <f>(RANK(O878,O$8:O$1007,1)+COUNTIF(O$8:O878,O878)-1)/1000</f>
        <v>0.51200000000000001</v>
      </c>
      <c r="AE878" s="21">
        <f>(RANK(P878,P$8:P$1007,1)+COUNTIF(P$8:P878,P878)-1)/1000</f>
        <v>0.495</v>
      </c>
      <c r="AF878" s="21">
        <f>(RANK(Q878,Q$8:Q$1007,1)+COUNTIF(Q$8:Q878,Q878)-1)/1000</f>
        <v>0.499</v>
      </c>
      <c r="AG878" s="21">
        <f>(RANK(R878,R$8:R$1007,1)+COUNTIF(R$8:R878,R878)-1)/1000</f>
        <v>0.51200000000000001</v>
      </c>
      <c r="AH878" s="21">
        <f>(RANK(S878,S$8:S$1007,1)+COUNTIF(S$8:S878,S878)-1)/1000</f>
        <v>0.495</v>
      </c>
      <c r="AI878" s="14">
        <f t="shared" si="167"/>
        <v>0</v>
      </c>
      <c r="AK878" s="14">
        <f t="shared" si="168"/>
        <v>0</v>
      </c>
    </row>
    <row r="879" spans="2:37" x14ac:dyDescent="0.25">
      <c r="B879">
        <f t="shared" si="162"/>
        <v>872</v>
      </c>
      <c r="C879">
        <f>MATCH(B879,'Stocastic Model Raw Data'!$B$2:$B$1001,0)</f>
        <v>681</v>
      </c>
      <c r="D879" s="14" cm="1">
        <f t="array" ref="D879">INDEX('Stocastic Model Raw Data'!$G$2:$G$1001,$C879,0)</f>
        <v>212042590</v>
      </c>
      <c r="E879" s="14" cm="1">
        <f t="array" ref="E879">INDEX('Stocastic Model Raw Data'!$C$2:$C$1001,$C879,0)</f>
        <v>94308638.701467395</v>
      </c>
      <c r="F879" s="14" cm="1">
        <f t="array" ref="F879">INDEX('Stocastic Model Raw Data'!$H$2:$H$1001,$C879,0)</f>
        <v>46645165.390878901</v>
      </c>
      <c r="G879" s="14">
        <f t="shared" si="157"/>
        <v>47663473.310588494</v>
      </c>
      <c r="H879" s="14" cm="1">
        <f t="array" ref="H879">INDEX('Stocastic Model Raw Data'!$D$2:$D$1001,$C879,0)</f>
        <v>2592525157.7721901</v>
      </c>
      <c r="I879" s="14" cm="1">
        <f t="array" ref="I879">INDEX('Stocastic Model Raw Data'!$I$2:$I$1001,$C879,0)</f>
        <v>1093898053.19403</v>
      </c>
      <c r="J879" s="14">
        <f t="shared" si="158"/>
        <v>1498627104.57816</v>
      </c>
      <c r="K879" s="14" cm="1">
        <f t="array" ref="K879">INDEX('Stocastic Model Raw Data'!$E$2:$E$1001,$C879,0)</f>
        <v>189962209.26626</v>
      </c>
      <c r="L879" s="14" cm="1">
        <f t="array" ref="L879">INDEX('Stocastic Model Raw Data'!$J$2:$J$1001,$C879,0)</f>
        <v>84180939.439186305</v>
      </c>
      <c r="M879" s="14">
        <f t="shared" si="159"/>
        <v>105781269.82707369</v>
      </c>
      <c r="N879" s="14">
        <f t="shared" si="163"/>
        <v>2782487367.0384502</v>
      </c>
      <c r="O879" s="14">
        <f t="shared" si="164"/>
        <v>1178078992.6332164</v>
      </c>
      <c r="P879" s="14">
        <f t="shared" si="160"/>
        <v>1604408374.4052339</v>
      </c>
      <c r="Q879" s="3">
        <f t="shared" si="165"/>
        <v>2782487367.0384502</v>
      </c>
      <c r="R879" s="3">
        <f t="shared" si="166"/>
        <v>1390121582.6332164</v>
      </c>
      <c r="S879" s="3">
        <f t="shared" si="161"/>
        <v>1392365784.4052339</v>
      </c>
      <c r="T879" s="21">
        <f>(RANK(E879,E$8:E$1007,1)+COUNTIF(E$8:E879,E879)-1)/1000</f>
        <v>0.7</v>
      </c>
      <c r="U879" s="21">
        <f>(RANK(F879,F$8:F$1007,1)+COUNTIF(F$8:F879,F879)-1)/1000</f>
        <v>0.70399999999999996</v>
      </c>
      <c r="V879" s="21">
        <f>(RANK(G879,G$8:G$1007,1)+COUNTIF(G$8:G879,G879)-1)/1000</f>
        <v>0.69</v>
      </c>
      <c r="W879" s="21">
        <f>(RANK(H879,H$8:H$1007,1)+COUNTIF(H$8:H879,H879)-1)/1000</f>
        <v>0.68400000000000005</v>
      </c>
      <c r="X879" s="21">
        <f>(RANK(I879,I$8:I$1007,1)+COUNTIF(I$8:I879,I879)-1)/1000</f>
        <v>0.70099999999999996</v>
      </c>
      <c r="Y879" s="21">
        <f>(RANK(J879,J$8:J$1007,1)+COUNTIF(J$8:J879,J879)-1)/1000</f>
        <v>0.67700000000000005</v>
      </c>
      <c r="Z879" s="21">
        <f>(RANK(K879,K$8:K$1007,1)+COUNTIF(K$8:K879,K879)-1)/1000</f>
        <v>0.61099999999999999</v>
      </c>
      <c r="AA879" s="21">
        <f>(RANK(L879,L$8:L$1007,1)+COUNTIF(L$8:L879,L879)-1)/1000</f>
        <v>0.59599999999999997</v>
      </c>
      <c r="AB879" s="21">
        <f>(RANK(M879,M$8:M$1007,1)+COUNTIF(M$8:M879,M879)-1)/1000</f>
        <v>0.60199999999999998</v>
      </c>
      <c r="AC879" s="21">
        <f>(RANK(N879,N$8:N$1007,1)+COUNTIF(N$8:N879,N879)-1)/1000</f>
        <v>0.68100000000000005</v>
      </c>
      <c r="AD879" s="21">
        <f>(RANK(O879,O$8:O$1007,1)+COUNTIF(O$8:O879,O879)-1)/1000</f>
        <v>0.69399999999999995</v>
      </c>
      <c r="AE879" s="21">
        <f>(RANK(P879,P$8:P$1007,1)+COUNTIF(P$8:P879,P879)-1)/1000</f>
        <v>0.67300000000000004</v>
      </c>
      <c r="AF879" s="21">
        <f>(RANK(Q879,Q$8:Q$1007,1)+COUNTIF(Q$8:Q879,Q879)-1)/1000</f>
        <v>0.68100000000000005</v>
      </c>
      <c r="AG879" s="21">
        <f>(RANK(R879,R$8:R$1007,1)+COUNTIF(R$8:R879,R879)-1)/1000</f>
        <v>0.69399999999999995</v>
      </c>
      <c r="AH879" s="21">
        <f>(RANK(S879,S$8:S$1007,1)+COUNTIF(S$8:S879,S879)-1)/1000</f>
        <v>0.67300000000000004</v>
      </c>
      <c r="AI879" s="14">
        <f t="shared" si="167"/>
        <v>0</v>
      </c>
      <c r="AK879" s="14">
        <f t="shared" si="168"/>
        <v>0</v>
      </c>
    </row>
    <row r="880" spans="2:37" x14ac:dyDescent="0.25">
      <c r="B880">
        <f t="shared" si="162"/>
        <v>873</v>
      </c>
      <c r="C880">
        <f>MATCH(B880,'Stocastic Model Raw Data'!$B$2:$B$1001,0)</f>
        <v>4</v>
      </c>
      <c r="D880" s="14" cm="1">
        <f t="array" ref="D880">INDEX('Stocastic Model Raw Data'!$G$2:$G$1001,$C880,0)</f>
        <v>212042590</v>
      </c>
      <c r="E880" s="14" cm="1">
        <f t="array" ref="E880">INDEX('Stocastic Model Raw Data'!$C$2:$C$1001,$C880,0)</f>
        <v>50491629.3884914</v>
      </c>
      <c r="F880" s="14" cm="1">
        <f t="array" ref="F880">INDEX('Stocastic Model Raw Data'!$H$2:$H$1001,$C880,0)</f>
        <v>24020000.445477299</v>
      </c>
      <c r="G880" s="14">
        <f t="shared" si="157"/>
        <v>26471628.9430141</v>
      </c>
      <c r="H880" s="14" cm="1">
        <f t="array" ref="H880">INDEX('Stocastic Model Raw Data'!$D$2:$D$1001,$C880,0)</f>
        <v>1531079584.4158399</v>
      </c>
      <c r="I880" s="14" cm="1">
        <f t="array" ref="I880">INDEX('Stocastic Model Raw Data'!$I$2:$I$1001,$C880,0)</f>
        <v>629032385.73713601</v>
      </c>
      <c r="J880" s="14">
        <f t="shared" si="158"/>
        <v>902047198.6787039</v>
      </c>
      <c r="K880" s="14" cm="1">
        <f t="array" ref="K880">INDEX('Stocastic Model Raw Data'!$E$2:$E$1001,$C880,0)</f>
        <v>106049874.044002</v>
      </c>
      <c r="L880" s="14" cm="1">
        <f t="array" ref="L880">INDEX('Stocastic Model Raw Data'!$J$2:$J$1001,$C880,0)</f>
        <v>44725050.605244704</v>
      </c>
      <c r="M880" s="14">
        <f t="shared" si="159"/>
        <v>61324823.438757293</v>
      </c>
      <c r="N880" s="14">
        <f t="shared" si="163"/>
        <v>1637129458.459842</v>
      </c>
      <c r="O880" s="14">
        <f t="shared" si="164"/>
        <v>673757436.34238076</v>
      </c>
      <c r="P880" s="14">
        <f t="shared" si="160"/>
        <v>963372022.1174612</v>
      </c>
      <c r="Q880" s="3">
        <f t="shared" si="165"/>
        <v>1637129458.459842</v>
      </c>
      <c r="R880" s="3">
        <f t="shared" si="166"/>
        <v>885800026.34238076</v>
      </c>
      <c r="S880" s="3">
        <f t="shared" si="161"/>
        <v>751329432.1174612</v>
      </c>
      <c r="T880" s="21">
        <f>(RANK(E880,E$8:E$1007,1)+COUNTIF(E$8:E880,E880)-1)/1000</f>
        <v>6.0000000000000001E-3</v>
      </c>
      <c r="U880" s="21">
        <f>(RANK(F880,F$8:F$1007,1)+COUNTIF(F$8:F880,F880)-1)/1000</f>
        <v>6.0000000000000001E-3</v>
      </c>
      <c r="V880" s="21">
        <f>(RANK(G880,G$8:G$1007,1)+COUNTIF(G$8:G880,G880)-1)/1000</f>
        <v>6.0000000000000001E-3</v>
      </c>
      <c r="W880" s="21">
        <f>(RANK(H880,H$8:H$1007,1)+COUNTIF(H$8:H880,H880)-1)/1000</f>
        <v>5.0000000000000001E-3</v>
      </c>
      <c r="X880" s="21">
        <f>(RANK(I880,I$8:I$1007,1)+COUNTIF(I$8:I880,I880)-1)/1000</f>
        <v>6.0000000000000001E-3</v>
      </c>
      <c r="Y880" s="21">
        <f>(RANK(J880,J$8:J$1007,1)+COUNTIF(J$8:J880,J880)-1)/1000</f>
        <v>5.0000000000000001E-3</v>
      </c>
      <c r="Z880" s="21">
        <f>(RANK(K880,K$8:K$1007,1)+COUNTIF(K$8:K880,K880)-1)/1000</f>
        <v>8.9999999999999993E-3</v>
      </c>
      <c r="AA880" s="21">
        <f>(RANK(L880,L$8:L$1007,1)+COUNTIF(L$8:L880,L880)-1)/1000</f>
        <v>6.0000000000000001E-3</v>
      </c>
      <c r="AB880" s="21">
        <f>(RANK(M880,M$8:M$1007,1)+COUNTIF(M$8:M880,M880)-1)/1000</f>
        <v>8.9999999999999993E-3</v>
      </c>
      <c r="AC880" s="21">
        <f>(RANK(N880,N$8:N$1007,1)+COUNTIF(N$8:N880,N880)-1)/1000</f>
        <v>4.0000000000000001E-3</v>
      </c>
      <c r="AD880" s="21">
        <f>(RANK(O880,O$8:O$1007,1)+COUNTIF(O$8:O880,O880)-1)/1000</f>
        <v>6.0000000000000001E-3</v>
      </c>
      <c r="AE880" s="21">
        <f>(RANK(P880,P$8:P$1007,1)+COUNTIF(P$8:P880,P880)-1)/1000</f>
        <v>5.0000000000000001E-3</v>
      </c>
      <c r="AF880" s="21">
        <f>(RANK(Q880,Q$8:Q$1007,1)+COUNTIF(Q$8:Q880,Q880)-1)/1000</f>
        <v>4.0000000000000001E-3</v>
      </c>
      <c r="AG880" s="21">
        <f>(RANK(R880,R$8:R$1007,1)+COUNTIF(R$8:R880,R880)-1)/1000</f>
        <v>6.0000000000000001E-3</v>
      </c>
      <c r="AH880" s="21">
        <f>(RANK(S880,S$8:S$1007,1)+COUNTIF(S$8:S880,S880)-1)/1000</f>
        <v>5.0000000000000001E-3</v>
      </c>
      <c r="AI880" s="14">
        <f t="shared" si="167"/>
        <v>0</v>
      </c>
      <c r="AK880" s="14">
        <f t="shared" si="168"/>
        <v>0</v>
      </c>
    </row>
    <row r="881" spans="2:37" x14ac:dyDescent="0.25">
      <c r="B881">
        <f t="shared" si="162"/>
        <v>874</v>
      </c>
      <c r="C881">
        <f>MATCH(B881,'Stocastic Model Raw Data'!$B$2:$B$1001,0)</f>
        <v>409</v>
      </c>
      <c r="D881" s="14" cm="1">
        <f t="array" ref="D881">INDEX('Stocastic Model Raw Data'!$G$2:$G$1001,$C881,0)</f>
        <v>212042590</v>
      </c>
      <c r="E881" s="14" cm="1">
        <f t="array" ref="E881">INDEX('Stocastic Model Raw Data'!$C$2:$C$1001,$C881,0)</f>
        <v>89803210.646944299</v>
      </c>
      <c r="F881" s="14" cm="1">
        <f t="array" ref="F881">INDEX('Stocastic Model Raw Data'!$H$2:$H$1001,$C881,0)</f>
        <v>45165793.690607898</v>
      </c>
      <c r="G881" s="14">
        <f t="shared" si="157"/>
        <v>44637416.956336401</v>
      </c>
      <c r="H881" s="14" cm="1">
        <f t="array" ref="H881">INDEX('Stocastic Model Raw Data'!$D$2:$D$1001,$C881,0)</f>
        <v>2255544888.1476798</v>
      </c>
      <c r="I881" s="14" cm="1">
        <f t="array" ref="I881">INDEX('Stocastic Model Raw Data'!$I$2:$I$1001,$C881,0)</f>
        <v>957988398.12135899</v>
      </c>
      <c r="J881" s="14">
        <f t="shared" si="158"/>
        <v>1297556490.0263209</v>
      </c>
      <c r="K881" s="14" cm="1">
        <f t="array" ref="K881">INDEX('Stocastic Model Raw Data'!$E$2:$E$1001,$C881,0)</f>
        <v>207539996.14291501</v>
      </c>
      <c r="L881" s="14" cm="1">
        <f t="array" ref="L881">INDEX('Stocastic Model Raw Data'!$J$2:$J$1001,$C881,0)</f>
        <v>89934253.8744234</v>
      </c>
      <c r="M881" s="14">
        <f t="shared" si="159"/>
        <v>117605742.26849161</v>
      </c>
      <c r="N881" s="14">
        <f t="shared" si="163"/>
        <v>2463084884.2905951</v>
      </c>
      <c r="O881" s="14">
        <f t="shared" si="164"/>
        <v>1047922651.9957824</v>
      </c>
      <c r="P881" s="14">
        <f t="shared" si="160"/>
        <v>1415162232.2948127</v>
      </c>
      <c r="Q881" s="3">
        <f t="shared" si="165"/>
        <v>2463084884.2905951</v>
      </c>
      <c r="R881" s="3">
        <f t="shared" si="166"/>
        <v>1259965241.9957824</v>
      </c>
      <c r="S881" s="3">
        <f t="shared" si="161"/>
        <v>1203119642.2948127</v>
      </c>
      <c r="T881" s="21">
        <f>(RANK(E881,E$8:E$1007,1)+COUNTIF(E$8:E881,E881)-1)/1000</f>
        <v>0.61599999999999999</v>
      </c>
      <c r="U881" s="21">
        <f>(RANK(F881,F$8:F$1007,1)+COUNTIF(F$8:F881,F881)-1)/1000</f>
        <v>0.66</v>
      </c>
      <c r="V881" s="21">
        <f>(RANK(G881,G$8:G$1007,1)+COUNTIF(G$8:G881,G881)-1)/1000</f>
        <v>0.56000000000000005</v>
      </c>
      <c r="W881" s="21">
        <f>(RANK(H881,H$8:H$1007,1)+COUNTIF(H$8:H881,H881)-1)/1000</f>
        <v>0.36799999999999999</v>
      </c>
      <c r="X881" s="21">
        <f>(RANK(I881,I$8:I$1007,1)+COUNTIF(I$8:I881,I881)-1)/1000</f>
        <v>0.41399999999999998</v>
      </c>
      <c r="Y881" s="21">
        <f>(RANK(J881,J$8:J$1007,1)+COUNTIF(J$8:J881,J881)-1)/1000</f>
        <v>0.33400000000000002</v>
      </c>
      <c r="Z881" s="21">
        <f>(RANK(K881,K$8:K$1007,1)+COUNTIF(K$8:K881,K881)-1)/1000</f>
        <v>0.73399999999999999</v>
      </c>
      <c r="AA881" s="21">
        <f>(RANK(L881,L$8:L$1007,1)+COUNTIF(L$8:L881,L881)-1)/1000</f>
        <v>0.68200000000000005</v>
      </c>
      <c r="AB881" s="21">
        <f>(RANK(M881,M$8:M$1007,1)+COUNTIF(M$8:M881,M881)-1)/1000</f>
        <v>0.75900000000000001</v>
      </c>
      <c r="AC881" s="21">
        <f>(RANK(N881,N$8:N$1007,1)+COUNTIF(N$8:N881,N881)-1)/1000</f>
        <v>0.40899999999999997</v>
      </c>
      <c r="AD881" s="21">
        <f>(RANK(O881,O$8:O$1007,1)+COUNTIF(O$8:O881,O881)-1)/1000</f>
        <v>0.441</v>
      </c>
      <c r="AE881" s="21">
        <f>(RANK(P881,P$8:P$1007,1)+COUNTIF(P$8:P881,P881)-1)/1000</f>
        <v>0.374</v>
      </c>
      <c r="AF881" s="21">
        <f>(RANK(Q881,Q$8:Q$1007,1)+COUNTIF(Q$8:Q881,Q881)-1)/1000</f>
        <v>0.40899999999999997</v>
      </c>
      <c r="AG881" s="21">
        <f>(RANK(R881,R$8:R$1007,1)+COUNTIF(R$8:R881,R881)-1)/1000</f>
        <v>0.441</v>
      </c>
      <c r="AH881" s="21">
        <f>(RANK(S881,S$8:S$1007,1)+COUNTIF(S$8:S881,S881)-1)/1000</f>
        <v>0.374</v>
      </c>
      <c r="AI881" s="14">
        <f t="shared" si="167"/>
        <v>0</v>
      </c>
      <c r="AK881" s="14">
        <f t="shared" si="168"/>
        <v>0</v>
      </c>
    </row>
    <row r="882" spans="2:37" x14ac:dyDescent="0.25">
      <c r="B882">
        <f t="shared" si="162"/>
        <v>875</v>
      </c>
      <c r="C882">
        <f>MATCH(B882,'Stocastic Model Raw Data'!$B$2:$B$1001,0)</f>
        <v>985</v>
      </c>
      <c r="D882" s="14" cm="1">
        <f t="array" ref="D882">INDEX('Stocastic Model Raw Data'!$G$2:$G$1001,$C882,0)</f>
        <v>212042590</v>
      </c>
      <c r="E882" s="14" cm="1">
        <f t="array" ref="E882">INDEX('Stocastic Model Raw Data'!$C$2:$C$1001,$C882,0)</f>
        <v>120538656.85327099</v>
      </c>
      <c r="F882" s="14" cm="1">
        <f t="array" ref="F882">INDEX('Stocastic Model Raw Data'!$H$2:$H$1001,$C882,0)</f>
        <v>59612352.333694898</v>
      </c>
      <c r="G882" s="14">
        <f t="shared" si="157"/>
        <v>60926304.519576095</v>
      </c>
      <c r="H882" s="14" cm="1">
        <f t="array" ref="H882">INDEX('Stocastic Model Raw Data'!$D$2:$D$1001,$C882,0)</f>
        <v>3323068159.6431999</v>
      </c>
      <c r="I882" s="14" cm="1">
        <f t="array" ref="I882">INDEX('Stocastic Model Raw Data'!$I$2:$I$1001,$C882,0)</f>
        <v>1402177347.0330999</v>
      </c>
      <c r="J882" s="14">
        <f t="shared" si="158"/>
        <v>1920890812.6101</v>
      </c>
      <c r="K882" s="14" cm="1">
        <f t="array" ref="K882">INDEX('Stocastic Model Raw Data'!$E$2:$E$1001,$C882,0)</f>
        <v>258254915.225826</v>
      </c>
      <c r="L882" s="14" cm="1">
        <f t="array" ref="L882">INDEX('Stocastic Model Raw Data'!$J$2:$J$1001,$C882,0)</f>
        <v>115515983.57756799</v>
      </c>
      <c r="M882" s="14">
        <f t="shared" si="159"/>
        <v>142738931.648258</v>
      </c>
      <c r="N882" s="14">
        <f t="shared" si="163"/>
        <v>3581323074.8690257</v>
      </c>
      <c r="O882" s="14">
        <f t="shared" si="164"/>
        <v>1517693330.6106679</v>
      </c>
      <c r="P882" s="14">
        <f t="shared" si="160"/>
        <v>2063629744.2583578</v>
      </c>
      <c r="Q882" s="3">
        <f t="shared" si="165"/>
        <v>3581323074.8690257</v>
      </c>
      <c r="R882" s="3">
        <f t="shared" si="166"/>
        <v>1729735920.6106679</v>
      </c>
      <c r="S882" s="3">
        <f t="shared" si="161"/>
        <v>1851587154.2583578</v>
      </c>
      <c r="T882" s="21">
        <f>(RANK(E882,E$8:E$1007,1)+COUNTIF(E$8:E882,E882)-1)/1000</f>
        <v>0.97499999999999998</v>
      </c>
      <c r="U882" s="21">
        <f>(RANK(F882,F$8:F$1007,1)+COUNTIF(F$8:F882,F882)-1)/1000</f>
        <v>0.97299999999999998</v>
      </c>
      <c r="V882" s="21">
        <f>(RANK(G882,G$8:G$1007,1)+COUNTIF(G$8:G882,G882)-1)/1000</f>
        <v>0.97899999999999998</v>
      </c>
      <c r="W882" s="21">
        <f>(RANK(H882,H$8:H$1007,1)+COUNTIF(H$8:H882,H882)-1)/1000</f>
        <v>0.98599999999999999</v>
      </c>
      <c r="X882" s="21">
        <f>(RANK(I882,I$8:I$1007,1)+COUNTIF(I$8:I882,I882)-1)/1000</f>
        <v>0.98599999999999999</v>
      </c>
      <c r="Y882" s="21">
        <f>(RANK(J882,J$8:J$1007,1)+COUNTIF(J$8:J882,J882)-1)/1000</f>
        <v>0.98599999999999999</v>
      </c>
      <c r="Z882" s="21">
        <f>(RANK(K882,K$8:K$1007,1)+COUNTIF(K$8:K882,K882)-1)/1000</f>
        <v>0.93899999999999995</v>
      </c>
      <c r="AA882" s="21">
        <f>(RANK(L882,L$8:L$1007,1)+COUNTIF(L$8:L882,L882)-1)/1000</f>
        <v>0.93899999999999995</v>
      </c>
      <c r="AB882" s="21">
        <f>(RANK(M882,M$8:M$1007,1)+COUNTIF(M$8:M882,M882)-1)/1000</f>
        <v>0.93700000000000006</v>
      </c>
      <c r="AC882" s="21">
        <f>(RANK(N882,N$8:N$1007,1)+COUNTIF(N$8:N882,N882)-1)/1000</f>
        <v>0.98499999999999999</v>
      </c>
      <c r="AD882" s="21">
        <f>(RANK(O882,O$8:O$1007,1)+COUNTIF(O$8:O882,O882)-1)/1000</f>
        <v>0.98499999999999999</v>
      </c>
      <c r="AE882" s="21">
        <f>(RANK(P882,P$8:P$1007,1)+COUNTIF(P$8:P882,P882)-1)/1000</f>
        <v>0.98499999999999999</v>
      </c>
      <c r="AF882" s="21">
        <f>(RANK(Q882,Q$8:Q$1007,1)+COUNTIF(Q$8:Q882,Q882)-1)/1000</f>
        <v>0.98499999999999999</v>
      </c>
      <c r="AG882" s="21">
        <f>(RANK(R882,R$8:R$1007,1)+COUNTIF(R$8:R882,R882)-1)/1000</f>
        <v>0.98499999999999999</v>
      </c>
      <c r="AH882" s="21">
        <f>(RANK(S882,S$8:S$1007,1)+COUNTIF(S$8:S882,S882)-1)/1000</f>
        <v>0.98499999999999999</v>
      </c>
      <c r="AI882" s="14">
        <f t="shared" si="167"/>
        <v>0</v>
      </c>
      <c r="AK882" s="14">
        <f t="shared" si="168"/>
        <v>0</v>
      </c>
    </row>
    <row r="883" spans="2:37" x14ac:dyDescent="0.25">
      <c r="B883">
        <f t="shared" si="162"/>
        <v>876</v>
      </c>
      <c r="C883">
        <f>MATCH(B883,'Stocastic Model Raw Data'!$B$2:$B$1001,0)</f>
        <v>676</v>
      </c>
      <c r="D883" s="14" cm="1">
        <f t="array" ref="D883">INDEX('Stocastic Model Raw Data'!$G$2:$G$1001,$C883,0)</f>
        <v>212042590</v>
      </c>
      <c r="E883" s="14" cm="1">
        <f t="array" ref="E883">INDEX('Stocastic Model Raw Data'!$C$2:$C$1001,$C883,0)</f>
        <v>95187079.498961806</v>
      </c>
      <c r="F883" s="14" cm="1">
        <f t="array" ref="F883">INDEX('Stocastic Model Raw Data'!$H$2:$H$1001,$C883,0)</f>
        <v>47324574.339293301</v>
      </c>
      <c r="G883" s="14">
        <f t="shared" si="157"/>
        <v>47862505.159668505</v>
      </c>
      <c r="H883" s="14" cm="1">
        <f t="array" ref="H883">INDEX('Stocastic Model Raw Data'!$D$2:$D$1001,$C883,0)</f>
        <v>2591409295.1592798</v>
      </c>
      <c r="I883" s="14" cm="1">
        <f t="array" ref="I883">INDEX('Stocastic Model Raw Data'!$I$2:$I$1001,$C883,0)</f>
        <v>1099407990.6744001</v>
      </c>
      <c r="J883" s="14">
        <f t="shared" si="158"/>
        <v>1492001304.4848797</v>
      </c>
      <c r="K883" s="14" cm="1">
        <f t="array" ref="K883">INDEX('Stocastic Model Raw Data'!$E$2:$E$1001,$C883,0)</f>
        <v>188874257.26536</v>
      </c>
      <c r="L883" s="14" cm="1">
        <f t="array" ref="L883">INDEX('Stocastic Model Raw Data'!$J$2:$J$1001,$C883,0)</f>
        <v>83497396.7542243</v>
      </c>
      <c r="M883" s="14">
        <f t="shared" si="159"/>
        <v>105376860.5111357</v>
      </c>
      <c r="N883" s="14">
        <f t="shared" si="163"/>
        <v>2780283552.4246397</v>
      </c>
      <c r="O883" s="14">
        <f t="shared" si="164"/>
        <v>1182905387.4286244</v>
      </c>
      <c r="P883" s="14">
        <f t="shared" si="160"/>
        <v>1597378164.9960153</v>
      </c>
      <c r="Q883" s="3">
        <f t="shared" si="165"/>
        <v>2780283552.4246397</v>
      </c>
      <c r="R883" s="3">
        <f t="shared" si="166"/>
        <v>1394947977.4286244</v>
      </c>
      <c r="S883" s="3">
        <f t="shared" si="161"/>
        <v>1385335574.9960153</v>
      </c>
      <c r="T883" s="21">
        <f>(RANK(E883,E$8:E$1007,1)+COUNTIF(E$8:E883,E883)-1)/1000</f>
        <v>0.72</v>
      </c>
      <c r="U883" s="21">
        <f>(RANK(F883,F$8:F$1007,1)+COUNTIF(F$8:F883,F883)-1)/1000</f>
        <v>0.72899999999999998</v>
      </c>
      <c r="V883" s="21">
        <f>(RANK(G883,G$8:G$1007,1)+COUNTIF(G$8:G883,G883)-1)/1000</f>
        <v>0.7</v>
      </c>
      <c r="W883" s="21">
        <f>(RANK(H883,H$8:H$1007,1)+COUNTIF(H$8:H883,H883)-1)/1000</f>
        <v>0.68200000000000005</v>
      </c>
      <c r="X883" s="21">
        <f>(RANK(I883,I$8:I$1007,1)+COUNTIF(I$8:I883,I883)-1)/1000</f>
        <v>0.70899999999999996</v>
      </c>
      <c r="Y883" s="21">
        <f>(RANK(J883,J$8:J$1007,1)+COUNTIF(J$8:J883,J883)-1)/1000</f>
        <v>0.66700000000000004</v>
      </c>
      <c r="Z883" s="21">
        <f>(RANK(K883,K$8:K$1007,1)+COUNTIF(K$8:K883,K883)-1)/1000</f>
        <v>0.59799999999999998</v>
      </c>
      <c r="AA883" s="21">
        <f>(RANK(L883,L$8:L$1007,1)+COUNTIF(L$8:L883,L883)-1)/1000</f>
        <v>0.57899999999999996</v>
      </c>
      <c r="AB883" s="21">
        <f>(RANK(M883,M$8:M$1007,1)+COUNTIF(M$8:M883,M883)-1)/1000</f>
        <v>0.59599999999999997</v>
      </c>
      <c r="AC883" s="21">
        <f>(RANK(N883,N$8:N$1007,1)+COUNTIF(N$8:N883,N883)-1)/1000</f>
        <v>0.67600000000000005</v>
      </c>
      <c r="AD883" s="21">
        <f>(RANK(O883,O$8:O$1007,1)+COUNTIF(O$8:O883,O883)-1)/1000</f>
        <v>0.70199999999999996</v>
      </c>
      <c r="AE883" s="21">
        <f>(RANK(P883,P$8:P$1007,1)+COUNTIF(P$8:P883,P883)-1)/1000</f>
        <v>0.66100000000000003</v>
      </c>
      <c r="AF883" s="21">
        <f>(RANK(Q883,Q$8:Q$1007,1)+COUNTIF(Q$8:Q883,Q883)-1)/1000</f>
        <v>0.67600000000000005</v>
      </c>
      <c r="AG883" s="21">
        <f>(RANK(R883,R$8:R$1007,1)+COUNTIF(R$8:R883,R883)-1)/1000</f>
        <v>0.70199999999999996</v>
      </c>
      <c r="AH883" s="21">
        <f>(RANK(S883,S$8:S$1007,1)+COUNTIF(S$8:S883,S883)-1)/1000</f>
        <v>0.66100000000000003</v>
      </c>
      <c r="AI883" s="14">
        <f t="shared" si="167"/>
        <v>0</v>
      </c>
      <c r="AK883" s="14">
        <f t="shared" si="168"/>
        <v>0</v>
      </c>
    </row>
    <row r="884" spans="2:37" x14ac:dyDescent="0.25">
      <c r="B884">
        <f t="shared" si="162"/>
        <v>877</v>
      </c>
      <c r="C884">
        <f>MATCH(B884,'Stocastic Model Raw Data'!$B$2:$B$1001,0)</f>
        <v>846</v>
      </c>
      <c r="D884" s="14" cm="1">
        <f t="array" ref="D884">INDEX('Stocastic Model Raw Data'!$G$2:$G$1001,$C884,0)</f>
        <v>212042590</v>
      </c>
      <c r="E884" s="14" cm="1">
        <f t="array" ref="E884">INDEX('Stocastic Model Raw Data'!$C$2:$C$1001,$C884,0)</f>
        <v>103331948.363667</v>
      </c>
      <c r="F884" s="14" cm="1">
        <f t="array" ref="F884">INDEX('Stocastic Model Raw Data'!$H$2:$H$1001,$C884,0)</f>
        <v>51152461.065536499</v>
      </c>
      <c r="G884" s="14">
        <f t="shared" si="157"/>
        <v>52179487.298130497</v>
      </c>
      <c r="H884" s="14" cm="1">
        <f t="array" ref="H884">INDEX('Stocastic Model Raw Data'!$D$2:$D$1001,$C884,0)</f>
        <v>2831741598.0662699</v>
      </c>
      <c r="I884" s="14" cm="1">
        <f t="array" ref="I884">INDEX('Stocastic Model Raw Data'!$I$2:$I$1001,$C884,0)</f>
        <v>1198192517.8882999</v>
      </c>
      <c r="J884" s="14">
        <f t="shared" si="158"/>
        <v>1633549080.1779699</v>
      </c>
      <c r="K884" s="14" cm="1">
        <f t="array" ref="K884">INDEX('Stocastic Model Raw Data'!$E$2:$E$1001,$C884,0)</f>
        <v>207480913.59695399</v>
      </c>
      <c r="L884" s="14" cm="1">
        <f t="array" ref="L884">INDEX('Stocastic Model Raw Data'!$J$2:$J$1001,$C884,0)</f>
        <v>91639406.106714502</v>
      </c>
      <c r="M884" s="14">
        <f t="shared" si="159"/>
        <v>115841507.49023949</v>
      </c>
      <c r="N884" s="14">
        <f t="shared" si="163"/>
        <v>3039222511.6632237</v>
      </c>
      <c r="O884" s="14">
        <f t="shared" si="164"/>
        <v>1289831923.9950144</v>
      </c>
      <c r="P884" s="14">
        <f t="shared" si="160"/>
        <v>1749390587.6682093</v>
      </c>
      <c r="Q884" s="3">
        <f t="shared" si="165"/>
        <v>3039222511.6632237</v>
      </c>
      <c r="R884" s="3">
        <f t="shared" si="166"/>
        <v>1501874513.9950144</v>
      </c>
      <c r="S884" s="3">
        <f t="shared" si="161"/>
        <v>1537347997.6682093</v>
      </c>
      <c r="T884" s="21">
        <f>(RANK(E884,E$8:E$1007,1)+COUNTIF(E$8:E884,E884)-1)/1000</f>
        <v>0.83299999999999996</v>
      </c>
      <c r="U884" s="21">
        <f>(RANK(F884,F$8:F$1007,1)+COUNTIF(F$8:F884,F884)-1)/1000</f>
        <v>0.83699999999999997</v>
      </c>
      <c r="V884" s="21">
        <f>(RANK(G884,G$8:G$1007,1)+COUNTIF(G$8:G884,G884)-1)/1000</f>
        <v>0.83399999999999996</v>
      </c>
      <c r="W884" s="21">
        <f>(RANK(H884,H$8:H$1007,1)+COUNTIF(H$8:H884,H884)-1)/1000</f>
        <v>0.86099999999999999</v>
      </c>
      <c r="X884" s="21">
        <f>(RANK(I884,I$8:I$1007,1)+COUNTIF(I$8:I884,I884)-1)/1000</f>
        <v>0.86599999999999999</v>
      </c>
      <c r="Y884" s="21">
        <f>(RANK(J884,J$8:J$1007,1)+COUNTIF(J$8:J884,J884)-1)/1000</f>
        <v>0.85399999999999998</v>
      </c>
      <c r="Z884" s="21">
        <f>(RANK(K884,K$8:K$1007,1)+COUNTIF(K$8:K884,K884)-1)/1000</f>
        <v>0.73</v>
      </c>
      <c r="AA884" s="21">
        <f>(RANK(L884,L$8:L$1007,1)+COUNTIF(L$8:L884,L884)-1)/1000</f>
        <v>0.71499999999999997</v>
      </c>
      <c r="AB884" s="21">
        <f>(RANK(M884,M$8:M$1007,1)+COUNTIF(M$8:M884,M884)-1)/1000</f>
        <v>0.74099999999999999</v>
      </c>
      <c r="AC884" s="21">
        <f>(RANK(N884,N$8:N$1007,1)+COUNTIF(N$8:N884,N884)-1)/1000</f>
        <v>0.84599999999999997</v>
      </c>
      <c r="AD884" s="21">
        <f>(RANK(O884,O$8:O$1007,1)+COUNTIF(O$8:O884,O884)-1)/1000</f>
        <v>0.85</v>
      </c>
      <c r="AE884" s="21">
        <f>(RANK(P884,P$8:P$1007,1)+COUNTIF(P$8:P884,P884)-1)/1000</f>
        <v>0.83599999999999997</v>
      </c>
      <c r="AF884" s="21">
        <f>(RANK(Q884,Q$8:Q$1007,1)+COUNTIF(Q$8:Q884,Q884)-1)/1000</f>
        <v>0.84599999999999997</v>
      </c>
      <c r="AG884" s="21">
        <f>(RANK(R884,R$8:R$1007,1)+COUNTIF(R$8:R884,R884)-1)/1000</f>
        <v>0.85</v>
      </c>
      <c r="AH884" s="21">
        <f>(RANK(S884,S$8:S$1007,1)+COUNTIF(S$8:S884,S884)-1)/1000</f>
        <v>0.83599999999999997</v>
      </c>
      <c r="AI884" s="14">
        <f t="shared" si="167"/>
        <v>0</v>
      </c>
      <c r="AK884" s="14">
        <f t="shared" si="168"/>
        <v>0</v>
      </c>
    </row>
    <row r="885" spans="2:37" x14ac:dyDescent="0.25">
      <c r="B885">
        <f t="shared" si="162"/>
        <v>878</v>
      </c>
      <c r="C885">
        <f>MATCH(B885,'Stocastic Model Raw Data'!$B$2:$B$1001,0)</f>
        <v>848</v>
      </c>
      <c r="D885" s="14" cm="1">
        <f t="array" ref="D885">INDEX('Stocastic Model Raw Data'!$G$2:$G$1001,$C885,0)</f>
        <v>212042590</v>
      </c>
      <c r="E885" s="14" cm="1">
        <f t="array" ref="E885">INDEX('Stocastic Model Raw Data'!$C$2:$C$1001,$C885,0)</f>
        <v>108694174.874942</v>
      </c>
      <c r="F885" s="14" cm="1">
        <f t="array" ref="F885">INDEX('Stocastic Model Raw Data'!$H$2:$H$1001,$C885,0)</f>
        <v>54119671.027036302</v>
      </c>
      <c r="G885" s="14">
        <f t="shared" si="157"/>
        <v>54574503.847905703</v>
      </c>
      <c r="H885" s="14" cm="1">
        <f t="array" ref="H885">INDEX('Stocastic Model Raw Data'!$D$2:$D$1001,$C885,0)</f>
        <v>2795860098.7556</v>
      </c>
      <c r="I885" s="14" cm="1">
        <f t="array" ref="I885">INDEX('Stocastic Model Raw Data'!$I$2:$I$1001,$C885,0)</f>
        <v>1183314721.10783</v>
      </c>
      <c r="J885" s="14">
        <f t="shared" si="158"/>
        <v>1612545377.6477699</v>
      </c>
      <c r="K885" s="14" cm="1">
        <f t="array" ref="K885">INDEX('Stocastic Model Raw Data'!$E$2:$E$1001,$C885,0)</f>
        <v>249213884.67095199</v>
      </c>
      <c r="L885" s="14" cm="1">
        <f t="array" ref="L885">INDEX('Stocastic Model Raw Data'!$J$2:$J$1001,$C885,0)</f>
        <v>109648026.69724301</v>
      </c>
      <c r="M885" s="14">
        <f t="shared" si="159"/>
        <v>139565857.97370899</v>
      </c>
      <c r="N885" s="14">
        <f t="shared" si="163"/>
        <v>3045073983.4265518</v>
      </c>
      <c r="O885" s="14">
        <f t="shared" si="164"/>
        <v>1292962747.805073</v>
      </c>
      <c r="P885" s="14">
        <f t="shared" si="160"/>
        <v>1752111235.6214788</v>
      </c>
      <c r="Q885" s="3">
        <f t="shared" si="165"/>
        <v>3045073983.4265518</v>
      </c>
      <c r="R885" s="3">
        <f t="shared" si="166"/>
        <v>1505005337.805073</v>
      </c>
      <c r="S885" s="3">
        <f t="shared" si="161"/>
        <v>1540068645.6214788</v>
      </c>
      <c r="T885" s="21">
        <f>(RANK(E885,E$8:E$1007,1)+COUNTIF(E$8:E885,E885)-1)/1000</f>
        <v>0.89800000000000002</v>
      </c>
      <c r="U885" s="21">
        <f>(RANK(F885,F$8:F$1007,1)+COUNTIF(F$8:F885,F885)-1)/1000</f>
        <v>0.89900000000000002</v>
      </c>
      <c r="V885" s="21">
        <f>(RANK(G885,G$8:G$1007,1)+COUNTIF(G$8:G885,G885)-1)/1000</f>
        <v>0.89700000000000002</v>
      </c>
      <c r="W885" s="21">
        <f>(RANK(H885,H$8:H$1007,1)+COUNTIF(H$8:H885,H885)-1)/1000</f>
        <v>0.83499999999999996</v>
      </c>
      <c r="X885" s="21">
        <f>(RANK(I885,I$8:I$1007,1)+COUNTIF(I$8:I885,I885)-1)/1000</f>
        <v>0.84399999999999997</v>
      </c>
      <c r="Y885" s="21">
        <f>(RANK(J885,J$8:J$1007,1)+COUNTIF(J$8:J885,J885)-1)/1000</f>
        <v>0.82299999999999995</v>
      </c>
      <c r="Z885" s="21">
        <f>(RANK(K885,K$8:K$1007,1)+COUNTIF(K$8:K885,K885)-1)/1000</f>
        <v>0.91100000000000003</v>
      </c>
      <c r="AA885" s="21">
        <f>(RANK(L885,L$8:L$1007,1)+COUNTIF(L$8:L885,L885)-1)/1000</f>
        <v>0.91100000000000003</v>
      </c>
      <c r="AB885" s="21">
        <f>(RANK(M885,M$8:M$1007,1)+COUNTIF(M$8:M885,M885)-1)/1000</f>
        <v>0.91800000000000004</v>
      </c>
      <c r="AC885" s="21">
        <f>(RANK(N885,N$8:N$1007,1)+COUNTIF(N$8:N885,N885)-1)/1000</f>
        <v>0.84799999999999998</v>
      </c>
      <c r="AD885" s="21">
        <f>(RANK(O885,O$8:O$1007,1)+COUNTIF(O$8:O885,O885)-1)/1000</f>
        <v>0.85599999999999998</v>
      </c>
      <c r="AE885" s="21">
        <f>(RANK(P885,P$8:P$1007,1)+COUNTIF(P$8:P885,P885)-1)/1000</f>
        <v>0.84099999999999997</v>
      </c>
      <c r="AF885" s="21">
        <f>(RANK(Q885,Q$8:Q$1007,1)+COUNTIF(Q$8:Q885,Q885)-1)/1000</f>
        <v>0.84799999999999998</v>
      </c>
      <c r="AG885" s="21">
        <f>(RANK(R885,R$8:R$1007,1)+COUNTIF(R$8:R885,R885)-1)/1000</f>
        <v>0.85599999999999998</v>
      </c>
      <c r="AH885" s="21">
        <f>(RANK(S885,S$8:S$1007,1)+COUNTIF(S$8:S885,S885)-1)/1000</f>
        <v>0.84099999999999997</v>
      </c>
      <c r="AI885" s="14">
        <f t="shared" si="167"/>
        <v>0</v>
      </c>
      <c r="AK885" s="14">
        <f t="shared" si="168"/>
        <v>0</v>
      </c>
    </row>
    <row r="886" spans="2:37" x14ac:dyDescent="0.25">
      <c r="B886">
        <f t="shared" si="162"/>
        <v>879</v>
      </c>
      <c r="C886">
        <f>MATCH(B886,'Stocastic Model Raw Data'!$B$2:$B$1001,0)</f>
        <v>941</v>
      </c>
      <c r="D886" s="14" cm="1">
        <f t="array" ref="D886">INDEX('Stocastic Model Raw Data'!$G$2:$G$1001,$C886,0)</f>
        <v>212042590</v>
      </c>
      <c r="E886" s="14" cm="1">
        <f t="array" ref="E886">INDEX('Stocastic Model Raw Data'!$C$2:$C$1001,$C886,0)</f>
        <v>115756530.700525</v>
      </c>
      <c r="F886" s="14" cm="1">
        <f t="array" ref="F886">INDEX('Stocastic Model Raw Data'!$H$2:$H$1001,$C886,0)</f>
        <v>57602056.180112697</v>
      </c>
      <c r="G886" s="14">
        <f t="shared" si="157"/>
        <v>58154474.520412304</v>
      </c>
      <c r="H886" s="14" cm="1">
        <f t="array" ref="H886">INDEX('Stocastic Model Raw Data'!$D$2:$D$1001,$C886,0)</f>
        <v>3019192168.9723201</v>
      </c>
      <c r="I886" s="14" cm="1">
        <f t="array" ref="I886">INDEX('Stocastic Model Raw Data'!$I$2:$I$1001,$C886,0)</f>
        <v>1276570401.7934501</v>
      </c>
      <c r="J886" s="14">
        <f t="shared" si="158"/>
        <v>1742621767.17887</v>
      </c>
      <c r="K886" s="14" cm="1">
        <f t="array" ref="K886">INDEX('Stocastic Model Raw Data'!$E$2:$E$1001,$C886,0)</f>
        <v>266568545.522338</v>
      </c>
      <c r="L886" s="14" cm="1">
        <f t="array" ref="L886">INDEX('Stocastic Model Raw Data'!$J$2:$J$1001,$C886,0)</f>
        <v>117302017.86973201</v>
      </c>
      <c r="M886" s="14">
        <f t="shared" si="159"/>
        <v>149266527.65260601</v>
      </c>
      <c r="N886" s="14">
        <f t="shared" si="163"/>
        <v>3285760714.494658</v>
      </c>
      <c r="O886" s="14">
        <f t="shared" si="164"/>
        <v>1393872419.663182</v>
      </c>
      <c r="P886" s="14">
        <f t="shared" si="160"/>
        <v>1891888294.831476</v>
      </c>
      <c r="Q886" s="3">
        <f t="shared" si="165"/>
        <v>3285760714.494658</v>
      </c>
      <c r="R886" s="3">
        <f t="shared" si="166"/>
        <v>1605915009.663182</v>
      </c>
      <c r="S886" s="3">
        <f t="shared" si="161"/>
        <v>1679845704.831476</v>
      </c>
      <c r="T886" s="21">
        <f>(RANK(E886,E$8:E$1007,1)+COUNTIF(E$8:E886,E886)-1)/1000</f>
        <v>0.95199999999999996</v>
      </c>
      <c r="U886" s="21">
        <f>(RANK(F886,F$8:F$1007,1)+COUNTIF(F$8:F886,F886)-1)/1000</f>
        <v>0.95199999999999996</v>
      </c>
      <c r="V886" s="21">
        <f>(RANK(G886,G$8:G$1007,1)+COUNTIF(G$8:G886,G886)-1)/1000</f>
        <v>0.95199999999999996</v>
      </c>
      <c r="W886" s="21">
        <f>(RANK(H886,H$8:H$1007,1)+COUNTIF(H$8:H886,H886)-1)/1000</f>
        <v>0.93899999999999995</v>
      </c>
      <c r="X886" s="21">
        <f>(RANK(I886,I$8:I$1007,1)+COUNTIF(I$8:I886,I886)-1)/1000</f>
        <v>0.93799999999999994</v>
      </c>
      <c r="Y886" s="21">
        <f>(RANK(J886,J$8:J$1007,1)+COUNTIF(J$8:J886,J886)-1)/1000</f>
        <v>0.93899999999999995</v>
      </c>
      <c r="Z886" s="21">
        <f>(RANK(K886,K$8:K$1007,1)+COUNTIF(K$8:K886,K886)-1)/1000</f>
        <v>0.96</v>
      </c>
      <c r="AA886" s="21">
        <f>(RANK(L886,L$8:L$1007,1)+COUNTIF(L$8:L886,L886)-1)/1000</f>
        <v>0.95299999999999996</v>
      </c>
      <c r="AB886" s="21">
        <f>(RANK(M886,M$8:M$1007,1)+COUNTIF(M$8:M886,M886)-1)/1000</f>
        <v>0.96399999999999997</v>
      </c>
      <c r="AC886" s="21">
        <f>(RANK(N886,N$8:N$1007,1)+COUNTIF(N$8:N886,N886)-1)/1000</f>
        <v>0.94099999999999995</v>
      </c>
      <c r="AD886" s="21">
        <f>(RANK(O886,O$8:O$1007,1)+COUNTIF(O$8:O886,O886)-1)/1000</f>
        <v>0.94099999999999995</v>
      </c>
      <c r="AE886" s="21">
        <f>(RANK(P886,P$8:P$1007,1)+COUNTIF(P$8:P886,P886)-1)/1000</f>
        <v>0.94099999999999995</v>
      </c>
      <c r="AF886" s="21">
        <f>(RANK(Q886,Q$8:Q$1007,1)+COUNTIF(Q$8:Q886,Q886)-1)/1000</f>
        <v>0.94099999999999995</v>
      </c>
      <c r="AG886" s="21">
        <f>(RANK(R886,R$8:R$1007,1)+COUNTIF(R$8:R886,R886)-1)/1000</f>
        <v>0.94099999999999995</v>
      </c>
      <c r="AH886" s="21">
        <f>(RANK(S886,S$8:S$1007,1)+COUNTIF(S$8:S886,S886)-1)/1000</f>
        <v>0.94099999999999995</v>
      </c>
      <c r="AI886" s="14">
        <f t="shared" si="167"/>
        <v>0</v>
      </c>
      <c r="AK886" s="14">
        <f t="shared" si="168"/>
        <v>0</v>
      </c>
    </row>
    <row r="887" spans="2:37" x14ac:dyDescent="0.25">
      <c r="B887">
        <f t="shared" si="162"/>
        <v>880</v>
      </c>
      <c r="C887">
        <f>MATCH(B887,'Stocastic Model Raw Data'!$B$2:$B$1001,0)</f>
        <v>977</v>
      </c>
      <c r="D887" s="14" cm="1">
        <f t="array" ref="D887">INDEX('Stocastic Model Raw Data'!$G$2:$G$1001,$C887,0)</f>
        <v>212042590</v>
      </c>
      <c r="E887" s="14" cm="1">
        <f t="array" ref="E887">INDEX('Stocastic Model Raw Data'!$C$2:$C$1001,$C887,0)</f>
        <v>117578290.864382</v>
      </c>
      <c r="F887" s="14" cm="1">
        <f t="array" ref="F887">INDEX('Stocastic Model Raw Data'!$H$2:$H$1001,$C887,0)</f>
        <v>58138072.217428803</v>
      </c>
      <c r="G887" s="14">
        <f t="shared" si="157"/>
        <v>59440218.646953195</v>
      </c>
      <c r="H887" s="14" cm="1">
        <f t="array" ref="H887">INDEX('Stocastic Model Raw Data'!$D$2:$D$1001,$C887,0)</f>
        <v>3251538445.7498002</v>
      </c>
      <c r="I887" s="14" cm="1">
        <f t="array" ref="I887">INDEX('Stocastic Model Raw Data'!$I$2:$I$1001,$C887,0)</f>
        <v>1371751134.2138801</v>
      </c>
      <c r="J887" s="14">
        <f t="shared" si="158"/>
        <v>1879787311.5359201</v>
      </c>
      <c r="K887" s="14" cm="1">
        <f t="array" ref="K887">INDEX('Stocastic Model Raw Data'!$E$2:$E$1001,$C887,0)</f>
        <v>240099830.37123799</v>
      </c>
      <c r="L887" s="14" cm="1">
        <f t="array" ref="L887">INDEX('Stocastic Model Raw Data'!$J$2:$J$1001,$C887,0)</f>
        <v>107576629.447448</v>
      </c>
      <c r="M887" s="14">
        <f t="shared" si="159"/>
        <v>132523200.92378999</v>
      </c>
      <c r="N887" s="14">
        <f t="shared" si="163"/>
        <v>3491638276.1210384</v>
      </c>
      <c r="O887" s="14">
        <f t="shared" si="164"/>
        <v>1479327763.6613281</v>
      </c>
      <c r="P887" s="14">
        <f t="shared" si="160"/>
        <v>2012310512.4597104</v>
      </c>
      <c r="Q887" s="3">
        <f t="shared" si="165"/>
        <v>3491638276.1210384</v>
      </c>
      <c r="R887" s="3">
        <f t="shared" si="166"/>
        <v>1691370353.6613281</v>
      </c>
      <c r="S887" s="3">
        <f t="shared" si="161"/>
        <v>1800267922.4597104</v>
      </c>
      <c r="T887" s="21">
        <f>(RANK(E887,E$8:E$1007,1)+COUNTIF(E$8:E887,E887)-1)/1000</f>
        <v>0.96399999999999997</v>
      </c>
      <c r="U887" s="21">
        <f>(RANK(F887,F$8:F$1007,1)+COUNTIF(F$8:F887,F887)-1)/1000</f>
        <v>0.95799999999999996</v>
      </c>
      <c r="V887" s="21">
        <f>(RANK(G887,G$8:G$1007,1)+COUNTIF(G$8:G887,G887)-1)/1000</f>
        <v>0.96499999999999997</v>
      </c>
      <c r="W887" s="21">
        <f>(RANK(H887,H$8:H$1007,1)+COUNTIF(H$8:H887,H887)-1)/1000</f>
        <v>0.98099999999999998</v>
      </c>
      <c r="X887" s="21">
        <f>(RANK(I887,I$8:I$1007,1)+COUNTIF(I$8:I887,I887)-1)/1000</f>
        <v>0.98099999999999998</v>
      </c>
      <c r="Y887" s="21">
        <f>(RANK(J887,J$8:J$1007,1)+COUNTIF(J$8:J887,J887)-1)/1000</f>
        <v>0.98</v>
      </c>
      <c r="Z887" s="21">
        <f>(RANK(K887,K$8:K$1007,1)+COUNTIF(K$8:K887,K887)-1)/1000</f>
        <v>0.88500000000000001</v>
      </c>
      <c r="AA887" s="21">
        <f>(RANK(L887,L$8:L$1007,1)+COUNTIF(L$8:L887,L887)-1)/1000</f>
        <v>0.89600000000000002</v>
      </c>
      <c r="AB887" s="21">
        <f>(RANK(M887,M$8:M$1007,1)+COUNTIF(M$8:M887,M887)-1)/1000</f>
        <v>0.874</v>
      </c>
      <c r="AC887" s="21">
        <f>(RANK(N887,N$8:N$1007,1)+COUNTIF(N$8:N887,N887)-1)/1000</f>
        <v>0.97699999999999998</v>
      </c>
      <c r="AD887" s="21">
        <f>(RANK(O887,O$8:O$1007,1)+COUNTIF(O$8:O887,O887)-1)/1000</f>
        <v>0.97799999999999998</v>
      </c>
      <c r="AE887" s="21">
        <f>(RANK(P887,P$8:P$1007,1)+COUNTIF(P$8:P887,P887)-1)/1000</f>
        <v>0.97799999999999998</v>
      </c>
      <c r="AF887" s="21">
        <f>(RANK(Q887,Q$8:Q$1007,1)+COUNTIF(Q$8:Q887,Q887)-1)/1000</f>
        <v>0.97699999999999998</v>
      </c>
      <c r="AG887" s="21">
        <f>(RANK(R887,R$8:R$1007,1)+COUNTIF(R$8:R887,R887)-1)/1000</f>
        <v>0.97799999999999998</v>
      </c>
      <c r="AH887" s="21">
        <f>(RANK(S887,S$8:S$1007,1)+COUNTIF(S$8:S887,S887)-1)/1000</f>
        <v>0.97799999999999998</v>
      </c>
      <c r="AI887" s="14">
        <f t="shared" si="167"/>
        <v>0</v>
      </c>
      <c r="AK887" s="14">
        <f t="shared" si="168"/>
        <v>0</v>
      </c>
    </row>
    <row r="888" spans="2:37" x14ac:dyDescent="0.25">
      <c r="B888">
        <f t="shared" si="162"/>
        <v>881</v>
      </c>
      <c r="C888">
        <f>MATCH(B888,'Stocastic Model Raw Data'!$B$2:$B$1001,0)</f>
        <v>299</v>
      </c>
      <c r="D888" s="14" cm="1">
        <f t="array" ref="D888">INDEX('Stocastic Model Raw Data'!$G$2:$G$1001,$C888,0)</f>
        <v>212042590</v>
      </c>
      <c r="E888" s="14" cm="1">
        <f t="array" ref="E888">INDEX('Stocastic Model Raw Data'!$C$2:$C$1001,$C888,0)</f>
        <v>77915274.794128895</v>
      </c>
      <c r="F888" s="14" cm="1">
        <f t="array" ref="F888">INDEX('Stocastic Model Raw Data'!$H$2:$H$1001,$C888,0)</f>
        <v>38002133.321663797</v>
      </c>
      <c r="G888" s="14">
        <f t="shared" si="157"/>
        <v>39913141.472465098</v>
      </c>
      <c r="H888" s="14" cm="1">
        <f t="array" ref="H888">INDEX('Stocastic Model Raw Data'!$D$2:$D$1001,$C888,0)</f>
        <v>2174480599.2726202</v>
      </c>
      <c r="I888" s="14" cm="1">
        <f t="array" ref="I888">INDEX('Stocastic Model Raw Data'!$I$2:$I$1001,$C888,0)</f>
        <v>904159768.75506902</v>
      </c>
      <c r="J888" s="14">
        <f t="shared" si="158"/>
        <v>1270320830.5175512</v>
      </c>
      <c r="K888" s="14" cm="1">
        <f t="array" ref="K888">INDEX('Stocastic Model Raw Data'!$E$2:$E$1001,$C888,0)</f>
        <v>174844732.25099301</v>
      </c>
      <c r="L888" s="14" cm="1">
        <f t="array" ref="L888">INDEX('Stocastic Model Raw Data'!$J$2:$J$1001,$C888,0)</f>
        <v>77888154.661391795</v>
      </c>
      <c r="M888" s="14">
        <f t="shared" si="159"/>
        <v>96956577.589601219</v>
      </c>
      <c r="N888" s="14">
        <f t="shared" si="163"/>
        <v>2349325331.523613</v>
      </c>
      <c r="O888" s="14">
        <f t="shared" si="164"/>
        <v>982047923.41646075</v>
      </c>
      <c r="P888" s="14">
        <f t="shared" si="160"/>
        <v>1367277408.1071522</v>
      </c>
      <c r="Q888" s="3">
        <f t="shared" si="165"/>
        <v>2349325331.523613</v>
      </c>
      <c r="R888" s="3">
        <f t="shared" si="166"/>
        <v>1194090513.4164608</v>
      </c>
      <c r="S888" s="3">
        <f t="shared" si="161"/>
        <v>1155234818.1071522</v>
      </c>
      <c r="T888" s="21">
        <f>(RANK(E888,E$8:E$1007,1)+COUNTIF(E$8:E888,E888)-1)/1000</f>
        <v>0.36</v>
      </c>
      <c r="U888" s="21">
        <f>(RANK(F888,F$8:F$1007,1)+COUNTIF(F$8:F888,F888)-1)/1000</f>
        <v>0.372</v>
      </c>
      <c r="V888" s="21">
        <f>(RANK(G888,G$8:G$1007,1)+COUNTIF(G$8:G888,G888)-1)/1000</f>
        <v>0.34799999999999998</v>
      </c>
      <c r="W888" s="21">
        <f>(RANK(H888,H$8:H$1007,1)+COUNTIF(H$8:H888,H888)-1)/1000</f>
        <v>0.28999999999999998</v>
      </c>
      <c r="X888" s="21">
        <f>(RANK(I888,I$8:I$1007,1)+COUNTIF(I$8:I888,I888)-1)/1000</f>
        <v>0.29099999999999998</v>
      </c>
      <c r="Y888" s="21">
        <f>(RANK(J888,J$8:J$1007,1)+COUNTIF(J$8:J888,J888)-1)/1000</f>
        <v>0.28899999999999998</v>
      </c>
      <c r="Z888" s="21">
        <f>(RANK(K888,K$8:K$1007,1)+COUNTIF(K$8:K888,K888)-1)/1000</f>
        <v>0.439</v>
      </c>
      <c r="AA888" s="21">
        <f>(RANK(L888,L$8:L$1007,1)+COUNTIF(L$8:L888,L888)-1)/1000</f>
        <v>0.45100000000000001</v>
      </c>
      <c r="AB888" s="21">
        <f>(RANK(M888,M$8:M$1007,1)+COUNTIF(M$8:M888,M888)-1)/1000</f>
        <v>0.436</v>
      </c>
      <c r="AC888" s="21">
        <f>(RANK(N888,N$8:N$1007,1)+COUNTIF(N$8:N888,N888)-1)/1000</f>
        <v>0.29899999999999999</v>
      </c>
      <c r="AD888" s="21">
        <f>(RANK(O888,O$8:O$1007,1)+COUNTIF(O$8:O888,O888)-1)/1000</f>
        <v>0.30399999999999999</v>
      </c>
      <c r="AE888" s="21">
        <f>(RANK(P888,P$8:P$1007,1)+COUNTIF(P$8:P888,P888)-1)/1000</f>
        <v>0.3</v>
      </c>
      <c r="AF888" s="21">
        <f>(RANK(Q888,Q$8:Q$1007,1)+COUNTIF(Q$8:Q888,Q888)-1)/1000</f>
        <v>0.29899999999999999</v>
      </c>
      <c r="AG888" s="21">
        <f>(RANK(R888,R$8:R$1007,1)+COUNTIF(R$8:R888,R888)-1)/1000</f>
        <v>0.30399999999999999</v>
      </c>
      <c r="AH888" s="21">
        <f>(RANK(S888,S$8:S$1007,1)+COUNTIF(S$8:S888,S888)-1)/1000</f>
        <v>0.3</v>
      </c>
      <c r="AI888" s="14">
        <f t="shared" si="167"/>
        <v>0</v>
      </c>
      <c r="AK888" s="14">
        <f t="shared" si="168"/>
        <v>0</v>
      </c>
    </row>
    <row r="889" spans="2:37" x14ac:dyDescent="0.25">
      <c r="B889">
        <f t="shared" si="162"/>
        <v>882</v>
      </c>
      <c r="C889">
        <f>MATCH(B889,'Stocastic Model Raw Data'!$B$2:$B$1001,0)</f>
        <v>263</v>
      </c>
      <c r="D889" s="14" cm="1">
        <f t="array" ref="D889">INDEX('Stocastic Model Raw Data'!$G$2:$G$1001,$C889,0)</f>
        <v>212042590</v>
      </c>
      <c r="E889" s="14" cm="1">
        <f t="array" ref="E889">INDEX('Stocastic Model Raw Data'!$C$2:$C$1001,$C889,0)</f>
        <v>78224265.708301902</v>
      </c>
      <c r="F889" s="14" cm="1">
        <f t="array" ref="F889">INDEX('Stocastic Model Raw Data'!$H$2:$H$1001,$C889,0)</f>
        <v>38512017.934271201</v>
      </c>
      <c r="G889" s="14">
        <f t="shared" si="157"/>
        <v>39712247.7740307</v>
      </c>
      <c r="H889" s="14" cm="1">
        <f t="array" ref="H889">INDEX('Stocastic Model Raw Data'!$D$2:$D$1001,$C889,0)</f>
        <v>2132666624.36659</v>
      </c>
      <c r="I889" s="14" cm="1">
        <f t="array" ref="I889">INDEX('Stocastic Model Raw Data'!$I$2:$I$1001,$C889,0)</f>
        <v>896077547.75499594</v>
      </c>
      <c r="J889" s="14">
        <f t="shared" si="158"/>
        <v>1236589076.6115942</v>
      </c>
      <c r="K889" s="14" cm="1">
        <f t="array" ref="K889">INDEX('Stocastic Model Raw Data'!$E$2:$E$1001,$C889,0)</f>
        <v>178735288.30497399</v>
      </c>
      <c r="L889" s="14" cm="1">
        <f t="array" ref="L889">INDEX('Stocastic Model Raw Data'!$J$2:$J$1001,$C889,0)</f>
        <v>77063533.979631096</v>
      </c>
      <c r="M889" s="14">
        <f t="shared" si="159"/>
        <v>101671754.32534289</v>
      </c>
      <c r="N889" s="14">
        <f t="shared" si="163"/>
        <v>2311401912.6715641</v>
      </c>
      <c r="O889" s="14">
        <f t="shared" si="164"/>
        <v>973141081.73462701</v>
      </c>
      <c r="P889" s="14">
        <f t="shared" si="160"/>
        <v>1338260830.9369371</v>
      </c>
      <c r="Q889" s="3">
        <f t="shared" si="165"/>
        <v>2311401912.6715641</v>
      </c>
      <c r="R889" s="3">
        <f t="shared" si="166"/>
        <v>1185183671.734627</v>
      </c>
      <c r="S889" s="3">
        <f t="shared" si="161"/>
        <v>1126218240.9369371</v>
      </c>
      <c r="T889" s="21">
        <f>(RANK(E889,E$8:E$1007,1)+COUNTIF(E$8:E889,E889)-1)/1000</f>
        <v>0.36599999999999999</v>
      </c>
      <c r="U889" s="21">
        <f>(RANK(F889,F$8:F$1007,1)+COUNTIF(F$8:F889,F889)-1)/1000</f>
        <v>0.39500000000000002</v>
      </c>
      <c r="V889" s="21">
        <f>(RANK(G889,G$8:G$1007,1)+COUNTIF(G$8:G889,G889)-1)/1000</f>
        <v>0.33400000000000002</v>
      </c>
      <c r="W889" s="21">
        <f>(RANK(H889,H$8:H$1007,1)+COUNTIF(H$8:H889,H889)-1)/1000</f>
        <v>0.247</v>
      </c>
      <c r="X889" s="21">
        <f>(RANK(I889,I$8:I$1007,1)+COUNTIF(I$8:I889,I889)-1)/1000</f>
        <v>0.26800000000000002</v>
      </c>
      <c r="Y889" s="21">
        <f>(RANK(J889,J$8:J$1007,1)+COUNTIF(J$8:J889,J889)-1)/1000</f>
        <v>0.23799999999999999</v>
      </c>
      <c r="Z889" s="21">
        <f>(RANK(K889,K$8:K$1007,1)+COUNTIF(K$8:K889,K889)-1)/1000</f>
        <v>0.48899999999999999</v>
      </c>
      <c r="AA889" s="21">
        <f>(RANK(L889,L$8:L$1007,1)+COUNTIF(L$8:L889,L889)-1)/1000</f>
        <v>0.42899999999999999</v>
      </c>
      <c r="AB889" s="21">
        <f>(RANK(M889,M$8:M$1007,1)+COUNTIF(M$8:M889,M889)-1)/1000</f>
        <v>0.53500000000000003</v>
      </c>
      <c r="AC889" s="21">
        <f>(RANK(N889,N$8:N$1007,1)+COUNTIF(N$8:N889,N889)-1)/1000</f>
        <v>0.26300000000000001</v>
      </c>
      <c r="AD889" s="21">
        <f>(RANK(O889,O$8:O$1007,1)+COUNTIF(O$8:O889,O889)-1)/1000</f>
        <v>0.28699999999999998</v>
      </c>
      <c r="AE889" s="21">
        <f>(RANK(P889,P$8:P$1007,1)+COUNTIF(P$8:P889,P889)-1)/1000</f>
        <v>0.252</v>
      </c>
      <c r="AF889" s="21">
        <f>(RANK(Q889,Q$8:Q$1007,1)+COUNTIF(Q$8:Q889,Q889)-1)/1000</f>
        <v>0.26300000000000001</v>
      </c>
      <c r="AG889" s="21">
        <f>(RANK(R889,R$8:R$1007,1)+COUNTIF(R$8:R889,R889)-1)/1000</f>
        <v>0.28699999999999998</v>
      </c>
      <c r="AH889" s="21">
        <f>(RANK(S889,S$8:S$1007,1)+COUNTIF(S$8:S889,S889)-1)/1000</f>
        <v>0.252</v>
      </c>
      <c r="AI889" s="14">
        <f t="shared" si="167"/>
        <v>0</v>
      </c>
      <c r="AK889" s="14">
        <f t="shared" si="168"/>
        <v>0</v>
      </c>
    </row>
    <row r="890" spans="2:37" x14ac:dyDescent="0.25">
      <c r="B890">
        <f t="shared" si="162"/>
        <v>883</v>
      </c>
      <c r="C890">
        <f>MATCH(B890,'Stocastic Model Raw Data'!$B$2:$B$1001,0)</f>
        <v>725</v>
      </c>
      <c r="D890" s="14" cm="1">
        <f t="array" ref="D890">INDEX('Stocastic Model Raw Data'!$G$2:$G$1001,$C890,0)</f>
        <v>212042590</v>
      </c>
      <c r="E890" s="14" cm="1">
        <f t="array" ref="E890">INDEX('Stocastic Model Raw Data'!$C$2:$C$1001,$C890,0)</f>
        <v>97189165.600323007</v>
      </c>
      <c r="F890" s="14" cm="1">
        <f t="array" ref="F890">INDEX('Stocastic Model Raw Data'!$H$2:$H$1001,$C890,0)</f>
        <v>48311352.381704397</v>
      </c>
      <c r="G890" s="14">
        <f t="shared" si="157"/>
        <v>48877813.218618609</v>
      </c>
      <c r="H890" s="14" cm="1">
        <f t="array" ref="H890">INDEX('Stocastic Model Raw Data'!$D$2:$D$1001,$C890,0)</f>
        <v>2651302844.9447098</v>
      </c>
      <c r="I890" s="14" cm="1">
        <f t="array" ref="I890">INDEX('Stocastic Model Raw Data'!$I$2:$I$1001,$C890,0)</f>
        <v>1124966694.91238</v>
      </c>
      <c r="J890" s="14">
        <f t="shared" si="158"/>
        <v>1526336150.0323298</v>
      </c>
      <c r="K890" s="14" cm="1">
        <f t="array" ref="K890">INDEX('Stocastic Model Raw Data'!$E$2:$E$1001,$C890,0)</f>
        <v>189854962.966692</v>
      </c>
      <c r="L890" s="14" cm="1">
        <f t="array" ref="L890">INDEX('Stocastic Model Raw Data'!$J$2:$J$1001,$C890,0)</f>
        <v>85032874.166742697</v>
      </c>
      <c r="M890" s="14">
        <f t="shared" si="159"/>
        <v>104822088.7999493</v>
      </c>
      <c r="N890" s="14">
        <f t="shared" si="163"/>
        <v>2841157807.9114017</v>
      </c>
      <c r="O890" s="14">
        <f t="shared" si="164"/>
        <v>1209999569.0791228</v>
      </c>
      <c r="P890" s="14">
        <f t="shared" si="160"/>
        <v>1631158238.832279</v>
      </c>
      <c r="Q890" s="3">
        <f t="shared" si="165"/>
        <v>2841157807.9114017</v>
      </c>
      <c r="R890" s="3">
        <f t="shared" si="166"/>
        <v>1422042159.0791228</v>
      </c>
      <c r="S890" s="3">
        <f t="shared" si="161"/>
        <v>1419115648.832279</v>
      </c>
      <c r="T890" s="21">
        <f>(RANK(E890,E$8:E$1007,1)+COUNTIF(E$8:E890,E890)-1)/1000</f>
        <v>0.748</v>
      </c>
      <c r="U890" s="21">
        <f>(RANK(F890,F$8:F$1007,1)+COUNTIF(F$8:F890,F890)-1)/1000</f>
        <v>0.76100000000000001</v>
      </c>
      <c r="V890" s="21">
        <f>(RANK(G890,G$8:G$1007,1)+COUNTIF(G$8:G890,G890)-1)/1000</f>
        <v>0.73699999999999999</v>
      </c>
      <c r="W890" s="21">
        <f>(RANK(H890,H$8:H$1007,1)+COUNTIF(H$8:H890,H890)-1)/1000</f>
        <v>0.73399999999999999</v>
      </c>
      <c r="X890" s="21">
        <f>(RANK(I890,I$8:I$1007,1)+COUNTIF(I$8:I890,I890)-1)/1000</f>
        <v>0.748</v>
      </c>
      <c r="Y890" s="21">
        <f>(RANK(J890,J$8:J$1007,1)+COUNTIF(J$8:J890,J890)-1)/1000</f>
        <v>0.71799999999999997</v>
      </c>
      <c r="Z890" s="21">
        <f>(RANK(K890,K$8:K$1007,1)+COUNTIF(K$8:K890,K890)-1)/1000</f>
        <v>0.60799999999999998</v>
      </c>
      <c r="AA890" s="21">
        <f>(RANK(L890,L$8:L$1007,1)+COUNTIF(L$8:L890,L890)-1)/1000</f>
        <v>0.61299999999999999</v>
      </c>
      <c r="AB890" s="21">
        <f>(RANK(M890,M$8:M$1007,1)+COUNTIF(M$8:M890,M890)-1)/1000</f>
        <v>0.58799999999999997</v>
      </c>
      <c r="AC890" s="21">
        <f>(RANK(N890,N$8:N$1007,1)+COUNTIF(N$8:N890,N890)-1)/1000</f>
        <v>0.72499999999999998</v>
      </c>
      <c r="AD890" s="21">
        <f>(RANK(O890,O$8:O$1007,1)+COUNTIF(O$8:O890,O890)-1)/1000</f>
        <v>0.73899999999999999</v>
      </c>
      <c r="AE890" s="21">
        <f>(RANK(P890,P$8:P$1007,1)+COUNTIF(P$8:P890,P890)-1)/1000</f>
        <v>0.70199999999999996</v>
      </c>
      <c r="AF890" s="21">
        <f>(RANK(Q890,Q$8:Q$1007,1)+COUNTIF(Q$8:Q890,Q890)-1)/1000</f>
        <v>0.72499999999999998</v>
      </c>
      <c r="AG890" s="21">
        <f>(RANK(R890,R$8:R$1007,1)+COUNTIF(R$8:R890,R890)-1)/1000</f>
        <v>0.73899999999999999</v>
      </c>
      <c r="AH890" s="21">
        <f>(RANK(S890,S$8:S$1007,1)+COUNTIF(S$8:S890,S890)-1)/1000</f>
        <v>0.70199999999999996</v>
      </c>
      <c r="AI890" s="14">
        <f t="shared" si="167"/>
        <v>0</v>
      </c>
      <c r="AK890" s="14">
        <f t="shared" si="168"/>
        <v>0</v>
      </c>
    </row>
    <row r="891" spans="2:37" x14ac:dyDescent="0.25">
      <c r="B891">
        <f t="shared" si="162"/>
        <v>884</v>
      </c>
      <c r="C891">
        <f>MATCH(B891,'Stocastic Model Raw Data'!$B$2:$B$1001,0)</f>
        <v>775</v>
      </c>
      <c r="D891" s="14" cm="1">
        <f t="array" ref="D891">INDEX('Stocastic Model Raw Data'!$G$2:$G$1001,$C891,0)</f>
        <v>212042590</v>
      </c>
      <c r="E891" s="14" cm="1">
        <f t="array" ref="E891">INDEX('Stocastic Model Raw Data'!$C$2:$C$1001,$C891,0)</f>
        <v>98238250.120492607</v>
      </c>
      <c r="F891" s="14" cm="1">
        <f t="array" ref="F891">INDEX('Stocastic Model Raw Data'!$H$2:$H$1001,$C891,0)</f>
        <v>48616892.159738101</v>
      </c>
      <c r="G891" s="14">
        <f t="shared" si="157"/>
        <v>49621357.960754506</v>
      </c>
      <c r="H891" s="14" cm="1">
        <f t="array" ref="H891">INDEX('Stocastic Model Raw Data'!$D$2:$D$1001,$C891,0)</f>
        <v>2716030572.6205101</v>
      </c>
      <c r="I891" s="14" cm="1">
        <f t="array" ref="I891">INDEX('Stocastic Model Raw Data'!$I$2:$I$1001,$C891,0)</f>
        <v>1143979034.64447</v>
      </c>
      <c r="J891" s="14">
        <f t="shared" si="158"/>
        <v>1572051537.9760401</v>
      </c>
      <c r="K891" s="14" cm="1">
        <f t="array" ref="K891">INDEX('Stocastic Model Raw Data'!$E$2:$E$1001,$C891,0)</f>
        <v>213298949.25145099</v>
      </c>
      <c r="L891" s="14" cm="1">
        <f t="array" ref="L891">INDEX('Stocastic Model Raw Data'!$J$2:$J$1001,$C891,0)</f>
        <v>92822072.326573402</v>
      </c>
      <c r="M891" s="14">
        <f t="shared" si="159"/>
        <v>120476876.92487758</v>
      </c>
      <c r="N891" s="14">
        <f t="shared" si="163"/>
        <v>2929329521.8719611</v>
      </c>
      <c r="O891" s="14">
        <f t="shared" si="164"/>
        <v>1236801106.9710433</v>
      </c>
      <c r="P891" s="14">
        <f t="shared" si="160"/>
        <v>1692528414.9009178</v>
      </c>
      <c r="Q891" s="3">
        <f t="shared" si="165"/>
        <v>2929329521.8719611</v>
      </c>
      <c r="R891" s="3">
        <f t="shared" si="166"/>
        <v>1448843696.9710433</v>
      </c>
      <c r="S891" s="3">
        <f t="shared" si="161"/>
        <v>1480485824.9009178</v>
      </c>
      <c r="T891" s="21">
        <f>(RANK(E891,E$8:E$1007,1)+COUNTIF(E$8:E891,E891)-1)/1000</f>
        <v>0.76700000000000002</v>
      </c>
      <c r="U891" s="21">
        <f>(RANK(F891,F$8:F$1007,1)+COUNTIF(F$8:F891,F891)-1)/1000</f>
        <v>0.77400000000000002</v>
      </c>
      <c r="V891" s="21">
        <f>(RANK(G891,G$8:G$1007,1)+COUNTIF(G$8:G891,G891)-1)/1000</f>
        <v>0.76500000000000001</v>
      </c>
      <c r="W891" s="21">
        <f>(RANK(H891,H$8:H$1007,1)+COUNTIF(H$8:H891,H891)-1)/1000</f>
        <v>0.77100000000000002</v>
      </c>
      <c r="X891" s="21">
        <f>(RANK(I891,I$8:I$1007,1)+COUNTIF(I$8:I891,I891)-1)/1000</f>
        <v>0.78500000000000003</v>
      </c>
      <c r="Y891" s="21">
        <f>(RANK(J891,J$8:J$1007,1)+COUNTIF(J$8:J891,J891)-1)/1000</f>
        <v>0.76700000000000002</v>
      </c>
      <c r="Z891" s="21">
        <f>(RANK(K891,K$8:K$1007,1)+COUNTIF(K$8:K891,K891)-1)/1000</f>
        <v>0.77400000000000002</v>
      </c>
      <c r="AA891" s="21">
        <f>(RANK(L891,L$8:L$1007,1)+COUNTIF(L$8:L891,L891)-1)/1000</f>
        <v>0.73499999999999999</v>
      </c>
      <c r="AB891" s="21">
        <f>(RANK(M891,M$8:M$1007,1)+COUNTIF(M$8:M891,M891)-1)/1000</f>
        <v>0.78900000000000003</v>
      </c>
      <c r="AC891" s="21">
        <f>(RANK(N891,N$8:N$1007,1)+COUNTIF(N$8:N891,N891)-1)/1000</f>
        <v>0.77500000000000002</v>
      </c>
      <c r="AD891" s="21">
        <f>(RANK(O891,O$8:O$1007,1)+COUNTIF(O$8:O891,O891)-1)/1000</f>
        <v>0.78</v>
      </c>
      <c r="AE891" s="21">
        <f>(RANK(P891,P$8:P$1007,1)+COUNTIF(P$8:P891,P891)-1)/1000</f>
        <v>0.77</v>
      </c>
      <c r="AF891" s="21">
        <f>(RANK(Q891,Q$8:Q$1007,1)+COUNTIF(Q$8:Q891,Q891)-1)/1000</f>
        <v>0.77500000000000002</v>
      </c>
      <c r="AG891" s="21">
        <f>(RANK(R891,R$8:R$1007,1)+COUNTIF(R$8:R891,R891)-1)/1000</f>
        <v>0.78</v>
      </c>
      <c r="AH891" s="21">
        <f>(RANK(S891,S$8:S$1007,1)+COUNTIF(S$8:S891,S891)-1)/1000</f>
        <v>0.77</v>
      </c>
      <c r="AI891" s="14">
        <f t="shared" si="167"/>
        <v>0</v>
      </c>
      <c r="AK891" s="14">
        <f t="shared" si="168"/>
        <v>0</v>
      </c>
    </row>
    <row r="892" spans="2:37" x14ac:dyDescent="0.25">
      <c r="B892">
        <f t="shared" si="162"/>
        <v>885</v>
      </c>
      <c r="C892">
        <f>MATCH(B892,'Stocastic Model Raw Data'!$B$2:$B$1001,0)</f>
        <v>814</v>
      </c>
      <c r="D892" s="14" cm="1">
        <f t="array" ref="D892">INDEX('Stocastic Model Raw Data'!$G$2:$G$1001,$C892,0)</f>
        <v>212042590</v>
      </c>
      <c r="E892" s="14" cm="1">
        <f t="array" ref="E892">INDEX('Stocastic Model Raw Data'!$C$2:$C$1001,$C892,0)</f>
        <v>106606871.132247</v>
      </c>
      <c r="F892" s="14" cm="1">
        <f t="array" ref="F892">INDEX('Stocastic Model Raw Data'!$H$2:$H$1001,$C892,0)</f>
        <v>53092765.723413698</v>
      </c>
      <c r="G892" s="14">
        <f t="shared" si="157"/>
        <v>53514105.408833303</v>
      </c>
      <c r="H892" s="14" cm="1">
        <f t="array" ref="H892">INDEX('Stocastic Model Raw Data'!$D$2:$D$1001,$C892,0)</f>
        <v>2739910488.34021</v>
      </c>
      <c r="I892" s="14" cm="1">
        <f t="array" ref="I892">INDEX('Stocastic Model Raw Data'!$I$2:$I$1001,$C892,0)</f>
        <v>1158247009.4140899</v>
      </c>
      <c r="J892" s="14">
        <f t="shared" si="158"/>
        <v>1581663478.92612</v>
      </c>
      <c r="K892" s="14" cm="1">
        <f t="array" ref="K892">INDEX('Stocastic Model Raw Data'!$E$2:$E$1001,$C892,0)</f>
        <v>247936004.126982</v>
      </c>
      <c r="L892" s="14" cm="1">
        <f t="array" ref="L892">INDEX('Stocastic Model Raw Data'!$J$2:$J$1001,$C892,0)</f>
        <v>106098845.270983</v>
      </c>
      <c r="M892" s="14">
        <f t="shared" si="159"/>
        <v>141837158.85599899</v>
      </c>
      <c r="N892" s="14">
        <f t="shared" si="163"/>
        <v>2987846492.4671922</v>
      </c>
      <c r="O892" s="14">
        <f t="shared" si="164"/>
        <v>1264345854.6850729</v>
      </c>
      <c r="P892" s="14">
        <f t="shared" si="160"/>
        <v>1723500637.7821193</v>
      </c>
      <c r="Q892" s="3">
        <f t="shared" si="165"/>
        <v>2987846492.4671922</v>
      </c>
      <c r="R892" s="3">
        <f t="shared" si="166"/>
        <v>1476388444.6850729</v>
      </c>
      <c r="S892" s="3">
        <f t="shared" si="161"/>
        <v>1511458047.7821193</v>
      </c>
      <c r="T892" s="21">
        <f>(RANK(E892,E$8:E$1007,1)+COUNTIF(E$8:E892,E892)-1)/1000</f>
        <v>0.873</v>
      </c>
      <c r="U892" s="21">
        <f>(RANK(F892,F$8:F$1007,1)+COUNTIF(F$8:F892,F892)-1)/1000</f>
        <v>0.875</v>
      </c>
      <c r="V892" s="21">
        <f>(RANK(G892,G$8:G$1007,1)+COUNTIF(G$8:G892,G892)-1)/1000</f>
        <v>0.86799999999999999</v>
      </c>
      <c r="W892" s="21">
        <f>(RANK(H892,H$8:H$1007,1)+COUNTIF(H$8:H892,H892)-1)/1000</f>
        <v>0.79800000000000004</v>
      </c>
      <c r="X892" s="21">
        <f>(RANK(I892,I$8:I$1007,1)+COUNTIF(I$8:I892,I892)-1)/1000</f>
        <v>0.80800000000000005</v>
      </c>
      <c r="Y892" s="21">
        <f>(RANK(J892,J$8:J$1007,1)+COUNTIF(J$8:J892,J892)-1)/1000</f>
        <v>0.77400000000000002</v>
      </c>
      <c r="Z892" s="21">
        <f>(RANK(K892,K$8:K$1007,1)+COUNTIF(K$8:K892,K892)-1)/1000</f>
        <v>0.90700000000000003</v>
      </c>
      <c r="AA892" s="21">
        <f>(RANK(L892,L$8:L$1007,1)+COUNTIF(L$8:L892,L892)-1)/1000</f>
        <v>0.88800000000000001</v>
      </c>
      <c r="AB892" s="21">
        <f>(RANK(M892,M$8:M$1007,1)+COUNTIF(M$8:M892,M892)-1)/1000</f>
        <v>0.93200000000000005</v>
      </c>
      <c r="AC892" s="21">
        <f>(RANK(N892,N$8:N$1007,1)+COUNTIF(N$8:N892,N892)-1)/1000</f>
        <v>0.81399999999999995</v>
      </c>
      <c r="AD892" s="21">
        <f>(RANK(O892,O$8:O$1007,1)+COUNTIF(O$8:O892,O892)-1)/1000</f>
        <v>0.81399999999999995</v>
      </c>
      <c r="AE892" s="21">
        <f>(RANK(P892,P$8:P$1007,1)+COUNTIF(P$8:P892,P892)-1)/1000</f>
        <v>0.80900000000000005</v>
      </c>
      <c r="AF892" s="21">
        <f>(RANK(Q892,Q$8:Q$1007,1)+COUNTIF(Q$8:Q892,Q892)-1)/1000</f>
        <v>0.81399999999999995</v>
      </c>
      <c r="AG892" s="21">
        <f>(RANK(R892,R$8:R$1007,1)+COUNTIF(R$8:R892,R892)-1)/1000</f>
        <v>0.81399999999999995</v>
      </c>
      <c r="AH892" s="21">
        <f>(RANK(S892,S$8:S$1007,1)+COUNTIF(S$8:S892,S892)-1)/1000</f>
        <v>0.80900000000000005</v>
      </c>
      <c r="AI892" s="14">
        <f t="shared" si="167"/>
        <v>0</v>
      </c>
      <c r="AK892" s="14">
        <f t="shared" si="168"/>
        <v>0</v>
      </c>
    </row>
    <row r="893" spans="2:37" x14ac:dyDescent="0.25">
      <c r="B893">
        <f t="shared" si="162"/>
        <v>886</v>
      </c>
      <c r="C893">
        <f>MATCH(B893,'Stocastic Model Raw Data'!$B$2:$B$1001,0)</f>
        <v>780</v>
      </c>
      <c r="D893" s="14" cm="1">
        <f t="array" ref="D893">INDEX('Stocastic Model Raw Data'!$G$2:$G$1001,$C893,0)</f>
        <v>212042590</v>
      </c>
      <c r="E893" s="14" cm="1">
        <f t="array" ref="E893">INDEX('Stocastic Model Raw Data'!$C$2:$C$1001,$C893,0)</f>
        <v>94889110.0848746</v>
      </c>
      <c r="F893" s="14" cm="1">
        <f t="array" ref="F893">INDEX('Stocastic Model Raw Data'!$H$2:$H$1001,$C893,0)</f>
        <v>46246354.4653982</v>
      </c>
      <c r="G893" s="14">
        <f t="shared" si="157"/>
        <v>48642755.6194764</v>
      </c>
      <c r="H893" s="14" cm="1">
        <f t="array" ref="H893">INDEX('Stocastic Model Raw Data'!$D$2:$D$1001,$C893,0)</f>
        <v>2726670346.0899</v>
      </c>
      <c r="I893" s="14" cm="1">
        <f t="array" ref="I893">INDEX('Stocastic Model Raw Data'!$I$2:$I$1001,$C893,0)</f>
        <v>1138597741.15821</v>
      </c>
      <c r="J893" s="14">
        <f t="shared" si="158"/>
        <v>1588072604.93169</v>
      </c>
      <c r="K893" s="14" cm="1">
        <f t="array" ref="K893">INDEX('Stocastic Model Raw Data'!$E$2:$E$1001,$C893,0)</f>
        <v>203435555.21081701</v>
      </c>
      <c r="L893" s="14" cm="1">
        <f t="array" ref="L893">INDEX('Stocastic Model Raw Data'!$J$2:$J$1001,$C893,0)</f>
        <v>91925219.676037297</v>
      </c>
      <c r="M893" s="14">
        <f t="shared" si="159"/>
        <v>111510335.53477971</v>
      </c>
      <c r="N893" s="14">
        <f t="shared" si="163"/>
        <v>2930105901.3007169</v>
      </c>
      <c r="O893" s="14">
        <f t="shared" si="164"/>
        <v>1230522960.8342474</v>
      </c>
      <c r="P893" s="14">
        <f t="shared" si="160"/>
        <v>1699582940.4664695</v>
      </c>
      <c r="Q893" s="3">
        <f t="shared" si="165"/>
        <v>2930105901.3007169</v>
      </c>
      <c r="R893" s="3">
        <f t="shared" si="166"/>
        <v>1442565550.8342474</v>
      </c>
      <c r="S893" s="3">
        <f t="shared" si="161"/>
        <v>1487540350.4664695</v>
      </c>
      <c r="T893" s="21">
        <f>(RANK(E893,E$8:E$1007,1)+COUNTIF(E$8:E893,E893)-1)/1000</f>
        <v>0.71</v>
      </c>
      <c r="U893" s="21">
        <f>(RANK(F893,F$8:F$1007,1)+COUNTIF(F$8:F893,F893)-1)/1000</f>
        <v>0.69499999999999995</v>
      </c>
      <c r="V893" s="21">
        <f>(RANK(G893,G$8:G$1007,1)+COUNTIF(G$8:G893,G893)-1)/1000</f>
        <v>0.73099999999999998</v>
      </c>
      <c r="W893" s="21">
        <f>(RANK(H893,H$8:H$1007,1)+COUNTIF(H$8:H893,H893)-1)/1000</f>
        <v>0.78100000000000003</v>
      </c>
      <c r="X893" s="21">
        <f>(RANK(I893,I$8:I$1007,1)+COUNTIF(I$8:I893,I893)-1)/1000</f>
        <v>0.77500000000000002</v>
      </c>
      <c r="Y893" s="21">
        <f>(RANK(J893,J$8:J$1007,1)+COUNTIF(J$8:J893,J893)-1)/1000</f>
        <v>0.78700000000000003</v>
      </c>
      <c r="Z893" s="21">
        <f>(RANK(K893,K$8:K$1007,1)+COUNTIF(K$8:K893,K893)-1)/1000</f>
        <v>0.70099999999999996</v>
      </c>
      <c r="AA893" s="21">
        <f>(RANK(L893,L$8:L$1007,1)+COUNTIF(L$8:L893,L893)-1)/1000</f>
        <v>0.71899999999999997</v>
      </c>
      <c r="AB893" s="21">
        <f>(RANK(M893,M$8:M$1007,1)+COUNTIF(M$8:M893,M893)-1)/1000</f>
        <v>0.69199999999999995</v>
      </c>
      <c r="AC893" s="21">
        <f>(RANK(N893,N$8:N$1007,1)+COUNTIF(N$8:N893,N893)-1)/1000</f>
        <v>0.78</v>
      </c>
      <c r="AD893" s="21">
        <f>(RANK(O893,O$8:O$1007,1)+COUNTIF(O$8:O893,O893)-1)/1000</f>
        <v>0.77200000000000002</v>
      </c>
      <c r="AE893" s="21">
        <f>(RANK(P893,P$8:P$1007,1)+COUNTIF(P$8:P893,P893)-1)/1000</f>
        <v>0.78200000000000003</v>
      </c>
      <c r="AF893" s="21">
        <f>(RANK(Q893,Q$8:Q$1007,1)+COUNTIF(Q$8:Q893,Q893)-1)/1000</f>
        <v>0.78</v>
      </c>
      <c r="AG893" s="21">
        <f>(RANK(R893,R$8:R$1007,1)+COUNTIF(R$8:R893,R893)-1)/1000</f>
        <v>0.77200000000000002</v>
      </c>
      <c r="AH893" s="21">
        <f>(RANK(S893,S$8:S$1007,1)+COUNTIF(S$8:S893,S893)-1)/1000</f>
        <v>0.78200000000000003</v>
      </c>
      <c r="AI893" s="14">
        <f t="shared" si="167"/>
        <v>0</v>
      </c>
      <c r="AK893" s="14">
        <f t="shared" si="168"/>
        <v>0</v>
      </c>
    </row>
    <row r="894" spans="2:37" x14ac:dyDescent="0.25">
      <c r="B894">
        <f t="shared" si="162"/>
        <v>887</v>
      </c>
      <c r="C894">
        <f>MATCH(B894,'Stocastic Model Raw Data'!$B$2:$B$1001,0)</f>
        <v>486</v>
      </c>
      <c r="D894" s="14" cm="1">
        <f t="array" ref="D894">INDEX('Stocastic Model Raw Data'!$G$2:$G$1001,$C894,0)</f>
        <v>212042590</v>
      </c>
      <c r="E894" s="14" cm="1">
        <f t="array" ref="E894">INDEX('Stocastic Model Raw Data'!$C$2:$C$1001,$C894,0)</f>
        <v>86894776.926292196</v>
      </c>
      <c r="F894" s="14" cm="1">
        <f t="array" ref="F894">INDEX('Stocastic Model Raw Data'!$H$2:$H$1001,$C894,0)</f>
        <v>42663085.119587302</v>
      </c>
      <c r="G894" s="14">
        <f t="shared" si="157"/>
        <v>44231691.806704894</v>
      </c>
      <c r="H894" s="14" cm="1">
        <f t="array" ref="H894">INDEX('Stocastic Model Raw Data'!$D$2:$D$1001,$C894,0)</f>
        <v>2371560346.28935</v>
      </c>
      <c r="I894" s="14" cm="1">
        <f t="array" ref="I894">INDEX('Stocastic Model Raw Data'!$I$2:$I$1001,$C894,0)</f>
        <v>996111623.96048498</v>
      </c>
      <c r="J894" s="14">
        <f t="shared" si="158"/>
        <v>1375448722.3288651</v>
      </c>
      <c r="K894" s="14" cm="1">
        <f t="array" ref="K894">INDEX('Stocastic Model Raw Data'!$E$2:$E$1001,$C894,0)</f>
        <v>187874803.756845</v>
      </c>
      <c r="L894" s="14" cm="1">
        <f t="array" ref="L894">INDEX('Stocastic Model Raw Data'!$J$2:$J$1001,$C894,0)</f>
        <v>80879356.148565695</v>
      </c>
      <c r="M894" s="14">
        <f t="shared" si="159"/>
        <v>106995447.6082793</v>
      </c>
      <c r="N894" s="14">
        <f t="shared" si="163"/>
        <v>2559435150.046195</v>
      </c>
      <c r="O894" s="14">
        <f t="shared" si="164"/>
        <v>1076990980.1090508</v>
      </c>
      <c r="P894" s="14">
        <f t="shared" si="160"/>
        <v>1482444169.9371443</v>
      </c>
      <c r="Q894" s="3">
        <f t="shared" si="165"/>
        <v>2559435150.046195</v>
      </c>
      <c r="R894" s="3">
        <f t="shared" si="166"/>
        <v>1289033570.1090508</v>
      </c>
      <c r="S894" s="3">
        <f t="shared" si="161"/>
        <v>1270401579.9371443</v>
      </c>
      <c r="T894" s="21">
        <f>(RANK(E894,E$8:E$1007,1)+COUNTIF(E$8:E894,E894)-1)/1000</f>
        <v>0.55100000000000005</v>
      </c>
      <c r="U894" s="21">
        <f>(RANK(F894,F$8:F$1007,1)+COUNTIF(F$8:F894,F894)-1)/1000</f>
        <v>0.56499999999999995</v>
      </c>
      <c r="V894" s="21">
        <f>(RANK(G894,G$8:G$1007,1)+COUNTIF(G$8:G894,G894)-1)/1000</f>
        <v>0.54600000000000004</v>
      </c>
      <c r="W894" s="21">
        <f>(RANK(H894,H$8:H$1007,1)+COUNTIF(H$8:H894,H894)-1)/1000</f>
        <v>0.48</v>
      </c>
      <c r="X894" s="21">
        <f>(RANK(I894,I$8:I$1007,1)+COUNTIF(I$8:I894,I894)-1)/1000</f>
        <v>0.495</v>
      </c>
      <c r="Y894" s="21">
        <f>(RANK(J894,J$8:J$1007,1)+COUNTIF(J$8:J894,J894)-1)/1000</f>
        <v>0.47099999999999997</v>
      </c>
      <c r="Z894" s="21">
        <f>(RANK(K894,K$8:K$1007,1)+COUNTIF(K$8:K894,K894)-1)/1000</f>
        <v>0.57999999999999996</v>
      </c>
      <c r="AA894" s="21">
        <f>(RANK(L894,L$8:L$1007,1)+COUNTIF(L$8:L894,L894)-1)/1000</f>
        <v>0.51900000000000002</v>
      </c>
      <c r="AB894" s="21">
        <f>(RANK(M894,M$8:M$1007,1)+COUNTIF(M$8:M894,M894)-1)/1000</f>
        <v>0.629</v>
      </c>
      <c r="AC894" s="21">
        <f>(RANK(N894,N$8:N$1007,1)+COUNTIF(N$8:N894,N894)-1)/1000</f>
        <v>0.48599999999999999</v>
      </c>
      <c r="AD894" s="21">
        <f>(RANK(O894,O$8:O$1007,1)+COUNTIF(O$8:O894,O894)-1)/1000</f>
        <v>0.49199999999999999</v>
      </c>
      <c r="AE894" s="21">
        <f>(RANK(P894,P$8:P$1007,1)+COUNTIF(P$8:P894,P894)-1)/1000</f>
        <v>0.48299999999999998</v>
      </c>
      <c r="AF894" s="21">
        <f>(RANK(Q894,Q$8:Q$1007,1)+COUNTIF(Q$8:Q894,Q894)-1)/1000</f>
        <v>0.48599999999999999</v>
      </c>
      <c r="AG894" s="21">
        <f>(RANK(R894,R$8:R$1007,1)+COUNTIF(R$8:R894,R894)-1)/1000</f>
        <v>0.49199999999999999</v>
      </c>
      <c r="AH894" s="21">
        <f>(RANK(S894,S$8:S$1007,1)+COUNTIF(S$8:S894,S894)-1)/1000</f>
        <v>0.48299999999999998</v>
      </c>
      <c r="AI894" s="14">
        <f t="shared" si="167"/>
        <v>0</v>
      </c>
      <c r="AK894" s="14">
        <f t="shared" si="168"/>
        <v>0</v>
      </c>
    </row>
    <row r="895" spans="2:37" x14ac:dyDescent="0.25">
      <c r="B895">
        <f t="shared" si="162"/>
        <v>888</v>
      </c>
      <c r="C895">
        <f>MATCH(B895,'Stocastic Model Raw Data'!$B$2:$B$1001,0)</f>
        <v>790</v>
      </c>
      <c r="D895" s="14" cm="1">
        <f t="array" ref="D895">INDEX('Stocastic Model Raw Data'!$G$2:$G$1001,$C895,0)</f>
        <v>212042590</v>
      </c>
      <c r="E895" s="14" cm="1">
        <f t="array" ref="E895">INDEX('Stocastic Model Raw Data'!$C$2:$C$1001,$C895,0)</f>
        <v>97236193.391659901</v>
      </c>
      <c r="F895" s="14" cm="1">
        <f t="array" ref="F895">INDEX('Stocastic Model Raw Data'!$H$2:$H$1001,$C895,0)</f>
        <v>47415735.468983099</v>
      </c>
      <c r="G895" s="14">
        <f t="shared" si="157"/>
        <v>49820457.922676802</v>
      </c>
      <c r="H895" s="14" cm="1">
        <f t="array" ref="H895">INDEX('Stocastic Model Raw Data'!$D$2:$D$1001,$C895,0)</f>
        <v>2721319620.06675</v>
      </c>
      <c r="I895" s="14" cm="1">
        <f t="array" ref="I895">INDEX('Stocastic Model Raw Data'!$I$2:$I$1001,$C895,0)</f>
        <v>1133061701.33653</v>
      </c>
      <c r="J895" s="14">
        <f t="shared" si="158"/>
        <v>1588257918.7302201</v>
      </c>
      <c r="K895" s="14" cm="1">
        <f t="array" ref="K895">INDEX('Stocastic Model Raw Data'!$E$2:$E$1001,$C895,0)</f>
        <v>216955313.63850799</v>
      </c>
      <c r="L895" s="14" cm="1">
        <f t="array" ref="L895">INDEX('Stocastic Model Raw Data'!$J$2:$J$1001,$C895,0)</f>
        <v>98439559.411908805</v>
      </c>
      <c r="M895" s="14">
        <f t="shared" si="159"/>
        <v>118515754.22659919</v>
      </c>
      <c r="N895" s="14">
        <f t="shared" si="163"/>
        <v>2938274933.7052579</v>
      </c>
      <c r="O895" s="14">
        <f t="shared" si="164"/>
        <v>1231501260.7484388</v>
      </c>
      <c r="P895" s="14">
        <f t="shared" si="160"/>
        <v>1706773672.9568191</v>
      </c>
      <c r="Q895" s="3">
        <f t="shared" si="165"/>
        <v>2938274933.7052579</v>
      </c>
      <c r="R895" s="3">
        <f t="shared" si="166"/>
        <v>1443543850.7484388</v>
      </c>
      <c r="S895" s="3">
        <f t="shared" si="161"/>
        <v>1494731082.9568191</v>
      </c>
      <c r="T895" s="21">
        <f>(RANK(E895,E$8:E$1007,1)+COUNTIF(E$8:E895,E895)-1)/1000</f>
        <v>0.75</v>
      </c>
      <c r="U895" s="21">
        <f>(RANK(F895,F$8:F$1007,1)+COUNTIF(F$8:F895,F895)-1)/1000</f>
        <v>0.73499999999999999</v>
      </c>
      <c r="V895" s="21">
        <f>(RANK(G895,G$8:G$1007,1)+COUNTIF(G$8:G895,G895)-1)/1000</f>
        <v>0.77300000000000002</v>
      </c>
      <c r="W895" s="21">
        <f>(RANK(H895,H$8:H$1007,1)+COUNTIF(H$8:H895,H895)-1)/1000</f>
        <v>0.77600000000000002</v>
      </c>
      <c r="X895" s="21">
        <f>(RANK(I895,I$8:I$1007,1)+COUNTIF(I$8:I895,I895)-1)/1000</f>
        <v>0.76100000000000001</v>
      </c>
      <c r="Y895" s="21">
        <f>(RANK(J895,J$8:J$1007,1)+COUNTIF(J$8:J895,J895)-1)/1000</f>
        <v>0.78900000000000003</v>
      </c>
      <c r="Z895" s="21">
        <f>(RANK(K895,K$8:K$1007,1)+COUNTIF(K$8:K895,K895)-1)/1000</f>
        <v>0.78700000000000003</v>
      </c>
      <c r="AA895" s="21">
        <f>(RANK(L895,L$8:L$1007,1)+COUNTIF(L$8:L895,L895)-1)/1000</f>
        <v>0.80800000000000005</v>
      </c>
      <c r="AB895" s="21">
        <f>(RANK(M895,M$8:M$1007,1)+COUNTIF(M$8:M895,M895)-1)/1000</f>
        <v>0.77</v>
      </c>
      <c r="AC895" s="21">
        <f>(RANK(N895,N$8:N$1007,1)+COUNTIF(N$8:N895,N895)-1)/1000</f>
        <v>0.79</v>
      </c>
      <c r="AD895" s="21">
        <f>(RANK(O895,O$8:O$1007,1)+COUNTIF(O$8:O895,O895)-1)/1000</f>
        <v>0.77500000000000002</v>
      </c>
      <c r="AE895" s="21">
        <f>(RANK(P895,P$8:P$1007,1)+COUNTIF(P$8:P895,P895)-1)/1000</f>
        <v>0.78900000000000003</v>
      </c>
      <c r="AF895" s="21">
        <f>(RANK(Q895,Q$8:Q$1007,1)+COUNTIF(Q$8:Q895,Q895)-1)/1000</f>
        <v>0.79</v>
      </c>
      <c r="AG895" s="21">
        <f>(RANK(R895,R$8:R$1007,1)+COUNTIF(R$8:R895,R895)-1)/1000</f>
        <v>0.77500000000000002</v>
      </c>
      <c r="AH895" s="21">
        <f>(RANK(S895,S$8:S$1007,1)+COUNTIF(S$8:S895,S895)-1)/1000</f>
        <v>0.78900000000000003</v>
      </c>
      <c r="AI895" s="14">
        <f t="shared" si="167"/>
        <v>0</v>
      </c>
      <c r="AK895" s="14">
        <f t="shared" si="168"/>
        <v>0</v>
      </c>
    </row>
    <row r="896" spans="2:37" x14ac:dyDescent="0.25">
      <c r="B896">
        <f t="shared" si="162"/>
        <v>889</v>
      </c>
      <c r="C896">
        <f>MATCH(B896,'Stocastic Model Raw Data'!$B$2:$B$1001,0)</f>
        <v>400</v>
      </c>
      <c r="D896" s="14" cm="1">
        <f t="array" ref="D896">INDEX('Stocastic Model Raw Data'!$G$2:$G$1001,$C896,0)</f>
        <v>212042590</v>
      </c>
      <c r="E896" s="14" cm="1">
        <f t="array" ref="E896">INDEX('Stocastic Model Raw Data'!$C$2:$C$1001,$C896,0)</f>
        <v>81493511.802437201</v>
      </c>
      <c r="F896" s="14" cm="1">
        <f t="array" ref="F896">INDEX('Stocastic Model Raw Data'!$H$2:$H$1001,$C896,0)</f>
        <v>39925592.708401203</v>
      </c>
      <c r="G896" s="14">
        <f t="shared" si="157"/>
        <v>41567919.094035998</v>
      </c>
      <c r="H896" s="14" cm="1">
        <f t="array" ref="H896">INDEX('Stocastic Model Raw Data'!$D$2:$D$1001,$C896,0)</f>
        <v>2263645117.0952301</v>
      </c>
      <c r="I896" s="14" cm="1">
        <f t="array" ref="I896">INDEX('Stocastic Model Raw Data'!$I$2:$I$1001,$C896,0)</f>
        <v>944606160.96677399</v>
      </c>
      <c r="J896" s="14">
        <f t="shared" si="158"/>
        <v>1319038956.1284561</v>
      </c>
      <c r="K896" s="14" cm="1">
        <f t="array" ref="K896">INDEX('Stocastic Model Raw Data'!$E$2:$E$1001,$C896,0)</f>
        <v>188578951.96284401</v>
      </c>
      <c r="L896" s="14" cm="1">
        <f t="array" ref="L896">INDEX('Stocastic Model Raw Data'!$J$2:$J$1001,$C896,0)</f>
        <v>84025003.913748205</v>
      </c>
      <c r="M896" s="14">
        <f t="shared" si="159"/>
        <v>104553948.04909581</v>
      </c>
      <c r="N896" s="14">
        <f t="shared" si="163"/>
        <v>2452224069.058074</v>
      </c>
      <c r="O896" s="14">
        <f t="shared" si="164"/>
        <v>1028631164.8805223</v>
      </c>
      <c r="P896" s="14">
        <f t="shared" si="160"/>
        <v>1423592904.1775517</v>
      </c>
      <c r="Q896" s="3">
        <f t="shared" si="165"/>
        <v>2452224069.058074</v>
      </c>
      <c r="R896" s="3">
        <f t="shared" si="166"/>
        <v>1240673754.8805223</v>
      </c>
      <c r="S896" s="3">
        <f t="shared" si="161"/>
        <v>1211550314.1775517</v>
      </c>
      <c r="T896" s="21">
        <f>(RANK(E896,E$8:E$1007,1)+COUNTIF(E$8:E896,E896)-1)/1000</f>
        <v>0.438</v>
      </c>
      <c r="U896" s="21">
        <f>(RANK(F896,F$8:F$1007,1)+COUNTIF(F$8:F896,F896)-1)/1000</f>
        <v>0.44800000000000001</v>
      </c>
      <c r="V896" s="21">
        <f>(RANK(G896,G$8:G$1007,1)+COUNTIF(G$8:G896,G896)-1)/1000</f>
        <v>0.41799999999999998</v>
      </c>
      <c r="W896" s="21">
        <f>(RANK(H896,H$8:H$1007,1)+COUNTIF(H$8:H896,H896)-1)/1000</f>
        <v>0.38</v>
      </c>
      <c r="X896" s="21">
        <f>(RANK(I896,I$8:I$1007,1)+COUNTIF(I$8:I896,I896)-1)/1000</f>
        <v>0.38900000000000001</v>
      </c>
      <c r="Y896" s="21">
        <f>(RANK(J896,J$8:J$1007,1)+COUNTIF(J$8:J896,J896)-1)/1000</f>
        <v>0.375</v>
      </c>
      <c r="Z896" s="21">
        <f>(RANK(K896,K$8:K$1007,1)+COUNTIF(K$8:K896,K896)-1)/1000</f>
        <v>0.59099999999999997</v>
      </c>
      <c r="AA896" s="21">
        <f>(RANK(L896,L$8:L$1007,1)+COUNTIF(L$8:L896,L896)-1)/1000</f>
        <v>0.58799999999999997</v>
      </c>
      <c r="AB896" s="21">
        <f>(RANK(M896,M$8:M$1007,1)+COUNTIF(M$8:M896,M896)-1)/1000</f>
        <v>0.58299999999999996</v>
      </c>
      <c r="AC896" s="21">
        <f>(RANK(N896,N$8:N$1007,1)+COUNTIF(N$8:N896,N896)-1)/1000</f>
        <v>0.4</v>
      </c>
      <c r="AD896" s="21">
        <f>(RANK(O896,O$8:O$1007,1)+COUNTIF(O$8:O896,O896)-1)/1000</f>
        <v>0.40500000000000003</v>
      </c>
      <c r="AE896" s="21">
        <f>(RANK(P896,P$8:P$1007,1)+COUNTIF(P$8:P896,P896)-1)/1000</f>
        <v>0.39</v>
      </c>
      <c r="AF896" s="21">
        <f>(RANK(Q896,Q$8:Q$1007,1)+COUNTIF(Q$8:Q896,Q896)-1)/1000</f>
        <v>0.4</v>
      </c>
      <c r="AG896" s="21">
        <f>(RANK(R896,R$8:R$1007,1)+COUNTIF(R$8:R896,R896)-1)/1000</f>
        <v>0.40500000000000003</v>
      </c>
      <c r="AH896" s="21">
        <f>(RANK(S896,S$8:S$1007,1)+COUNTIF(S$8:S896,S896)-1)/1000</f>
        <v>0.39</v>
      </c>
      <c r="AI896" s="14">
        <f t="shared" si="167"/>
        <v>0</v>
      </c>
      <c r="AK896" s="14">
        <f t="shared" si="168"/>
        <v>0</v>
      </c>
    </row>
    <row r="897" spans="2:37" x14ac:dyDescent="0.25">
      <c r="B897">
        <f t="shared" si="162"/>
        <v>890</v>
      </c>
      <c r="C897">
        <f>MATCH(B897,'Stocastic Model Raw Data'!$B$2:$B$1001,0)</f>
        <v>700</v>
      </c>
      <c r="D897" s="14" cm="1">
        <f t="array" ref="D897">INDEX('Stocastic Model Raw Data'!$G$2:$G$1001,$C897,0)</f>
        <v>212042590</v>
      </c>
      <c r="E897" s="14" cm="1">
        <f t="array" ref="E897">INDEX('Stocastic Model Raw Data'!$C$2:$C$1001,$C897,0)</f>
        <v>88270925.965072304</v>
      </c>
      <c r="F897" s="14" cm="1">
        <f t="array" ref="F897">INDEX('Stocastic Model Raw Data'!$H$2:$H$1001,$C897,0)</f>
        <v>42604837.297818199</v>
      </c>
      <c r="G897" s="14">
        <f t="shared" si="157"/>
        <v>45666088.667254105</v>
      </c>
      <c r="H897" s="14" cm="1">
        <f t="array" ref="H897">INDEX('Stocastic Model Raw Data'!$D$2:$D$1001,$C897,0)</f>
        <v>2616079811.94349</v>
      </c>
      <c r="I897" s="14" cm="1">
        <f t="array" ref="I897">INDEX('Stocastic Model Raw Data'!$I$2:$I$1001,$C897,0)</f>
        <v>1081623792.2527599</v>
      </c>
      <c r="J897" s="14">
        <f t="shared" si="158"/>
        <v>1534456019.6907301</v>
      </c>
      <c r="K897" s="14" cm="1">
        <f t="array" ref="K897">INDEX('Stocastic Model Raw Data'!$E$2:$E$1001,$C897,0)</f>
        <v>191289627.93801501</v>
      </c>
      <c r="L897" s="14" cm="1">
        <f t="array" ref="L897">INDEX('Stocastic Model Raw Data'!$J$2:$J$1001,$C897,0)</f>
        <v>87156108.893921405</v>
      </c>
      <c r="M897" s="14">
        <f t="shared" si="159"/>
        <v>104133519.04409361</v>
      </c>
      <c r="N897" s="14">
        <f t="shared" si="163"/>
        <v>2807369439.881505</v>
      </c>
      <c r="O897" s="14">
        <f t="shared" si="164"/>
        <v>1168779901.1466813</v>
      </c>
      <c r="P897" s="14">
        <f t="shared" si="160"/>
        <v>1638589538.7348237</v>
      </c>
      <c r="Q897" s="3">
        <f t="shared" si="165"/>
        <v>2807369439.881505</v>
      </c>
      <c r="R897" s="3">
        <f t="shared" si="166"/>
        <v>1380822491.1466813</v>
      </c>
      <c r="S897" s="3">
        <f t="shared" si="161"/>
        <v>1426546948.7348237</v>
      </c>
      <c r="T897" s="21">
        <f>(RANK(E897,E$8:E$1007,1)+COUNTIF(E$8:E897,E897)-1)/1000</f>
        <v>0.58099999999999996</v>
      </c>
      <c r="U897" s="21">
        <f>(RANK(F897,F$8:F$1007,1)+COUNTIF(F$8:F897,F897)-1)/1000</f>
        <v>0.56200000000000006</v>
      </c>
      <c r="V897" s="21">
        <f>(RANK(G897,G$8:G$1007,1)+COUNTIF(G$8:G897,G897)-1)/1000</f>
        <v>0.61099999999999999</v>
      </c>
      <c r="W897" s="21">
        <f>(RANK(H897,H$8:H$1007,1)+COUNTIF(H$8:H897,H897)-1)/1000</f>
        <v>0.70499999999999996</v>
      </c>
      <c r="X897" s="21">
        <f>(RANK(I897,I$8:I$1007,1)+COUNTIF(I$8:I897,I897)-1)/1000</f>
        <v>0.67900000000000005</v>
      </c>
      <c r="Y897" s="21">
        <f>(RANK(J897,J$8:J$1007,1)+COUNTIF(J$8:J897,J897)-1)/1000</f>
        <v>0.72899999999999998</v>
      </c>
      <c r="Z897" s="21">
        <f>(RANK(K897,K$8:K$1007,1)+COUNTIF(K$8:K897,K897)-1)/1000</f>
        <v>0.621</v>
      </c>
      <c r="AA897" s="21">
        <f>(RANK(L897,L$8:L$1007,1)+COUNTIF(L$8:L897,L897)-1)/1000</f>
        <v>0.64500000000000002</v>
      </c>
      <c r="AB897" s="21">
        <f>(RANK(M897,M$8:M$1007,1)+COUNTIF(M$8:M897,M897)-1)/1000</f>
        <v>0.57499999999999996</v>
      </c>
      <c r="AC897" s="21">
        <f>(RANK(N897,N$8:N$1007,1)+COUNTIF(N$8:N897,N897)-1)/1000</f>
        <v>0.7</v>
      </c>
      <c r="AD897" s="21">
        <f>(RANK(O897,O$8:O$1007,1)+COUNTIF(O$8:O897,O897)-1)/1000</f>
        <v>0.68</v>
      </c>
      <c r="AE897" s="21">
        <f>(RANK(P897,P$8:P$1007,1)+COUNTIF(P$8:P897,P897)-1)/1000</f>
        <v>0.71699999999999997</v>
      </c>
      <c r="AF897" s="21">
        <f>(RANK(Q897,Q$8:Q$1007,1)+COUNTIF(Q$8:Q897,Q897)-1)/1000</f>
        <v>0.7</v>
      </c>
      <c r="AG897" s="21">
        <f>(RANK(R897,R$8:R$1007,1)+COUNTIF(R$8:R897,R897)-1)/1000</f>
        <v>0.68</v>
      </c>
      <c r="AH897" s="21">
        <f>(RANK(S897,S$8:S$1007,1)+COUNTIF(S$8:S897,S897)-1)/1000</f>
        <v>0.71699999999999997</v>
      </c>
      <c r="AI897" s="14">
        <f t="shared" si="167"/>
        <v>0</v>
      </c>
      <c r="AK897" s="14">
        <f t="shared" si="168"/>
        <v>0</v>
      </c>
    </row>
    <row r="898" spans="2:37" x14ac:dyDescent="0.25">
      <c r="B898">
        <f t="shared" si="162"/>
        <v>891</v>
      </c>
      <c r="C898">
        <f>MATCH(B898,'Stocastic Model Raw Data'!$B$2:$B$1001,0)</f>
        <v>883</v>
      </c>
      <c r="D898" s="14" cm="1">
        <f t="array" ref="D898">INDEX('Stocastic Model Raw Data'!$G$2:$G$1001,$C898,0)</f>
        <v>212042590</v>
      </c>
      <c r="E898" s="14" cm="1">
        <f t="array" ref="E898">INDEX('Stocastic Model Raw Data'!$C$2:$C$1001,$C898,0)</f>
        <v>102566077.063115</v>
      </c>
      <c r="F898" s="14" cm="1">
        <f t="array" ref="F898">INDEX('Stocastic Model Raw Data'!$H$2:$H$1001,$C898,0)</f>
        <v>50419357.427722096</v>
      </c>
      <c r="G898" s="14">
        <f t="shared" si="157"/>
        <v>52146719.635392904</v>
      </c>
      <c r="H898" s="14" cm="1">
        <f t="array" ref="H898">INDEX('Stocastic Model Raw Data'!$D$2:$D$1001,$C898,0)</f>
        <v>2894529813.6750798</v>
      </c>
      <c r="I898" s="14" cm="1">
        <f t="array" ref="I898">INDEX('Stocastic Model Raw Data'!$I$2:$I$1001,$C898,0)</f>
        <v>1209741929.14309</v>
      </c>
      <c r="J898" s="14">
        <f t="shared" si="158"/>
        <v>1684787884.5319898</v>
      </c>
      <c r="K898" s="14" cm="1">
        <f t="array" ref="K898">INDEX('Stocastic Model Raw Data'!$E$2:$E$1001,$C898,0)</f>
        <v>212367740.40258399</v>
      </c>
      <c r="L898" s="14" cm="1">
        <f t="array" ref="L898">INDEX('Stocastic Model Raw Data'!$J$2:$J$1001,$C898,0)</f>
        <v>96233377.622687906</v>
      </c>
      <c r="M898" s="14">
        <f t="shared" si="159"/>
        <v>116134362.77989608</v>
      </c>
      <c r="N898" s="14">
        <f t="shared" si="163"/>
        <v>3106897554.0776639</v>
      </c>
      <c r="O898" s="14">
        <f t="shared" si="164"/>
        <v>1305975306.7657778</v>
      </c>
      <c r="P898" s="14">
        <f t="shared" si="160"/>
        <v>1800922247.3118861</v>
      </c>
      <c r="Q898" s="3">
        <f t="shared" si="165"/>
        <v>3106897554.0776639</v>
      </c>
      <c r="R898" s="3">
        <f t="shared" si="166"/>
        <v>1518017896.7657778</v>
      </c>
      <c r="S898" s="3">
        <f t="shared" si="161"/>
        <v>1588879657.3118861</v>
      </c>
      <c r="T898" s="21">
        <f>(RANK(E898,E$8:E$1007,1)+COUNTIF(E$8:E898,E898)-1)/1000</f>
        <v>0.82499999999999996</v>
      </c>
      <c r="U898" s="21">
        <f>(RANK(F898,F$8:F$1007,1)+COUNTIF(F$8:F898,F898)-1)/1000</f>
        <v>0.81799999999999995</v>
      </c>
      <c r="V898" s="21">
        <f>(RANK(G898,G$8:G$1007,1)+COUNTIF(G$8:G898,G898)-1)/1000</f>
        <v>0.83199999999999996</v>
      </c>
      <c r="W898" s="21">
        <f>(RANK(H898,H$8:H$1007,1)+COUNTIF(H$8:H898,H898)-1)/1000</f>
        <v>0.89</v>
      </c>
      <c r="X898" s="21">
        <f>(RANK(I898,I$8:I$1007,1)+COUNTIF(I$8:I898,I898)-1)/1000</f>
        <v>0.878</v>
      </c>
      <c r="Y898" s="21">
        <f>(RANK(J898,J$8:J$1007,1)+COUNTIF(J$8:J898,J898)-1)/1000</f>
        <v>0.89400000000000002</v>
      </c>
      <c r="Z898" s="21">
        <f>(RANK(K898,K$8:K$1007,1)+COUNTIF(K$8:K898,K898)-1)/1000</f>
        <v>0.76800000000000002</v>
      </c>
      <c r="AA898" s="21">
        <f>(RANK(L898,L$8:L$1007,1)+COUNTIF(L$8:L898,L898)-1)/1000</f>
        <v>0.78400000000000003</v>
      </c>
      <c r="AB898" s="21">
        <f>(RANK(M898,M$8:M$1007,1)+COUNTIF(M$8:M898,M898)-1)/1000</f>
        <v>0.745</v>
      </c>
      <c r="AC898" s="21">
        <f>(RANK(N898,N$8:N$1007,1)+COUNTIF(N$8:N898,N898)-1)/1000</f>
        <v>0.88300000000000001</v>
      </c>
      <c r="AD898" s="21">
        <f>(RANK(O898,O$8:O$1007,1)+COUNTIF(O$8:O898,O898)-1)/1000</f>
        <v>0.873</v>
      </c>
      <c r="AE898" s="21">
        <f>(RANK(P898,P$8:P$1007,1)+COUNTIF(P$8:P898,P898)-1)/1000</f>
        <v>0.88400000000000001</v>
      </c>
      <c r="AF898" s="21">
        <f>(RANK(Q898,Q$8:Q$1007,1)+COUNTIF(Q$8:Q898,Q898)-1)/1000</f>
        <v>0.88300000000000001</v>
      </c>
      <c r="AG898" s="21">
        <f>(RANK(R898,R$8:R$1007,1)+COUNTIF(R$8:R898,R898)-1)/1000</f>
        <v>0.873</v>
      </c>
      <c r="AH898" s="21">
        <f>(RANK(S898,S$8:S$1007,1)+COUNTIF(S$8:S898,S898)-1)/1000</f>
        <v>0.88400000000000001</v>
      </c>
      <c r="AI898" s="14">
        <f t="shared" si="167"/>
        <v>0</v>
      </c>
      <c r="AK898" s="14">
        <f t="shared" si="168"/>
        <v>0</v>
      </c>
    </row>
    <row r="899" spans="2:37" x14ac:dyDescent="0.25">
      <c r="B899">
        <f t="shared" si="162"/>
        <v>892</v>
      </c>
      <c r="C899">
        <f>MATCH(B899,'Stocastic Model Raw Data'!$B$2:$B$1001,0)</f>
        <v>64</v>
      </c>
      <c r="D899" s="14" cm="1">
        <f t="array" ref="D899">INDEX('Stocastic Model Raw Data'!$G$2:$G$1001,$C899,0)</f>
        <v>212042590</v>
      </c>
      <c r="E899" s="14" cm="1">
        <f t="array" ref="E899">INDEX('Stocastic Model Raw Data'!$C$2:$C$1001,$C899,0)</f>
        <v>62704419.555744402</v>
      </c>
      <c r="F899" s="14" cm="1">
        <f t="array" ref="F899">INDEX('Stocastic Model Raw Data'!$H$2:$H$1001,$C899,0)</f>
        <v>30535354.923656199</v>
      </c>
      <c r="G899" s="14">
        <f t="shared" si="157"/>
        <v>32169064.632088203</v>
      </c>
      <c r="H899" s="14" cm="1">
        <f t="array" ref="H899">INDEX('Stocastic Model Raw Data'!$D$2:$D$1001,$C899,0)</f>
        <v>1800962817.34478</v>
      </c>
      <c r="I899" s="14" cm="1">
        <f t="array" ref="I899">INDEX('Stocastic Model Raw Data'!$I$2:$I$1001,$C899,0)</f>
        <v>751118245.69877601</v>
      </c>
      <c r="J899" s="14">
        <f t="shared" si="158"/>
        <v>1049844571.646004</v>
      </c>
      <c r="K899" s="14" cm="1">
        <f t="array" ref="K899">INDEX('Stocastic Model Raw Data'!$E$2:$E$1001,$C899,0)</f>
        <v>123966022.24459</v>
      </c>
      <c r="L899" s="14" cm="1">
        <f t="array" ref="L899">INDEX('Stocastic Model Raw Data'!$J$2:$J$1001,$C899,0)</f>
        <v>53660842.398433402</v>
      </c>
      <c r="M899" s="14">
        <f t="shared" si="159"/>
        <v>70305179.846156597</v>
      </c>
      <c r="N899" s="14">
        <f t="shared" si="163"/>
        <v>1924928839.58937</v>
      </c>
      <c r="O899" s="14">
        <f t="shared" si="164"/>
        <v>804779088.09720945</v>
      </c>
      <c r="P899" s="14">
        <f t="shared" si="160"/>
        <v>1120149751.4921606</v>
      </c>
      <c r="Q899" s="3">
        <f t="shared" si="165"/>
        <v>1924928839.58937</v>
      </c>
      <c r="R899" s="3">
        <f t="shared" si="166"/>
        <v>1016821678.0972095</v>
      </c>
      <c r="S899" s="3">
        <f t="shared" si="161"/>
        <v>908107161.49216056</v>
      </c>
      <c r="T899" s="21">
        <f>(RANK(E899,E$8:E$1007,1)+COUNTIF(E$8:E899,E899)-1)/1000</f>
        <v>0.08</v>
      </c>
      <c r="U899" s="21">
        <f>(RANK(F899,F$8:F$1007,1)+COUNTIF(F$8:F899,F899)-1)/1000</f>
        <v>7.8E-2</v>
      </c>
      <c r="V899" s="21">
        <f>(RANK(G899,G$8:G$1007,1)+COUNTIF(G$8:G899,G899)-1)/1000</f>
        <v>7.1999999999999995E-2</v>
      </c>
      <c r="W899" s="21">
        <f>(RANK(H899,H$8:H$1007,1)+COUNTIF(H$8:H899,H899)-1)/1000</f>
        <v>6.4000000000000001E-2</v>
      </c>
      <c r="X899" s="21">
        <f>(RANK(I899,I$8:I$1007,1)+COUNTIF(I$8:I899,I899)-1)/1000</f>
        <v>6.8000000000000005E-2</v>
      </c>
      <c r="Y899" s="21">
        <f>(RANK(J899,J$8:J$1007,1)+COUNTIF(J$8:J899,J899)-1)/1000</f>
        <v>5.8000000000000003E-2</v>
      </c>
      <c r="Z899" s="21">
        <f>(RANK(K899,K$8:K$1007,1)+COUNTIF(K$8:K899,K899)-1)/1000</f>
        <v>4.5999999999999999E-2</v>
      </c>
      <c r="AA899" s="21">
        <f>(RANK(L899,L$8:L$1007,1)+COUNTIF(L$8:L899,L899)-1)/1000</f>
        <v>0.05</v>
      </c>
      <c r="AB899" s="21">
        <f>(RANK(M899,M$8:M$1007,1)+COUNTIF(M$8:M899,M899)-1)/1000</f>
        <v>4.5999999999999999E-2</v>
      </c>
      <c r="AC899" s="21">
        <f>(RANK(N899,N$8:N$1007,1)+COUNTIF(N$8:N899,N899)-1)/1000</f>
        <v>6.4000000000000001E-2</v>
      </c>
      <c r="AD899" s="21">
        <f>(RANK(O899,O$8:O$1007,1)+COUNTIF(O$8:O899,O899)-1)/1000</f>
        <v>6.7000000000000004E-2</v>
      </c>
      <c r="AE899" s="21">
        <f>(RANK(P899,P$8:P$1007,1)+COUNTIF(P$8:P899,P899)-1)/1000</f>
        <v>5.5E-2</v>
      </c>
      <c r="AF899" s="21">
        <f>(RANK(Q899,Q$8:Q$1007,1)+COUNTIF(Q$8:Q899,Q899)-1)/1000</f>
        <v>6.4000000000000001E-2</v>
      </c>
      <c r="AG899" s="21">
        <f>(RANK(R899,R$8:R$1007,1)+COUNTIF(R$8:R899,R899)-1)/1000</f>
        <v>6.7000000000000004E-2</v>
      </c>
      <c r="AH899" s="21">
        <f>(RANK(S899,S$8:S$1007,1)+COUNTIF(S$8:S899,S899)-1)/1000</f>
        <v>5.5E-2</v>
      </c>
      <c r="AI899" s="14">
        <f t="shared" si="167"/>
        <v>0</v>
      </c>
      <c r="AK899" s="14">
        <f t="shared" si="168"/>
        <v>0</v>
      </c>
    </row>
    <row r="900" spans="2:37" x14ac:dyDescent="0.25">
      <c r="B900">
        <f t="shared" si="162"/>
        <v>893</v>
      </c>
      <c r="C900">
        <f>MATCH(B900,'Stocastic Model Raw Data'!$B$2:$B$1001,0)</f>
        <v>791</v>
      </c>
      <c r="D900" s="14" cm="1">
        <f t="array" ref="D900">INDEX('Stocastic Model Raw Data'!$G$2:$G$1001,$C900,0)</f>
        <v>212042590</v>
      </c>
      <c r="E900" s="14" cm="1">
        <f t="array" ref="E900">INDEX('Stocastic Model Raw Data'!$C$2:$C$1001,$C900,0)</f>
        <v>97974783.322468206</v>
      </c>
      <c r="F900" s="14" cm="1">
        <f t="array" ref="F900">INDEX('Stocastic Model Raw Data'!$H$2:$H$1001,$C900,0)</f>
        <v>48346174.257944398</v>
      </c>
      <c r="G900" s="14">
        <f t="shared" si="157"/>
        <v>49628609.064523809</v>
      </c>
      <c r="H900" s="14" cm="1">
        <f t="array" ref="H900">INDEX('Stocastic Model Raw Data'!$D$2:$D$1001,$C900,0)</f>
        <v>2740529220.5338502</v>
      </c>
      <c r="I900" s="14" cm="1">
        <f t="array" ref="I900">INDEX('Stocastic Model Raw Data'!$I$2:$I$1001,$C900,0)</f>
        <v>1149455703.9090099</v>
      </c>
      <c r="J900" s="14">
        <f t="shared" si="158"/>
        <v>1591073516.6248403</v>
      </c>
      <c r="K900" s="14" cm="1">
        <f t="array" ref="K900">INDEX('Stocastic Model Raw Data'!$E$2:$E$1001,$C900,0)</f>
        <v>199200187.29651201</v>
      </c>
      <c r="L900" s="14" cm="1">
        <f t="array" ref="L900">INDEX('Stocastic Model Raw Data'!$J$2:$J$1001,$C900,0)</f>
        <v>91598245.062351197</v>
      </c>
      <c r="M900" s="14">
        <f t="shared" si="159"/>
        <v>107601942.23416081</v>
      </c>
      <c r="N900" s="14">
        <f t="shared" si="163"/>
        <v>2939729407.8303623</v>
      </c>
      <c r="O900" s="14">
        <f t="shared" si="164"/>
        <v>1241053948.9713612</v>
      </c>
      <c r="P900" s="14">
        <f t="shared" si="160"/>
        <v>1698675458.8590012</v>
      </c>
      <c r="Q900" s="3">
        <f t="shared" si="165"/>
        <v>2939729407.8303623</v>
      </c>
      <c r="R900" s="3">
        <f t="shared" si="166"/>
        <v>1453096538.9713612</v>
      </c>
      <c r="S900" s="3">
        <f t="shared" si="161"/>
        <v>1486632868.8590012</v>
      </c>
      <c r="T900" s="21">
        <f>(RANK(E900,E$8:E$1007,1)+COUNTIF(E$8:E900,E900)-1)/1000</f>
        <v>0.76400000000000001</v>
      </c>
      <c r="U900" s="21">
        <f>(RANK(F900,F$8:F$1007,1)+COUNTIF(F$8:F900,F900)-1)/1000</f>
        <v>0.76400000000000001</v>
      </c>
      <c r="V900" s="21">
        <f>(RANK(G900,G$8:G$1007,1)+COUNTIF(G$8:G900,G900)-1)/1000</f>
        <v>0.76600000000000001</v>
      </c>
      <c r="W900" s="21">
        <f>(RANK(H900,H$8:H$1007,1)+COUNTIF(H$8:H900,H900)-1)/1000</f>
        <v>0.79900000000000004</v>
      </c>
      <c r="X900" s="21">
        <f>(RANK(I900,I$8:I$1007,1)+COUNTIF(I$8:I900,I900)-1)/1000</f>
        <v>0.79500000000000004</v>
      </c>
      <c r="Y900" s="21">
        <f>(RANK(J900,J$8:J$1007,1)+COUNTIF(J$8:J900,J900)-1)/1000</f>
        <v>0.79300000000000004</v>
      </c>
      <c r="Z900" s="21">
        <f>(RANK(K900,K$8:K$1007,1)+COUNTIF(K$8:K900,K900)-1)/1000</f>
        <v>0.67500000000000004</v>
      </c>
      <c r="AA900" s="21">
        <f>(RANK(L900,L$8:L$1007,1)+COUNTIF(L$8:L900,L900)-1)/1000</f>
        <v>0.71299999999999997</v>
      </c>
      <c r="AB900" s="21">
        <f>(RANK(M900,M$8:M$1007,1)+COUNTIF(M$8:M900,M900)-1)/1000</f>
        <v>0.64100000000000001</v>
      </c>
      <c r="AC900" s="21">
        <f>(RANK(N900,N$8:N$1007,1)+COUNTIF(N$8:N900,N900)-1)/1000</f>
        <v>0.79100000000000004</v>
      </c>
      <c r="AD900" s="21">
        <f>(RANK(O900,O$8:O$1007,1)+COUNTIF(O$8:O900,O900)-1)/1000</f>
        <v>0.79100000000000004</v>
      </c>
      <c r="AE900" s="21">
        <f>(RANK(P900,P$8:P$1007,1)+COUNTIF(P$8:P900,P900)-1)/1000</f>
        <v>0.78</v>
      </c>
      <c r="AF900" s="21">
        <f>(RANK(Q900,Q$8:Q$1007,1)+COUNTIF(Q$8:Q900,Q900)-1)/1000</f>
        <v>0.79100000000000004</v>
      </c>
      <c r="AG900" s="21">
        <f>(RANK(R900,R$8:R$1007,1)+COUNTIF(R$8:R900,R900)-1)/1000</f>
        <v>0.79100000000000004</v>
      </c>
      <c r="AH900" s="21">
        <f>(RANK(S900,S$8:S$1007,1)+COUNTIF(S$8:S900,S900)-1)/1000</f>
        <v>0.78</v>
      </c>
      <c r="AI900" s="14">
        <f t="shared" si="167"/>
        <v>0</v>
      </c>
      <c r="AK900" s="14">
        <f t="shared" si="168"/>
        <v>0</v>
      </c>
    </row>
    <row r="901" spans="2:37" x14ac:dyDescent="0.25">
      <c r="B901">
        <f t="shared" si="162"/>
        <v>894</v>
      </c>
      <c r="C901">
        <f>MATCH(B901,'Stocastic Model Raw Data'!$B$2:$B$1001,0)</f>
        <v>295</v>
      </c>
      <c r="D901" s="14" cm="1">
        <f t="array" ref="D901">INDEX('Stocastic Model Raw Data'!$G$2:$G$1001,$C901,0)</f>
        <v>212042590</v>
      </c>
      <c r="E901" s="14" cm="1">
        <f t="array" ref="E901">INDEX('Stocastic Model Raw Data'!$C$2:$C$1001,$C901,0)</f>
        <v>77202382.115450293</v>
      </c>
      <c r="F901" s="14" cm="1">
        <f t="array" ref="F901">INDEX('Stocastic Model Raw Data'!$H$2:$H$1001,$C901,0)</f>
        <v>37701575.493398398</v>
      </c>
      <c r="G901" s="14">
        <f t="shared" si="157"/>
        <v>39500806.622051895</v>
      </c>
      <c r="H901" s="14" cm="1">
        <f t="array" ref="H901">INDEX('Stocastic Model Raw Data'!$D$2:$D$1001,$C901,0)</f>
        <v>2162560891.9615698</v>
      </c>
      <c r="I901" s="14" cm="1">
        <f t="array" ref="I901">INDEX('Stocastic Model Raw Data'!$I$2:$I$1001,$C901,0)</f>
        <v>896483930.04348397</v>
      </c>
      <c r="J901" s="14">
        <f t="shared" si="158"/>
        <v>1266076961.9180858</v>
      </c>
      <c r="K901" s="14" cm="1">
        <f t="array" ref="K901">INDEX('Stocastic Model Raw Data'!$E$2:$E$1001,$C901,0)</f>
        <v>181849551.55282399</v>
      </c>
      <c r="L901" s="14" cm="1">
        <f t="array" ref="L901">INDEX('Stocastic Model Raw Data'!$J$2:$J$1001,$C901,0)</f>
        <v>83183994.748789594</v>
      </c>
      <c r="M901" s="14">
        <f t="shared" si="159"/>
        <v>98665556.804034397</v>
      </c>
      <c r="N901" s="14">
        <f t="shared" si="163"/>
        <v>2344410443.5143938</v>
      </c>
      <c r="O901" s="14">
        <f t="shared" si="164"/>
        <v>979667924.79227352</v>
      </c>
      <c r="P901" s="14">
        <f t="shared" si="160"/>
        <v>1364742518.7221203</v>
      </c>
      <c r="Q901" s="3">
        <f t="shared" si="165"/>
        <v>2344410443.5143938</v>
      </c>
      <c r="R901" s="3">
        <f t="shared" si="166"/>
        <v>1191710514.7922735</v>
      </c>
      <c r="S901" s="3">
        <f t="shared" si="161"/>
        <v>1152699928.7221203</v>
      </c>
      <c r="T901" s="21">
        <f>(RANK(E901,E$8:E$1007,1)+COUNTIF(E$8:E901,E901)-1)/1000</f>
        <v>0.34300000000000003</v>
      </c>
      <c r="U901" s="21">
        <f>(RANK(F901,F$8:F$1007,1)+COUNTIF(F$8:F901,F901)-1)/1000</f>
        <v>0.35499999999999998</v>
      </c>
      <c r="V901" s="21">
        <f>(RANK(G901,G$8:G$1007,1)+COUNTIF(G$8:G901,G901)-1)/1000</f>
        <v>0.32600000000000001</v>
      </c>
      <c r="W901" s="21">
        <f>(RANK(H901,H$8:H$1007,1)+COUNTIF(H$8:H901,H901)-1)/1000</f>
        <v>0.27300000000000002</v>
      </c>
      <c r="X901" s="21">
        <f>(RANK(I901,I$8:I$1007,1)+COUNTIF(I$8:I901,I901)-1)/1000</f>
        <v>0.27100000000000002</v>
      </c>
      <c r="Y901" s="21">
        <f>(RANK(J901,J$8:J$1007,1)+COUNTIF(J$8:J901,J901)-1)/1000</f>
        <v>0.28000000000000003</v>
      </c>
      <c r="Z901" s="21">
        <f>(RANK(K901,K$8:K$1007,1)+COUNTIF(K$8:K901,K901)-1)/1000</f>
        <v>0.51500000000000001</v>
      </c>
      <c r="AA901" s="21">
        <f>(RANK(L901,L$8:L$1007,1)+COUNTIF(L$8:L901,L901)-1)/1000</f>
        <v>0.57199999999999995</v>
      </c>
      <c r="AB901" s="21">
        <f>(RANK(M901,M$8:M$1007,1)+COUNTIF(M$8:M901,M901)-1)/1000</f>
        <v>0.47499999999999998</v>
      </c>
      <c r="AC901" s="21">
        <f>(RANK(N901,N$8:N$1007,1)+COUNTIF(N$8:N901,N901)-1)/1000</f>
        <v>0.29499999999999998</v>
      </c>
      <c r="AD901" s="21">
        <f>(RANK(O901,O$8:O$1007,1)+COUNTIF(O$8:O901,O901)-1)/1000</f>
        <v>0.29599999999999999</v>
      </c>
      <c r="AE901" s="21">
        <f>(RANK(P901,P$8:P$1007,1)+COUNTIF(P$8:P901,P901)-1)/1000</f>
        <v>0.29599999999999999</v>
      </c>
      <c r="AF901" s="21">
        <f>(RANK(Q901,Q$8:Q$1007,1)+COUNTIF(Q$8:Q901,Q901)-1)/1000</f>
        <v>0.29499999999999998</v>
      </c>
      <c r="AG901" s="21">
        <f>(RANK(R901,R$8:R$1007,1)+COUNTIF(R$8:R901,R901)-1)/1000</f>
        <v>0.29599999999999999</v>
      </c>
      <c r="AH901" s="21">
        <f>(RANK(S901,S$8:S$1007,1)+COUNTIF(S$8:S901,S901)-1)/1000</f>
        <v>0.29599999999999999</v>
      </c>
      <c r="AI901" s="14">
        <f t="shared" si="167"/>
        <v>0</v>
      </c>
      <c r="AK901" s="14">
        <f t="shared" si="168"/>
        <v>0</v>
      </c>
    </row>
    <row r="902" spans="2:37" x14ac:dyDescent="0.25">
      <c r="B902">
        <f t="shared" si="162"/>
        <v>895</v>
      </c>
      <c r="C902">
        <f>MATCH(B902,'Stocastic Model Raw Data'!$B$2:$B$1001,0)</f>
        <v>877</v>
      </c>
      <c r="D902" s="14" cm="1">
        <f t="array" ref="D902">INDEX('Stocastic Model Raw Data'!$G$2:$G$1001,$C902,0)</f>
        <v>212042590</v>
      </c>
      <c r="E902" s="14" cm="1">
        <f t="array" ref="E902">INDEX('Stocastic Model Raw Data'!$C$2:$C$1001,$C902,0)</f>
        <v>97750702.305176407</v>
      </c>
      <c r="F902" s="14" cm="1">
        <f t="array" ref="F902">INDEX('Stocastic Model Raw Data'!$H$2:$H$1001,$C902,0)</f>
        <v>47026083.919202499</v>
      </c>
      <c r="G902" s="14">
        <f t="shared" si="157"/>
        <v>50724618.385973908</v>
      </c>
      <c r="H902" s="14" cm="1">
        <f t="array" ref="H902">INDEX('Stocastic Model Raw Data'!$D$2:$D$1001,$C902,0)</f>
        <v>2892733868.42945</v>
      </c>
      <c r="I902" s="14" cm="1">
        <f t="array" ref="I902">INDEX('Stocastic Model Raw Data'!$I$2:$I$1001,$C902,0)</f>
        <v>1198079424.11252</v>
      </c>
      <c r="J902" s="14">
        <f t="shared" si="158"/>
        <v>1694654444.3169301</v>
      </c>
      <c r="K902" s="14" cm="1">
        <f t="array" ref="K902">INDEX('Stocastic Model Raw Data'!$E$2:$E$1001,$C902,0)</f>
        <v>202704416.612939</v>
      </c>
      <c r="L902" s="14" cm="1">
        <f t="array" ref="L902">INDEX('Stocastic Model Raw Data'!$J$2:$J$1001,$C902,0)</f>
        <v>91055889.960736096</v>
      </c>
      <c r="M902" s="14">
        <f t="shared" si="159"/>
        <v>111648526.6522029</v>
      </c>
      <c r="N902" s="14">
        <f t="shared" si="163"/>
        <v>3095438285.0423889</v>
      </c>
      <c r="O902" s="14">
        <f t="shared" si="164"/>
        <v>1289135314.073256</v>
      </c>
      <c r="P902" s="14">
        <f t="shared" si="160"/>
        <v>1806302970.9691329</v>
      </c>
      <c r="Q902" s="3">
        <f t="shared" si="165"/>
        <v>3095438285.0423889</v>
      </c>
      <c r="R902" s="3">
        <f t="shared" si="166"/>
        <v>1501177904.073256</v>
      </c>
      <c r="S902" s="3">
        <f t="shared" si="161"/>
        <v>1594260380.9691329</v>
      </c>
      <c r="T902" s="21">
        <f>(RANK(E902,E$8:E$1007,1)+COUNTIF(E$8:E902,E902)-1)/1000</f>
        <v>0.75900000000000001</v>
      </c>
      <c r="U902" s="21">
        <f>(RANK(F902,F$8:F$1007,1)+COUNTIF(F$8:F902,F902)-1)/1000</f>
        <v>0.72</v>
      </c>
      <c r="V902" s="21">
        <f>(RANK(G902,G$8:G$1007,1)+COUNTIF(G$8:G902,G902)-1)/1000</f>
        <v>0.79400000000000004</v>
      </c>
      <c r="W902" s="21">
        <f>(RANK(H902,H$8:H$1007,1)+COUNTIF(H$8:H902,H902)-1)/1000</f>
        <v>0.88700000000000001</v>
      </c>
      <c r="X902" s="21">
        <f>(RANK(I902,I$8:I$1007,1)+COUNTIF(I$8:I902,I902)-1)/1000</f>
        <v>0.86499999999999999</v>
      </c>
      <c r="Y902" s="21">
        <f>(RANK(J902,J$8:J$1007,1)+COUNTIF(J$8:J902,J902)-1)/1000</f>
        <v>0.90200000000000002</v>
      </c>
      <c r="Z902" s="21">
        <f>(RANK(K902,K$8:K$1007,1)+COUNTIF(K$8:K902,K902)-1)/1000</f>
        <v>0.69599999999999995</v>
      </c>
      <c r="AA902" s="21">
        <f>(RANK(L902,L$8:L$1007,1)+COUNTIF(L$8:L902,L902)-1)/1000</f>
        <v>0.70299999999999996</v>
      </c>
      <c r="AB902" s="21">
        <f>(RANK(M902,M$8:M$1007,1)+COUNTIF(M$8:M902,M902)-1)/1000</f>
        <v>0.69599999999999995</v>
      </c>
      <c r="AC902" s="21">
        <f>(RANK(N902,N$8:N$1007,1)+COUNTIF(N$8:N902,N902)-1)/1000</f>
        <v>0.877</v>
      </c>
      <c r="AD902" s="21">
        <f>(RANK(O902,O$8:O$1007,1)+COUNTIF(O$8:O902,O902)-1)/1000</f>
        <v>0.84799999999999998</v>
      </c>
      <c r="AE902" s="21">
        <f>(RANK(P902,P$8:P$1007,1)+COUNTIF(P$8:P902,P902)-1)/1000</f>
        <v>0.88900000000000001</v>
      </c>
      <c r="AF902" s="21">
        <f>(RANK(Q902,Q$8:Q$1007,1)+COUNTIF(Q$8:Q902,Q902)-1)/1000</f>
        <v>0.877</v>
      </c>
      <c r="AG902" s="21">
        <f>(RANK(R902,R$8:R$1007,1)+COUNTIF(R$8:R902,R902)-1)/1000</f>
        <v>0.84799999999999998</v>
      </c>
      <c r="AH902" s="21">
        <f>(RANK(S902,S$8:S$1007,1)+COUNTIF(S$8:S902,S902)-1)/1000</f>
        <v>0.88900000000000001</v>
      </c>
      <c r="AI902" s="14">
        <f t="shared" si="167"/>
        <v>0</v>
      </c>
      <c r="AK902" s="14">
        <f t="shared" si="168"/>
        <v>0</v>
      </c>
    </row>
    <row r="903" spans="2:37" x14ac:dyDescent="0.25">
      <c r="B903">
        <f t="shared" si="162"/>
        <v>896</v>
      </c>
      <c r="C903">
        <f>MATCH(B903,'Stocastic Model Raw Data'!$B$2:$B$1001,0)</f>
        <v>122</v>
      </c>
      <c r="D903" s="14" cm="1">
        <f t="array" ref="D903">INDEX('Stocastic Model Raw Data'!$G$2:$G$1001,$C903,0)</f>
        <v>212042590</v>
      </c>
      <c r="E903" s="14" cm="1">
        <f t="array" ref="E903">INDEX('Stocastic Model Raw Data'!$C$2:$C$1001,$C903,0)</f>
        <v>68119536.331406698</v>
      </c>
      <c r="F903" s="14" cm="1">
        <f t="array" ref="F903">INDEX('Stocastic Model Raw Data'!$H$2:$H$1001,$C903,0)</f>
        <v>33128376.121052802</v>
      </c>
      <c r="G903" s="14">
        <f t="shared" si="157"/>
        <v>34991160.210353896</v>
      </c>
      <c r="H903" s="14" cm="1">
        <f t="array" ref="H903">INDEX('Stocastic Model Raw Data'!$D$2:$D$1001,$C903,0)</f>
        <v>1942389017.38094</v>
      </c>
      <c r="I903" s="14" cm="1">
        <f t="array" ref="I903">INDEX('Stocastic Model Raw Data'!$I$2:$I$1001,$C903,0)</f>
        <v>811297591.83587301</v>
      </c>
      <c r="J903" s="14">
        <f t="shared" si="158"/>
        <v>1131091425.5450668</v>
      </c>
      <c r="K903" s="14" cm="1">
        <f t="array" ref="K903">INDEX('Stocastic Model Raw Data'!$E$2:$E$1001,$C903,0)</f>
        <v>140625883.25531599</v>
      </c>
      <c r="L903" s="14" cm="1">
        <f t="array" ref="L903">INDEX('Stocastic Model Raw Data'!$J$2:$J$1001,$C903,0)</f>
        <v>60321214.036393799</v>
      </c>
      <c r="M903" s="14">
        <f t="shared" si="159"/>
        <v>80304669.218922198</v>
      </c>
      <c r="N903" s="14">
        <f t="shared" si="163"/>
        <v>2083014900.636256</v>
      </c>
      <c r="O903" s="14">
        <f t="shared" si="164"/>
        <v>871618805.87226677</v>
      </c>
      <c r="P903" s="14">
        <f t="shared" si="160"/>
        <v>1211396094.7639892</v>
      </c>
      <c r="Q903" s="3">
        <f t="shared" si="165"/>
        <v>2083014900.636256</v>
      </c>
      <c r="R903" s="3">
        <f t="shared" si="166"/>
        <v>1083661395.8722668</v>
      </c>
      <c r="S903" s="3">
        <f t="shared" si="161"/>
        <v>999353504.76398921</v>
      </c>
      <c r="T903" s="21">
        <f>(RANK(E903,E$8:E$1007,1)+COUNTIF(E$8:E903,E903)-1)/1000</f>
        <v>0.155</v>
      </c>
      <c r="U903" s="21">
        <f>(RANK(F903,F$8:F$1007,1)+COUNTIF(F$8:F903,F903)-1)/1000</f>
        <v>0.17</v>
      </c>
      <c r="V903" s="21">
        <f>(RANK(G903,G$8:G$1007,1)+COUNTIF(G$8:G903,G903)-1)/1000</f>
        <v>0.14699999999999999</v>
      </c>
      <c r="W903" s="21">
        <f>(RANK(H903,H$8:H$1007,1)+COUNTIF(H$8:H903,H903)-1)/1000</f>
        <v>0.12</v>
      </c>
      <c r="X903" s="21">
        <f>(RANK(I903,I$8:I$1007,1)+COUNTIF(I$8:I903,I903)-1)/1000</f>
        <v>0.124</v>
      </c>
      <c r="Y903" s="21">
        <f>(RANK(J903,J$8:J$1007,1)+COUNTIF(J$8:J903,J903)-1)/1000</f>
        <v>0.11600000000000001</v>
      </c>
      <c r="Z903" s="21">
        <f>(RANK(K903,K$8:K$1007,1)+COUNTIF(K$8:K903,K903)-1)/1000</f>
        <v>0.13200000000000001</v>
      </c>
      <c r="AA903" s="21">
        <f>(RANK(L903,L$8:L$1007,1)+COUNTIF(L$8:L903,L903)-1)/1000</f>
        <v>0.12</v>
      </c>
      <c r="AB903" s="21">
        <f>(RANK(M903,M$8:M$1007,1)+COUNTIF(M$8:M903,M903)-1)/1000</f>
        <v>0.153</v>
      </c>
      <c r="AC903" s="21">
        <f>(RANK(N903,N$8:N$1007,1)+COUNTIF(N$8:N903,N903)-1)/1000</f>
        <v>0.122</v>
      </c>
      <c r="AD903" s="21">
        <f>(RANK(O903,O$8:O$1007,1)+COUNTIF(O$8:O903,O903)-1)/1000</f>
        <v>0.127</v>
      </c>
      <c r="AE903" s="21">
        <f>(RANK(P903,P$8:P$1007,1)+COUNTIF(P$8:P903,P903)-1)/1000</f>
        <v>0.11899999999999999</v>
      </c>
      <c r="AF903" s="21">
        <f>(RANK(Q903,Q$8:Q$1007,1)+COUNTIF(Q$8:Q903,Q903)-1)/1000</f>
        <v>0.122</v>
      </c>
      <c r="AG903" s="21">
        <f>(RANK(R903,R$8:R$1007,1)+COUNTIF(R$8:R903,R903)-1)/1000</f>
        <v>0.127</v>
      </c>
      <c r="AH903" s="21">
        <f>(RANK(S903,S$8:S$1007,1)+COUNTIF(S$8:S903,S903)-1)/1000</f>
        <v>0.11899999999999999</v>
      </c>
      <c r="AI903" s="14">
        <f t="shared" si="167"/>
        <v>0</v>
      </c>
      <c r="AK903" s="14">
        <f t="shared" si="168"/>
        <v>0</v>
      </c>
    </row>
    <row r="904" spans="2:37" x14ac:dyDescent="0.25">
      <c r="B904">
        <f t="shared" si="162"/>
        <v>897</v>
      </c>
      <c r="C904">
        <f>MATCH(B904,'Stocastic Model Raw Data'!$B$2:$B$1001,0)</f>
        <v>391</v>
      </c>
      <c r="D904" s="14" cm="1">
        <f t="array" ref="D904">INDEX('Stocastic Model Raw Data'!$G$2:$G$1001,$C904,0)</f>
        <v>212042590</v>
      </c>
      <c r="E904" s="14" cm="1">
        <f t="array" ref="E904">INDEX('Stocastic Model Raw Data'!$C$2:$C$1001,$C904,0)</f>
        <v>77287516.784871101</v>
      </c>
      <c r="F904" s="14" cm="1">
        <f t="array" ref="F904">INDEX('Stocastic Model Raw Data'!$H$2:$H$1001,$C904,0)</f>
        <v>37159896.328039497</v>
      </c>
      <c r="G904" s="14">
        <f t="shared" ref="G904:G967" si="169">E904-F904</f>
        <v>40127620.456831604</v>
      </c>
      <c r="H904" s="14" cm="1">
        <f t="array" ref="H904">INDEX('Stocastic Model Raw Data'!$D$2:$D$1001,$C904,0)</f>
        <v>2276294439.7279701</v>
      </c>
      <c r="I904" s="14" cm="1">
        <f t="array" ref="I904">INDEX('Stocastic Model Raw Data'!$I$2:$I$1001,$C904,0)</f>
        <v>942164906.91197395</v>
      </c>
      <c r="J904" s="14">
        <f t="shared" ref="J904:J967" si="170">H904-I904</f>
        <v>1334129532.8159962</v>
      </c>
      <c r="K904" s="14" cm="1">
        <f t="array" ref="K904">INDEX('Stocastic Model Raw Data'!$E$2:$E$1001,$C904,0)</f>
        <v>167722438.51245001</v>
      </c>
      <c r="L904" s="14" cm="1">
        <f t="array" ref="L904">INDEX('Stocastic Model Raw Data'!$J$2:$J$1001,$C904,0)</f>
        <v>71381394.073582798</v>
      </c>
      <c r="M904" s="14">
        <f t="shared" ref="M904:M967" si="171">K904-L904</f>
        <v>96341044.438867211</v>
      </c>
      <c r="N904" s="14">
        <f t="shared" si="163"/>
        <v>2444016878.2404203</v>
      </c>
      <c r="O904" s="14">
        <f t="shared" si="164"/>
        <v>1013546300.9855567</v>
      </c>
      <c r="P904" s="14">
        <f t="shared" ref="P904:P967" si="172">N904-O904</f>
        <v>1430470577.2548637</v>
      </c>
      <c r="Q904" s="3">
        <f t="shared" si="165"/>
        <v>2444016878.2404203</v>
      </c>
      <c r="R904" s="3">
        <f t="shared" si="166"/>
        <v>1225588890.9855566</v>
      </c>
      <c r="S904" s="3">
        <f t="shared" ref="S904:S967" si="173">Q904-R904</f>
        <v>1218427987.2548637</v>
      </c>
      <c r="T904" s="21">
        <f>(RANK(E904,E$8:E$1007,1)+COUNTIF(E$8:E904,E904)-1)/1000</f>
        <v>0.34699999999999998</v>
      </c>
      <c r="U904" s="21">
        <f>(RANK(F904,F$8:F$1007,1)+COUNTIF(F$8:F904,F904)-1)/1000</f>
        <v>0.32600000000000001</v>
      </c>
      <c r="V904" s="21">
        <f>(RANK(G904,G$8:G$1007,1)+COUNTIF(G$8:G904,G904)-1)/1000</f>
        <v>0.35799999999999998</v>
      </c>
      <c r="W904" s="21">
        <f>(RANK(H904,H$8:H$1007,1)+COUNTIF(H$8:H904,H904)-1)/1000</f>
        <v>0.39200000000000002</v>
      </c>
      <c r="X904" s="21">
        <f>(RANK(I904,I$8:I$1007,1)+COUNTIF(I$8:I904,I904)-1)/1000</f>
        <v>0.38</v>
      </c>
      <c r="Y904" s="21">
        <f>(RANK(J904,J$8:J$1007,1)+COUNTIF(J$8:J904,J904)-1)/1000</f>
        <v>0.39900000000000002</v>
      </c>
      <c r="Z904" s="21">
        <f>(RANK(K904,K$8:K$1007,1)+COUNTIF(K$8:K904,K904)-1)/1000</f>
        <v>0.377</v>
      </c>
      <c r="AA904" s="21">
        <f>(RANK(L904,L$8:L$1007,1)+COUNTIF(L$8:L904,L904)-1)/1000</f>
        <v>0.314</v>
      </c>
      <c r="AB904" s="21">
        <f>(RANK(M904,M$8:M$1007,1)+COUNTIF(M$8:M904,M904)-1)/1000</f>
        <v>0.42699999999999999</v>
      </c>
      <c r="AC904" s="21">
        <f>(RANK(N904,N$8:N$1007,1)+COUNTIF(N$8:N904,N904)-1)/1000</f>
        <v>0.39100000000000001</v>
      </c>
      <c r="AD904" s="21">
        <f>(RANK(O904,O$8:O$1007,1)+COUNTIF(O$8:O904,O904)-1)/1000</f>
        <v>0.371</v>
      </c>
      <c r="AE904" s="21">
        <f>(RANK(P904,P$8:P$1007,1)+COUNTIF(P$8:P904,P904)-1)/1000</f>
        <v>0.40600000000000003</v>
      </c>
      <c r="AF904" s="21">
        <f>(RANK(Q904,Q$8:Q$1007,1)+COUNTIF(Q$8:Q904,Q904)-1)/1000</f>
        <v>0.39100000000000001</v>
      </c>
      <c r="AG904" s="21">
        <f>(RANK(R904,R$8:R$1007,1)+COUNTIF(R$8:R904,R904)-1)/1000</f>
        <v>0.371</v>
      </c>
      <c r="AH904" s="21">
        <f>(RANK(S904,S$8:S$1007,1)+COUNTIF(S$8:S904,S904)-1)/1000</f>
        <v>0.40600000000000003</v>
      </c>
      <c r="AI904" s="14">
        <f t="shared" si="167"/>
        <v>0</v>
      </c>
      <c r="AK904" s="14">
        <f t="shared" si="168"/>
        <v>0</v>
      </c>
    </row>
    <row r="905" spans="2:37" x14ac:dyDescent="0.25">
      <c r="B905">
        <f t="shared" ref="B905:B968" si="174">B904+1</f>
        <v>898</v>
      </c>
      <c r="C905">
        <f>MATCH(B905,'Stocastic Model Raw Data'!$B$2:$B$1001,0)</f>
        <v>975</v>
      </c>
      <c r="D905" s="14" cm="1">
        <f t="array" ref="D905">INDEX('Stocastic Model Raw Data'!$G$2:$G$1001,$C905,0)</f>
        <v>212042590</v>
      </c>
      <c r="E905" s="14" cm="1">
        <f t="array" ref="E905">INDEX('Stocastic Model Raw Data'!$C$2:$C$1001,$C905,0)</f>
        <v>120988696.388061</v>
      </c>
      <c r="F905" s="14" cm="1">
        <f t="array" ref="F905">INDEX('Stocastic Model Raw Data'!$H$2:$H$1001,$C905,0)</f>
        <v>60189030.806708097</v>
      </c>
      <c r="G905" s="14">
        <f t="shared" si="169"/>
        <v>60799665.581352904</v>
      </c>
      <c r="H905" s="14" cm="1">
        <f t="array" ref="H905">INDEX('Stocastic Model Raw Data'!$D$2:$D$1001,$C905,0)</f>
        <v>3157344548.6110501</v>
      </c>
      <c r="I905" s="14" cm="1">
        <f t="array" ref="I905">INDEX('Stocastic Model Raw Data'!$I$2:$I$1001,$C905,0)</f>
        <v>1332163157.83074</v>
      </c>
      <c r="J905" s="14">
        <f t="shared" si="170"/>
        <v>1825181390.7803102</v>
      </c>
      <c r="K905" s="14" cm="1">
        <f t="array" ref="K905">INDEX('Stocastic Model Raw Data'!$E$2:$E$1001,$C905,0)</f>
        <v>295119920.90526497</v>
      </c>
      <c r="L905" s="14" cm="1">
        <f t="array" ref="L905">INDEX('Stocastic Model Raw Data'!$J$2:$J$1001,$C905,0)</f>
        <v>131059522.34225599</v>
      </c>
      <c r="M905" s="14">
        <f t="shared" si="171"/>
        <v>164060398.56300896</v>
      </c>
      <c r="N905" s="14">
        <f t="shared" ref="N905:N968" si="175">H905+K905</f>
        <v>3452464469.516315</v>
      </c>
      <c r="O905" s="14">
        <f t="shared" ref="O905:O968" si="176">I905+L905</f>
        <v>1463222680.172996</v>
      </c>
      <c r="P905" s="14">
        <f t="shared" si="172"/>
        <v>1989241789.3433189</v>
      </c>
      <c r="Q905" s="3">
        <f t="shared" ref="Q905:Q968" si="177">N905</f>
        <v>3452464469.516315</v>
      </c>
      <c r="R905" s="3">
        <f t="shared" ref="R905:R968" si="178">O905+D905</f>
        <v>1675265270.172996</v>
      </c>
      <c r="S905" s="3">
        <f t="shared" si="173"/>
        <v>1777199199.3433189</v>
      </c>
      <c r="T905" s="21">
        <f>(RANK(E905,E$8:E$1007,1)+COUNTIF(E$8:E905,E905)-1)/1000</f>
        <v>0.97799999999999998</v>
      </c>
      <c r="U905" s="21">
        <f>(RANK(F905,F$8:F$1007,1)+COUNTIF(F$8:F905,F905)-1)/1000</f>
        <v>0.97699999999999998</v>
      </c>
      <c r="V905" s="21">
        <f>(RANK(G905,G$8:G$1007,1)+COUNTIF(G$8:G905,G905)-1)/1000</f>
        <v>0.97699999999999998</v>
      </c>
      <c r="W905" s="21">
        <f>(RANK(H905,H$8:H$1007,1)+COUNTIF(H$8:H905,H905)-1)/1000</f>
        <v>0.97199999999999998</v>
      </c>
      <c r="X905" s="21">
        <f>(RANK(I905,I$8:I$1007,1)+COUNTIF(I$8:I905,I905)-1)/1000</f>
        <v>0.97099999999999997</v>
      </c>
      <c r="Y905" s="21">
        <f>(RANK(J905,J$8:J$1007,1)+COUNTIF(J$8:J905,J905)-1)/1000</f>
        <v>0.97099999999999997</v>
      </c>
      <c r="Z905" s="21">
        <f>(RANK(K905,K$8:K$1007,1)+COUNTIF(K$8:K905,K905)-1)/1000</f>
        <v>0.99099999999999999</v>
      </c>
      <c r="AA905" s="21">
        <f>(RANK(L905,L$8:L$1007,1)+COUNTIF(L$8:L905,L905)-1)/1000</f>
        <v>0.98799999999999999</v>
      </c>
      <c r="AB905" s="21">
        <f>(RANK(M905,M$8:M$1007,1)+COUNTIF(M$8:M905,M905)-1)/1000</f>
        <v>0.99199999999999999</v>
      </c>
      <c r="AC905" s="21">
        <f>(RANK(N905,N$8:N$1007,1)+COUNTIF(N$8:N905,N905)-1)/1000</f>
        <v>0.97499999999999998</v>
      </c>
      <c r="AD905" s="21">
        <f>(RANK(O905,O$8:O$1007,1)+COUNTIF(O$8:O905,O905)-1)/1000</f>
        <v>0.97499999999999998</v>
      </c>
      <c r="AE905" s="21">
        <f>(RANK(P905,P$8:P$1007,1)+COUNTIF(P$8:P905,P905)-1)/1000</f>
        <v>0.97399999999999998</v>
      </c>
      <c r="AF905" s="21">
        <f>(RANK(Q905,Q$8:Q$1007,1)+COUNTIF(Q$8:Q905,Q905)-1)/1000</f>
        <v>0.97499999999999998</v>
      </c>
      <c r="AG905" s="21">
        <f>(RANK(R905,R$8:R$1007,1)+COUNTIF(R$8:R905,R905)-1)/1000</f>
        <v>0.97499999999999998</v>
      </c>
      <c r="AH905" s="21">
        <f>(RANK(S905,S$8:S$1007,1)+COUNTIF(S$8:S905,S905)-1)/1000</f>
        <v>0.97399999999999998</v>
      </c>
      <c r="AI905" s="14">
        <f t="shared" ref="AI905:AI968" si="179">J905+M905-P905</f>
        <v>0</v>
      </c>
      <c r="AK905" s="14">
        <f t="shared" ref="AK905:AK968" si="180">H905+K905-N905</f>
        <v>0</v>
      </c>
    </row>
    <row r="906" spans="2:37" x14ac:dyDescent="0.25">
      <c r="B906">
        <f t="shared" si="174"/>
        <v>899</v>
      </c>
      <c r="C906">
        <f>MATCH(B906,'Stocastic Model Raw Data'!$B$2:$B$1001,0)</f>
        <v>405</v>
      </c>
      <c r="D906" s="14" cm="1">
        <f t="array" ref="D906">INDEX('Stocastic Model Raw Data'!$G$2:$G$1001,$C906,0)</f>
        <v>212042590</v>
      </c>
      <c r="E906" s="14" cm="1">
        <f t="array" ref="E906">INDEX('Stocastic Model Raw Data'!$C$2:$C$1001,$C906,0)</f>
        <v>75142737.597439393</v>
      </c>
      <c r="F906" s="14" cm="1">
        <f t="array" ref="F906">INDEX('Stocastic Model Raw Data'!$H$2:$H$1001,$C906,0)</f>
        <v>35603247.974721998</v>
      </c>
      <c r="G906" s="14">
        <f t="shared" si="169"/>
        <v>39539489.622717395</v>
      </c>
      <c r="H906" s="14" cm="1">
        <f t="array" ref="H906">INDEX('Stocastic Model Raw Data'!$D$2:$D$1001,$C906,0)</f>
        <v>2300843751.06423</v>
      </c>
      <c r="I906" s="14" cm="1">
        <f t="array" ref="I906">INDEX('Stocastic Model Raw Data'!$I$2:$I$1001,$C906,0)</f>
        <v>942051953.00922406</v>
      </c>
      <c r="J906" s="14">
        <f t="shared" si="170"/>
        <v>1358791798.055006</v>
      </c>
      <c r="K906" s="14" cm="1">
        <f t="array" ref="K906">INDEX('Stocastic Model Raw Data'!$E$2:$E$1001,$C906,0)</f>
        <v>155533576.21955001</v>
      </c>
      <c r="L906" s="14" cm="1">
        <f t="array" ref="L906">INDEX('Stocastic Model Raw Data'!$J$2:$J$1001,$C906,0)</f>
        <v>71545279.189182907</v>
      </c>
      <c r="M906" s="14">
        <f t="shared" si="171"/>
        <v>83988297.030367106</v>
      </c>
      <c r="N906" s="14">
        <f t="shared" si="175"/>
        <v>2456377327.2837801</v>
      </c>
      <c r="O906" s="14">
        <f t="shared" si="176"/>
        <v>1013597232.1984069</v>
      </c>
      <c r="P906" s="14">
        <f t="shared" si="172"/>
        <v>1442780095.0853732</v>
      </c>
      <c r="Q906" s="3">
        <f t="shared" si="177"/>
        <v>2456377327.2837801</v>
      </c>
      <c r="R906" s="3">
        <f t="shared" si="178"/>
        <v>1225639822.1984069</v>
      </c>
      <c r="S906" s="3">
        <f t="shared" si="173"/>
        <v>1230737505.0853732</v>
      </c>
      <c r="T906" s="21">
        <f>(RANK(E906,E$8:E$1007,1)+COUNTIF(E$8:E906,E906)-1)/1000</f>
        <v>0.29199999999999998</v>
      </c>
      <c r="U906" s="21">
        <f>(RANK(F906,F$8:F$1007,1)+COUNTIF(F$8:F906,F906)-1)/1000</f>
        <v>0.252</v>
      </c>
      <c r="V906" s="21">
        <f>(RANK(G906,G$8:G$1007,1)+COUNTIF(G$8:G906,G906)-1)/1000</f>
        <v>0.32800000000000001</v>
      </c>
      <c r="W906" s="21">
        <f>(RANK(H906,H$8:H$1007,1)+COUNTIF(H$8:H906,H906)-1)/1000</f>
        <v>0.42</v>
      </c>
      <c r="X906" s="21">
        <f>(RANK(I906,I$8:I$1007,1)+COUNTIF(I$8:I906,I906)-1)/1000</f>
        <v>0.379</v>
      </c>
      <c r="Y906" s="21">
        <f>(RANK(J906,J$8:J$1007,1)+COUNTIF(J$8:J906,J906)-1)/1000</f>
        <v>0.443</v>
      </c>
      <c r="Z906" s="21">
        <f>(RANK(K906,K$8:K$1007,1)+COUNTIF(K$8:K906,K906)-1)/1000</f>
        <v>0.25700000000000001</v>
      </c>
      <c r="AA906" s="21">
        <f>(RANK(L906,L$8:L$1007,1)+COUNTIF(L$8:L906,L906)-1)/1000</f>
        <v>0.318</v>
      </c>
      <c r="AB906" s="21">
        <f>(RANK(M906,M$8:M$1007,1)+COUNTIF(M$8:M906,M906)-1)/1000</f>
        <v>0.20799999999999999</v>
      </c>
      <c r="AC906" s="21">
        <f>(RANK(N906,N$8:N$1007,1)+COUNTIF(N$8:N906,N906)-1)/1000</f>
        <v>0.40500000000000003</v>
      </c>
      <c r="AD906" s="21">
        <f>(RANK(O906,O$8:O$1007,1)+COUNTIF(O$8:O906,O906)-1)/1000</f>
        <v>0.372</v>
      </c>
      <c r="AE906" s="21">
        <f>(RANK(P906,P$8:P$1007,1)+COUNTIF(P$8:P906,P906)-1)/1000</f>
        <v>0.42199999999999999</v>
      </c>
      <c r="AF906" s="21">
        <f>(RANK(Q906,Q$8:Q$1007,1)+COUNTIF(Q$8:Q906,Q906)-1)/1000</f>
        <v>0.40500000000000003</v>
      </c>
      <c r="AG906" s="21">
        <f>(RANK(R906,R$8:R$1007,1)+COUNTIF(R$8:R906,R906)-1)/1000</f>
        <v>0.372</v>
      </c>
      <c r="AH906" s="21">
        <f>(RANK(S906,S$8:S$1007,1)+COUNTIF(S$8:S906,S906)-1)/1000</f>
        <v>0.42199999999999999</v>
      </c>
      <c r="AI906" s="14">
        <f t="shared" si="179"/>
        <v>0</v>
      </c>
      <c r="AK906" s="14">
        <f t="shared" si="180"/>
        <v>0</v>
      </c>
    </row>
    <row r="907" spans="2:37" x14ac:dyDescent="0.25">
      <c r="B907">
        <f t="shared" si="174"/>
        <v>900</v>
      </c>
      <c r="C907">
        <f>MATCH(B907,'Stocastic Model Raw Data'!$B$2:$B$1001,0)</f>
        <v>315</v>
      </c>
      <c r="D907" s="14" cm="1">
        <f t="array" ref="D907">INDEX('Stocastic Model Raw Data'!$G$2:$G$1001,$C907,0)</f>
        <v>212042590</v>
      </c>
      <c r="E907" s="14" cm="1">
        <f t="array" ref="E907">INDEX('Stocastic Model Raw Data'!$C$2:$C$1001,$C907,0)</f>
        <v>75504785.441506907</v>
      </c>
      <c r="F907" s="14" cm="1">
        <f t="array" ref="F907">INDEX('Stocastic Model Raw Data'!$H$2:$H$1001,$C907,0)</f>
        <v>36416255.993349902</v>
      </c>
      <c r="G907" s="14">
        <f t="shared" si="169"/>
        <v>39088529.448157005</v>
      </c>
      <c r="H907" s="14" cm="1">
        <f t="array" ref="H907">INDEX('Stocastic Model Raw Data'!$D$2:$D$1001,$C907,0)</f>
        <v>2199142334.8712101</v>
      </c>
      <c r="I907" s="14" cm="1">
        <f t="array" ref="I907">INDEX('Stocastic Model Raw Data'!$I$2:$I$1001,$C907,0)</f>
        <v>911790431.03716195</v>
      </c>
      <c r="J907" s="14">
        <f t="shared" si="170"/>
        <v>1287351903.8340483</v>
      </c>
      <c r="K907" s="14" cm="1">
        <f t="array" ref="K907">INDEX('Stocastic Model Raw Data'!$E$2:$E$1001,$C907,0)</f>
        <v>165201541.19176701</v>
      </c>
      <c r="L907" s="14" cm="1">
        <f t="array" ref="L907">INDEX('Stocastic Model Raw Data'!$J$2:$J$1001,$C907,0)</f>
        <v>69304033.024882093</v>
      </c>
      <c r="M907" s="14">
        <f t="shared" si="171"/>
        <v>95897508.166884914</v>
      </c>
      <c r="N907" s="14">
        <f t="shared" si="175"/>
        <v>2364343876.0629773</v>
      </c>
      <c r="O907" s="14">
        <f t="shared" si="176"/>
        <v>981094464.06204402</v>
      </c>
      <c r="P907" s="14">
        <f t="shared" si="172"/>
        <v>1383249412.0009332</v>
      </c>
      <c r="Q907" s="3">
        <f t="shared" si="177"/>
        <v>2364343876.0629773</v>
      </c>
      <c r="R907" s="3">
        <f t="shared" si="178"/>
        <v>1193137054.0620441</v>
      </c>
      <c r="S907" s="3">
        <f t="shared" si="173"/>
        <v>1171206822.0009332</v>
      </c>
      <c r="T907" s="21">
        <f>(RANK(E907,E$8:E$1007,1)+COUNTIF(E$8:E907,E907)-1)/1000</f>
        <v>0.29799999999999999</v>
      </c>
      <c r="U907" s="21">
        <f>(RANK(F907,F$8:F$1007,1)+COUNTIF(F$8:F907,F907)-1)/1000</f>
        <v>0.29399999999999998</v>
      </c>
      <c r="V907" s="21">
        <f>(RANK(G907,G$8:G$1007,1)+COUNTIF(G$8:G907,G907)-1)/1000</f>
        <v>0.30499999999999999</v>
      </c>
      <c r="W907" s="21">
        <f>(RANK(H907,H$8:H$1007,1)+COUNTIF(H$8:H907,H907)-1)/1000</f>
        <v>0.315</v>
      </c>
      <c r="X907" s="21">
        <f>(RANK(I907,I$8:I$1007,1)+COUNTIF(I$8:I907,I907)-1)/1000</f>
        <v>0.30499999999999999</v>
      </c>
      <c r="Y907" s="21">
        <f>(RANK(J907,J$8:J$1007,1)+COUNTIF(J$8:J907,J907)-1)/1000</f>
        <v>0.32400000000000001</v>
      </c>
      <c r="Z907" s="21">
        <f>(RANK(K907,K$8:K$1007,1)+COUNTIF(K$8:K907,K907)-1)/1000</f>
        <v>0.36199999999999999</v>
      </c>
      <c r="AA907" s="21">
        <f>(RANK(L907,L$8:L$1007,1)+COUNTIF(L$8:L907,L907)-1)/1000</f>
        <v>0.26600000000000001</v>
      </c>
      <c r="AB907" s="21">
        <f>(RANK(M907,M$8:M$1007,1)+COUNTIF(M$8:M907,M907)-1)/1000</f>
        <v>0.41299999999999998</v>
      </c>
      <c r="AC907" s="21">
        <f>(RANK(N907,N$8:N$1007,1)+COUNTIF(N$8:N907,N907)-1)/1000</f>
        <v>0.315</v>
      </c>
      <c r="AD907" s="21">
        <f>(RANK(O907,O$8:O$1007,1)+COUNTIF(O$8:O907,O907)-1)/1000</f>
        <v>0.30199999999999999</v>
      </c>
      <c r="AE907" s="21">
        <f>(RANK(P907,P$8:P$1007,1)+COUNTIF(P$8:P907,P907)-1)/1000</f>
        <v>0.32800000000000001</v>
      </c>
      <c r="AF907" s="21">
        <f>(RANK(Q907,Q$8:Q$1007,1)+COUNTIF(Q$8:Q907,Q907)-1)/1000</f>
        <v>0.315</v>
      </c>
      <c r="AG907" s="21">
        <f>(RANK(R907,R$8:R$1007,1)+COUNTIF(R$8:R907,R907)-1)/1000</f>
        <v>0.30199999999999999</v>
      </c>
      <c r="AH907" s="21">
        <f>(RANK(S907,S$8:S$1007,1)+COUNTIF(S$8:S907,S907)-1)/1000</f>
        <v>0.32800000000000001</v>
      </c>
      <c r="AI907" s="14">
        <f t="shared" si="179"/>
        <v>0</v>
      </c>
      <c r="AK907" s="14">
        <f t="shared" si="180"/>
        <v>0</v>
      </c>
    </row>
    <row r="908" spans="2:37" x14ac:dyDescent="0.25">
      <c r="B908">
        <f t="shared" si="174"/>
        <v>901</v>
      </c>
      <c r="C908">
        <f>MATCH(B908,'Stocastic Model Raw Data'!$B$2:$B$1001,0)</f>
        <v>528</v>
      </c>
      <c r="D908" s="14" cm="1">
        <f t="array" ref="D908">INDEX('Stocastic Model Raw Data'!$G$2:$G$1001,$C908,0)</f>
        <v>212042590</v>
      </c>
      <c r="E908" s="14" cm="1">
        <f t="array" ref="E908">INDEX('Stocastic Model Raw Data'!$C$2:$C$1001,$C908,0)</f>
        <v>88745046.335700199</v>
      </c>
      <c r="F908" s="14" cm="1">
        <f t="array" ref="F908">INDEX('Stocastic Model Raw Data'!$H$2:$H$1001,$C908,0)</f>
        <v>43986129.1597225</v>
      </c>
      <c r="G908" s="14">
        <f t="shared" si="169"/>
        <v>44758917.175977699</v>
      </c>
      <c r="H908" s="14" cm="1">
        <f t="array" ref="H908">INDEX('Stocastic Model Raw Data'!$D$2:$D$1001,$C908,0)</f>
        <v>2431511197.46275</v>
      </c>
      <c r="I908" s="14" cm="1">
        <f t="array" ref="I908">INDEX('Stocastic Model Raw Data'!$I$2:$I$1001,$C908,0)</f>
        <v>1026754068.58591</v>
      </c>
      <c r="J908" s="14">
        <f t="shared" si="170"/>
        <v>1404757128.8768401</v>
      </c>
      <c r="K908" s="14" cm="1">
        <f t="array" ref="K908">INDEX('Stocastic Model Raw Data'!$E$2:$E$1001,$C908,0)</f>
        <v>171231026.63438901</v>
      </c>
      <c r="L908" s="14" cm="1">
        <f t="array" ref="L908">INDEX('Stocastic Model Raw Data'!$J$2:$J$1001,$C908,0)</f>
        <v>75985077.827445</v>
      </c>
      <c r="M908" s="14">
        <f t="shared" si="171"/>
        <v>95245948.806944013</v>
      </c>
      <c r="N908" s="14">
        <f t="shared" si="175"/>
        <v>2602742224.0971389</v>
      </c>
      <c r="O908" s="14">
        <f t="shared" si="176"/>
        <v>1102739146.4133549</v>
      </c>
      <c r="P908" s="14">
        <f t="shared" si="172"/>
        <v>1500003077.683784</v>
      </c>
      <c r="Q908" s="3">
        <f t="shared" si="177"/>
        <v>2602742224.0971389</v>
      </c>
      <c r="R908" s="3">
        <f t="shared" si="178"/>
        <v>1314781736.4133549</v>
      </c>
      <c r="S908" s="3">
        <f t="shared" si="173"/>
        <v>1287960487.683784</v>
      </c>
      <c r="T908" s="21">
        <f>(RANK(E908,E$8:E$1007,1)+COUNTIF(E$8:E908,E908)-1)/1000</f>
        <v>0.59599999999999997</v>
      </c>
      <c r="U908" s="21">
        <f>(RANK(F908,F$8:F$1007,1)+COUNTIF(F$8:F908,F908)-1)/1000</f>
        <v>0.61399999999999999</v>
      </c>
      <c r="V908" s="21">
        <f>(RANK(G908,G$8:G$1007,1)+COUNTIF(G$8:G908,G908)-1)/1000</f>
        <v>0.56599999999999995</v>
      </c>
      <c r="W908" s="21">
        <f>(RANK(H908,H$8:H$1007,1)+COUNTIF(H$8:H908,H908)-1)/1000</f>
        <v>0.54</v>
      </c>
      <c r="X908" s="21">
        <f>(RANK(I908,I$8:I$1007,1)+COUNTIF(I$8:I908,I908)-1)/1000</f>
        <v>0.56699999999999995</v>
      </c>
      <c r="Y908" s="21">
        <f>(RANK(J908,J$8:J$1007,1)+COUNTIF(J$8:J908,J908)-1)/1000</f>
        <v>0.51400000000000001</v>
      </c>
      <c r="Z908" s="21">
        <f>(RANK(K908,K$8:K$1007,1)+COUNTIF(K$8:K908,K908)-1)/1000</f>
        <v>0.40699999999999997</v>
      </c>
      <c r="AA908" s="21">
        <f>(RANK(L908,L$8:L$1007,1)+COUNTIF(L$8:L908,L908)-1)/1000</f>
        <v>0.40799999999999997</v>
      </c>
      <c r="AB908" s="21">
        <f>(RANK(M908,M$8:M$1007,1)+COUNTIF(M$8:M908,M908)-1)/1000</f>
        <v>0.40200000000000002</v>
      </c>
      <c r="AC908" s="21">
        <f>(RANK(N908,N$8:N$1007,1)+COUNTIF(N$8:N908,N908)-1)/1000</f>
        <v>0.52800000000000002</v>
      </c>
      <c r="AD908" s="21">
        <f>(RANK(O908,O$8:O$1007,1)+COUNTIF(O$8:O908,O908)-1)/1000</f>
        <v>0.55500000000000005</v>
      </c>
      <c r="AE908" s="21">
        <f>(RANK(P908,P$8:P$1007,1)+COUNTIF(P$8:P908,P908)-1)/1000</f>
        <v>0.50900000000000001</v>
      </c>
      <c r="AF908" s="21">
        <f>(RANK(Q908,Q$8:Q$1007,1)+COUNTIF(Q$8:Q908,Q908)-1)/1000</f>
        <v>0.52800000000000002</v>
      </c>
      <c r="AG908" s="21">
        <f>(RANK(R908,R$8:R$1007,1)+COUNTIF(R$8:R908,R908)-1)/1000</f>
        <v>0.55500000000000005</v>
      </c>
      <c r="AH908" s="21">
        <f>(RANK(S908,S$8:S$1007,1)+COUNTIF(S$8:S908,S908)-1)/1000</f>
        <v>0.50900000000000001</v>
      </c>
      <c r="AI908" s="14">
        <f t="shared" si="179"/>
        <v>0</v>
      </c>
      <c r="AK908" s="14">
        <f t="shared" si="180"/>
        <v>0</v>
      </c>
    </row>
    <row r="909" spans="2:37" x14ac:dyDescent="0.25">
      <c r="B909">
        <f t="shared" si="174"/>
        <v>902</v>
      </c>
      <c r="C909">
        <f>MATCH(B909,'Stocastic Model Raw Data'!$B$2:$B$1001,0)</f>
        <v>737</v>
      </c>
      <c r="D909" s="14" cm="1">
        <f t="array" ref="D909">INDEX('Stocastic Model Raw Data'!$G$2:$G$1001,$C909,0)</f>
        <v>212042590</v>
      </c>
      <c r="E909" s="14" cm="1">
        <f t="array" ref="E909">INDEX('Stocastic Model Raw Data'!$C$2:$C$1001,$C909,0)</f>
        <v>97261905.706211805</v>
      </c>
      <c r="F909" s="14" cm="1">
        <f t="array" ref="F909">INDEX('Stocastic Model Raw Data'!$H$2:$H$1001,$C909,0)</f>
        <v>48229249.902346797</v>
      </c>
      <c r="G909" s="14">
        <f t="shared" si="169"/>
        <v>49032655.803865008</v>
      </c>
      <c r="H909" s="14" cm="1">
        <f t="array" ref="H909">INDEX('Stocastic Model Raw Data'!$D$2:$D$1001,$C909,0)</f>
        <v>2668619402.6205201</v>
      </c>
      <c r="I909" s="14" cm="1">
        <f t="array" ref="I909">INDEX('Stocastic Model Raw Data'!$I$2:$I$1001,$C909,0)</f>
        <v>1127942607.043</v>
      </c>
      <c r="J909" s="14">
        <f t="shared" si="170"/>
        <v>1540676795.5775201</v>
      </c>
      <c r="K909" s="14" cm="1">
        <f t="array" ref="K909">INDEX('Stocastic Model Raw Data'!$E$2:$E$1001,$C909,0)</f>
        <v>199219276.442233</v>
      </c>
      <c r="L909" s="14" cm="1">
        <f t="array" ref="L909">INDEX('Stocastic Model Raw Data'!$J$2:$J$1001,$C909,0)</f>
        <v>87658073.052994102</v>
      </c>
      <c r="M909" s="14">
        <f t="shared" si="171"/>
        <v>111561203.38923889</v>
      </c>
      <c r="N909" s="14">
        <f t="shared" si="175"/>
        <v>2867838679.0627532</v>
      </c>
      <c r="O909" s="14">
        <f t="shared" si="176"/>
        <v>1215600680.095994</v>
      </c>
      <c r="P909" s="14">
        <f t="shared" si="172"/>
        <v>1652237998.9667592</v>
      </c>
      <c r="Q909" s="3">
        <f t="shared" si="177"/>
        <v>2867838679.0627532</v>
      </c>
      <c r="R909" s="3">
        <f t="shared" si="178"/>
        <v>1427643270.095994</v>
      </c>
      <c r="S909" s="3">
        <f t="shared" si="173"/>
        <v>1440195408.9667592</v>
      </c>
      <c r="T909" s="21">
        <f>(RANK(E909,E$8:E$1007,1)+COUNTIF(E$8:E909,E909)-1)/1000</f>
        <v>0.751</v>
      </c>
      <c r="U909" s="21">
        <f>(RANK(F909,F$8:F$1007,1)+COUNTIF(F$8:F909,F909)-1)/1000</f>
        <v>0.76</v>
      </c>
      <c r="V909" s="21">
        <f>(RANK(G909,G$8:G$1007,1)+COUNTIF(G$8:G909,G909)-1)/1000</f>
        <v>0.74099999999999999</v>
      </c>
      <c r="W909" s="21">
        <f>(RANK(H909,H$8:H$1007,1)+COUNTIF(H$8:H909,H909)-1)/1000</f>
        <v>0.74399999999999999</v>
      </c>
      <c r="X909" s="21">
        <f>(RANK(I909,I$8:I$1007,1)+COUNTIF(I$8:I909,I909)-1)/1000</f>
        <v>0.752</v>
      </c>
      <c r="Y909" s="21">
        <f>(RANK(J909,J$8:J$1007,1)+COUNTIF(J$8:J909,J909)-1)/1000</f>
        <v>0.73899999999999999</v>
      </c>
      <c r="Z909" s="21">
        <f>(RANK(K909,K$8:K$1007,1)+COUNTIF(K$8:K909,K909)-1)/1000</f>
        <v>0.67600000000000005</v>
      </c>
      <c r="AA909" s="21">
        <f>(RANK(L909,L$8:L$1007,1)+COUNTIF(L$8:L909,L909)-1)/1000</f>
        <v>0.65400000000000003</v>
      </c>
      <c r="AB909" s="21">
        <f>(RANK(M909,M$8:M$1007,1)+COUNTIF(M$8:M909,M909)-1)/1000</f>
        <v>0.69399999999999995</v>
      </c>
      <c r="AC909" s="21">
        <f>(RANK(N909,N$8:N$1007,1)+COUNTIF(N$8:N909,N909)-1)/1000</f>
        <v>0.73699999999999999</v>
      </c>
      <c r="AD909" s="21">
        <f>(RANK(O909,O$8:O$1007,1)+COUNTIF(O$8:O909,O909)-1)/1000</f>
        <v>0.74299999999999999</v>
      </c>
      <c r="AE909" s="21">
        <f>(RANK(P909,P$8:P$1007,1)+COUNTIF(P$8:P909,P909)-1)/1000</f>
        <v>0.73299999999999998</v>
      </c>
      <c r="AF909" s="21">
        <f>(RANK(Q909,Q$8:Q$1007,1)+COUNTIF(Q$8:Q909,Q909)-1)/1000</f>
        <v>0.73699999999999999</v>
      </c>
      <c r="AG909" s="21">
        <f>(RANK(R909,R$8:R$1007,1)+COUNTIF(R$8:R909,R909)-1)/1000</f>
        <v>0.74299999999999999</v>
      </c>
      <c r="AH909" s="21">
        <f>(RANK(S909,S$8:S$1007,1)+COUNTIF(S$8:S909,S909)-1)/1000</f>
        <v>0.73299999999999998</v>
      </c>
      <c r="AI909" s="14">
        <f t="shared" si="179"/>
        <v>0</v>
      </c>
      <c r="AK909" s="14">
        <f t="shared" si="180"/>
        <v>0</v>
      </c>
    </row>
    <row r="910" spans="2:37" x14ac:dyDescent="0.25">
      <c r="B910">
        <f t="shared" si="174"/>
        <v>903</v>
      </c>
      <c r="C910">
        <f>MATCH(B910,'Stocastic Model Raw Data'!$B$2:$B$1001,0)</f>
        <v>566</v>
      </c>
      <c r="D910" s="14" cm="1">
        <f t="array" ref="D910">INDEX('Stocastic Model Raw Data'!$G$2:$G$1001,$C910,0)</f>
        <v>212042590</v>
      </c>
      <c r="E910" s="14" cm="1">
        <f t="array" ref="E910">INDEX('Stocastic Model Raw Data'!$C$2:$C$1001,$C910,0)</f>
        <v>95874609.615727797</v>
      </c>
      <c r="F910" s="14" cm="1">
        <f t="array" ref="F910">INDEX('Stocastic Model Raw Data'!$H$2:$H$1001,$C910,0)</f>
        <v>48024863.964765899</v>
      </c>
      <c r="G910" s="14">
        <f t="shared" si="169"/>
        <v>47849745.650961898</v>
      </c>
      <c r="H910" s="14" cm="1">
        <f t="array" ref="H910">INDEX('Stocastic Model Raw Data'!$D$2:$D$1001,$C910,0)</f>
        <v>2428275503.8756099</v>
      </c>
      <c r="I910" s="14" cm="1">
        <f t="array" ref="I910">INDEX('Stocastic Model Raw Data'!$I$2:$I$1001,$C910,0)</f>
        <v>1031958679.21119</v>
      </c>
      <c r="J910" s="14">
        <f t="shared" si="170"/>
        <v>1396316824.6644199</v>
      </c>
      <c r="K910" s="14" cm="1">
        <f t="array" ref="K910">INDEX('Stocastic Model Raw Data'!$E$2:$E$1001,$C910,0)</f>
        <v>218877220.222233</v>
      </c>
      <c r="L910" s="14" cm="1">
        <f t="array" ref="L910">INDEX('Stocastic Model Raw Data'!$J$2:$J$1001,$C910,0)</f>
        <v>96168775.364255995</v>
      </c>
      <c r="M910" s="14">
        <f t="shared" si="171"/>
        <v>122708444.857977</v>
      </c>
      <c r="N910" s="14">
        <f t="shared" si="175"/>
        <v>2647152724.0978427</v>
      </c>
      <c r="O910" s="14">
        <f t="shared" si="176"/>
        <v>1128127454.5754459</v>
      </c>
      <c r="P910" s="14">
        <f t="shared" si="172"/>
        <v>1519025269.5223968</v>
      </c>
      <c r="Q910" s="3">
        <f t="shared" si="177"/>
        <v>2647152724.0978427</v>
      </c>
      <c r="R910" s="3">
        <f t="shared" si="178"/>
        <v>1340170044.5754459</v>
      </c>
      <c r="S910" s="3">
        <f t="shared" si="173"/>
        <v>1306982679.5223968</v>
      </c>
      <c r="T910" s="21">
        <f>(RANK(E910,E$8:E$1007,1)+COUNTIF(E$8:E910,E910)-1)/1000</f>
        <v>0.73099999999999998</v>
      </c>
      <c r="U910" s="21">
        <f>(RANK(F910,F$8:F$1007,1)+COUNTIF(F$8:F910,F910)-1)/1000</f>
        <v>0.754</v>
      </c>
      <c r="V910" s="21">
        <f>(RANK(G910,G$8:G$1007,1)+COUNTIF(G$8:G910,G910)-1)/1000</f>
        <v>0.69899999999999995</v>
      </c>
      <c r="W910" s="21">
        <f>(RANK(H910,H$8:H$1007,1)+COUNTIF(H$8:H910,H910)-1)/1000</f>
        <v>0.53700000000000003</v>
      </c>
      <c r="X910" s="21">
        <f>(RANK(I910,I$8:I$1007,1)+COUNTIF(I$8:I910,I910)-1)/1000</f>
        <v>0.57499999999999996</v>
      </c>
      <c r="Y910" s="21">
        <f>(RANK(J910,J$8:J$1007,1)+COUNTIF(J$8:J910,J910)-1)/1000</f>
        <v>0.50600000000000001</v>
      </c>
      <c r="Z910" s="21">
        <f>(RANK(K910,K$8:K$1007,1)+COUNTIF(K$8:K910,K910)-1)/1000</f>
        <v>0.79700000000000004</v>
      </c>
      <c r="AA910" s="21">
        <f>(RANK(L910,L$8:L$1007,1)+COUNTIF(L$8:L910,L910)-1)/1000</f>
        <v>0.78300000000000003</v>
      </c>
      <c r="AB910" s="21">
        <f>(RANK(M910,M$8:M$1007,1)+COUNTIF(M$8:M910,M910)-1)/1000</f>
        <v>0.80300000000000005</v>
      </c>
      <c r="AC910" s="21">
        <f>(RANK(N910,N$8:N$1007,1)+COUNTIF(N$8:N910,N910)-1)/1000</f>
        <v>0.56599999999999995</v>
      </c>
      <c r="AD910" s="21">
        <f>(RANK(O910,O$8:O$1007,1)+COUNTIF(O$8:O910,O910)-1)/1000</f>
        <v>0.59499999999999997</v>
      </c>
      <c r="AE910" s="21">
        <f>(RANK(P910,P$8:P$1007,1)+COUNTIF(P$8:P910,P910)-1)/1000</f>
        <v>0.53700000000000003</v>
      </c>
      <c r="AF910" s="21">
        <f>(RANK(Q910,Q$8:Q$1007,1)+COUNTIF(Q$8:Q910,Q910)-1)/1000</f>
        <v>0.56599999999999995</v>
      </c>
      <c r="AG910" s="21">
        <f>(RANK(R910,R$8:R$1007,1)+COUNTIF(R$8:R910,R910)-1)/1000</f>
        <v>0.59499999999999997</v>
      </c>
      <c r="AH910" s="21">
        <f>(RANK(S910,S$8:S$1007,1)+COUNTIF(S$8:S910,S910)-1)/1000</f>
        <v>0.53700000000000003</v>
      </c>
      <c r="AI910" s="14">
        <f t="shared" si="179"/>
        <v>0</v>
      </c>
      <c r="AK910" s="14">
        <f t="shared" si="180"/>
        <v>0</v>
      </c>
    </row>
    <row r="911" spans="2:37" x14ac:dyDescent="0.25">
      <c r="B911">
        <f t="shared" si="174"/>
        <v>904</v>
      </c>
      <c r="C911">
        <f>MATCH(B911,'Stocastic Model Raw Data'!$B$2:$B$1001,0)</f>
        <v>478</v>
      </c>
      <c r="D911" s="14" cm="1">
        <f t="array" ref="D911">INDEX('Stocastic Model Raw Data'!$G$2:$G$1001,$C911,0)</f>
        <v>212042590</v>
      </c>
      <c r="E911" s="14" cm="1">
        <f t="array" ref="E911">INDEX('Stocastic Model Raw Data'!$C$2:$C$1001,$C911,0)</f>
        <v>82281164.301657498</v>
      </c>
      <c r="F911" s="14" cm="1">
        <f t="array" ref="F911">INDEX('Stocastic Model Raw Data'!$H$2:$H$1001,$C911,0)</f>
        <v>40106164.843071699</v>
      </c>
      <c r="G911" s="14">
        <f t="shared" si="169"/>
        <v>42174999.458585799</v>
      </c>
      <c r="H911" s="14" cm="1">
        <f t="array" ref="H911">INDEX('Stocastic Model Raw Data'!$D$2:$D$1001,$C911,0)</f>
        <v>2376142782.52178</v>
      </c>
      <c r="I911" s="14" cm="1">
        <f t="array" ref="I911">INDEX('Stocastic Model Raw Data'!$I$2:$I$1001,$C911,0)</f>
        <v>993514905.65992296</v>
      </c>
      <c r="J911" s="14">
        <f t="shared" si="170"/>
        <v>1382627876.8618569</v>
      </c>
      <c r="K911" s="14" cm="1">
        <f t="array" ref="K911">INDEX('Stocastic Model Raw Data'!$E$2:$E$1001,$C911,0)</f>
        <v>175122642.95857599</v>
      </c>
      <c r="L911" s="14" cm="1">
        <f t="array" ref="L911">INDEX('Stocastic Model Raw Data'!$J$2:$J$1001,$C911,0)</f>
        <v>77518080.349392295</v>
      </c>
      <c r="M911" s="14">
        <f t="shared" si="171"/>
        <v>97604562.609183699</v>
      </c>
      <c r="N911" s="14">
        <f t="shared" si="175"/>
        <v>2551265425.4803562</v>
      </c>
      <c r="O911" s="14">
        <f t="shared" si="176"/>
        <v>1071032986.0093153</v>
      </c>
      <c r="P911" s="14">
        <f t="shared" si="172"/>
        <v>1480232439.471041</v>
      </c>
      <c r="Q911" s="3">
        <f t="shared" si="177"/>
        <v>2551265425.4803562</v>
      </c>
      <c r="R911" s="3">
        <f t="shared" si="178"/>
        <v>1283075576.0093153</v>
      </c>
      <c r="S911" s="3">
        <f t="shared" si="173"/>
        <v>1268189849.471041</v>
      </c>
      <c r="T911" s="21">
        <f>(RANK(E911,E$8:E$1007,1)+COUNTIF(E$8:E911,E911)-1)/1000</f>
        <v>0.45800000000000002</v>
      </c>
      <c r="U911" s="21">
        <f>(RANK(F911,F$8:F$1007,1)+COUNTIF(F$8:F911,F911)-1)/1000</f>
        <v>0.46500000000000002</v>
      </c>
      <c r="V911" s="21">
        <f>(RANK(G911,G$8:G$1007,1)+COUNTIF(G$8:G911,G911)-1)/1000</f>
        <v>0.45800000000000002</v>
      </c>
      <c r="W911" s="21">
        <f>(RANK(H911,H$8:H$1007,1)+COUNTIF(H$8:H911,H911)-1)/1000</f>
        <v>0.48199999999999998</v>
      </c>
      <c r="X911" s="21">
        <f>(RANK(I911,I$8:I$1007,1)+COUNTIF(I$8:I911,I911)-1)/1000</f>
        <v>0.48699999999999999</v>
      </c>
      <c r="Y911" s="21">
        <f>(RANK(J911,J$8:J$1007,1)+COUNTIF(J$8:J911,J911)-1)/1000</f>
        <v>0.48699999999999999</v>
      </c>
      <c r="Z911" s="21">
        <f>(RANK(K911,K$8:K$1007,1)+COUNTIF(K$8:K911,K911)-1)/1000</f>
        <v>0.44400000000000001</v>
      </c>
      <c r="AA911" s="21">
        <f>(RANK(L911,L$8:L$1007,1)+COUNTIF(L$8:L911,L911)-1)/1000</f>
        <v>0.439</v>
      </c>
      <c r="AB911" s="21">
        <f>(RANK(M911,M$8:M$1007,1)+COUNTIF(M$8:M911,M911)-1)/1000</f>
        <v>0.45</v>
      </c>
      <c r="AC911" s="21">
        <f>(RANK(N911,N$8:N$1007,1)+COUNTIF(N$8:N911,N911)-1)/1000</f>
        <v>0.47799999999999998</v>
      </c>
      <c r="AD911" s="21">
        <f>(RANK(O911,O$8:O$1007,1)+COUNTIF(O$8:O911,O911)-1)/1000</f>
        <v>0.47899999999999998</v>
      </c>
      <c r="AE911" s="21">
        <f>(RANK(P911,P$8:P$1007,1)+COUNTIF(P$8:P911,P911)-1)/1000</f>
        <v>0.47599999999999998</v>
      </c>
      <c r="AF911" s="21">
        <f>(RANK(Q911,Q$8:Q$1007,1)+COUNTIF(Q$8:Q911,Q911)-1)/1000</f>
        <v>0.47799999999999998</v>
      </c>
      <c r="AG911" s="21">
        <f>(RANK(R911,R$8:R$1007,1)+COUNTIF(R$8:R911,R911)-1)/1000</f>
        <v>0.47899999999999998</v>
      </c>
      <c r="AH911" s="21">
        <f>(RANK(S911,S$8:S$1007,1)+COUNTIF(S$8:S911,S911)-1)/1000</f>
        <v>0.47599999999999998</v>
      </c>
      <c r="AI911" s="14">
        <f t="shared" si="179"/>
        <v>0</v>
      </c>
      <c r="AK911" s="14">
        <f t="shared" si="180"/>
        <v>0</v>
      </c>
    </row>
    <row r="912" spans="2:37" x14ac:dyDescent="0.25">
      <c r="B912">
        <f t="shared" si="174"/>
        <v>905</v>
      </c>
      <c r="C912">
        <f>MATCH(B912,'Stocastic Model Raw Data'!$B$2:$B$1001,0)</f>
        <v>945</v>
      </c>
      <c r="D912" s="14" cm="1">
        <f t="array" ref="D912">INDEX('Stocastic Model Raw Data'!$G$2:$G$1001,$C912,0)</f>
        <v>212042590</v>
      </c>
      <c r="E912" s="14" cm="1">
        <f t="array" ref="E912">INDEX('Stocastic Model Raw Data'!$C$2:$C$1001,$C912,0)</f>
        <v>119266588.920083</v>
      </c>
      <c r="F912" s="14" cm="1">
        <f t="array" ref="F912">INDEX('Stocastic Model Raw Data'!$H$2:$H$1001,$C912,0)</f>
        <v>59663849.133374698</v>
      </c>
      <c r="G912" s="14">
        <f t="shared" si="169"/>
        <v>59602739.786708303</v>
      </c>
      <c r="H912" s="14" cm="1">
        <f t="array" ref="H912">INDEX('Stocastic Model Raw Data'!$D$2:$D$1001,$C912,0)</f>
        <v>3030552561.9837999</v>
      </c>
      <c r="I912" s="14" cm="1">
        <f t="array" ref="I912">INDEX('Stocastic Model Raw Data'!$I$2:$I$1001,$C912,0)</f>
        <v>1291229479.9247799</v>
      </c>
      <c r="J912" s="14">
        <f t="shared" si="170"/>
        <v>1739323082.05902</v>
      </c>
      <c r="K912" s="14" cm="1">
        <f t="array" ref="K912">INDEX('Stocastic Model Raw Data'!$E$2:$E$1001,$C912,0)</f>
        <v>273663712.671166</v>
      </c>
      <c r="L912" s="14" cm="1">
        <f t="array" ref="L912">INDEX('Stocastic Model Raw Data'!$J$2:$J$1001,$C912,0)</f>
        <v>116901912.225256</v>
      </c>
      <c r="M912" s="14">
        <f t="shared" si="171"/>
        <v>156761800.44591001</v>
      </c>
      <c r="N912" s="14">
        <f t="shared" si="175"/>
        <v>3304216274.6549659</v>
      </c>
      <c r="O912" s="14">
        <f t="shared" si="176"/>
        <v>1408131392.1500359</v>
      </c>
      <c r="P912" s="14">
        <f t="shared" si="172"/>
        <v>1896084882.50493</v>
      </c>
      <c r="Q912" s="3">
        <f t="shared" si="177"/>
        <v>3304216274.6549659</v>
      </c>
      <c r="R912" s="3">
        <f t="shared" si="178"/>
        <v>1620173982.1500359</v>
      </c>
      <c r="S912" s="3">
        <f t="shared" si="173"/>
        <v>1684042292.50493</v>
      </c>
      <c r="T912" s="21">
        <f>(RANK(E912,E$8:E$1007,1)+COUNTIF(E$8:E912,E912)-1)/1000</f>
        <v>0.97199999999999998</v>
      </c>
      <c r="U912" s="21">
        <f>(RANK(F912,F$8:F$1007,1)+COUNTIF(F$8:F912,F912)-1)/1000</f>
        <v>0.97399999999999998</v>
      </c>
      <c r="V912" s="21">
        <f>(RANK(G912,G$8:G$1007,1)+COUNTIF(G$8:G912,G912)-1)/1000</f>
        <v>0.96699999999999997</v>
      </c>
      <c r="W912" s="21">
        <f>(RANK(H912,H$8:H$1007,1)+COUNTIF(H$8:H912,H912)-1)/1000</f>
        <v>0.94199999999999995</v>
      </c>
      <c r="X912" s="21">
        <f>(RANK(I912,I$8:I$1007,1)+COUNTIF(I$8:I912,I912)-1)/1000</f>
        <v>0.94899999999999995</v>
      </c>
      <c r="Y912" s="21">
        <f>(RANK(J912,J$8:J$1007,1)+COUNTIF(J$8:J912,J912)-1)/1000</f>
        <v>0.93700000000000006</v>
      </c>
      <c r="Z912" s="21">
        <f>(RANK(K912,K$8:K$1007,1)+COUNTIF(K$8:K912,K912)-1)/1000</f>
        <v>0.97599999999999998</v>
      </c>
      <c r="AA912" s="21">
        <f>(RANK(L912,L$8:L$1007,1)+COUNTIF(L$8:L912,L912)-1)/1000</f>
        <v>0.95099999999999996</v>
      </c>
      <c r="AB912" s="21">
        <f>(RANK(M912,M$8:M$1007,1)+COUNTIF(M$8:M912,M912)-1)/1000</f>
        <v>0.98</v>
      </c>
      <c r="AC912" s="21">
        <f>(RANK(N912,N$8:N$1007,1)+COUNTIF(N$8:N912,N912)-1)/1000</f>
        <v>0.94499999999999995</v>
      </c>
      <c r="AD912" s="21">
        <f>(RANK(O912,O$8:O$1007,1)+COUNTIF(O$8:O912,O912)-1)/1000</f>
        <v>0.95199999999999996</v>
      </c>
      <c r="AE912" s="21">
        <f>(RANK(P912,P$8:P$1007,1)+COUNTIF(P$8:P912,P912)-1)/1000</f>
        <v>0.94399999999999995</v>
      </c>
      <c r="AF912" s="21">
        <f>(RANK(Q912,Q$8:Q$1007,1)+COUNTIF(Q$8:Q912,Q912)-1)/1000</f>
        <v>0.94499999999999995</v>
      </c>
      <c r="AG912" s="21">
        <f>(RANK(R912,R$8:R$1007,1)+COUNTIF(R$8:R912,R912)-1)/1000</f>
        <v>0.95199999999999996</v>
      </c>
      <c r="AH912" s="21">
        <f>(RANK(S912,S$8:S$1007,1)+COUNTIF(S$8:S912,S912)-1)/1000</f>
        <v>0.94399999999999995</v>
      </c>
      <c r="AI912" s="14">
        <f t="shared" si="179"/>
        <v>0</v>
      </c>
      <c r="AK912" s="14">
        <f t="shared" si="180"/>
        <v>0</v>
      </c>
    </row>
    <row r="913" spans="2:37" x14ac:dyDescent="0.25">
      <c r="B913">
        <f t="shared" si="174"/>
        <v>906</v>
      </c>
      <c r="C913">
        <f>MATCH(B913,'Stocastic Model Raw Data'!$B$2:$B$1001,0)</f>
        <v>969</v>
      </c>
      <c r="D913" s="14" cm="1">
        <f t="array" ref="D913">INDEX('Stocastic Model Raw Data'!$G$2:$G$1001,$C913,0)</f>
        <v>212042590</v>
      </c>
      <c r="E913" s="14" cm="1">
        <f t="array" ref="E913">INDEX('Stocastic Model Raw Data'!$C$2:$C$1001,$C913,0)</f>
        <v>121258161.26783</v>
      </c>
      <c r="F913" s="14" cm="1">
        <f t="array" ref="F913">INDEX('Stocastic Model Raw Data'!$H$2:$H$1001,$C913,0)</f>
        <v>60412423.217359699</v>
      </c>
      <c r="G913" s="14">
        <f t="shared" si="169"/>
        <v>60845738.0504703</v>
      </c>
      <c r="H913" s="14" cm="1">
        <f t="array" ref="H913">INDEX('Stocastic Model Raw Data'!$D$2:$D$1001,$C913,0)</f>
        <v>3135097229.2032099</v>
      </c>
      <c r="I913" s="14" cm="1">
        <f t="array" ref="I913">INDEX('Stocastic Model Raw Data'!$I$2:$I$1001,$C913,0)</f>
        <v>1330748493.0904801</v>
      </c>
      <c r="J913" s="14">
        <f t="shared" si="170"/>
        <v>1804348736.1127298</v>
      </c>
      <c r="K913" s="14" cm="1">
        <f t="array" ref="K913">INDEX('Stocastic Model Raw Data'!$E$2:$E$1001,$C913,0)</f>
        <v>271829658.42479402</v>
      </c>
      <c r="L913" s="14" cm="1">
        <f t="array" ref="L913">INDEX('Stocastic Model Raw Data'!$J$2:$J$1001,$C913,0)</f>
        <v>119555484.210233</v>
      </c>
      <c r="M913" s="14">
        <f t="shared" si="171"/>
        <v>152274174.21456102</v>
      </c>
      <c r="N913" s="14">
        <f t="shared" si="175"/>
        <v>3406926887.6280041</v>
      </c>
      <c r="O913" s="14">
        <f t="shared" si="176"/>
        <v>1450303977.3007131</v>
      </c>
      <c r="P913" s="14">
        <f t="shared" si="172"/>
        <v>1956622910.327291</v>
      </c>
      <c r="Q913" s="3">
        <f t="shared" si="177"/>
        <v>3406926887.6280041</v>
      </c>
      <c r="R913" s="3">
        <f t="shared" si="178"/>
        <v>1662346567.3007131</v>
      </c>
      <c r="S913" s="3">
        <f t="shared" si="173"/>
        <v>1744580320.327291</v>
      </c>
      <c r="T913" s="21">
        <f>(RANK(E913,E$8:E$1007,1)+COUNTIF(E$8:E913,E913)-1)/1000</f>
        <v>0.97899999999999998</v>
      </c>
      <c r="U913" s="21">
        <f>(RANK(F913,F$8:F$1007,1)+COUNTIF(F$8:F913,F913)-1)/1000</f>
        <v>0.97899999999999998</v>
      </c>
      <c r="V913" s="21">
        <f>(RANK(G913,G$8:G$1007,1)+COUNTIF(G$8:G913,G913)-1)/1000</f>
        <v>0.97799999999999998</v>
      </c>
      <c r="W913" s="21">
        <f>(RANK(H913,H$8:H$1007,1)+COUNTIF(H$8:H913,H913)-1)/1000</f>
        <v>0.96799999999999997</v>
      </c>
      <c r="X913" s="21">
        <f>(RANK(I913,I$8:I$1007,1)+COUNTIF(I$8:I913,I913)-1)/1000</f>
        <v>0.97</v>
      </c>
      <c r="Y913" s="21">
        <f>(RANK(J913,J$8:J$1007,1)+COUNTIF(J$8:J913,J913)-1)/1000</f>
        <v>0.96299999999999997</v>
      </c>
      <c r="Z913" s="21">
        <f>(RANK(K913,K$8:K$1007,1)+COUNTIF(K$8:K913,K913)-1)/1000</f>
        <v>0.97299999999999998</v>
      </c>
      <c r="AA913" s="21">
        <f>(RANK(L913,L$8:L$1007,1)+COUNTIF(L$8:L913,L913)-1)/1000</f>
        <v>0.96299999999999997</v>
      </c>
      <c r="AB913" s="21">
        <f>(RANK(M913,M$8:M$1007,1)+COUNTIF(M$8:M913,M913)-1)/1000</f>
        <v>0.97399999999999998</v>
      </c>
      <c r="AC913" s="21">
        <f>(RANK(N913,N$8:N$1007,1)+COUNTIF(N$8:N913,N913)-1)/1000</f>
        <v>0.96899999999999997</v>
      </c>
      <c r="AD913" s="21">
        <f>(RANK(O913,O$8:O$1007,1)+COUNTIF(O$8:O913,O913)-1)/1000</f>
        <v>0.97199999999999998</v>
      </c>
      <c r="AE913" s="21">
        <f>(RANK(P913,P$8:P$1007,1)+COUNTIF(P$8:P913,P913)-1)/1000</f>
        <v>0.96799999999999997</v>
      </c>
      <c r="AF913" s="21">
        <f>(RANK(Q913,Q$8:Q$1007,1)+COUNTIF(Q$8:Q913,Q913)-1)/1000</f>
        <v>0.96899999999999997</v>
      </c>
      <c r="AG913" s="21">
        <f>(RANK(R913,R$8:R$1007,1)+COUNTIF(R$8:R913,R913)-1)/1000</f>
        <v>0.97199999999999998</v>
      </c>
      <c r="AH913" s="21">
        <f>(RANK(S913,S$8:S$1007,1)+COUNTIF(S$8:S913,S913)-1)/1000</f>
        <v>0.96799999999999997</v>
      </c>
      <c r="AI913" s="14">
        <f t="shared" si="179"/>
        <v>0</v>
      </c>
      <c r="AK913" s="14">
        <f t="shared" si="180"/>
        <v>0</v>
      </c>
    </row>
    <row r="914" spans="2:37" x14ac:dyDescent="0.25">
      <c r="B914">
        <f t="shared" si="174"/>
        <v>907</v>
      </c>
      <c r="C914">
        <f>MATCH(B914,'Stocastic Model Raw Data'!$B$2:$B$1001,0)</f>
        <v>658</v>
      </c>
      <c r="D914" s="14" cm="1">
        <f t="array" ref="D914">INDEX('Stocastic Model Raw Data'!$G$2:$G$1001,$C914,0)</f>
        <v>212042590</v>
      </c>
      <c r="E914" s="14" cm="1">
        <f t="array" ref="E914">INDEX('Stocastic Model Raw Data'!$C$2:$C$1001,$C914,0)</f>
        <v>99620740.537442595</v>
      </c>
      <c r="F914" s="14" cm="1">
        <f t="array" ref="F914">INDEX('Stocastic Model Raw Data'!$H$2:$H$1001,$C914,0)</f>
        <v>49988827.9342435</v>
      </c>
      <c r="G914" s="14">
        <f t="shared" si="169"/>
        <v>49631912.603199095</v>
      </c>
      <c r="H914" s="14" cm="1">
        <f t="array" ref="H914">INDEX('Stocastic Model Raw Data'!$D$2:$D$1001,$C914,0)</f>
        <v>2520757996.6944699</v>
      </c>
      <c r="I914" s="14" cm="1">
        <f t="array" ref="I914">INDEX('Stocastic Model Raw Data'!$I$2:$I$1001,$C914,0)</f>
        <v>1070673992.2223001</v>
      </c>
      <c r="J914" s="14">
        <f t="shared" si="170"/>
        <v>1450084004.4721699</v>
      </c>
      <c r="K914" s="14" cm="1">
        <f t="array" ref="K914">INDEX('Stocastic Model Raw Data'!$E$2:$E$1001,$C914,0)</f>
        <v>234213310.88079599</v>
      </c>
      <c r="L914" s="14" cm="1">
        <f t="array" ref="L914">INDEX('Stocastic Model Raw Data'!$J$2:$J$1001,$C914,0)</f>
        <v>101191026.871172</v>
      </c>
      <c r="M914" s="14">
        <f t="shared" si="171"/>
        <v>133022284.00962399</v>
      </c>
      <c r="N914" s="14">
        <f t="shared" si="175"/>
        <v>2754971307.5752659</v>
      </c>
      <c r="O914" s="14">
        <f t="shared" si="176"/>
        <v>1171865019.093472</v>
      </c>
      <c r="P914" s="14">
        <f t="shared" si="172"/>
        <v>1583106288.4817939</v>
      </c>
      <c r="Q914" s="3">
        <f t="shared" si="177"/>
        <v>2754971307.5752659</v>
      </c>
      <c r="R914" s="3">
        <f t="shared" si="178"/>
        <v>1383907609.093472</v>
      </c>
      <c r="S914" s="3">
        <f t="shared" si="173"/>
        <v>1371063698.4817939</v>
      </c>
      <c r="T914" s="21">
        <f>(RANK(E914,E$8:E$1007,1)+COUNTIF(E$8:E914,E914)-1)/1000</f>
        <v>0.78900000000000003</v>
      </c>
      <c r="U914" s="21">
        <f>(RANK(F914,F$8:F$1007,1)+COUNTIF(F$8:F914,F914)-1)/1000</f>
        <v>0.80900000000000005</v>
      </c>
      <c r="V914" s="21">
        <f>(RANK(G914,G$8:G$1007,1)+COUNTIF(G$8:G914,G914)-1)/1000</f>
        <v>0.76700000000000002</v>
      </c>
      <c r="W914" s="21">
        <f>(RANK(H914,H$8:H$1007,1)+COUNTIF(H$8:H914,H914)-1)/1000</f>
        <v>0.621</v>
      </c>
      <c r="X914" s="21">
        <f>(RANK(I914,I$8:I$1007,1)+COUNTIF(I$8:I914,I914)-1)/1000</f>
        <v>0.65700000000000003</v>
      </c>
      <c r="Y914" s="21">
        <f>(RANK(J914,J$8:J$1007,1)+COUNTIF(J$8:J914,J914)-1)/1000</f>
        <v>0.59399999999999997</v>
      </c>
      <c r="Z914" s="21">
        <f>(RANK(K914,K$8:K$1007,1)+COUNTIF(K$8:K914,K914)-1)/1000</f>
        <v>0.86699999999999999</v>
      </c>
      <c r="AA914" s="21">
        <f>(RANK(L914,L$8:L$1007,1)+COUNTIF(L$8:L914,L914)-1)/1000</f>
        <v>0.83599999999999997</v>
      </c>
      <c r="AB914" s="21">
        <f>(RANK(M914,M$8:M$1007,1)+COUNTIF(M$8:M914,M914)-1)/1000</f>
        <v>0.876</v>
      </c>
      <c r="AC914" s="21">
        <f>(RANK(N914,N$8:N$1007,1)+COUNTIF(N$8:N914,N914)-1)/1000</f>
        <v>0.65800000000000003</v>
      </c>
      <c r="AD914" s="21">
        <f>(RANK(O914,O$8:O$1007,1)+COUNTIF(O$8:O914,O914)-1)/1000</f>
        <v>0.68700000000000006</v>
      </c>
      <c r="AE914" s="21">
        <f>(RANK(P914,P$8:P$1007,1)+COUNTIF(P$8:P914,P914)-1)/1000</f>
        <v>0.64100000000000001</v>
      </c>
      <c r="AF914" s="21">
        <f>(RANK(Q914,Q$8:Q$1007,1)+COUNTIF(Q$8:Q914,Q914)-1)/1000</f>
        <v>0.65800000000000003</v>
      </c>
      <c r="AG914" s="21">
        <f>(RANK(R914,R$8:R$1007,1)+COUNTIF(R$8:R914,R914)-1)/1000</f>
        <v>0.68700000000000006</v>
      </c>
      <c r="AH914" s="21">
        <f>(RANK(S914,S$8:S$1007,1)+COUNTIF(S$8:S914,S914)-1)/1000</f>
        <v>0.64100000000000001</v>
      </c>
      <c r="AI914" s="14">
        <f t="shared" si="179"/>
        <v>0</v>
      </c>
      <c r="AK914" s="14">
        <f t="shared" si="180"/>
        <v>0</v>
      </c>
    </row>
    <row r="915" spans="2:37" x14ac:dyDescent="0.25">
      <c r="B915">
        <f t="shared" si="174"/>
        <v>908</v>
      </c>
      <c r="C915">
        <f>MATCH(B915,'Stocastic Model Raw Data'!$B$2:$B$1001,0)</f>
        <v>49</v>
      </c>
      <c r="D915" s="14" cm="1">
        <f t="array" ref="D915">INDEX('Stocastic Model Raw Data'!$G$2:$G$1001,$C915,0)</f>
        <v>212042590</v>
      </c>
      <c r="E915" s="14" cm="1">
        <f t="array" ref="E915">INDEX('Stocastic Model Raw Data'!$C$2:$C$1001,$C915,0)</f>
        <v>58647530.265065901</v>
      </c>
      <c r="F915" s="14" cm="1">
        <f t="array" ref="F915">INDEX('Stocastic Model Raw Data'!$H$2:$H$1001,$C915,0)</f>
        <v>28036362.0619394</v>
      </c>
      <c r="G915" s="14">
        <f t="shared" si="169"/>
        <v>30611168.203126501</v>
      </c>
      <c r="H915" s="14" cm="1">
        <f t="array" ref="H915">INDEX('Stocastic Model Raw Data'!$D$2:$D$1001,$C915,0)</f>
        <v>1764926944.2070799</v>
      </c>
      <c r="I915" s="14" cm="1">
        <f t="array" ref="I915">INDEX('Stocastic Model Raw Data'!$I$2:$I$1001,$C915,0)</f>
        <v>726315501.97314405</v>
      </c>
      <c r="J915" s="14">
        <f t="shared" si="170"/>
        <v>1038611442.2339358</v>
      </c>
      <c r="K915" s="14" cm="1">
        <f t="array" ref="K915">INDEX('Stocastic Model Raw Data'!$E$2:$E$1001,$C915,0)</f>
        <v>124347768.296988</v>
      </c>
      <c r="L915" s="14" cm="1">
        <f t="array" ref="L915">INDEX('Stocastic Model Raw Data'!$J$2:$J$1001,$C915,0)</f>
        <v>52861286.790784098</v>
      </c>
      <c r="M915" s="14">
        <f t="shared" si="171"/>
        <v>71486481.50620389</v>
      </c>
      <c r="N915" s="14">
        <f t="shared" si="175"/>
        <v>1889274712.5040679</v>
      </c>
      <c r="O915" s="14">
        <f t="shared" si="176"/>
        <v>779176788.76392817</v>
      </c>
      <c r="P915" s="14">
        <f t="shared" si="172"/>
        <v>1110097923.7401397</v>
      </c>
      <c r="Q915" s="3">
        <f t="shared" si="177"/>
        <v>1889274712.5040679</v>
      </c>
      <c r="R915" s="3">
        <f t="shared" si="178"/>
        <v>991219378.76392817</v>
      </c>
      <c r="S915" s="3">
        <f t="shared" si="173"/>
        <v>898055333.74013972</v>
      </c>
      <c r="T915" s="21">
        <f>(RANK(E915,E$8:E$1007,1)+COUNTIF(E$8:E915,E915)-1)/1000</f>
        <v>3.5000000000000003E-2</v>
      </c>
      <c r="U915" s="21">
        <f>(RANK(F915,F$8:F$1007,1)+COUNTIF(F$8:F915,F915)-1)/1000</f>
        <v>3.5999999999999997E-2</v>
      </c>
      <c r="V915" s="21">
        <f>(RANK(G915,G$8:G$1007,1)+COUNTIF(G$8:G915,G915)-1)/1000</f>
        <v>3.5000000000000003E-2</v>
      </c>
      <c r="W915" s="21">
        <f>(RANK(H915,H$8:H$1007,1)+COUNTIF(H$8:H915,H915)-1)/1000</f>
        <v>4.8000000000000001E-2</v>
      </c>
      <c r="X915" s="21">
        <f>(RANK(I915,I$8:I$1007,1)+COUNTIF(I$8:I915,I915)-1)/1000</f>
        <v>4.2999999999999997E-2</v>
      </c>
      <c r="Y915" s="21">
        <f>(RANK(J915,J$8:J$1007,1)+COUNTIF(J$8:J915,J915)-1)/1000</f>
        <v>5.1999999999999998E-2</v>
      </c>
      <c r="Z915" s="21">
        <f>(RANK(K915,K$8:K$1007,1)+COUNTIF(K$8:K915,K915)-1)/1000</f>
        <v>4.8000000000000001E-2</v>
      </c>
      <c r="AA915" s="21">
        <f>(RANK(L915,L$8:L$1007,1)+COUNTIF(L$8:L915,L915)-1)/1000</f>
        <v>4.2000000000000003E-2</v>
      </c>
      <c r="AB915" s="21">
        <f>(RANK(M915,M$8:M$1007,1)+COUNTIF(M$8:M915,M915)-1)/1000</f>
        <v>5.7000000000000002E-2</v>
      </c>
      <c r="AC915" s="21">
        <f>(RANK(N915,N$8:N$1007,1)+COUNTIF(N$8:N915,N915)-1)/1000</f>
        <v>4.9000000000000002E-2</v>
      </c>
      <c r="AD915" s="21">
        <f>(RANK(O915,O$8:O$1007,1)+COUNTIF(O$8:O915,O915)-1)/1000</f>
        <v>4.2000000000000003E-2</v>
      </c>
      <c r="AE915" s="21">
        <f>(RANK(P915,P$8:P$1007,1)+COUNTIF(P$8:P915,P915)-1)/1000</f>
        <v>0.05</v>
      </c>
      <c r="AF915" s="21">
        <f>(RANK(Q915,Q$8:Q$1007,1)+COUNTIF(Q$8:Q915,Q915)-1)/1000</f>
        <v>4.9000000000000002E-2</v>
      </c>
      <c r="AG915" s="21">
        <f>(RANK(R915,R$8:R$1007,1)+COUNTIF(R$8:R915,R915)-1)/1000</f>
        <v>4.2000000000000003E-2</v>
      </c>
      <c r="AH915" s="21">
        <f>(RANK(S915,S$8:S$1007,1)+COUNTIF(S$8:S915,S915)-1)/1000</f>
        <v>0.05</v>
      </c>
      <c r="AI915" s="14">
        <f t="shared" si="179"/>
        <v>0</v>
      </c>
      <c r="AK915" s="14">
        <f t="shared" si="180"/>
        <v>0</v>
      </c>
    </row>
    <row r="916" spans="2:37" x14ac:dyDescent="0.25">
      <c r="B916">
        <f t="shared" si="174"/>
        <v>909</v>
      </c>
      <c r="C916">
        <f>MATCH(B916,'Stocastic Model Raw Data'!$B$2:$B$1001,0)</f>
        <v>26</v>
      </c>
      <c r="D916" s="14" cm="1">
        <f t="array" ref="D916">INDEX('Stocastic Model Raw Data'!$G$2:$G$1001,$C916,0)</f>
        <v>212042590</v>
      </c>
      <c r="E916" s="14" cm="1">
        <f t="array" ref="E916">INDEX('Stocastic Model Raw Data'!$C$2:$C$1001,$C916,0)</f>
        <v>60042246.828880802</v>
      </c>
      <c r="F916" s="14" cm="1">
        <f t="array" ref="F916">INDEX('Stocastic Model Raw Data'!$H$2:$H$1001,$C916,0)</f>
        <v>29524128.725501601</v>
      </c>
      <c r="G916" s="14">
        <f t="shared" si="169"/>
        <v>30518118.103379201</v>
      </c>
      <c r="H916" s="14" cm="1">
        <f t="array" ref="H916">INDEX('Stocastic Model Raw Data'!$D$2:$D$1001,$C916,0)</f>
        <v>1693723604.4265101</v>
      </c>
      <c r="I916" s="14" cm="1">
        <f t="array" ref="I916">INDEX('Stocastic Model Raw Data'!$I$2:$I$1001,$C916,0)</f>
        <v>709590788.94616699</v>
      </c>
      <c r="J916" s="14">
        <f t="shared" si="170"/>
        <v>984132815.4803431</v>
      </c>
      <c r="K916" s="14" cm="1">
        <f t="array" ref="K916">INDEX('Stocastic Model Raw Data'!$E$2:$E$1001,$C916,0)</f>
        <v>132712259.04776099</v>
      </c>
      <c r="L916" s="14" cm="1">
        <f t="array" ref="L916">INDEX('Stocastic Model Raw Data'!$J$2:$J$1001,$C916,0)</f>
        <v>57133217.976286098</v>
      </c>
      <c r="M916" s="14">
        <f t="shared" si="171"/>
        <v>75579041.071474895</v>
      </c>
      <c r="N916" s="14">
        <f t="shared" si="175"/>
        <v>1826435863.4742711</v>
      </c>
      <c r="O916" s="14">
        <f t="shared" si="176"/>
        <v>766724006.92245305</v>
      </c>
      <c r="P916" s="14">
        <f t="shared" si="172"/>
        <v>1059711856.551818</v>
      </c>
      <c r="Q916" s="3">
        <f t="shared" si="177"/>
        <v>1826435863.4742711</v>
      </c>
      <c r="R916" s="3">
        <f t="shared" si="178"/>
        <v>978766596.92245305</v>
      </c>
      <c r="S916" s="3">
        <f t="shared" si="173"/>
        <v>847669266.55181801</v>
      </c>
      <c r="T916" s="21">
        <f>(RANK(E916,E$8:E$1007,1)+COUNTIF(E$8:E916,E916)-1)/1000</f>
        <v>4.5999999999999999E-2</v>
      </c>
      <c r="U916" s="21">
        <f>(RANK(F916,F$8:F$1007,1)+COUNTIF(F$8:F916,F916)-1)/1000</f>
        <v>0.06</v>
      </c>
      <c r="V916" s="21">
        <f>(RANK(G916,G$8:G$1007,1)+COUNTIF(G$8:G916,G916)-1)/1000</f>
        <v>3.3000000000000002E-2</v>
      </c>
      <c r="W916" s="21">
        <f>(RANK(H916,H$8:H$1007,1)+COUNTIF(H$8:H916,H916)-1)/1000</f>
        <v>2.7E-2</v>
      </c>
      <c r="X916" s="21">
        <f>(RANK(I916,I$8:I$1007,1)+COUNTIF(I$8:I916,I916)-1)/1000</f>
        <v>3.2000000000000001E-2</v>
      </c>
      <c r="Y916" s="21">
        <f>(RANK(J916,J$8:J$1007,1)+COUNTIF(J$8:J916,J916)-1)/1000</f>
        <v>2.1999999999999999E-2</v>
      </c>
      <c r="Z916" s="21">
        <f>(RANK(K916,K$8:K$1007,1)+COUNTIF(K$8:K916,K916)-1)/1000</f>
        <v>8.8999999999999996E-2</v>
      </c>
      <c r="AA916" s="21">
        <f>(RANK(L916,L$8:L$1007,1)+COUNTIF(L$8:L916,L916)-1)/1000</f>
        <v>8.7999999999999995E-2</v>
      </c>
      <c r="AB916" s="21">
        <f>(RANK(M916,M$8:M$1007,1)+COUNTIF(M$8:M916,M916)-1)/1000</f>
        <v>9.5000000000000001E-2</v>
      </c>
      <c r="AC916" s="21">
        <f>(RANK(N916,N$8:N$1007,1)+COUNTIF(N$8:N916,N916)-1)/1000</f>
        <v>2.5999999999999999E-2</v>
      </c>
      <c r="AD916" s="21">
        <f>(RANK(O916,O$8:O$1007,1)+COUNTIF(O$8:O916,O916)-1)/1000</f>
        <v>3.2000000000000001E-2</v>
      </c>
      <c r="AE916" s="21">
        <f>(RANK(P916,P$8:P$1007,1)+COUNTIF(P$8:P916,P916)-1)/1000</f>
        <v>2.5000000000000001E-2</v>
      </c>
      <c r="AF916" s="21">
        <f>(RANK(Q916,Q$8:Q$1007,1)+COUNTIF(Q$8:Q916,Q916)-1)/1000</f>
        <v>2.5999999999999999E-2</v>
      </c>
      <c r="AG916" s="21">
        <f>(RANK(R916,R$8:R$1007,1)+COUNTIF(R$8:R916,R916)-1)/1000</f>
        <v>3.2000000000000001E-2</v>
      </c>
      <c r="AH916" s="21">
        <f>(RANK(S916,S$8:S$1007,1)+COUNTIF(S$8:S916,S916)-1)/1000</f>
        <v>2.5000000000000001E-2</v>
      </c>
      <c r="AI916" s="14">
        <f t="shared" si="179"/>
        <v>0</v>
      </c>
      <c r="AK916" s="14">
        <f t="shared" si="180"/>
        <v>0</v>
      </c>
    </row>
    <row r="917" spans="2:37" x14ac:dyDescent="0.25">
      <c r="B917">
        <f t="shared" si="174"/>
        <v>910</v>
      </c>
      <c r="C917">
        <f>MATCH(B917,'Stocastic Model Raw Data'!$B$2:$B$1001,0)</f>
        <v>606</v>
      </c>
      <c r="D917" s="14" cm="1">
        <f t="array" ref="D917">INDEX('Stocastic Model Raw Data'!$G$2:$G$1001,$C917,0)</f>
        <v>212042590</v>
      </c>
      <c r="E917" s="14" cm="1">
        <f t="array" ref="E917">INDEX('Stocastic Model Raw Data'!$C$2:$C$1001,$C917,0)</f>
        <v>88197914.642488807</v>
      </c>
      <c r="F917" s="14" cm="1">
        <f t="array" ref="F917">INDEX('Stocastic Model Raw Data'!$H$2:$H$1001,$C917,0)</f>
        <v>43059389.170719102</v>
      </c>
      <c r="G917" s="14">
        <f t="shared" si="169"/>
        <v>45138525.471769705</v>
      </c>
      <c r="H917" s="14" cm="1">
        <f t="array" ref="H917">INDEX('Stocastic Model Raw Data'!$D$2:$D$1001,$C917,0)</f>
        <v>2521574160.3840599</v>
      </c>
      <c r="I917" s="14" cm="1">
        <f t="array" ref="I917">INDEX('Stocastic Model Raw Data'!$I$2:$I$1001,$C917,0)</f>
        <v>1057097530.64639</v>
      </c>
      <c r="J917" s="14">
        <f t="shared" si="170"/>
        <v>1464476629.7376699</v>
      </c>
      <c r="K917" s="14" cm="1">
        <f t="array" ref="K917">INDEX('Stocastic Model Raw Data'!$E$2:$E$1001,$C917,0)</f>
        <v>181349933.242412</v>
      </c>
      <c r="L917" s="14" cm="1">
        <f t="array" ref="L917">INDEX('Stocastic Model Raw Data'!$J$2:$J$1001,$C917,0)</f>
        <v>79969607.6310471</v>
      </c>
      <c r="M917" s="14">
        <f t="shared" si="171"/>
        <v>101380325.6113649</v>
      </c>
      <c r="N917" s="14">
        <f t="shared" si="175"/>
        <v>2702924093.626472</v>
      </c>
      <c r="O917" s="14">
        <f t="shared" si="176"/>
        <v>1137067138.277437</v>
      </c>
      <c r="P917" s="14">
        <f t="shared" si="172"/>
        <v>1565856955.349035</v>
      </c>
      <c r="Q917" s="3">
        <f t="shared" si="177"/>
        <v>2702924093.626472</v>
      </c>
      <c r="R917" s="3">
        <f t="shared" si="178"/>
        <v>1349109728.277437</v>
      </c>
      <c r="S917" s="3">
        <f t="shared" si="173"/>
        <v>1353814365.349035</v>
      </c>
      <c r="T917" s="21">
        <f>(RANK(E917,E$8:E$1007,1)+COUNTIF(E$8:E917,E917)-1)/1000</f>
        <v>0.57799999999999996</v>
      </c>
      <c r="U917" s="21">
        <f>(RANK(F917,F$8:F$1007,1)+COUNTIF(F$8:F917,F917)-1)/1000</f>
        <v>0.58299999999999996</v>
      </c>
      <c r="V917" s="21">
        <f>(RANK(G917,G$8:G$1007,1)+COUNTIF(G$8:G917,G917)-1)/1000</f>
        <v>0.58499999999999996</v>
      </c>
      <c r="W917" s="21">
        <f>(RANK(H917,H$8:H$1007,1)+COUNTIF(H$8:H917,H917)-1)/1000</f>
        <v>0.625</v>
      </c>
      <c r="X917" s="21">
        <f>(RANK(I917,I$8:I$1007,1)+COUNTIF(I$8:I917,I917)-1)/1000</f>
        <v>0.629</v>
      </c>
      <c r="Y917" s="21">
        <f>(RANK(J917,J$8:J$1007,1)+COUNTIF(J$8:J917,J917)-1)/1000</f>
        <v>0.62</v>
      </c>
      <c r="Z917" s="21">
        <f>(RANK(K917,K$8:K$1007,1)+COUNTIF(K$8:K917,K917)-1)/1000</f>
        <v>0.51100000000000001</v>
      </c>
      <c r="AA917" s="21">
        <f>(RANK(L917,L$8:L$1007,1)+COUNTIF(L$8:L917,L917)-1)/1000</f>
        <v>0.505</v>
      </c>
      <c r="AB917" s="21">
        <f>(RANK(M917,M$8:M$1007,1)+COUNTIF(M$8:M917,M917)-1)/1000</f>
        <v>0.52500000000000002</v>
      </c>
      <c r="AC917" s="21">
        <f>(RANK(N917,N$8:N$1007,1)+COUNTIF(N$8:N917,N917)-1)/1000</f>
        <v>0.60599999999999998</v>
      </c>
      <c r="AD917" s="21">
        <f>(RANK(O917,O$8:O$1007,1)+COUNTIF(O$8:O917,O917)-1)/1000</f>
        <v>0.61499999999999999</v>
      </c>
      <c r="AE917" s="21">
        <f>(RANK(P917,P$8:P$1007,1)+COUNTIF(P$8:P917,P917)-1)/1000</f>
        <v>0.61</v>
      </c>
      <c r="AF917" s="21">
        <f>(RANK(Q917,Q$8:Q$1007,1)+COUNTIF(Q$8:Q917,Q917)-1)/1000</f>
        <v>0.60599999999999998</v>
      </c>
      <c r="AG917" s="21">
        <f>(RANK(R917,R$8:R$1007,1)+COUNTIF(R$8:R917,R917)-1)/1000</f>
        <v>0.61499999999999999</v>
      </c>
      <c r="AH917" s="21">
        <f>(RANK(S917,S$8:S$1007,1)+COUNTIF(S$8:S917,S917)-1)/1000</f>
        <v>0.61</v>
      </c>
      <c r="AI917" s="14">
        <f t="shared" si="179"/>
        <v>0</v>
      </c>
      <c r="AK917" s="14">
        <f t="shared" si="180"/>
        <v>0</v>
      </c>
    </row>
    <row r="918" spans="2:37" x14ac:dyDescent="0.25">
      <c r="B918">
        <f t="shared" si="174"/>
        <v>911</v>
      </c>
      <c r="C918">
        <f>MATCH(B918,'Stocastic Model Raw Data'!$B$2:$B$1001,0)</f>
        <v>336</v>
      </c>
      <c r="D918" s="14" cm="1">
        <f t="array" ref="D918">INDEX('Stocastic Model Raw Data'!$G$2:$G$1001,$C918,0)</f>
        <v>212042590</v>
      </c>
      <c r="E918" s="14" cm="1">
        <f t="array" ref="E918">INDEX('Stocastic Model Raw Data'!$C$2:$C$1001,$C918,0)</f>
        <v>74297116.950462103</v>
      </c>
      <c r="F918" s="14" cm="1">
        <f t="array" ref="F918">INDEX('Stocastic Model Raw Data'!$H$2:$H$1001,$C918,0)</f>
        <v>35560138.080291301</v>
      </c>
      <c r="G918" s="14">
        <f t="shared" si="169"/>
        <v>38736978.870170802</v>
      </c>
      <c r="H918" s="14" cm="1">
        <f t="array" ref="H918">INDEX('Stocastic Model Raw Data'!$D$2:$D$1001,$C918,0)</f>
        <v>2241353012.2303901</v>
      </c>
      <c r="I918" s="14" cm="1">
        <f t="array" ref="I918">INDEX('Stocastic Model Raw Data'!$I$2:$I$1001,$C918,0)</f>
        <v>927389513.67250597</v>
      </c>
      <c r="J918" s="14">
        <f t="shared" si="170"/>
        <v>1313963498.5578842</v>
      </c>
      <c r="K918" s="14" cm="1">
        <f t="array" ref="K918">INDEX('Stocastic Model Raw Data'!$E$2:$E$1001,$C918,0)</f>
        <v>148021879.27904701</v>
      </c>
      <c r="L918" s="14" cm="1">
        <f t="array" ref="L918">INDEX('Stocastic Model Raw Data'!$J$2:$J$1001,$C918,0)</f>
        <v>66442608.235832699</v>
      </c>
      <c r="M918" s="14">
        <f t="shared" si="171"/>
        <v>81579271.043214321</v>
      </c>
      <c r="N918" s="14">
        <f t="shared" si="175"/>
        <v>2389374891.5094371</v>
      </c>
      <c r="O918" s="14">
        <f t="shared" si="176"/>
        <v>993832121.90833867</v>
      </c>
      <c r="P918" s="14">
        <f t="shared" si="172"/>
        <v>1395542769.6010985</v>
      </c>
      <c r="Q918" s="3">
        <f t="shared" si="177"/>
        <v>2389374891.5094371</v>
      </c>
      <c r="R918" s="3">
        <f t="shared" si="178"/>
        <v>1205874711.9083385</v>
      </c>
      <c r="S918" s="3">
        <f t="shared" si="173"/>
        <v>1183500179.6010985</v>
      </c>
      <c r="T918" s="21">
        <f>(RANK(E918,E$8:E$1007,1)+COUNTIF(E$8:E918,E918)-1)/1000</f>
        <v>0.26900000000000002</v>
      </c>
      <c r="U918" s="21">
        <f>(RANK(F918,F$8:F$1007,1)+COUNTIF(F$8:F918,F918)-1)/1000</f>
        <v>0.251</v>
      </c>
      <c r="V918" s="21">
        <f>(RANK(G918,G$8:G$1007,1)+COUNTIF(G$8:G918,G918)-1)/1000</f>
        <v>0.28699999999999998</v>
      </c>
      <c r="W918" s="21">
        <f>(RANK(H918,H$8:H$1007,1)+COUNTIF(H$8:H918,H918)-1)/1000</f>
        <v>0.35299999999999998</v>
      </c>
      <c r="X918" s="21">
        <f>(RANK(I918,I$8:I$1007,1)+COUNTIF(I$8:I918,I918)-1)/1000</f>
        <v>0.34499999999999997</v>
      </c>
      <c r="Y918" s="21">
        <f>(RANK(J918,J$8:J$1007,1)+COUNTIF(J$8:J918,J918)-1)/1000</f>
        <v>0.36799999999999999</v>
      </c>
      <c r="Z918" s="21">
        <f>(RANK(K918,K$8:K$1007,1)+COUNTIF(K$8:K918,K918)-1)/1000</f>
        <v>0.183</v>
      </c>
      <c r="AA918" s="21">
        <f>(RANK(L918,L$8:L$1007,1)+COUNTIF(L$8:L918,L918)-1)/1000</f>
        <v>0.20300000000000001</v>
      </c>
      <c r="AB918" s="21">
        <f>(RANK(M918,M$8:M$1007,1)+COUNTIF(M$8:M918,M918)-1)/1000</f>
        <v>0.17299999999999999</v>
      </c>
      <c r="AC918" s="21">
        <f>(RANK(N918,N$8:N$1007,1)+COUNTIF(N$8:N918,N918)-1)/1000</f>
        <v>0.33600000000000002</v>
      </c>
      <c r="AD918" s="21">
        <f>(RANK(O918,O$8:O$1007,1)+COUNTIF(O$8:O918,O918)-1)/1000</f>
        <v>0.32600000000000001</v>
      </c>
      <c r="AE918" s="21">
        <f>(RANK(P918,P$8:P$1007,1)+COUNTIF(P$8:P918,P918)-1)/1000</f>
        <v>0.34699999999999998</v>
      </c>
      <c r="AF918" s="21">
        <f>(RANK(Q918,Q$8:Q$1007,1)+COUNTIF(Q$8:Q918,Q918)-1)/1000</f>
        <v>0.33600000000000002</v>
      </c>
      <c r="AG918" s="21">
        <f>(RANK(R918,R$8:R$1007,1)+COUNTIF(R$8:R918,R918)-1)/1000</f>
        <v>0.32600000000000001</v>
      </c>
      <c r="AH918" s="21">
        <f>(RANK(S918,S$8:S$1007,1)+COUNTIF(S$8:S918,S918)-1)/1000</f>
        <v>0.34699999999999998</v>
      </c>
      <c r="AI918" s="14">
        <f t="shared" si="179"/>
        <v>0</v>
      </c>
      <c r="AK918" s="14">
        <f t="shared" si="180"/>
        <v>0</v>
      </c>
    </row>
    <row r="919" spans="2:37" x14ac:dyDescent="0.25">
      <c r="B919">
        <f t="shared" si="174"/>
        <v>912</v>
      </c>
      <c r="C919">
        <f>MATCH(B919,'Stocastic Model Raw Data'!$B$2:$B$1001,0)</f>
        <v>69</v>
      </c>
      <c r="D919" s="14" cm="1">
        <f t="array" ref="D919">INDEX('Stocastic Model Raw Data'!$G$2:$G$1001,$C919,0)</f>
        <v>212042590</v>
      </c>
      <c r="E919" s="14" cm="1">
        <f t="array" ref="E919">INDEX('Stocastic Model Raw Data'!$C$2:$C$1001,$C919,0)</f>
        <v>64063090.032745697</v>
      </c>
      <c r="F919" s="14" cm="1">
        <f t="array" ref="F919">INDEX('Stocastic Model Raw Data'!$H$2:$H$1001,$C919,0)</f>
        <v>31237269.462629098</v>
      </c>
      <c r="G919" s="14">
        <f t="shared" si="169"/>
        <v>32825820.570116598</v>
      </c>
      <c r="H919" s="14" cm="1">
        <f t="array" ref="H919">INDEX('Stocastic Model Raw Data'!$D$2:$D$1001,$C919,0)</f>
        <v>1819048700.07376</v>
      </c>
      <c r="I919" s="14" cm="1">
        <f t="array" ref="I919">INDEX('Stocastic Model Raw Data'!$I$2:$I$1001,$C919,0)</f>
        <v>760616349.12531805</v>
      </c>
      <c r="J919" s="14">
        <f t="shared" si="170"/>
        <v>1058432350.948442</v>
      </c>
      <c r="K919" s="14" cm="1">
        <f t="array" ref="K919">INDEX('Stocastic Model Raw Data'!$E$2:$E$1001,$C919,0)</f>
        <v>130567600.074194</v>
      </c>
      <c r="L919" s="14" cm="1">
        <f t="array" ref="L919">INDEX('Stocastic Model Raw Data'!$J$2:$J$1001,$C919,0)</f>
        <v>56518034.500089698</v>
      </c>
      <c r="M919" s="14">
        <f t="shared" si="171"/>
        <v>74049565.574104309</v>
      </c>
      <c r="N919" s="14">
        <f t="shared" si="175"/>
        <v>1949616300.147954</v>
      </c>
      <c r="O919" s="14">
        <f t="shared" si="176"/>
        <v>817134383.6254077</v>
      </c>
      <c r="P919" s="14">
        <f t="shared" si="172"/>
        <v>1132481916.5225463</v>
      </c>
      <c r="Q919" s="3">
        <f t="shared" si="177"/>
        <v>1949616300.147954</v>
      </c>
      <c r="R919" s="3">
        <f t="shared" si="178"/>
        <v>1029176973.6254077</v>
      </c>
      <c r="S919" s="3">
        <f t="shared" si="173"/>
        <v>920439326.52254629</v>
      </c>
      <c r="T919" s="21">
        <f>(RANK(E919,E$8:E$1007,1)+COUNTIF(E$8:E919,E919)-1)/1000</f>
        <v>8.8999999999999996E-2</v>
      </c>
      <c r="U919" s="21">
        <f>(RANK(F919,F$8:F$1007,1)+COUNTIF(F$8:F919,F919)-1)/1000</f>
        <v>9.8000000000000004E-2</v>
      </c>
      <c r="V919" s="21">
        <f>(RANK(G919,G$8:G$1007,1)+COUNTIF(G$8:G919,G919)-1)/1000</f>
        <v>8.5000000000000006E-2</v>
      </c>
      <c r="W919" s="21">
        <f>(RANK(H919,H$8:H$1007,1)+COUNTIF(H$8:H919,H919)-1)/1000</f>
        <v>6.9000000000000006E-2</v>
      </c>
      <c r="X919" s="21">
        <f>(RANK(I919,I$8:I$1007,1)+COUNTIF(I$8:I919,I919)-1)/1000</f>
        <v>7.8E-2</v>
      </c>
      <c r="Y919" s="21">
        <f>(RANK(J919,J$8:J$1007,1)+COUNTIF(J$8:J919,J919)-1)/1000</f>
        <v>6.5000000000000002E-2</v>
      </c>
      <c r="Z919" s="21">
        <f>(RANK(K919,K$8:K$1007,1)+COUNTIF(K$8:K919,K919)-1)/1000</f>
        <v>7.3999999999999996E-2</v>
      </c>
      <c r="AA919" s="21">
        <f>(RANK(L919,L$8:L$1007,1)+COUNTIF(L$8:L919,L919)-1)/1000</f>
        <v>7.8E-2</v>
      </c>
      <c r="AB919" s="21">
        <f>(RANK(M919,M$8:M$1007,1)+COUNTIF(M$8:M919,M919)-1)/1000</f>
        <v>0.08</v>
      </c>
      <c r="AC919" s="21">
        <f>(RANK(N919,N$8:N$1007,1)+COUNTIF(N$8:N919,N919)-1)/1000</f>
        <v>6.9000000000000006E-2</v>
      </c>
      <c r="AD919" s="21">
        <f>(RANK(O919,O$8:O$1007,1)+COUNTIF(O$8:O919,O919)-1)/1000</f>
        <v>7.6999999999999999E-2</v>
      </c>
      <c r="AE919" s="21">
        <f>(RANK(P919,P$8:P$1007,1)+COUNTIF(P$8:P919,P919)-1)/1000</f>
        <v>6.8000000000000005E-2</v>
      </c>
      <c r="AF919" s="21">
        <f>(RANK(Q919,Q$8:Q$1007,1)+COUNTIF(Q$8:Q919,Q919)-1)/1000</f>
        <v>6.9000000000000006E-2</v>
      </c>
      <c r="AG919" s="21">
        <f>(RANK(R919,R$8:R$1007,1)+COUNTIF(R$8:R919,R919)-1)/1000</f>
        <v>7.6999999999999999E-2</v>
      </c>
      <c r="AH919" s="21">
        <f>(RANK(S919,S$8:S$1007,1)+COUNTIF(S$8:S919,S919)-1)/1000</f>
        <v>6.8000000000000005E-2</v>
      </c>
      <c r="AI919" s="14">
        <f t="shared" si="179"/>
        <v>0</v>
      </c>
      <c r="AK919" s="14">
        <f t="shared" si="180"/>
        <v>0</v>
      </c>
    </row>
    <row r="920" spans="2:37" x14ac:dyDescent="0.25">
      <c r="B920">
        <f t="shared" si="174"/>
        <v>913</v>
      </c>
      <c r="C920">
        <f>MATCH(B920,'Stocastic Model Raw Data'!$B$2:$B$1001,0)</f>
        <v>665</v>
      </c>
      <c r="D920" s="14" cm="1">
        <f t="array" ref="D920">INDEX('Stocastic Model Raw Data'!$G$2:$G$1001,$C920,0)</f>
        <v>212042590</v>
      </c>
      <c r="E920" s="14" cm="1">
        <f t="array" ref="E920">INDEX('Stocastic Model Raw Data'!$C$2:$C$1001,$C920,0)</f>
        <v>90907242.917316094</v>
      </c>
      <c r="F920" s="14" cm="1">
        <f t="array" ref="F920">INDEX('Stocastic Model Raw Data'!$H$2:$H$1001,$C920,0)</f>
        <v>44194987.740059704</v>
      </c>
      <c r="G920" s="14">
        <f t="shared" si="169"/>
        <v>46712255.17725639</v>
      </c>
      <c r="H920" s="14" cm="1">
        <f t="array" ref="H920">INDEX('Stocastic Model Raw Data'!$D$2:$D$1001,$C920,0)</f>
        <v>2560685342.0750399</v>
      </c>
      <c r="I920" s="14" cm="1">
        <f t="array" ref="I920">INDEX('Stocastic Model Raw Data'!$I$2:$I$1001,$C920,0)</f>
        <v>1062970510.41161</v>
      </c>
      <c r="J920" s="14">
        <f t="shared" si="170"/>
        <v>1497714831.6634297</v>
      </c>
      <c r="K920" s="14" cm="1">
        <f t="array" ref="K920">INDEX('Stocastic Model Raw Data'!$E$2:$E$1001,$C920,0)</f>
        <v>198147742.02072999</v>
      </c>
      <c r="L920" s="14" cm="1">
        <f t="array" ref="L920">INDEX('Stocastic Model Raw Data'!$J$2:$J$1001,$C920,0)</f>
        <v>90918519.387036607</v>
      </c>
      <c r="M920" s="14">
        <f t="shared" si="171"/>
        <v>107229222.63369338</v>
      </c>
      <c r="N920" s="14">
        <f t="shared" si="175"/>
        <v>2758833084.0957699</v>
      </c>
      <c r="O920" s="14">
        <f t="shared" si="176"/>
        <v>1153889029.7986467</v>
      </c>
      <c r="P920" s="14">
        <f t="shared" si="172"/>
        <v>1604944054.2971232</v>
      </c>
      <c r="Q920" s="3">
        <f t="shared" si="177"/>
        <v>2758833084.0957699</v>
      </c>
      <c r="R920" s="3">
        <f t="shared" si="178"/>
        <v>1365931619.7986467</v>
      </c>
      <c r="S920" s="3">
        <f t="shared" si="173"/>
        <v>1392901464.2971232</v>
      </c>
      <c r="T920" s="21">
        <f>(RANK(E920,E$8:E$1007,1)+COUNTIF(E$8:E920,E920)-1)/1000</f>
        <v>0.64300000000000002</v>
      </c>
      <c r="U920" s="21">
        <f>(RANK(F920,F$8:F$1007,1)+COUNTIF(F$8:F920,F920)-1)/1000</f>
        <v>0.622</v>
      </c>
      <c r="V920" s="21">
        <f>(RANK(G920,G$8:G$1007,1)+COUNTIF(G$8:G920,G920)-1)/1000</f>
        <v>0.65300000000000002</v>
      </c>
      <c r="W920" s="21">
        <f>(RANK(H920,H$8:H$1007,1)+COUNTIF(H$8:H920,H920)-1)/1000</f>
        <v>0.66200000000000003</v>
      </c>
      <c r="X920" s="21">
        <f>(RANK(I920,I$8:I$1007,1)+COUNTIF(I$8:I920,I920)-1)/1000</f>
        <v>0.64100000000000001</v>
      </c>
      <c r="Y920" s="21">
        <f>(RANK(J920,J$8:J$1007,1)+COUNTIF(J$8:J920,J920)-1)/1000</f>
        <v>0.67300000000000004</v>
      </c>
      <c r="Z920" s="21">
        <f>(RANK(K920,K$8:K$1007,1)+COUNTIF(K$8:K920,K920)-1)/1000</f>
        <v>0.67100000000000004</v>
      </c>
      <c r="AA920" s="21">
        <f>(RANK(L920,L$8:L$1007,1)+COUNTIF(L$8:L920,L920)-1)/1000</f>
        <v>0.7</v>
      </c>
      <c r="AB920" s="21">
        <f>(RANK(M920,M$8:M$1007,1)+COUNTIF(M$8:M920,M920)-1)/1000</f>
        <v>0.63600000000000001</v>
      </c>
      <c r="AC920" s="21">
        <f>(RANK(N920,N$8:N$1007,1)+COUNTIF(N$8:N920,N920)-1)/1000</f>
        <v>0.66500000000000004</v>
      </c>
      <c r="AD920" s="21">
        <f>(RANK(O920,O$8:O$1007,1)+COUNTIF(O$8:O920,O920)-1)/1000</f>
        <v>0.64100000000000001</v>
      </c>
      <c r="AE920" s="21">
        <f>(RANK(P920,P$8:P$1007,1)+COUNTIF(P$8:P920,P920)-1)/1000</f>
        <v>0.67400000000000004</v>
      </c>
      <c r="AF920" s="21">
        <f>(RANK(Q920,Q$8:Q$1007,1)+COUNTIF(Q$8:Q920,Q920)-1)/1000</f>
        <v>0.66500000000000004</v>
      </c>
      <c r="AG920" s="21">
        <f>(RANK(R920,R$8:R$1007,1)+COUNTIF(R$8:R920,R920)-1)/1000</f>
        <v>0.64100000000000001</v>
      </c>
      <c r="AH920" s="21">
        <f>(RANK(S920,S$8:S$1007,1)+COUNTIF(S$8:S920,S920)-1)/1000</f>
        <v>0.67400000000000004</v>
      </c>
      <c r="AI920" s="14">
        <f t="shared" si="179"/>
        <v>0</v>
      </c>
      <c r="AK920" s="14">
        <f t="shared" si="180"/>
        <v>0</v>
      </c>
    </row>
    <row r="921" spans="2:37" x14ac:dyDescent="0.25">
      <c r="B921">
        <f t="shared" si="174"/>
        <v>914</v>
      </c>
      <c r="C921">
        <f>MATCH(B921,'Stocastic Model Raw Data'!$B$2:$B$1001,0)</f>
        <v>481</v>
      </c>
      <c r="D921" s="14" cm="1">
        <f t="array" ref="D921">INDEX('Stocastic Model Raw Data'!$G$2:$G$1001,$C921,0)</f>
        <v>212042590</v>
      </c>
      <c r="E921" s="14" cm="1">
        <f t="array" ref="E921">INDEX('Stocastic Model Raw Data'!$C$2:$C$1001,$C921,0)</f>
        <v>84809534.869509503</v>
      </c>
      <c r="F921" s="14" cm="1">
        <f t="array" ref="F921">INDEX('Stocastic Model Raw Data'!$H$2:$H$1001,$C921,0)</f>
        <v>41598975.884392202</v>
      </c>
      <c r="G921" s="14">
        <f t="shared" si="169"/>
        <v>43210558.985117301</v>
      </c>
      <c r="H921" s="14" cm="1">
        <f t="array" ref="H921">INDEX('Stocastic Model Raw Data'!$D$2:$D$1001,$C921,0)</f>
        <v>2367815059.34025</v>
      </c>
      <c r="I921" s="14" cm="1">
        <f t="array" ref="I921">INDEX('Stocastic Model Raw Data'!$I$2:$I$1001,$C921,0)</f>
        <v>996046867.64297605</v>
      </c>
      <c r="J921" s="14">
        <f t="shared" si="170"/>
        <v>1371768191.697274</v>
      </c>
      <c r="K921" s="14" cm="1">
        <f t="array" ref="K921">INDEX('Stocastic Model Raw Data'!$E$2:$E$1001,$C921,0)</f>
        <v>187523850.49454001</v>
      </c>
      <c r="L921" s="14" cm="1">
        <f t="array" ref="L921">INDEX('Stocastic Model Raw Data'!$J$2:$J$1001,$C921,0)</f>
        <v>78557675.862627402</v>
      </c>
      <c r="M921" s="14">
        <f t="shared" si="171"/>
        <v>108966174.6319126</v>
      </c>
      <c r="N921" s="14">
        <f t="shared" si="175"/>
        <v>2555338909.8347902</v>
      </c>
      <c r="O921" s="14">
        <f t="shared" si="176"/>
        <v>1074604543.5056036</v>
      </c>
      <c r="P921" s="14">
        <f t="shared" si="172"/>
        <v>1480734366.3291867</v>
      </c>
      <c r="Q921" s="3">
        <f t="shared" si="177"/>
        <v>2555338909.8347902</v>
      </c>
      <c r="R921" s="3">
        <f t="shared" si="178"/>
        <v>1286647133.5056036</v>
      </c>
      <c r="S921" s="3">
        <f t="shared" si="173"/>
        <v>1268691776.3291867</v>
      </c>
      <c r="T921" s="21">
        <f>(RANK(E921,E$8:E$1007,1)+COUNTIF(E$8:E921,E921)-1)/1000</f>
        <v>0.50800000000000001</v>
      </c>
      <c r="U921" s="21">
        <f>(RANK(F921,F$8:F$1007,1)+COUNTIF(F$8:F921,F921)-1)/1000</f>
        <v>0.51800000000000002</v>
      </c>
      <c r="V921" s="21">
        <f>(RANK(G921,G$8:G$1007,1)+COUNTIF(G$8:G921,G921)-1)/1000</f>
        <v>0.49399999999999999</v>
      </c>
      <c r="W921" s="21">
        <f>(RANK(H921,H$8:H$1007,1)+COUNTIF(H$8:H921,H921)-1)/1000</f>
        <v>0.47699999999999998</v>
      </c>
      <c r="X921" s="21">
        <f>(RANK(I921,I$8:I$1007,1)+COUNTIF(I$8:I921,I921)-1)/1000</f>
        <v>0.49399999999999999</v>
      </c>
      <c r="Y921" s="21">
        <f>(RANK(J921,J$8:J$1007,1)+COUNTIF(J$8:J921,J921)-1)/1000</f>
        <v>0.46200000000000002</v>
      </c>
      <c r="Z921" s="21">
        <f>(RANK(K921,K$8:K$1007,1)+COUNTIF(K$8:K921,K921)-1)/1000</f>
        <v>0.57699999999999996</v>
      </c>
      <c r="AA921" s="21">
        <f>(RANK(L921,L$8:L$1007,1)+COUNTIF(L$8:L921,L921)-1)/1000</f>
        <v>0.46600000000000003</v>
      </c>
      <c r="AB921" s="21">
        <f>(RANK(M921,M$8:M$1007,1)+COUNTIF(M$8:M921,M921)-1)/1000</f>
        <v>0.66100000000000003</v>
      </c>
      <c r="AC921" s="21">
        <f>(RANK(N921,N$8:N$1007,1)+COUNTIF(N$8:N921,N921)-1)/1000</f>
        <v>0.48099999999999998</v>
      </c>
      <c r="AD921" s="21">
        <f>(RANK(O921,O$8:O$1007,1)+COUNTIF(O$8:O921,O921)-1)/1000</f>
        <v>0.49099999999999999</v>
      </c>
      <c r="AE921" s="21">
        <f>(RANK(P921,P$8:P$1007,1)+COUNTIF(P$8:P921,P921)-1)/1000</f>
        <v>0.47799999999999998</v>
      </c>
      <c r="AF921" s="21">
        <f>(RANK(Q921,Q$8:Q$1007,1)+COUNTIF(Q$8:Q921,Q921)-1)/1000</f>
        <v>0.48099999999999998</v>
      </c>
      <c r="AG921" s="21">
        <f>(RANK(R921,R$8:R$1007,1)+COUNTIF(R$8:R921,R921)-1)/1000</f>
        <v>0.49099999999999999</v>
      </c>
      <c r="AH921" s="21">
        <f>(RANK(S921,S$8:S$1007,1)+COUNTIF(S$8:S921,S921)-1)/1000</f>
        <v>0.47799999999999998</v>
      </c>
      <c r="AI921" s="14">
        <f t="shared" si="179"/>
        <v>0</v>
      </c>
      <c r="AK921" s="14">
        <f t="shared" si="180"/>
        <v>0</v>
      </c>
    </row>
    <row r="922" spans="2:37" x14ac:dyDescent="0.25">
      <c r="B922">
        <f t="shared" si="174"/>
        <v>915</v>
      </c>
      <c r="C922">
        <f>MATCH(B922,'Stocastic Model Raw Data'!$B$2:$B$1001,0)</f>
        <v>657</v>
      </c>
      <c r="D922" s="14" cm="1">
        <f t="array" ref="D922">INDEX('Stocastic Model Raw Data'!$G$2:$G$1001,$C922,0)</f>
        <v>212042590</v>
      </c>
      <c r="E922" s="14" cm="1">
        <f t="array" ref="E922">INDEX('Stocastic Model Raw Data'!$C$2:$C$1001,$C922,0)</f>
        <v>87092623.880210206</v>
      </c>
      <c r="F922" s="14" cm="1">
        <f t="array" ref="F922">INDEX('Stocastic Model Raw Data'!$H$2:$H$1001,$C922,0)</f>
        <v>41925355.370227098</v>
      </c>
      <c r="G922" s="14">
        <f t="shared" si="169"/>
        <v>45167268.509983107</v>
      </c>
      <c r="H922" s="14" cm="1">
        <f t="array" ref="H922">INDEX('Stocastic Model Raw Data'!$D$2:$D$1001,$C922,0)</f>
        <v>2570483465.4193101</v>
      </c>
      <c r="I922" s="14" cm="1">
        <f t="array" ref="I922">INDEX('Stocastic Model Raw Data'!$I$2:$I$1001,$C922,0)</f>
        <v>1064448554.54849</v>
      </c>
      <c r="J922" s="14">
        <f t="shared" si="170"/>
        <v>1506034910.87082</v>
      </c>
      <c r="K922" s="14" cm="1">
        <f t="array" ref="K922">INDEX('Stocastic Model Raw Data'!$E$2:$E$1001,$C922,0)</f>
        <v>184132098.90204999</v>
      </c>
      <c r="L922" s="14" cm="1">
        <f t="array" ref="L922">INDEX('Stocastic Model Raw Data'!$J$2:$J$1001,$C922,0)</f>
        <v>82750056.829588398</v>
      </c>
      <c r="M922" s="14">
        <f t="shared" si="171"/>
        <v>101382042.07246159</v>
      </c>
      <c r="N922" s="14">
        <f t="shared" si="175"/>
        <v>2754615564.3213601</v>
      </c>
      <c r="O922" s="14">
        <f t="shared" si="176"/>
        <v>1147198611.3780785</v>
      </c>
      <c r="P922" s="14">
        <f t="shared" si="172"/>
        <v>1607416952.9432817</v>
      </c>
      <c r="Q922" s="3">
        <f t="shared" si="177"/>
        <v>2754615564.3213601</v>
      </c>
      <c r="R922" s="3">
        <f t="shared" si="178"/>
        <v>1359241201.3780785</v>
      </c>
      <c r="S922" s="3">
        <f t="shared" si="173"/>
        <v>1395374362.9432817</v>
      </c>
      <c r="T922" s="21">
        <f>(RANK(E922,E$8:E$1007,1)+COUNTIF(E$8:E922,E922)-1)/1000</f>
        <v>0.56000000000000005</v>
      </c>
      <c r="U922" s="21">
        <f>(RANK(F922,F$8:F$1007,1)+COUNTIF(F$8:F922,F922)-1)/1000</f>
        <v>0.53300000000000003</v>
      </c>
      <c r="V922" s="21">
        <f>(RANK(G922,G$8:G$1007,1)+COUNTIF(G$8:G922,G922)-1)/1000</f>
        <v>0.58599999999999997</v>
      </c>
      <c r="W922" s="21">
        <f>(RANK(H922,H$8:H$1007,1)+COUNTIF(H$8:H922,H922)-1)/1000</f>
        <v>0.66900000000000004</v>
      </c>
      <c r="X922" s="21">
        <f>(RANK(I922,I$8:I$1007,1)+COUNTIF(I$8:I922,I922)-1)/1000</f>
        <v>0.64300000000000002</v>
      </c>
      <c r="Y922" s="21">
        <f>(RANK(J922,J$8:J$1007,1)+COUNTIF(J$8:J922,J922)-1)/1000</f>
        <v>0.68500000000000005</v>
      </c>
      <c r="Z922" s="21">
        <f>(RANK(K922,K$8:K$1007,1)+COUNTIF(K$8:K922,K922)-1)/1000</f>
        <v>0.54800000000000004</v>
      </c>
      <c r="AA922" s="21">
        <f>(RANK(L922,L$8:L$1007,1)+COUNTIF(L$8:L922,L922)-1)/1000</f>
        <v>0.56599999999999995</v>
      </c>
      <c r="AB922" s="21">
        <f>(RANK(M922,M$8:M$1007,1)+COUNTIF(M$8:M922,M922)-1)/1000</f>
        <v>0.52600000000000002</v>
      </c>
      <c r="AC922" s="21">
        <f>(RANK(N922,N$8:N$1007,1)+COUNTIF(N$8:N922,N922)-1)/1000</f>
        <v>0.65700000000000003</v>
      </c>
      <c r="AD922" s="21">
        <f>(RANK(O922,O$8:O$1007,1)+COUNTIF(O$8:O922,O922)-1)/1000</f>
        <v>0.629</v>
      </c>
      <c r="AE922" s="21">
        <f>(RANK(P922,P$8:P$1007,1)+COUNTIF(P$8:P922,P922)-1)/1000</f>
        <v>0.67500000000000004</v>
      </c>
      <c r="AF922" s="21">
        <f>(RANK(Q922,Q$8:Q$1007,1)+COUNTIF(Q$8:Q922,Q922)-1)/1000</f>
        <v>0.65700000000000003</v>
      </c>
      <c r="AG922" s="21">
        <f>(RANK(R922,R$8:R$1007,1)+COUNTIF(R$8:R922,R922)-1)/1000</f>
        <v>0.629</v>
      </c>
      <c r="AH922" s="21">
        <f>(RANK(S922,S$8:S$1007,1)+COUNTIF(S$8:S922,S922)-1)/1000</f>
        <v>0.67500000000000004</v>
      </c>
      <c r="AI922" s="14">
        <f t="shared" si="179"/>
        <v>0</v>
      </c>
      <c r="AK922" s="14">
        <f t="shared" si="180"/>
        <v>0</v>
      </c>
    </row>
    <row r="923" spans="2:37" x14ac:dyDescent="0.25">
      <c r="B923">
        <f t="shared" si="174"/>
        <v>916</v>
      </c>
      <c r="C923">
        <f>MATCH(B923,'Stocastic Model Raw Data'!$B$2:$B$1001,0)</f>
        <v>109</v>
      </c>
      <c r="D923" s="14" cm="1">
        <f t="array" ref="D923">INDEX('Stocastic Model Raw Data'!$G$2:$G$1001,$C923,0)</f>
        <v>212042590</v>
      </c>
      <c r="E923" s="14" cm="1">
        <f t="array" ref="E923">INDEX('Stocastic Model Raw Data'!$C$2:$C$1001,$C923,0)</f>
        <v>63034013.6646218</v>
      </c>
      <c r="F923" s="14" cm="1">
        <f t="array" ref="F923">INDEX('Stocastic Model Raw Data'!$H$2:$H$1001,$C923,0)</f>
        <v>29880096.946831498</v>
      </c>
      <c r="G923" s="14">
        <f t="shared" si="169"/>
        <v>33153916.717790302</v>
      </c>
      <c r="H923" s="14" cm="1">
        <f t="array" ref="H923">INDEX('Stocastic Model Raw Data'!$D$2:$D$1001,$C923,0)</f>
        <v>1930187131.58254</v>
      </c>
      <c r="I923" s="14" cm="1">
        <f t="array" ref="I923">INDEX('Stocastic Model Raw Data'!$I$2:$I$1001,$C923,0)</f>
        <v>793034113.76819098</v>
      </c>
      <c r="J923" s="14">
        <f t="shared" si="170"/>
        <v>1137153017.8143492</v>
      </c>
      <c r="K923" s="14" cm="1">
        <f t="array" ref="K923">INDEX('Stocastic Model Raw Data'!$E$2:$E$1001,$C923,0)</f>
        <v>125976652.42838</v>
      </c>
      <c r="L923" s="14" cm="1">
        <f t="array" ref="L923">INDEX('Stocastic Model Raw Data'!$J$2:$J$1001,$C923,0)</f>
        <v>56835285.280910403</v>
      </c>
      <c r="M923" s="14">
        <f t="shared" si="171"/>
        <v>69141367.147469595</v>
      </c>
      <c r="N923" s="14">
        <f t="shared" si="175"/>
        <v>2056163784.01092</v>
      </c>
      <c r="O923" s="14">
        <f t="shared" si="176"/>
        <v>849869399.04910135</v>
      </c>
      <c r="P923" s="14">
        <f t="shared" si="172"/>
        <v>1206294384.9618187</v>
      </c>
      <c r="Q923" s="3">
        <f t="shared" si="177"/>
        <v>2056163784.01092</v>
      </c>
      <c r="R923" s="3">
        <f t="shared" si="178"/>
        <v>1061911989.0491014</v>
      </c>
      <c r="S923" s="3">
        <f t="shared" si="173"/>
        <v>994251794.9618187</v>
      </c>
      <c r="T923" s="21">
        <f>(RANK(E923,E$8:E$1007,1)+COUNTIF(E$8:E923,E923)-1)/1000</f>
        <v>8.1000000000000003E-2</v>
      </c>
      <c r="U923" s="21">
        <f>(RANK(F923,F$8:F$1007,1)+COUNTIF(F$8:F923,F923)-1)/1000</f>
        <v>6.8000000000000005E-2</v>
      </c>
      <c r="V923" s="21">
        <f>(RANK(G923,G$8:G$1007,1)+COUNTIF(G$8:G923,G923)-1)/1000</f>
        <v>9.0999999999999998E-2</v>
      </c>
      <c r="W923" s="21">
        <f>(RANK(H923,H$8:H$1007,1)+COUNTIF(H$8:H923,H923)-1)/1000</f>
        <v>0.115</v>
      </c>
      <c r="X923" s="21">
        <f>(RANK(I923,I$8:I$1007,1)+COUNTIF(I$8:I923,I923)-1)/1000</f>
        <v>0.107</v>
      </c>
      <c r="Y923" s="21">
        <f>(RANK(J923,J$8:J$1007,1)+COUNTIF(J$8:J923,J923)-1)/1000</f>
        <v>0.123</v>
      </c>
      <c r="Z923" s="21">
        <f>(RANK(K923,K$8:K$1007,1)+COUNTIF(K$8:K923,K923)-1)/1000</f>
        <v>5.8999999999999997E-2</v>
      </c>
      <c r="AA923" s="21">
        <f>(RANK(L923,L$8:L$1007,1)+COUNTIF(L$8:L923,L923)-1)/1000</f>
        <v>8.3000000000000004E-2</v>
      </c>
      <c r="AB923" s="21">
        <f>(RANK(M923,M$8:M$1007,1)+COUNTIF(M$8:M923,M923)-1)/1000</f>
        <v>3.4000000000000002E-2</v>
      </c>
      <c r="AC923" s="21">
        <f>(RANK(N923,N$8:N$1007,1)+COUNTIF(N$8:N923,N923)-1)/1000</f>
        <v>0.109</v>
      </c>
      <c r="AD923" s="21">
        <f>(RANK(O923,O$8:O$1007,1)+COUNTIF(O$8:O923,O923)-1)/1000</f>
        <v>0.104</v>
      </c>
      <c r="AE923" s="21">
        <f>(RANK(P923,P$8:P$1007,1)+COUNTIF(P$8:P923,P923)-1)/1000</f>
        <v>0.114</v>
      </c>
      <c r="AF923" s="21">
        <f>(RANK(Q923,Q$8:Q$1007,1)+COUNTIF(Q$8:Q923,Q923)-1)/1000</f>
        <v>0.109</v>
      </c>
      <c r="AG923" s="21">
        <f>(RANK(R923,R$8:R$1007,1)+COUNTIF(R$8:R923,R923)-1)/1000</f>
        <v>0.104</v>
      </c>
      <c r="AH923" s="21">
        <f>(RANK(S923,S$8:S$1007,1)+COUNTIF(S$8:S923,S923)-1)/1000</f>
        <v>0.114</v>
      </c>
      <c r="AI923" s="14">
        <f t="shared" si="179"/>
        <v>0</v>
      </c>
      <c r="AK923" s="14">
        <f t="shared" si="180"/>
        <v>0</v>
      </c>
    </row>
    <row r="924" spans="2:37" x14ac:dyDescent="0.25">
      <c r="B924">
        <f t="shared" si="174"/>
        <v>917</v>
      </c>
      <c r="C924">
        <f>MATCH(B924,'Stocastic Model Raw Data'!$B$2:$B$1001,0)</f>
        <v>675</v>
      </c>
      <c r="D924" s="14" cm="1">
        <f t="array" ref="D924">INDEX('Stocastic Model Raw Data'!$G$2:$G$1001,$C924,0)</f>
        <v>212042590</v>
      </c>
      <c r="E924" s="14" cm="1">
        <f t="array" ref="E924">INDEX('Stocastic Model Raw Data'!$C$2:$C$1001,$C924,0)</f>
        <v>88481737.028141797</v>
      </c>
      <c r="F924" s="14" cm="1">
        <f t="array" ref="F924">INDEX('Stocastic Model Raw Data'!$H$2:$H$1001,$C924,0)</f>
        <v>42920839.428925201</v>
      </c>
      <c r="G924" s="14">
        <f t="shared" si="169"/>
        <v>45560897.599216595</v>
      </c>
      <c r="H924" s="14" cm="1">
        <f t="array" ref="H924">INDEX('Stocastic Model Raw Data'!$D$2:$D$1001,$C924,0)</f>
        <v>2584100929.2681899</v>
      </c>
      <c r="I924" s="14" cm="1">
        <f t="array" ref="I924">INDEX('Stocastic Model Raw Data'!$I$2:$I$1001,$C924,0)</f>
        <v>1073581321.09175</v>
      </c>
      <c r="J924" s="14">
        <f t="shared" si="170"/>
        <v>1510519608.1764398</v>
      </c>
      <c r="K924" s="14" cm="1">
        <f t="array" ref="K924">INDEX('Stocastic Model Raw Data'!$E$2:$E$1001,$C924,0)</f>
        <v>195280197.11705399</v>
      </c>
      <c r="L924" s="14" cm="1">
        <f t="array" ref="L924">INDEX('Stocastic Model Raw Data'!$J$2:$J$1001,$C924,0)</f>
        <v>89423023.704454005</v>
      </c>
      <c r="M924" s="14">
        <f t="shared" si="171"/>
        <v>105857173.41259998</v>
      </c>
      <c r="N924" s="14">
        <f t="shared" si="175"/>
        <v>2779381126.3852439</v>
      </c>
      <c r="O924" s="14">
        <f t="shared" si="176"/>
        <v>1163004344.7962041</v>
      </c>
      <c r="P924" s="14">
        <f t="shared" si="172"/>
        <v>1616376781.5890398</v>
      </c>
      <c r="Q924" s="3">
        <f t="shared" si="177"/>
        <v>2779381126.3852439</v>
      </c>
      <c r="R924" s="3">
        <f t="shared" si="178"/>
        <v>1375046934.7962041</v>
      </c>
      <c r="S924" s="3">
        <f t="shared" si="173"/>
        <v>1404334191.5890398</v>
      </c>
      <c r="T924" s="21">
        <f>(RANK(E924,E$8:E$1007,1)+COUNTIF(E$8:E924,E924)-1)/1000</f>
        <v>0.59099999999999997</v>
      </c>
      <c r="U924" s="21">
        <f>(RANK(F924,F$8:F$1007,1)+COUNTIF(F$8:F924,F924)-1)/1000</f>
        <v>0.57299999999999995</v>
      </c>
      <c r="V924" s="21">
        <f>(RANK(G924,G$8:G$1007,1)+COUNTIF(G$8:G924,G924)-1)/1000</f>
        <v>0.60699999999999998</v>
      </c>
      <c r="W924" s="21">
        <f>(RANK(H924,H$8:H$1007,1)+COUNTIF(H$8:H924,H924)-1)/1000</f>
        <v>0.67700000000000005</v>
      </c>
      <c r="X924" s="21">
        <f>(RANK(I924,I$8:I$1007,1)+COUNTIF(I$8:I924,I924)-1)/1000</f>
        <v>0.66100000000000003</v>
      </c>
      <c r="Y924" s="21">
        <f>(RANK(J924,J$8:J$1007,1)+COUNTIF(J$8:J924,J924)-1)/1000</f>
        <v>0.68799999999999994</v>
      </c>
      <c r="Z924" s="21">
        <f>(RANK(K924,K$8:K$1007,1)+COUNTIF(K$8:K924,K924)-1)/1000</f>
        <v>0.64200000000000002</v>
      </c>
      <c r="AA924" s="21">
        <f>(RANK(L924,L$8:L$1007,1)+COUNTIF(L$8:L924,L924)-1)/1000</f>
        <v>0.67200000000000004</v>
      </c>
      <c r="AB924" s="21">
        <f>(RANK(M924,M$8:M$1007,1)+COUNTIF(M$8:M924,M924)-1)/1000</f>
        <v>0.60399999999999998</v>
      </c>
      <c r="AC924" s="21">
        <f>(RANK(N924,N$8:N$1007,1)+COUNTIF(N$8:N924,N924)-1)/1000</f>
        <v>0.67500000000000004</v>
      </c>
      <c r="AD924" s="21">
        <f>(RANK(O924,O$8:O$1007,1)+COUNTIF(O$8:O924,O924)-1)/1000</f>
        <v>0.66600000000000004</v>
      </c>
      <c r="AE924" s="21">
        <f>(RANK(P924,P$8:P$1007,1)+COUNTIF(P$8:P924,P924)-1)/1000</f>
        <v>0.68500000000000005</v>
      </c>
      <c r="AF924" s="21">
        <f>(RANK(Q924,Q$8:Q$1007,1)+COUNTIF(Q$8:Q924,Q924)-1)/1000</f>
        <v>0.67500000000000004</v>
      </c>
      <c r="AG924" s="21">
        <f>(RANK(R924,R$8:R$1007,1)+COUNTIF(R$8:R924,R924)-1)/1000</f>
        <v>0.66600000000000004</v>
      </c>
      <c r="AH924" s="21">
        <f>(RANK(S924,S$8:S$1007,1)+COUNTIF(S$8:S924,S924)-1)/1000</f>
        <v>0.68500000000000005</v>
      </c>
      <c r="AI924" s="14">
        <f t="shared" si="179"/>
        <v>0</v>
      </c>
      <c r="AK924" s="14">
        <f t="shared" si="180"/>
        <v>0</v>
      </c>
    </row>
    <row r="925" spans="2:37" x14ac:dyDescent="0.25">
      <c r="B925">
        <f t="shared" si="174"/>
        <v>918</v>
      </c>
      <c r="C925">
        <f>MATCH(B925,'Stocastic Model Raw Data'!$B$2:$B$1001,0)</f>
        <v>862</v>
      </c>
      <c r="D925" s="14" cm="1">
        <f t="array" ref="D925">INDEX('Stocastic Model Raw Data'!$G$2:$G$1001,$C925,0)</f>
        <v>212042590</v>
      </c>
      <c r="E925" s="14" cm="1">
        <f t="array" ref="E925">INDEX('Stocastic Model Raw Data'!$C$2:$C$1001,$C925,0)</f>
        <v>108766028.23454601</v>
      </c>
      <c r="F925" s="14" cm="1">
        <f t="array" ref="F925">INDEX('Stocastic Model Raw Data'!$H$2:$H$1001,$C925,0)</f>
        <v>54171501.977323398</v>
      </c>
      <c r="G925" s="14">
        <f t="shared" si="169"/>
        <v>54594526.257222608</v>
      </c>
      <c r="H925" s="14" cm="1">
        <f t="array" ref="H925">INDEX('Stocastic Model Raw Data'!$D$2:$D$1001,$C925,0)</f>
        <v>2815548623.1674199</v>
      </c>
      <c r="I925" s="14" cm="1">
        <f t="array" ref="I925">INDEX('Stocastic Model Raw Data'!$I$2:$I$1001,$C925,0)</f>
        <v>1190879572.56985</v>
      </c>
      <c r="J925" s="14">
        <f t="shared" si="170"/>
        <v>1624669050.5975699</v>
      </c>
      <c r="K925" s="14" cm="1">
        <f t="array" ref="K925">INDEX('Stocastic Model Raw Data'!$E$2:$E$1001,$C925,0)</f>
        <v>248617667.18674099</v>
      </c>
      <c r="L925" s="14" cm="1">
        <f t="array" ref="L925">INDEX('Stocastic Model Raw Data'!$J$2:$J$1001,$C925,0)</f>
        <v>109583610.296964</v>
      </c>
      <c r="M925" s="14">
        <f t="shared" si="171"/>
        <v>139034056.889777</v>
      </c>
      <c r="N925" s="14">
        <f t="shared" si="175"/>
        <v>3064166290.3541608</v>
      </c>
      <c r="O925" s="14">
        <f t="shared" si="176"/>
        <v>1300463182.8668139</v>
      </c>
      <c r="P925" s="14">
        <f t="shared" si="172"/>
        <v>1763703107.4873469</v>
      </c>
      <c r="Q925" s="3">
        <f t="shared" si="177"/>
        <v>3064166290.3541608</v>
      </c>
      <c r="R925" s="3">
        <f t="shared" si="178"/>
        <v>1512505772.8668139</v>
      </c>
      <c r="S925" s="3">
        <f t="shared" si="173"/>
        <v>1551660517.4873469</v>
      </c>
      <c r="T925" s="21">
        <f>(RANK(E925,E$8:E$1007,1)+COUNTIF(E$8:E925,E925)-1)/1000</f>
        <v>0.89900000000000002</v>
      </c>
      <c r="U925" s="21">
        <f>(RANK(F925,F$8:F$1007,1)+COUNTIF(F$8:F925,F925)-1)/1000</f>
        <v>0.90100000000000002</v>
      </c>
      <c r="V925" s="21">
        <f>(RANK(G925,G$8:G$1007,1)+COUNTIF(G$8:G925,G925)-1)/1000</f>
        <v>0.89800000000000002</v>
      </c>
      <c r="W925" s="21">
        <f>(RANK(H925,H$8:H$1007,1)+COUNTIF(H$8:H925,H925)-1)/1000</f>
        <v>0.85</v>
      </c>
      <c r="X925" s="21">
        <f>(RANK(I925,I$8:I$1007,1)+COUNTIF(I$8:I925,I925)-1)/1000</f>
        <v>0.85299999999999998</v>
      </c>
      <c r="Y925" s="21">
        <f>(RANK(J925,J$8:J$1007,1)+COUNTIF(J$8:J925,J925)-1)/1000</f>
        <v>0.84499999999999997</v>
      </c>
      <c r="Z925" s="21">
        <f>(RANK(K925,K$8:K$1007,1)+COUNTIF(K$8:K925,K925)-1)/1000</f>
        <v>0.90900000000000003</v>
      </c>
      <c r="AA925" s="21">
        <f>(RANK(L925,L$8:L$1007,1)+COUNTIF(L$8:L925,L925)-1)/1000</f>
        <v>0.91</v>
      </c>
      <c r="AB925" s="21">
        <f>(RANK(M925,M$8:M$1007,1)+COUNTIF(M$8:M925,M925)-1)/1000</f>
        <v>0.91200000000000003</v>
      </c>
      <c r="AC925" s="21">
        <f>(RANK(N925,N$8:N$1007,1)+COUNTIF(N$8:N925,N925)-1)/1000</f>
        <v>0.86199999999999999</v>
      </c>
      <c r="AD925" s="21">
        <f>(RANK(O925,O$8:O$1007,1)+COUNTIF(O$8:O925,O925)-1)/1000</f>
        <v>0.86599999999999999</v>
      </c>
      <c r="AE925" s="21">
        <f>(RANK(P925,P$8:P$1007,1)+COUNTIF(P$8:P925,P925)-1)/1000</f>
        <v>0.86299999999999999</v>
      </c>
      <c r="AF925" s="21">
        <f>(RANK(Q925,Q$8:Q$1007,1)+COUNTIF(Q$8:Q925,Q925)-1)/1000</f>
        <v>0.86199999999999999</v>
      </c>
      <c r="AG925" s="21">
        <f>(RANK(R925,R$8:R$1007,1)+COUNTIF(R$8:R925,R925)-1)/1000</f>
        <v>0.86599999999999999</v>
      </c>
      <c r="AH925" s="21">
        <f>(RANK(S925,S$8:S$1007,1)+COUNTIF(S$8:S925,S925)-1)/1000</f>
        <v>0.86299999999999999</v>
      </c>
      <c r="AI925" s="14">
        <f t="shared" si="179"/>
        <v>0</v>
      </c>
      <c r="AK925" s="14">
        <f t="shared" si="180"/>
        <v>0</v>
      </c>
    </row>
    <row r="926" spans="2:37" x14ac:dyDescent="0.25">
      <c r="B926">
        <f t="shared" si="174"/>
        <v>919</v>
      </c>
      <c r="C926">
        <f>MATCH(B926,'Stocastic Model Raw Data'!$B$2:$B$1001,0)</f>
        <v>998</v>
      </c>
      <c r="D926" s="14" cm="1">
        <f t="array" ref="D926">INDEX('Stocastic Model Raw Data'!$G$2:$G$1001,$C926,0)</f>
        <v>212042590</v>
      </c>
      <c r="E926" s="14" cm="1">
        <f t="array" ref="E926">INDEX('Stocastic Model Raw Data'!$C$2:$C$1001,$C926,0)</f>
        <v>132744442.143114</v>
      </c>
      <c r="F926" s="14" cm="1">
        <f t="array" ref="F926">INDEX('Stocastic Model Raw Data'!$H$2:$H$1001,$C926,0)</f>
        <v>66002268.455178097</v>
      </c>
      <c r="G926" s="14">
        <f t="shared" si="169"/>
        <v>66742173.687935904</v>
      </c>
      <c r="H926" s="14" cm="1">
        <f t="array" ref="H926">INDEX('Stocastic Model Raw Data'!$D$2:$D$1001,$C926,0)</f>
        <v>3491710869.6887498</v>
      </c>
      <c r="I926" s="14" cm="1">
        <f t="array" ref="I926">INDEX('Stocastic Model Raw Data'!$I$2:$I$1001,$C926,0)</f>
        <v>1475761157.0944099</v>
      </c>
      <c r="J926" s="14">
        <f t="shared" si="170"/>
        <v>2015949712.5943398</v>
      </c>
      <c r="K926" s="14" cm="1">
        <f t="array" ref="K926">INDEX('Stocastic Model Raw Data'!$E$2:$E$1001,$C926,0)</f>
        <v>306461723.59740299</v>
      </c>
      <c r="L926" s="14" cm="1">
        <f t="array" ref="L926">INDEX('Stocastic Model Raw Data'!$J$2:$J$1001,$C926,0)</f>
        <v>136793589.35660699</v>
      </c>
      <c r="M926" s="14">
        <f t="shared" si="171"/>
        <v>169668134.240796</v>
      </c>
      <c r="N926" s="14">
        <f t="shared" si="175"/>
        <v>3798172593.2861528</v>
      </c>
      <c r="O926" s="14">
        <f t="shared" si="176"/>
        <v>1612554746.4510169</v>
      </c>
      <c r="P926" s="14">
        <f t="shared" si="172"/>
        <v>2185617846.8351359</v>
      </c>
      <c r="Q926" s="3">
        <f t="shared" si="177"/>
        <v>3798172593.2861528</v>
      </c>
      <c r="R926" s="3">
        <f t="shared" si="178"/>
        <v>1824597336.4510169</v>
      </c>
      <c r="S926" s="3">
        <f t="shared" si="173"/>
        <v>1973575256.8351359</v>
      </c>
      <c r="T926" s="21">
        <f>(RANK(E926,E$8:E$1007,1)+COUNTIF(E$8:E926,E926)-1)/1000</f>
        <v>0.996</v>
      </c>
      <c r="U926" s="21">
        <f>(RANK(F926,F$8:F$1007,1)+COUNTIF(F$8:F926,F926)-1)/1000</f>
        <v>0.996</v>
      </c>
      <c r="V926" s="21">
        <f>(RANK(G926,G$8:G$1007,1)+COUNTIF(G$8:G926,G926)-1)/1000</f>
        <v>0.997</v>
      </c>
      <c r="W926" s="21">
        <f>(RANK(H926,H$8:H$1007,1)+COUNTIF(H$8:H926,H926)-1)/1000</f>
        <v>0.998</v>
      </c>
      <c r="X926" s="21">
        <f>(RANK(I926,I$8:I$1007,1)+COUNTIF(I$8:I926,I926)-1)/1000</f>
        <v>0.998</v>
      </c>
      <c r="Y926" s="21">
        <f>(RANK(J926,J$8:J$1007,1)+COUNTIF(J$8:J926,J926)-1)/1000</f>
        <v>0.998</v>
      </c>
      <c r="Z926" s="21">
        <f>(RANK(K926,K$8:K$1007,1)+COUNTIF(K$8:K926,K926)-1)/1000</f>
        <v>0.997</v>
      </c>
      <c r="AA926" s="21">
        <f>(RANK(L926,L$8:L$1007,1)+COUNTIF(L$8:L926,L926)-1)/1000</f>
        <v>0.997</v>
      </c>
      <c r="AB926" s="21">
        <f>(RANK(M926,M$8:M$1007,1)+COUNTIF(M$8:M926,M926)-1)/1000</f>
        <v>0.996</v>
      </c>
      <c r="AC926" s="21">
        <f>(RANK(N926,N$8:N$1007,1)+COUNTIF(N$8:N926,N926)-1)/1000</f>
        <v>0.998</v>
      </c>
      <c r="AD926" s="21">
        <f>(RANK(O926,O$8:O$1007,1)+COUNTIF(O$8:O926,O926)-1)/1000</f>
        <v>0.998</v>
      </c>
      <c r="AE926" s="21">
        <f>(RANK(P926,P$8:P$1007,1)+COUNTIF(P$8:P926,P926)-1)/1000</f>
        <v>0.998</v>
      </c>
      <c r="AF926" s="21">
        <f>(RANK(Q926,Q$8:Q$1007,1)+COUNTIF(Q$8:Q926,Q926)-1)/1000</f>
        <v>0.998</v>
      </c>
      <c r="AG926" s="21">
        <f>(RANK(R926,R$8:R$1007,1)+COUNTIF(R$8:R926,R926)-1)/1000</f>
        <v>0.998</v>
      </c>
      <c r="AH926" s="21">
        <f>(RANK(S926,S$8:S$1007,1)+COUNTIF(S$8:S926,S926)-1)/1000</f>
        <v>0.998</v>
      </c>
      <c r="AI926" s="14">
        <f t="shared" si="179"/>
        <v>0</v>
      </c>
      <c r="AK926" s="14">
        <f t="shared" si="180"/>
        <v>0</v>
      </c>
    </row>
    <row r="927" spans="2:37" x14ac:dyDescent="0.25">
      <c r="B927">
        <f t="shared" si="174"/>
        <v>920</v>
      </c>
      <c r="C927">
        <f>MATCH(B927,'Stocastic Model Raw Data'!$B$2:$B$1001,0)</f>
        <v>193</v>
      </c>
      <c r="D927" s="14" cm="1">
        <f t="array" ref="D927">INDEX('Stocastic Model Raw Data'!$G$2:$G$1001,$C927,0)</f>
        <v>212042590</v>
      </c>
      <c r="E927" s="14" cm="1">
        <f t="array" ref="E927">INDEX('Stocastic Model Raw Data'!$C$2:$C$1001,$C927,0)</f>
        <v>70810591.543402702</v>
      </c>
      <c r="F927" s="14" cm="1">
        <f t="array" ref="F927">INDEX('Stocastic Model Raw Data'!$H$2:$H$1001,$C927,0)</f>
        <v>34368566.486031197</v>
      </c>
      <c r="G927" s="14">
        <f t="shared" si="169"/>
        <v>36442025.057371505</v>
      </c>
      <c r="H927" s="14" cm="1">
        <f t="array" ref="H927">INDEX('Stocastic Model Raw Data'!$D$2:$D$1001,$C927,0)</f>
        <v>2061526332.0625601</v>
      </c>
      <c r="I927" s="14" cm="1">
        <f t="array" ref="I927">INDEX('Stocastic Model Raw Data'!$I$2:$I$1001,$C927,0)</f>
        <v>858119017.61235404</v>
      </c>
      <c r="J927" s="14">
        <f t="shared" si="170"/>
        <v>1203407314.450206</v>
      </c>
      <c r="K927" s="14" cm="1">
        <f t="array" ref="K927">INDEX('Stocastic Model Raw Data'!$E$2:$E$1001,$C927,0)</f>
        <v>152807251.05907801</v>
      </c>
      <c r="L927" s="14" cm="1">
        <f t="array" ref="L927">INDEX('Stocastic Model Raw Data'!$J$2:$J$1001,$C927,0)</f>
        <v>68444434.631292105</v>
      </c>
      <c r="M927" s="14">
        <f t="shared" si="171"/>
        <v>84362816.427785903</v>
      </c>
      <c r="N927" s="14">
        <f t="shared" si="175"/>
        <v>2214333583.1216383</v>
      </c>
      <c r="O927" s="14">
        <f t="shared" si="176"/>
        <v>926563452.24364614</v>
      </c>
      <c r="P927" s="14">
        <f t="shared" si="172"/>
        <v>1287770130.8779922</v>
      </c>
      <c r="Q927" s="3">
        <f t="shared" si="177"/>
        <v>2214333583.1216383</v>
      </c>
      <c r="R927" s="3">
        <f t="shared" si="178"/>
        <v>1138606042.2436461</v>
      </c>
      <c r="S927" s="3">
        <f t="shared" si="173"/>
        <v>1075727540.8779922</v>
      </c>
      <c r="T927" s="21">
        <f>(RANK(E927,E$8:E$1007,1)+COUNTIF(E$8:E927,E927)-1)/1000</f>
        <v>0.20200000000000001</v>
      </c>
      <c r="U927" s="21">
        <f>(RANK(F927,F$8:F$1007,1)+COUNTIF(F$8:F927,F927)-1)/1000</f>
        <v>0.21099999999999999</v>
      </c>
      <c r="V927" s="21">
        <f>(RANK(G927,G$8:G$1007,1)+COUNTIF(G$8:G927,G927)-1)/1000</f>
        <v>0.193</v>
      </c>
      <c r="W927" s="21">
        <f>(RANK(H927,H$8:H$1007,1)+COUNTIF(H$8:H927,H927)-1)/1000</f>
        <v>0.193</v>
      </c>
      <c r="X927" s="21">
        <f>(RANK(I927,I$8:I$1007,1)+COUNTIF(I$8:I927,I927)-1)/1000</f>
        <v>0.20100000000000001</v>
      </c>
      <c r="Y927" s="21">
        <f>(RANK(J927,J$8:J$1007,1)+COUNTIF(J$8:J927,J927)-1)/1000</f>
        <v>0.191</v>
      </c>
      <c r="Z927" s="21">
        <f>(RANK(K927,K$8:K$1007,1)+COUNTIF(K$8:K927,K927)-1)/1000</f>
        <v>0.224</v>
      </c>
      <c r="AA927" s="21">
        <f>(RANK(L927,L$8:L$1007,1)+COUNTIF(L$8:L927,L927)-1)/1000</f>
        <v>0.252</v>
      </c>
      <c r="AB927" s="21">
        <f>(RANK(M927,M$8:M$1007,1)+COUNTIF(M$8:M927,M927)-1)/1000</f>
        <v>0.217</v>
      </c>
      <c r="AC927" s="21">
        <f>(RANK(N927,N$8:N$1007,1)+COUNTIF(N$8:N927,N927)-1)/1000</f>
        <v>0.193</v>
      </c>
      <c r="AD927" s="21">
        <f>(RANK(O927,O$8:O$1007,1)+COUNTIF(O$8:O927,O927)-1)/1000</f>
        <v>0.19800000000000001</v>
      </c>
      <c r="AE927" s="21">
        <f>(RANK(P927,P$8:P$1007,1)+COUNTIF(P$8:P927,P927)-1)/1000</f>
        <v>0.189</v>
      </c>
      <c r="AF927" s="21">
        <f>(RANK(Q927,Q$8:Q$1007,1)+COUNTIF(Q$8:Q927,Q927)-1)/1000</f>
        <v>0.193</v>
      </c>
      <c r="AG927" s="21">
        <f>(RANK(R927,R$8:R$1007,1)+COUNTIF(R$8:R927,R927)-1)/1000</f>
        <v>0.19800000000000001</v>
      </c>
      <c r="AH927" s="21">
        <f>(RANK(S927,S$8:S$1007,1)+COUNTIF(S$8:S927,S927)-1)/1000</f>
        <v>0.189</v>
      </c>
      <c r="AI927" s="14">
        <f t="shared" si="179"/>
        <v>0</v>
      </c>
      <c r="AK927" s="14">
        <f t="shared" si="180"/>
        <v>0</v>
      </c>
    </row>
    <row r="928" spans="2:37" x14ac:dyDescent="0.25">
      <c r="B928">
        <f t="shared" si="174"/>
        <v>921</v>
      </c>
      <c r="C928">
        <f>MATCH(B928,'Stocastic Model Raw Data'!$B$2:$B$1001,0)</f>
        <v>44</v>
      </c>
      <c r="D928" s="14" cm="1">
        <f t="array" ref="D928">INDEX('Stocastic Model Raw Data'!$G$2:$G$1001,$C928,0)</f>
        <v>212042590</v>
      </c>
      <c r="E928" s="14" cm="1">
        <f t="array" ref="E928">INDEX('Stocastic Model Raw Data'!$C$2:$C$1001,$C928,0)</f>
        <v>58154348.987565897</v>
      </c>
      <c r="F928" s="14" cm="1">
        <f t="array" ref="F928">INDEX('Stocastic Model Raw Data'!$H$2:$H$1001,$C928,0)</f>
        <v>27631975.334970798</v>
      </c>
      <c r="G928" s="14">
        <f t="shared" si="169"/>
        <v>30522373.652595099</v>
      </c>
      <c r="H928" s="14" cm="1">
        <f t="array" ref="H928">INDEX('Stocastic Model Raw Data'!$D$2:$D$1001,$C928,0)</f>
        <v>1763930988.27229</v>
      </c>
      <c r="I928" s="14" cm="1">
        <f t="array" ref="I928">INDEX('Stocastic Model Raw Data'!$I$2:$I$1001,$C928,0)</f>
        <v>725713866.28529799</v>
      </c>
      <c r="J928" s="14">
        <f t="shared" si="170"/>
        <v>1038217121.986992</v>
      </c>
      <c r="K928" s="14" cm="1">
        <f t="array" ref="K928">INDEX('Stocastic Model Raw Data'!$E$2:$E$1001,$C928,0)</f>
        <v>116658851.138466</v>
      </c>
      <c r="L928" s="14" cm="1">
        <f t="array" ref="L928">INDEX('Stocastic Model Raw Data'!$J$2:$J$1001,$C928,0)</f>
        <v>50571128.120345801</v>
      </c>
      <c r="M928" s="14">
        <f t="shared" si="171"/>
        <v>66087723.018120199</v>
      </c>
      <c r="N928" s="14">
        <f t="shared" si="175"/>
        <v>1880589839.4107561</v>
      </c>
      <c r="O928" s="14">
        <f t="shared" si="176"/>
        <v>776284994.40564382</v>
      </c>
      <c r="P928" s="14">
        <f t="shared" si="172"/>
        <v>1104304845.0051122</v>
      </c>
      <c r="Q928" s="3">
        <f t="shared" si="177"/>
        <v>1880589839.4107561</v>
      </c>
      <c r="R928" s="3">
        <f t="shared" si="178"/>
        <v>988327584.40564382</v>
      </c>
      <c r="S928" s="3">
        <f t="shared" si="173"/>
        <v>892262255.00511229</v>
      </c>
      <c r="T928" s="21">
        <f>(RANK(E928,E$8:E$1007,1)+COUNTIF(E$8:E928,E928)-1)/1000</f>
        <v>0.03</v>
      </c>
      <c r="U928" s="21">
        <f>(RANK(F928,F$8:F$1007,1)+COUNTIF(F$8:F928,F928)-1)/1000</f>
        <v>0.03</v>
      </c>
      <c r="V928" s="21">
        <f>(RANK(G928,G$8:G$1007,1)+COUNTIF(G$8:G928,G928)-1)/1000</f>
        <v>3.4000000000000002E-2</v>
      </c>
      <c r="W928" s="21">
        <f>(RANK(H928,H$8:H$1007,1)+COUNTIF(H$8:H928,H928)-1)/1000</f>
        <v>4.7E-2</v>
      </c>
      <c r="X928" s="21">
        <f>(RANK(I928,I$8:I$1007,1)+COUNTIF(I$8:I928,I928)-1)/1000</f>
        <v>4.2000000000000003E-2</v>
      </c>
      <c r="Y928" s="21">
        <f>(RANK(J928,J$8:J$1007,1)+COUNTIF(J$8:J928,J928)-1)/1000</f>
        <v>5.0999999999999997E-2</v>
      </c>
      <c r="Z928" s="21">
        <f>(RANK(K928,K$8:K$1007,1)+COUNTIF(K$8:K928,K928)-1)/1000</f>
        <v>2.4E-2</v>
      </c>
      <c r="AA928" s="21">
        <f>(RANK(L928,L$8:L$1007,1)+COUNTIF(L$8:L928,L928)-1)/1000</f>
        <v>2.7E-2</v>
      </c>
      <c r="AB928" s="21">
        <f>(RANK(M928,M$8:M$1007,1)+COUNTIF(M$8:M928,M928)-1)/1000</f>
        <v>2.3E-2</v>
      </c>
      <c r="AC928" s="21">
        <f>(RANK(N928,N$8:N$1007,1)+COUNTIF(N$8:N928,N928)-1)/1000</f>
        <v>4.3999999999999997E-2</v>
      </c>
      <c r="AD928" s="21">
        <f>(RANK(O928,O$8:O$1007,1)+COUNTIF(O$8:O928,O928)-1)/1000</f>
        <v>0.04</v>
      </c>
      <c r="AE928" s="21">
        <f>(RANK(P928,P$8:P$1007,1)+COUNTIF(P$8:P928,P928)-1)/1000</f>
        <v>4.9000000000000002E-2</v>
      </c>
      <c r="AF928" s="21">
        <f>(RANK(Q928,Q$8:Q$1007,1)+COUNTIF(Q$8:Q928,Q928)-1)/1000</f>
        <v>4.3999999999999997E-2</v>
      </c>
      <c r="AG928" s="21">
        <f>(RANK(R928,R$8:R$1007,1)+COUNTIF(R$8:R928,R928)-1)/1000</f>
        <v>0.04</v>
      </c>
      <c r="AH928" s="21">
        <f>(RANK(S928,S$8:S$1007,1)+COUNTIF(S$8:S928,S928)-1)/1000</f>
        <v>4.9000000000000002E-2</v>
      </c>
      <c r="AI928" s="14">
        <f t="shared" si="179"/>
        <v>0</v>
      </c>
      <c r="AK928" s="14">
        <f t="shared" si="180"/>
        <v>0</v>
      </c>
    </row>
    <row r="929" spans="2:37" x14ac:dyDescent="0.25">
      <c r="B929">
        <f t="shared" si="174"/>
        <v>922</v>
      </c>
      <c r="C929">
        <f>MATCH(B929,'Stocastic Model Raw Data'!$B$2:$B$1001,0)</f>
        <v>250</v>
      </c>
      <c r="D929" s="14" cm="1">
        <f t="array" ref="D929">INDEX('Stocastic Model Raw Data'!$G$2:$G$1001,$C929,0)</f>
        <v>212042590</v>
      </c>
      <c r="E929" s="14" cm="1">
        <f t="array" ref="E929">INDEX('Stocastic Model Raw Data'!$C$2:$C$1001,$C929,0)</f>
        <v>70360934.678437993</v>
      </c>
      <c r="F929" s="14" cm="1">
        <f t="array" ref="F929">INDEX('Stocastic Model Raw Data'!$H$2:$H$1001,$C929,0)</f>
        <v>33340243.233797301</v>
      </c>
      <c r="G929" s="14">
        <f t="shared" si="169"/>
        <v>37020691.444640696</v>
      </c>
      <c r="H929" s="14" cm="1">
        <f t="array" ref="H929">INDEX('Stocastic Model Raw Data'!$D$2:$D$1001,$C929,0)</f>
        <v>2155592157.1810699</v>
      </c>
      <c r="I929" s="14" cm="1">
        <f t="array" ref="I929">INDEX('Stocastic Model Raw Data'!$I$2:$I$1001,$C929,0)</f>
        <v>885012014.78910196</v>
      </c>
      <c r="J929" s="14">
        <f t="shared" si="170"/>
        <v>1270580142.3919678</v>
      </c>
      <c r="K929" s="14" cm="1">
        <f t="array" ref="K929">INDEX('Stocastic Model Raw Data'!$E$2:$E$1001,$C929,0)</f>
        <v>138128070.71723199</v>
      </c>
      <c r="L929" s="14" cm="1">
        <f t="array" ref="L929">INDEX('Stocastic Model Raw Data'!$J$2:$J$1001,$C929,0)</f>
        <v>62055922.955597296</v>
      </c>
      <c r="M929" s="14">
        <f t="shared" si="171"/>
        <v>76072147.761634693</v>
      </c>
      <c r="N929" s="14">
        <f t="shared" si="175"/>
        <v>2293720227.8983021</v>
      </c>
      <c r="O929" s="14">
        <f t="shared" si="176"/>
        <v>947067937.74469924</v>
      </c>
      <c r="P929" s="14">
        <f t="shared" si="172"/>
        <v>1346652290.1536028</v>
      </c>
      <c r="Q929" s="3">
        <f t="shared" si="177"/>
        <v>2293720227.8983021</v>
      </c>
      <c r="R929" s="3">
        <f t="shared" si="178"/>
        <v>1159110527.7446992</v>
      </c>
      <c r="S929" s="3">
        <f t="shared" si="173"/>
        <v>1134609700.1536028</v>
      </c>
      <c r="T929" s="21">
        <f>(RANK(E929,E$8:E$1007,1)+COUNTIF(E$8:E929,E929)-1)/1000</f>
        <v>0.19400000000000001</v>
      </c>
      <c r="U929" s="21">
        <f>(RANK(F929,F$8:F$1007,1)+COUNTIF(F$8:F929,F929)-1)/1000</f>
        <v>0.17599999999999999</v>
      </c>
      <c r="V929" s="21">
        <f>(RANK(G929,G$8:G$1007,1)+COUNTIF(G$8:G929,G929)-1)/1000</f>
        <v>0.214</v>
      </c>
      <c r="W929" s="21">
        <f>(RANK(H929,H$8:H$1007,1)+COUNTIF(H$8:H929,H929)-1)/1000</f>
        <v>0.26400000000000001</v>
      </c>
      <c r="X929" s="21">
        <f>(RANK(I929,I$8:I$1007,1)+COUNTIF(I$8:I929,I929)-1)/1000</f>
        <v>0.25</v>
      </c>
      <c r="Y929" s="21">
        <f>(RANK(J929,J$8:J$1007,1)+COUNTIF(J$8:J929,J929)-1)/1000</f>
        <v>0.28999999999999998</v>
      </c>
      <c r="Z929" s="21">
        <f>(RANK(K929,K$8:K$1007,1)+COUNTIF(K$8:K929,K929)-1)/1000</f>
        <v>0.11899999999999999</v>
      </c>
      <c r="AA929" s="21">
        <f>(RANK(L929,L$8:L$1007,1)+COUNTIF(L$8:L929,L929)-1)/1000</f>
        <v>0.13900000000000001</v>
      </c>
      <c r="AB929" s="21">
        <f>(RANK(M929,M$8:M$1007,1)+COUNTIF(M$8:M929,M929)-1)/1000</f>
        <v>0.10100000000000001</v>
      </c>
      <c r="AC929" s="21">
        <f>(RANK(N929,N$8:N$1007,1)+COUNTIF(N$8:N929,N929)-1)/1000</f>
        <v>0.25</v>
      </c>
      <c r="AD929" s="21">
        <f>(RANK(O929,O$8:O$1007,1)+COUNTIF(O$8:O929,O929)-1)/1000</f>
        <v>0.23799999999999999</v>
      </c>
      <c r="AE929" s="21">
        <f>(RANK(P929,P$8:P$1007,1)+COUNTIF(P$8:P929,P929)-1)/1000</f>
        <v>0.26300000000000001</v>
      </c>
      <c r="AF929" s="21">
        <f>(RANK(Q929,Q$8:Q$1007,1)+COUNTIF(Q$8:Q929,Q929)-1)/1000</f>
        <v>0.25</v>
      </c>
      <c r="AG929" s="21">
        <f>(RANK(R929,R$8:R$1007,1)+COUNTIF(R$8:R929,R929)-1)/1000</f>
        <v>0.23799999999999999</v>
      </c>
      <c r="AH929" s="21">
        <f>(RANK(S929,S$8:S$1007,1)+COUNTIF(S$8:S929,S929)-1)/1000</f>
        <v>0.26300000000000001</v>
      </c>
      <c r="AI929" s="14">
        <f t="shared" si="179"/>
        <v>0</v>
      </c>
      <c r="AK929" s="14">
        <f t="shared" si="180"/>
        <v>0</v>
      </c>
    </row>
    <row r="930" spans="2:37" x14ac:dyDescent="0.25">
      <c r="B930">
        <f t="shared" si="174"/>
        <v>923</v>
      </c>
      <c r="C930">
        <f>MATCH(B930,'Stocastic Model Raw Data'!$B$2:$B$1001,0)</f>
        <v>937</v>
      </c>
      <c r="D930" s="14" cm="1">
        <f t="array" ref="D930">INDEX('Stocastic Model Raw Data'!$G$2:$G$1001,$C930,0)</f>
        <v>212042590</v>
      </c>
      <c r="E930" s="14" cm="1">
        <f t="array" ref="E930">INDEX('Stocastic Model Raw Data'!$C$2:$C$1001,$C930,0)</f>
        <v>116527706.645357</v>
      </c>
      <c r="F930" s="14" cm="1">
        <f t="array" ref="F930">INDEX('Stocastic Model Raw Data'!$H$2:$H$1001,$C930,0)</f>
        <v>58127259.337465897</v>
      </c>
      <c r="G930" s="14">
        <f t="shared" si="169"/>
        <v>58400447.307891101</v>
      </c>
      <c r="H930" s="14" cm="1">
        <f t="array" ref="H930">INDEX('Stocastic Model Raw Data'!$D$2:$D$1001,$C930,0)</f>
        <v>3014421615.6670399</v>
      </c>
      <c r="I930" s="14" cm="1">
        <f t="array" ref="I930">INDEX('Stocastic Model Raw Data'!$I$2:$I$1001,$C930,0)</f>
        <v>1280403483.1977999</v>
      </c>
      <c r="J930" s="14">
        <f t="shared" si="170"/>
        <v>1734018132.46924</v>
      </c>
      <c r="K930" s="14" cm="1">
        <f t="array" ref="K930">INDEX('Stocastic Model Raw Data'!$E$2:$E$1001,$C930,0)</f>
        <v>252807058.26725999</v>
      </c>
      <c r="L930" s="14" cm="1">
        <f t="array" ref="L930">INDEX('Stocastic Model Raw Data'!$J$2:$J$1001,$C930,0)</f>
        <v>112462765.148744</v>
      </c>
      <c r="M930" s="14">
        <f t="shared" si="171"/>
        <v>140344293.11851597</v>
      </c>
      <c r="N930" s="14">
        <f t="shared" si="175"/>
        <v>3267228673.9342999</v>
      </c>
      <c r="O930" s="14">
        <f t="shared" si="176"/>
        <v>1392866248.346544</v>
      </c>
      <c r="P930" s="14">
        <f t="shared" si="172"/>
        <v>1874362425.5877559</v>
      </c>
      <c r="Q930" s="3">
        <f t="shared" si="177"/>
        <v>3267228673.9342999</v>
      </c>
      <c r="R930" s="3">
        <f t="shared" si="178"/>
        <v>1604908838.346544</v>
      </c>
      <c r="S930" s="3">
        <f t="shared" si="173"/>
        <v>1662319835.5877559</v>
      </c>
      <c r="T930" s="21">
        <f>(RANK(E930,E$8:E$1007,1)+COUNTIF(E$8:E930,E930)-1)/1000</f>
        <v>0.95699999999999996</v>
      </c>
      <c r="U930" s="21">
        <f>(RANK(F930,F$8:F$1007,1)+COUNTIF(F$8:F930,F930)-1)/1000</f>
        <v>0.95699999999999996</v>
      </c>
      <c r="V930" s="21">
        <f>(RANK(G930,G$8:G$1007,1)+COUNTIF(G$8:G930,G930)-1)/1000</f>
        <v>0.95499999999999996</v>
      </c>
      <c r="W930" s="21">
        <f>(RANK(H930,H$8:H$1007,1)+COUNTIF(H$8:H930,H930)-1)/1000</f>
        <v>0.93700000000000006</v>
      </c>
      <c r="X930" s="21">
        <f>(RANK(I930,I$8:I$1007,1)+COUNTIF(I$8:I930,I930)-1)/1000</f>
        <v>0.94199999999999995</v>
      </c>
      <c r="Y930" s="21">
        <f>(RANK(J930,J$8:J$1007,1)+COUNTIF(J$8:J930,J930)-1)/1000</f>
        <v>0.93300000000000005</v>
      </c>
      <c r="Z930" s="21">
        <f>(RANK(K930,K$8:K$1007,1)+COUNTIF(K$8:K930,K930)-1)/1000</f>
        <v>0.92400000000000004</v>
      </c>
      <c r="AA930" s="21">
        <f>(RANK(L930,L$8:L$1007,1)+COUNTIF(L$8:L930,L930)-1)/1000</f>
        <v>0.92200000000000004</v>
      </c>
      <c r="AB930" s="21">
        <f>(RANK(M930,M$8:M$1007,1)+COUNTIF(M$8:M930,M930)-1)/1000</f>
        <v>0.92200000000000004</v>
      </c>
      <c r="AC930" s="21">
        <f>(RANK(N930,N$8:N$1007,1)+COUNTIF(N$8:N930,N930)-1)/1000</f>
        <v>0.93700000000000006</v>
      </c>
      <c r="AD930" s="21">
        <f>(RANK(O930,O$8:O$1007,1)+COUNTIF(O$8:O930,O930)-1)/1000</f>
        <v>0.93899999999999995</v>
      </c>
      <c r="AE930" s="21">
        <f>(RANK(P930,P$8:P$1007,1)+COUNTIF(P$8:P930,P930)-1)/1000</f>
        <v>0.93600000000000005</v>
      </c>
      <c r="AF930" s="21">
        <f>(RANK(Q930,Q$8:Q$1007,1)+COUNTIF(Q$8:Q930,Q930)-1)/1000</f>
        <v>0.93700000000000006</v>
      </c>
      <c r="AG930" s="21">
        <f>(RANK(R930,R$8:R$1007,1)+COUNTIF(R$8:R930,R930)-1)/1000</f>
        <v>0.93899999999999995</v>
      </c>
      <c r="AH930" s="21">
        <f>(RANK(S930,S$8:S$1007,1)+COUNTIF(S$8:S930,S930)-1)/1000</f>
        <v>0.93600000000000005</v>
      </c>
      <c r="AI930" s="14">
        <f t="shared" si="179"/>
        <v>0</v>
      </c>
      <c r="AK930" s="14">
        <f t="shared" si="180"/>
        <v>0</v>
      </c>
    </row>
    <row r="931" spans="2:37" x14ac:dyDescent="0.25">
      <c r="B931">
        <f t="shared" si="174"/>
        <v>924</v>
      </c>
      <c r="C931">
        <f>MATCH(B931,'Stocastic Model Raw Data'!$B$2:$B$1001,0)</f>
        <v>417</v>
      </c>
      <c r="D931" s="14" cm="1">
        <f t="array" ref="D931">INDEX('Stocastic Model Raw Data'!$G$2:$G$1001,$C931,0)</f>
        <v>212042590</v>
      </c>
      <c r="E931" s="14" cm="1">
        <f t="array" ref="E931">INDEX('Stocastic Model Raw Data'!$C$2:$C$1001,$C931,0)</f>
        <v>77038542.578669697</v>
      </c>
      <c r="F931" s="14" cm="1">
        <f t="array" ref="F931">INDEX('Stocastic Model Raw Data'!$H$2:$H$1001,$C931,0)</f>
        <v>36883746.581510603</v>
      </c>
      <c r="G931" s="14">
        <f t="shared" si="169"/>
        <v>40154795.997159094</v>
      </c>
      <c r="H931" s="14" cm="1">
        <f t="array" ref="H931">INDEX('Stocastic Model Raw Data'!$D$2:$D$1001,$C931,0)</f>
        <v>2315021949.1493201</v>
      </c>
      <c r="I931" s="14" cm="1">
        <f t="array" ref="I931">INDEX('Stocastic Model Raw Data'!$I$2:$I$1001,$C931,0)</f>
        <v>951255250.66269195</v>
      </c>
      <c r="J931" s="14">
        <f t="shared" si="170"/>
        <v>1363766698.4866281</v>
      </c>
      <c r="K931" s="14" cm="1">
        <f t="array" ref="K931">INDEX('Stocastic Model Raw Data'!$E$2:$E$1001,$C931,0)</f>
        <v>159450794.12226999</v>
      </c>
      <c r="L931" s="14" cm="1">
        <f t="array" ref="L931">INDEX('Stocastic Model Raw Data'!$J$2:$J$1001,$C931,0)</f>
        <v>73240205.042189106</v>
      </c>
      <c r="M931" s="14">
        <f t="shared" si="171"/>
        <v>86210589.080080882</v>
      </c>
      <c r="N931" s="14">
        <f t="shared" si="175"/>
        <v>2474472743.2715902</v>
      </c>
      <c r="O931" s="14">
        <f t="shared" si="176"/>
        <v>1024495455.7048811</v>
      </c>
      <c r="P931" s="14">
        <f t="shared" si="172"/>
        <v>1449977287.566709</v>
      </c>
      <c r="Q931" s="3">
        <f t="shared" si="177"/>
        <v>2474472743.2715902</v>
      </c>
      <c r="R931" s="3">
        <f t="shared" si="178"/>
        <v>1236538045.7048812</v>
      </c>
      <c r="S931" s="3">
        <f t="shared" si="173"/>
        <v>1237934697.566709</v>
      </c>
      <c r="T931" s="21">
        <f>(RANK(E931,E$8:E$1007,1)+COUNTIF(E$8:E931,E931)-1)/1000</f>
        <v>0.33900000000000002</v>
      </c>
      <c r="U931" s="21">
        <f>(RANK(F931,F$8:F$1007,1)+COUNTIF(F$8:F931,F931)-1)/1000</f>
        <v>0.314</v>
      </c>
      <c r="V931" s="21">
        <f>(RANK(G931,G$8:G$1007,1)+COUNTIF(G$8:G931,G931)-1)/1000</f>
        <v>0.35899999999999999</v>
      </c>
      <c r="W931" s="21">
        <f>(RANK(H931,H$8:H$1007,1)+COUNTIF(H$8:H931,H931)-1)/1000</f>
        <v>0.42899999999999999</v>
      </c>
      <c r="X931" s="21">
        <f>(RANK(I931,I$8:I$1007,1)+COUNTIF(I$8:I931,I931)-1)/1000</f>
        <v>0.40200000000000002</v>
      </c>
      <c r="Y931" s="21">
        <f>(RANK(J931,J$8:J$1007,1)+COUNTIF(J$8:J931,J931)-1)/1000</f>
        <v>0.45200000000000001</v>
      </c>
      <c r="Z931" s="21">
        <f>(RANK(K931,K$8:K$1007,1)+COUNTIF(K$8:K931,K931)-1)/1000</f>
        <v>0.30599999999999999</v>
      </c>
      <c r="AA931" s="21">
        <f>(RANK(L931,L$8:L$1007,1)+COUNTIF(L$8:L931,L931)-1)/1000</f>
        <v>0.35599999999999998</v>
      </c>
      <c r="AB931" s="21">
        <f>(RANK(M931,M$8:M$1007,1)+COUNTIF(M$8:M931,M931)-1)/1000</f>
        <v>0.255</v>
      </c>
      <c r="AC931" s="21">
        <f>(RANK(N931,N$8:N$1007,1)+COUNTIF(N$8:N931,N931)-1)/1000</f>
        <v>0.41699999999999998</v>
      </c>
      <c r="AD931" s="21">
        <f>(RANK(O931,O$8:O$1007,1)+COUNTIF(O$8:O931,O931)-1)/1000</f>
        <v>0.39900000000000002</v>
      </c>
      <c r="AE931" s="21">
        <f>(RANK(P931,P$8:P$1007,1)+COUNTIF(P$8:P931,P931)-1)/1000</f>
        <v>0.432</v>
      </c>
      <c r="AF931" s="21">
        <f>(RANK(Q931,Q$8:Q$1007,1)+COUNTIF(Q$8:Q931,Q931)-1)/1000</f>
        <v>0.41699999999999998</v>
      </c>
      <c r="AG931" s="21">
        <f>(RANK(R931,R$8:R$1007,1)+COUNTIF(R$8:R931,R931)-1)/1000</f>
        <v>0.39900000000000002</v>
      </c>
      <c r="AH931" s="21">
        <f>(RANK(S931,S$8:S$1007,1)+COUNTIF(S$8:S931,S931)-1)/1000</f>
        <v>0.432</v>
      </c>
      <c r="AI931" s="14">
        <f t="shared" si="179"/>
        <v>0</v>
      </c>
      <c r="AK931" s="14">
        <f t="shared" si="180"/>
        <v>0</v>
      </c>
    </row>
    <row r="932" spans="2:37" x14ac:dyDescent="0.25">
      <c r="B932">
        <f t="shared" si="174"/>
        <v>925</v>
      </c>
      <c r="C932">
        <f>MATCH(B932,'Stocastic Model Raw Data'!$B$2:$B$1001,0)</f>
        <v>280</v>
      </c>
      <c r="D932" s="14" cm="1">
        <f t="array" ref="D932">INDEX('Stocastic Model Raw Data'!$G$2:$G$1001,$C932,0)</f>
        <v>212042590</v>
      </c>
      <c r="E932" s="14" cm="1">
        <f t="array" ref="E932">INDEX('Stocastic Model Raw Data'!$C$2:$C$1001,$C932,0)</f>
        <v>77308906.965746298</v>
      </c>
      <c r="F932" s="14" cm="1">
        <f t="array" ref="F932">INDEX('Stocastic Model Raw Data'!$H$2:$H$1001,$C932,0)</f>
        <v>37878435.000792697</v>
      </c>
      <c r="G932" s="14">
        <f t="shared" si="169"/>
        <v>39430471.964953601</v>
      </c>
      <c r="H932" s="14" cm="1">
        <f t="array" ref="H932">INDEX('Stocastic Model Raw Data'!$D$2:$D$1001,$C932,0)</f>
        <v>2152963393.2404199</v>
      </c>
      <c r="I932" s="14" cm="1">
        <f t="array" ref="I932">INDEX('Stocastic Model Raw Data'!$I$2:$I$1001,$C932,0)</f>
        <v>897703680.92546499</v>
      </c>
      <c r="J932" s="14">
        <f t="shared" si="170"/>
        <v>1255259712.3149548</v>
      </c>
      <c r="K932" s="14" cm="1">
        <f t="array" ref="K932">INDEX('Stocastic Model Raw Data'!$E$2:$E$1001,$C932,0)</f>
        <v>174150144.59677801</v>
      </c>
      <c r="L932" s="14" cm="1">
        <f t="array" ref="L932">INDEX('Stocastic Model Raw Data'!$J$2:$J$1001,$C932,0)</f>
        <v>78099823.159895003</v>
      </c>
      <c r="M932" s="14">
        <f t="shared" si="171"/>
        <v>96050321.436883003</v>
      </c>
      <c r="N932" s="14">
        <f t="shared" si="175"/>
        <v>2327113537.8371978</v>
      </c>
      <c r="O932" s="14">
        <f t="shared" si="176"/>
        <v>975803504.08536005</v>
      </c>
      <c r="P932" s="14">
        <f t="shared" si="172"/>
        <v>1351310033.7518377</v>
      </c>
      <c r="Q932" s="3">
        <f t="shared" si="177"/>
        <v>2327113537.8371978</v>
      </c>
      <c r="R932" s="3">
        <f t="shared" si="178"/>
        <v>1187846094.0853601</v>
      </c>
      <c r="S932" s="3">
        <f t="shared" si="173"/>
        <v>1139267443.7518377</v>
      </c>
      <c r="T932" s="21">
        <f>(RANK(E932,E$8:E$1007,1)+COUNTIF(E$8:E932,E932)-1)/1000</f>
        <v>0.34899999999999998</v>
      </c>
      <c r="U932" s="21">
        <f>(RANK(F932,F$8:F$1007,1)+COUNTIF(F$8:F932,F932)-1)/1000</f>
        <v>0.36499999999999999</v>
      </c>
      <c r="V932" s="21">
        <f>(RANK(G932,G$8:G$1007,1)+COUNTIF(G$8:G932,G932)-1)/1000</f>
        <v>0.32200000000000001</v>
      </c>
      <c r="W932" s="21">
        <f>(RANK(H932,H$8:H$1007,1)+COUNTIF(H$8:H932,H932)-1)/1000</f>
        <v>0.26200000000000001</v>
      </c>
      <c r="X932" s="21">
        <f>(RANK(I932,I$8:I$1007,1)+COUNTIF(I$8:I932,I932)-1)/1000</f>
        <v>0.27500000000000002</v>
      </c>
      <c r="Y932" s="21">
        <f>(RANK(J932,J$8:J$1007,1)+COUNTIF(J$8:J932,J932)-1)/1000</f>
        <v>0.25900000000000001</v>
      </c>
      <c r="Z932" s="21">
        <f>(RANK(K932,K$8:K$1007,1)+COUNTIF(K$8:K932,K932)-1)/1000</f>
        <v>0.432</v>
      </c>
      <c r="AA932" s="21">
        <f>(RANK(L932,L$8:L$1007,1)+COUNTIF(L$8:L932,L932)-1)/1000</f>
        <v>0.45800000000000002</v>
      </c>
      <c r="AB932" s="21">
        <f>(RANK(M932,M$8:M$1007,1)+COUNTIF(M$8:M932,M932)-1)/1000</f>
        <v>0.41899999999999998</v>
      </c>
      <c r="AC932" s="21">
        <f>(RANK(N932,N$8:N$1007,1)+COUNTIF(N$8:N932,N932)-1)/1000</f>
        <v>0.28000000000000003</v>
      </c>
      <c r="AD932" s="21">
        <f>(RANK(O932,O$8:O$1007,1)+COUNTIF(O$8:O932,O932)-1)/1000</f>
        <v>0.28999999999999998</v>
      </c>
      <c r="AE932" s="21">
        <f>(RANK(P932,P$8:P$1007,1)+COUNTIF(P$8:P932,P932)-1)/1000</f>
        <v>0.27</v>
      </c>
      <c r="AF932" s="21">
        <f>(RANK(Q932,Q$8:Q$1007,1)+COUNTIF(Q$8:Q932,Q932)-1)/1000</f>
        <v>0.28000000000000003</v>
      </c>
      <c r="AG932" s="21">
        <f>(RANK(R932,R$8:R$1007,1)+COUNTIF(R$8:R932,R932)-1)/1000</f>
        <v>0.28999999999999998</v>
      </c>
      <c r="AH932" s="21">
        <f>(RANK(S932,S$8:S$1007,1)+COUNTIF(S$8:S932,S932)-1)/1000</f>
        <v>0.27</v>
      </c>
      <c r="AI932" s="14">
        <f t="shared" si="179"/>
        <v>0</v>
      </c>
      <c r="AK932" s="14">
        <f t="shared" si="180"/>
        <v>0</v>
      </c>
    </row>
    <row r="933" spans="2:37" x14ac:dyDescent="0.25">
      <c r="B933">
        <f t="shared" si="174"/>
        <v>926</v>
      </c>
      <c r="C933">
        <f>MATCH(B933,'Stocastic Model Raw Data'!$B$2:$B$1001,0)</f>
        <v>285</v>
      </c>
      <c r="D933" s="14" cm="1">
        <f t="array" ref="D933">INDEX('Stocastic Model Raw Data'!$G$2:$G$1001,$C933,0)</f>
        <v>212042590</v>
      </c>
      <c r="E933" s="14" cm="1">
        <f t="array" ref="E933">INDEX('Stocastic Model Raw Data'!$C$2:$C$1001,$C933,0)</f>
        <v>73641563.7282736</v>
      </c>
      <c r="F933" s="14" cm="1">
        <f t="array" ref="F933">INDEX('Stocastic Model Raw Data'!$H$2:$H$1001,$C933,0)</f>
        <v>35271941.020540603</v>
      </c>
      <c r="G933" s="14">
        <f t="shared" si="169"/>
        <v>38369622.707732998</v>
      </c>
      <c r="H933" s="14" cm="1">
        <f t="array" ref="H933">INDEX('Stocastic Model Raw Data'!$D$2:$D$1001,$C933,0)</f>
        <v>2178514764.6817999</v>
      </c>
      <c r="I933" s="14" cm="1">
        <f t="array" ref="I933">INDEX('Stocastic Model Raw Data'!$I$2:$I$1001,$C933,0)</f>
        <v>903453845.67213798</v>
      </c>
      <c r="J933" s="14">
        <f t="shared" si="170"/>
        <v>1275060919.0096619</v>
      </c>
      <c r="K933" s="14" cm="1">
        <f t="array" ref="K933">INDEX('Stocastic Model Raw Data'!$E$2:$E$1001,$C933,0)</f>
        <v>153612768.996705</v>
      </c>
      <c r="L933" s="14" cm="1">
        <f t="array" ref="L933">INDEX('Stocastic Model Raw Data'!$J$2:$J$1001,$C933,0)</f>
        <v>65374645.5425089</v>
      </c>
      <c r="M933" s="14">
        <f t="shared" si="171"/>
        <v>88238123.454196095</v>
      </c>
      <c r="N933" s="14">
        <f t="shared" si="175"/>
        <v>2332127533.6785049</v>
      </c>
      <c r="O933" s="14">
        <f t="shared" si="176"/>
        <v>968828491.21464682</v>
      </c>
      <c r="P933" s="14">
        <f t="shared" si="172"/>
        <v>1363299042.4638581</v>
      </c>
      <c r="Q933" s="3">
        <f t="shared" si="177"/>
        <v>2332127533.6785049</v>
      </c>
      <c r="R933" s="3">
        <f t="shared" si="178"/>
        <v>1180871081.2146468</v>
      </c>
      <c r="S933" s="3">
        <f t="shared" si="173"/>
        <v>1151256452.4638581</v>
      </c>
      <c r="T933" s="21">
        <f>(RANK(E933,E$8:E$1007,1)+COUNTIF(E$8:E933,E933)-1)/1000</f>
        <v>0.254</v>
      </c>
      <c r="U933" s="21">
        <f>(RANK(F933,F$8:F$1007,1)+COUNTIF(F$8:F933,F933)-1)/1000</f>
        <v>0.23899999999999999</v>
      </c>
      <c r="V933" s="21">
        <f>(RANK(G933,G$8:G$1007,1)+COUNTIF(G$8:G933,G933)-1)/1000</f>
        <v>0.27400000000000002</v>
      </c>
      <c r="W933" s="21">
        <f>(RANK(H933,H$8:H$1007,1)+COUNTIF(H$8:H933,H933)-1)/1000</f>
        <v>0.29399999999999998</v>
      </c>
      <c r="X933" s="21">
        <f>(RANK(I933,I$8:I$1007,1)+COUNTIF(I$8:I933,I933)-1)/1000</f>
        <v>0.28899999999999998</v>
      </c>
      <c r="Y933" s="21">
        <f>(RANK(J933,J$8:J$1007,1)+COUNTIF(J$8:J933,J933)-1)/1000</f>
        <v>0.3</v>
      </c>
      <c r="Z933" s="21">
        <f>(RANK(K933,K$8:K$1007,1)+COUNTIF(K$8:K933,K933)-1)/1000</f>
        <v>0.23400000000000001</v>
      </c>
      <c r="AA933" s="21">
        <f>(RANK(L933,L$8:L$1007,1)+COUNTIF(L$8:L933,L933)-1)/1000</f>
        <v>0.188</v>
      </c>
      <c r="AB933" s="21">
        <f>(RANK(M933,M$8:M$1007,1)+COUNTIF(M$8:M933,M933)-1)/1000</f>
        <v>0.29099999999999998</v>
      </c>
      <c r="AC933" s="21">
        <f>(RANK(N933,N$8:N$1007,1)+COUNTIF(N$8:N933,N933)-1)/1000</f>
        <v>0.28499999999999998</v>
      </c>
      <c r="AD933" s="21">
        <f>(RANK(O933,O$8:O$1007,1)+COUNTIF(O$8:O933,O933)-1)/1000</f>
        <v>0.27400000000000002</v>
      </c>
      <c r="AE933" s="21">
        <f>(RANK(P933,P$8:P$1007,1)+COUNTIF(P$8:P933,P933)-1)/1000</f>
        <v>0.29499999999999998</v>
      </c>
      <c r="AF933" s="21">
        <f>(RANK(Q933,Q$8:Q$1007,1)+COUNTIF(Q$8:Q933,Q933)-1)/1000</f>
        <v>0.28499999999999998</v>
      </c>
      <c r="AG933" s="21">
        <f>(RANK(R933,R$8:R$1007,1)+COUNTIF(R$8:R933,R933)-1)/1000</f>
        <v>0.27400000000000002</v>
      </c>
      <c r="AH933" s="21">
        <f>(RANK(S933,S$8:S$1007,1)+COUNTIF(S$8:S933,S933)-1)/1000</f>
        <v>0.29499999999999998</v>
      </c>
      <c r="AI933" s="14">
        <f t="shared" si="179"/>
        <v>0</v>
      </c>
      <c r="AK933" s="14">
        <f t="shared" si="180"/>
        <v>0</v>
      </c>
    </row>
    <row r="934" spans="2:37" x14ac:dyDescent="0.25">
      <c r="B934">
        <f t="shared" si="174"/>
        <v>927</v>
      </c>
      <c r="C934">
        <f>MATCH(B934,'Stocastic Model Raw Data'!$B$2:$B$1001,0)</f>
        <v>805</v>
      </c>
      <c r="D934" s="14" cm="1">
        <f t="array" ref="D934">INDEX('Stocastic Model Raw Data'!$G$2:$G$1001,$C934,0)</f>
        <v>212042590</v>
      </c>
      <c r="E934" s="14" cm="1">
        <f t="array" ref="E934">INDEX('Stocastic Model Raw Data'!$C$2:$C$1001,$C934,0)</f>
        <v>99773968.547531694</v>
      </c>
      <c r="F934" s="14" cm="1">
        <f t="array" ref="F934">INDEX('Stocastic Model Raw Data'!$H$2:$H$1001,$C934,0)</f>
        <v>48888396.656854101</v>
      </c>
      <c r="G934" s="14">
        <f t="shared" si="169"/>
        <v>50885571.890677594</v>
      </c>
      <c r="H934" s="14" cm="1">
        <f t="array" ref="H934">INDEX('Stocastic Model Raw Data'!$D$2:$D$1001,$C934,0)</f>
        <v>2744396456.6412902</v>
      </c>
      <c r="I934" s="14" cm="1">
        <f t="array" ref="I934">INDEX('Stocastic Model Raw Data'!$I$2:$I$1001,$C934,0)</f>
        <v>1151525456.1465099</v>
      </c>
      <c r="J934" s="14">
        <f t="shared" si="170"/>
        <v>1592871000.4947803</v>
      </c>
      <c r="K934" s="14" cm="1">
        <f t="array" ref="K934">INDEX('Stocastic Model Raw Data'!$E$2:$E$1001,$C934,0)</f>
        <v>229537349.44189599</v>
      </c>
      <c r="L934" s="14" cm="1">
        <f t="array" ref="L934">INDEX('Stocastic Model Raw Data'!$J$2:$J$1001,$C934,0)</f>
        <v>100104105.132919</v>
      </c>
      <c r="M934" s="14">
        <f t="shared" si="171"/>
        <v>129433244.30897699</v>
      </c>
      <c r="N934" s="14">
        <f t="shared" si="175"/>
        <v>2973933806.0831861</v>
      </c>
      <c r="O934" s="14">
        <f t="shared" si="176"/>
        <v>1251629561.279429</v>
      </c>
      <c r="P934" s="14">
        <f t="shared" si="172"/>
        <v>1722304244.8037572</v>
      </c>
      <c r="Q934" s="3">
        <f t="shared" si="177"/>
        <v>2973933806.0831861</v>
      </c>
      <c r="R934" s="3">
        <f t="shared" si="178"/>
        <v>1463672151.279429</v>
      </c>
      <c r="S934" s="3">
        <f t="shared" si="173"/>
        <v>1510261654.8037572</v>
      </c>
      <c r="T934" s="21">
        <f>(RANK(E934,E$8:E$1007,1)+COUNTIF(E$8:E934,E934)-1)/1000</f>
        <v>0.79200000000000004</v>
      </c>
      <c r="U934" s="21">
        <f>(RANK(F934,F$8:F$1007,1)+COUNTIF(F$8:F934,F934)-1)/1000</f>
        <v>0.78</v>
      </c>
      <c r="V934" s="21">
        <f>(RANK(G934,G$8:G$1007,1)+COUNTIF(G$8:G934,G934)-1)/1000</f>
        <v>0.79800000000000004</v>
      </c>
      <c r="W934" s="21">
        <f>(RANK(H934,H$8:H$1007,1)+COUNTIF(H$8:H934,H934)-1)/1000</f>
        <v>0.8</v>
      </c>
      <c r="X934" s="21">
        <f>(RANK(I934,I$8:I$1007,1)+COUNTIF(I$8:I934,I934)-1)/1000</f>
        <v>0.79900000000000004</v>
      </c>
      <c r="Y934" s="21">
        <f>(RANK(J934,J$8:J$1007,1)+COUNTIF(J$8:J934,J934)-1)/1000</f>
        <v>0.79700000000000004</v>
      </c>
      <c r="Z934" s="21">
        <f>(RANK(K934,K$8:K$1007,1)+COUNTIF(K$8:K934,K934)-1)/1000</f>
        <v>0.84699999999999998</v>
      </c>
      <c r="AA934" s="21">
        <f>(RANK(L934,L$8:L$1007,1)+COUNTIF(L$8:L934,L934)-1)/1000</f>
        <v>0.82899999999999996</v>
      </c>
      <c r="AB934" s="21">
        <f>(RANK(M934,M$8:M$1007,1)+COUNTIF(M$8:M934,M934)-1)/1000</f>
        <v>0.85799999999999998</v>
      </c>
      <c r="AC934" s="21">
        <f>(RANK(N934,N$8:N$1007,1)+COUNTIF(N$8:N934,N934)-1)/1000</f>
        <v>0.80500000000000005</v>
      </c>
      <c r="AD934" s="21">
        <f>(RANK(O934,O$8:O$1007,1)+COUNTIF(O$8:O934,O934)-1)/1000</f>
        <v>0.80500000000000005</v>
      </c>
      <c r="AE934" s="21">
        <f>(RANK(P934,P$8:P$1007,1)+COUNTIF(P$8:P934,P934)-1)/1000</f>
        <v>0.80600000000000005</v>
      </c>
      <c r="AF934" s="21">
        <f>(RANK(Q934,Q$8:Q$1007,1)+COUNTIF(Q$8:Q934,Q934)-1)/1000</f>
        <v>0.80500000000000005</v>
      </c>
      <c r="AG934" s="21">
        <f>(RANK(R934,R$8:R$1007,1)+COUNTIF(R$8:R934,R934)-1)/1000</f>
        <v>0.80500000000000005</v>
      </c>
      <c r="AH934" s="21">
        <f>(RANK(S934,S$8:S$1007,1)+COUNTIF(S$8:S934,S934)-1)/1000</f>
        <v>0.80600000000000005</v>
      </c>
      <c r="AI934" s="14">
        <f t="shared" si="179"/>
        <v>0</v>
      </c>
      <c r="AK934" s="14">
        <f t="shared" si="180"/>
        <v>0</v>
      </c>
    </row>
    <row r="935" spans="2:37" x14ac:dyDescent="0.25">
      <c r="B935">
        <f t="shared" si="174"/>
        <v>928</v>
      </c>
      <c r="C935">
        <f>MATCH(B935,'Stocastic Model Raw Data'!$B$2:$B$1001,0)</f>
        <v>72</v>
      </c>
      <c r="D935" s="14" cm="1">
        <f t="array" ref="D935">INDEX('Stocastic Model Raw Data'!$G$2:$G$1001,$C935,0)</f>
        <v>212042590</v>
      </c>
      <c r="E935" s="14" cm="1">
        <f t="array" ref="E935">INDEX('Stocastic Model Raw Data'!$C$2:$C$1001,$C935,0)</f>
        <v>60053492.018032603</v>
      </c>
      <c r="F935" s="14" cm="1">
        <f t="array" ref="F935">INDEX('Stocastic Model Raw Data'!$H$2:$H$1001,$C935,0)</f>
        <v>28480318.623837199</v>
      </c>
      <c r="G935" s="14">
        <f t="shared" si="169"/>
        <v>31573173.394195404</v>
      </c>
      <c r="H935" s="14" cm="1">
        <f t="array" ref="H935">INDEX('Stocastic Model Raw Data'!$D$2:$D$1001,$C935,0)</f>
        <v>1827376504.7413299</v>
      </c>
      <c r="I935" s="14" cm="1">
        <f t="array" ref="I935">INDEX('Stocastic Model Raw Data'!$I$2:$I$1001,$C935,0)</f>
        <v>750489133.78952098</v>
      </c>
      <c r="J935" s="14">
        <f t="shared" si="170"/>
        <v>1076887370.9518089</v>
      </c>
      <c r="K935" s="14" cm="1">
        <f t="array" ref="K935">INDEX('Stocastic Model Raw Data'!$E$2:$E$1001,$C935,0)</f>
        <v>125806559.19049799</v>
      </c>
      <c r="L935" s="14" cm="1">
        <f t="array" ref="L935">INDEX('Stocastic Model Raw Data'!$J$2:$J$1001,$C935,0)</f>
        <v>53864278.288955398</v>
      </c>
      <c r="M935" s="14">
        <f t="shared" si="171"/>
        <v>71942280.901542604</v>
      </c>
      <c r="N935" s="14">
        <f t="shared" si="175"/>
        <v>1953183063.931828</v>
      </c>
      <c r="O935" s="14">
        <f t="shared" si="176"/>
        <v>804353412.07847643</v>
      </c>
      <c r="P935" s="14">
        <f t="shared" si="172"/>
        <v>1148829651.8533516</v>
      </c>
      <c r="Q935" s="3">
        <f t="shared" si="177"/>
        <v>1953183063.931828</v>
      </c>
      <c r="R935" s="3">
        <f t="shared" si="178"/>
        <v>1016396002.0784764</v>
      </c>
      <c r="S935" s="3">
        <f t="shared" si="173"/>
        <v>936787061.85335159</v>
      </c>
      <c r="T935" s="21">
        <f>(RANK(E935,E$8:E$1007,1)+COUNTIF(E$8:E935,E935)-1)/1000</f>
        <v>4.7E-2</v>
      </c>
      <c r="U935" s="21">
        <f>(RANK(F935,F$8:F$1007,1)+COUNTIF(F$8:F935,F935)-1)/1000</f>
        <v>4.2000000000000003E-2</v>
      </c>
      <c r="V935" s="21">
        <f>(RANK(G935,G$8:G$1007,1)+COUNTIF(G$8:G935,G935)-1)/1000</f>
        <v>5.8000000000000003E-2</v>
      </c>
      <c r="W935" s="21">
        <f>(RANK(H935,H$8:H$1007,1)+COUNTIF(H$8:H935,H935)-1)/1000</f>
        <v>7.5999999999999998E-2</v>
      </c>
      <c r="X935" s="21">
        <f>(RANK(I935,I$8:I$1007,1)+COUNTIF(I$8:I935,I935)-1)/1000</f>
        <v>6.6000000000000003E-2</v>
      </c>
      <c r="Y935" s="21">
        <f>(RANK(J935,J$8:J$1007,1)+COUNTIF(J$8:J935,J935)-1)/1000</f>
        <v>8.1000000000000003E-2</v>
      </c>
      <c r="Z935" s="21">
        <f>(RANK(K935,K$8:K$1007,1)+COUNTIF(K$8:K935,K935)-1)/1000</f>
        <v>5.8000000000000003E-2</v>
      </c>
      <c r="AA935" s="21">
        <f>(RANK(L935,L$8:L$1007,1)+COUNTIF(L$8:L935,L935)-1)/1000</f>
        <v>5.0999999999999997E-2</v>
      </c>
      <c r="AB935" s="21">
        <f>(RANK(M935,M$8:M$1007,1)+COUNTIF(M$8:M935,M935)-1)/1000</f>
        <v>6.3E-2</v>
      </c>
      <c r="AC935" s="21">
        <f>(RANK(N935,N$8:N$1007,1)+COUNTIF(N$8:N935,N935)-1)/1000</f>
        <v>7.1999999999999995E-2</v>
      </c>
      <c r="AD935" s="21">
        <f>(RANK(O935,O$8:O$1007,1)+COUNTIF(O$8:O935,O935)-1)/1000</f>
        <v>6.5000000000000002E-2</v>
      </c>
      <c r="AE935" s="21">
        <f>(RANK(P935,P$8:P$1007,1)+COUNTIF(P$8:P935,P935)-1)/1000</f>
        <v>7.6999999999999999E-2</v>
      </c>
      <c r="AF935" s="21">
        <f>(RANK(Q935,Q$8:Q$1007,1)+COUNTIF(Q$8:Q935,Q935)-1)/1000</f>
        <v>7.1999999999999995E-2</v>
      </c>
      <c r="AG935" s="21">
        <f>(RANK(R935,R$8:R$1007,1)+COUNTIF(R$8:R935,R935)-1)/1000</f>
        <v>6.5000000000000002E-2</v>
      </c>
      <c r="AH935" s="21">
        <f>(RANK(S935,S$8:S$1007,1)+COUNTIF(S$8:S935,S935)-1)/1000</f>
        <v>7.6999999999999999E-2</v>
      </c>
      <c r="AI935" s="14">
        <f t="shared" si="179"/>
        <v>0</v>
      </c>
      <c r="AK935" s="14">
        <f t="shared" si="180"/>
        <v>0</v>
      </c>
    </row>
    <row r="936" spans="2:37" x14ac:dyDescent="0.25">
      <c r="B936">
        <f t="shared" si="174"/>
        <v>929</v>
      </c>
      <c r="C936">
        <f>MATCH(B936,'Stocastic Model Raw Data'!$B$2:$B$1001,0)</f>
        <v>567</v>
      </c>
      <c r="D936" s="14" cm="1">
        <f t="array" ref="D936">INDEX('Stocastic Model Raw Data'!$G$2:$G$1001,$C936,0)</f>
        <v>212042590</v>
      </c>
      <c r="E936" s="14" cm="1">
        <f t="array" ref="E936">INDEX('Stocastic Model Raw Data'!$C$2:$C$1001,$C936,0)</f>
        <v>89313148.796477497</v>
      </c>
      <c r="F936" s="14" cm="1">
        <f t="array" ref="F936">INDEX('Stocastic Model Raw Data'!$H$2:$H$1001,$C936,0)</f>
        <v>44215166.8449689</v>
      </c>
      <c r="G936" s="14">
        <f t="shared" si="169"/>
        <v>45097981.951508597</v>
      </c>
      <c r="H936" s="14" cm="1">
        <f t="array" ref="H936">INDEX('Stocastic Model Raw Data'!$D$2:$D$1001,$C936,0)</f>
        <v>2471422565.4889498</v>
      </c>
      <c r="I936" s="14" cm="1">
        <f t="array" ref="I936">INDEX('Stocastic Model Raw Data'!$I$2:$I$1001,$C936,0)</f>
        <v>1042457304.54259</v>
      </c>
      <c r="J936" s="14">
        <f t="shared" si="170"/>
        <v>1428965260.9463596</v>
      </c>
      <c r="K936" s="14" cm="1">
        <f t="array" ref="K936">INDEX('Stocastic Model Raw Data'!$E$2:$E$1001,$C936,0)</f>
        <v>176307509.74738899</v>
      </c>
      <c r="L936" s="14" cm="1">
        <f t="array" ref="L936">INDEX('Stocastic Model Raw Data'!$J$2:$J$1001,$C936,0)</f>
        <v>79276640.483325094</v>
      </c>
      <c r="M936" s="14">
        <f t="shared" si="171"/>
        <v>97030869.264063895</v>
      </c>
      <c r="N936" s="14">
        <f t="shared" si="175"/>
        <v>2647730075.2363386</v>
      </c>
      <c r="O936" s="14">
        <f t="shared" si="176"/>
        <v>1121733945.0259151</v>
      </c>
      <c r="P936" s="14">
        <f t="shared" si="172"/>
        <v>1525996130.2104235</v>
      </c>
      <c r="Q936" s="3">
        <f t="shared" si="177"/>
        <v>2647730075.2363386</v>
      </c>
      <c r="R936" s="3">
        <f t="shared" si="178"/>
        <v>1333776535.0259151</v>
      </c>
      <c r="S936" s="3">
        <f t="shared" si="173"/>
        <v>1313953540.2104235</v>
      </c>
      <c r="T936" s="21">
        <f>(RANK(E936,E$8:E$1007,1)+COUNTIF(E$8:E936,E936)-1)/1000</f>
        <v>0.60699999999999998</v>
      </c>
      <c r="U936" s="21">
        <f>(RANK(F936,F$8:F$1007,1)+COUNTIF(F$8:F936,F936)-1)/1000</f>
        <v>0.624</v>
      </c>
      <c r="V936" s="21">
        <f>(RANK(G936,G$8:G$1007,1)+COUNTIF(G$8:G936,G936)-1)/1000</f>
        <v>0.58299999999999996</v>
      </c>
      <c r="W936" s="21">
        <f>(RANK(H936,H$8:H$1007,1)+COUNTIF(H$8:H936,H936)-1)/1000</f>
        <v>0.57099999999999995</v>
      </c>
      <c r="X936" s="21">
        <f>(RANK(I936,I$8:I$1007,1)+COUNTIF(I$8:I936,I936)-1)/1000</f>
        <v>0.59399999999999997</v>
      </c>
      <c r="Y936" s="21">
        <f>(RANK(J936,J$8:J$1007,1)+COUNTIF(J$8:J936,J936)-1)/1000</f>
        <v>0.55800000000000005</v>
      </c>
      <c r="Z936" s="21">
        <f>(RANK(K936,K$8:K$1007,1)+COUNTIF(K$8:K936,K936)-1)/1000</f>
        <v>0.46300000000000002</v>
      </c>
      <c r="AA936" s="21">
        <f>(RANK(L936,L$8:L$1007,1)+COUNTIF(L$8:L936,L936)-1)/1000</f>
        <v>0.48499999999999999</v>
      </c>
      <c r="AB936" s="21">
        <f>(RANK(M936,M$8:M$1007,1)+COUNTIF(M$8:M936,M936)-1)/1000</f>
        <v>0.437</v>
      </c>
      <c r="AC936" s="21">
        <f>(RANK(N936,N$8:N$1007,1)+COUNTIF(N$8:N936,N936)-1)/1000</f>
        <v>0.56699999999999995</v>
      </c>
      <c r="AD936" s="21">
        <f>(RANK(O936,O$8:O$1007,1)+COUNTIF(O$8:O936,O936)-1)/1000</f>
        <v>0.58499999999999996</v>
      </c>
      <c r="AE936" s="21">
        <f>(RANK(P936,P$8:P$1007,1)+COUNTIF(P$8:P936,P936)-1)/1000</f>
        <v>0.55000000000000004</v>
      </c>
      <c r="AF936" s="21">
        <f>(RANK(Q936,Q$8:Q$1007,1)+COUNTIF(Q$8:Q936,Q936)-1)/1000</f>
        <v>0.56699999999999995</v>
      </c>
      <c r="AG936" s="21">
        <f>(RANK(R936,R$8:R$1007,1)+COUNTIF(R$8:R936,R936)-1)/1000</f>
        <v>0.58499999999999996</v>
      </c>
      <c r="AH936" s="21">
        <f>(RANK(S936,S$8:S$1007,1)+COUNTIF(S$8:S936,S936)-1)/1000</f>
        <v>0.55000000000000004</v>
      </c>
      <c r="AI936" s="14">
        <f t="shared" si="179"/>
        <v>0</v>
      </c>
      <c r="AK936" s="14">
        <f t="shared" si="180"/>
        <v>0</v>
      </c>
    </row>
    <row r="937" spans="2:37" x14ac:dyDescent="0.25">
      <c r="B937">
        <f t="shared" si="174"/>
        <v>930</v>
      </c>
      <c r="C937">
        <f>MATCH(B937,'Stocastic Model Raw Data'!$B$2:$B$1001,0)</f>
        <v>140</v>
      </c>
      <c r="D937" s="14" cm="1">
        <f t="array" ref="D937">INDEX('Stocastic Model Raw Data'!$G$2:$G$1001,$C937,0)</f>
        <v>212042590</v>
      </c>
      <c r="E937" s="14" cm="1">
        <f t="array" ref="E937">INDEX('Stocastic Model Raw Data'!$C$2:$C$1001,$C937,0)</f>
        <v>67790559.294909298</v>
      </c>
      <c r="F937" s="14" cm="1">
        <f t="array" ref="F937">INDEX('Stocastic Model Raw Data'!$H$2:$H$1001,$C937,0)</f>
        <v>32906990.430959702</v>
      </c>
      <c r="G937" s="14">
        <f t="shared" si="169"/>
        <v>34883568.863949597</v>
      </c>
      <c r="H937" s="14" cm="1">
        <f t="array" ref="H937">INDEX('Stocastic Model Raw Data'!$D$2:$D$1001,$C937,0)</f>
        <v>1988998542.90113</v>
      </c>
      <c r="I937" s="14" cm="1">
        <f t="array" ref="I937">INDEX('Stocastic Model Raw Data'!$I$2:$I$1001,$C937,0)</f>
        <v>825733068.54432595</v>
      </c>
      <c r="J937" s="14">
        <f t="shared" si="170"/>
        <v>1163265474.3568039</v>
      </c>
      <c r="K937" s="14" cm="1">
        <f t="array" ref="K937">INDEX('Stocastic Model Raw Data'!$E$2:$E$1001,$C937,0)</f>
        <v>139628557.64976701</v>
      </c>
      <c r="L937" s="14" cm="1">
        <f t="array" ref="L937">INDEX('Stocastic Model Raw Data'!$J$2:$J$1001,$C937,0)</f>
        <v>63068735.869442098</v>
      </c>
      <c r="M937" s="14">
        <f t="shared" si="171"/>
        <v>76559821.780324906</v>
      </c>
      <c r="N937" s="14">
        <f t="shared" si="175"/>
        <v>2128627100.5508969</v>
      </c>
      <c r="O937" s="14">
        <f t="shared" si="176"/>
        <v>888801804.41376805</v>
      </c>
      <c r="P937" s="14">
        <f t="shared" si="172"/>
        <v>1239825296.1371288</v>
      </c>
      <c r="Q937" s="3">
        <f t="shared" si="177"/>
        <v>2128627100.5508969</v>
      </c>
      <c r="R937" s="3">
        <f t="shared" si="178"/>
        <v>1100844394.4137681</v>
      </c>
      <c r="S937" s="3">
        <f t="shared" si="173"/>
        <v>1027782706.1371288</v>
      </c>
      <c r="T937" s="21">
        <f>(RANK(E937,E$8:E$1007,1)+COUNTIF(E$8:E937,E937)-1)/1000</f>
        <v>0.14699999999999999</v>
      </c>
      <c r="U937" s="21">
        <f>(RANK(F937,F$8:F$1007,1)+COUNTIF(F$8:F937,F937)-1)/1000</f>
        <v>0.16300000000000001</v>
      </c>
      <c r="V937" s="21">
        <f>(RANK(G937,G$8:G$1007,1)+COUNTIF(G$8:G937,G937)-1)/1000</f>
        <v>0.14199999999999999</v>
      </c>
      <c r="W937" s="21">
        <f>(RANK(H937,H$8:H$1007,1)+COUNTIF(H$8:H937,H937)-1)/1000</f>
        <v>0.14399999999999999</v>
      </c>
      <c r="X937" s="21">
        <f>(RANK(I937,I$8:I$1007,1)+COUNTIF(I$8:I937,I937)-1)/1000</f>
        <v>0.14599999999999999</v>
      </c>
      <c r="Y937" s="21">
        <f>(RANK(J937,J$8:J$1007,1)+COUNTIF(J$8:J937,J937)-1)/1000</f>
        <v>0.14299999999999999</v>
      </c>
      <c r="Z937" s="21">
        <f>(RANK(K937,K$8:K$1007,1)+COUNTIF(K$8:K937,K937)-1)/1000</f>
        <v>0.128</v>
      </c>
      <c r="AA937" s="21">
        <f>(RANK(L937,L$8:L$1007,1)+COUNTIF(L$8:L937,L937)-1)/1000</f>
        <v>0.16300000000000001</v>
      </c>
      <c r="AB937" s="21">
        <f>(RANK(M937,M$8:M$1007,1)+COUNTIF(M$8:M937,M937)-1)/1000</f>
        <v>0.109</v>
      </c>
      <c r="AC937" s="21">
        <f>(RANK(N937,N$8:N$1007,1)+COUNTIF(N$8:N937,N937)-1)/1000</f>
        <v>0.14000000000000001</v>
      </c>
      <c r="AD937" s="21">
        <f>(RANK(O937,O$8:O$1007,1)+COUNTIF(O$8:O937,O937)-1)/1000</f>
        <v>0.14499999999999999</v>
      </c>
      <c r="AE937" s="21">
        <f>(RANK(P937,P$8:P$1007,1)+COUNTIF(P$8:P937,P937)-1)/1000</f>
        <v>0.13700000000000001</v>
      </c>
      <c r="AF937" s="21">
        <f>(RANK(Q937,Q$8:Q$1007,1)+COUNTIF(Q$8:Q937,Q937)-1)/1000</f>
        <v>0.14000000000000001</v>
      </c>
      <c r="AG937" s="21">
        <f>(RANK(R937,R$8:R$1007,1)+COUNTIF(R$8:R937,R937)-1)/1000</f>
        <v>0.14499999999999999</v>
      </c>
      <c r="AH937" s="21">
        <f>(RANK(S937,S$8:S$1007,1)+COUNTIF(S$8:S937,S937)-1)/1000</f>
        <v>0.13700000000000001</v>
      </c>
      <c r="AI937" s="14">
        <f t="shared" si="179"/>
        <v>0</v>
      </c>
      <c r="AK937" s="14">
        <f t="shared" si="180"/>
        <v>0</v>
      </c>
    </row>
    <row r="938" spans="2:37" x14ac:dyDescent="0.25">
      <c r="B938">
        <f t="shared" si="174"/>
        <v>931</v>
      </c>
      <c r="C938">
        <f>MATCH(B938,'Stocastic Model Raw Data'!$B$2:$B$1001,0)</f>
        <v>393</v>
      </c>
      <c r="D938" s="14" cm="1">
        <f t="array" ref="D938">INDEX('Stocastic Model Raw Data'!$G$2:$G$1001,$C938,0)</f>
        <v>212042590</v>
      </c>
      <c r="E938" s="14" cm="1">
        <f t="array" ref="E938">INDEX('Stocastic Model Raw Data'!$C$2:$C$1001,$C938,0)</f>
        <v>81348384.363923997</v>
      </c>
      <c r="F938" s="14" cm="1">
        <f t="array" ref="F938">INDEX('Stocastic Model Raw Data'!$H$2:$H$1001,$C938,0)</f>
        <v>39680692.147642396</v>
      </c>
      <c r="G938" s="14">
        <f t="shared" si="169"/>
        <v>41667692.2162816</v>
      </c>
      <c r="H938" s="14" cm="1">
        <f t="array" ref="H938">INDEX('Stocastic Model Raw Data'!$D$2:$D$1001,$C938,0)</f>
        <v>2256285659.9519801</v>
      </c>
      <c r="I938" s="14" cm="1">
        <f t="array" ref="I938">INDEX('Stocastic Model Raw Data'!$I$2:$I$1001,$C938,0)</f>
        <v>941682395.52561295</v>
      </c>
      <c r="J938" s="14">
        <f t="shared" si="170"/>
        <v>1314603264.4263673</v>
      </c>
      <c r="K938" s="14" cm="1">
        <f t="array" ref="K938">INDEX('Stocastic Model Raw Data'!$E$2:$E$1001,$C938,0)</f>
        <v>188488326.93362999</v>
      </c>
      <c r="L938" s="14" cm="1">
        <f t="array" ref="L938">INDEX('Stocastic Model Raw Data'!$J$2:$J$1001,$C938,0)</f>
        <v>81188928.970881298</v>
      </c>
      <c r="M938" s="14">
        <f t="shared" si="171"/>
        <v>107299397.96274869</v>
      </c>
      <c r="N938" s="14">
        <f t="shared" si="175"/>
        <v>2444773986.8856101</v>
      </c>
      <c r="O938" s="14">
        <f t="shared" si="176"/>
        <v>1022871324.4964943</v>
      </c>
      <c r="P938" s="14">
        <f t="shared" si="172"/>
        <v>1421902662.3891158</v>
      </c>
      <c r="Q938" s="3">
        <f t="shared" si="177"/>
        <v>2444773986.8856101</v>
      </c>
      <c r="R938" s="3">
        <f t="shared" si="178"/>
        <v>1234913914.4964943</v>
      </c>
      <c r="S938" s="3">
        <f t="shared" si="173"/>
        <v>1209860072.3891158</v>
      </c>
      <c r="T938" s="21">
        <f>(RANK(E938,E$8:E$1007,1)+COUNTIF(E$8:E938,E938)-1)/1000</f>
        <v>0.435</v>
      </c>
      <c r="U938" s="21">
        <f>(RANK(F938,F$8:F$1007,1)+COUNTIF(F$8:F938,F938)-1)/1000</f>
        <v>0.439</v>
      </c>
      <c r="V938" s="21">
        <f>(RANK(G938,G$8:G$1007,1)+COUNTIF(G$8:G938,G938)-1)/1000</f>
        <v>0.42599999999999999</v>
      </c>
      <c r="W938" s="21">
        <f>(RANK(H938,H$8:H$1007,1)+COUNTIF(H$8:H938,H938)-1)/1000</f>
        <v>0.36899999999999999</v>
      </c>
      <c r="X938" s="21">
        <f>(RANK(I938,I$8:I$1007,1)+COUNTIF(I$8:I938,I938)-1)/1000</f>
        <v>0.377</v>
      </c>
      <c r="Y938" s="21">
        <f>(RANK(J938,J$8:J$1007,1)+COUNTIF(J$8:J938,J938)-1)/1000</f>
        <v>0.36899999999999999</v>
      </c>
      <c r="Z938" s="21">
        <f>(RANK(K938,K$8:K$1007,1)+COUNTIF(K$8:K938,K938)-1)/1000</f>
        <v>0.58699999999999997</v>
      </c>
      <c r="AA938" s="21">
        <f>(RANK(L938,L$8:L$1007,1)+COUNTIF(L$8:L938,L938)-1)/1000</f>
        <v>0.53100000000000003</v>
      </c>
      <c r="AB938" s="21">
        <f>(RANK(M938,M$8:M$1007,1)+COUNTIF(M$8:M938,M938)-1)/1000</f>
        <v>0.63700000000000001</v>
      </c>
      <c r="AC938" s="21">
        <f>(RANK(N938,N$8:N$1007,1)+COUNTIF(N$8:N938,N938)-1)/1000</f>
        <v>0.39300000000000002</v>
      </c>
      <c r="AD938" s="21">
        <f>(RANK(O938,O$8:O$1007,1)+COUNTIF(O$8:O938,O938)-1)/1000</f>
        <v>0.39700000000000002</v>
      </c>
      <c r="AE938" s="21">
        <f>(RANK(P938,P$8:P$1007,1)+COUNTIF(P$8:P938,P938)-1)/1000</f>
        <v>0.38400000000000001</v>
      </c>
      <c r="AF938" s="21">
        <f>(RANK(Q938,Q$8:Q$1007,1)+COUNTIF(Q$8:Q938,Q938)-1)/1000</f>
        <v>0.39300000000000002</v>
      </c>
      <c r="AG938" s="21">
        <f>(RANK(R938,R$8:R$1007,1)+COUNTIF(R$8:R938,R938)-1)/1000</f>
        <v>0.39700000000000002</v>
      </c>
      <c r="AH938" s="21">
        <f>(RANK(S938,S$8:S$1007,1)+COUNTIF(S$8:S938,S938)-1)/1000</f>
        <v>0.38400000000000001</v>
      </c>
      <c r="AI938" s="14">
        <f t="shared" si="179"/>
        <v>0</v>
      </c>
      <c r="AK938" s="14">
        <f t="shared" si="180"/>
        <v>0</v>
      </c>
    </row>
    <row r="939" spans="2:37" x14ac:dyDescent="0.25">
      <c r="B939">
        <f t="shared" si="174"/>
        <v>932</v>
      </c>
      <c r="C939">
        <f>MATCH(B939,'Stocastic Model Raw Data'!$B$2:$B$1001,0)</f>
        <v>530</v>
      </c>
      <c r="D939" s="14" cm="1">
        <f t="array" ref="D939">INDEX('Stocastic Model Raw Data'!$G$2:$G$1001,$C939,0)</f>
        <v>212042590</v>
      </c>
      <c r="E939" s="14" cm="1">
        <f t="array" ref="E939">INDEX('Stocastic Model Raw Data'!$C$2:$C$1001,$C939,0)</f>
        <v>84670166.924956203</v>
      </c>
      <c r="F939" s="14" cm="1">
        <f t="array" ref="F939">INDEX('Stocastic Model Raw Data'!$H$2:$H$1001,$C939,0)</f>
        <v>41210643.302635796</v>
      </c>
      <c r="G939" s="14">
        <f t="shared" si="169"/>
        <v>43459523.622320406</v>
      </c>
      <c r="H939" s="14" cm="1">
        <f t="array" ref="H939">INDEX('Stocastic Model Raw Data'!$D$2:$D$1001,$C939,0)</f>
        <v>2435062422.01863</v>
      </c>
      <c r="I939" s="14" cm="1">
        <f t="array" ref="I939">INDEX('Stocastic Model Raw Data'!$I$2:$I$1001,$C939,0)</f>
        <v>1019008150.33507</v>
      </c>
      <c r="J939" s="14">
        <f t="shared" si="170"/>
        <v>1416054271.6835599</v>
      </c>
      <c r="K939" s="14" cm="1">
        <f t="array" ref="K939">INDEX('Stocastic Model Raw Data'!$E$2:$E$1001,$C939,0)</f>
        <v>172837541.64269599</v>
      </c>
      <c r="L939" s="14" cm="1">
        <f t="array" ref="L939">INDEX('Stocastic Model Raw Data'!$J$2:$J$1001,$C939,0)</f>
        <v>77625168.156351</v>
      </c>
      <c r="M939" s="14">
        <f t="shared" si="171"/>
        <v>95212373.486344993</v>
      </c>
      <c r="N939" s="14">
        <f t="shared" si="175"/>
        <v>2607899963.6613259</v>
      </c>
      <c r="O939" s="14">
        <f t="shared" si="176"/>
        <v>1096633318.491421</v>
      </c>
      <c r="P939" s="14">
        <f t="shared" si="172"/>
        <v>1511266645.1699049</v>
      </c>
      <c r="Q939" s="3">
        <f t="shared" si="177"/>
        <v>2607899963.6613259</v>
      </c>
      <c r="R939" s="3">
        <f t="shared" si="178"/>
        <v>1308675908.491421</v>
      </c>
      <c r="S939" s="3">
        <f t="shared" si="173"/>
        <v>1299224055.1699049</v>
      </c>
      <c r="T939" s="21">
        <f>(RANK(E939,E$8:E$1007,1)+COUNTIF(E$8:E939,E939)-1)/1000</f>
        <v>0.503</v>
      </c>
      <c r="U939" s="21">
        <f>(RANK(F939,F$8:F$1007,1)+COUNTIF(F$8:F939,F939)-1)/1000</f>
        <v>0.502</v>
      </c>
      <c r="V939" s="21">
        <f>(RANK(G939,G$8:G$1007,1)+COUNTIF(G$8:G939,G939)-1)/1000</f>
        <v>0.50900000000000001</v>
      </c>
      <c r="W939" s="21">
        <f>(RANK(H939,H$8:H$1007,1)+COUNTIF(H$8:H939,H939)-1)/1000</f>
        <v>0.54200000000000004</v>
      </c>
      <c r="X939" s="21">
        <f>(RANK(I939,I$8:I$1007,1)+COUNTIF(I$8:I939,I939)-1)/1000</f>
        <v>0.54700000000000004</v>
      </c>
      <c r="Y939" s="21">
        <f>(RANK(J939,J$8:J$1007,1)+COUNTIF(J$8:J939,J939)-1)/1000</f>
        <v>0.53500000000000003</v>
      </c>
      <c r="Z939" s="21">
        <f>(RANK(K939,K$8:K$1007,1)+COUNTIF(K$8:K939,K939)-1)/1000</f>
        <v>0.41899999999999998</v>
      </c>
      <c r="AA939" s="21">
        <f>(RANK(L939,L$8:L$1007,1)+COUNTIF(L$8:L939,L939)-1)/1000</f>
        <v>0.442</v>
      </c>
      <c r="AB939" s="21">
        <f>(RANK(M939,M$8:M$1007,1)+COUNTIF(M$8:M939,M939)-1)/1000</f>
        <v>0.40100000000000002</v>
      </c>
      <c r="AC939" s="21">
        <f>(RANK(N939,N$8:N$1007,1)+COUNTIF(N$8:N939,N939)-1)/1000</f>
        <v>0.53</v>
      </c>
      <c r="AD939" s="21">
        <f>(RANK(O939,O$8:O$1007,1)+COUNTIF(O$8:O939,O939)-1)/1000</f>
        <v>0.53100000000000003</v>
      </c>
      <c r="AE939" s="21">
        <f>(RANK(P939,P$8:P$1007,1)+COUNTIF(P$8:P939,P939)-1)/1000</f>
        <v>0.52800000000000002</v>
      </c>
      <c r="AF939" s="21">
        <f>(RANK(Q939,Q$8:Q$1007,1)+COUNTIF(Q$8:Q939,Q939)-1)/1000</f>
        <v>0.53</v>
      </c>
      <c r="AG939" s="21">
        <f>(RANK(R939,R$8:R$1007,1)+COUNTIF(R$8:R939,R939)-1)/1000</f>
        <v>0.53100000000000003</v>
      </c>
      <c r="AH939" s="21">
        <f>(RANK(S939,S$8:S$1007,1)+COUNTIF(S$8:S939,S939)-1)/1000</f>
        <v>0.52800000000000002</v>
      </c>
      <c r="AI939" s="14">
        <f t="shared" si="179"/>
        <v>0</v>
      </c>
      <c r="AK939" s="14">
        <f t="shared" si="180"/>
        <v>0</v>
      </c>
    </row>
    <row r="940" spans="2:37" x14ac:dyDescent="0.25">
      <c r="B940">
        <f t="shared" si="174"/>
        <v>933</v>
      </c>
      <c r="C940">
        <f>MATCH(B940,'Stocastic Model Raw Data'!$B$2:$B$1001,0)</f>
        <v>797</v>
      </c>
      <c r="D940" s="14" cm="1">
        <f t="array" ref="D940">INDEX('Stocastic Model Raw Data'!$G$2:$G$1001,$C940,0)</f>
        <v>212042590</v>
      </c>
      <c r="E940" s="14" cm="1">
        <f t="array" ref="E940">INDEX('Stocastic Model Raw Data'!$C$2:$C$1001,$C940,0)</f>
        <v>98712519.167288706</v>
      </c>
      <c r="F940" s="14" cm="1">
        <f t="array" ref="F940">INDEX('Stocastic Model Raw Data'!$H$2:$H$1001,$C940,0)</f>
        <v>48377349.084167399</v>
      </c>
      <c r="G940" s="14">
        <f t="shared" si="169"/>
        <v>50335170.083121307</v>
      </c>
      <c r="H940" s="14" cm="1">
        <f t="array" ref="H940">INDEX('Stocastic Model Raw Data'!$D$2:$D$1001,$C940,0)</f>
        <v>2728733194.72048</v>
      </c>
      <c r="I940" s="14" cm="1">
        <f t="array" ref="I940">INDEX('Stocastic Model Raw Data'!$I$2:$I$1001,$C940,0)</f>
        <v>1141982629.0496099</v>
      </c>
      <c r="J940" s="14">
        <f t="shared" si="170"/>
        <v>1586750565.6708701</v>
      </c>
      <c r="K940" s="14" cm="1">
        <f t="array" ref="K940">INDEX('Stocastic Model Raw Data'!$E$2:$E$1001,$C940,0)</f>
        <v>225502762.78971201</v>
      </c>
      <c r="L940" s="14" cm="1">
        <f t="array" ref="L940">INDEX('Stocastic Model Raw Data'!$J$2:$J$1001,$C940,0)</f>
        <v>102197960.332497</v>
      </c>
      <c r="M940" s="14">
        <f t="shared" si="171"/>
        <v>123304802.45721501</v>
      </c>
      <c r="N940" s="14">
        <f t="shared" si="175"/>
        <v>2954235957.5101919</v>
      </c>
      <c r="O940" s="14">
        <f t="shared" si="176"/>
        <v>1244180589.3821068</v>
      </c>
      <c r="P940" s="14">
        <f t="shared" si="172"/>
        <v>1710055368.1280851</v>
      </c>
      <c r="Q940" s="3">
        <f t="shared" si="177"/>
        <v>2954235957.5101919</v>
      </c>
      <c r="R940" s="3">
        <f t="shared" si="178"/>
        <v>1456223179.3821068</v>
      </c>
      <c r="S940" s="3">
        <f t="shared" si="173"/>
        <v>1498012778.1280851</v>
      </c>
      <c r="T940" s="21">
        <f>(RANK(E940,E$8:E$1007,1)+COUNTIF(E$8:E940,E940)-1)/1000</f>
        <v>0.77500000000000002</v>
      </c>
      <c r="U940" s="21">
        <f>(RANK(F940,F$8:F$1007,1)+COUNTIF(F$8:F940,F940)-1)/1000</f>
        <v>0.76500000000000001</v>
      </c>
      <c r="V940" s="21">
        <f>(RANK(G940,G$8:G$1007,1)+COUNTIF(G$8:G940,G940)-1)/1000</f>
        <v>0.78400000000000003</v>
      </c>
      <c r="W940" s="21">
        <f>(RANK(H940,H$8:H$1007,1)+COUNTIF(H$8:H940,H940)-1)/1000</f>
        <v>0.78500000000000003</v>
      </c>
      <c r="X940" s="21">
        <f>(RANK(I940,I$8:I$1007,1)+COUNTIF(I$8:I940,I940)-1)/1000</f>
        <v>0.78</v>
      </c>
      <c r="Y940" s="21">
        <f>(RANK(J940,J$8:J$1007,1)+COUNTIF(J$8:J940,J940)-1)/1000</f>
        <v>0.78500000000000003</v>
      </c>
      <c r="Z940" s="21">
        <f>(RANK(K940,K$8:K$1007,1)+COUNTIF(K$8:K940,K940)-1)/1000</f>
        <v>0.82299999999999995</v>
      </c>
      <c r="AA940" s="21">
        <f>(RANK(L940,L$8:L$1007,1)+COUNTIF(L$8:L940,L940)-1)/1000</f>
        <v>0.84499999999999997</v>
      </c>
      <c r="AB940" s="21">
        <f>(RANK(M940,M$8:M$1007,1)+COUNTIF(M$8:M940,M940)-1)/1000</f>
        <v>0.80800000000000005</v>
      </c>
      <c r="AC940" s="21">
        <f>(RANK(N940,N$8:N$1007,1)+COUNTIF(N$8:N940,N940)-1)/1000</f>
        <v>0.79700000000000004</v>
      </c>
      <c r="AD940" s="21">
        <f>(RANK(O940,O$8:O$1007,1)+COUNTIF(O$8:O940,O940)-1)/1000</f>
        <v>0.79300000000000004</v>
      </c>
      <c r="AE940" s="21">
        <f>(RANK(P940,P$8:P$1007,1)+COUNTIF(P$8:P940,P940)-1)/1000</f>
        <v>0.79500000000000004</v>
      </c>
      <c r="AF940" s="21">
        <f>(RANK(Q940,Q$8:Q$1007,1)+COUNTIF(Q$8:Q940,Q940)-1)/1000</f>
        <v>0.79700000000000004</v>
      </c>
      <c r="AG940" s="21">
        <f>(RANK(R940,R$8:R$1007,1)+COUNTIF(R$8:R940,R940)-1)/1000</f>
        <v>0.79300000000000004</v>
      </c>
      <c r="AH940" s="21">
        <f>(RANK(S940,S$8:S$1007,1)+COUNTIF(S$8:S940,S940)-1)/1000</f>
        <v>0.79500000000000004</v>
      </c>
      <c r="AI940" s="14">
        <f t="shared" si="179"/>
        <v>0</v>
      </c>
      <c r="AK940" s="14">
        <f t="shared" si="180"/>
        <v>0</v>
      </c>
    </row>
    <row r="941" spans="2:37" x14ac:dyDescent="0.25">
      <c r="B941">
        <f t="shared" si="174"/>
        <v>934</v>
      </c>
      <c r="C941">
        <f>MATCH(B941,'Stocastic Model Raw Data'!$B$2:$B$1001,0)</f>
        <v>473</v>
      </c>
      <c r="D941" s="14" cm="1">
        <f t="array" ref="D941">INDEX('Stocastic Model Raw Data'!$G$2:$G$1001,$C941,0)</f>
        <v>212042590</v>
      </c>
      <c r="E941" s="14" cm="1">
        <f t="array" ref="E941">INDEX('Stocastic Model Raw Data'!$C$2:$C$1001,$C941,0)</f>
        <v>88323300.849519402</v>
      </c>
      <c r="F941" s="14" cm="1">
        <f t="array" ref="F941">INDEX('Stocastic Model Raw Data'!$H$2:$H$1001,$C941,0)</f>
        <v>44108245.202749103</v>
      </c>
      <c r="G941" s="14">
        <f t="shared" si="169"/>
        <v>44215055.646770298</v>
      </c>
      <c r="H941" s="14" cm="1">
        <f t="array" ref="H941">INDEX('Stocastic Model Raw Data'!$D$2:$D$1001,$C941,0)</f>
        <v>2370927048.8579402</v>
      </c>
      <c r="I941" s="14" cm="1">
        <f t="array" ref="I941">INDEX('Stocastic Model Raw Data'!$I$2:$I$1001,$C941,0)</f>
        <v>1009321351.4519399</v>
      </c>
      <c r="J941" s="14">
        <f t="shared" si="170"/>
        <v>1361605697.4060001</v>
      </c>
      <c r="K941" s="14" cm="1">
        <f t="array" ref="K941">INDEX('Stocastic Model Raw Data'!$E$2:$E$1001,$C941,0)</f>
        <v>175988147.82270199</v>
      </c>
      <c r="L941" s="14" cm="1">
        <f t="array" ref="L941">INDEX('Stocastic Model Raw Data'!$J$2:$J$1001,$C941,0)</f>
        <v>76933423.781796902</v>
      </c>
      <c r="M941" s="14">
        <f t="shared" si="171"/>
        <v>99054724.040905088</v>
      </c>
      <c r="N941" s="14">
        <f t="shared" si="175"/>
        <v>2546915196.6806421</v>
      </c>
      <c r="O941" s="14">
        <f t="shared" si="176"/>
        <v>1086254775.2337368</v>
      </c>
      <c r="P941" s="14">
        <f t="shared" si="172"/>
        <v>1460660421.4469054</v>
      </c>
      <c r="Q941" s="3">
        <f t="shared" si="177"/>
        <v>2546915196.6806421</v>
      </c>
      <c r="R941" s="3">
        <f t="shared" si="178"/>
        <v>1298297365.2337368</v>
      </c>
      <c r="S941" s="3">
        <f t="shared" si="173"/>
        <v>1248617831.4469054</v>
      </c>
      <c r="T941" s="21">
        <f>(RANK(E941,E$8:E$1007,1)+COUNTIF(E$8:E941,E941)-1)/1000</f>
        <v>0.58599999999999997</v>
      </c>
      <c r="U941" s="21">
        <f>(RANK(F941,F$8:F$1007,1)+COUNTIF(F$8:F941,F941)-1)/1000</f>
        <v>0.621</v>
      </c>
      <c r="V941" s="21">
        <f>(RANK(G941,G$8:G$1007,1)+COUNTIF(G$8:G941,G941)-1)/1000</f>
        <v>0.54300000000000004</v>
      </c>
      <c r="W941" s="21">
        <f>(RANK(H941,H$8:H$1007,1)+COUNTIF(H$8:H941,H941)-1)/1000</f>
        <v>0.47899999999999998</v>
      </c>
      <c r="X941" s="21">
        <f>(RANK(I941,I$8:I$1007,1)+COUNTIF(I$8:I941,I941)-1)/1000</f>
        <v>0.52700000000000002</v>
      </c>
      <c r="Y941" s="21">
        <f>(RANK(J941,J$8:J$1007,1)+COUNTIF(J$8:J941,J941)-1)/1000</f>
        <v>0.44700000000000001</v>
      </c>
      <c r="Z941" s="21">
        <f>(RANK(K941,K$8:K$1007,1)+COUNTIF(K$8:K941,K941)-1)/1000</f>
        <v>0.45500000000000002</v>
      </c>
      <c r="AA941" s="21">
        <f>(RANK(L941,L$8:L$1007,1)+COUNTIF(L$8:L941,L941)-1)/1000</f>
        <v>0.42599999999999999</v>
      </c>
      <c r="AB941" s="21">
        <f>(RANK(M941,M$8:M$1007,1)+COUNTIF(M$8:M941,M941)-1)/1000</f>
        <v>0.48499999999999999</v>
      </c>
      <c r="AC941" s="21">
        <f>(RANK(N941,N$8:N$1007,1)+COUNTIF(N$8:N941,N941)-1)/1000</f>
        <v>0.47299999999999998</v>
      </c>
      <c r="AD941" s="21">
        <f>(RANK(O941,O$8:O$1007,1)+COUNTIF(O$8:O941,O941)-1)/1000</f>
        <v>0.51100000000000001</v>
      </c>
      <c r="AE941" s="21">
        <f>(RANK(P941,P$8:P$1007,1)+COUNTIF(P$8:P941,P941)-1)/1000</f>
        <v>0.44700000000000001</v>
      </c>
      <c r="AF941" s="21">
        <f>(RANK(Q941,Q$8:Q$1007,1)+COUNTIF(Q$8:Q941,Q941)-1)/1000</f>
        <v>0.47299999999999998</v>
      </c>
      <c r="AG941" s="21">
        <f>(RANK(R941,R$8:R$1007,1)+COUNTIF(R$8:R941,R941)-1)/1000</f>
        <v>0.51100000000000001</v>
      </c>
      <c r="AH941" s="21">
        <f>(RANK(S941,S$8:S$1007,1)+COUNTIF(S$8:S941,S941)-1)/1000</f>
        <v>0.44700000000000001</v>
      </c>
      <c r="AI941" s="14">
        <f t="shared" si="179"/>
        <v>0</v>
      </c>
      <c r="AK941" s="14">
        <f t="shared" si="180"/>
        <v>0</v>
      </c>
    </row>
    <row r="942" spans="2:37" x14ac:dyDescent="0.25">
      <c r="B942">
        <f t="shared" si="174"/>
        <v>935</v>
      </c>
      <c r="C942">
        <f>MATCH(B942,'Stocastic Model Raw Data'!$B$2:$B$1001,0)</f>
        <v>594</v>
      </c>
      <c r="D942" s="14" cm="1">
        <f t="array" ref="D942">INDEX('Stocastic Model Raw Data'!$G$2:$G$1001,$C942,0)</f>
        <v>212042590</v>
      </c>
      <c r="E942" s="14" cm="1">
        <f t="array" ref="E942">INDEX('Stocastic Model Raw Data'!$C$2:$C$1001,$C942,0)</f>
        <v>88311820.914870605</v>
      </c>
      <c r="F942" s="14" cm="1">
        <f t="array" ref="F942">INDEX('Stocastic Model Raw Data'!$H$2:$H$1001,$C942,0)</f>
        <v>43018240.090787701</v>
      </c>
      <c r="G942" s="14">
        <f t="shared" si="169"/>
        <v>45293580.824082904</v>
      </c>
      <c r="H942" s="14" cm="1">
        <f t="array" ref="H942">INDEX('Stocastic Model Raw Data'!$D$2:$D$1001,$C942,0)</f>
        <v>2485724754.3542199</v>
      </c>
      <c r="I942" s="14" cm="1">
        <f t="array" ref="I942">INDEX('Stocastic Model Raw Data'!$I$2:$I$1001,$C942,0)</f>
        <v>1033080034.1402299</v>
      </c>
      <c r="J942" s="14">
        <f t="shared" si="170"/>
        <v>1452644720.21399</v>
      </c>
      <c r="K942" s="14" cm="1">
        <f t="array" ref="K942">INDEX('Stocastic Model Raw Data'!$E$2:$E$1001,$C942,0)</f>
        <v>200088870.60674801</v>
      </c>
      <c r="L942" s="14" cm="1">
        <f t="array" ref="L942">INDEX('Stocastic Model Raw Data'!$J$2:$J$1001,$C942,0)</f>
        <v>92193629.7910368</v>
      </c>
      <c r="M942" s="14">
        <f t="shared" si="171"/>
        <v>107895240.81571122</v>
      </c>
      <c r="N942" s="14">
        <f t="shared" si="175"/>
        <v>2685813624.960968</v>
      </c>
      <c r="O942" s="14">
        <f t="shared" si="176"/>
        <v>1125273663.9312668</v>
      </c>
      <c r="P942" s="14">
        <f t="shared" si="172"/>
        <v>1560539961.0297012</v>
      </c>
      <c r="Q942" s="3">
        <f t="shared" si="177"/>
        <v>2685813624.960968</v>
      </c>
      <c r="R942" s="3">
        <f t="shared" si="178"/>
        <v>1337316253.9312668</v>
      </c>
      <c r="S942" s="3">
        <f t="shared" si="173"/>
        <v>1348497371.0297012</v>
      </c>
      <c r="T942" s="21">
        <f>(RANK(E942,E$8:E$1007,1)+COUNTIF(E$8:E942,E942)-1)/1000</f>
        <v>0.58399999999999996</v>
      </c>
      <c r="U942" s="21">
        <f>(RANK(F942,F$8:F$1007,1)+COUNTIF(F$8:F942,F942)-1)/1000</f>
        <v>0.57799999999999996</v>
      </c>
      <c r="V942" s="21">
        <f>(RANK(G942,G$8:G$1007,1)+COUNTIF(G$8:G942,G942)-1)/1000</f>
        <v>0.59499999999999997</v>
      </c>
      <c r="W942" s="21">
        <f>(RANK(H942,H$8:H$1007,1)+COUNTIF(H$8:H942,H942)-1)/1000</f>
        <v>0.58799999999999997</v>
      </c>
      <c r="X942" s="21">
        <f>(RANK(I942,I$8:I$1007,1)+COUNTIF(I$8:I942,I942)-1)/1000</f>
        <v>0.57799999999999996</v>
      </c>
      <c r="Y942" s="21">
        <f>(RANK(J942,J$8:J$1007,1)+COUNTIF(J$8:J942,J942)-1)/1000</f>
        <v>0.60299999999999998</v>
      </c>
      <c r="Z942" s="21">
        <f>(RANK(K942,K$8:K$1007,1)+COUNTIF(K$8:K942,K942)-1)/1000</f>
        <v>0.68200000000000005</v>
      </c>
      <c r="AA942" s="21">
        <f>(RANK(L942,L$8:L$1007,1)+COUNTIF(L$8:L942,L942)-1)/1000</f>
        <v>0.72499999999999998</v>
      </c>
      <c r="AB942" s="21">
        <f>(RANK(M942,M$8:M$1007,1)+COUNTIF(M$8:M942,M942)-1)/1000</f>
        <v>0.64500000000000002</v>
      </c>
      <c r="AC942" s="21">
        <f>(RANK(N942,N$8:N$1007,1)+COUNTIF(N$8:N942,N942)-1)/1000</f>
        <v>0.59399999999999997</v>
      </c>
      <c r="AD942" s="21">
        <f>(RANK(O942,O$8:O$1007,1)+COUNTIF(O$8:O942,O942)-1)/1000</f>
        <v>0.58799999999999997</v>
      </c>
      <c r="AE942" s="21">
        <f>(RANK(P942,P$8:P$1007,1)+COUNTIF(P$8:P942,P942)-1)/1000</f>
        <v>0.6</v>
      </c>
      <c r="AF942" s="21">
        <f>(RANK(Q942,Q$8:Q$1007,1)+COUNTIF(Q$8:Q942,Q942)-1)/1000</f>
        <v>0.59399999999999997</v>
      </c>
      <c r="AG942" s="21">
        <f>(RANK(R942,R$8:R$1007,1)+COUNTIF(R$8:R942,R942)-1)/1000</f>
        <v>0.58799999999999997</v>
      </c>
      <c r="AH942" s="21">
        <f>(RANK(S942,S$8:S$1007,1)+COUNTIF(S$8:S942,S942)-1)/1000</f>
        <v>0.6</v>
      </c>
      <c r="AI942" s="14">
        <f t="shared" si="179"/>
        <v>0</v>
      </c>
      <c r="AK942" s="14">
        <f t="shared" si="180"/>
        <v>0</v>
      </c>
    </row>
    <row r="943" spans="2:37" x14ac:dyDescent="0.25">
      <c r="B943">
        <f t="shared" si="174"/>
        <v>936</v>
      </c>
      <c r="C943">
        <f>MATCH(B943,'Stocastic Model Raw Data'!$B$2:$B$1001,0)</f>
        <v>813</v>
      </c>
      <c r="D943" s="14" cm="1">
        <f t="array" ref="D943">INDEX('Stocastic Model Raw Data'!$G$2:$G$1001,$C943,0)</f>
        <v>212042590</v>
      </c>
      <c r="E943" s="14" cm="1">
        <f t="array" ref="E943">INDEX('Stocastic Model Raw Data'!$C$2:$C$1001,$C943,0)</f>
        <v>100442563.42341299</v>
      </c>
      <c r="F943" s="14" cm="1">
        <f t="array" ref="F943">INDEX('Stocastic Model Raw Data'!$H$2:$H$1001,$C943,0)</f>
        <v>49607715.847098999</v>
      </c>
      <c r="G943" s="14">
        <f t="shared" si="169"/>
        <v>50834847.576313995</v>
      </c>
      <c r="H943" s="14" cm="1">
        <f t="array" ref="H943">INDEX('Stocastic Model Raw Data'!$D$2:$D$1001,$C943,0)</f>
        <v>2783910216.52104</v>
      </c>
      <c r="I943" s="14" cm="1">
        <f t="array" ref="I943">INDEX('Stocastic Model Raw Data'!$I$2:$I$1001,$C943,0)</f>
        <v>1173333434.9075699</v>
      </c>
      <c r="J943" s="14">
        <f t="shared" si="170"/>
        <v>1610576781.6134701</v>
      </c>
      <c r="K943" s="14" cm="1">
        <f t="array" ref="K943">INDEX('Stocastic Model Raw Data'!$E$2:$E$1001,$C943,0)</f>
        <v>203859465.57394099</v>
      </c>
      <c r="L943" s="14" cm="1">
        <f t="array" ref="L943">INDEX('Stocastic Model Raw Data'!$J$2:$J$1001,$C943,0)</f>
        <v>89897458.560118407</v>
      </c>
      <c r="M943" s="14">
        <f t="shared" si="171"/>
        <v>113962007.01382259</v>
      </c>
      <c r="N943" s="14">
        <f t="shared" si="175"/>
        <v>2987769682.0949812</v>
      </c>
      <c r="O943" s="14">
        <f t="shared" si="176"/>
        <v>1263230893.4676883</v>
      </c>
      <c r="P943" s="14">
        <f t="shared" si="172"/>
        <v>1724538788.6272929</v>
      </c>
      <c r="Q943" s="3">
        <f t="shared" si="177"/>
        <v>2987769682.0949812</v>
      </c>
      <c r="R943" s="3">
        <f t="shared" si="178"/>
        <v>1475273483.4676883</v>
      </c>
      <c r="S943" s="3">
        <f t="shared" si="173"/>
        <v>1512496198.6272929</v>
      </c>
      <c r="T943" s="21">
        <f>(RANK(E943,E$8:E$1007,1)+COUNTIF(E$8:E943,E943)-1)/1000</f>
        <v>0.79900000000000004</v>
      </c>
      <c r="U943" s="21">
        <f>(RANK(F943,F$8:F$1007,1)+COUNTIF(F$8:F943,F943)-1)/1000</f>
        <v>0.79800000000000004</v>
      </c>
      <c r="V943" s="21">
        <f>(RANK(G943,G$8:G$1007,1)+COUNTIF(G$8:G943,G943)-1)/1000</f>
        <v>0.79600000000000004</v>
      </c>
      <c r="W943" s="21">
        <f>(RANK(H943,H$8:H$1007,1)+COUNTIF(H$8:H943,H943)-1)/1000</f>
        <v>0.82599999999999996</v>
      </c>
      <c r="X943" s="21">
        <f>(RANK(I943,I$8:I$1007,1)+COUNTIF(I$8:I943,I943)-1)/1000</f>
        <v>0.82799999999999996</v>
      </c>
      <c r="Y943" s="21">
        <f>(RANK(J943,J$8:J$1007,1)+COUNTIF(J$8:J943,J943)-1)/1000</f>
        <v>0.82</v>
      </c>
      <c r="Z943" s="21">
        <f>(RANK(K943,K$8:K$1007,1)+COUNTIF(K$8:K943,K943)-1)/1000</f>
        <v>0.70499999999999996</v>
      </c>
      <c r="AA943" s="21">
        <f>(RANK(L943,L$8:L$1007,1)+COUNTIF(L$8:L943,L943)-1)/1000</f>
        <v>0.68100000000000005</v>
      </c>
      <c r="AB943" s="21">
        <f>(RANK(M943,M$8:M$1007,1)+COUNTIF(M$8:M943,M943)-1)/1000</f>
        <v>0.72</v>
      </c>
      <c r="AC943" s="21">
        <f>(RANK(N943,N$8:N$1007,1)+COUNTIF(N$8:N943,N943)-1)/1000</f>
        <v>0.81299999999999994</v>
      </c>
      <c r="AD943" s="21">
        <f>(RANK(O943,O$8:O$1007,1)+COUNTIF(O$8:O943,O943)-1)/1000</f>
        <v>0.81299999999999994</v>
      </c>
      <c r="AE943" s="21">
        <f>(RANK(P943,P$8:P$1007,1)+COUNTIF(P$8:P943,P943)-1)/1000</f>
        <v>0.81</v>
      </c>
      <c r="AF943" s="21">
        <f>(RANK(Q943,Q$8:Q$1007,1)+COUNTIF(Q$8:Q943,Q943)-1)/1000</f>
        <v>0.81299999999999994</v>
      </c>
      <c r="AG943" s="21">
        <f>(RANK(R943,R$8:R$1007,1)+COUNTIF(R$8:R943,R943)-1)/1000</f>
        <v>0.81299999999999994</v>
      </c>
      <c r="AH943" s="21">
        <f>(RANK(S943,S$8:S$1007,1)+COUNTIF(S$8:S943,S943)-1)/1000</f>
        <v>0.81</v>
      </c>
      <c r="AI943" s="14">
        <f t="shared" si="179"/>
        <v>0</v>
      </c>
      <c r="AK943" s="14">
        <f t="shared" si="180"/>
        <v>0</v>
      </c>
    </row>
    <row r="944" spans="2:37" x14ac:dyDescent="0.25">
      <c r="B944">
        <f t="shared" si="174"/>
        <v>937</v>
      </c>
      <c r="C944">
        <f>MATCH(B944,'Stocastic Model Raw Data'!$B$2:$B$1001,0)</f>
        <v>585</v>
      </c>
      <c r="D944" s="14" cm="1">
        <f t="array" ref="D944">INDEX('Stocastic Model Raw Data'!$G$2:$G$1001,$C944,0)</f>
        <v>212042590</v>
      </c>
      <c r="E944" s="14" cm="1">
        <f t="array" ref="E944">INDEX('Stocastic Model Raw Data'!$C$2:$C$1001,$C944,0)</f>
        <v>89178743.117168203</v>
      </c>
      <c r="F944" s="14" cm="1">
        <f t="array" ref="F944">INDEX('Stocastic Model Raw Data'!$H$2:$H$1001,$C944,0)</f>
        <v>43581986.013861597</v>
      </c>
      <c r="G944" s="14">
        <f t="shared" si="169"/>
        <v>45596757.103306606</v>
      </c>
      <c r="H944" s="14" cm="1">
        <f t="array" ref="H944">INDEX('Stocastic Model Raw Data'!$D$2:$D$1001,$C944,0)</f>
        <v>2467125658.22403</v>
      </c>
      <c r="I944" s="14" cm="1">
        <f t="array" ref="I944">INDEX('Stocastic Model Raw Data'!$I$2:$I$1001,$C944,0)</f>
        <v>1030569283.12052</v>
      </c>
      <c r="J944" s="14">
        <f t="shared" si="170"/>
        <v>1436556375.1035099</v>
      </c>
      <c r="K944" s="14" cm="1">
        <f t="array" ref="K944">INDEX('Stocastic Model Raw Data'!$E$2:$E$1001,$C944,0)</f>
        <v>206963847.67365199</v>
      </c>
      <c r="L944" s="14" cm="1">
        <f t="array" ref="L944">INDEX('Stocastic Model Raw Data'!$J$2:$J$1001,$C944,0)</f>
        <v>90666064.771750599</v>
      </c>
      <c r="M944" s="14">
        <f t="shared" si="171"/>
        <v>116297782.90190139</v>
      </c>
      <c r="N944" s="14">
        <f t="shared" si="175"/>
        <v>2674089505.8976822</v>
      </c>
      <c r="O944" s="14">
        <f t="shared" si="176"/>
        <v>1121235347.8922706</v>
      </c>
      <c r="P944" s="14">
        <f t="shared" si="172"/>
        <v>1552854158.0054116</v>
      </c>
      <c r="Q944" s="3">
        <f t="shared" si="177"/>
        <v>2674089505.8976822</v>
      </c>
      <c r="R944" s="3">
        <f t="shared" si="178"/>
        <v>1333277937.8922706</v>
      </c>
      <c r="S944" s="3">
        <f t="shared" si="173"/>
        <v>1340811568.0054116</v>
      </c>
      <c r="T944" s="21">
        <f>(RANK(E944,E$8:E$1007,1)+COUNTIF(E$8:E944,E944)-1)/1000</f>
        <v>0.60399999999999998</v>
      </c>
      <c r="U944" s="21">
        <f>(RANK(F944,F$8:F$1007,1)+COUNTIF(F$8:F944,F944)-1)/1000</f>
        <v>0.59799999999999998</v>
      </c>
      <c r="V944" s="21">
        <f>(RANK(G944,G$8:G$1007,1)+COUNTIF(G$8:G944,G944)-1)/1000</f>
        <v>0.61</v>
      </c>
      <c r="W944" s="21">
        <f>(RANK(H944,H$8:H$1007,1)+COUNTIF(H$8:H944,H944)-1)/1000</f>
        <v>0.56899999999999995</v>
      </c>
      <c r="X944" s="21">
        <f>(RANK(I944,I$8:I$1007,1)+COUNTIF(I$8:I944,I944)-1)/1000</f>
        <v>0.57199999999999995</v>
      </c>
      <c r="Y944" s="21">
        <f>(RANK(J944,J$8:J$1007,1)+COUNTIF(J$8:J944,J944)-1)/1000</f>
        <v>0.56999999999999995</v>
      </c>
      <c r="Z944" s="21">
        <f>(RANK(K944,K$8:K$1007,1)+COUNTIF(K$8:K944,K944)-1)/1000</f>
        <v>0.72799999999999998</v>
      </c>
      <c r="AA944" s="21">
        <f>(RANK(L944,L$8:L$1007,1)+COUNTIF(L$8:L944,L944)-1)/1000</f>
        <v>0.69399999999999995</v>
      </c>
      <c r="AB944" s="21">
        <f>(RANK(M944,M$8:M$1007,1)+COUNTIF(M$8:M944,M944)-1)/1000</f>
        <v>0.749</v>
      </c>
      <c r="AC944" s="21">
        <f>(RANK(N944,N$8:N$1007,1)+COUNTIF(N$8:N944,N944)-1)/1000</f>
        <v>0.58499999999999996</v>
      </c>
      <c r="AD944" s="21">
        <f>(RANK(O944,O$8:O$1007,1)+COUNTIF(O$8:O944,O944)-1)/1000</f>
        <v>0.58399999999999996</v>
      </c>
      <c r="AE944" s="21">
        <f>(RANK(P944,P$8:P$1007,1)+COUNTIF(P$8:P944,P944)-1)/1000</f>
        <v>0.58799999999999997</v>
      </c>
      <c r="AF944" s="21">
        <f>(RANK(Q944,Q$8:Q$1007,1)+COUNTIF(Q$8:Q944,Q944)-1)/1000</f>
        <v>0.58499999999999996</v>
      </c>
      <c r="AG944" s="21">
        <f>(RANK(R944,R$8:R$1007,1)+COUNTIF(R$8:R944,R944)-1)/1000</f>
        <v>0.58399999999999996</v>
      </c>
      <c r="AH944" s="21">
        <f>(RANK(S944,S$8:S$1007,1)+COUNTIF(S$8:S944,S944)-1)/1000</f>
        <v>0.58799999999999997</v>
      </c>
      <c r="AI944" s="14">
        <f t="shared" si="179"/>
        <v>0</v>
      </c>
      <c r="AK944" s="14">
        <f t="shared" si="180"/>
        <v>0</v>
      </c>
    </row>
    <row r="945" spans="2:37" x14ac:dyDescent="0.25">
      <c r="B945">
        <f t="shared" si="174"/>
        <v>938</v>
      </c>
      <c r="C945">
        <f>MATCH(B945,'Stocastic Model Raw Data'!$B$2:$B$1001,0)</f>
        <v>650</v>
      </c>
      <c r="D945" s="14" cm="1">
        <f t="array" ref="D945">INDEX('Stocastic Model Raw Data'!$G$2:$G$1001,$C945,0)</f>
        <v>212042590</v>
      </c>
      <c r="E945" s="14" cm="1">
        <f t="array" ref="E945">INDEX('Stocastic Model Raw Data'!$C$2:$C$1001,$C945,0)</f>
        <v>94348755.626786098</v>
      </c>
      <c r="F945" s="14" cm="1">
        <f t="array" ref="F945">INDEX('Stocastic Model Raw Data'!$H$2:$H$1001,$C945,0)</f>
        <v>46852940.0499513</v>
      </c>
      <c r="G945" s="14">
        <f t="shared" si="169"/>
        <v>47495815.576834798</v>
      </c>
      <c r="H945" s="14" cm="1">
        <f t="array" ref="H945">INDEX('Stocastic Model Raw Data'!$D$2:$D$1001,$C945,0)</f>
        <v>2557351685.60184</v>
      </c>
      <c r="I945" s="14" cm="1">
        <f t="array" ref="I945">INDEX('Stocastic Model Raw Data'!$I$2:$I$1001,$C945,0)</f>
        <v>1083597356.98557</v>
      </c>
      <c r="J945" s="14">
        <f t="shared" si="170"/>
        <v>1473754328.6162701</v>
      </c>
      <c r="K945" s="14" cm="1">
        <f t="array" ref="K945">INDEX('Stocastic Model Raw Data'!$E$2:$E$1001,$C945,0)</f>
        <v>190401214.32615501</v>
      </c>
      <c r="L945" s="14" cm="1">
        <f t="array" ref="L945">INDEX('Stocastic Model Raw Data'!$J$2:$J$1001,$C945,0)</f>
        <v>82182803.717289597</v>
      </c>
      <c r="M945" s="14">
        <f t="shared" si="171"/>
        <v>108218410.60886541</v>
      </c>
      <c r="N945" s="14">
        <f t="shared" si="175"/>
        <v>2747752899.9279952</v>
      </c>
      <c r="O945" s="14">
        <f t="shared" si="176"/>
        <v>1165780160.7028596</v>
      </c>
      <c r="P945" s="14">
        <f t="shared" si="172"/>
        <v>1581972739.2251356</v>
      </c>
      <c r="Q945" s="3">
        <f t="shared" si="177"/>
        <v>2747752899.9279952</v>
      </c>
      <c r="R945" s="3">
        <f t="shared" si="178"/>
        <v>1377822750.7028596</v>
      </c>
      <c r="S945" s="3">
        <f t="shared" si="173"/>
        <v>1369930149.2251356</v>
      </c>
      <c r="T945" s="21">
        <f>(RANK(E945,E$8:E$1007,1)+COUNTIF(E$8:E945,E945)-1)/1000</f>
        <v>0.70099999999999996</v>
      </c>
      <c r="U945" s="21">
        <f>(RANK(F945,F$8:F$1007,1)+COUNTIF(F$8:F945,F945)-1)/1000</f>
        <v>0.70899999999999996</v>
      </c>
      <c r="V945" s="21">
        <f>(RANK(G945,G$8:G$1007,1)+COUNTIF(G$8:G945,G945)-1)/1000</f>
        <v>0.68500000000000005</v>
      </c>
      <c r="W945" s="21">
        <f>(RANK(H945,H$8:H$1007,1)+COUNTIF(H$8:H945,H945)-1)/1000</f>
        <v>0.66100000000000003</v>
      </c>
      <c r="X945" s="21">
        <f>(RANK(I945,I$8:I$1007,1)+COUNTIF(I$8:I945,I945)-1)/1000</f>
        <v>0.68400000000000005</v>
      </c>
      <c r="Y945" s="21">
        <f>(RANK(J945,J$8:J$1007,1)+COUNTIF(J$8:J945,J945)-1)/1000</f>
        <v>0.63700000000000001</v>
      </c>
      <c r="Z945" s="21">
        <f>(RANK(K945,K$8:K$1007,1)+COUNTIF(K$8:K945,K945)-1)/1000</f>
        <v>0.61399999999999999</v>
      </c>
      <c r="AA945" s="21">
        <f>(RANK(L945,L$8:L$1007,1)+COUNTIF(L$8:L945,L945)-1)/1000</f>
        <v>0.55600000000000005</v>
      </c>
      <c r="AB945" s="21">
        <f>(RANK(M945,M$8:M$1007,1)+COUNTIF(M$8:M945,M945)-1)/1000</f>
        <v>0.65400000000000003</v>
      </c>
      <c r="AC945" s="21">
        <f>(RANK(N945,N$8:N$1007,1)+COUNTIF(N$8:N945,N945)-1)/1000</f>
        <v>0.65</v>
      </c>
      <c r="AD945" s="21">
        <f>(RANK(O945,O$8:O$1007,1)+COUNTIF(O$8:O945,O945)-1)/1000</f>
        <v>0.67200000000000004</v>
      </c>
      <c r="AE945" s="21">
        <f>(RANK(P945,P$8:P$1007,1)+COUNTIF(P$8:P945,P945)-1)/1000</f>
        <v>0.63500000000000001</v>
      </c>
      <c r="AF945" s="21">
        <f>(RANK(Q945,Q$8:Q$1007,1)+COUNTIF(Q$8:Q945,Q945)-1)/1000</f>
        <v>0.65</v>
      </c>
      <c r="AG945" s="21">
        <f>(RANK(R945,R$8:R$1007,1)+COUNTIF(R$8:R945,R945)-1)/1000</f>
        <v>0.67200000000000004</v>
      </c>
      <c r="AH945" s="21">
        <f>(RANK(S945,S$8:S$1007,1)+COUNTIF(S$8:S945,S945)-1)/1000</f>
        <v>0.63500000000000001</v>
      </c>
      <c r="AI945" s="14">
        <f t="shared" si="179"/>
        <v>0</v>
      </c>
      <c r="AK945" s="14">
        <f t="shared" si="180"/>
        <v>0</v>
      </c>
    </row>
    <row r="946" spans="2:37" x14ac:dyDescent="0.25">
      <c r="B946">
        <f t="shared" si="174"/>
        <v>939</v>
      </c>
      <c r="C946">
        <f>MATCH(B946,'Stocastic Model Raw Data'!$B$2:$B$1001,0)</f>
        <v>426</v>
      </c>
      <c r="D946" s="14" cm="1">
        <f t="array" ref="D946">INDEX('Stocastic Model Raw Data'!$G$2:$G$1001,$C946,0)</f>
        <v>212042590</v>
      </c>
      <c r="E946" s="14" cm="1">
        <f t="array" ref="E946">INDEX('Stocastic Model Raw Data'!$C$2:$C$1001,$C946,0)</f>
        <v>81941309.018673107</v>
      </c>
      <c r="F946" s="14" cm="1">
        <f t="array" ref="F946">INDEX('Stocastic Model Raw Data'!$H$2:$H$1001,$C946,0)</f>
        <v>40144802.230671197</v>
      </c>
      <c r="G946" s="14">
        <f t="shared" si="169"/>
        <v>41796506.78800191</v>
      </c>
      <c r="H946" s="14" cm="1">
        <f t="array" ref="H946">INDEX('Stocastic Model Raw Data'!$D$2:$D$1001,$C946,0)</f>
        <v>2314750320.46311</v>
      </c>
      <c r="I946" s="14" cm="1">
        <f t="array" ref="I946">INDEX('Stocastic Model Raw Data'!$I$2:$I$1001,$C946,0)</f>
        <v>972386494.69212103</v>
      </c>
      <c r="J946" s="14">
        <f t="shared" si="170"/>
        <v>1342363825.7709889</v>
      </c>
      <c r="K946" s="14" cm="1">
        <f t="array" ref="K946">INDEX('Stocastic Model Raw Data'!$E$2:$E$1001,$C946,0)</f>
        <v>174872759.990058</v>
      </c>
      <c r="L946" s="14" cm="1">
        <f t="array" ref="L946">INDEX('Stocastic Model Raw Data'!$J$2:$J$1001,$C946,0)</f>
        <v>74278962.595679</v>
      </c>
      <c r="M946" s="14">
        <f t="shared" si="171"/>
        <v>100593797.394379</v>
      </c>
      <c r="N946" s="14">
        <f t="shared" si="175"/>
        <v>2489623080.4531679</v>
      </c>
      <c r="O946" s="14">
        <f t="shared" si="176"/>
        <v>1046665457.2878001</v>
      </c>
      <c r="P946" s="14">
        <f t="shared" si="172"/>
        <v>1442957623.1653678</v>
      </c>
      <c r="Q946" s="3">
        <f t="shared" si="177"/>
        <v>2489623080.4531679</v>
      </c>
      <c r="R946" s="3">
        <f t="shared" si="178"/>
        <v>1258708047.2878001</v>
      </c>
      <c r="S946" s="3">
        <f t="shared" si="173"/>
        <v>1230915033.1653678</v>
      </c>
      <c r="T946" s="21">
        <f>(RANK(E946,E$8:E$1007,1)+COUNTIF(E$8:E946,E946)-1)/1000</f>
        <v>0.45100000000000001</v>
      </c>
      <c r="U946" s="21">
        <f>(RANK(F946,F$8:F$1007,1)+COUNTIF(F$8:F946,F946)-1)/1000</f>
        <v>0.46700000000000003</v>
      </c>
      <c r="V946" s="21">
        <f>(RANK(G946,G$8:G$1007,1)+COUNTIF(G$8:G946,G946)-1)/1000</f>
        <v>0.435</v>
      </c>
      <c r="W946" s="21">
        <f>(RANK(H946,H$8:H$1007,1)+COUNTIF(H$8:H946,H946)-1)/1000</f>
        <v>0.42799999999999999</v>
      </c>
      <c r="X946" s="21">
        <f>(RANK(I946,I$8:I$1007,1)+COUNTIF(I$8:I946,I946)-1)/1000</f>
        <v>0.44500000000000001</v>
      </c>
      <c r="Y946" s="21">
        <f>(RANK(J946,J$8:J$1007,1)+COUNTIF(J$8:J946,J946)-1)/1000</f>
        <v>0.41499999999999998</v>
      </c>
      <c r="Z946" s="21">
        <f>(RANK(K946,K$8:K$1007,1)+COUNTIF(K$8:K946,K946)-1)/1000</f>
        <v>0.44</v>
      </c>
      <c r="AA946" s="21">
        <f>(RANK(L946,L$8:L$1007,1)+COUNTIF(L$8:L946,L946)-1)/1000</f>
        <v>0.378</v>
      </c>
      <c r="AB946" s="21">
        <f>(RANK(M946,M$8:M$1007,1)+COUNTIF(M$8:M946,M946)-1)/1000</f>
        <v>0.50900000000000001</v>
      </c>
      <c r="AC946" s="21">
        <f>(RANK(N946,N$8:N$1007,1)+COUNTIF(N$8:N946,N946)-1)/1000</f>
        <v>0.42599999999999999</v>
      </c>
      <c r="AD946" s="21">
        <f>(RANK(O946,O$8:O$1007,1)+COUNTIF(O$8:O946,O946)-1)/1000</f>
        <v>0.439</v>
      </c>
      <c r="AE946" s="21">
        <f>(RANK(P946,P$8:P$1007,1)+COUNTIF(P$8:P946,P946)-1)/1000</f>
        <v>0.42299999999999999</v>
      </c>
      <c r="AF946" s="21">
        <f>(RANK(Q946,Q$8:Q$1007,1)+COUNTIF(Q$8:Q946,Q946)-1)/1000</f>
        <v>0.42599999999999999</v>
      </c>
      <c r="AG946" s="21">
        <f>(RANK(R946,R$8:R$1007,1)+COUNTIF(R$8:R946,R946)-1)/1000</f>
        <v>0.439</v>
      </c>
      <c r="AH946" s="21">
        <f>(RANK(S946,S$8:S$1007,1)+COUNTIF(S$8:S946,S946)-1)/1000</f>
        <v>0.42299999999999999</v>
      </c>
      <c r="AI946" s="14">
        <f t="shared" si="179"/>
        <v>0</v>
      </c>
      <c r="AK946" s="14">
        <f t="shared" si="180"/>
        <v>0</v>
      </c>
    </row>
    <row r="947" spans="2:37" x14ac:dyDescent="0.25">
      <c r="B947">
        <f t="shared" si="174"/>
        <v>940</v>
      </c>
      <c r="C947">
        <f>MATCH(B947,'Stocastic Model Raw Data'!$B$2:$B$1001,0)</f>
        <v>556</v>
      </c>
      <c r="D947" s="14" cm="1">
        <f t="array" ref="D947">INDEX('Stocastic Model Raw Data'!$G$2:$G$1001,$C947,0)</f>
        <v>212042590</v>
      </c>
      <c r="E947" s="14" cm="1">
        <f t="array" ref="E947">INDEX('Stocastic Model Raw Data'!$C$2:$C$1001,$C947,0)</f>
        <v>80123168.994882703</v>
      </c>
      <c r="F947" s="14" cm="1">
        <f t="array" ref="F947">INDEX('Stocastic Model Raw Data'!$H$2:$H$1001,$C947,0)</f>
        <v>37974496.113773398</v>
      </c>
      <c r="G947" s="14">
        <f t="shared" si="169"/>
        <v>42148672.881109305</v>
      </c>
      <c r="H947" s="14" cm="1">
        <f t="array" ref="H947">INDEX('Stocastic Model Raw Data'!$D$2:$D$1001,$C947,0)</f>
        <v>2458835000.9102602</v>
      </c>
      <c r="I947" s="14" cm="1">
        <f t="array" ref="I947">INDEX('Stocastic Model Raw Data'!$I$2:$I$1001,$C947,0)</f>
        <v>1006239270.24814</v>
      </c>
      <c r="J947" s="14">
        <f t="shared" si="170"/>
        <v>1452595730.6621203</v>
      </c>
      <c r="K947" s="14" cm="1">
        <f t="array" ref="K947">INDEX('Stocastic Model Raw Data'!$E$2:$E$1001,$C947,0)</f>
        <v>181237993.985989</v>
      </c>
      <c r="L947" s="14" cm="1">
        <f t="array" ref="L947">INDEX('Stocastic Model Raw Data'!$J$2:$J$1001,$C947,0)</f>
        <v>81564103.004857898</v>
      </c>
      <c r="M947" s="14">
        <f t="shared" si="171"/>
        <v>99673890.981131107</v>
      </c>
      <c r="N947" s="14">
        <f t="shared" si="175"/>
        <v>2640072994.8962493</v>
      </c>
      <c r="O947" s="14">
        <f t="shared" si="176"/>
        <v>1087803373.2529979</v>
      </c>
      <c r="P947" s="14">
        <f t="shared" si="172"/>
        <v>1552269621.6432514</v>
      </c>
      <c r="Q947" s="3">
        <f t="shared" si="177"/>
        <v>2640072994.8962493</v>
      </c>
      <c r="R947" s="3">
        <f t="shared" si="178"/>
        <v>1299845963.2529979</v>
      </c>
      <c r="S947" s="3">
        <f t="shared" si="173"/>
        <v>1340227031.6432514</v>
      </c>
      <c r="T947" s="21">
        <f>(RANK(E947,E$8:E$1007,1)+COUNTIF(E$8:E947,E947)-1)/1000</f>
        <v>0.40899999999999997</v>
      </c>
      <c r="U947" s="21">
        <f>(RANK(F947,F$8:F$1007,1)+COUNTIF(F$8:F947,F947)-1)/1000</f>
        <v>0.371</v>
      </c>
      <c r="V947" s="21">
        <f>(RANK(G947,G$8:G$1007,1)+COUNTIF(G$8:G947,G947)-1)/1000</f>
        <v>0.45400000000000001</v>
      </c>
      <c r="W947" s="21">
        <f>(RANK(H947,H$8:H$1007,1)+COUNTIF(H$8:H947,H947)-1)/1000</f>
        <v>0.56299999999999994</v>
      </c>
      <c r="X947" s="21">
        <f>(RANK(I947,I$8:I$1007,1)+COUNTIF(I$8:I947,I947)-1)/1000</f>
        <v>0.52</v>
      </c>
      <c r="Y947" s="21">
        <f>(RANK(J947,J$8:J$1007,1)+COUNTIF(J$8:J947,J947)-1)/1000</f>
        <v>0.60199999999999998</v>
      </c>
      <c r="Z947" s="21">
        <f>(RANK(K947,K$8:K$1007,1)+COUNTIF(K$8:K947,K947)-1)/1000</f>
        <v>0.50900000000000001</v>
      </c>
      <c r="AA947" s="21">
        <f>(RANK(L947,L$8:L$1007,1)+COUNTIF(L$8:L947,L947)-1)/1000</f>
        <v>0.54500000000000004</v>
      </c>
      <c r="AB947" s="21">
        <f>(RANK(M947,M$8:M$1007,1)+COUNTIF(M$8:M947,M947)-1)/1000</f>
        <v>0.498</v>
      </c>
      <c r="AC947" s="21">
        <f>(RANK(N947,N$8:N$1007,1)+COUNTIF(N$8:N947,N947)-1)/1000</f>
        <v>0.55600000000000005</v>
      </c>
      <c r="AD947" s="21">
        <f>(RANK(O947,O$8:O$1007,1)+COUNTIF(O$8:O947,O947)-1)/1000</f>
        <v>0.51300000000000001</v>
      </c>
      <c r="AE947" s="21">
        <f>(RANK(P947,P$8:P$1007,1)+COUNTIF(P$8:P947,P947)-1)/1000</f>
        <v>0.58399999999999996</v>
      </c>
      <c r="AF947" s="21">
        <f>(RANK(Q947,Q$8:Q$1007,1)+COUNTIF(Q$8:Q947,Q947)-1)/1000</f>
        <v>0.55600000000000005</v>
      </c>
      <c r="AG947" s="21">
        <f>(RANK(R947,R$8:R$1007,1)+COUNTIF(R$8:R947,R947)-1)/1000</f>
        <v>0.51300000000000001</v>
      </c>
      <c r="AH947" s="21">
        <f>(RANK(S947,S$8:S$1007,1)+COUNTIF(S$8:S947,S947)-1)/1000</f>
        <v>0.58399999999999996</v>
      </c>
      <c r="AI947" s="14">
        <f t="shared" si="179"/>
        <v>0</v>
      </c>
      <c r="AK947" s="14">
        <f t="shared" si="180"/>
        <v>0</v>
      </c>
    </row>
    <row r="948" spans="2:37" x14ac:dyDescent="0.25">
      <c r="B948">
        <f t="shared" si="174"/>
        <v>941</v>
      </c>
      <c r="C948">
        <f>MATCH(B948,'Stocastic Model Raw Data'!$B$2:$B$1001,0)</f>
        <v>55</v>
      </c>
      <c r="D948" s="14" cm="1">
        <f t="array" ref="D948">INDEX('Stocastic Model Raw Data'!$G$2:$G$1001,$C948,0)</f>
        <v>212042590</v>
      </c>
      <c r="E948" s="14" cm="1">
        <f t="array" ref="E948">INDEX('Stocastic Model Raw Data'!$C$2:$C$1001,$C948,0)</f>
        <v>57600944.765768297</v>
      </c>
      <c r="F948" s="14" cm="1">
        <f t="array" ref="F948">INDEX('Stocastic Model Raw Data'!$H$2:$H$1001,$C948,0)</f>
        <v>27284272.7341379</v>
      </c>
      <c r="G948" s="14">
        <f t="shared" si="169"/>
        <v>30316672.031630397</v>
      </c>
      <c r="H948" s="14" cm="1">
        <f t="array" ref="H948">INDEX('Stocastic Model Raw Data'!$D$2:$D$1001,$C948,0)</f>
        <v>1792940724.33606</v>
      </c>
      <c r="I948" s="14" cm="1">
        <f t="array" ref="I948">INDEX('Stocastic Model Raw Data'!$I$2:$I$1001,$C948,0)</f>
        <v>732360632.88977802</v>
      </c>
      <c r="J948" s="14">
        <f t="shared" si="170"/>
        <v>1060580091.446282</v>
      </c>
      <c r="K948" s="14" cm="1">
        <f t="array" ref="K948">INDEX('Stocastic Model Raw Data'!$E$2:$E$1001,$C948,0)</f>
        <v>116918307.159486</v>
      </c>
      <c r="L948" s="14" cm="1">
        <f t="array" ref="L948">INDEX('Stocastic Model Raw Data'!$J$2:$J$1001,$C948,0)</f>
        <v>52367797.602554403</v>
      </c>
      <c r="M948" s="14">
        <f t="shared" si="171"/>
        <v>64550509.556931593</v>
      </c>
      <c r="N948" s="14">
        <f t="shared" si="175"/>
        <v>1909859031.4955461</v>
      </c>
      <c r="O948" s="14">
        <f t="shared" si="176"/>
        <v>784728430.49233246</v>
      </c>
      <c r="P948" s="14">
        <f t="shared" si="172"/>
        <v>1125130601.0032136</v>
      </c>
      <c r="Q948" s="3">
        <f t="shared" si="177"/>
        <v>1909859031.4955461</v>
      </c>
      <c r="R948" s="3">
        <f t="shared" si="178"/>
        <v>996771020.49233246</v>
      </c>
      <c r="S948" s="3">
        <f t="shared" si="173"/>
        <v>913088011.00321364</v>
      </c>
      <c r="T948" s="21">
        <f>(RANK(E948,E$8:E$1007,1)+COUNTIF(E$8:E948,E948)-1)/1000</f>
        <v>2.8000000000000001E-2</v>
      </c>
      <c r="U948" s="21">
        <f>(RANK(F948,F$8:F$1007,1)+COUNTIF(F$8:F948,F948)-1)/1000</f>
        <v>2.7E-2</v>
      </c>
      <c r="V948" s="21">
        <f>(RANK(G948,G$8:G$1007,1)+COUNTIF(G$8:G948,G948)-1)/1000</f>
        <v>2.9000000000000001E-2</v>
      </c>
      <c r="W948" s="21">
        <f>(RANK(H948,H$8:H$1007,1)+COUNTIF(H$8:H948,H948)-1)/1000</f>
        <v>5.8999999999999997E-2</v>
      </c>
      <c r="X948" s="21">
        <f>(RANK(I948,I$8:I$1007,1)+COUNTIF(I$8:I948,I948)-1)/1000</f>
        <v>0.05</v>
      </c>
      <c r="Y948" s="21">
        <f>(RANK(J948,J$8:J$1007,1)+COUNTIF(J$8:J948,J948)-1)/1000</f>
        <v>6.7000000000000004E-2</v>
      </c>
      <c r="Z948" s="21">
        <f>(RANK(K948,K$8:K$1007,1)+COUNTIF(K$8:K948,K948)-1)/1000</f>
        <v>2.5000000000000001E-2</v>
      </c>
      <c r="AA948" s="21">
        <f>(RANK(L948,L$8:L$1007,1)+COUNTIF(L$8:L948,L948)-1)/1000</f>
        <v>3.6999999999999998E-2</v>
      </c>
      <c r="AB948" s="21">
        <f>(RANK(M948,M$8:M$1007,1)+COUNTIF(M$8:M948,M948)-1)/1000</f>
        <v>1.4E-2</v>
      </c>
      <c r="AC948" s="21">
        <f>(RANK(N948,N$8:N$1007,1)+COUNTIF(N$8:N948,N948)-1)/1000</f>
        <v>5.5E-2</v>
      </c>
      <c r="AD948" s="21">
        <f>(RANK(O948,O$8:O$1007,1)+COUNTIF(O$8:O948,O948)-1)/1000</f>
        <v>4.8000000000000001E-2</v>
      </c>
      <c r="AE948" s="21">
        <f>(RANK(P948,P$8:P$1007,1)+COUNTIF(P$8:P948,P948)-1)/1000</f>
        <v>0.06</v>
      </c>
      <c r="AF948" s="21">
        <f>(RANK(Q948,Q$8:Q$1007,1)+COUNTIF(Q$8:Q948,Q948)-1)/1000</f>
        <v>5.5E-2</v>
      </c>
      <c r="AG948" s="21">
        <f>(RANK(R948,R$8:R$1007,1)+COUNTIF(R$8:R948,R948)-1)/1000</f>
        <v>4.8000000000000001E-2</v>
      </c>
      <c r="AH948" s="21">
        <f>(RANK(S948,S$8:S$1007,1)+COUNTIF(S$8:S948,S948)-1)/1000</f>
        <v>0.06</v>
      </c>
      <c r="AI948" s="14">
        <f t="shared" si="179"/>
        <v>0</v>
      </c>
      <c r="AK948" s="14">
        <f t="shared" si="180"/>
        <v>0</v>
      </c>
    </row>
    <row r="949" spans="2:37" x14ac:dyDescent="0.25">
      <c r="B949">
        <f t="shared" si="174"/>
        <v>942</v>
      </c>
      <c r="C949">
        <f>MATCH(B949,'Stocastic Model Raw Data'!$B$2:$B$1001,0)</f>
        <v>470</v>
      </c>
      <c r="D949" s="14" cm="1">
        <f t="array" ref="D949">INDEX('Stocastic Model Raw Data'!$G$2:$G$1001,$C949,0)</f>
        <v>212042590</v>
      </c>
      <c r="E949" s="14" cm="1">
        <f t="array" ref="E949">INDEX('Stocastic Model Raw Data'!$C$2:$C$1001,$C949,0)</f>
        <v>80098876.506669194</v>
      </c>
      <c r="F949" s="14" cm="1">
        <f t="array" ref="F949">INDEX('Stocastic Model Raw Data'!$H$2:$H$1001,$C949,0)</f>
        <v>38462447.292030104</v>
      </c>
      <c r="G949" s="14">
        <f t="shared" si="169"/>
        <v>41636429.21463909</v>
      </c>
      <c r="H949" s="14" cm="1">
        <f t="array" ref="H949">INDEX('Stocastic Model Raw Data'!$D$2:$D$1001,$C949,0)</f>
        <v>2381929545.5653501</v>
      </c>
      <c r="I949" s="14" cm="1">
        <f t="array" ref="I949">INDEX('Stocastic Model Raw Data'!$I$2:$I$1001,$C949,0)</f>
        <v>989175042.42487395</v>
      </c>
      <c r="J949" s="14">
        <f t="shared" si="170"/>
        <v>1392754503.1404762</v>
      </c>
      <c r="K949" s="14" cm="1">
        <f t="array" ref="K949">INDEX('Stocastic Model Raw Data'!$E$2:$E$1001,$C949,0)</f>
        <v>161514568.27069199</v>
      </c>
      <c r="L949" s="14" cm="1">
        <f t="array" ref="L949">INDEX('Stocastic Model Raw Data'!$J$2:$J$1001,$C949,0)</f>
        <v>72006856.620750099</v>
      </c>
      <c r="M949" s="14">
        <f t="shared" si="171"/>
        <v>89507711.649941891</v>
      </c>
      <c r="N949" s="14">
        <f t="shared" si="175"/>
        <v>2543444113.8360419</v>
      </c>
      <c r="O949" s="14">
        <f t="shared" si="176"/>
        <v>1061181899.045624</v>
      </c>
      <c r="P949" s="14">
        <f t="shared" si="172"/>
        <v>1482262214.7904179</v>
      </c>
      <c r="Q949" s="3">
        <f t="shared" si="177"/>
        <v>2543444113.8360419</v>
      </c>
      <c r="R949" s="3">
        <f t="shared" si="178"/>
        <v>1273224489.045624</v>
      </c>
      <c r="S949" s="3">
        <f t="shared" si="173"/>
        <v>1270219624.7904179</v>
      </c>
      <c r="T949" s="21">
        <f>(RANK(E949,E$8:E$1007,1)+COUNTIF(E$8:E949,E949)-1)/1000</f>
        <v>0.40699999999999997</v>
      </c>
      <c r="U949" s="21">
        <f>(RANK(F949,F$8:F$1007,1)+COUNTIF(F$8:F949,F949)-1)/1000</f>
        <v>0.39200000000000002</v>
      </c>
      <c r="V949" s="21">
        <f>(RANK(G949,G$8:G$1007,1)+COUNTIF(G$8:G949,G949)-1)/1000</f>
        <v>0.42299999999999999</v>
      </c>
      <c r="W949" s="21">
        <f>(RANK(H949,H$8:H$1007,1)+COUNTIF(H$8:H949,H949)-1)/1000</f>
        <v>0.49</v>
      </c>
      <c r="X949" s="21">
        <f>(RANK(I949,I$8:I$1007,1)+COUNTIF(I$8:I949,I949)-1)/1000</f>
        <v>0.47099999999999997</v>
      </c>
      <c r="Y949" s="21">
        <f>(RANK(J949,J$8:J$1007,1)+COUNTIF(J$8:J949,J949)-1)/1000</f>
        <v>0.503</v>
      </c>
      <c r="Z949" s="21">
        <f>(RANK(K949,K$8:K$1007,1)+COUNTIF(K$8:K949,K949)-1)/1000</f>
        <v>0.32600000000000001</v>
      </c>
      <c r="AA949" s="21">
        <f>(RANK(L949,L$8:L$1007,1)+COUNTIF(L$8:L949,L949)-1)/1000</f>
        <v>0.32400000000000001</v>
      </c>
      <c r="AB949" s="21">
        <f>(RANK(M949,M$8:M$1007,1)+COUNTIF(M$8:M949,M949)-1)/1000</f>
        <v>0.316</v>
      </c>
      <c r="AC949" s="21">
        <f>(RANK(N949,N$8:N$1007,1)+COUNTIF(N$8:N949,N949)-1)/1000</f>
        <v>0.47</v>
      </c>
      <c r="AD949" s="21">
        <f>(RANK(O949,O$8:O$1007,1)+COUNTIF(O$8:O949,O949)-1)/1000</f>
        <v>0.46200000000000002</v>
      </c>
      <c r="AE949" s="21">
        <f>(RANK(P949,P$8:P$1007,1)+COUNTIF(P$8:P949,P949)-1)/1000</f>
        <v>0.48199999999999998</v>
      </c>
      <c r="AF949" s="21">
        <f>(RANK(Q949,Q$8:Q$1007,1)+COUNTIF(Q$8:Q949,Q949)-1)/1000</f>
        <v>0.47</v>
      </c>
      <c r="AG949" s="21">
        <f>(RANK(R949,R$8:R$1007,1)+COUNTIF(R$8:R949,R949)-1)/1000</f>
        <v>0.46200000000000002</v>
      </c>
      <c r="AH949" s="21">
        <f>(RANK(S949,S$8:S$1007,1)+COUNTIF(S$8:S949,S949)-1)/1000</f>
        <v>0.48199999999999998</v>
      </c>
      <c r="AI949" s="14">
        <f t="shared" si="179"/>
        <v>0</v>
      </c>
      <c r="AK949" s="14">
        <f t="shared" si="180"/>
        <v>0</v>
      </c>
    </row>
    <row r="950" spans="2:37" x14ac:dyDescent="0.25">
      <c r="B950">
        <f t="shared" si="174"/>
        <v>943</v>
      </c>
      <c r="C950">
        <f>MATCH(B950,'Stocastic Model Raw Data'!$B$2:$B$1001,0)</f>
        <v>540</v>
      </c>
      <c r="D950" s="14" cm="1">
        <f t="array" ref="D950">INDEX('Stocastic Model Raw Data'!$G$2:$G$1001,$C950,0)</f>
        <v>212042590</v>
      </c>
      <c r="E950" s="14" cm="1">
        <f t="array" ref="E950">INDEX('Stocastic Model Raw Data'!$C$2:$C$1001,$C950,0)</f>
        <v>83943875.403489694</v>
      </c>
      <c r="F950" s="14" cm="1">
        <f t="array" ref="F950">INDEX('Stocastic Model Raw Data'!$H$2:$H$1001,$C950,0)</f>
        <v>40808488.792899698</v>
      </c>
      <c r="G950" s="14">
        <f t="shared" si="169"/>
        <v>43135386.610589996</v>
      </c>
      <c r="H950" s="14" cm="1">
        <f t="array" ref="H950">INDEX('Stocastic Model Raw Data'!$D$2:$D$1001,$C950,0)</f>
        <v>2437724910.3519101</v>
      </c>
      <c r="I950" s="14" cm="1">
        <f t="array" ref="I950">INDEX('Stocastic Model Raw Data'!$I$2:$I$1001,$C950,0)</f>
        <v>1012925988.89162</v>
      </c>
      <c r="J950" s="14">
        <f t="shared" si="170"/>
        <v>1424798921.46029</v>
      </c>
      <c r="K950" s="14" cm="1">
        <f t="array" ref="K950">INDEX('Stocastic Model Raw Data'!$E$2:$E$1001,$C950,0)</f>
        <v>184322598.43367699</v>
      </c>
      <c r="L950" s="14" cm="1">
        <f t="array" ref="L950">INDEX('Stocastic Model Raw Data'!$J$2:$J$1001,$C950,0)</f>
        <v>83653326.435083896</v>
      </c>
      <c r="M950" s="14">
        <f t="shared" si="171"/>
        <v>100669271.99859309</v>
      </c>
      <c r="N950" s="14">
        <f t="shared" si="175"/>
        <v>2622047508.7855873</v>
      </c>
      <c r="O950" s="14">
        <f t="shared" si="176"/>
        <v>1096579315.326704</v>
      </c>
      <c r="P950" s="14">
        <f t="shared" si="172"/>
        <v>1525468193.4588833</v>
      </c>
      <c r="Q950" s="3">
        <f t="shared" si="177"/>
        <v>2622047508.7855873</v>
      </c>
      <c r="R950" s="3">
        <f t="shared" si="178"/>
        <v>1308621905.326704</v>
      </c>
      <c r="S950" s="3">
        <f t="shared" si="173"/>
        <v>1313425603.4588833</v>
      </c>
      <c r="T950" s="21">
        <f>(RANK(E950,E$8:E$1007,1)+COUNTIF(E$8:E950,E950)-1)/1000</f>
        <v>0.49</v>
      </c>
      <c r="U950" s="21">
        <f>(RANK(F950,F$8:F$1007,1)+COUNTIF(F$8:F950,F950)-1)/1000</f>
        <v>0.48799999999999999</v>
      </c>
      <c r="V950" s="21">
        <f>(RANK(G950,G$8:G$1007,1)+COUNTIF(G$8:G950,G950)-1)/1000</f>
        <v>0.49</v>
      </c>
      <c r="W950" s="21">
        <f>(RANK(H950,H$8:H$1007,1)+COUNTIF(H$8:H950,H950)-1)/1000</f>
        <v>0.54600000000000004</v>
      </c>
      <c r="X950" s="21">
        <f>(RANK(I950,I$8:I$1007,1)+COUNTIF(I$8:I950,I950)-1)/1000</f>
        <v>0.53400000000000003</v>
      </c>
      <c r="Y950" s="21">
        <f>(RANK(J950,J$8:J$1007,1)+COUNTIF(J$8:J950,J950)-1)/1000</f>
        <v>0.55000000000000004</v>
      </c>
      <c r="Z950" s="21">
        <f>(RANK(K950,K$8:K$1007,1)+COUNTIF(K$8:K950,K950)-1)/1000</f>
        <v>0.55100000000000005</v>
      </c>
      <c r="AA950" s="21">
        <f>(RANK(L950,L$8:L$1007,1)+COUNTIF(L$8:L950,L950)-1)/1000</f>
        <v>0.58299999999999996</v>
      </c>
      <c r="AB950" s="21">
        <f>(RANK(M950,M$8:M$1007,1)+COUNTIF(M$8:M950,M950)-1)/1000</f>
        <v>0.51600000000000001</v>
      </c>
      <c r="AC950" s="21">
        <f>(RANK(N950,N$8:N$1007,1)+COUNTIF(N$8:N950,N950)-1)/1000</f>
        <v>0.54</v>
      </c>
      <c r="AD950" s="21">
        <f>(RANK(O950,O$8:O$1007,1)+COUNTIF(O$8:O950,O950)-1)/1000</f>
        <v>0.53</v>
      </c>
      <c r="AE950" s="21">
        <f>(RANK(P950,P$8:P$1007,1)+COUNTIF(P$8:P950,P950)-1)/1000</f>
        <v>0.54800000000000004</v>
      </c>
      <c r="AF950" s="21">
        <f>(RANK(Q950,Q$8:Q$1007,1)+COUNTIF(Q$8:Q950,Q950)-1)/1000</f>
        <v>0.54</v>
      </c>
      <c r="AG950" s="21">
        <f>(RANK(R950,R$8:R$1007,1)+COUNTIF(R$8:R950,R950)-1)/1000</f>
        <v>0.53</v>
      </c>
      <c r="AH950" s="21">
        <f>(RANK(S950,S$8:S$1007,1)+COUNTIF(S$8:S950,S950)-1)/1000</f>
        <v>0.54800000000000004</v>
      </c>
      <c r="AI950" s="14">
        <f t="shared" si="179"/>
        <v>0</v>
      </c>
      <c r="AK950" s="14">
        <f t="shared" si="180"/>
        <v>0</v>
      </c>
    </row>
    <row r="951" spans="2:37" x14ac:dyDescent="0.25">
      <c r="B951">
        <f t="shared" si="174"/>
        <v>944</v>
      </c>
      <c r="C951">
        <f>MATCH(B951,'Stocastic Model Raw Data'!$B$2:$B$1001,0)</f>
        <v>693</v>
      </c>
      <c r="D951" s="14" cm="1">
        <f t="array" ref="D951">INDEX('Stocastic Model Raw Data'!$G$2:$G$1001,$C951,0)</f>
        <v>212042590</v>
      </c>
      <c r="E951" s="14" cm="1">
        <f t="array" ref="E951">INDEX('Stocastic Model Raw Data'!$C$2:$C$1001,$C951,0)</f>
        <v>88475533.482667506</v>
      </c>
      <c r="F951" s="14" cm="1">
        <f t="array" ref="F951">INDEX('Stocastic Model Raw Data'!$H$2:$H$1001,$C951,0)</f>
        <v>42294898.106619403</v>
      </c>
      <c r="G951" s="14">
        <f t="shared" si="169"/>
        <v>46180635.376048103</v>
      </c>
      <c r="H951" s="14" cm="1">
        <f t="array" ref="H951">INDEX('Stocastic Model Raw Data'!$D$2:$D$1001,$C951,0)</f>
        <v>2616649043.34973</v>
      </c>
      <c r="I951" s="14" cm="1">
        <f t="array" ref="I951">INDEX('Stocastic Model Raw Data'!$I$2:$I$1001,$C951,0)</f>
        <v>1081300338.8473699</v>
      </c>
      <c r="J951" s="14">
        <f t="shared" si="170"/>
        <v>1535348704.5023601</v>
      </c>
      <c r="K951" s="14" cm="1">
        <f t="array" ref="K951">INDEX('Stocastic Model Raw Data'!$E$2:$E$1001,$C951,0)</f>
        <v>180073111.24994901</v>
      </c>
      <c r="L951" s="14" cm="1">
        <f t="array" ref="L951">INDEX('Stocastic Model Raw Data'!$J$2:$J$1001,$C951,0)</f>
        <v>77979992.324193597</v>
      </c>
      <c r="M951" s="14">
        <f t="shared" si="171"/>
        <v>102093118.92575541</v>
      </c>
      <c r="N951" s="14">
        <f t="shared" si="175"/>
        <v>2796722154.599679</v>
      </c>
      <c r="O951" s="14">
        <f t="shared" si="176"/>
        <v>1159280331.1715636</v>
      </c>
      <c r="P951" s="14">
        <f t="shared" si="172"/>
        <v>1637441823.4281154</v>
      </c>
      <c r="Q951" s="3">
        <f t="shared" si="177"/>
        <v>2796722154.599679</v>
      </c>
      <c r="R951" s="3">
        <f t="shared" si="178"/>
        <v>1371322921.1715636</v>
      </c>
      <c r="S951" s="3">
        <f t="shared" si="173"/>
        <v>1425399233.4281154</v>
      </c>
      <c r="T951" s="21">
        <f>(RANK(E951,E$8:E$1007,1)+COUNTIF(E$8:E951,E951)-1)/1000</f>
        <v>0.59</v>
      </c>
      <c r="U951" s="21">
        <f>(RANK(F951,F$8:F$1007,1)+COUNTIF(F$8:F951,F951)-1)/1000</f>
        <v>0.55000000000000004</v>
      </c>
      <c r="V951" s="21">
        <f>(RANK(G951,G$8:G$1007,1)+COUNTIF(G$8:G951,G951)-1)/1000</f>
        <v>0.63300000000000001</v>
      </c>
      <c r="W951" s="21">
        <f>(RANK(H951,H$8:H$1007,1)+COUNTIF(H$8:H951,H951)-1)/1000</f>
        <v>0.70599999999999996</v>
      </c>
      <c r="X951" s="21">
        <f>(RANK(I951,I$8:I$1007,1)+COUNTIF(I$8:I951,I951)-1)/1000</f>
        <v>0.67800000000000005</v>
      </c>
      <c r="Y951" s="21">
        <f>(RANK(J951,J$8:J$1007,1)+COUNTIF(J$8:J951,J951)-1)/1000</f>
        <v>0.73199999999999998</v>
      </c>
      <c r="Z951" s="21">
        <f>(RANK(K951,K$8:K$1007,1)+COUNTIF(K$8:K951,K951)-1)/1000</f>
        <v>0.498</v>
      </c>
      <c r="AA951" s="21">
        <f>(RANK(L951,L$8:L$1007,1)+COUNTIF(L$8:L951,L951)-1)/1000</f>
        <v>0.45300000000000001</v>
      </c>
      <c r="AB951" s="21">
        <f>(RANK(M951,M$8:M$1007,1)+COUNTIF(M$8:M951,M951)-1)/1000</f>
        <v>0.54500000000000004</v>
      </c>
      <c r="AC951" s="21">
        <f>(RANK(N951,N$8:N$1007,1)+COUNTIF(N$8:N951,N951)-1)/1000</f>
        <v>0.69299999999999995</v>
      </c>
      <c r="AD951" s="21">
        <f>(RANK(O951,O$8:O$1007,1)+COUNTIF(O$8:O951,O951)-1)/1000</f>
        <v>0.66100000000000003</v>
      </c>
      <c r="AE951" s="21">
        <f>(RANK(P951,P$8:P$1007,1)+COUNTIF(P$8:P951,P951)-1)/1000</f>
        <v>0.71399999999999997</v>
      </c>
      <c r="AF951" s="21">
        <f>(RANK(Q951,Q$8:Q$1007,1)+COUNTIF(Q$8:Q951,Q951)-1)/1000</f>
        <v>0.69299999999999995</v>
      </c>
      <c r="AG951" s="21">
        <f>(RANK(R951,R$8:R$1007,1)+COUNTIF(R$8:R951,R951)-1)/1000</f>
        <v>0.66100000000000003</v>
      </c>
      <c r="AH951" s="21">
        <f>(RANK(S951,S$8:S$1007,1)+COUNTIF(S$8:S951,S951)-1)/1000</f>
        <v>0.71399999999999997</v>
      </c>
      <c r="AI951" s="14">
        <f t="shared" si="179"/>
        <v>0</v>
      </c>
      <c r="AK951" s="14">
        <f t="shared" si="180"/>
        <v>0</v>
      </c>
    </row>
    <row r="952" spans="2:37" x14ac:dyDescent="0.25">
      <c r="B952">
        <f t="shared" si="174"/>
        <v>945</v>
      </c>
      <c r="C952">
        <f>MATCH(B952,'Stocastic Model Raw Data'!$B$2:$B$1001,0)</f>
        <v>27</v>
      </c>
      <c r="D952" s="14" cm="1">
        <f t="array" ref="D952">INDEX('Stocastic Model Raw Data'!$G$2:$G$1001,$C952,0)</f>
        <v>212042590</v>
      </c>
      <c r="E952" s="14" cm="1">
        <f t="array" ref="E952">INDEX('Stocastic Model Raw Data'!$C$2:$C$1001,$C952,0)</f>
        <v>56794215.991145298</v>
      </c>
      <c r="F952" s="14" cm="1">
        <f t="array" ref="F952">INDEX('Stocastic Model Raw Data'!$H$2:$H$1001,$C952,0)</f>
        <v>27003741.476554599</v>
      </c>
      <c r="G952" s="14">
        <f t="shared" si="169"/>
        <v>29790474.514590699</v>
      </c>
      <c r="H952" s="14" cm="1">
        <f t="array" ref="H952">INDEX('Stocastic Model Raw Data'!$D$2:$D$1001,$C952,0)</f>
        <v>1710970300.9734199</v>
      </c>
      <c r="I952" s="14" cm="1">
        <f t="array" ref="I952">INDEX('Stocastic Model Raw Data'!$I$2:$I$1001,$C952,0)</f>
        <v>703656740.67237496</v>
      </c>
      <c r="J952" s="14">
        <f t="shared" si="170"/>
        <v>1007313560.3010449</v>
      </c>
      <c r="K952" s="14" cm="1">
        <f t="array" ref="K952">INDEX('Stocastic Model Raw Data'!$E$2:$E$1001,$C952,0)</f>
        <v>116294899.07783701</v>
      </c>
      <c r="L952" s="14" cm="1">
        <f t="array" ref="L952">INDEX('Stocastic Model Raw Data'!$J$2:$J$1001,$C952,0)</f>
        <v>49292010.796679102</v>
      </c>
      <c r="M952" s="14">
        <f t="shared" si="171"/>
        <v>67002888.281157903</v>
      </c>
      <c r="N952" s="14">
        <f t="shared" si="175"/>
        <v>1827265200.0512569</v>
      </c>
      <c r="O952" s="14">
        <f t="shared" si="176"/>
        <v>752948751.4690541</v>
      </c>
      <c r="P952" s="14">
        <f t="shared" si="172"/>
        <v>1074316448.5822029</v>
      </c>
      <c r="Q952" s="3">
        <f t="shared" si="177"/>
        <v>1827265200.0512569</v>
      </c>
      <c r="R952" s="3">
        <f t="shared" si="178"/>
        <v>964991341.4690541</v>
      </c>
      <c r="S952" s="3">
        <f t="shared" si="173"/>
        <v>862273858.58220279</v>
      </c>
      <c r="T952" s="21">
        <f>(RANK(E952,E$8:E$1007,1)+COUNTIF(E$8:E952,E952)-1)/1000</f>
        <v>2.4E-2</v>
      </c>
      <c r="U952" s="21">
        <f>(RANK(F952,F$8:F$1007,1)+COUNTIF(F$8:F952,F952)-1)/1000</f>
        <v>2.3E-2</v>
      </c>
      <c r="V952" s="21">
        <f>(RANK(G952,G$8:G$1007,1)+COUNTIF(G$8:G952,G952)-1)/1000</f>
        <v>2.5999999999999999E-2</v>
      </c>
      <c r="W952" s="21">
        <f>(RANK(H952,H$8:H$1007,1)+COUNTIF(H$8:H952,H952)-1)/1000</f>
        <v>3.2000000000000001E-2</v>
      </c>
      <c r="X952" s="21">
        <f>(RANK(I952,I$8:I$1007,1)+COUNTIF(I$8:I952,I952)-1)/1000</f>
        <v>2.5999999999999999E-2</v>
      </c>
      <c r="Y952" s="21">
        <f>(RANK(J952,J$8:J$1007,1)+COUNTIF(J$8:J952,J952)-1)/1000</f>
        <v>3.5000000000000003E-2</v>
      </c>
      <c r="Z952" s="21">
        <f>(RANK(K952,K$8:K$1007,1)+COUNTIF(K$8:K952,K952)-1)/1000</f>
        <v>2.3E-2</v>
      </c>
      <c r="AA952" s="21">
        <f>(RANK(L952,L$8:L$1007,1)+COUNTIF(L$8:L952,L952)-1)/1000</f>
        <v>1.7000000000000001E-2</v>
      </c>
      <c r="AB952" s="21">
        <f>(RANK(M952,M$8:M$1007,1)+COUNTIF(M$8:M952,M952)-1)/1000</f>
        <v>2.5999999999999999E-2</v>
      </c>
      <c r="AC952" s="21">
        <f>(RANK(N952,N$8:N$1007,1)+COUNTIF(N$8:N952,N952)-1)/1000</f>
        <v>2.7E-2</v>
      </c>
      <c r="AD952" s="21">
        <f>(RANK(O952,O$8:O$1007,1)+COUNTIF(O$8:O952,O952)-1)/1000</f>
        <v>2.5000000000000001E-2</v>
      </c>
      <c r="AE952" s="21">
        <f>(RANK(P952,P$8:P$1007,1)+COUNTIF(P$8:P952,P952)-1)/1000</f>
        <v>3.3000000000000002E-2</v>
      </c>
      <c r="AF952" s="21">
        <f>(RANK(Q952,Q$8:Q$1007,1)+COUNTIF(Q$8:Q952,Q952)-1)/1000</f>
        <v>2.7E-2</v>
      </c>
      <c r="AG952" s="21">
        <f>(RANK(R952,R$8:R$1007,1)+COUNTIF(R$8:R952,R952)-1)/1000</f>
        <v>2.5000000000000001E-2</v>
      </c>
      <c r="AH952" s="21">
        <f>(RANK(S952,S$8:S$1007,1)+COUNTIF(S$8:S952,S952)-1)/1000</f>
        <v>3.3000000000000002E-2</v>
      </c>
      <c r="AI952" s="14">
        <f t="shared" si="179"/>
        <v>0</v>
      </c>
      <c r="AK952" s="14">
        <f t="shared" si="180"/>
        <v>0</v>
      </c>
    </row>
    <row r="953" spans="2:37" x14ac:dyDescent="0.25">
      <c r="B953">
        <f t="shared" si="174"/>
        <v>946</v>
      </c>
      <c r="C953">
        <f>MATCH(B953,'Stocastic Model Raw Data'!$B$2:$B$1001,0)</f>
        <v>887</v>
      </c>
      <c r="D953" s="14" cm="1">
        <f t="array" ref="D953">INDEX('Stocastic Model Raw Data'!$G$2:$G$1001,$C953,0)</f>
        <v>212042590</v>
      </c>
      <c r="E953" s="14" cm="1">
        <f t="array" ref="E953">INDEX('Stocastic Model Raw Data'!$C$2:$C$1001,$C953,0)</f>
        <v>105739286.395028</v>
      </c>
      <c r="F953" s="14" cm="1">
        <f t="array" ref="F953">INDEX('Stocastic Model Raw Data'!$H$2:$H$1001,$C953,0)</f>
        <v>52355196.935379699</v>
      </c>
      <c r="G953" s="14">
        <f t="shared" si="169"/>
        <v>53384089.459648296</v>
      </c>
      <c r="H953" s="14" cm="1">
        <f t="array" ref="H953">INDEX('Stocastic Model Raw Data'!$D$2:$D$1001,$C953,0)</f>
        <v>2914276544.3029099</v>
      </c>
      <c r="I953" s="14" cm="1">
        <f t="array" ref="I953">INDEX('Stocastic Model Raw Data'!$I$2:$I$1001,$C953,0)</f>
        <v>1230506809.3517101</v>
      </c>
      <c r="J953" s="14">
        <f t="shared" si="170"/>
        <v>1683769734.9511998</v>
      </c>
      <c r="K953" s="14" cm="1">
        <f t="array" ref="K953">INDEX('Stocastic Model Raw Data'!$E$2:$E$1001,$C953,0)</f>
        <v>211349878.93823099</v>
      </c>
      <c r="L953" s="14" cm="1">
        <f t="array" ref="L953">INDEX('Stocastic Model Raw Data'!$J$2:$J$1001,$C953,0)</f>
        <v>96859688.927781895</v>
      </c>
      <c r="M953" s="14">
        <f t="shared" si="171"/>
        <v>114490190.0104491</v>
      </c>
      <c r="N953" s="14">
        <f t="shared" si="175"/>
        <v>3125626423.2411408</v>
      </c>
      <c r="O953" s="14">
        <f t="shared" si="176"/>
        <v>1327366498.2794919</v>
      </c>
      <c r="P953" s="14">
        <f t="shared" si="172"/>
        <v>1798259924.9616489</v>
      </c>
      <c r="Q953" s="3">
        <f t="shared" si="177"/>
        <v>3125626423.2411408</v>
      </c>
      <c r="R953" s="3">
        <f t="shared" si="178"/>
        <v>1539409088.2794919</v>
      </c>
      <c r="S953" s="3">
        <f t="shared" si="173"/>
        <v>1586217334.9616489</v>
      </c>
      <c r="T953" s="21">
        <f>(RANK(E953,E$8:E$1007,1)+COUNTIF(E$8:E953,E953)-1)/1000</f>
        <v>0.86299999999999999</v>
      </c>
      <c r="U953" s="21">
        <f>(RANK(F953,F$8:F$1007,1)+COUNTIF(F$8:F953,F953)-1)/1000</f>
        <v>0.86</v>
      </c>
      <c r="V953" s="21">
        <f>(RANK(G953,G$8:G$1007,1)+COUNTIF(G$8:G953,G953)-1)/1000</f>
        <v>0.86399999999999999</v>
      </c>
      <c r="W953" s="21">
        <f>(RANK(H953,H$8:H$1007,1)+COUNTIF(H$8:H953,H953)-1)/1000</f>
        <v>0.89900000000000002</v>
      </c>
      <c r="X953" s="21">
        <f>(RANK(I953,I$8:I$1007,1)+COUNTIF(I$8:I953,I953)-1)/1000</f>
        <v>0.90300000000000002</v>
      </c>
      <c r="Y953" s="21">
        <f>(RANK(J953,J$8:J$1007,1)+COUNTIF(J$8:J953,J953)-1)/1000</f>
        <v>0.89300000000000002</v>
      </c>
      <c r="Z953" s="21">
        <f>(RANK(K953,K$8:K$1007,1)+COUNTIF(K$8:K953,K953)-1)/1000</f>
        <v>0.75600000000000001</v>
      </c>
      <c r="AA953" s="21">
        <f>(RANK(L953,L$8:L$1007,1)+COUNTIF(L$8:L953,L953)-1)/1000</f>
        <v>0.79200000000000004</v>
      </c>
      <c r="AB953" s="21">
        <f>(RANK(M953,M$8:M$1007,1)+COUNTIF(M$8:M953,M953)-1)/1000</f>
        <v>0.72699999999999998</v>
      </c>
      <c r="AC953" s="21">
        <f>(RANK(N953,N$8:N$1007,1)+COUNTIF(N$8:N953,N953)-1)/1000</f>
        <v>0.88700000000000001</v>
      </c>
      <c r="AD953" s="21">
        <f>(RANK(O953,O$8:O$1007,1)+COUNTIF(O$8:O953,O953)-1)/1000</f>
        <v>0.89400000000000002</v>
      </c>
      <c r="AE953" s="21">
        <f>(RANK(P953,P$8:P$1007,1)+COUNTIF(P$8:P953,P953)-1)/1000</f>
        <v>0.88100000000000001</v>
      </c>
      <c r="AF953" s="21">
        <f>(RANK(Q953,Q$8:Q$1007,1)+COUNTIF(Q$8:Q953,Q953)-1)/1000</f>
        <v>0.88700000000000001</v>
      </c>
      <c r="AG953" s="21">
        <f>(RANK(R953,R$8:R$1007,1)+COUNTIF(R$8:R953,R953)-1)/1000</f>
        <v>0.89400000000000002</v>
      </c>
      <c r="AH953" s="21">
        <f>(RANK(S953,S$8:S$1007,1)+COUNTIF(S$8:S953,S953)-1)/1000</f>
        <v>0.88100000000000001</v>
      </c>
      <c r="AI953" s="14">
        <f t="shared" si="179"/>
        <v>0</v>
      </c>
      <c r="AK953" s="14">
        <f t="shared" si="180"/>
        <v>0</v>
      </c>
    </row>
    <row r="954" spans="2:37" x14ac:dyDescent="0.25">
      <c r="B954">
        <f t="shared" si="174"/>
        <v>947</v>
      </c>
      <c r="C954">
        <f>MATCH(B954,'Stocastic Model Raw Data'!$B$2:$B$1001,0)</f>
        <v>17</v>
      </c>
      <c r="D954" s="14" cm="1">
        <f t="array" ref="D954">INDEX('Stocastic Model Raw Data'!$G$2:$G$1001,$C954,0)</f>
        <v>212042590</v>
      </c>
      <c r="E954" s="14" cm="1">
        <f t="array" ref="E954">INDEX('Stocastic Model Raw Data'!$C$2:$C$1001,$C954,0)</f>
        <v>57197688.960174702</v>
      </c>
      <c r="F954" s="14" cm="1">
        <f t="array" ref="F954">INDEX('Stocastic Model Raw Data'!$H$2:$H$1001,$C954,0)</f>
        <v>27936632.640395898</v>
      </c>
      <c r="G954" s="14">
        <f t="shared" si="169"/>
        <v>29261056.319778804</v>
      </c>
      <c r="H954" s="14" cm="1">
        <f t="array" ref="H954">INDEX('Stocastic Model Raw Data'!$D$2:$D$1001,$C954,0)</f>
        <v>1654666706.2288899</v>
      </c>
      <c r="I954" s="14" cm="1">
        <f t="array" ref="I954">INDEX('Stocastic Model Raw Data'!$I$2:$I$1001,$C954,0)</f>
        <v>689008715.42731798</v>
      </c>
      <c r="J954" s="14">
        <f t="shared" si="170"/>
        <v>965657990.80157197</v>
      </c>
      <c r="K954" s="14" cm="1">
        <f t="array" ref="K954">INDEX('Stocastic Model Raw Data'!$E$2:$E$1001,$C954,0)</f>
        <v>123995286.88219</v>
      </c>
      <c r="L954" s="14" cm="1">
        <f t="array" ref="L954">INDEX('Stocastic Model Raw Data'!$J$2:$J$1001,$C954,0)</f>
        <v>53494073.666110396</v>
      </c>
      <c r="M954" s="14">
        <f t="shared" si="171"/>
        <v>70501213.216079608</v>
      </c>
      <c r="N954" s="14">
        <f t="shared" si="175"/>
        <v>1778661993.1110799</v>
      </c>
      <c r="O954" s="14">
        <f t="shared" si="176"/>
        <v>742502789.09342837</v>
      </c>
      <c r="P954" s="14">
        <f t="shared" si="172"/>
        <v>1036159204.0176516</v>
      </c>
      <c r="Q954" s="3">
        <f t="shared" si="177"/>
        <v>1778661993.1110799</v>
      </c>
      <c r="R954" s="3">
        <f t="shared" si="178"/>
        <v>954545379.09342837</v>
      </c>
      <c r="S954" s="3">
        <f t="shared" si="173"/>
        <v>824116614.01765156</v>
      </c>
      <c r="T954" s="21">
        <f>(RANK(E954,E$8:E$1007,1)+COUNTIF(E$8:E954,E954)-1)/1000</f>
        <v>2.7E-2</v>
      </c>
      <c r="U954" s="21">
        <f>(RANK(F954,F$8:F$1007,1)+COUNTIF(F$8:F954,F954)-1)/1000</f>
        <v>3.4000000000000002E-2</v>
      </c>
      <c r="V954" s="21">
        <f>(RANK(G954,G$8:G$1007,1)+COUNTIF(G$8:G954,G954)-1)/1000</f>
        <v>2.3E-2</v>
      </c>
      <c r="W954" s="21">
        <f>(RANK(H954,H$8:H$1007,1)+COUNTIF(H$8:H954,H954)-1)/1000</f>
        <v>1.9E-2</v>
      </c>
      <c r="X954" s="21">
        <f>(RANK(I954,I$8:I$1007,1)+COUNTIF(I$8:I954,I954)-1)/1000</f>
        <v>2.1000000000000001E-2</v>
      </c>
      <c r="Y954" s="21">
        <f>(RANK(J954,J$8:J$1007,1)+COUNTIF(J$8:J954,J954)-1)/1000</f>
        <v>1.7999999999999999E-2</v>
      </c>
      <c r="Z954" s="21">
        <f>(RANK(K954,K$8:K$1007,1)+COUNTIF(K$8:K954,K954)-1)/1000</f>
        <v>4.7E-2</v>
      </c>
      <c r="AA954" s="21">
        <f>(RANK(L954,L$8:L$1007,1)+COUNTIF(L$8:L954,L954)-1)/1000</f>
        <v>4.9000000000000002E-2</v>
      </c>
      <c r="AB954" s="21">
        <f>(RANK(M954,M$8:M$1007,1)+COUNTIF(M$8:M954,M954)-1)/1000</f>
        <v>4.7E-2</v>
      </c>
      <c r="AC954" s="21">
        <f>(RANK(N954,N$8:N$1007,1)+COUNTIF(N$8:N954,N954)-1)/1000</f>
        <v>1.7000000000000001E-2</v>
      </c>
      <c r="AD954" s="21">
        <f>(RANK(O954,O$8:O$1007,1)+COUNTIF(O$8:O954,O954)-1)/1000</f>
        <v>2.1000000000000001E-2</v>
      </c>
      <c r="AE954" s="21">
        <f>(RANK(P954,P$8:P$1007,1)+COUNTIF(P$8:P954,P954)-1)/1000</f>
        <v>1.7000000000000001E-2</v>
      </c>
      <c r="AF954" s="21">
        <f>(RANK(Q954,Q$8:Q$1007,1)+COUNTIF(Q$8:Q954,Q954)-1)/1000</f>
        <v>1.7000000000000001E-2</v>
      </c>
      <c r="AG954" s="21">
        <f>(RANK(R954,R$8:R$1007,1)+COUNTIF(R$8:R954,R954)-1)/1000</f>
        <v>2.1000000000000001E-2</v>
      </c>
      <c r="AH954" s="21">
        <f>(RANK(S954,S$8:S$1007,1)+COUNTIF(S$8:S954,S954)-1)/1000</f>
        <v>1.7000000000000001E-2</v>
      </c>
      <c r="AI954" s="14">
        <f t="shared" si="179"/>
        <v>0</v>
      </c>
      <c r="AK954" s="14">
        <f t="shared" si="180"/>
        <v>0</v>
      </c>
    </row>
    <row r="955" spans="2:37" x14ac:dyDescent="0.25">
      <c r="B955">
        <f t="shared" si="174"/>
        <v>948</v>
      </c>
      <c r="C955">
        <f>MATCH(B955,'Stocastic Model Raw Data'!$B$2:$B$1001,0)</f>
        <v>51</v>
      </c>
      <c r="D955" s="14" cm="1">
        <f t="array" ref="D955">INDEX('Stocastic Model Raw Data'!$G$2:$G$1001,$C955,0)</f>
        <v>212042590</v>
      </c>
      <c r="E955" s="14" cm="1">
        <f t="array" ref="E955">INDEX('Stocastic Model Raw Data'!$C$2:$C$1001,$C955,0)</f>
        <v>58639607.278015397</v>
      </c>
      <c r="F955" s="14" cm="1">
        <f t="array" ref="F955">INDEX('Stocastic Model Raw Data'!$H$2:$H$1001,$C955,0)</f>
        <v>27854098.611365099</v>
      </c>
      <c r="G955" s="14">
        <f t="shared" si="169"/>
        <v>30785508.666650299</v>
      </c>
      <c r="H955" s="14" cm="1">
        <f t="array" ref="H955">INDEX('Stocastic Model Raw Data'!$D$2:$D$1001,$C955,0)</f>
        <v>1776074419.26811</v>
      </c>
      <c r="I955" s="14" cm="1">
        <f t="array" ref="I955">INDEX('Stocastic Model Raw Data'!$I$2:$I$1001,$C955,0)</f>
        <v>730992686.87686098</v>
      </c>
      <c r="J955" s="14">
        <f t="shared" si="170"/>
        <v>1045081732.3912491</v>
      </c>
      <c r="K955" s="14" cm="1">
        <f t="array" ref="K955">INDEX('Stocastic Model Raw Data'!$E$2:$E$1001,$C955,0)</f>
        <v>118359042.122603</v>
      </c>
      <c r="L955" s="14" cm="1">
        <f t="array" ref="L955">INDEX('Stocastic Model Raw Data'!$J$2:$J$1001,$C955,0)</f>
        <v>50864848.462618798</v>
      </c>
      <c r="M955" s="14">
        <f t="shared" si="171"/>
        <v>67494193.659984201</v>
      </c>
      <c r="N955" s="14">
        <f t="shared" si="175"/>
        <v>1894433461.390713</v>
      </c>
      <c r="O955" s="14">
        <f t="shared" si="176"/>
        <v>781857535.3394798</v>
      </c>
      <c r="P955" s="14">
        <f t="shared" si="172"/>
        <v>1112575926.0512333</v>
      </c>
      <c r="Q955" s="3">
        <f t="shared" si="177"/>
        <v>1894433461.390713</v>
      </c>
      <c r="R955" s="3">
        <f t="shared" si="178"/>
        <v>993900125.3394798</v>
      </c>
      <c r="S955" s="3">
        <f t="shared" si="173"/>
        <v>900533336.05123317</v>
      </c>
      <c r="T955" s="21">
        <f>(RANK(E955,E$8:E$1007,1)+COUNTIF(E$8:E955,E955)-1)/1000</f>
        <v>3.4000000000000002E-2</v>
      </c>
      <c r="U955" s="21">
        <f>(RANK(F955,F$8:F$1007,1)+COUNTIF(F$8:F955,F955)-1)/1000</f>
        <v>3.2000000000000001E-2</v>
      </c>
      <c r="V955" s="21">
        <f>(RANK(G955,G$8:G$1007,1)+COUNTIF(G$8:G955,G955)-1)/1000</f>
        <v>0.04</v>
      </c>
      <c r="W955" s="21">
        <f>(RANK(H955,H$8:H$1007,1)+COUNTIF(H$8:H955,H955)-1)/1000</f>
        <v>5.2999999999999999E-2</v>
      </c>
      <c r="X955" s="21">
        <f>(RANK(I955,I$8:I$1007,1)+COUNTIF(I$8:I955,I955)-1)/1000</f>
        <v>4.5999999999999999E-2</v>
      </c>
      <c r="Y955" s="21">
        <f>(RANK(J955,J$8:J$1007,1)+COUNTIF(J$8:J955,J955)-1)/1000</f>
        <v>5.3999999999999999E-2</v>
      </c>
      <c r="Z955" s="21">
        <f>(RANK(K955,K$8:K$1007,1)+COUNTIF(K$8:K955,K955)-1)/1000</f>
        <v>2.8000000000000001E-2</v>
      </c>
      <c r="AA955" s="21">
        <f>(RANK(L955,L$8:L$1007,1)+COUNTIF(L$8:L955,L955)-1)/1000</f>
        <v>2.9000000000000001E-2</v>
      </c>
      <c r="AB955" s="21">
        <f>(RANK(M955,M$8:M$1007,1)+COUNTIF(M$8:M955,M955)-1)/1000</f>
        <v>2.8000000000000001E-2</v>
      </c>
      <c r="AC955" s="21">
        <f>(RANK(N955,N$8:N$1007,1)+COUNTIF(N$8:N955,N955)-1)/1000</f>
        <v>5.0999999999999997E-2</v>
      </c>
      <c r="AD955" s="21">
        <f>(RANK(O955,O$8:O$1007,1)+COUNTIF(O$8:O955,O955)-1)/1000</f>
        <v>4.4999999999999998E-2</v>
      </c>
      <c r="AE955" s="21">
        <f>(RANK(P955,P$8:P$1007,1)+COUNTIF(P$8:P955,P955)-1)/1000</f>
        <v>5.1999999999999998E-2</v>
      </c>
      <c r="AF955" s="21">
        <f>(RANK(Q955,Q$8:Q$1007,1)+COUNTIF(Q$8:Q955,Q955)-1)/1000</f>
        <v>5.0999999999999997E-2</v>
      </c>
      <c r="AG955" s="21">
        <f>(RANK(R955,R$8:R$1007,1)+COUNTIF(R$8:R955,R955)-1)/1000</f>
        <v>4.4999999999999998E-2</v>
      </c>
      <c r="AH955" s="21">
        <f>(RANK(S955,S$8:S$1007,1)+COUNTIF(S$8:S955,S955)-1)/1000</f>
        <v>5.1999999999999998E-2</v>
      </c>
      <c r="AI955" s="14">
        <f t="shared" si="179"/>
        <v>0</v>
      </c>
      <c r="AK955" s="14">
        <f t="shared" si="180"/>
        <v>0</v>
      </c>
    </row>
    <row r="956" spans="2:37" x14ac:dyDescent="0.25">
      <c r="B956">
        <f t="shared" si="174"/>
        <v>949</v>
      </c>
      <c r="C956">
        <f>MATCH(B956,'Stocastic Model Raw Data'!$B$2:$B$1001,0)</f>
        <v>742</v>
      </c>
      <c r="D956" s="14" cm="1">
        <f t="array" ref="D956">INDEX('Stocastic Model Raw Data'!$G$2:$G$1001,$C956,0)</f>
        <v>212042590</v>
      </c>
      <c r="E956" s="14" cm="1">
        <f t="array" ref="E956">INDEX('Stocastic Model Raw Data'!$C$2:$C$1001,$C956,0)</f>
        <v>103005282.338276</v>
      </c>
      <c r="F956" s="14" cm="1">
        <f t="array" ref="F956">INDEX('Stocastic Model Raw Data'!$H$2:$H$1001,$C956,0)</f>
        <v>51434019.906793296</v>
      </c>
      <c r="G956" s="14">
        <f t="shared" si="169"/>
        <v>51571262.431482702</v>
      </c>
      <c r="H956" s="14" cm="1">
        <f t="array" ref="H956">INDEX('Stocastic Model Raw Data'!$D$2:$D$1001,$C956,0)</f>
        <v>2640525916.5660801</v>
      </c>
      <c r="I956" s="14" cm="1">
        <f t="array" ref="I956">INDEX('Stocastic Model Raw Data'!$I$2:$I$1001,$C956,0)</f>
        <v>1119027502.3738501</v>
      </c>
      <c r="J956" s="14">
        <f t="shared" si="170"/>
        <v>1521498414.19223</v>
      </c>
      <c r="K956" s="14" cm="1">
        <f t="array" ref="K956">INDEX('Stocastic Model Raw Data'!$E$2:$E$1001,$C956,0)</f>
        <v>234395030.07357699</v>
      </c>
      <c r="L956" s="14" cm="1">
        <f t="array" ref="L956">INDEX('Stocastic Model Raw Data'!$J$2:$J$1001,$C956,0)</f>
        <v>104581448.006632</v>
      </c>
      <c r="M956" s="14">
        <f t="shared" si="171"/>
        <v>129813582.06694499</v>
      </c>
      <c r="N956" s="14">
        <f t="shared" si="175"/>
        <v>2874920946.639657</v>
      </c>
      <c r="O956" s="14">
        <f t="shared" si="176"/>
        <v>1223608950.3804822</v>
      </c>
      <c r="P956" s="14">
        <f t="shared" si="172"/>
        <v>1651311996.2591748</v>
      </c>
      <c r="Q956" s="3">
        <f t="shared" si="177"/>
        <v>2874920946.639657</v>
      </c>
      <c r="R956" s="3">
        <f t="shared" si="178"/>
        <v>1435651540.3804822</v>
      </c>
      <c r="S956" s="3">
        <f t="shared" si="173"/>
        <v>1439269406.2591748</v>
      </c>
      <c r="T956" s="21">
        <f>(RANK(E956,E$8:E$1007,1)+COUNTIF(E$8:E956,E956)-1)/1000</f>
        <v>0.82899999999999996</v>
      </c>
      <c r="U956" s="21">
        <f>(RANK(F956,F$8:F$1007,1)+COUNTIF(F$8:F956,F956)-1)/1000</f>
        <v>0.84299999999999997</v>
      </c>
      <c r="V956" s="21">
        <f>(RANK(G956,G$8:G$1007,1)+COUNTIF(G$8:G956,G956)-1)/1000</f>
        <v>0.81599999999999995</v>
      </c>
      <c r="W956" s="21">
        <f>(RANK(H956,H$8:H$1007,1)+COUNTIF(H$8:H956,H956)-1)/1000</f>
        <v>0.72499999999999998</v>
      </c>
      <c r="X956" s="21">
        <f>(RANK(I956,I$8:I$1007,1)+COUNTIF(I$8:I956,I956)-1)/1000</f>
        <v>0.74199999999999999</v>
      </c>
      <c r="Y956" s="21">
        <f>(RANK(J956,J$8:J$1007,1)+COUNTIF(J$8:J956,J956)-1)/1000</f>
        <v>0.70899999999999996</v>
      </c>
      <c r="Z956" s="21">
        <f>(RANK(K956,K$8:K$1007,1)+COUNTIF(K$8:K956,K956)-1)/1000</f>
        <v>0.86799999999999999</v>
      </c>
      <c r="AA956" s="21">
        <f>(RANK(L956,L$8:L$1007,1)+COUNTIF(L$8:L956,L956)-1)/1000</f>
        <v>0.87</v>
      </c>
      <c r="AB956" s="21">
        <f>(RANK(M956,M$8:M$1007,1)+COUNTIF(M$8:M956,M956)-1)/1000</f>
        <v>0.86099999999999999</v>
      </c>
      <c r="AC956" s="21">
        <f>(RANK(N956,N$8:N$1007,1)+COUNTIF(N$8:N956,N956)-1)/1000</f>
        <v>0.74199999999999999</v>
      </c>
      <c r="AD956" s="21">
        <f>(RANK(O956,O$8:O$1007,1)+COUNTIF(O$8:O956,O956)-1)/1000</f>
        <v>0.76</v>
      </c>
      <c r="AE956" s="21">
        <f>(RANK(P956,P$8:P$1007,1)+COUNTIF(P$8:P956,P956)-1)/1000</f>
        <v>0.73099999999999998</v>
      </c>
      <c r="AF956" s="21">
        <f>(RANK(Q956,Q$8:Q$1007,1)+COUNTIF(Q$8:Q956,Q956)-1)/1000</f>
        <v>0.74199999999999999</v>
      </c>
      <c r="AG956" s="21">
        <f>(RANK(R956,R$8:R$1007,1)+COUNTIF(R$8:R956,R956)-1)/1000</f>
        <v>0.76</v>
      </c>
      <c r="AH956" s="21">
        <f>(RANK(S956,S$8:S$1007,1)+COUNTIF(S$8:S956,S956)-1)/1000</f>
        <v>0.73099999999999998</v>
      </c>
      <c r="AI956" s="14">
        <f t="shared" si="179"/>
        <v>0</v>
      </c>
      <c r="AK956" s="14">
        <f t="shared" si="180"/>
        <v>0</v>
      </c>
    </row>
    <row r="957" spans="2:37" x14ac:dyDescent="0.25">
      <c r="B957">
        <f t="shared" si="174"/>
        <v>950</v>
      </c>
      <c r="C957">
        <f>MATCH(B957,'Stocastic Model Raw Data'!$B$2:$B$1001,0)</f>
        <v>24</v>
      </c>
      <c r="D957" s="14" cm="1">
        <f t="array" ref="D957">INDEX('Stocastic Model Raw Data'!$G$2:$G$1001,$C957,0)</f>
        <v>212042590</v>
      </c>
      <c r="E957" s="14" cm="1">
        <f t="array" ref="E957">INDEX('Stocastic Model Raw Data'!$C$2:$C$1001,$C957,0)</f>
        <v>55195887.5353489</v>
      </c>
      <c r="F957" s="14" cm="1">
        <f t="array" ref="F957">INDEX('Stocastic Model Raw Data'!$H$2:$H$1001,$C957,0)</f>
        <v>26221270.844631799</v>
      </c>
      <c r="G957" s="14">
        <f t="shared" si="169"/>
        <v>28974616.690717101</v>
      </c>
      <c r="H957" s="14" cm="1">
        <f t="array" ref="H957">INDEX('Stocastic Model Raw Data'!$D$2:$D$1001,$C957,0)</f>
        <v>1679961009.2206199</v>
      </c>
      <c r="I957" s="14" cm="1">
        <f t="array" ref="I957">INDEX('Stocastic Model Raw Data'!$I$2:$I$1001,$C957,0)</f>
        <v>688643913.56653595</v>
      </c>
      <c r="J957" s="14">
        <f t="shared" si="170"/>
        <v>991317095.65408397</v>
      </c>
      <c r="K957" s="14" cm="1">
        <f t="array" ref="K957">INDEX('Stocastic Model Raw Data'!$E$2:$E$1001,$C957,0)</f>
        <v>118068103.63631999</v>
      </c>
      <c r="L957" s="14" cm="1">
        <f t="array" ref="L957">INDEX('Stocastic Model Raw Data'!$J$2:$J$1001,$C957,0)</f>
        <v>50426710.2111338</v>
      </c>
      <c r="M957" s="14">
        <f t="shared" si="171"/>
        <v>67641393.425186187</v>
      </c>
      <c r="N957" s="14">
        <f t="shared" si="175"/>
        <v>1798029112.8569398</v>
      </c>
      <c r="O957" s="14">
        <f t="shared" si="176"/>
        <v>739070623.77766979</v>
      </c>
      <c r="P957" s="14">
        <f t="shared" si="172"/>
        <v>1058958489.07927</v>
      </c>
      <c r="Q957" s="3">
        <f t="shared" si="177"/>
        <v>1798029112.8569398</v>
      </c>
      <c r="R957" s="3">
        <f t="shared" si="178"/>
        <v>951113213.77766979</v>
      </c>
      <c r="S957" s="3">
        <f t="shared" si="173"/>
        <v>846915899.07927001</v>
      </c>
      <c r="T957" s="21">
        <f>(RANK(E957,E$8:E$1007,1)+COUNTIF(E$8:E957,E957)-1)/1000</f>
        <v>0.02</v>
      </c>
      <c r="U957" s="21">
        <f>(RANK(F957,F$8:F$1007,1)+COUNTIF(F$8:F957,F957)-1)/1000</f>
        <v>1.7999999999999999E-2</v>
      </c>
      <c r="V957" s="21">
        <f>(RANK(G957,G$8:G$1007,1)+COUNTIF(G$8:G957,G957)-1)/1000</f>
        <v>0.02</v>
      </c>
      <c r="W957" s="21">
        <f>(RANK(H957,H$8:H$1007,1)+COUNTIF(H$8:H957,H957)-1)/1000</f>
        <v>2.3E-2</v>
      </c>
      <c r="X957" s="21">
        <f>(RANK(I957,I$8:I$1007,1)+COUNTIF(I$8:I957,I957)-1)/1000</f>
        <v>0.02</v>
      </c>
      <c r="Y957" s="21">
        <f>(RANK(J957,J$8:J$1007,1)+COUNTIF(J$8:J957,J957)-1)/1000</f>
        <v>2.9000000000000001E-2</v>
      </c>
      <c r="Z957" s="21">
        <f>(RANK(K957,K$8:K$1007,1)+COUNTIF(K$8:K957,K957)-1)/1000</f>
        <v>2.5999999999999999E-2</v>
      </c>
      <c r="AA957" s="21">
        <f>(RANK(L957,L$8:L$1007,1)+COUNTIF(L$8:L957,L957)-1)/1000</f>
        <v>2.5999999999999999E-2</v>
      </c>
      <c r="AB957" s="21">
        <f>(RANK(M957,M$8:M$1007,1)+COUNTIF(M$8:M957,M957)-1)/1000</f>
        <v>2.9000000000000001E-2</v>
      </c>
      <c r="AC957" s="21">
        <f>(RANK(N957,N$8:N$1007,1)+COUNTIF(N$8:N957,N957)-1)/1000</f>
        <v>2.4E-2</v>
      </c>
      <c r="AD957" s="21">
        <f>(RANK(O957,O$8:O$1007,1)+COUNTIF(O$8:O957,O957)-1)/1000</f>
        <v>0.02</v>
      </c>
      <c r="AE957" s="21">
        <f>(RANK(P957,P$8:P$1007,1)+COUNTIF(P$8:P957,P957)-1)/1000</f>
        <v>2.4E-2</v>
      </c>
      <c r="AF957" s="21">
        <f>(RANK(Q957,Q$8:Q$1007,1)+COUNTIF(Q$8:Q957,Q957)-1)/1000</f>
        <v>2.4E-2</v>
      </c>
      <c r="AG957" s="21">
        <f>(RANK(R957,R$8:R$1007,1)+COUNTIF(R$8:R957,R957)-1)/1000</f>
        <v>0.02</v>
      </c>
      <c r="AH957" s="21">
        <f>(RANK(S957,S$8:S$1007,1)+COUNTIF(S$8:S957,S957)-1)/1000</f>
        <v>2.4E-2</v>
      </c>
      <c r="AI957" s="14">
        <f t="shared" si="179"/>
        <v>0</v>
      </c>
      <c r="AK957" s="14">
        <f t="shared" si="180"/>
        <v>0</v>
      </c>
    </row>
    <row r="958" spans="2:37" x14ac:dyDescent="0.25">
      <c r="B958">
        <f t="shared" si="174"/>
        <v>951</v>
      </c>
      <c r="C958">
        <f>MATCH(B958,'Stocastic Model Raw Data'!$B$2:$B$1001,0)</f>
        <v>810</v>
      </c>
      <c r="D958" s="14" cm="1">
        <f t="array" ref="D958">INDEX('Stocastic Model Raw Data'!$G$2:$G$1001,$C958,0)</f>
        <v>212042590</v>
      </c>
      <c r="E958" s="14" cm="1">
        <f t="array" ref="E958">INDEX('Stocastic Model Raw Data'!$C$2:$C$1001,$C958,0)</f>
        <v>96312803.750268802</v>
      </c>
      <c r="F958" s="14" cm="1">
        <f t="array" ref="F958">INDEX('Stocastic Model Raw Data'!$H$2:$H$1001,$C958,0)</f>
        <v>46872130.306269102</v>
      </c>
      <c r="G958" s="14">
        <f t="shared" si="169"/>
        <v>49440673.4439997</v>
      </c>
      <c r="H958" s="14" cm="1">
        <f t="array" ref="H958">INDEX('Stocastic Model Raw Data'!$D$2:$D$1001,$C958,0)</f>
        <v>2776953874.4540501</v>
      </c>
      <c r="I958" s="14" cm="1">
        <f t="array" ref="I958">INDEX('Stocastic Model Raw Data'!$I$2:$I$1001,$C958,0)</f>
        <v>1158657864.11991</v>
      </c>
      <c r="J958" s="14">
        <f t="shared" si="170"/>
        <v>1618296010.3341401</v>
      </c>
      <c r="K958" s="14" cm="1">
        <f t="array" ref="K958">INDEX('Stocastic Model Raw Data'!$E$2:$E$1001,$C958,0)</f>
        <v>207499350.585161</v>
      </c>
      <c r="L958" s="14" cm="1">
        <f t="array" ref="L958">INDEX('Stocastic Model Raw Data'!$J$2:$J$1001,$C958,0)</f>
        <v>93249845.084207401</v>
      </c>
      <c r="M958" s="14">
        <f t="shared" si="171"/>
        <v>114249505.5009536</v>
      </c>
      <c r="N958" s="14">
        <f t="shared" si="175"/>
        <v>2984453225.0392113</v>
      </c>
      <c r="O958" s="14">
        <f t="shared" si="176"/>
        <v>1251907709.2041173</v>
      </c>
      <c r="P958" s="14">
        <f t="shared" si="172"/>
        <v>1732545515.835094</v>
      </c>
      <c r="Q958" s="3">
        <f t="shared" si="177"/>
        <v>2984453225.0392113</v>
      </c>
      <c r="R958" s="3">
        <f t="shared" si="178"/>
        <v>1463950299.2041173</v>
      </c>
      <c r="S958" s="3">
        <f t="shared" si="173"/>
        <v>1520502925.835094</v>
      </c>
      <c r="T958" s="21">
        <f>(RANK(E958,E$8:E$1007,1)+COUNTIF(E$8:E958,E958)-1)/1000</f>
        <v>0.73599999999999999</v>
      </c>
      <c r="U958" s="21">
        <f>(RANK(F958,F$8:F$1007,1)+COUNTIF(F$8:F958,F958)-1)/1000</f>
        <v>0.71</v>
      </c>
      <c r="V958" s="21">
        <f>(RANK(G958,G$8:G$1007,1)+COUNTIF(G$8:G958,G958)-1)/1000</f>
        <v>0.75800000000000001</v>
      </c>
      <c r="W958" s="21">
        <f>(RANK(H958,H$8:H$1007,1)+COUNTIF(H$8:H958,H958)-1)/1000</f>
        <v>0.82</v>
      </c>
      <c r="X958" s="21">
        <f>(RANK(I958,I$8:I$1007,1)+COUNTIF(I$8:I958,I958)-1)/1000</f>
        <v>0.80900000000000005</v>
      </c>
      <c r="Y958" s="21">
        <f>(RANK(J958,J$8:J$1007,1)+COUNTIF(J$8:J958,J958)-1)/1000</f>
        <v>0.83499999999999996</v>
      </c>
      <c r="Z958" s="21">
        <f>(RANK(K958,K$8:K$1007,1)+COUNTIF(K$8:K958,K958)-1)/1000</f>
        <v>0.73199999999999998</v>
      </c>
      <c r="AA958" s="21">
        <f>(RANK(L958,L$8:L$1007,1)+COUNTIF(L$8:L958,L958)-1)/1000</f>
        <v>0.74199999999999999</v>
      </c>
      <c r="AB958" s="21">
        <f>(RANK(M958,M$8:M$1007,1)+COUNTIF(M$8:M958,M958)-1)/1000</f>
        <v>0.72399999999999998</v>
      </c>
      <c r="AC958" s="21">
        <f>(RANK(N958,N$8:N$1007,1)+COUNTIF(N$8:N958,N958)-1)/1000</f>
        <v>0.81</v>
      </c>
      <c r="AD958" s="21">
        <f>(RANK(O958,O$8:O$1007,1)+COUNTIF(O$8:O958,O958)-1)/1000</f>
        <v>0.80600000000000005</v>
      </c>
      <c r="AE958" s="21">
        <f>(RANK(P958,P$8:P$1007,1)+COUNTIF(P$8:P958,P958)-1)/1000</f>
        <v>0.82</v>
      </c>
      <c r="AF958" s="21">
        <f>(RANK(Q958,Q$8:Q$1007,1)+COUNTIF(Q$8:Q958,Q958)-1)/1000</f>
        <v>0.81</v>
      </c>
      <c r="AG958" s="21">
        <f>(RANK(R958,R$8:R$1007,1)+COUNTIF(R$8:R958,R958)-1)/1000</f>
        <v>0.80600000000000005</v>
      </c>
      <c r="AH958" s="21">
        <f>(RANK(S958,S$8:S$1007,1)+COUNTIF(S$8:S958,S958)-1)/1000</f>
        <v>0.82</v>
      </c>
      <c r="AI958" s="14">
        <f t="shared" si="179"/>
        <v>0</v>
      </c>
      <c r="AK958" s="14">
        <f t="shared" si="180"/>
        <v>0</v>
      </c>
    </row>
    <row r="959" spans="2:37" x14ac:dyDescent="0.25">
      <c r="B959">
        <f t="shared" si="174"/>
        <v>952</v>
      </c>
      <c r="C959">
        <f>MATCH(B959,'Stocastic Model Raw Data'!$B$2:$B$1001,0)</f>
        <v>153</v>
      </c>
      <c r="D959" s="14" cm="1">
        <f t="array" ref="D959">INDEX('Stocastic Model Raw Data'!$G$2:$G$1001,$C959,0)</f>
        <v>212042590</v>
      </c>
      <c r="E959" s="14" cm="1">
        <f t="array" ref="E959">INDEX('Stocastic Model Raw Data'!$C$2:$C$1001,$C959,0)</f>
        <v>68881308.767237201</v>
      </c>
      <c r="F959" s="14" cm="1">
        <f t="array" ref="F959">INDEX('Stocastic Model Raw Data'!$H$2:$H$1001,$C959,0)</f>
        <v>33081764.120428201</v>
      </c>
      <c r="G959" s="14">
        <f t="shared" si="169"/>
        <v>35799544.646808997</v>
      </c>
      <c r="H959" s="14" cm="1">
        <f t="array" ref="H959">INDEX('Stocastic Model Raw Data'!$D$2:$D$1001,$C959,0)</f>
        <v>2014248733.7890301</v>
      </c>
      <c r="I959" s="14" cm="1">
        <f t="array" ref="I959">INDEX('Stocastic Model Raw Data'!$I$2:$I$1001,$C959,0)</f>
        <v>834029598.34675002</v>
      </c>
      <c r="J959" s="14">
        <f t="shared" si="170"/>
        <v>1180219135.4422801</v>
      </c>
      <c r="K959" s="14" cm="1">
        <f t="array" ref="K959">INDEX('Stocastic Model Raw Data'!$E$2:$E$1001,$C959,0)</f>
        <v>138458331.99482301</v>
      </c>
      <c r="L959" s="14" cm="1">
        <f t="array" ref="L959">INDEX('Stocastic Model Raw Data'!$J$2:$J$1001,$C959,0)</f>
        <v>58541741.394273497</v>
      </c>
      <c r="M959" s="14">
        <f t="shared" si="171"/>
        <v>79916590.600549519</v>
      </c>
      <c r="N959" s="14">
        <f t="shared" si="175"/>
        <v>2152707065.7838531</v>
      </c>
      <c r="O959" s="14">
        <f t="shared" si="176"/>
        <v>892571339.74102354</v>
      </c>
      <c r="P959" s="14">
        <f t="shared" si="172"/>
        <v>1260135726.0428295</v>
      </c>
      <c r="Q959" s="3">
        <f t="shared" si="177"/>
        <v>2152707065.7838531</v>
      </c>
      <c r="R959" s="3">
        <f t="shared" si="178"/>
        <v>1104613929.7410235</v>
      </c>
      <c r="S959" s="3">
        <f t="shared" si="173"/>
        <v>1048093136.0428295</v>
      </c>
      <c r="T959" s="21">
        <f>(RANK(E959,E$8:E$1007,1)+COUNTIF(E$8:E959,E959)-1)/1000</f>
        <v>0.17199999999999999</v>
      </c>
      <c r="U959" s="21">
        <f>(RANK(F959,F$8:F$1007,1)+COUNTIF(F$8:F959,F959)-1)/1000</f>
        <v>0.16700000000000001</v>
      </c>
      <c r="V959" s="21">
        <f>(RANK(G959,G$8:G$1007,1)+COUNTIF(G$8:G959,G959)-1)/1000</f>
        <v>0.17</v>
      </c>
      <c r="W959" s="21">
        <f>(RANK(H959,H$8:H$1007,1)+COUNTIF(H$8:H959,H959)-1)/1000</f>
        <v>0.16</v>
      </c>
      <c r="X959" s="21">
        <f>(RANK(I959,I$8:I$1007,1)+COUNTIF(I$8:I959,I959)-1)/1000</f>
        <v>0.158</v>
      </c>
      <c r="Y959" s="21">
        <f>(RANK(J959,J$8:J$1007,1)+COUNTIF(J$8:J959,J959)-1)/1000</f>
        <v>0.16500000000000001</v>
      </c>
      <c r="Z959" s="21">
        <f>(RANK(K959,K$8:K$1007,1)+COUNTIF(K$8:K959,K959)-1)/1000</f>
        <v>0.12</v>
      </c>
      <c r="AA959" s="21">
        <f>(RANK(L959,L$8:L$1007,1)+COUNTIF(L$8:L959,L959)-1)/1000</f>
        <v>0.10100000000000001</v>
      </c>
      <c r="AB959" s="21">
        <f>(RANK(M959,M$8:M$1007,1)+COUNTIF(M$8:M959,M959)-1)/1000</f>
        <v>0.14599999999999999</v>
      </c>
      <c r="AC959" s="21">
        <f>(RANK(N959,N$8:N$1007,1)+COUNTIF(N$8:N959,N959)-1)/1000</f>
        <v>0.153</v>
      </c>
      <c r="AD959" s="21">
        <f>(RANK(O959,O$8:O$1007,1)+COUNTIF(O$8:O959,O959)-1)/1000</f>
        <v>0.15</v>
      </c>
      <c r="AE959" s="21">
        <f>(RANK(P959,P$8:P$1007,1)+COUNTIF(P$8:P959,P959)-1)/1000</f>
        <v>0.161</v>
      </c>
      <c r="AF959" s="21">
        <f>(RANK(Q959,Q$8:Q$1007,1)+COUNTIF(Q$8:Q959,Q959)-1)/1000</f>
        <v>0.153</v>
      </c>
      <c r="AG959" s="21">
        <f>(RANK(R959,R$8:R$1007,1)+COUNTIF(R$8:R959,R959)-1)/1000</f>
        <v>0.15</v>
      </c>
      <c r="AH959" s="21">
        <f>(RANK(S959,S$8:S$1007,1)+COUNTIF(S$8:S959,S959)-1)/1000</f>
        <v>0.161</v>
      </c>
      <c r="AI959" s="14">
        <f t="shared" si="179"/>
        <v>0</v>
      </c>
      <c r="AK959" s="14">
        <f t="shared" si="180"/>
        <v>0</v>
      </c>
    </row>
    <row r="960" spans="2:37" x14ac:dyDescent="0.25">
      <c r="B960">
        <f t="shared" si="174"/>
        <v>953</v>
      </c>
      <c r="C960">
        <f>MATCH(B960,'Stocastic Model Raw Data'!$B$2:$B$1001,0)</f>
        <v>15</v>
      </c>
      <c r="D960" s="14" cm="1">
        <f t="array" ref="D960">INDEX('Stocastic Model Raw Data'!$G$2:$G$1001,$C960,0)</f>
        <v>212042590</v>
      </c>
      <c r="E960" s="14" cm="1">
        <f t="array" ref="E960">INDEX('Stocastic Model Raw Data'!$C$2:$C$1001,$C960,0)</f>
        <v>53608671.185897097</v>
      </c>
      <c r="F960" s="14" cm="1">
        <f t="array" ref="F960">INDEX('Stocastic Model Raw Data'!$H$2:$H$1001,$C960,0)</f>
        <v>25468544.971034199</v>
      </c>
      <c r="G960" s="14">
        <f t="shared" si="169"/>
        <v>28140126.214862898</v>
      </c>
      <c r="H960" s="14" cm="1">
        <f t="array" ref="H960">INDEX('Stocastic Model Raw Data'!$D$2:$D$1001,$C960,0)</f>
        <v>1626444878.66574</v>
      </c>
      <c r="I960" s="14" cm="1">
        <f t="array" ref="I960">INDEX('Stocastic Model Raw Data'!$I$2:$I$1001,$C960,0)</f>
        <v>667041353.85787904</v>
      </c>
      <c r="J960" s="14">
        <f t="shared" si="170"/>
        <v>959403524.80786097</v>
      </c>
      <c r="K960" s="14" cm="1">
        <f t="array" ref="K960">INDEX('Stocastic Model Raw Data'!$E$2:$E$1001,$C960,0)</f>
        <v>118803701.25138</v>
      </c>
      <c r="L960" s="14" cm="1">
        <f t="array" ref="L960">INDEX('Stocastic Model Raw Data'!$J$2:$J$1001,$C960,0)</f>
        <v>50237224.607157297</v>
      </c>
      <c r="M960" s="14">
        <f t="shared" si="171"/>
        <v>68566476.644222707</v>
      </c>
      <c r="N960" s="14">
        <f t="shared" si="175"/>
        <v>1745248579.91712</v>
      </c>
      <c r="O960" s="14">
        <f t="shared" si="176"/>
        <v>717278578.46503639</v>
      </c>
      <c r="P960" s="14">
        <f t="shared" si="172"/>
        <v>1027970001.4520836</v>
      </c>
      <c r="Q960" s="3">
        <f t="shared" si="177"/>
        <v>1745248579.91712</v>
      </c>
      <c r="R960" s="3">
        <f t="shared" si="178"/>
        <v>929321168.46503639</v>
      </c>
      <c r="S960" s="3">
        <f t="shared" si="173"/>
        <v>815927411.45208359</v>
      </c>
      <c r="T960" s="21">
        <f>(RANK(E960,E$8:E$1007,1)+COUNTIF(E$8:E960,E960)-1)/1000</f>
        <v>1.0999999999999999E-2</v>
      </c>
      <c r="U960" s="21">
        <f>(RANK(F960,F$8:F$1007,1)+COUNTIF(F$8:F960,F960)-1)/1000</f>
        <v>1.0999999999999999E-2</v>
      </c>
      <c r="V960" s="21">
        <f>(RANK(G960,G$8:G$1007,1)+COUNTIF(G$8:G960,G960)-1)/1000</f>
        <v>1.4E-2</v>
      </c>
      <c r="W960" s="21">
        <f>(RANK(H960,H$8:H$1007,1)+COUNTIF(H$8:H960,H960)-1)/1000</f>
        <v>1.4999999999999999E-2</v>
      </c>
      <c r="X960" s="21">
        <f>(RANK(I960,I$8:I$1007,1)+COUNTIF(I$8:I960,I960)-1)/1000</f>
        <v>1.4999999999999999E-2</v>
      </c>
      <c r="Y960" s="21">
        <f>(RANK(J960,J$8:J$1007,1)+COUNTIF(J$8:J960,J960)-1)/1000</f>
        <v>1.7000000000000001E-2</v>
      </c>
      <c r="Z960" s="21">
        <f>(RANK(K960,K$8:K$1007,1)+COUNTIF(K$8:K960,K960)-1)/1000</f>
        <v>2.9000000000000001E-2</v>
      </c>
      <c r="AA960" s="21">
        <f>(RANK(L960,L$8:L$1007,1)+COUNTIF(L$8:L960,L960)-1)/1000</f>
        <v>2.3E-2</v>
      </c>
      <c r="AB960" s="21">
        <f>(RANK(M960,M$8:M$1007,1)+COUNTIF(M$8:M960,M960)-1)/1000</f>
        <v>3.2000000000000001E-2</v>
      </c>
      <c r="AC960" s="21">
        <f>(RANK(N960,N$8:N$1007,1)+COUNTIF(N$8:N960,N960)-1)/1000</f>
        <v>1.4999999999999999E-2</v>
      </c>
      <c r="AD960" s="21">
        <f>(RANK(O960,O$8:O$1007,1)+COUNTIF(O$8:O960,O960)-1)/1000</f>
        <v>1.4999999999999999E-2</v>
      </c>
      <c r="AE960" s="21">
        <f>(RANK(P960,P$8:P$1007,1)+COUNTIF(P$8:P960,P960)-1)/1000</f>
        <v>1.4999999999999999E-2</v>
      </c>
      <c r="AF960" s="21">
        <f>(RANK(Q960,Q$8:Q$1007,1)+COUNTIF(Q$8:Q960,Q960)-1)/1000</f>
        <v>1.4999999999999999E-2</v>
      </c>
      <c r="AG960" s="21">
        <f>(RANK(R960,R$8:R$1007,1)+COUNTIF(R$8:R960,R960)-1)/1000</f>
        <v>1.4999999999999999E-2</v>
      </c>
      <c r="AH960" s="21">
        <f>(RANK(S960,S$8:S$1007,1)+COUNTIF(S$8:S960,S960)-1)/1000</f>
        <v>1.4999999999999999E-2</v>
      </c>
      <c r="AI960" s="14">
        <f t="shared" si="179"/>
        <v>0</v>
      </c>
      <c r="AK960" s="14">
        <f t="shared" si="180"/>
        <v>0</v>
      </c>
    </row>
    <row r="961" spans="2:37" x14ac:dyDescent="0.25">
      <c r="B961">
        <f t="shared" si="174"/>
        <v>954</v>
      </c>
      <c r="C961">
        <f>MATCH(B961,'Stocastic Model Raw Data'!$B$2:$B$1001,0)</f>
        <v>692</v>
      </c>
      <c r="D961" s="14" cm="1">
        <f t="array" ref="D961">INDEX('Stocastic Model Raw Data'!$G$2:$G$1001,$C961,0)</f>
        <v>212042590</v>
      </c>
      <c r="E961" s="14" cm="1">
        <f t="array" ref="E961">INDEX('Stocastic Model Raw Data'!$C$2:$C$1001,$C961,0)</f>
        <v>90481652.759004697</v>
      </c>
      <c r="F961" s="14" cm="1">
        <f t="array" ref="F961">INDEX('Stocastic Model Raw Data'!$H$2:$H$1001,$C961,0)</f>
        <v>44043936.832532197</v>
      </c>
      <c r="G961" s="14">
        <f t="shared" si="169"/>
        <v>46437715.9264725</v>
      </c>
      <c r="H961" s="14" cm="1">
        <f t="array" ref="H961">INDEX('Stocastic Model Raw Data'!$D$2:$D$1001,$C961,0)</f>
        <v>2605502476.1375799</v>
      </c>
      <c r="I961" s="14" cm="1">
        <f t="array" ref="I961">INDEX('Stocastic Model Raw Data'!$I$2:$I$1001,$C961,0)</f>
        <v>1089688560.3629899</v>
      </c>
      <c r="J961" s="14">
        <f t="shared" si="170"/>
        <v>1515813915.77459</v>
      </c>
      <c r="K961" s="14" cm="1">
        <f t="array" ref="K961">INDEX('Stocastic Model Raw Data'!$E$2:$E$1001,$C961,0)</f>
        <v>188845238.08187801</v>
      </c>
      <c r="L961" s="14" cm="1">
        <f t="array" ref="L961">INDEX('Stocastic Model Raw Data'!$J$2:$J$1001,$C961,0)</f>
        <v>82470453.2487351</v>
      </c>
      <c r="M961" s="14">
        <f t="shared" si="171"/>
        <v>106374784.83314291</v>
      </c>
      <c r="N961" s="14">
        <f t="shared" si="175"/>
        <v>2794347714.2194581</v>
      </c>
      <c r="O961" s="14">
        <f t="shared" si="176"/>
        <v>1172159013.6117251</v>
      </c>
      <c r="P961" s="14">
        <f t="shared" si="172"/>
        <v>1622188700.607733</v>
      </c>
      <c r="Q961" s="3">
        <f t="shared" si="177"/>
        <v>2794347714.2194581</v>
      </c>
      <c r="R961" s="3">
        <f t="shared" si="178"/>
        <v>1384201603.6117251</v>
      </c>
      <c r="S961" s="3">
        <f t="shared" si="173"/>
        <v>1410146110.607733</v>
      </c>
      <c r="T961" s="21">
        <f>(RANK(E961,E$8:E$1007,1)+COUNTIF(E$8:E961,E961)-1)/1000</f>
        <v>0.63300000000000001</v>
      </c>
      <c r="U961" s="21">
        <f>(RANK(F961,F$8:F$1007,1)+COUNTIF(F$8:F961,F961)-1)/1000</f>
        <v>0.61499999999999999</v>
      </c>
      <c r="V961" s="21">
        <f>(RANK(G961,G$8:G$1007,1)+COUNTIF(G$8:G961,G961)-1)/1000</f>
        <v>0.64400000000000002</v>
      </c>
      <c r="W961" s="21">
        <f>(RANK(H961,H$8:H$1007,1)+COUNTIF(H$8:H961,H961)-1)/1000</f>
        <v>0.69699999999999995</v>
      </c>
      <c r="X961" s="21">
        <f>(RANK(I961,I$8:I$1007,1)+COUNTIF(I$8:I961,I961)-1)/1000</f>
        <v>0.69499999999999995</v>
      </c>
      <c r="Y961" s="21">
        <f>(RANK(J961,J$8:J$1007,1)+COUNTIF(J$8:J961,J961)-1)/1000</f>
        <v>0.69799999999999995</v>
      </c>
      <c r="Z961" s="21">
        <f>(RANK(K961,K$8:K$1007,1)+COUNTIF(K$8:K961,K961)-1)/1000</f>
        <v>0.59599999999999997</v>
      </c>
      <c r="AA961" s="21">
        <f>(RANK(L961,L$8:L$1007,1)+COUNTIF(L$8:L961,L961)-1)/1000</f>
        <v>0.55900000000000005</v>
      </c>
      <c r="AB961" s="21">
        <f>(RANK(M961,M$8:M$1007,1)+COUNTIF(M$8:M961,M961)-1)/1000</f>
        <v>0.61499999999999999</v>
      </c>
      <c r="AC961" s="21">
        <f>(RANK(N961,N$8:N$1007,1)+COUNTIF(N$8:N961,N961)-1)/1000</f>
        <v>0.69199999999999995</v>
      </c>
      <c r="AD961" s="21">
        <f>(RANK(O961,O$8:O$1007,1)+COUNTIF(O$8:O961,O961)-1)/1000</f>
        <v>0.68799999999999994</v>
      </c>
      <c r="AE961" s="21">
        <f>(RANK(P961,P$8:P$1007,1)+COUNTIF(P$8:P961,P961)-1)/1000</f>
        <v>0.69599999999999995</v>
      </c>
      <c r="AF961" s="21">
        <f>(RANK(Q961,Q$8:Q$1007,1)+COUNTIF(Q$8:Q961,Q961)-1)/1000</f>
        <v>0.69199999999999995</v>
      </c>
      <c r="AG961" s="21">
        <f>(RANK(R961,R$8:R$1007,1)+COUNTIF(R$8:R961,R961)-1)/1000</f>
        <v>0.68799999999999994</v>
      </c>
      <c r="AH961" s="21">
        <f>(RANK(S961,S$8:S$1007,1)+COUNTIF(S$8:S961,S961)-1)/1000</f>
        <v>0.69599999999999995</v>
      </c>
      <c r="AI961" s="14">
        <f t="shared" si="179"/>
        <v>0</v>
      </c>
      <c r="AK961" s="14">
        <f t="shared" si="180"/>
        <v>0</v>
      </c>
    </row>
    <row r="962" spans="2:37" x14ac:dyDescent="0.25">
      <c r="B962">
        <f t="shared" si="174"/>
        <v>955</v>
      </c>
      <c r="C962">
        <f>MATCH(B962,'Stocastic Model Raw Data'!$B$2:$B$1001,0)</f>
        <v>931</v>
      </c>
      <c r="D962" s="14" cm="1">
        <f t="array" ref="D962">INDEX('Stocastic Model Raw Data'!$G$2:$G$1001,$C962,0)</f>
        <v>212042590</v>
      </c>
      <c r="E962" s="14" cm="1">
        <f t="array" ref="E962">INDEX('Stocastic Model Raw Data'!$C$2:$C$1001,$C962,0)</f>
        <v>113210036.177835</v>
      </c>
      <c r="F962" s="14" cm="1">
        <f t="array" ref="F962">INDEX('Stocastic Model Raw Data'!$H$2:$H$1001,$C962,0)</f>
        <v>56159102.755454101</v>
      </c>
      <c r="G962" s="14">
        <f t="shared" si="169"/>
        <v>57050933.422380902</v>
      </c>
      <c r="H962" s="14" cm="1">
        <f t="array" ref="H962">INDEX('Stocastic Model Raw Data'!$D$2:$D$1001,$C962,0)</f>
        <v>2976333865.6156998</v>
      </c>
      <c r="I962" s="14" cm="1">
        <f t="array" ref="I962">INDEX('Stocastic Model Raw Data'!$I$2:$I$1001,$C962,0)</f>
        <v>1251121985.7760799</v>
      </c>
      <c r="J962" s="14">
        <f t="shared" si="170"/>
        <v>1725211879.8396199</v>
      </c>
      <c r="K962" s="14" cm="1">
        <f t="array" ref="K962">INDEX('Stocastic Model Raw Data'!$E$2:$E$1001,$C962,0)</f>
        <v>263070869.54526201</v>
      </c>
      <c r="L962" s="14" cm="1">
        <f t="array" ref="L962">INDEX('Stocastic Model Raw Data'!$J$2:$J$1001,$C962,0)</f>
        <v>118615710.26449899</v>
      </c>
      <c r="M962" s="14">
        <f t="shared" si="171"/>
        <v>144455159.28076303</v>
      </c>
      <c r="N962" s="14">
        <f t="shared" si="175"/>
        <v>3239404735.1609616</v>
      </c>
      <c r="O962" s="14">
        <f t="shared" si="176"/>
        <v>1369737696.0405788</v>
      </c>
      <c r="P962" s="14">
        <f t="shared" si="172"/>
        <v>1869667039.1203828</v>
      </c>
      <c r="Q962" s="3">
        <f t="shared" si="177"/>
        <v>3239404735.1609616</v>
      </c>
      <c r="R962" s="3">
        <f t="shared" si="178"/>
        <v>1581780286.0405788</v>
      </c>
      <c r="S962" s="3">
        <f t="shared" si="173"/>
        <v>1657624449.1203828</v>
      </c>
      <c r="T962" s="21">
        <f>(RANK(E962,E$8:E$1007,1)+COUNTIF(E$8:E962,E962)-1)/1000</f>
        <v>0.93400000000000005</v>
      </c>
      <c r="U962" s="21">
        <f>(RANK(F962,F$8:F$1007,1)+COUNTIF(F$8:F962,F962)-1)/1000</f>
        <v>0.93400000000000005</v>
      </c>
      <c r="V962" s="21">
        <f>(RANK(G962,G$8:G$1007,1)+COUNTIF(G$8:G962,G962)-1)/1000</f>
        <v>0.93400000000000005</v>
      </c>
      <c r="W962" s="21">
        <f>(RANK(H962,H$8:H$1007,1)+COUNTIF(H$8:H962,H962)-1)/1000</f>
        <v>0.92600000000000005</v>
      </c>
      <c r="X962" s="21">
        <f>(RANK(I962,I$8:I$1007,1)+COUNTIF(I$8:I962,I962)-1)/1000</f>
        <v>0.92</v>
      </c>
      <c r="Y962" s="21">
        <f>(RANK(J962,J$8:J$1007,1)+COUNTIF(J$8:J962,J962)-1)/1000</f>
        <v>0.92900000000000005</v>
      </c>
      <c r="Z962" s="21">
        <f>(RANK(K962,K$8:K$1007,1)+COUNTIF(K$8:K962,K962)-1)/1000</f>
        <v>0.94499999999999995</v>
      </c>
      <c r="AA962" s="21">
        <f>(RANK(L962,L$8:L$1007,1)+COUNTIF(L$8:L962,L962)-1)/1000</f>
        <v>0.95799999999999996</v>
      </c>
      <c r="AB962" s="21">
        <f>(RANK(M962,M$8:M$1007,1)+COUNTIF(M$8:M962,M962)-1)/1000</f>
        <v>0.94199999999999995</v>
      </c>
      <c r="AC962" s="21">
        <f>(RANK(N962,N$8:N$1007,1)+COUNTIF(N$8:N962,N962)-1)/1000</f>
        <v>0.93100000000000005</v>
      </c>
      <c r="AD962" s="21">
        <f>(RANK(O962,O$8:O$1007,1)+COUNTIF(O$8:O962,O962)-1)/1000</f>
        <v>0.92700000000000005</v>
      </c>
      <c r="AE962" s="21">
        <f>(RANK(P962,P$8:P$1007,1)+COUNTIF(P$8:P962,P962)-1)/1000</f>
        <v>0.93300000000000005</v>
      </c>
      <c r="AF962" s="21">
        <f>(RANK(Q962,Q$8:Q$1007,1)+COUNTIF(Q$8:Q962,Q962)-1)/1000</f>
        <v>0.93100000000000005</v>
      </c>
      <c r="AG962" s="21">
        <f>(RANK(R962,R$8:R$1007,1)+COUNTIF(R$8:R962,R962)-1)/1000</f>
        <v>0.92700000000000005</v>
      </c>
      <c r="AH962" s="21">
        <f>(RANK(S962,S$8:S$1007,1)+COUNTIF(S$8:S962,S962)-1)/1000</f>
        <v>0.93300000000000005</v>
      </c>
      <c r="AI962" s="14">
        <f t="shared" si="179"/>
        <v>0</v>
      </c>
      <c r="AK962" s="14">
        <f t="shared" si="180"/>
        <v>0</v>
      </c>
    </row>
    <row r="963" spans="2:37" x14ac:dyDescent="0.25">
      <c r="B963">
        <f t="shared" si="174"/>
        <v>956</v>
      </c>
      <c r="C963">
        <f>MATCH(B963,'Stocastic Model Raw Data'!$B$2:$B$1001,0)</f>
        <v>611</v>
      </c>
      <c r="D963" s="14" cm="1">
        <f t="array" ref="D963">INDEX('Stocastic Model Raw Data'!$G$2:$G$1001,$C963,0)</f>
        <v>212042590</v>
      </c>
      <c r="E963" s="14" cm="1">
        <f t="array" ref="E963">INDEX('Stocastic Model Raw Data'!$C$2:$C$1001,$C963,0)</f>
        <v>93887341.6395569</v>
      </c>
      <c r="F963" s="14" cm="1">
        <f t="array" ref="F963">INDEX('Stocastic Model Raw Data'!$H$2:$H$1001,$C963,0)</f>
        <v>46769751.592959799</v>
      </c>
      <c r="G963" s="14">
        <f t="shared" si="169"/>
        <v>47117590.046597101</v>
      </c>
      <c r="H963" s="14" cm="1">
        <f t="array" ref="H963">INDEX('Stocastic Model Raw Data'!$D$2:$D$1001,$C963,0)</f>
        <v>2525502550.6785002</v>
      </c>
      <c r="I963" s="14" cm="1">
        <f t="array" ref="I963">INDEX('Stocastic Model Raw Data'!$I$2:$I$1001,$C963,0)</f>
        <v>1074234070.4260299</v>
      </c>
      <c r="J963" s="14">
        <f t="shared" si="170"/>
        <v>1451268480.2524703</v>
      </c>
      <c r="K963" s="14" cm="1">
        <f t="array" ref="K963">INDEX('Stocastic Model Raw Data'!$E$2:$E$1001,$C963,0)</f>
        <v>181505575.163326</v>
      </c>
      <c r="L963" s="14" cm="1">
        <f t="array" ref="L963">INDEX('Stocastic Model Raw Data'!$J$2:$J$1001,$C963,0)</f>
        <v>78006946.680435404</v>
      </c>
      <c r="M963" s="14">
        <f t="shared" si="171"/>
        <v>103498628.48289059</v>
      </c>
      <c r="N963" s="14">
        <f t="shared" si="175"/>
        <v>2707008125.841826</v>
      </c>
      <c r="O963" s="14">
        <f t="shared" si="176"/>
        <v>1152241017.1064653</v>
      </c>
      <c r="P963" s="14">
        <f t="shared" si="172"/>
        <v>1554767108.7353606</v>
      </c>
      <c r="Q963" s="3">
        <f t="shared" si="177"/>
        <v>2707008125.841826</v>
      </c>
      <c r="R963" s="3">
        <f t="shared" si="178"/>
        <v>1364283607.1064653</v>
      </c>
      <c r="S963" s="3">
        <f t="shared" si="173"/>
        <v>1342724518.7353606</v>
      </c>
      <c r="T963" s="21">
        <f>(RANK(E963,E$8:E$1007,1)+COUNTIF(E$8:E963,E963)-1)/1000</f>
        <v>0.69099999999999995</v>
      </c>
      <c r="U963" s="21">
        <f>(RANK(F963,F$8:F$1007,1)+COUNTIF(F$8:F963,F963)-1)/1000</f>
        <v>0.70699999999999996</v>
      </c>
      <c r="V963" s="21">
        <f>(RANK(G963,G$8:G$1007,1)+COUNTIF(G$8:G963,G963)-1)/1000</f>
        <v>0.67400000000000004</v>
      </c>
      <c r="W963" s="21">
        <f>(RANK(H963,H$8:H$1007,1)+COUNTIF(H$8:H963,H963)-1)/1000</f>
        <v>0.63</v>
      </c>
      <c r="X963" s="21">
        <f>(RANK(I963,I$8:I$1007,1)+COUNTIF(I$8:I963,I963)-1)/1000</f>
        <v>0.66200000000000003</v>
      </c>
      <c r="Y963" s="21">
        <f>(RANK(J963,J$8:J$1007,1)+COUNTIF(J$8:J963,J963)-1)/1000</f>
        <v>0.59899999999999998</v>
      </c>
      <c r="Z963" s="21">
        <f>(RANK(K963,K$8:K$1007,1)+COUNTIF(K$8:K963,K963)-1)/1000</f>
        <v>0.51300000000000001</v>
      </c>
      <c r="AA963" s="21">
        <f>(RANK(L963,L$8:L$1007,1)+COUNTIF(L$8:L963,L963)-1)/1000</f>
        <v>0.45400000000000001</v>
      </c>
      <c r="AB963" s="21">
        <f>(RANK(M963,M$8:M$1007,1)+COUNTIF(M$8:M963,M963)-1)/1000</f>
        <v>0.56299999999999994</v>
      </c>
      <c r="AC963" s="21">
        <f>(RANK(N963,N$8:N$1007,1)+COUNTIF(N$8:N963,N963)-1)/1000</f>
        <v>0.61099999999999999</v>
      </c>
      <c r="AD963" s="21">
        <f>(RANK(O963,O$8:O$1007,1)+COUNTIF(O$8:O963,O963)-1)/1000</f>
        <v>0.63600000000000001</v>
      </c>
      <c r="AE963" s="21">
        <f>(RANK(P963,P$8:P$1007,1)+COUNTIF(P$8:P963,P963)-1)/1000</f>
        <v>0.59199999999999997</v>
      </c>
      <c r="AF963" s="21">
        <f>(RANK(Q963,Q$8:Q$1007,1)+COUNTIF(Q$8:Q963,Q963)-1)/1000</f>
        <v>0.61099999999999999</v>
      </c>
      <c r="AG963" s="21">
        <f>(RANK(R963,R$8:R$1007,1)+COUNTIF(R$8:R963,R963)-1)/1000</f>
        <v>0.63600000000000001</v>
      </c>
      <c r="AH963" s="21">
        <f>(RANK(S963,S$8:S$1007,1)+COUNTIF(S$8:S963,S963)-1)/1000</f>
        <v>0.59199999999999997</v>
      </c>
      <c r="AI963" s="14">
        <f t="shared" si="179"/>
        <v>0</v>
      </c>
      <c r="AK963" s="14">
        <f t="shared" si="180"/>
        <v>0</v>
      </c>
    </row>
    <row r="964" spans="2:37" x14ac:dyDescent="0.25">
      <c r="B964">
        <f t="shared" si="174"/>
        <v>957</v>
      </c>
      <c r="C964">
        <f>MATCH(B964,'Stocastic Model Raw Data'!$B$2:$B$1001,0)</f>
        <v>678</v>
      </c>
      <c r="D964" s="14" cm="1">
        <f t="array" ref="D964">INDEX('Stocastic Model Raw Data'!$G$2:$G$1001,$C964,0)</f>
        <v>212042590</v>
      </c>
      <c r="E964" s="14" cm="1">
        <f t="array" ref="E964">INDEX('Stocastic Model Raw Data'!$C$2:$C$1001,$C964,0)</f>
        <v>94949764.306115299</v>
      </c>
      <c r="F964" s="14" cm="1">
        <f t="array" ref="F964">INDEX('Stocastic Model Raw Data'!$H$2:$H$1001,$C964,0)</f>
        <v>47167806.913506702</v>
      </c>
      <c r="G964" s="14">
        <f t="shared" si="169"/>
        <v>47781957.392608598</v>
      </c>
      <c r="H964" s="14" cm="1">
        <f t="array" ref="H964">INDEX('Stocastic Model Raw Data'!$D$2:$D$1001,$C964,0)</f>
        <v>2595791680.7494998</v>
      </c>
      <c r="I964" s="14" cm="1">
        <f t="array" ref="I964">INDEX('Stocastic Model Raw Data'!$I$2:$I$1001,$C964,0)</f>
        <v>1100026702.6752601</v>
      </c>
      <c r="J964" s="14">
        <f t="shared" si="170"/>
        <v>1495764978.0742397</v>
      </c>
      <c r="K964" s="14" cm="1">
        <f t="array" ref="K964">INDEX('Stocastic Model Raw Data'!$E$2:$E$1001,$C964,0)</f>
        <v>185348516.64904901</v>
      </c>
      <c r="L964" s="14" cm="1">
        <f t="array" ref="L964">INDEX('Stocastic Model Raw Data'!$J$2:$J$1001,$C964,0)</f>
        <v>83606148.154008701</v>
      </c>
      <c r="M964" s="14">
        <f t="shared" si="171"/>
        <v>101742368.49504031</v>
      </c>
      <c r="N964" s="14">
        <f t="shared" si="175"/>
        <v>2781140197.3985486</v>
      </c>
      <c r="O964" s="14">
        <f t="shared" si="176"/>
        <v>1183632850.8292687</v>
      </c>
      <c r="P964" s="14">
        <f t="shared" si="172"/>
        <v>1597507346.5692799</v>
      </c>
      <c r="Q964" s="3">
        <f t="shared" si="177"/>
        <v>2781140197.3985486</v>
      </c>
      <c r="R964" s="3">
        <f t="shared" si="178"/>
        <v>1395675440.8292687</v>
      </c>
      <c r="S964" s="3">
        <f t="shared" si="173"/>
        <v>1385464756.5692799</v>
      </c>
      <c r="T964" s="21">
        <f>(RANK(E964,E$8:E$1007,1)+COUNTIF(E$8:E964,E964)-1)/1000</f>
        <v>0.71199999999999997</v>
      </c>
      <c r="U964" s="21">
        <f>(RANK(F964,F$8:F$1007,1)+COUNTIF(F$8:F964,F964)-1)/1000</f>
        <v>0.72399999999999998</v>
      </c>
      <c r="V964" s="21">
        <f>(RANK(G964,G$8:G$1007,1)+COUNTIF(G$8:G964,G964)-1)/1000</f>
        <v>0.69599999999999995</v>
      </c>
      <c r="W964" s="21">
        <f>(RANK(H964,H$8:H$1007,1)+COUNTIF(H$8:H964,H964)-1)/1000</f>
        <v>0.68600000000000005</v>
      </c>
      <c r="X964" s="21">
        <f>(RANK(I964,I$8:I$1007,1)+COUNTIF(I$8:I964,I964)-1)/1000</f>
        <v>0.71</v>
      </c>
      <c r="Y964" s="21">
        <f>(RANK(J964,J$8:J$1007,1)+COUNTIF(J$8:J964,J964)-1)/1000</f>
        <v>0.67100000000000004</v>
      </c>
      <c r="Z964" s="21">
        <f>(RANK(K964,K$8:K$1007,1)+COUNTIF(K$8:K964,K964)-1)/1000</f>
        <v>0.55900000000000005</v>
      </c>
      <c r="AA964" s="21">
        <f>(RANK(L964,L$8:L$1007,1)+COUNTIF(L$8:L964,L964)-1)/1000</f>
        <v>0.58099999999999996</v>
      </c>
      <c r="AB964" s="21">
        <f>(RANK(M964,M$8:M$1007,1)+COUNTIF(M$8:M964,M964)-1)/1000</f>
        <v>0.53800000000000003</v>
      </c>
      <c r="AC964" s="21">
        <f>(RANK(N964,N$8:N$1007,1)+COUNTIF(N$8:N964,N964)-1)/1000</f>
        <v>0.67800000000000005</v>
      </c>
      <c r="AD964" s="21">
        <f>(RANK(O964,O$8:O$1007,1)+COUNTIF(O$8:O964,O964)-1)/1000</f>
        <v>0.70499999999999996</v>
      </c>
      <c r="AE964" s="21">
        <f>(RANK(P964,P$8:P$1007,1)+COUNTIF(P$8:P964,P964)-1)/1000</f>
        <v>0.66200000000000003</v>
      </c>
      <c r="AF964" s="21">
        <f>(RANK(Q964,Q$8:Q$1007,1)+COUNTIF(Q$8:Q964,Q964)-1)/1000</f>
        <v>0.67800000000000005</v>
      </c>
      <c r="AG964" s="21">
        <f>(RANK(R964,R$8:R$1007,1)+COUNTIF(R$8:R964,R964)-1)/1000</f>
        <v>0.70499999999999996</v>
      </c>
      <c r="AH964" s="21">
        <f>(RANK(S964,S$8:S$1007,1)+COUNTIF(S$8:S964,S964)-1)/1000</f>
        <v>0.66200000000000003</v>
      </c>
      <c r="AI964" s="14">
        <f t="shared" si="179"/>
        <v>0</v>
      </c>
      <c r="AK964" s="14">
        <f t="shared" si="180"/>
        <v>0</v>
      </c>
    </row>
    <row r="965" spans="2:37" x14ac:dyDescent="0.25">
      <c r="B965">
        <f t="shared" si="174"/>
        <v>958</v>
      </c>
      <c r="C965">
        <f>MATCH(B965,'Stocastic Model Raw Data'!$B$2:$B$1001,0)</f>
        <v>133</v>
      </c>
      <c r="D965" s="14" cm="1">
        <f t="array" ref="D965">INDEX('Stocastic Model Raw Data'!$G$2:$G$1001,$C965,0)</f>
        <v>212042590</v>
      </c>
      <c r="E965" s="14" cm="1">
        <f t="array" ref="E965">INDEX('Stocastic Model Raw Data'!$C$2:$C$1001,$C965,0)</f>
        <v>68779209.827722207</v>
      </c>
      <c r="F965" s="14" cm="1">
        <f t="array" ref="F965">INDEX('Stocastic Model Raw Data'!$H$2:$H$1001,$C965,0)</f>
        <v>33610892.7343539</v>
      </c>
      <c r="G965" s="14">
        <f t="shared" si="169"/>
        <v>35168317.093368307</v>
      </c>
      <c r="H965" s="14" cm="1">
        <f t="array" ref="H965">INDEX('Stocastic Model Raw Data'!$D$2:$D$1001,$C965,0)</f>
        <v>1965009210.0050299</v>
      </c>
      <c r="I965" s="14" cm="1">
        <f t="array" ref="I965">INDEX('Stocastic Model Raw Data'!$I$2:$I$1001,$C965,0)</f>
        <v>820159106.68356597</v>
      </c>
      <c r="J965" s="14">
        <f t="shared" si="170"/>
        <v>1144850103.3214641</v>
      </c>
      <c r="K965" s="14" cm="1">
        <f t="array" ref="K965">INDEX('Stocastic Model Raw Data'!$E$2:$E$1001,$C965,0)</f>
        <v>150399369.563712</v>
      </c>
      <c r="L965" s="14" cm="1">
        <f t="array" ref="L965">INDEX('Stocastic Model Raw Data'!$J$2:$J$1001,$C965,0)</f>
        <v>64578371.060003601</v>
      </c>
      <c r="M965" s="14">
        <f t="shared" si="171"/>
        <v>85820998.503708392</v>
      </c>
      <c r="N965" s="14">
        <f t="shared" si="175"/>
        <v>2115408579.5687418</v>
      </c>
      <c r="O965" s="14">
        <f t="shared" si="176"/>
        <v>884737477.74356961</v>
      </c>
      <c r="P965" s="14">
        <f t="shared" si="172"/>
        <v>1230671101.8251722</v>
      </c>
      <c r="Q965" s="3">
        <f t="shared" si="177"/>
        <v>2115408579.5687418</v>
      </c>
      <c r="R965" s="3">
        <f t="shared" si="178"/>
        <v>1096780067.7435696</v>
      </c>
      <c r="S965" s="3">
        <f t="shared" si="173"/>
        <v>1018628511.8251722</v>
      </c>
      <c r="T965" s="21">
        <f>(RANK(E965,E$8:E$1007,1)+COUNTIF(E$8:E965,E965)-1)/1000</f>
        <v>0.17</v>
      </c>
      <c r="U965" s="21">
        <f>(RANK(F965,F$8:F$1007,1)+COUNTIF(F$8:F965,F965)-1)/1000</f>
        <v>0.183</v>
      </c>
      <c r="V965" s="21">
        <f>(RANK(G965,G$8:G$1007,1)+COUNTIF(G$8:G965,G965)-1)/1000</f>
        <v>0.153</v>
      </c>
      <c r="W965" s="21">
        <f>(RANK(H965,H$8:H$1007,1)+COUNTIF(H$8:H965,H965)-1)/1000</f>
        <v>0.129</v>
      </c>
      <c r="X965" s="21">
        <f>(RANK(I965,I$8:I$1007,1)+COUNTIF(I$8:I965,I965)-1)/1000</f>
        <v>0.13400000000000001</v>
      </c>
      <c r="Y965" s="21">
        <f>(RANK(J965,J$8:J$1007,1)+COUNTIF(J$8:J965,J965)-1)/1000</f>
        <v>0.125</v>
      </c>
      <c r="Z965" s="21">
        <f>(RANK(K965,K$8:K$1007,1)+COUNTIF(K$8:K965,K965)-1)/1000</f>
        <v>0.19700000000000001</v>
      </c>
      <c r="AA965" s="21">
        <f>(RANK(L965,L$8:L$1007,1)+COUNTIF(L$8:L965,L965)-1)/1000</f>
        <v>0.17699999999999999</v>
      </c>
      <c r="AB965" s="21">
        <f>(RANK(M965,M$8:M$1007,1)+COUNTIF(M$8:M965,M965)-1)/1000</f>
        <v>0.249</v>
      </c>
      <c r="AC965" s="21">
        <f>(RANK(N965,N$8:N$1007,1)+COUNTIF(N$8:N965,N965)-1)/1000</f>
        <v>0.13300000000000001</v>
      </c>
      <c r="AD965" s="21">
        <f>(RANK(O965,O$8:O$1007,1)+COUNTIF(O$8:O965,O965)-1)/1000</f>
        <v>0.14000000000000001</v>
      </c>
      <c r="AE965" s="21">
        <f>(RANK(P965,P$8:P$1007,1)+COUNTIF(P$8:P965,P965)-1)/1000</f>
        <v>0.13100000000000001</v>
      </c>
      <c r="AF965" s="21">
        <f>(RANK(Q965,Q$8:Q$1007,1)+COUNTIF(Q$8:Q965,Q965)-1)/1000</f>
        <v>0.13300000000000001</v>
      </c>
      <c r="AG965" s="21">
        <f>(RANK(R965,R$8:R$1007,1)+COUNTIF(R$8:R965,R965)-1)/1000</f>
        <v>0.14000000000000001</v>
      </c>
      <c r="AH965" s="21">
        <f>(RANK(S965,S$8:S$1007,1)+COUNTIF(S$8:S965,S965)-1)/1000</f>
        <v>0.13100000000000001</v>
      </c>
      <c r="AI965" s="14">
        <f t="shared" si="179"/>
        <v>0</v>
      </c>
      <c r="AK965" s="14">
        <f t="shared" si="180"/>
        <v>0</v>
      </c>
    </row>
    <row r="966" spans="2:37" x14ac:dyDescent="0.25">
      <c r="B966">
        <f t="shared" si="174"/>
        <v>959</v>
      </c>
      <c r="C966">
        <f>MATCH(B966,'Stocastic Model Raw Data'!$B$2:$B$1001,0)</f>
        <v>380</v>
      </c>
      <c r="D966" s="14" cm="1">
        <f t="array" ref="D966">INDEX('Stocastic Model Raw Data'!$G$2:$G$1001,$C966,0)</f>
        <v>212042590</v>
      </c>
      <c r="E966" s="14" cm="1">
        <f t="array" ref="E966">INDEX('Stocastic Model Raw Data'!$C$2:$C$1001,$C966,0)</f>
        <v>75573801.535164297</v>
      </c>
      <c r="F966" s="14" cm="1">
        <f t="array" ref="F966">INDEX('Stocastic Model Raw Data'!$H$2:$H$1001,$C966,0)</f>
        <v>36047948.886802003</v>
      </c>
      <c r="G966" s="14">
        <f t="shared" si="169"/>
        <v>39525852.648362294</v>
      </c>
      <c r="H966" s="14" cm="1">
        <f t="array" ref="H966">INDEX('Stocastic Model Raw Data'!$D$2:$D$1001,$C966,0)</f>
        <v>2273839914.7505398</v>
      </c>
      <c r="I966" s="14" cm="1">
        <f t="array" ref="I966">INDEX('Stocastic Model Raw Data'!$I$2:$I$1001,$C966,0)</f>
        <v>939537780.586555</v>
      </c>
      <c r="J966" s="14">
        <f t="shared" si="170"/>
        <v>1334302134.1639848</v>
      </c>
      <c r="K966" s="14" cm="1">
        <f t="array" ref="K966">INDEX('Stocastic Model Raw Data'!$E$2:$E$1001,$C966,0)</f>
        <v>159994163.890176</v>
      </c>
      <c r="L966" s="14" cm="1">
        <f t="array" ref="L966">INDEX('Stocastic Model Raw Data'!$J$2:$J$1001,$C966,0)</f>
        <v>70905044.446977496</v>
      </c>
      <c r="M966" s="14">
        <f t="shared" si="171"/>
        <v>89089119.443198502</v>
      </c>
      <c r="N966" s="14">
        <f t="shared" si="175"/>
        <v>2433834078.6407156</v>
      </c>
      <c r="O966" s="14">
        <f t="shared" si="176"/>
        <v>1010442825.0335325</v>
      </c>
      <c r="P966" s="14">
        <f t="shared" si="172"/>
        <v>1423391253.607183</v>
      </c>
      <c r="Q966" s="3">
        <f t="shared" si="177"/>
        <v>2433834078.6407156</v>
      </c>
      <c r="R966" s="3">
        <f t="shared" si="178"/>
        <v>1222485415.0335326</v>
      </c>
      <c r="S966" s="3">
        <f t="shared" si="173"/>
        <v>1211348663.607183</v>
      </c>
      <c r="T966" s="21">
        <f>(RANK(E966,E$8:E$1007,1)+COUNTIF(E$8:E966,E966)-1)/1000</f>
        <v>0.3</v>
      </c>
      <c r="U966" s="21">
        <f>(RANK(F966,F$8:F$1007,1)+COUNTIF(F$8:F966,F966)-1)/1000</f>
        <v>0.28000000000000003</v>
      </c>
      <c r="V966" s="21">
        <f>(RANK(G966,G$8:G$1007,1)+COUNTIF(G$8:G966,G966)-1)/1000</f>
        <v>0.32700000000000001</v>
      </c>
      <c r="W966" s="21">
        <f>(RANK(H966,H$8:H$1007,1)+COUNTIF(H$8:H966,H966)-1)/1000</f>
        <v>0.38900000000000001</v>
      </c>
      <c r="X966" s="21">
        <f>(RANK(I966,I$8:I$1007,1)+COUNTIF(I$8:I966,I966)-1)/1000</f>
        <v>0.371</v>
      </c>
      <c r="Y966" s="21">
        <f>(RANK(J966,J$8:J$1007,1)+COUNTIF(J$8:J966,J966)-1)/1000</f>
        <v>0.40100000000000002</v>
      </c>
      <c r="Z966" s="21">
        <f>(RANK(K966,K$8:K$1007,1)+COUNTIF(K$8:K966,K966)-1)/1000</f>
        <v>0.314</v>
      </c>
      <c r="AA966" s="21">
        <f>(RANK(L966,L$8:L$1007,1)+COUNTIF(L$8:L966,L966)-1)/1000</f>
        <v>0.30299999999999999</v>
      </c>
      <c r="AB966" s="21">
        <f>(RANK(M966,M$8:M$1007,1)+COUNTIF(M$8:M966,M966)-1)/1000</f>
        <v>0.309</v>
      </c>
      <c r="AC966" s="21">
        <f>(RANK(N966,N$8:N$1007,1)+COUNTIF(N$8:N966,N966)-1)/1000</f>
        <v>0.38</v>
      </c>
      <c r="AD966" s="21">
        <f>(RANK(O966,O$8:O$1007,1)+COUNTIF(O$8:O966,O966)-1)/1000</f>
        <v>0.36499999999999999</v>
      </c>
      <c r="AE966" s="21">
        <f>(RANK(P966,P$8:P$1007,1)+COUNTIF(P$8:P966,P966)-1)/1000</f>
        <v>0.38900000000000001</v>
      </c>
      <c r="AF966" s="21">
        <f>(RANK(Q966,Q$8:Q$1007,1)+COUNTIF(Q$8:Q966,Q966)-1)/1000</f>
        <v>0.38</v>
      </c>
      <c r="AG966" s="21">
        <f>(RANK(R966,R$8:R$1007,1)+COUNTIF(R$8:R966,R966)-1)/1000</f>
        <v>0.36499999999999999</v>
      </c>
      <c r="AH966" s="21">
        <f>(RANK(S966,S$8:S$1007,1)+COUNTIF(S$8:S966,S966)-1)/1000</f>
        <v>0.38900000000000001</v>
      </c>
      <c r="AI966" s="14">
        <f t="shared" si="179"/>
        <v>0</v>
      </c>
      <c r="AK966" s="14">
        <f t="shared" si="180"/>
        <v>0</v>
      </c>
    </row>
    <row r="967" spans="2:37" x14ac:dyDescent="0.25">
      <c r="B967">
        <f t="shared" si="174"/>
        <v>960</v>
      </c>
      <c r="C967">
        <f>MATCH(B967,'Stocastic Model Raw Data'!$B$2:$B$1001,0)</f>
        <v>638</v>
      </c>
      <c r="D967" s="14" cm="1">
        <f t="array" ref="D967">INDEX('Stocastic Model Raw Data'!$G$2:$G$1001,$C967,0)</f>
        <v>212042590</v>
      </c>
      <c r="E967" s="14" cm="1">
        <f t="array" ref="E967">INDEX('Stocastic Model Raw Data'!$C$2:$C$1001,$C967,0)</f>
        <v>90807925.287786603</v>
      </c>
      <c r="F967" s="14" cm="1">
        <f t="array" ref="F967">INDEX('Stocastic Model Raw Data'!$H$2:$H$1001,$C967,0)</f>
        <v>44433522.6727743</v>
      </c>
      <c r="G967" s="14">
        <f t="shared" si="169"/>
        <v>46374402.615012303</v>
      </c>
      <c r="H967" s="14" cm="1">
        <f t="array" ref="H967">INDEX('Stocastic Model Raw Data'!$D$2:$D$1001,$C967,0)</f>
        <v>2520945953.2902498</v>
      </c>
      <c r="I967" s="14" cm="1">
        <f t="array" ref="I967">INDEX('Stocastic Model Raw Data'!$I$2:$I$1001,$C967,0)</f>
        <v>1053272403.2551301</v>
      </c>
      <c r="J967" s="14">
        <f t="shared" si="170"/>
        <v>1467673550.0351198</v>
      </c>
      <c r="K967" s="14" cm="1">
        <f t="array" ref="K967">INDEX('Stocastic Model Raw Data'!$E$2:$E$1001,$C967,0)</f>
        <v>209810602.132274</v>
      </c>
      <c r="L967" s="14" cm="1">
        <f t="array" ref="L967">INDEX('Stocastic Model Raw Data'!$J$2:$J$1001,$C967,0)</f>
        <v>91919141.782932803</v>
      </c>
      <c r="M967" s="14">
        <f t="shared" si="171"/>
        <v>117891460.3493412</v>
      </c>
      <c r="N967" s="14">
        <f t="shared" si="175"/>
        <v>2730756555.422524</v>
      </c>
      <c r="O967" s="14">
        <f t="shared" si="176"/>
        <v>1145191545.0380628</v>
      </c>
      <c r="P967" s="14">
        <f t="shared" si="172"/>
        <v>1585565010.3844612</v>
      </c>
      <c r="Q967" s="3">
        <f t="shared" si="177"/>
        <v>2730756555.422524</v>
      </c>
      <c r="R967" s="3">
        <f t="shared" si="178"/>
        <v>1357234135.0380628</v>
      </c>
      <c r="S967" s="3">
        <f t="shared" si="173"/>
        <v>1373522420.3844612</v>
      </c>
      <c r="T967" s="21">
        <f>(RANK(E967,E$8:E$1007,1)+COUNTIF(E$8:E967,E967)-1)/1000</f>
        <v>0.64100000000000001</v>
      </c>
      <c r="U967" s="21">
        <f>(RANK(F967,F$8:F$1007,1)+COUNTIF(F$8:F967,F967)-1)/1000</f>
        <v>0.63600000000000001</v>
      </c>
      <c r="V967" s="21">
        <f>(RANK(G967,G$8:G$1007,1)+COUNTIF(G$8:G967,G967)-1)/1000</f>
        <v>0.64100000000000001</v>
      </c>
      <c r="W967" s="21">
        <f>(RANK(H967,H$8:H$1007,1)+COUNTIF(H$8:H967,H967)-1)/1000</f>
        <v>0.623</v>
      </c>
      <c r="X967" s="21">
        <f>(RANK(I967,I$8:I$1007,1)+COUNTIF(I$8:I967,I967)-1)/1000</f>
        <v>0.61799999999999999</v>
      </c>
      <c r="Y967" s="21">
        <f>(RANK(J967,J$8:J$1007,1)+COUNTIF(J$8:J967,J967)-1)/1000</f>
        <v>0.623</v>
      </c>
      <c r="Z967" s="21">
        <f>(RANK(K967,K$8:K$1007,1)+COUNTIF(K$8:K967,K967)-1)/1000</f>
        <v>0.747</v>
      </c>
      <c r="AA967" s="21">
        <f>(RANK(L967,L$8:L$1007,1)+COUNTIF(L$8:L967,L967)-1)/1000</f>
        <v>0.71799999999999997</v>
      </c>
      <c r="AB967" s="21">
        <f>(RANK(M967,M$8:M$1007,1)+COUNTIF(M$8:M967,M967)-1)/1000</f>
        <v>0.76200000000000001</v>
      </c>
      <c r="AC967" s="21">
        <f>(RANK(N967,N$8:N$1007,1)+COUNTIF(N$8:N967,N967)-1)/1000</f>
        <v>0.63800000000000001</v>
      </c>
      <c r="AD967" s="21">
        <f>(RANK(O967,O$8:O$1007,1)+COUNTIF(O$8:O967,O967)-1)/1000</f>
        <v>0.625</v>
      </c>
      <c r="AE967" s="21">
        <f>(RANK(P967,P$8:P$1007,1)+COUNTIF(P$8:P967,P967)-1)/1000</f>
        <v>0.64600000000000002</v>
      </c>
      <c r="AF967" s="21">
        <f>(RANK(Q967,Q$8:Q$1007,1)+COUNTIF(Q$8:Q967,Q967)-1)/1000</f>
        <v>0.63800000000000001</v>
      </c>
      <c r="AG967" s="21">
        <f>(RANK(R967,R$8:R$1007,1)+COUNTIF(R$8:R967,R967)-1)/1000</f>
        <v>0.625</v>
      </c>
      <c r="AH967" s="21">
        <f>(RANK(S967,S$8:S$1007,1)+COUNTIF(S$8:S967,S967)-1)/1000</f>
        <v>0.64600000000000002</v>
      </c>
      <c r="AI967" s="14">
        <f t="shared" si="179"/>
        <v>0</v>
      </c>
      <c r="AK967" s="14">
        <f t="shared" si="180"/>
        <v>0</v>
      </c>
    </row>
    <row r="968" spans="2:37" x14ac:dyDescent="0.25">
      <c r="B968">
        <f t="shared" si="174"/>
        <v>961</v>
      </c>
      <c r="C968">
        <f>MATCH(B968,'Stocastic Model Raw Data'!$B$2:$B$1001,0)</f>
        <v>188</v>
      </c>
      <c r="D968" s="14" cm="1">
        <f t="array" ref="D968">INDEX('Stocastic Model Raw Data'!$G$2:$G$1001,$C968,0)</f>
        <v>212042590</v>
      </c>
      <c r="E968" s="14" cm="1">
        <f t="array" ref="E968">INDEX('Stocastic Model Raw Data'!$C$2:$C$1001,$C968,0)</f>
        <v>71186099.900918305</v>
      </c>
      <c r="F968" s="14" cm="1">
        <f t="array" ref="F968">INDEX('Stocastic Model Raw Data'!$H$2:$H$1001,$C968,0)</f>
        <v>34567805.526209101</v>
      </c>
      <c r="G968" s="14">
        <f t="shared" ref="G968:G1007" si="181">E968-F968</f>
        <v>36618294.374709204</v>
      </c>
      <c r="H968" s="14" cm="1">
        <f t="array" ref="H968">INDEX('Stocastic Model Raw Data'!$D$2:$D$1001,$C968,0)</f>
        <v>2057590192.9358699</v>
      </c>
      <c r="I968" s="14" cm="1">
        <f t="array" ref="I968">INDEX('Stocastic Model Raw Data'!$I$2:$I$1001,$C968,0)</f>
        <v>857458602.70875096</v>
      </c>
      <c r="J968" s="14">
        <f t="shared" ref="J968:J1007" si="182">H968-I968</f>
        <v>1200131590.227119</v>
      </c>
      <c r="K968" s="14" cm="1">
        <f t="array" ref="K968">INDEX('Stocastic Model Raw Data'!$E$2:$E$1001,$C968,0)</f>
        <v>147422603.130851</v>
      </c>
      <c r="L968" s="14" cm="1">
        <f t="array" ref="L968">INDEX('Stocastic Model Raw Data'!$J$2:$J$1001,$C968,0)</f>
        <v>63558433.720833302</v>
      </c>
      <c r="M968" s="14">
        <f t="shared" ref="M968:M1007" si="183">K968-L968</f>
        <v>83864169.410017699</v>
      </c>
      <c r="N968" s="14">
        <f t="shared" si="175"/>
        <v>2205012796.066721</v>
      </c>
      <c r="O968" s="14">
        <f t="shared" si="176"/>
        <v>921017036.42958426</v>
      </c>
      <c r="P968" s="14">
        <f t="shared" ref="P968:P1007" si="184">N968-O968</f>
        <v>1283995759.6371367</v>
      </c>
      <c r="Q968" s="3">
        <f t="shared" si="177"/>
        <v>2205012796.066721</v>
      </c>
      <c r="R968" s="3">
        <f t="shared" si="178"/>
        <v>1133059626.4295843</v>
      </c>
      <c r="S968" s="3">
        <f t="shared" ref="S968:S1007" si="185">Q968-R968</f>
        <v>1071953169.6371367</v>
      </c>
      <c r="T968" s="21">
        <f>(RANK(E968,E$8:E$1007,1)+COUNTIF(E$8:E968,E968)-1)/1000</f>
        <v>0.20899999999999999</v>
      </c>
      <c r="U968" s="21">
        <f>(RANK(F968,F$8:F$1007,1)+COUNTIF(F$8:F968,F968)-1)/1000</f>
        <v>0.217</v>
      </c>
      <c r="V968" s="21">
        <f>(RANK(G968,G$8:G$1007,1)+COUNTIF(G$8:G968,G968)-1)/1000</f>
        <v>0.19700000000000001</v>
      </c>
      <c r="W968" s="21">
        <f>(RANK(H968,H$8:H$1007,1)+COUNTIF(H$8:H968,H968)-1)/1000</f>
        <v>0.192</v>
      </c>
      <c r="X968" s="21">
        <f>(RANK(I968,I$8:I$1007,1)+COUNTIF(I$8:I968,I968)-1)/1000</f>
        <v>0.19900000000000001</v>
      </c>
      <c r="Y968" s="21">
        <f>(RANK(J968,J$8:J$1007,1)+COUNTIF(J$8:J968,J968)-1)/1000</f>
        <v>0.188</v>
      </c>
      <c r="Z968" s="21">
        <f>(RANK(K968,K$8:K$1007,1)+COUNTIF(K$8:K968,K968)-1)/1000</f>
        <v>0.17899999999999999</v>
      </c>
      <c r="AA968" s="21">
        <f>(RANK(L968,L$8:L$1007,1)+COUNTIF(L$8:L968,L968)-1)/1000</f>
        <v>0.16900000000000001</v>
      </c>
      <c r="AB968" s="21">
        <f>(RANK(M968,M$8:M$1007,1)+COUNTIF(M$8:M968,M968)-1)/1000</f>
        <v>0.20499999999999999</v>
      </c>
      <c r="AC968" s="21">
        <f>(RANK(N968,N$8:N$1007,1)+COUNTIF(N$8:N968,N968)-1)/1000</f>
        <v>0.188</v>
      </c>
      <c r="AD968" s="21">
        <f>(RANK(O968,O$8:O$1007,1)+COUNTIF(O$8:O968,O968)-1)/1000</f>
        <v>0.193</v>
      </c>
      <c r="AE968" s="21">
        <f>(RANK(P968,P$8:P$1007,1)+COUNTIF(P$8:P968,P968)-1)/1000</f>
        <v>0.188</v>
      </c>
      <c r="AF968" s="21">
        <f>(RANK(Q968,Q$8:Q$1007,1)+COUNTIF(Q$8:Q968,Q968)-1)/1000</f>
        <v>0.188</v>
      </c>
      <c r="AG968" s="21">
        <f>(RANK(R968,R$8:R$1007,1)+COUNTIF(R$8:R968,R968)-1)/1000</f>
        <v>0.193</v>
      </c>
      <c r="AH968" s="21">
        <f>(RANK(S968,S$8:S$1007,1)+COUNTIF(S$8:S968,S968)-1)/1000</f>
        <v>0.188</v>
      </c>
      <c r="AI968" s="14">
        <f t="shared" si="179"/>
        <v>0</v>
      </c>
      <c r="AK968" s="14">
        <f t="shared" si="180"/>
        <v>0</v>
      </c>
    </row>
    <row r="969" spans="2:37" x14ac:dyDescent="0.25">
      <c r="B969">
        <f t="shared" ref="B969:B1007" si="186">B968+1</f>
        <v>962</v>
      </c>
      <c r="C969">
        <f>MATCH(B969,'Stocastic Model Raw Data'!$B$2:$B$1001,0)</f>
        <v>228</v>
      </c>
      <c r="D969" s="14" cm="1">
        <f t="array" ref="D969">INDEX('Stocastic Model Raw Data'!$G$2:$G$1001,$C969,0)</f>
        <v>212042590</v>
      </c>
      <c r="E969" s="14" cm="1">
        <f t="array" ref="E969">INDEX('Stocastic Model Raw Data'!$C$2:$C$1001,$C969,0)</f>
        <v>68604052.656277403</v>
      </c>
      <c r="F969" s="14" cm="1">
        <f t="array" ref="F969">INDEX('Stocastic Model Raw Data'!$H$2:$H$1001,$C969,0)</f>
        <v>32510881.3005745</v>
      </c>
      <c r="G969" s="14">
        <f t="shared" si="181"/>
        <v>36093171.355702907</v>
      </c>
      <c r="H969" s="14" cm="1">
        <f t="array" ref="H969">INDEX('Stocastic Model Raw Data'!$D$2:$D$1001,$C969,0)</f>
        <v>2109785048.6472299</v>
      </c>
      <c r="I969" s="14" cm="1">
        <f t="array" ref="I969">INDEX('Stocastic Model Raw Data'!$I$2:$I$1001,$C969,0)</f>
        <v>863445095.38560998</v>
      </c>
      <c r="J969" s="14">
        <f t="shared" si="182"/>
        <v>1246339953.26162</v>
      </c>
      <c r="K969" s="14" cm="1">
        <f t="array" ref="K969">INDEX('Stocastic Model Raw Data'!$E$2:$E$1001,$C969,0)</f>
        <v>144235228.60848701</v>
      </c>
      <c r="L969" s="14" cm="1">
        <f t="array" ref="L969">INDEX('Stocastic Model Raw Data'!$J$2:$J$1001,$C969,0)</f>
        <v>63276738.3323621</v>
      </c>
      <c r="M969" s="14">
        <f t="shared" si="183"/>
        <v>80958490.27612491</v>
      </c>
      <c r="N969" s="14">
        <f t="shared" ref="N969:N1007" si="187">H969+K969</f>
        <v>2254020277.2557168</v>
      </c>
      <c r="O969" s="14">
        <f t="shared" ref="O969:O1007" si="188">I969+L969</f>
        <v>926721833.71797204</v>
      </c>
      <c r="P969" s="14">
        <f t="shared" si="184"/>
        <v>1327298443.5377448</v>
      </c>
      <c r="Q969" s="3">
        <f t="shared" ref="Q969:Q1007" si="189">N969</f>
        <v>2254020277.2557168</v>
      </c>
      <c r="R969" s="3">
        <f t="shared" ref="R969:R1007" si="190">O969+D969</f>
        <v>1138764423.717972</v>
      </c>
      <c r="S969" s="3">
        <f t="shared" si="185"/>
        <v>1115255853.5377448</v>
      </c>
      <c r="T969" s="21">
        <f>(RANK(E969,E$8:E$1007,1)+COUNTIF(E$8:E969,E969)-1)/1000</f>
        <v>0.16400000000000001</v>
      </c>
      <c r="U969" s="21">
        <f>(RANK(F969,F$8:F$1007,1)+COUNTIF(F$8:F969,F969)-1)/1000</f>
        <v>0.14299999999999999</v>
      </c>
      <c r="V969" s="21">
        <f>(RANK(G969,G$8:G$1007,1)+COUNTIF(G$8:G969,G969)-1)/1000</f>
        <v>0.18</v>
      </c>
      <c r="W969" s="21">
        <f>(RANK(H969,H$8:H$1007,1)+COUNTIF(H$8:H969,H969)-1)/1000</f>
        <v>0.23100000000000001</v>
      </c>
      <c r="X969" s="21">
        <f>(RANK(I969,I$8:I$1007,1)+COUNTIF(I$8:I969,I969)-1)/1000</f>
        <v>0.216</v>
      </c>
      <c r="Y969" s="21">
        <f>(RANK(J969,J$8:J$1007,1)+COUNTIF(J$8:J969,J969)-1)/1000</f>
        <v>0.247</v>
      </c>
      <c r="Z969" s="21">
        <f>(RANK(K969,K$8:K$1007,1)+COUNTIF(K$8:K969,K969)-1)/1000</f>
        <v>0.161</v>
      </c>
      <c r="AA969" s="21">
        <f>(RANK(L969,L$8:L$1007,1)+COUNTIF(L$8:L969,L969)-1)/1000</f>
        <v>0.16500000000000001</v>
      </c>
      <c r="AB969" s="21">
        <f>(RANK(M969,M$8:M$1007,1)+COUNTIF(M$8:M969,M969)-1)/1000</f>
        <v>0.16300000000000001</v>
      </c>
      <c r="AC969" s="21">
        <f>(RANK(N969,N$8:N$1007,1)+COUNTIF(N$8:N969,N969)-1)/1000</f>
        <v>0.22800000000000001</v>
      </c>
      <c r="AD969" s="21">
        <f>(RANK(O969,O$8:O$1007,1)+COUNTIF(O$8:O969,O969)-1)/1000</f>
        <v>0.2</v>
      </c>
      <c r="AE969" s="21">
        <f>(RANK(P969,P$8:P$1007,1)+COUNTIF(P$8:P969,P969)-1)/1000</f>
        <v>0.23799999999999999</v>
      </c>
      <c r="AF969" s="21">
        <f>(RANK(Q969,Q$8:Q$1007,1)+COUNTIF(Q$8:Q969,Q969)-1)/1000</f>
        <v>0.22800000000000001</v>
      </c>
      <c r="AG969" s="21">
        <f>(RANK(R969,R$8:R$1007,1)+COUNTIF(R$8:R969,R969)-1)/1000</f>
        <v>0.2</v>
      </c>
      <c r="AH969" s="21">
        <f>(RANK(S969,S$8:S$1007,1)+COUNTIF(S$8:S969,S969)-1)/1000</f>
        <v>0.23799999999999999</v>
      </c>
      <c r="AI969" s="14">
        <f t="shared" ref="AI969:AI1007" si="191">J969+M969-P969</f>
        <v>0</v>
      </c>
      <c r="AK969" s="14">
        <f t="shared" ref="AK969:AK1007" si="192">H969+K969-N969</f>
        <v>0</v>
      </c>
    </row>
    <row r="970" spans="2:37" x14ac:dyDescent="0.25">
      <c r="B970">
        <f t="shared" si="186"/>
        <v>963</v>
      </c>
      <c r="C970">
        <f>MATCH(B970,'Stocastic Model Raw Data'!$B$2:$B$1001,0)</f>
        <v>631</v>
      </c>
      <c r="D970" s="14" cm="1">
        <f t="array" ref="D970">INDEX('Stocastic Model Raw Data'!$G$2:$G$1001,$C970,0)</f>
        <v>212042590</v>
      </c>
      <c r="E970" s="14" cm="1">
        <f t="array" ref="E970">INDEX('Stocastic Model Raw Data'!$C$2:$C$1001,$C970,0)</f>
        <v>87111909.170797795</v>
      </c>
      <c r="F970" s="14" cm="1">
        <f t="array" ref="F970">INDEX('Stocastic Model Raw Data'!$H$2:$H$1001,$C970,0)</f>
        <v>42057001.968788102</v>
      </c>
      <c r="G970" s="14">
        <f t="shared" si="181"/>
        <v>45054907.202009693</v>
      </c>
      <c r="H970" s="14" cm="1">
        <f t="array" ref="H970">INDEX('Stocastic Model Raw Data'!$D$2:$D$1001,$C970,0)</f>
        <v>2546251282.47329</v>
      </c>
      <c r="I970" s="14" cm="1">
        <f t="array" ref="I970">INDEX('Stocastic Model Raw Data'!$I$2:$I$1001,$C970,0)</f>
        <v>1059861549.95601</v>
      </c>
      <c r="J970" s="14">
        <f t="shared" si="182"/>
        <v>1486389732.5172801</v>
      </c>
      <c r="K970" s="14" cm="1">
        <f t="array" ref="K970">INDEX('Stocastic Model Raw Data'!$E$2:$E$1001,$C970,0)</f>
        <v>176013478.97955501</v>
      </c>
      <c r="L970" s="14" cm="1">
        <f t="array" ref="L970">INDEX('Stocastic Model Raw Data'!$J$2:$J$1001,$C970,0)</f>
        <v>76962206.767319605</v>
      </c>
      <c r="M970" s="14">
        <f t="shared" si="183"/>
        <v>99051272.212235406</v>
      </c>
      <c r="N970" s="14">
        <f t="shared" si="187"/>
        <v>2722264761.4528451</v>
      </c>
      <c r="O970" s="14">
        <f t="shared" si="188"/>
        <v>1136823756.7233295</v>
      </c>
      <c r="P970" s="14">
        <f t="shared" si="184"/>
        <v>1585441004.7295156</v>
      </c>
      <c r="Q970" s="3">
        <f t="shared" si="189"/>
        <v>2722264761.4528451</v>
      </c>
      <c r="R970" s="3">
        <f t="shared" si="190"/>
        <v>1348866346.7233295</v>
      </c>
      <c r="S970" s="3">
        <f t="shared" si="185"/>
        <v>1373398414.7295156</v>
      </c>
      <c r="T970" s="21">
        <f>(RANK(E970,E$8:E$1007,1)+COUNTIF(E$8:E970,E970)-1)/1000</f>
        <v>0.56200000000000006</v>
      </c>
      <c r="U970" s="21">
        <f>(RANK(F970,F$8:F$1007,1)+COUNTIF(F$8:F970,F970)-1)/1000</f>
        <v>0.53800000000000003</v>
      </c>
      <c r="V970" s="21">
        <f>(RANK(G970,G$8:G$1007,1)+COUNTIF(G$8:G970,G970)-1)/1000</f>
        <v>0.58099999999999996</v>
      </c>
      <c r="W970" s="21">
        <f>(RANK(H970,H$8:H$1007,1)+COUNTIF(H$8:H970,H970)-1)/1000</f>
        <v>0.64900000000000002</v>
      </c>
      <c r="X970" s="21">
        <f>(RANK(I970,I$8:I$1007,1)+COUNTIF(I$8:I970,I970)-1)/1000</f>
        <v>0.63400000000000001</v>
      </c>
      <c r="Y970" s="21">
        <f>(RANK(J970,J$8:J$1007,1)+COUNTIF(J$8:J970,J970)-1)/1000</f>
        <v>0.66200000000000003</v>
      </c>
      <c r="Z970" s="21">
        <f>(RANK(K970,K$8:K$1007,1)+COUNTIF(K$8:K970,K970)-1)/1000</f>
        <v>0.45600000000000002</v>
      </c>
      <c r="AA970" s="21">
        <f>(RANK(L970,L$8:L$1007,1)+COUNTIF(L$8:L970,L970)-1)/1000</f>
        <v>0.42699999999999999</v>
      </c>
      <c r="AB970" s="21">
        <f>(RANK(M970,M$8:M$1007,1)+COUNTIF(M$8:M970,M970)-1)/1000</f>
        <v>0.48399999999999999</v>
      </c>
      <c r="AC970" s="21">
        <f>(RANK(N970,N$8:N$1007,1)+COUNTIF(N$8:N970,N970)-1)/1000</f>
        <v>0.63100000000000001</v>
      </c>
      <c r="AD970" s="21">
        <f>(RANK(O970,O$8:O$1007,1)+COUNTIF(O$8:O970,O970)-1)/1000</f>
        <v>0.61299999999999999</v>
      </c>
      <c r="AE970" s="21">
        <f>(RANK(P970,P$8:P$1007,1)+COUNTIF(P$8:P970,P970)-1)/1000</f>
        <v>0.64500000000000002</v>
      </c>
      <c r="AF970" s="21">
        <f>(RANK(Q970,Q$8:Q$1007,1)+COUNTIF(Q$8:Q970,Q970)-1)/1000</f>
        <v>0.63100000000000001</v>
      </c>
      <c r="AG970" s="21">
        <f>(RANK(R970,R$8:R$1007,1)+COUNTIF(R$8:R970,R970)-1)/1000</f>
        <v>0.61299999999999999</v>
      </c>
      <c r="AH970" s="21">
        <f>(RANK(S970,S$8:S$1007,1)+COUNTIF(S$8:S970,S970)-1)/1000</f>
        <v>0.64500000000000002</v>
      </c>
      <c r="AI970" s="14">
        <f t="shared" si="191"/>
        <v>0</v>
      </c>
      <c r="AK970" s="14">
        <f t="shared" si="192"/>
        <v>0</v>
      </c>
    </row>
    <row r="971" spans="2:37" x14ac:dyDescent="0.25">
      <c r="B971">
        <f t="shared" si="186"/>
        <v>964</v>
      </c>
      <c r="C971">
        <f>MATCH(B971,'Stocastic Model Raw Data'!$B$2:$B$1001,0)</f>
        <v>902</v>
      </c>
      <c r="D971" s="14" cm="1">
        <f t="array" ref="D971">INDEX('Stocastic Model Raw Data'!$G$2:$G$1001,$C971,0)</f>
        <v>212042590</v>
      </c>
      <c r="E971" s="14" cm="1">
        <f t="array" ref="E971">INDEX('Stocastic Model Raw Data'!$C$2:$C$1001,$C971,0)</f>
        <v>104676212.91536801</v>
      </c>
      <c r="F971" s="14" cm="1">
        <f t="array" ref="F971">INDEX('Stocastic Model Raw Data'!$H$2:$H$1001,$C971,0)</f>
        <v>51516307.496062398</v>
      </c>
      <c r="G971" s="14">
        <f t="shared" si="181"/>
        <v>53159905.419305608</v>
      </c>
      <c r="H971" s="14" cm="1">
        <f t="array" ref="H971">INDEX('Stocastic Model Raw Data'!$D$2:$D$1001,$C971,0)</f>
        <v>2927458451.55902</v>
      </c>
      <c r="I971" s="14" cm="1">
        <f t="array" ref="I971">INDEX('Stocastic Model Raw Data'!$I$2:$I$1001,$C971,0)</f>
        <v>1227688927.5557599</v>
      </c>
      <c r="J971" s="14">
        <f t="shared" si="182"/>
        <v>1699769524.0032601</v>
      </c>
      <c r="K971" s="14" cm="1">
        <f t="array" ref="K971">INDEX('Stocastic Model Raw Data'!$E$2:$E$1001,$C971,0)</f>
        <v>226048946.18088499</v>
      </c>
      <c r="L971" s="14" cm="1">
        <f t="array" ref="L971">INDEX('Stocastic Model Raw Data'!$J$2:$J$1001,$C971,0)</f>
        <v>101830856.034091</v>
      </c>
      <c r="M971" s="14">
        <f t="shared" si="183"/>
        <v>124218090.14679399</v>
      </c>
      <c r="N971" s="14">
        <f t="shared" si="187"/>
        <v>3153507397.7399049</v>
      </c>
      <c r="O971" s="14">
        <f t="shared" si="188"/>
        <v>1329519783.5898509</v>
      </c>
      <c r="P971" s="14">
        <f t="shared" si="184"/>
        <v>1823987614.150054</v>
      </c>
      <c r="Q971" s="3">
        <f t="shared" si="189"/>
        <v>3153507397.7399049</v>
      </c>
      <c r="R971" s="3">
        <f t="shared" si="190"/>
        <v>1541562373.5898509</v>
      </c>
      <c r="S971" s="3">
        <f t="shared" si="185"/>
        <v>1611945024.150054</v>
      </c>
      <c r="T971" s="21">
        <f>(RANK(E971,E$8:E$1007,1)+COUNTIF(E$8:E971,E971)-1)/1000</f>
        <v>0.85499999999999998</v>
      </c>
      <c r="U971" s="21">
        <f>(RANK(F971,F$8:F$1007,1)+COUNTIF(F$8:F971,F971)-1)/1000</f>
        <v>0.84499999999999997</v>
      </c>
      <c r="V971" s="21">
        <f>(RANK(G971,G$8:G$1007,1)+COUNTIF(G$8:G971,G971)-1)/1000</f>
        <v>0.85899999999999999</v>
      </c>
      <c r="W971" s="21">
        <f>(RANK(H971,H$8:H$1007,1)+COUNTIF(H$8:H971,H971)-1)/1000</f>
        <v>0.90200000000000002</v>
      </c>
      <c r="X971" s="21">
        <f>(RANK(I971,I$8:I$1007,1)+COUNTIF(I$8:I971,I971)-1)/1000</f>
        <v>0.90100000000000002</v>
      </c>
      <c r="Y971" s="21">
        <f>(RANK(J971,J$8:J$1007,1)+COUNTIF(J$8:J971,J971)-1)/1000</f>
        <v>0.90700000000000003</v>
      </c>
      <c r="Z971" s="21">
        <f>(RANK(K971,K$8:K$1007,1)+COUNTIF(K$8:K971,K971)-1)/1000</f>
        <v>0.82699999999999996</v>
      </c>
      <c r="AA971" s="21">
        <f>(RANK(L971,L$8:L$1007,1)+COUNTIF(L$8:L971,L971)-1)/1000</f>
        <v>0.84199999999999997</v>
      </c>
      <c r="AB971" s="21">
        <f>(RANK(M971,M$8:M$1007,1)+COUNTIF(M$8:M971,M971)-1)/1000</f>
        <v>0.81399999999999995</v>
      </c>
      <c r="AC971" s="21">
        <f>(RANK(N971,N$8:N$1007,1)+COUNTIF(N$8:N971,N971)-1)/1000</f>
        <v>0.90200000000000002</v>
      </c>
      <c r="AD971" s="21">
        <f>(RANK(O971,O$8:O$1007,1)+COUNTIF(O$8:O971,O971)-1)/1000</f>
        <v>0.89600000000000002</v>
      </c>
      <c r="AE971" s="21">
        <f>(RANK(P971,P$8:P$1007,1)+COUNTIF(P$8:P971,P971)-1)/1000</f>
        <v>0.90300000000000002</v>
      </c>
      <c r="AF971" s="21">
        <f>(RANK(Q971,Q$8:Q$1007,1)+COUNTIF(Q$8:Q971,Q971)-1)/1000</f>
        <v>0.90200000000000002</v>
      </c>
      <c r="AG971" s="21">
        <f>(RANK(R971,R$8:R$1007,1)+COUNTIF(R$8:R971,R971)-1)/1000</f>
        <v>0.89600000000000002</v>
      </c>
      <c r="AH971" s="21">
        <f>(RANK(S971,S$8:S$1007,1)+COUNTIF(S$8:S971,S971)-1)/1000</f>
        <v>0.90300000000000002</v>
      </c>
      <c r="AI971" s="14">
        <f t="shared" si="191"/>
        <v>0</v>
      </c>
      <c r="AK971" s="14">
        <f t="shared" si="192"/>
        <v>0</v>
      </c>
    </row>
    <row r="972" spans="2:37" x14ac:dyDescent="0.25">
      <c r="B972">
        <f t="shared" si="186"/>
        <v>965</v>
      </c>
      <c r="C972">
        <f>MATCH(B972,'Stocastic Model Raw Data'!$B$2:$B$1001,0)</f>
        <v>917</v>
      </c>
      <c r="D972" s="14" cm="1">
        <f t="array" ref="D972">INDEX('Stocastic Model Raw Data'!$G$2:$G$1001,$C972,0)</f>
        <v>212042590</v>
      </c>
      <c r="E972" s="14" cm="1">
        <f t="array" ref="E972">INDEX('Stocastic Model Raw Data'!$C$2:$C$1001,$C972,0)</f>
        <v>103618794.25297999</v>
      </c>
      <c r="F972" s="14" cm="1">
        <f t="array" ref="F972">INDEX('Stocastic Model Raw Data'!$H$2:$H$1001,$C972,0)</f>
        <v>50441938.190503098</v>
      </c>
      <c r="G972" s="14">
        <f t="shared" si="181"/>
        <v>53176856.062476896</v>
      </c>
      <c r="H972" s="14" cm="1">
        <f t="array" ref="H972">INDEX('Stocastic Model Raw Data'!$D$2:$D$1001,$C972,0)</f>
        <v>2982498671.2388902</v>
      </c>
      <c r="I972" s="14" cm="1">
        <f t="array" ref="I972">INDEX('Stocastic Model Raw Data'!$I$2:$I$1001,$C972,0)</f>
        <v>1248799644.55792</v>
      </c>
      <c r="J972" s="14">
        <f t="shared" si="182"/>
        <v>1733699026.6809702</v>
      </c>
      <c r="K972" s="14" cm="1">
        <f t="array" ref="K972">INDEX('Stocastic Model Raw Data'!$E$2:$E$1001,$C972,0)</f>
        <v>222556326.504785</v>
      </c>
      <c r="L972" s="14" cm="1">
        <f t="array" ref="L972">INDEX('Stocastic Model Raw Data'!$J$2:$J$1001,$C972,0)</f>
        <v>97370283.755221203</v>
      </c>
      <c r="M972" s="14">
        <f t="shared" si="183"/>
        <v>125186042.7495638</v>
      </c>
      <c r="N972" s="14">
        <f t="shared" si="187"/>
        <v>3205054997.7436752</v>
      </c>
      <c r="O972" s="14">
        <f t="shared" si="188"/>
        <v>1346169928.3131411</v>
      </c>
      <c r="P972" s="14">
        <f t="shared" si="184"/>
        <v>1858885069.4305341</v>
      </c>
      <c r="Q972" s="3">
        <f t="shared" si="189"/>
        <v>3205054997.7436752</v>
      </c>
      <c r="R972" s="3">
        <f t="shared" si="190"/>
        <v>1558212518.3131411</v>
      </c>
      <c r="S972" s="3">
        <f t="shared" si="185"/>
        <v>1646842479.4305341</v>
      </c>
      <c r="T972" s="21">
        <f>(RANK(E972,E$8:E$1007,1)+COUNTIF(E$8:E972,E972)-1)/1000</f>
        <v>0.83899999999999997</v>
      </c>
      <c r="U972" s="21">
        <f>(RANK(F972,F$8:F$1007,1)+COUNTIF(F$8:F972,F972)-1)/1000</f>
        <v>0.81899999999999995</v>
      </c>
      <c r="V972" s="21">
        <f>(RANK(G972,G$8:G$1007,1)+COUNTIF(G$8:G972,G972)-1)/1000</f>
        <v>0.86</v>
      </c>
      <c r="W972" s="21">
        <f>(RANK(H972,H$8:H$1007,1)+COUNTIF(H$8:H972,H972)-1)/1000</f>
        <v>0.93200000000000005</v>
      </c>
      <c r="X972" s="21">
        <f>(RANK(I972,I$8:I$1007,1)+COUNTIF(I$8:I972,I972)-1)/1000</f>
        <v>0.91500000000000004</v>
      </c>
      <c r="Y972" s="21">
        <f>(RANK(J972,J$8:J$1007,1)+COUNTIF(J$8:J972,J972)-1)/1000</f>
        <v>0.93100000000000005</v>
      </c>
      <c r="Z972" s="21">
        <f>(RANK(K972,K$8:K$1007,1)+COUNTIF(K$8:K972,K972)-1)/1000</f>
        <v>0.81399999999999995</v>
      </c>
      <c r="AA972" s="21">
        <f>(RANK(L972,L$8:L$1007,1)+COUNTIF(L$8:L972,L972)-1)/1000</f>
        <v>0.8</v>
      </c>
      <c r="AB972" s="21">
        <f>(RANK(M972,M$8:M$1007,1)+COUNTIF(M$8:M972,M972)-1)/1000</f>
        <v>0.82399999999999995</v>
      </c>
      <c r="AC972" s="21">
        <f>(RANK(N972,N$8:N$1007,1)+COUNTIF(N$8:N972,N972)-1)/1000</f>
        <v>0.91700000000000004</v>
      </c>
      <c r="AD972" s="21">
        <f>(RANK(O972,O$8:O$1007,1)+COUNTIF(O$8:O972,O972)-1)/1000</f>
        <v>0.91200000000000003</v>
      </c>
      <c r="AE972" s="21">
        <f>(RANK(P972,P$8:P$1007,1)+COUNTIF(P$8:P972,P972)-1)/1000</f>
        <v>0.92600000000000005</v>
      </c>
      <c r="AF972" s="21">
        <f>(RANK(Q972,Q$8:Q$1007,1)+COUNTIF(Q$8:Q972,Q972)-1)/1000</f>
        <v>0.91700000000000004</v>
      </c>
      <c r="AG972" s="21">
        <f>(RANK(R972,R$8:R$1007,1)+COUNTIF(R$8:R972,R972)-1)/1000</f>
        <v>0.91200000000000003</v>
      </c>
      <c r="AH972" s="21">
        <f>(RANK(S972,S$8:S$1007,1)+COUNTIF(S$8:S972,S972)-1)/1000</f>
        <v>0.92600000000000005</v>
      </c>
      <c r="AI972" s="14">
        <f t="shared" si="191"/>
        <v>0</v>
      </c>
      <c r="AK972" s="14">
        <f t="shared" si="192"/>
        <v>0</v>
      </c>
    </row>
    <row r="973" spans="2:37" x14ac:dyDescent="0.25">
      <c r="B973">
        <f t="shared" si="186"/>
        <v>966</v>
      </c>
      <c r="C973">
        <f>MATCH(B973,'Stocastic Model Raw Data'!$B$2:$B$1001,0)</f>
        <v>10</v>
      </c>
      <c r="D973" s="14" cm="1">
        <f t="array" ref="D973">INDEX('Stocastic Model Raw Data'!$G$2:$G$1001,$C973,0)</f>
        <v>212042590</v>
      </c>
      <c r="E973" s="14" cm="1">
        <f t="array" ref="E973">INDEX('Stocastic Model Raw Data'!$C$2:$C$1001,$C973,0)</f>
        <v>52251024.5590747</v>
      </c>
      <c r="F973" s="14" cm="1">
        <f t="array" ref="F973">INDEX('Stocastic Model Raw Data'!$H$2:$H$1001,$C973,0)</f>
        <v>24868008.766026601</v>
      </c>
      <c r="G973" s="14">
        <f t="shared" si="181"/>
        <v>27383015.793048099</v>
      </c>
      <c r="H973" s="14" cm="1">
        <f t="array" ref="H973">INDEX('Stocastic Model Raw Data'!$D$2:$D$1001,$C973,0)</f>
        <v>1579941054.40501</v>
      </c>
      <c r="I973" s="14" cm="1">
        <f t="array" ref="I973">INDEX('Stocastic Model Raw Data'!$I$2:$I$1001,$C973,0)</f>
        <v>648039522.42581904</v>
      </c>
      <c r="J973" s="14">
        <f t="shared" si="182"/>
        <v>931901531.97919095</v>
      </c>
      <c r="K973" s="14" cm="1">
        <f t="array" ref="K973">INDEX('Stocastic Model Raw Data'!$E$2:$E$1001,$C973,0)</f>
        <v>112304543.079521</v>
      </c>
      <c r="L973" s="14" cm="1">
        <f t="array" ref="L973">INDEX('Stocastic Model Raw Data'!$J$2:$J$1001,$C973,0)</f>
        <v>47103386.564543001</v>
      </c>
      <c r="M973" s="14">
        <f t="shared" si="183"/>
        <v>65201156.514977999</v>
      </c>
      <c r="N973" s="14">
        <f t="shared" si="187"/>
        <v>1692245597.4845309</v>
      </c>
      <c r="O973" s="14">
        <f t="shared" si="188"/>
        <v>695142908.99036205</v>
      </c>
      <c r="P973" s="14">
        <f t="shared" si="184"/>
        <v>997102688.49416888</v>
      </c>
      <c r="Q973" s="3">
        <f t="shared" si="189"/>
        <v>1692245597.4845309</v>
      </c>
      <c r="R973" s="3">
        <f t="shared" si="190"/>
        <v>907185498.99036205</v>
      </c>
      <c r="S973" s="3">
        <f t="shared" si="185"/>
        <v>785060098.49416888</v>
      </c>
      <c r="T973" s="21">
        <f>(RANK(E973,E$8:E$1007,1)+COUNTIF(E$8:E973,E973)-1)/1000</f>
        <v>8.0000000000000002E-3</v>
      </c>
      <c r="U973" s="21">
        <f>(RANK(F973,F$8:F$1007,1)+COUNTIF(F$8:F973,F973)-1)/1000</f>
        <v>8.0000000000000002E-3</v>
      </c>
      <c r="V973" s="21">
        <f>(RANK(G973,G$8:G$1007,1)+COUNTIF(G$8:G973,G973)-1)/1000</f>
        <v>8.0000000000000002E-3</v>
      </c>
      <c r="W973" s="21">
        <f>(RANK(H973,H$8:H$1007,1)+COUNTIF(H$8:H973,H973)-1)/1000</f>
        <v>0.01</v>
      </c>
      <c r="X973" s="21">
        <f>(RANK(I973,I$8:I$1007,1)+COUNTIF(I$8:I973,I973)-1)/1000</f>
        <v>0.01</v>
      </c>
      <c r="Y973" s="21">
        <f>(RANK(J973,J$8:J$1007,1)+COUNTIF(J$8:J973,J973)-1)/1000</f>
        <v>0.01</v>
      </c>
      <c r="Z973" s="21">
        <f>(RANK(K973,K$8:K$1007,1)+COUNTIF(K$8:K973,K973)-1)/1000</f>
        <v>1.2E-2</v>
      </c>
      <c r="AA973" s="21">
        <f>(RANK(L973,L$8:L$1007,1)+COUNTIF(L$8:L973,L973)-1)/1000</f>
        <v>0.01</v>
      </c>
      <c r="AB973" s="21">
        <f>(RANK(M973,M$8:M$1007,1)+COUNTIF(M$8:M973,M973)-1)/1000</f>
        <v>1.7000000000000001E-2</v>
      </c>
      <c r="AC973" s="21">
        <f>(RANK(N973,N$8:N$1007,1)+COUNTIF(N$8:N973,N973)-1)/1000</f>
        <v>0.01</v>
      </c>
      <c r="AD973" s="21">
        <f>(RANK(O973,O$8:O$1007,1)+COUNTIF(O$8:O973,O973)-1)/1000</f>
        <v>8.9999999999999993E-3</v>
      </c>
      <c r="AE973" s="21">
        <f>(RANK(P973,P$8:P$1007,1)+COUNTIF(P$8:P973,P973)-1)/1000</f>
        <v>1.0999999999999999E-2</v>
      </c>
      <c r="AF973" s="21">
        <f>(RANK(Q973,Q$8:Q$1007,1)+COUNTIF(Q$8:Q973,Q973)-1)/1000</f>
        <v>0.01</v>
      </c>
      <c r="AG973" s="21">
        <f>(RANK(R973,R$8:R$1007,1)+COUNTIF(R$8:R973,R973)-1)/1000</f>
        <v>8.9999999999999993E-3</v>
      </c>
      <c r="AH973" s="21">
        <f>(RANK(S973,S$8:S$1007,1)+COUNTIF(S$8:S973,S973)-1)/1000</f>
        <v>1.0999999999999999E-2</v>
      </c>
      <c r="AI973" s="14">
        <f t="shared" si="191"/>
        <v>0</v>
      </c>
      <c r="AK973" s="14">
        <f t="shared" si="192"/>
        <v>0</v>
      </c>
    </row>
    <row r="974" spans="2:37" x14ac:dyDescent="0.25">
      <c r="B974">
        <f t="shared" si="186"/>
        <v>967</v>
      </c>
      <c r="C974">
        <f>MATCH(B974,'Stocastic Model Raw Data'!$B$2:$B$1001,0)</f>
        <v>58</v>
      </c>
      <c r="D974" s="14" cm="1">
        <f t="array" ref="D974">INDEX('Stocastic Model Raw Data'!$G$2:$G$1001,$C974,0)</f>
        <v>212042590</v>
      </c>
      <c r="E974" s="14" cm="1">
        <f t="array" ref="E974">INDEX('Stocastic Model Raw Data'!$C$2:$C$1001,$C974,0)</f>
        <v>58266847.947643898</v>
      </c>
      <c r="F974" s="14" cm="1">
        <f t="array" ref="F974">INDEX('Stocastic Model Raw Data'!$H$2:$H$1001,$C974,0)</f>
        <v>27582184.8978277</v>
      </c>
      <c r="G974" s="14">
        <f t="shared" si="181"/>
        <v>30684663.049816199</v>
      </c>
      <c r="H974" s="14" cm="1">
        <f t="array" ref="H974">INDEX('Stocastic Model Raw Data'!$D$2:$D$1001,$C974,0)</f>
        <v>1793802285.4196501</v>
      </c>
      <c r="I974" s="14" cm="1">
        <f t="array" ref="I974">INDEX('Stocastic Model Raw Data'!$I$2:$I$1001,$C974,0)</f>
        <v>733134643.04990697</v>
      </c>
      <c r="J974" s="14">
        <f t="shared" si="182"/>
        <v>1060667642.3697431</v>
      </c>
      <c r="K974" s="14" cm="1">
        <f t="array" ref="K974">INDEX('Stocastic Model Raw Data'!$E$2:$E$1001,$C974,0)</f>
        <v>123030939.865972</v>
      </c>
      <c r="L974" s="14" cm="1">
        <f t="array" ref="L974">INDEX('Stocastic Model Raw Data'!$J$2:$J$1001,$C974,0)</f>
        <v>51806978.5944786</v>
      </c>
      <c r="M974" s="14">
        <f t="shared" si="183"/>
        <v>71223961.271493405</v>
      </c>
      <c r="N974" s="14">
        <f t="shared" si="187"/>
        <v>1916833225.2856221</v>
      </c>
      <c r="O974" s="14">
        <f t="shared" si="188"/>
        <v>784941621.64438558</v>
      </c>
      <c r="P974" s="14">
        <f t="shared" si="184"/>
        <v>1131891603.6412365</v>
      </c>
      <c r="Q974" s="3">
        <f t="shared" si="189"/>
        <v>1916833225.2856221</v>
      </c>
      <c r="R974" s="3">
        <f t="shared" si="190"/>
        <v>996984211.64438558</v>
      </c>
      <c r="S974" s="3">
        <f t="shared" si="185"/>
        <v>919849013.64123654</v>
      </c>
      <c r="T974" s="21">
        <f>(RANK(E974,E$8:E$1007,1)+COUNTIF(E$8:E974,E974)-1)/1000</f>
        <v>3.2000000000000001E-2</v>
      </c>
      <c r="U974" s="21">
        <f>(RANK(F974,F$8:F$1007,1)+COUNTIF(F$8:F974,F974)-1)/1000</f>
        <v>2.9000000000000001E-2</v>
      </c>
      <c r="V974" s="21">
        <f>(RANK(G974,G$8:G$1007,1)+COUNTIF(G$8:G974,G974)-1)/1000</f>
        <v>3.5999999999999997E-2</v>
      </c>
      <c r="W974" s="21">
        <f>(RANK(H974,H$8:H$1007,1)+COUNTIF(H$8:H974,H974)-1)/1000</f>
        <v>0.06</v>
      </c>
      <c r="X974" s="21">
        <f>(RANK(I974,I$8:I$1007,1)+COUNTIF(I$8:I974,I974)-1)/1000</f>
        <v>5.1999999999999998E-2</v>
      </c>
      <c r="Y974" s="21">
        <f>(RANK(J974,J$8:J$1007,1)+COUNTIF(J$8:J974,J974)-1)/1000</f>
        <v>6.8000000000000005E-2</v>
      </c>
      <c r="Z974" s="21">
        <f>(RANK(K974,K$8:K$1007,1)+COUNTIF(K$8:K974,K974)-1)/1000</f>
        <v>3.9E-2</v>
      </c>
      <c r="AA974" s="21">
        <f>(RANK(L974,L$8:L$1007,1)+COUNTIF(L$8:L974,L974)-1)/1000</f>
        <v>3.4000000000000002E-2</v>
      </c>
      <c r="AB974" s="21">
        <f>(RANK(M974,M$8:M$1007,1)+COUNTIF(M$8:M974,M974)-1)/1000</f>
        <v>5.3999999999999999E-2</v>
      </c>
      <c r="AC974" s="21">
        <f>(RANK(N974,N$8:N$1007,1)+COUNTIF(N$8:N974,N974)-1)/1000</f>
        <v>5.8000000000000003E-2</v>
      </c>
      <c r="AD974" s="21">
        <f>(RANK(O974,O$8:O$1007,1)+COUNTIF(O$8:O974,O974)-1)/1000</f>
        <v>4.9000000000000002E-2</v>
      </c>
      <c r="AE974" s="21">
        <f>(RANK(P974,P$8:P$1007,1)+COUNTIF(P$8:P974,P974)-1)/1000</f>
        <v>6.7000000000000004E-2</v>
      </c>
      <c r="AF974" s="21">
        <f>(RANK(Q974,Q$8:Q$1007,1)+COUNTIF(Q$8:Q974,Q974)-1)/1000</f>
        <v>5.8000000000000003E-2</v>
      </c>
      <c r="AG974" s="21">
        <f>(RANK(R974,R$8:R$1007,1)+COUNTIF(R$8:R974,R974)-1)/1000</f>
        <v>4.9000000000000002E-2</v>
      </c>
      <c r="AH974" s="21">
        <f>(RANK(S974,S$8:S$1007,1)+COUNTIF(S$8:S974,S974)-1)/1000</f>
        <v>6.7000000000000004E-2</v>
      </c>
      <c r="AI974" s="14">
        <f t="shared" si="191"/>
        <v>0</v>
      </c>
      <c r="AK974" s="14">
        <f t="shared" si="192"/>
        <v>0</v>
      </c>
    </row>
    <row r="975" spans="2:37" x14ac:dyDescent="0.25">
      <c r="B975">
        <f t="shared" si="186"/>
        <v>968</v>
      </c>
      <c r="C975">
        <f>MATCH(B975,'Stocastic Model Raw Data'!$B$2:$B$1001,0)</f>
        <v>956</v>
      </c>
      <c r="D975" s="14" cm="1">
        <f t="array" ref="D975">INDEX('Stocastic Model Raw Data'!$G$2:$G$1001,$C975,0)</f>
        <v>212042590</v>
      </c>
      <c r="E975" s="14" cm="1">
        <f t="array" ref="E975">INDEX('Stocastic Model Raw Data'!$C$2:$C$1001,$C975,0)</f>
        <v>106438232.827648</v>
      </c>
      <c r="F975" s="14" cm="1">
        <f t="array" ref="F975">INDEX('Stocastic Model Raw Data'!$H$2:$H$1001,$C975,0)</f>
        <v>51185984.2377823</v>
      </c>
      <c r="G975" s="14">
        <f t="shared" si="181"/>
        <v>55252248.589865699</v>
      </c>
      <c r="H975" s="14" cm="1">
        <f t="array" ref="H975">INDEX('Stocastic Model Raw Data'!$D$2:$D$1001,$C975,0)</f>
        <v>3130309751.39891</v>
      </c>
      <c r="I975" s="14" cm="1">
        <f t="array" ref="I975">INDEX('Stocastic Model Raw Data'!$I$2:$I$1001,$C975,0)</f>
        <v>1297181354.4835601</v>
      </c>
      <c r="J975" s="14">
        <f t="shared" si="182"/>
        <v>1833128396.91535</v>
      </c>
      <c r="K975" s="14" cm="1">
        <f t="array" ref="K975">INDEX('Stocastic Model Raw Data'!$E$2:$E$1001,$C975,0)</f>
        <v>220466231.60409901</v>
      </c>
      <c r="L975" s="14" cm="1">
        <f t="array" ref="L975">INDEX('Stocastic Model Raw Data'!$J$2:$J$1001,$C975,0)</f>
        <v>97165858.930002302</v>
      </c>
      <c r="M975" s="14">
        <f t="shared" si="183"/>
        <v>123300372.6740967</v>
      </c>
      <c r="N975" s="14">
        <f t="shared" si="187"/>
        <v>3350775983.0030088</v>
      </c>
      <c r="O975" s="14">
        <f t="shared" si="188"/>
        <v>1394347213.4135623</v>
      </c>
      <c r="P975" s="14">
        <f t="shared" si="184"/>
        <v>1956428769.5894465</v>
      </c>
      <c r="Q975" s="3">
        <f t="shared" si="189"/>
        <v>3350775983.0030088</v>
      </c>
      <c r="R975" s="3">
        <f t="shared" si="190"/>
        <v>1606389803.4135623</v>
      </c>
      <c r="S975" s="3">
        <f t="shared" si="185"/>
        <v>1744386179.5894465</v>
      </c>
      <c r="T975" s="21">
        <f>(RANK(E975,E$8:E$1007,1)+COUNTIF(E$8:E975,E975)-1)/1000</f>
        <v>0.86899999999999999</v>
      </c>
      <c r="U975" s="21">
        <f>(RANK(F975,F$8:F$1007,1)+COUNTIF(F$8:F975,F975)-1)/1000</f>
        <v>0.83899999999999997</v>
      </c>
      <c r="V975" s="21">
        <f>(RANK(G975,G$8:G$1007,1)+COUNTIF(G$8:G975,G975)-1)/1000</f>
        <v>0.90400000000000003</v>
      </c>
      <c r="W975" s="21">
        <f>(RANK(H975,H$8:H$1007,1)+COUNTIF(H$8:H975,H975)-1)/1000</f>
        <v>0.96599999999999997</v>
      </c>
      <c r="X975" s="21">
        <f>(RANK(I975,I$8:I$1007,1)+COUNTIF(I$8:I975,I975)-1)/1000</f>
        <v>0.95099999999999996</v>
      </c>
      <c r="Y975" s="21">
        <f>(RANK(J975,J$8:J$1007,1)+COUNTIF(J$8:J975,J975)-1)/1000</f>
        <v>0.97299999999999998</v>
      </c>
      <c r="Z975" s="21">
        <f>(RANK(K975,K$8:K$1007,1)+COUNTIF(K$8:K975,K975)-1)/1000</f>
        <v>0.80500000000000005</v>
      </c>
      <c r="AA975" s="21">
        <f>(RANK(L975,L$8:L$1007,1)+COUNTIF(L$8:L975,L975)-1)/1000</f>
        <v>0.79500000000000004</v>
      </c>
      <c r="AB975" s="21">
        <f>(RANK(M975,M$8:M$1007,1)+COUNTIF(M$8:M975,M975)-1)/1000</f>
        <v>0.80700000000000005</v>
      </c>
      <c r="AC975" s="21">
        <f>(RANK(N975,N$8:N$1007,1)+COUNTIF(N$8:N975,N975)-1)/1000</f>
        <v>0.95599999999999996</v>
      </c>
      <c r="AD975" s="21">
        <f>(RANK(O975,O$8:O$1007,1)+COUNTIF(O$8:O975,O975)-1)/1000</f>
        <v>0.94199999999999995</v>
      </c>
      <c r="AE975" s="21">
        <f>(RANK(P975,P$8:P$1007,1)+COUNTIF(P$8:P975,P975)-1)/1000</f>
        <v>0.96699999999999997</v>
      </c>
      <c r="AF975" s="21">
        <f>(RANK(Q975,Q$8:Q$1007,1)+COUNTIF(Q$8:Q975,Q975)-1)/1000</f>
        <v>0.95599999999999996</v>
      </c>
      <c r="AG975" s="21">
        <f>(RANK(R975,R$8:R$1007,1)+COUNTIF(R$8:R975,R975)-1)/1000</f>
        <v>0.94199999999999995</v>
      </c>
      <c r="AH975" s="21">
        <f>(RANK(S975,S$8:S$1007,1)+COUNTIF(S$8:S975,S975)-1)/1000</f>
        <v>0.96699999999999997</v>
      </c>
      <c r="AI975" s="14">
        <f t="shared" si="191"/>
        <v>0</v>
      </c>
      <c r="AK975" s="14">
        <f t="shared" si="192"/>
        <v>0</v>
      </c>
    </row>
    <row r="976" spans="2:37" x14ac:dyDescent="0.25">
      <c r="B976">
        <f t="shared" si="186"/>
        <v>969</v>
      </c>
      <c r="C976">
        <f>MATCH(B976,'Stocastic Model Raw Data'!$B$2:$B$1001,0)</f>
        <v>602</v>
      </c>
      <c r="D976" s="14" cm="1">
        <f t="array" ref="D976">INDEX('Stocastic Model Raw Data'!$G$2:$G$1001,$C976,0)</f>
        <v>212042590</v>
      </c>
      <c r="E976" s="14" cm="1">
        <f t="array" ref="E976">INDEX('Stocastic Model Raw Data'!$C$2:$C$1001,$C976,0)</f>
        <v>88272913.029474795</v>
      </c>
      <c r="F976" s="14" cm="1">
        <f t="array" ref="F976">INDEX('Stocastic Model Raw Data'!$H$2:$H$1001,$C976,0)</f>
        <v>43057068.920095399</v>
      </c>
      <c r="G976" s="14">
        <f t="shared" si="181"/>
        <v>45215844.109379396</v>
      </c>
      <c r="H976" s="14" cm="1">
        <f t="array" ref="H976">INDEX('Stocastic Model Raw Data'!$D$2:$D$1001,$C976,0)</f>
        <v>2486755444.5310302</v>
      </c>
      <c r="I976" s="14" cm="1">
        <f t="array" ref="I976">INDEX('Stocastic Model Raw Data'!$I$2:$I$1001,$C976,0)</f>
        <v>1033022327.68987</v>
      </c>
      <c r="J976" s="14">
        <f t="shared" si="182"/>
        <v>1453733116.8411603</v>
      </c>
      <c r="K976" s="14" cm="1">
        <f t="array" ref="K976">INDEX('Stocastic Model Raw Data'!$E$2:$E$1001,$C976,0)</f>
        <v>210023712.409114</v>
      </c>
      <c r="L976" s="14" cm="1">
        <f t="array" ref="L976">INDEX('Stocastic Model Raw Data'!$J$2:$J$1001,$C976,0)</f>
        <v>95984063.785025105</v>
      </c>
      <c r="M976" s="14">
        <f t="shared" si="183"/>
        <v>114039648.6240889</v>
      </c>
      <c r="N976" s="14">
        <f t="shared" si="187"/>
        <v>2696779156.9401441</v>
      </c>
      <c r="O976" s="14">
        <f t="shared" si="188"/>
        <v>1129006391.474895</v>
      </c>
      <c r="P976" s="14">
        <f t="shared" si="184"/>
        <v>1567772765.4652491</v>
      </c>
      <c r="Q976" s="3">
        <f t="shared" si="189"/>
        <v>2696779156.9401441</v>
      </c>
      <c r="R976" s="3">
        <f t="shared" si="190"/>
        <v>1341048981.474895</v>
      </c>
      <c r="S976" s="3">
        <f t="shared" si="185"/>
        <v>1355730175.4652491</v>
      </c>
      <c r="T976" s="21">
        <f>(RANK(E976,E$8:E$1007,1)+COUNTIF(E$8:E976,E976)-1)/1000</f>
        <v>0.58199999999999996</v>
      </c>
      <c r="U976" s="21">
        <f>(RANK(F976,F$8:F$1007,1)+COUNTIF(F$8:F976,F976)-1)/1000</f>
        <v>0.58099999999999996</v>
      </c>
      <c r="V976" s="21">
        <f>(RANK(G976,G$8:G$1007,1)+COUNTIF(G$8:G976,G976)-1)/1000</f>
        <v>0.58899999999999997</v>
      </c>
      <c r="W976" s="21">
        <f>(RANK(H976,H$8:H$1007,1)+COUNTIF(H$8:H976,H976)-1)/1000</f>
        <v>0.59</v>
      </c>
      <c r="X976" s="21">
        <f>(RANK(I976,I$8:I$1007,1)+COUNTIF(I$8:I976,I976)-1)/1000</f>
        <v>0.57699999999999996</v>
      </c>
      <c r="Y976" s="21">
        <f>(RANK(J976,J$8:J$1007,1)+COUNTIF(J$8:J976,J976)-1)/1000</f>
        <v>0.60399999999999998</v>
      </c>
      <c r="Z976" s="21">
        <f>(RANK(K976,K$8:K$1007,1)+COUNTIF(K$8:K976,K976)-1)/1000</f>
        <v>0.749</v>
      </c>
      <c r="AA976" s="21">
        <f>(RANK(L976,L$8:L$1007,1)+COUNTIF(L$8:L976,L976)-1)/1000</f>
        <v>0.78100000000000003</v>
      </c>
      <c r="AB976" s="21">
        <f>(RANK(M976,M$8:M$1007,1)+COUNTIF(M$8:M976,M976)-1)/1000</f>
        <v>0.72099999999999997</v>
      </c>
      <c r="AC976" s="21">
        <f>(RANK(N976,N$8:N$1007,1)+COUNTIF(N$8:N976,N976)-1)/1000</f>
        <v>0.60199999999999998</v>
      </c>
      <c r="AD976" s="21">
        <f>(RANK(O976,O$8:O$1007,1)+COUNTIF(O$8:O976,O976)-1)/1000</f>
        <v>0.59599999999999997</v>
      </c>
      <c r="AE976" s="21">
        <f>(RANK(P976,P$8:P$1007,1)+COUNTIF(P$8:P976,P976)-1)/1000</f>
        <v>0.61699999999999999</v>
      </c>
      <c r="AF976" s="21">
        <f>(RANK(Q976,Q$8:Q$1007,1)+COUNTIF(Q$8:Q976,Q976)-1)/1000</f>
        <v>0.60199999999999998</v>
      </c>
      <c r="AG976" s="21">
        <f>(RANK(R976,R$8:R$1007,1)+COUNTIF(R$8:R976,R976)-1)/1000</f>
        <v>0.59599999999999997</v>
      </c>
      <c r="AH976" s="21">
        <f>(RANK(S976,S$8:S$1007,1)+COUNTIF(S$8:S976,S976)-1)/1000</f>
        <v>0.61699999999999999</v>
      </c>
      <c r="AI976" s="14">
        <f t="shared" si="191"/>
        <v>0</v>
      </c>
      <c r="AK976" s="14">
        <f t="shared" si="192"/>
        <v>0</v>
      </c>
    </row>
    <row r="977" spans="2:37" x14ac:dyDescent="0.25">
      <c r="B977">
        <f t="shared" si="186"/>
        <v>970</v>
      </c>
      <c r="C977">
        <f>MATCH(B977,'Stocastic Model Raw Data'!$B$2:$B$1001,0)</f>
        <v>620</v>
      </c>
      <c r="D977" s="14" cm="1">
        <f t="array" ref="D977">INDEX('Stocastic Model Raw Data'!$G$2:$G$1001,$C977,0)</f>
        <v>212042590</v>
      </c>
      <c r="E977" s="14" cm="1">
        <f t="array" ref="E977">INDEX('Stocastic Model Raw Data'!$C$2:$C$1001,$C977,0)</f>
        <v>89509326.155868605</v>
      </c>
      <c r="F977" s="14" cm="1">
        <f t="array" ref="F977">INDEX('Stocastic Model Raw Data'!$H$2:$H$1001,$C977,0)</f>
        <v>43573883.338295601</v>
      </c>
      <c r="G977" s="14">
        <f t="shared" si="181"/>
        <v>45935442.817573003</v>
      </c>
      <c r="H977" s="14" cm="1">
        <f t="array" ref="H977">INDEX('Stocastic Model Raw Data'!$D$2:$D$1001,$C977,0)</f>
        <v>2510906059.4710598</v>
      </c>
      <c r="I977" s="14" cm="1">
        <f t="array" ref="I977">INDEX('Stocastic Model Raw Data'!$I$2:$I$1001,$C977,0)</f>
        <v>1043858744.2142</v>
      </c>
      <c r="J977" s="14">
        <f t="shared" si="182"/>
        <v>1467047315.2568598</v>
      </c>
      <c r="K977" s="14" cm="1">
        <f t="array" ref="K977">INDEX('Stocastic Model Raw Data'!$E$2:$E$1001,$C977,0)</f>
        <v>205466060.59714001</v>
      </c>
      <c r="L977" s="14" cm="1">
        <f t="array" ref="L977">INDEX('Stocastic Model Raw Data'!$J$2:$J$1001,$C977,0)</f>
        <v>93953267.906011805</v>
      </c>
      <c r="M977" s="14">
        <f t="shared" si="183"/>
        <v>111512792.69112821</v>
      </c>
      <c r="N977" s="14">
        <f t="shared" si="187"/>
        <v>2716372120.0681996</v>
      </c>
      <c r="O977" s="14">
        <f t="shared" si="188"/>
        <v>1137812012.1202118</v>
      </c>
      <c r="P977" s="14">
        <f t="shared" si="184"/>
        <v>1578560107.9479878</v>
      </c>
      <c r="Q977" s="3">
        <f t="shared" si="189"/>
        <v>2716372120.0681996</v>
      </c>
      <c r="R977" s="3">
        <f t="shared" si="190"/>
        <v>1349854602.1202118</v>
      </c>
      <c r="S977" s="3">
        <f t="shared" si="185"/>
        <v>1366517517.9479878</v>
      </c>
      <c r="T977" s="21">
        <f>(RANK(E977,E$8:E$1007,1)+COUNTIF(E$8:E977,E977)-1)/1000</f>
        <v>0.60899999999999999</v>
      </c>
      <c r="U977" s="21">
        <f>(RANK(F977,F$8:F$1007,1)+COUNTIF(F$8:F977,F977)-1)/1000</f>
        <v>0.59699999999999998</v>
      </c>
      <c r="V977" s="21">
        <f>(RANK(G977,G$8:G$1007,1)+COUNTIF(G$8:G977,G977)-1)/1000</f>
        <v>0.62</v>
      </c>
      <c r="W977" s="21">
        <f>(RANK(H977,H$8:H$1007,1)+COUNTIF(H$8:H977,H977)-1)/1000</f>
        <v>0.61399999999999999</v>
      </c>
      <c r="X977" s="21">
        <f>(RANK(I977,I$8:I$1007,1)+COUNTIF(I$8:I977,I977)-1)/1000</f>
        <v>0.59899999999999998</v>
      </c>
      <c r="Y977" s="21">
        <f>(RANK(J977,J$8:J$1007,1)+COUNTIF(J$8:J977,J977)-1)/1000</f>
        <v>0.621</v>
      </c>
      <c r="Z977" s="21">
        <f>(RANK(K977,K$8:K$1007,1)+COUNTIF(K$8:K977,K977)-1)/1000</f>
        <v>0.71699999999999997</v>
      </c>
      <c r="AA977" s="21">
        <f>(RANK(L977,L$8:L$1007,1)+COUNTIF(L$8:L977,L977)-1)/1000</f>
        <v>0.752</v>
      </c>
      <c r="AB977" s="21">
        <f>(RANK(M977,M$8:M$1007,1)+COUNTIF(M$8:M977,M977)-1)/1000</f>
        <v>0.69299999999999995</v>
      </c>
      <c r="AC977" s="21">
        <f>(RANK(N977,N$8:N$1007,1)+COUNTIF(N$8:N977,N977)-1)/1000</f>
        <v>0.62</v>
      </c>
      <c r="AD977" s="21">
        <f>(RANK(O977,O$8:O$1007,1)+COUNTIF(O$8:O977,O977)-1)/1000</f>
        <v>0.61599999999999999</v>
      </c>
      <c r="AE977" s="21">
        <f>(RANK(P977,P$8:P$1007,1)+COUNTIF(P$8:P977,P977)-1)/1000</f>
        <v>0.63300000000000001</v>
      </c>
      <c r="AF977" s="21">
        <f>(RANK(Q977,Q$8:Q$1007,1)+COUNTIF(Q$8:Q977,Q977)-1)/1000</f>
        <v>0.62</v>
      </c>
      <c r="AG977" s="21">
        <f>(RANK(R977,R$8:R$1007,1)+COUNTIF(R$8:R977,R977)-1)/1000</f>
        <v>0.61599999999999999</v>
      </c>
      <c r="AH977" s="21">
        <f>(RANK(S977,S$8:S$1007,1)+COUNTIF(S$8:S977,S977)-1)/1000</f>
        <v>0.63300000000000001</v>
      </c>
      <c r="AI977" s="14">
        <f t="shared" si="191"/>
        <v>0</v>
      </c>
      <c r="AK977" s="14">
        <f t="shared" si="192"/>
        <v>0</v>
      </c>
    </row>
    <row r="978" spans="2:37" x14ac:dyDescent="0.25">
      <c r="B978">
        <f t="shared" si="186"/>
        <v>971</v>
      </c>
      <c r="C978">
        <f>MATCH(B978,'Stocastic Model Raw Data'!$B$2:$B$1001,0)</f>
        <v>448</v>
      </c>
      <c r="D978" s="14" cm="1">
        <f t="array" ref="D978">INDEX('Stocastic Model Raw Data'!$G$2:$G$1001,$C978,0)</f>
        <v>212042590</v>
      </c>
      <c r="E978" s="14" cm="1">
        <f t="array" ref="E978">INDEX('Stocastic Model Raw Data'!$C$2:$C$1001,$C978,0)</f>
        <v>78644712.526572898</v>
      </c>
      <c r="F978" s="14" cm="1">
        <f t="array" ref="F978">INDEX('Stocastic Model Raw Data'!$H$2:$H$1001,$C978,0)</f>
        <v>37637802.614428401</v>
      </c>
      <c r="G978" s="14">
        <f t="shared" si="181"/>
        <v>41006909.912144497</v>
      </c>
      <c r="H978" s="14" cm="1">
        <f t="array" ref="H978">INDEX('Stocastic Model Raw Data'!$D$2:$D$1001,$C978,0)</f>
        <v>2355051866.8254099</v>
      </c>
      <c r="I978" s="14" cm="1">
        <f t="array" ref="I978">INDEX('Stocastic Model Raw Data'!$I$2:$I$1001,$C978,0)</f>
        <v>969251041.57033098</v>
      </c>
      <c r="J978" s="14">
        <f t="shared" si="182"/>
        <v>1385800825.2550788</v>
      </c>
      <c r="K978" s="14" cm="1">
        <f t="array" ref="K978">INDEX('Stocastic Model Raw Data'!$E$2:$E$1001,$C978,0)</f>
        <v>157468524.940671</v>
      </c>
      <c r="L978" s="14" cm="1">
        <f t="array" ref="L978">INDEX('Stocastic Model Raw Data'!$J$2:$J$1001,$C978,0)</f>
        <v>72967299.366013393</v>
      </c>
      <c r="M978" s="14">
        <f t="shared" si="183"/>
        <v>84501225.574657604</v>
      </c>
      <c r="N978" s="14">
        <f t="shared" si="187"/>
        <v>2512520391.7660809</v>
      </c>
      <c r="O978" s="14">
        <f t="shared" si="188"/>
        <v>1042218340.9363444</v>
      </c>
      <c r="P978" s="14">
        <f t="shared" si="184"/>
        <v>1470302050.8297365</v>
      </c>
      <c r="Q978" s="3">
        <f t="shared" si="189"/>
        <v>2512520391.7660809</v>
      </c>
      <c r="R978" s="3">
        <f t="shared" si="190"/>
        <v>1254260930.9363444</v>
      </c>
      <c r="S978" s="3">
        <f t="shared" si="185"/>
        <v>1258259460.8297365</v>
      </c>
      <c r="T978" s="21">
        <f>(RANK(E978,E$8:E$1007,1)+COUNTIF(E$8:E978,E978)-1)/1000</f>
        <v>0.378</v>
      </c>
      <c r="U978" s="21">
        <f>(RANK(F978,F$8:F$1007,1)+COUNTIF(F$8:F978,F978)-1)/1000</f>
        <v>0.35299999999999998</v>
      </c>
      <c r="V978" s="21">
        <f>(RANK(G978,G$8:G$1007,1)+COUNTIF(G$8:G978,G978)-1)/1000</f>
        <v>0.39800000000000002</v>
      </c>
      <c r="W978" s="21">
        <f>(RANK(H978,H$8:H$1007,1)+COUNTIF(H$8:H978,H978)-1)/1000</f>
        <v>0.46300000000000002</v>
      </c>
      <c r="X978" s="21">
        <f>(RANK(I978,I$8:I$1007,1)+COUNTIF(I$8:I978,I978)-1)/1000</f>
        <v>0.438</v>
      </c>
      <c r="Y978" s="21">
        <f>(RANK(J978,J$8:J$1007,1)+COUNTIF(J$8:J978,J978)-1)/1000</f>
        <v>0.49</v>
      </c>
      <c r="Z978" s="21">
        <f>(RANK(K978,K$8:K$1007,1)+COUNTIF(K$8:K978,K978)-1)/1000</f>
        <v>0.27800000000000002</v>
      </c>
      <c r="AA978" s="21">
        <f>(RANK(L978,L$8:L$1007,1)+COUNTIF(L$8:L978,L978)-1)/1000</f>
        <v>0.35199999999999998</v>
      </c>
      <c r="AB978" s="21">
        <f>(RANK(M978,M$8:M$1007,1)+COUNTIF(M$8:M978,M978)-1)/1000</f>
        <v>0.219</v>
      </c>
      <c r="AC978" s="21">
        <f>(RANK(N978,N$8:N$1007,1)+COUNTIF(N$8:N978,N978)-1)/1000</f>
        <v>0.44800000000000001</v>
      </c>
      <c r="AD978" s="21">
        <f>(RANK(O978,O$8:O$1007,1)+COUNTIF(O$8:O978,O978)-1)/1000</f>
        <v>0.43</v>
      </c>
      <c r="AE978" s="21">
        <f>(RANK(P978,P$8:P$1007,1)+COUNTIF(P$8:P978,P978)-1)/1000</f>
        <v>0.46</v>
      </c>
      <c r="AF978" s="21">
        <f>(RANK(Q978,Q$8:Q$1007,1)+COUNTIF(Q$8:Q978,Q978)-1)/1000</f>
        <v>0.44800000000000001</v>
      </c>
      <c r="AG978" s="21">
        <f>(RANK(R978,R$8:R$1007,1)+COUNTIF(R$8:R978,R978)-1)/1000</f>
        <v>0.43</v>
      </c>
      <c r="AH978" s="21">
        <f>(RANK(S978,S$8:S$1007,1)+COUNTIF(S$8:S978,S978)-1)/1000</f>
        <v>0.46</v>
      </c>
      <c r="AI978" s="14">
        <f t="shared" si="191"/>
        <v>0</v>
      </c>
      <c r="AK978" s="14">
        <f t="shared" si="192"/>
        <v>0</v>
      </c>
    </row>
    <row r="979" spans="2:37" x14ac:dyDescent="0.25">
      <c r="B979">
        <f t="shared" si="186"/>
        <v>972</v>
      </c>
      <c r="C979">
        <f>MATCH(B979,'Stocastic Model Raw Data'!$B$2:$B$1001,0)</f>
        <v>802</v>
      </c>
      <c r="D979" s="14" cm="1">
        <f t="array" ref="D979">INDEX('Stocastic Model Raw Data'!$G$2:$G$1001,$C979,0)</f>
        <v>212042590</v>
      </c>
      <c r="E979" s="14" cm="1">
        <f t="array" ref="E979">INDEX('Stocastic Model Raw Data'!$C$2:$C$1001,$C979,0)</f>
        <v>107967052.49860699</v>
      </c>
      <c r="F979" s="14" cm="1">
        <f t="array" ref="F979">INDEX('Stocastic Model Raw Data'!$H$2:$H$1001,$C979,0)</f>
        <v>54132753.432240002</v>
      </c>
      <c r="G979" s="14">
        <f t="shared" si="181"/>
        <v>53834299.066366993</v>
      </c>
      <c r="H979" s="14" cm="1">
        <f t="array" ref="H979">INDEX('Stocastic Model Raw Data'!$D$2:$D$1001,$C979,0)</f>
        <v>2730670844.1757698</v>
      </c>
      <c r="I979" s="14" cm="1">
        <f t="array" ref="I979">INDEX('Stocastic Model Raw Data'!$I$2:$I$1001,$C979,0)</f>
        <v>1164566504.9117401</v>
      </c>
      <c r="J979" s="14">
        <f t="shared" si="182"/>
        <v>1566104339.2640297</v>
      </c>
      <c r="K979" s="14" cm="1">
        <f t="array" ref="K979">INDEX('Stocastic Model Raw Data'!$E$2:$E$1001,$C979,0)</f>
        <v>240636989.34280601</v>
      </c>
      <c r="L979" s="14" cm="1">
        <f t="array" ref="L979">INDEX('Stocastic Model Raw Data'!$J$2:$J$1001,$C979,0)</f>
        <v>104033367.615768</v>
      </c>
      <c r="M979" s="14">
        <f t="shared" si="183"/>
        <v>136603621.72703803</v>
      </c>
      <c r="N979" s="14">
        <f t="shared" si="187"/>
        <v>2971307833.5185757</v>
      </c>
      <c r="O979" s="14">
        <f t="shared" si="188"/>
        <v>1268599872.527508</v>
      </c>
      <c r="P979" s="14">
        <f t="shared" si="184"/>
        <v>1702707960.9910676</v>
      </c>
      <c r="Q979" s="3">
        <f t="shared" si="189"/>
        <v>2971307833.5185757</v>
      </c>
      <c r="R979" s="3">
        <f t="shared" si="190"/>
        <v>1480642462.527508</v>
      </c>
      <c r="S979" s="3">
        <f t="shared" si="185"/>
        <v>1490665370.9910676</v>
      </c>
      <c r="T979" s="21">
        <f>(RANK(E979,E$8:E$1007,1)+COUNTIF(E$8:E979,E979)-1)/1000</f>
        <v>0.89200000000000002</v>
      </c>
      <c r="U979" s="21">
        <f>(RANK(F979,F$8:F$1007,1)+COUNTIF(F$8:F979,F979)-1)/1000</f>
        <v>0.9</v>
      </c>
      <c r="V979" s="21">
        <f>(RANK(G979,G$8:G$1007,1)+COUNTIF(G$8:G979,G979)-1)/1000</f>
        <v>0.88200000000000001</v>
      </c>
      <c r="W979" s="21">
        <f>(RANK(H979,H$8:H$1007,1)+COUNTIF(H$8:H979,H979)-1)/1000</f>
        <v>0.78600000000000003</v>
      </c>
      <c r="X979" s="21">
        <f>(RANK(I979,I$8:I$1007,1)+COUNTIF(I$8:I979,I979)-1)/1000</f>
        <v>0.81799999999999995</v>
      </c>
      <c r="Y979" s="21">
        <f>(RANK(J979,J$8:J$1007,1)+COUNTIF(J$8:J979,J979)-1)/1000</f>
        <v>0.76100000000000001</v>
      </c>
      <c r="Z979" s="21">
        <f>(RANK(K979,K$8:K$1007,1)+COUNTIF(K$8:K979,K979)-1)/1000</f>
        <v>0.88600000000000001</v>
      </c>
      <c r="AA979" s="21">
        <f>(RANK(L979,L$8:L$1007,1)+COUNTIF(L$8:L979,L979)-1)/1000</f>
        <v>0.86699999999999999</v>
      </c>
      <c r="AB979" s="21">
        <f>(RANK(M979,M$8:M$1007,1)+COUNTIF(M$8:M979,M979)-1)/1000</f>
        <v>0.89600000000000002</v>
      </c>
      <c r="AC979" s="21">
        <f>(RANK(N979,N$8:N$1007,1)+COUNTIF(N$8:N979,N979)-1)/1000</f>
        <v>0.80200000000000005</v>
      </c>
      <c r="AD979" s="21">
        <f>(RANK(O979,O$8:O$1007,1)+COUNTIF(O$8:O979,O979)-1)/1000</f>
        <v>0.82099999999999995</v>
      </c>
      <c r="AE979" s="21">
        <f>(RANK(P979,P$8:P$1007,1)+COUNTIF(P$8:P979,P979)-1)/1000</f>
        <v>0.78600000000000003</v>
      </c>
      <c r="AF979" s="21">
        <f>(RANK(Q979,Q$8:Q$1007,1)+COUNTIF(Q$8:Q979,Q979)-1)/1000</f>
        <v>0.80200000000000005</v>
      </c>
      <c r="AG979" s="21">
        <f>(RANK(R979,R$8:R$1007,1)+COUNTIF(R$8:R979,R979)-1)/1000</f>
        <v>0.82099999999999995</v>
      </c>
      <c r="AH979" s="21">
        <f>(RANK(S979,S$8:S$1007,1)+COUNTIF(S$8:S979,S979)-1)/1000</f>
        <v>0.78600000000000003</v>
      </c>
      <c r="AI979" s="14">
        <f t="shared" si="191"/>
        <v>0</v>
      </c>
      <c r="AK979" s="14">
        <f t="shared" si="192"/>
        <v>0</v>
      </c>
    </row>
    <row r="980" spans="2:37" x14ac:dyDescent="0.25">
      <c r="B980">
        <f t="shared" si="186"/>
        <v>973</v>
      </c>
      <c r="C980">
        <f>MATCH(B980,'Stocastic Model Raw Data'!$B$2:$B$1001,0)</f>
        <v>542</v>
      </c>
      <c r="D980" s="14" cm="1">
        <f t="array" ref="D980">INDEX('Stocastic Model Raw Data'!$G$2:$G$1001,$C980,0)</f>
        <v>212042590</v>
      </c>
      <c r="E980" s="14" cm="1">
        <f t="array" ref="E980">INDEX('Stocastic Model Raw Data'!$C$2:$C$1001,$C980,0)</f>
        <v>95783461.950279802</v>
      </c>
      <c r="F980" s="14" cm="1">
        <f t="array" ref="F980">INDEX('Stocastic Model Raw Data'!$H$2:$H$1001,$C980,0)</f>
        <v>48038101.120260797</v>
      </c>
      <c r="G980" s="14">
        <f t="shared" si="181"/>
        <v>47745360.830019005</v>
      </c>
      <c r="H980" s="14" cm="1">
        <f t="array" ref="H980">INDEX('Stocastic Model Raw Data'!$D$2:$D$1001,$C980,0)</f>
        <v>2399574824.71874</v>
      </c>
      <c r="I980" s="14" cm="1">
        <f t="array" ref="I980">INDEX('Stocastic Model Raw Data'!$I$2:$I$1001,$C980,0)</f>
        <v>1020947643.46341</v>
      </c>
      <c r="J980" s="14">
        <f t="shared" si="182"/>
        <v>1378627181.2553301</v>
      </c>
      <c r="K980" s="14" cm="1">
        <f t="array" ref="K980">INDEX('Stocastic Model Raw Data'!$E$2:$E$1001,$C980,0)</f>
        <v>223383192.75300199</v>
      </c>
      <c r="L980" s="14" cm="1">
        <f t="array" ref="L980">INDEX('Stocastic Model Raw Data'!$J$2:$J$1001,$C980,0)</f>
        <v>96997146.8719735</v>
      </c>
      <c r="M980" s="14">
        <f t="shared" si="183"/>
        <v>126386045.88102849</v>
      </c>
      <c r="N980" s="14">
        <f t="shared" si="187"/>
        <v>2622958017.4717422</v>
      </c>
      <c r="O980" s="14">
        <f t="shared" si="188"/>
        <v>1117944790.3353834</v>
      </c>
      <c r="P980" s="14">
        <f t="shared" si="184"/>
        <v>1505013227.1363587</v>
      </c>
      <c r="Q980" s="3">
        <f t="shared" si="189"/>
        <v>2622958017.4717422</v>
      </c>
      <c r="R980" s="3">
        <f t="shared" si="190"/>
        <v>1329987380.3353834</v>
      </c>
      <c r="S980" s="3">
        <f t="shared" si="185"/>
        <v>1292970637.1363587</v>
      </c>
      <c r="T980" s="21">
        <f>(RANK(E980,E$8:E$1007,1)+COUNTIF(E$8:E980,E980)-1)/1000</f>
        <v>0.72699999999999998</v>
      </c>
      <c r="U980" s="21">
        <f>(RANK(F980,F$8:F$1007,1)+COUNTIF(F$8:F980,F980)-1)/1000</f>
        <v>0.755</v>
      </c>
      <c r="V980" s="21">
        <f>(RANK(G980,G$8:G$1007,1)+COUNTIF(G$8:G980,G980)-1)/1000</f>
        <v>0.69199999999999995</v>
      </c>
      <c r="W980" s="21">
        <f>(RANK(H980,H$8:H$1007,1)+COUNTIF(H$8:H980,H980)-1)/1000</f>
        <v>0.51</v>
      </c>
      <c r="X980" s="21">
        <f>(RANK(I980,I$8:I$1007,1)+COUNTIF(I$8:I980,I980)-1)/1000</f>
        <v>0.55400000000000005</v>
      </c>
      <c r="Y980" s="21">
        <f>(RANK(J980,J$8:J$1007,1)+COUNTIF(J$8:J980,J980)-1)/1000</f>
        <v>0.47699999999999998</v>
      </c>
      <c r="Z980" s="21">
        <f>(RANK(K980,K$8:K$1007,1)+COUNTIF(K$8:K980,K980)-1)/1000</f>
        <v>0.81699999999999995</v>
      </c>
      <c r="AA980" s="21">
        <f>(RANK(L980,L$8:L$1007,1)+COUNTIF(L$8:L980,L980)-1)/1000</f>
        <v>0.79300000000000004</v>
      </c>
      <c r="AB980" s="21">
        <f>(RANK(M980,M$8:M$1007,1)+COUNTIF(M$8:M980,M980)-1)/1000</f>
        <v>0.83299999999999996</v>
      </c>
      <c r="AC980" s="21">
        <f>(RANK(N980,N$8:N$1007,1)+COUNTIF(N$8:N980,N980)-1)/1000</f>
        <v>0.54200000000000004</v>
      </c>
      <c r="AD980" s="21">
        <f>(RANK(O980,O$8:O$1007,1)+COUNTIF(O$8:O980,O980)-1)/1000</f>
        <v>0.57899999999999996</v>
      </c>
      <c r="AE980" s="21">
        <f>(RANK(P980,P$8:P$1007,1)+COUNTIF(P$8:P980,P980)-1)/1000</f>
        <v>0.52</v>
      </c>
      <c r="AF980" s="21">
        <f>(RANK(Q980,Q$8:Q$1007,1)+COUNTIF(Q$8:Q980,Q980)-1)/1000</f>
        <v>0.54200000000000004</v>
      </c>
      <c r="AG980" s="21">
        <f>(RANK(R980,R$8:R$1007,1)+COUNTIF(R$8:R980,R980)-1)/1000</f>
        <v>0.57899999999999996</v>
      </c>
      <c r="AH980" s="21">
        <f>(RANK(S980,S$8:S$1007,1)+COUNTIF(S$8:S980,S980)-1)/1000</f>
        <v>0.52</v>
      </c>
      <c r="AI980" s="14">
        <f t="shared" si="191"/>
        <v>0</v>
      </c>
      <c r="AK980" s="14">
        <f t="shared" si="192"/>
        <v>0</v>
      </c>
    </row>
    <row r="981" spans="2:37" x14ac:dyDescent="0.25">
      <c r="B981">
        <f t="shared" si="186"/>
        <v>974</v>
      </c>
      <c r="C981">
        <f>MATCH(B981,'Stocastic Model Raw Data'!$B$2:$B$1001,0)</f>
        <v>919</v>
      </c>
      <c r="D981" s="14" cm="1">
        <f t="array" ref="D981">INDEX('Stocastic Model Raw Data'!$G$2:$G$1001,$C981,0)</f>
        <v>212042590</v>
      </c>
      <c r="E981" s="14" cm="1">
        <f t="array" ref="E981">INDEX('Stocastic Model Raw Data'!$C$2:$C$1001,$C981,0)</f>
        <v>114716067.848665</v>
      </c>
      <c r="F981" s="14" cm="1">
        <f t="array" ref="F981">INDEX('Stocastic Model Raw Data'!$H$2:$H$1001,$C981,0)</f>
        <v>57206471.751276501</v>
      </c>
      <c r="G981" s="14">
        <f t="shared" si="181"/>
        <v>57509596.097388498</v>
      </c>
      <c r="H981" s="14" cm="1">
        <f t="array" ref="H981">INDEX('Stocastic Model Raw Data'!$D$2:$D$1001,$C981,0)</f>
        <v>2958599617.2300501</v>
      </c>
      <c r="I981" s="14" cm="1">
        <f t="array" ref="I981">INDEX('Stocastic Model Raw Data'!$I$2:$I$1001,$C981,0)</f>
        <v>1255184317.73049</v>
      </c>
      <c r="J981" s="14">
        <f t="shared" si="182"/>
        <v>1703415299.4995601</v>
      </c>
      <c r="K981" s="14" cm="1">
        <f t="array" ref="K981">INDEX('Stocastic Model Raw Data'!$E$2:$E$1001,$C981,0)</f>
        <v>253298538.90615299</v>
      </c>
      <c r="L981" s="14" cm="1">
        <f t="array" ref="L981">INDEX('Stocastic Model Raw Data'!$J$2:$J$1001,$C981,0)</f>
        <v>111499898.860551</v>
      </c>
      <c r="M981" s="14">
        <f t="shared" si="183"/>
        <v>141798640.04560199</v>
      </c>
      <c r="N981" s="14">
        <f t="shared" si="187"/>
        <v>3211898156.1362033</v>
      </c>
      <c r="O981" s="14">
        <f t="shared" si="188"/>
        <v>1366684216.5910411</v>
      </c>
      <c r="P981" s="14">
        <f t="shared" si="184"/>
        <v>1845213939.5451622</v>
      </c>
      <c r="Q981" s="3">
        <f t="shared" si="189"/>
        <v>3211898156.1362033</v>
      </c>
      <c r="R981" s="3">
        <f t="shared" si="190"/>
        <v>1578726806.5910411</v>
      </c>
      <c r="S981" s="3">
        <f t="shared" si="185"/>
        <v>1633171349.5451622</v>
      </c>
      <c r="T981" s="21">
        <f>(RANK(E981,E$8:E$1007,1)+COUNTIF(E$8:E981,E981)-1)/1000</f>
        <v>0.94299999999999995</v>
      </c>
      <c r="U981" s="21">
        <f>(RANK(F981,F$8:F$1007,1)+COUNTIF(F$8:F981,F981)-1)/1000</f>
        <v>0.94699999999999995</v>
      </c>
      <c r="V981" s="21">
        <f>(RANK(G981,G$8:G$1007,1)+COUNTIF(G$8:G981,G981)-1)/1000</f>
        <v>0.93899999999999995</v>
      </c>
      <c r="W981" s="21">
        <f>(RANK(H981,H$8:H$1007,1)+COUNTIF(H$8:H981,H981)-1)/1000</f>
        <v>0.91600000000000004</v>
      </c>
      <c r="X981" s="21">
        <f>(RANK(I981,I$8:I$1007,1)+COUNTIF(I$8:I981,I981)-1)/1000</f>
        <v>0.92500000000000004</v>
      </c>
      <c r="Y981" s="21">
        <f>(RANK(J981,J$8:J$1007,1)+COUNTIF(J$8:J981,J981)-1)/1000</f>
        <v>0.90900000000000003</v>
      </c>
      <c r="Z981" s="21">
        <f>(RANK(K981,K$8:K$1007,1)+COUNTIF(K$8:K981,K981)-1)/1000</f>
        <v>0.92500000000000004</v>
      </c>
      <c r="AA981" s="21">
        <f>(RANK(L981,L$8:L$1007,1)+COUNTIF(L$8:L981,L981)-1)/1000</f>
        <v>0.91800000000000004</v>
      </c>
      <c r="AB981" s="21">
        <f>(RANK(M981,M$8:M$1007,1)+COUNTIF(M$8:M981,M981)-1)/1000</f>
        <v>0.93100000000000005</v>
      </c>
      <c r="AC981" s="21">
        <f>(RANK(N981,N$8:N$1007,1)+COUNTIF(N$8:N981,N981)-1)/1000</f>
        <v>0.91900000000000004</v>
      </c>
      <c r="AD981" s="21">
        <f>(RANK(O981,O$8:O$1007,1)+COUNTIF(O$8:O981,O981)-1)/1000</f>
        <v>0.92400000000000004</v>
      </c>
      <c r="AE981" s="21">
        <f>(RANK(P981,P$8:P$1007,1)+COUNTIF(P$8:P981,P981)-1)/1000</f>
        <v>0.91600000000000004</v>
      </c>
      <c r="AF981" s="21">
        <f>(RANK(Q981,Q$8:Q$1007,1)+COUNTIF(Q$8:Q981,Q981)-1)/1000</f>
        <v>0.91900000000000004</v>
      </c>
      <c r="AG981" s="21">
        <f>(RANK(R981,R$8:R$1007,1)+COUNTIF(R$8:R981,R981)-1)/1000</f>
        <v>0.92400000000000004</v>
      </c>
      <c r="AH981" s="21">
        <f>(RANK(S981,S$8:S$1007,1)+COUNTIF(S$8:S981,S981)-1)/1000</f>
        <v>0.91600000000000004</v>
      </c>
      <c r="AI981" s="14">
        <f t="shared" si="191"/>
        <v>0</v>
      </c>
      <c r="AK981" s="14">
        <f t="shared" si="192"/>
        <v>0</v>
      </c>
    </row>
    <row r="982" spans="2:37" x14ac:dyDescent="0.25">
      <c r="B982">
        <f t="shared" si="186"/>
        <v>975</v>
      </c>
      <c r="C982">
        <f>MATCH(B982,'Stocastic Model Raw Data'!$B$2:$B$1001,0)</f>
        <v>950</v>
      </c>
      <c r="D982" s="14" cm="1">
        <f t="array" ref="D982">INDEX('Stocastic Model Raw Data'!$G$2:$G$1001,$C982,0)</f>
        <v>212042590</v>
      </c>
      <c r="E982" s="14" cm="1">
        <f t="array" ref="E982">INDEX('Stocastic Model Raw Data'!$C$2:$C$1001,$C982,0)</f>
        <v>111547277.33587401</v>
      </c>
      <c r="F982" s="14" cm="1">
        <f t="array" ref="F982">INDEX('Stocastic Model Raw Data'!$H$2:$H$1001,$C982,0)</f>
        <v>55127657.778083697</v>
      </c>
      <c r="G982" s="14">
        <f t="shared" si="181"/>
        <v>56419619.557790309</v>
      </c>
      <c r="H982" s="14" cm="1">
        <f t="array" ref="H982">INDEX('Stocastic Model Raw Data'!$D$2:$D$1001,$C982,0)</f>
        <v>3083736301.4239202</v>
      </c>
      <c r="I982" s="14" cm="1">
        <f t="array" ref="I982">INDEX('Stocastic Model Raw Data'!$I$2:$I$1001,$C982,0)</f>
        <v>1300552989.21083</v>
      </c>
      <c r="J982" s="14">
        <f t="shared" si="182"/>
        <v>1783183312.2130902</v>
      </c>
      <c r="K982" s="14" cm="1">
        <f t="array" ref="K982">INDEX('Stocastic Model Raw Data'!$E$2:$E$1001,$C982,0)</f>
        <v>232581555.09138301</v>
      </c>
      <c r="L982" s="14" cm="1">
        <f t="array" ref="L982">INDEX('Stocastic Model Raw Data'!$J$2:$J$1001,$C982,0)</f>
        <v>104986977.71515401</v>
      </c>
      <c r="M982" s="14">
        <f t="shared" si="183"/>
        <v>127594577.376229</v>
      </c>
      <c r="N982" s="14">
        <f t="shared" si="187"/>
        <v>3316317856.5153031</v>
      </c>
      <c r="O982" s="14">
        <f t="shared" si="188"/>
        <v>1405539966.9259839</v>
      </c>
      <c r="P982" s="14">
        <f t="shared" si="184"/>
        <v>1910777889.5893192</v>
      </c>
      <c r="Q982" s="3">
        <f t="shared" si="189"/>
        <v>3316317856.5153031</v>
      </c>
      <c r="R982" s="3">
        <f t="shared" si="190"/>
        <v>1617582556.9259839</v>
      </c>
      <c r="S982" s="3">
        <f t="shared" si="185"/>
        <v>1698735299.5893192</v>
      </c>
      <c r="T982" s="21">
        <f>(RANK(E982,E$8:E$1007,1)+COUNTIF(E$8:E982,E982)-1)/1000</f>
        <v>0.92</v>
      </c>
      <c r="U982" s="21">
        <f>(RANK(F982,F$8:F$1007,1)+COUNTIF(F$8:F982,F982)-1)/1000</f>
        <v>0.91100000000000003</v>
      </c>
      <c r="V982" s="21">
        <f>(RANK(G982,G$8:G$1007,1)+COUNTIF(G$8:G982,G982)-1)/1000</f>
        <v>0.92300000000000004</v>
      </c>
      <c r="W982" s="21">
        <f>(RANK(H982,H$8:H$1007,1)+COUNTIF(H$8:H982,H982)-1)/1000</f>
        <v>0.95399999999999996</v>
      </c>
      <c r="X982" s="21">
        <f>(RANK(I982,I$8:I$1007,1)+COUNTIF(I$8:I982,I982)-1)/1000</f>
        <v>0.95199999999999996</v>
      </c>
      <c r="Y982" s="21">
        <f>(RANK(J982,J$8:J$1007,1)+COUNTIF(J$8:J982,J982)-1)/1000</f>
        <v>0.95499999999999996</v>
      </c>
      <c r="Z982" s="21">
        <f>(RANK(K982,K$8:K$1007,1)+COUNTIF(K$8:K982,K982)-1)/1000</f>
        <v>0.85899999999999999</v>
      </c>
      <c r="AA982" s="21">
        <f>(RANK(L982,L$8:L$1007,1)+COUNTIF(L$8:L982,L982)-1)/1000</f>
        <v>0.875</v>
      </c>
      <c r="AB982" s="21">
        <f>(RANK(M982,M$8:M$1007,1)+COUNTIF(M$8:M982,M982)-1)/1000</f>
        <v>0.84799999999999998</v>
      </c>
      <c r="AC982" s="21">
        <f>(RANK(N982,N$8:N$1007,1)+COUNTIF(N$8:N982,N982)-1)/1000</f>
        <v>0.95</v>
      </c>
      <c r="AD982" s="21">
        <f>(RANK(O982,O$8:O$1007,1)+COUNTIF(O$8:O982,O982)-1)/1000</f>
        <v>0.94799999999999995</v>
      </c>
      <c r="AE982" s="21">
        <f>(RANK(P982,P$8:P$1007,1)+COUNTIF(P$8:P982,P982)-1)/1000</f>
        <v>0.95099999999999996</v>
      </c>
      <c r="AF982" s="21">
        <f>(RANK(Q982,Q$8:Q$1007,1)+COUNTIF(Q$8:Q982,Q982)-1)/1000</f>
        <v>0.95</v>
      </c>
      <c r="AG982" s="21">
        <f>(RANK(R982,R$8:R$1007,1)+COUNTIF(R$8:R982,R982)-1)/1000</f>
        <v>0.94799999999999995</v>
      </c>
      <c r="AH982" s="21">
        <f>(RANK(S982,S$8:S$1007,1)+COUNTIF(S$8:S982,S982)-1)/1000</f>
        <v>0.95099999999999996</v>
      </c>
      <c r="AI982" s="14">
        <f t="shared" si="191"/>
        <v>0</v>
      </c>
      <c r="AK982" s="14">
        <f t="shared" si="192"/>
        <v>0</v>
      </c>
    </row>
    <row r="983" spans="2:37" x14ac:dyDescent="0.25">
      <c r="B983">
        <f t="shared" si="186"/>
        <v>976</v>
      </c>
      <c r="C983">
        <f>MATCH(B983,'Stocastic Model Raw Data'!$B$2:$B$1001,0)</f>
        <v>244</v>
      </c>
      <c r="D983" s="14" cm="1">
        <f t="array" ref="D983">INDEX('Stocastic Model Raw Data'!$G$2:$G$1001,$C983,0)</f>
        <v>212042590</v>
      </c>
      <c r="E983" s="14" cm="1">
        <f t="array" ref="E983">INDEX('Stocastic Model Raw Data'!$C$2:$C$1001,$C983,0)</f>
        <v>69834927.260533094</v>
      </c>
      <c r="F983" s="14" cm="1">
        <f t="array" ref="F983">INDEX('Stocastic Model Raw Data'!$H$2:$H$1001,$C983,0)</f>
        <v>33182253.812658299</v>
      </c>
      <c r="G983" s="14">
        <f t="shared" si="181"/>
        <v>36652673.447874799</v>
      </c>
      <c r="H983" s="14" cm="1">
        <f t="array" ref="H983">INDEX('Stocastic Model Raw Data'!$D$2:$D$1001,$C983,0)</f>
        <v>2132353936.5796399</v>
      </c>
      <c r="I983" s="14" cm="1">
        <f t="array" ref="I983">INDEX('Stocastic Model Raw Data'!$I$2:$I$1001,$C983,0)</f>
        <v>873023670.93878102</v>
      </c>
      <c r="J983" s="14">
        <f t="shared" si="182"/>
        <v>1259330265.6408589</v>
      </c>
      <c r="K983" s="14" cm="1">
        <f t="array" ref="K983">INDEX('Stocastic Model Raw Data'!$E$2:$E$1001,$C983,0)</f>
        <v>155433193.71563801</v>
      </c>
      <c r="L983" s="14" cm="1">
        <f t="array" ref="L983">INDEX('Stocastic Model Raw Data'!$J$2:$J$1001,$C983,0)</f>
        <v>70850039.988494307</v>
      </c>
      <c r="M983" s="14">
        <f t="shared" si="183"/>
        <v>84583153.727143705</v>
      </c>
      <c r="N983" s="14">
        <f t="shared" si="187"/>
        <v>2287787130.2952781</v>
      </c>
      <c r="O983" s="14">
        <f t="shared" si="188"/>
        <v>943873710.9272753</v>
      </c>
      <c r="P983" s="14">
        <f t="shared" si="184"/>
        <v>1343913419.3680029</v>
      </c>
      <c r="Q983" s="3">
        <f t="shared" si="189"/>
        <v>2287787130.2952781</v>
      </c>
      <c r="R983" s="3">
        <f t="shared" si="190"/>
        <v>1155916300.9272752</v>
      </c>
      <c r="S983" s="3">
        <f t="shared" si="185"/>
        <v>1131870829.3680029</v>
      </c>
      <c r="T983" s="21">
        <f>(RANK(E983,E$8:E$1007,1)+COUNTIF(E$8:E983,E983)-1)/1000</f>
        <v>0.188</v>
      </c>
      <c r="U983" s="21">
        <f>(RANK(F983,F$8:F$1007,1)+COUNTIF(F$8:F983,F983)-1)/1000</f>
        <v>0.17199999999999999</v>
      </c>
      <c r="V983" s="21">
        <f>(RANK(G983,G$8:G$1007,1)+COUNTIF(G$8:G983,G983)-1)/1000</f>
        <v>0.19900000000000001</v>
      </c>
      <c r="W983" s="21">
        <f>(RANK(H983,H$8:H$1007,1)+COUNTIF(H$8:H983,H983)-1)/1000</f>
        <v>0.246</v>
      </c>
      <c r="X983" s="21">
        <f>(RANK(I983,I$8:I$1007,1)+COUNTIF(I$8:I983,I983)-1)/1000</f>
        <v>0.22900000000000001</v>
      </c>
      <c r="Y983" s="21">
        <f>(RANK(J983,J$8:J$1007,1)+COUNTIF(J$8:J983,J983)-1)/1000</f>
        <v>0.26400000000000001</v>
      </c>
      <c r="Z983" s="21">
        <f>(RANK(K983,K$8:K$1007,1)+COUNTIF(K$8:K983,K983)-1)/1000</f>
        <v>0.25600000000000001</v>
      </c>
      <c r="AA983" s="21">
        <f>(RANK(L983,L$8:L$1007,1)+COUNTIF(L$8:L983,L983)-1)/1000</f>
        <v>0.30199999999999999</v>
      </c>
      <c r="AB983" s="21">
        <f>(RANK(M983,M$8:M$1007,1)+COUNTIF(M$8:M983,M983)-1)/1000</f>
        <v>0.221</v>
      </c>
      <c r="AC983" s="21">
        <f>(RANK(N983,N$8:N$1007,1)+COUNTIF(N$8:N983,N983)-1)/1000</f>
        <v>0.24399999999999999</v>
      </c>
      <c r="AD983" s="21">
        <f>(RANK(O983,O$8:O$1007,1)+COUNTIF(O$8:O983,O983)-1)/1000</f>
        <v>0.23499999999999999</v>
      </c>
      <c r="AE983" s="21">
        <f>(RANK(P983,P$8:P$1007,1)+COUNTIF(P$8:P983,P983)-1)/1000</f>
        <v>0.26100000000000001</v>
      </c>
      <c r="AF983" s="21">
        <f>(RANK(Q983,Q$8:Q$1007,1)+COUNTIF(Q$8:Q983,Q983)-1)/1000</f>
        <v>0.24399999999999999</v>
      </c>
      <c r="AG983" s="21">
        <f>(RANK(R983,R$8:R$1007,1)+COUNTIF(R$8:R983,R983)-1)/1000</f>
        <v>0.23499999999999999</v>
      </c>
      <c r="AH983" s="21">
        <f>(RANK(S983,S$8:S$1007,1)+COUNTIF(S$8:S983,S983)-1)/1000</f>
        <v>0.26100000000000001</v>
      </c>
      <c r="AI983" s="14">
        <f t="shared" si="191"/>
        <v>0</v>
      </c>
      <c r="AK983" s="14">
        <f t="shared" si="192"/>
        <v>0</v>
      </c>
    </row>
    <row r="984" spans="2:37" x14ac:dyDescent="0.25">
      <c r="B984">
        <f t="shared" si="186"/>
        <v>977</v>
      </c>
      <c r="C984">
        <f>MATCH(B984,'Stocastic Model Raw Data'!$B$2:$B$1001,0)</f>
        <v>786</v>
      </c>
      <c r="D984" s="14" cm="1">
        <f t="array" ref="D984">INDEX('Stocastic Model Raw Data'!$G$2:$G$1001,$C984,0)</f>
        <v>212042590</v>
      </c>
      <c r="E984" s="14" cm="1">
        <f t="array" ref="E984">INDEX('Stocastic Model Raw Data'!$C$2:$C$1001,$C984,0)</f>
        <v>105958905.784072</v>
      </c>
      <c r="F984" s="14" cm="1">
        <f t="array" ref="F984">INDEX('Stocastic Model Raw Data'!$H$2:$H$1001,$C984,0)</f>
        <v>53020437.302594401</v>
      </c>
      <c r="G984" s="14">
        <f t="shared" si="181"/>
        <v>52938468.481477596</v>
      </c>
      <c r="H984" s="14" cm="1">
        <f t="array" ref="H984">INDEX('Stocastic Model Raw Data'!$D$2:$D$1001,$C984,0)</f>
        <v>2690313795.1023998</v>
      </c>
      <c r="I984" s="14" cm="1">
        <f t="array" ref="I984">INDEX('Stocastic Model Raw Data'!$I$2:$I$1001,$C984,0)</f>
        <v>1142907153.52842</v>
      </c>
      <c r="J984" s="14">
        <f t="shared" si="182"/>
        <v>1547406641.5739799</v>
      </c>
      <c r="K984" s="14" cm="1">
        <f t="array" ref="K984">INDEX('Stocastic Model Raw Data'!$E$2:$E$1001,$C984,0)</f>
        <v>244252334.72403201</v>
      </c>
      <c r="L984" s="14" cm="1">
        <f t="array" ref="L984">INDEX('Stocastic Model Raw Data'!$J$2:$J$1001,$C984,0)</f>
        <v>105511989.003731</v>
      </c>
      <c r="M984" s="14">
        <f t="shared" si="183"/>
        <v>138740345.72030103</v>
      </c>
      <c r="N984" s="14">
        <f t="shared" si="187"/>
        <v>2934566129.8264318</v>
      </c>
      <c r="O984" s="14">
        <f t="shared" si="188"/>
        <v>1248419142.532151</v>
      </c>
      <c r="P984" s="14">
        <f t="shared" si="184"/>
        <v>1686146987.2942808</v>
      </c>
      <c r="Q984" s="3">
        <f t="shared" si="189"/>
        <v>2934566129.8264318</v>
      </c>
      <c r="R984" s="3">
        <f t="shared" si="190"/>
        <v>1460461732.532151</v>
      </c>
      <c r="S984" s="3">
        <f t="shared" si="185"/>
        <v>1474104397.2942808</v>
      </c>
      <c r="T984" s="21">
        <f>(RANK(E984,E$8:E$1007,1)+COUNTIF(E$8:E984,E984)-1)/1000</f>
        <v>0.86499999999999999</v>
      </c>
      <c r="U984" s="21">
        <f>(RANK(F984,F$8:F$1007,1)+COUNTIF(F$8:F984,F984)-1)/1000</f>
        <v>0.871</v>
      </c>
      <c r="V984" s="21">
        <f>(RANK(G984,G$8:G$1007,1)+COUNTIF(G$8:G984,G984)-1)/1000</f>
        <v>0.85499999999999998</v>
      </c>
      <c r="W984" s="21">
        <f>(RANK(H984,H$8:H$1007,1)+COUNTIF(H$8:H984,H984)-1)/1000</f>
        <v>0.755</v>
      </c>
      <c r="X984" s="21">
        <f>(RANK(I984,I$8:I$1007,1)+COUNTIF(I$8:I984,I984)-1)/1000</f>
        <v>0.78200000000000003</v>
      </c>
      <c r="Y984" s="21">
        <f>(RANK(J984,J$8:J$1007,1)+COUNTIF(J$8:J984,J984)-1)/1000</f>
        <v>0.74399999999999999</v>
      </c>
      <c r="Z984" s="21">
        <f>(RANK(K984,K$8:K$1007,1)+COUNTIF(K$8:K984,K984)-1)/1000</f>
        <v>0.89800000000000002</v>
      </c>
      <c r="AA984" s="21">
        <f>(RANK(L984,L$8:L$1007,1)+COUNTIF(L$8:L984,L984)-1)/1000</f>
        <v>0.88</v>
      </c>
      <c r="AB984" s="21">
        <f>(RANK(M984,M$8:M$1007,1)+COUNTIF(M$8:M984,M984)-1)/1000</f>
        <v>0.90800000000000003</v>
      </c>
      <c r="AC984" s="21">
        <f>(RANK(N984,N$8:N$1007,1)+COUNTIF(N$8:N984,N984)-1)/1000</f>
        <v>0.78600000000000003</v>
      </c>
      <c r="AD984" s="21">
        <f>(RANK(O984,O$8:O$1007,1)+COUNTIF(O$8:O984,O984)-1)/1000</f>
        <v>0.8</v>
      </c>
      <c r="AE984" s="21">
        <f>(RANK(P984,P$8:P$1007,1)+COUNTIF(P$8:P984,P984)-1)/1000</f>
        <v>0.76300000000000001</v>
      </c>
      <c r="AF984" s="21">
        <f>(RANK(Q984,Q$8:Q$1007,1)+COUNTIF(Q$8:Q984,Q984)-1)/1000</f>
        <v>0.78600000000000003</v>
      </c>
      <c r="AG984" s="21">
        <f>(RANK(R984,R$8:R$1007,1)+COUNTIF(R$8:R984,R984)-1)/1000</f>
        <v>0.8</v>
      </c>
      <c r="AH984" s="21">
        <f>(RANK(S984,S$8:S$1007,1)+COUNTIF(S$8:S984,S984)-1)/1000</f>
        <v>0.76300000000000001</v>
      </c>
      <c r="AI984" s="14">
        <f t="shared" si="191"/>
        <v>0</v>
      </c>
      <c r="AK984" s="14">
        <f t="shared" si="192"/>
        <v>0</v>
      </c>
    </row>
    <row r="985" spans="2:37" x14ac:dyDescent="0.25">
      <c r="B985">
        <f t="shared" si="186"/>
        <v>978</v>
      </c>
      <c r="C985">
        <f>MATCH(B985,'Stocastic Model Raw Data'!$B$2:$B$1001,0)</f>
        <v>899</v>
      </c>
      <c r="D985" s="14" cm="1">
        <f t="array" ref="D985">INDEX('Stocastic Model Raw Data'!$G$2:$G$1001,$C985,0)</f>
        <v>212042590</v>
      </c>
      <c r="E985" s="14" cm="1">
        <f t="array" ref="E985">INDEX('Stocastic Model Raw Data'!$C$2:$C$1001,$C985,0)</f>
        <v>111085457.33892401</v>
      </c>
      <c r="F985" s="14" cm="1">
        <f t="array" ref="F985">INDEX('Stocastic Model Raw Data'!$H$2:$H$1001,$C985,0)</f>
        <v>55381903.948628202</v>
      </c>
      <c r="G985" s="14">
        <f t="shared" si="181"/>
        <v>55703553.390295804</v>
      </c>
      <c r="H985" s="14" cm="1">
        <f t="array" ref="H985">INDEX('Stocastic Model Raw Data'!$D$2:$D$1001,$C985,0)</f>
        <v>2892814865.0367799</v>
      </c>
      <c r="I985" s="14" cm="1">
        <f t="array" ref="I985">INDEX('Stocastic Model Raw Data'!$I$2:$I$1001,$C985,0)</f>
        <v>1223177175.04198</v>
      </c>
      <c r="J985" s="14">
        <f t="shared" si="182"/>
        <v>1669637689.9947999</v>
      </c>
      <c r="K985" s="14" cm="1">
        <f t="array" ref="K985">INDEX('Stocastic Model Raw Data'!$E$2:$E$1001,$C985,0)</f>
        <v>254908606.198728</v>
      </c>
      <c r="L985" s="14" cm="1">
        <f t="array" ref="L985">INDEX('Stocastic Model Raw Data'!$J$2:$J$1001,$C985,0)</f>
        <v>113679105.805774</v>
      </c>
      <c r="M985" s="14">
        <f t="shared" si="183"/>
        <v>141229500.39295399</v>
      </c>
      <c r="N985" s="14">
        <f t="shared" si="187"/>
        <v>3147723471.235508</v>
      </c>
      <c r="O985" s="14">
        <f t="shared" si="188"/>
        <v>1336856280.847754</v>
      </c>
      <c r="P985" s="14">
        <f t="shared" si="184"/>
        <v>1810867190.387754</v>
      </c>
      <c r="Q985" s="3">
        <f t="shared" si="189"/>
        <v>3147723471.235508</v>
      </c>
      <c r="R985" s="3">
        <f t="shared" si="190"/>
        <v>1548898870.847754</v>
      </c>
      <c r="S985" s="3">
        <f t="shared" si="185"/>
        <v>1598824600.387754</v>
      </c>
      <c r="T985" s="21">
        <f>(RANK(E985,E$8:E$1007,1)+COUNTIF(E$8:E985,E985)-1)/1000</f>
        <v>0.91600000000000004</v>
      </c>
      <c r="U985" s="21">
        <f>(RANK(F985,F$8:F$1007,1)+COUNTIF(F$8:F985,F985)-1)/1000</f>
        <v>0.91900000000000004</v>
      </c>
      <c r="V985" s="21">
        <f>(RANK(G985,G$8:G$1007,1)+COUNTIF(G$8:G985,G985)-1)/1000</f>
        <v>0.91600000000000004</v>
      </c>
      <c r="W985" s="21">
        <f>(RANK(H985,H$8:H$1007,1)+COUNTIF(H$8:H985,H985)-1)/1000</f>
        <v>0.88800000000000001</v>
      </c>
      <c r="X985" s="21">
        <f>(RANK(I985,I$8:I$1007,1)+COUNTIF(I$8:I985,I985)-1)/1000</f>
        <v>0.89700000000000002</v>
      </c>
      <c r="Y985" s="21">
        <f>(RANK(J985,J$8:J$1007,1)+COUNTIF(J$8:J985,J985)-1)/1000</f>
        <v>0.88400000000000001</v>
      </c>
      <c r="Z985" s="21">
        <f>(RANK(K985,K$8:K$1007,1)+COUNTIF(K$8:K985,K985)-1)/1000</f>
        <v>0.93300000000000005</v>
      </c>
      <c r="AA985" s="21">
        <f>(RANK(L985,L$8:L$1007,1)+COUNTIF(L$8:L985,L985)-1)/1000</f>
        <v>0.93100000000000005</v>
      </c>
      <c r="AB985" s="21">
        <f>(RANK(M985,M$8:M$1007,1)+COUNTIF(M$8:M985,M985)-1)/1000</f>
        <v>0.92600000000000005</v>
      </c>
      <c r="AC985" s="21">
        <f>(RANK(N985,N$8:N$1007,1)+COUNTIF(N$8:N985,N985)-1)/1000</f>
        <v>0.89900000000000002</v>
      </c>
      <c r="AD985" s="21">
        <f>(RANK(O985,O$8:O$1007,1)+COUNTIF(O$8:O985,O985)-1)/1000</f>
        <v>0.90400000000000003</v>
      </c>
      <c r="AE985" s="21">
        <f>(RANK(P985,P$8:P$1007,1)+COUNTIF(P$8:P985,P985)-1)/1000</f>
        <v>0.89300000000000002</v>
      </c>
      <c r="AF985" s="21">
        <f>(RANK(Q985,Q$8:Q$1007,1)+COUNTIF(Q$8:Q985,Q985)-1)/1000</f>
        <v>0.89900000000000002</v>
      </c>
      <c r="AG985" s="21">
        <f>(RANK(R985,R$8:R$1007,1)+COUNTIF(R$8:R985,R985)-1)/1000</f>
        <v>0.90400000000000003</v>
      </c>
      <c r="AH985" s="21">
        <f>(RANK(S985,S$8:S$1007,1)+COUNTIF(S$8:S985,S985)-1)/1000</f>
        <v>0.89300000000000002</v>
      </c>
      <c r="AI985" s="14">
        <f t="shared" si="191"/>
        <v>0</v>
      </c>
      <c r="AK985" s="14">
        <f t="shared" si="192"/>
        <v>0</v>
      </c>
    </row>
    <row r="986" spans="2:37" x14ac:dyDescent="0.25">
      <c r="B986">
        <f t="shared" si="186"/>
        <v>979</v>
      </c>
      <c r="C986">
        <f>MATCH(B986,'Stocastic Model Raw Data'!$B$2:$B$1001,0)</f>
        <v>257</v>
      </c>
      <c r="D986" s="14" cm="1">
        <f t="array" ref="D986">INDEX('Stocastic Model Raw Data'!$G$2:$G$1001,$C986,0)</f>
        <v>212042590</v>
      </c>
      <c r="E986" s="14" cm="1">
        <f t="array" ref="E986">INDEX('Stocastic Model Raw Data'!$C$2:$C$1001,$C986,0)</f>
        <v>72741044.520722494</v>
      </c>
      <c r="F986" s="14" cm="1">
        <f t="array" ref="F986">INDEX('Stocastic Model Raw Data'!$H$2:$H$1001,$C986,0)</f>
        <v>35249893.456046298</v>
      </c>
      <c r="G986" s="14">
        <f t="shared" si="181"/>
        <v>37491151.064676195</v>
      </c>
      <c r="H986" s="14" cm="1">
        <f t="array" ref="H986">INDEX('Stocastic Model Raw Data'!$D$2:$D$1001,$C986,0)</f>
        <v>2146102274.8055</v>
      </c>
      <c r="I986" s="14" cm="1">
        <f t="array" ref="I986">INDEX('Stocastic Model Raw Data'!$I$2:$I$1001,$C986,0)</f>
        <v>887137040.53815997</v>
      </c>
      <c r="J986" s="14">
        <f t="shared" si="182"/>
        <v>1258965234.2673402</v>
      </c>
      <c r="K986" s="14" cm="1">
        <f t="array" ref="K986">INDEX('Stocastic Model Raw Data'!$E$2:$E$1001,$C986,0)</f>
        <v>153664246.27141199</v>
      </c>
      <c r="L986" s="14" cm="1">
        <f t="array" ref="L986">INDEX('Stocastic Model Raw Data'!$J$2:$J$1001,$C986,0)</f>
        <v>72164060.041453198</v>
      </c>
      <c r="M986" s="14">
        <f t="shared" si="183"/>
        <v>81500186.229958788</v>
      </c>
      <c r="N986" s="14">
        <f t="shared" si="187"/>
        <v>2299766521.0769119</v>
      </c>
      <c r="O986" s="14">
        <f t="shared" si="188"/>
        <v>959301100.57961321</v>
      </c>
      <c r="P986" s="14">
        <f t="shared" si="184"/>
        <v>1340465420.4972987</v>
      </c>
      <c r="Q986" s="3">
        <f t="shared" si="189"/>
        <v>2299766521.0769119</v>
      </c>
      <c r="R986" s="3">
        <f t="shared" si="190"/>
        <v>1171343690.5796132</v>
      </c>
      <c r="S986" s="3">
        <f t="shared" si="185"/>
        <v>1128422830.4972987</v>
      </c>
      <c r="T986" s="21">
        <f>(RANK(E986,E$8:E$1007,1)+COUNTIF(E$8:E986,E986)-1)/1000</f>
        <v>0.22900000000000001</v>
      </c>
      <c r="U986" s="21">
        <f>(RANK(F986,F$8:F$1007,1)+COUNTIF(F$8:F986,F986)-1)/1000</f>
        <v>0.23499999999999999</v>
      </c>
      <c r="V986" s="21">
        <f>(RANK(G986,G$8:G$1007,1)+COUNTIF(G$8:G986,G986)-1)/1000</f>
        <v>0.22700000000000001</v>
      </c>
      <c r="W986" s="21">
        <f>(RANK(H986,H$8:H$1007,1)+COUNTIF(H$8:H986,H986)-1)/1000</f>
        <v>0.25900000000000001</v>
      </c>
      <c r="X986" s="21">
        <f>(RANK(I986,I$8:I$1007,1)+COUNTIF(I$8:I986,I986)-1)/1000</f>
        <v>0.252</v>
      </c>
      <c r="Y986" s="21">
        <f>(RANK(J986,J$8:J$1007,1)+COUNTIF(J$8:J986,J986)-1)/1000</f>
        <v>0.26300000000000001</v>
      </c>
      <c r="Z986" s="21">
        <f>(RANK(K986,K$8:K$1007,1)+COUNTIF(K$8:K986,K986)-1)/1000</f>
        <v>0.23699999999999999</v>
      </c>
      <c r="AA986" s="21">
        <f>(RANK(L986,L$8:L$1007,1)+COUNTIF(L$8:L986,L986)-1)/1000</f>
        <v>0.32700000000000001</v>
      </c>
      <c r="AB986" s="21">
        <f>(RANK(M986,M$8:M$1007,1)+COUNTIF(M$8:M986,M986)-1)/1000</f>
        <v>0.17100000000000001</v>
      </c>
      <c r="AC986" s="21">
        <f>(RANK(N986,N$8:N$1007,1)+COUNTIF(N$8:N986,N986)-1)/1000</f>
        <v>0.25700000000000001</v>
      </c>
      <c r="AD986" s="21">
        <f>(RANK(O986,O$8:O$1007,1)+COUNTIF(O$8:O986,O986)-1)/1000</f>
        <v>0.253</v>
      </c>
      <c r="AE986" s="21">
        <f>(RANK(P986,P$8:P$1007,1)+COUNTIF(P$8:P986,P986)-1)/1000</f>
        <v>0.253</v>
      </c>
      <c r="AF986" s="21">
        <f>(RANK(Q986,Q$8:Q$1007,1)+COUNTIF(Q$8:Q986,Q986)-1)/1000</f>
        <v>0.25700000000000001</v>
      </c>
      <c r="AG986" s="21">
        <f>(RANK(R986,R$8:R$1007,1)+COUNTIF(R$8:R986,R986)-1)/1000</f>
        <v>0.253</v>
      </c>
      <c r="AH986" s="21">
        <f>(RANK(S986,S$8:S$1007,1)+COUNTIF(S$8:S986,S986)-1)/1000</f>
        <v>0.253</v>
      </c>
      <c r="AI986" s="14">
        <f t="shared" si="191"/>
        <v>0</v>
      </c>
      <c r="AK986" s="14">
        <f t="shared" si="192"/>
        <v>0</v>
      </c>
    </row>
    <row r="987" spans="2:37" x14ac:dyDescent="0.25">
      <c r="B987">
        <f t="shared" si="186"/>
        <v>980</v>
      </c>
      <c r="C987">
        <f>MATCH(B987,'Stocastic Model Raw Data'!$B$2:$B$1001,0)</f>
        <v>113</v>
      </c>
      <c r="D987" s="14" cm="1">
        <f t="array" ref="D987">INDEX('Stocastic Model Raw Data'!$G$2:$G$1001,$C987,0)</f>
        <v>212042590</v>
      </c>
      <c r="E987" s="14" cm="1">
        <f t="array" ref="E987">INDEX('Stocastic Model Raw Data'!$C$2:$C$1001,$C987,0)</f>
        <v>63495167.707001098</v>
      </c>
      <c r="F987" s="14" cm="1">
        <f t="array" ref="F987">INDEX('Stocastic Model Raw Data'!$H$2:$H$1001,$C987,0)</f>
        <v>30150682.026934799</v>
      </c>
      <c r="G987" s="14">
        <f t="shared" si="181"/>
        <v>33344485.680066299</v>
      </c>
      <c r="H987" s="14" cm="1">
        <f t="array" ref="H987">INDEX('Stocastic Model Raw Data'!$D$2:$D$1001,$C987,0)</f>
        <v>1927221492.9132099</v>
      </c>
      <c r="I987" s="14" cm="1">
        <f t="array" ref="I987">INDEX('Stocastic Model Raw Data'!$I$2:$I$1001,$C987,0)</f>
        <v>791827015.73993397</v>
      </c>
      <c r="J987" s="14">
        <f t="shared" si="182"/>
        <v>1135394477.1732759</v>
      </c>
      <c r="K987" s="14" cm="1">
        <f t="array" ref="K987">INDEX('Stocastic Model Raw Data'!$E$2:$E$1001,$C987,0)</f>
        <v>134502716.48658401</v>
      </c>
      <c r="L987" s="14" cm="1">
        <f t="array" ref="L987">INDEX('Stocastic Model Raw Data'!$J$2:$J$1001,$C987,0)</f>
        <v>58769623.2584989</v>
      </c>
      <c r="M987" s="14">
        <f t="shared" si="183"/>
        <v>75733093.228085101</v>
      </c>
      <c r="N987" s="14">
        <f t="shared" si="187"/>
        <v>2061724209.3997939</v>
      </c>
      <c r="O987" s="14">
        <f t="shared" si="188"/>
        <v>850596638.99843287</v>
      </c>
      <c r="P987" s="14">
        <f t="shared" si="184"/>
        <v>1211127570.401361</v>
      </c>
      <c r="Q987" s="3">
        <f t="shared" si="189"/>
        <v>2061724209.3997939</v>
      </c>
      <c r="R987" s="3">
        <f t="shared" si="190"/>
        <v>1062639228.9984329</v>
      </c>
      <c r="S987" s="3">
        <f t="shared" si="185"/>
        <v>999084980.40136099</v>
      </c>
      <c r="T987" s="21">
        <f>(RANK(E987,E$8:E$1007,1)+COUNTIF(E$8:E987,E987)-1)/1000</f>
        <v>8.5000000000000006E-2</v>
      </c>
      <c r="U987" s="21">
        <f>(RANK(F987,F$8:F$1007,1)+COUNTIF(F$8:F987,F987)-1)/1000</f>
        <v>7.3999999999999996E-2</v>
      </c>
      <c r="V987" s="21">
        <f>(RANK(G987,G$8:G$1007,1)+COUNTIF(G$8:G987,G987)-1)/1000</f>
        <v>9.2999999999999999E-2</v>
      </c>
      <c r="W987" s="21">
        <f>(RANK(H987,H$8:H$1007,1)+COUNTIF(H$8:H987,H987)-1)/1000</f>
        <v>0.113</v>
      </c>
      <c r="X987" s="21">
        <f>(RANK(I987,I$8:I$1007,1)+COUNTIF(I$8:I987,I987)-1)/1000</f>
        <v>0.106</v>
      </c>
      <c r="Y987" s="21">
        <f>(RANK(J987,J$8:J$1007,1)+COUNTIF(J$8:J987,J987)-1)/1000</f>
        <v>0.12</v>
      </c>
      <c r="Z987" s="21">
        <f>(RANK(K987,K$8:K$1007,1)+COUNTIF(K$8:K987,K987)-1)/1000</f>
        <v>0.1</v>
      </c>
      <c r="AA987" s="21">
        <f>(RANK(L987,L$8:L$1007,1)+COUNTIF(L$8:L987,L987)-1)/1000</f>
        <v>0.105</v>
      </c>
      <c r="AB987" s="21">
        <f>(RANK(M987,M$8:M$1007,1)+COUNTIF(M$8:M987,M987)-1)/1000</f>
        <v>9.7000000000000003E-2</v>
      </c>
      <c r="AC987" s="21">
        <f>(RANK(N987,N$8:N$1007,1)+COUNTIF(N$8:N987,N987)-1)/1000</f>
        <v>0.113</v>
      </c>
      <c r="AD987" s="21">
        <f>(RANK(O987,O$8:O$1007,1)+COUNTIF(O$8:O987,O987)-1)/1000</f>
        <v>0.107</v>
      </c>
      <c r="AE987" s="21">
        <f>(RANK(P987,P$8:P$1007,1)+COUNTIF(P$8:P987,P987)-1)/1000</f>
        <v>0.11799999999999999</v>
      </c>
      <c r="AF987" s="21">
        <f>(RANK(Q987,Q$8:Q$1007,1)+COUNTIF(Q$8:Q987,Q987)-1)/1000</f>
        <v>0.113</v>
      </c>
      <c r="AG987" s="21">
        <f>(RANK(R987,R$8:R$1007,1)+COUNTIF(R$8:R987,R987)-1)/1000</f>
        <v>0.107</v>
      </c>
      <c r="AH987" s="21">
        <f>(RANK(S987,S$8:S$1007,1)+COUNTIF(S$8:S987,S987)-1)/1000</f>
        <v>0.11799999999999999</v>
      </c>
      <c r="AI987" s="14">
        <f t="shared" si="191"/>
        <v>0</v>
      </c>
      <c r="AK987" s="14">
        <f t="shared" si="192"/>
        <v>0</v>
      </c>
    </row>
    <row r="988" spans="2:37" x14ac:dyDescent="0.25">
      <c r="B988">
        <f t="shared" si="186"/>
        <v>981</v>
      </c>
      <c r="C988">
        <f>MATCH(B988,'Stocastic Model Raw Data'!$B$2:$B$1001,0)</f>
        <v>855</v>
      </c>
      <c r="D988" s="14" cm="1">
        <f t="array" ref="D988">INDEX('Stocastic Model Raw Data'!$G$2:$G$1001,$C988,0)</f>
        <v>212042590</v>
      </c>
      <c r="E988" s="14" cm="1">
        <f t="array" ref="E988">INDEX('Stocastic Model Raw Data'!$C$2:$C$1001,$C988,0)</f>
        <v>101102628.543835</v>
      </c>
      <c r="F988" s="14" cm="1">
        <f t="array" ref="F988">INDEX('Stocastic Model Raw Data'!$H$2:$H$1001,$C988,0)</f>
        <v>49306587.748396397</v>
      </c>
      <c r="G988" s="14">
        <f t="shared" si="181"/>
        <v>51796040.795438603</v>
      </c>
      <c r="H988" s="14" cm="1">
        <f t="array" ref="H988">INDEX('Stocastic Model Raw Data'!$D$2:$D$1001,$C988,0)</f>
        <v>2827171230.2060699</v>
      </c>
      <c r="I988" s="14" cm="1">
        <f t="array" ref="I988">INDEX('Stocastic Model Raw Data'!$I$2:$I$1001,$C988,0)</f>
        <v>1177304112.7574899</v>
      </c>
      <c r="J988" s="14">
        <f t="shared" si="182"/>
        <v>1649867117.44858</v>
      </c>
      <c r="K988" s="14" cm="1">
        <f t="array" ref="K988">INDEX('Stocastic Model Raw Data'!$E$2:$E$1001,$C988,0)</f>
        <v>230171492.54194799</v>
      </c>
      <c r="L988" s="14" cm="1">
        <f t="array" ref="L988">INDEX('Stocastic Model Raw Data'!$J$2:$J$1001,$C988,0)</f>
        <v>103649274.67429601</v>
      </c>
      <c r="M988" s="14">
        <f t="shared" si="183"/>
        <v>126522217.86765198</v>
      </c>
      <c r="N988" s="14">
        <f t="shared" si="187"/>
        <v>3057342722.7480178</v>
      </c>
      <c r="O988" s="14">
        <f t="shared" si="188"/>
        <v>1280953387.4317858</v>
      </c>
      <c r="P988" s="14">
        <f t="shared" si="184"/>
        <v>1776389335.316232</v>
      </c>
      <c r="Q988" s="3">
        <f t="shared" si="189"/>
        <v>3057342722.7480178</v>
      </c>
      <c r="R988" s="3">
        <f t="shared" si="190"/>
        <v>1492995977.4317858</v>
      </c>
      <c r="S988" s="3">
        <f t="shared" si="185"/>
        <v>1564346745.316232</v>
      </c>
      <c r="T988" s="21">
        <f>(RANK(E988,E$8:E$1007,1)+COUNTIF(E$8:E988,E988)-1)/1000</f>
        <v>0.80700000000000005</v>
      </c>
      <c r="U988" s="21">
        <f>(RANK(F988,F$8:F$1007,1)+COUNTIF(F$8:F988,F988)-1)/1000</f>
        <v>0.78500000000000003</v>
      </c>
      <c r="V988" s="21">
        <f>(RANK(G988,G$8:G$1007,1)+COUNTIF(G$8:G988,G988)-1)/1000</f>
        <v>0.82399999999999995</v>
      </c>
      <c r="W988" s="21">
        <f>(RANK(H988,H$8:H$1007,1)+COUNTIF(H$8:H988,H988)-1)/1000</f>
        <v>0.85799999999999998</v>
      </c>
      <c r="X988" s="21">
        <f>(RANK(I988,I$8:I$1007,1)+COUNTIF(I$8:I988,I988)-1)/1000</f>
        <v>0.83399999999999996</v>
      </c>
      <c r="Y988" s="21">
        <f>(RANK(J988,J$8:J$1007,1)+COUNTIF(J$8:J988,J988)-1)/1000</f>
        <v>0.86699999999999999</v>
      </c>
      <c r="Z988" s="21">
        <f>(RANK(K988,K$8:K$1007,1)+COUNTIF(K$8:K988,K988)-1)/1000</f>
        <v>0.84899999999999998</v>
      </c>
      <c r="AA988" s="21">
        <f>(RANK(L988,L$8:L$1007,1)+COUNTIF(L$8:L988,L988)-1)/1000</f>
        <v>0.86299999999999999</v>
      </c>
      <c r="AB988" s="21">
        <f>(RANK(M988,M$8:M$1007,1)+COUNTIF(M$8:M988,M988)-1)/1000</f>
        <v>0.83499999999999996</v>
      </c>
      <c r="AC988" s="21">
        <f>(RANK(N988,N$8:N$1007,1)+COUNTIF(N$8:N988,N988)-1)/1000</f>
        <v>0.85499999999999998</v>
      </c>
      <c r="AD988" s="21">
        <f>(RANK(O988,O$8:O$1007,1)+COUNTIF(O$8:O988,O988)-1)/1000</f>
        <v>0.83799999999999997</v>
      </c>
      <c r="AE988" s="21">
        <f>(RANK(P988,P$8:P$1007,1)+COUNTIF(P$8:P988,P988)-1)/1000</f>
        <v>0.86899999999999999</v>
      </c>
      <c r="AF988" s="21">
        <f>(RANK(Q988,Q$8:Q$1007,1)+COUNTIF(Q$8:Q988,Q988)-1)/1000</f>
        <v>0.85499999999999998</v>
      </c>
      <c r="AG988" s="21">
        <f>(RANK(R988,R$8:R$1007,1)+COUNTIF(R$8:R988,R988)-1)/1000</f>
        <v>0.83799999999999997</v>
      </c>
      <c r="AH988" s="21">
        <f>(RANK(S988,S$8:S$1007,1)+COUNTIF(S$8:S988,S988)-1)/1000</f>
        <v>0.86899999999999999</v>
      </c>
      <c r="AI988" s="14">
        <f t="shared" si="191"/>
        <v>0</v>
      </c>
      <c r="AK988" s="14">
        <f t="shared" si="192"/>
        <v>0</v>
      </c>
    </row>
    <row r="989" spans="2:37" x14ac:dyDescent="0.25">
      <c r="B989">
        <f t="shared" si="186"/>
        <v>982</v>
      </c>
      <c r="C989">
        <f>MATCH(B989,'Stocastic Model Raw Data'!$B$2:$B$1001,0)</f>
        <v>524</v>
      </c>
      <c r="D989" s="14" cm="1">
        <f t="array" ref="D989">INDEX('Stocastic Model Raw Data'!$G$2:$G$1001,$C989,0)</f>
        <v>212042590</v>
      </c>
      <c r="E989" s="14" cm="1">
        <f t="array" ref="E989">INDEX('Stocastic Model Raw Data'!$C$2:$C$1001,$C989,0)</f>
        <v>85597130.402468503</v>
      </c>
      <c r="F989" s="14" cm="1">
        <f t="array" ref="F989">INDEX('Stocastic Model Raw Data'!$H$2:$H$1001,$C989,0)</f>
        <v>41896157.045081101</v>
      </c>
      <c r="G989" s="14">
        <f t="shared" si="181"/>
        <v>43700973.357387401</v>
      </c>
      <c r="H989" s="14" cm="1">
        <f t="array" ref="H989">INDEX('Stocastic Model Raw Data'!$D$2:$D$1001,$C989,0)</f>
        <v>2394256818.13731</v>
      </c>
      <c r="I989" s="14" cm="1">
        <f t="array" ref="I989">INDEX('Stocastic Model Raw Data'!$I$2:$I$1001,$C989,0)</f>
        <v>995323374.31422603</v>
      </c>
      <c r="J989" s="14">
        <f t="shared" si="182"/>
        <v>1398933443.8230839</v>
      </c>
      <c r="K989" s="14" cm="1">
        <f t="array" ref="K989">INDEX('Stocastic Model Raw Data'!$E$2:$E$1001,$C989,0)</f>
        <v>203752679.870011</v>
      </c>
      <c r="L989" s="14" cm="1">
        <f t="array" ref="L989">INDEX('Stocastic Model Raw Data'!$J$2:$J$1001,$C989,0)</f>
        <v>92672400.208967403</v>
      </c>
      <c r="M989" s="14">
        <f t="shared" si="183"/>
        <v>111080279.6610436</v>
      </c>
      <c r="N989" s="14">
        <f t="shared" si="187"/>
        <v>2598009498.0073209</v>
      </c>
      <c r="O989" s="14">
        <f t="shared" si="188"/>
        <v>1087995774.5231934</v>
      </c>
      <c r="P989" s="14">
        <f t="shared" si="184"/>
        <v>1510013723.4841275</v>
      </c>
      <c r="Q989" s="3">
        <f t="shared" si="189"/>
        <v>2598009498.0073209</v>
      </c>
      <c r="R989" s="3">
        <f t="shared" si="190"/>
        <v>1300038364.5231934</v>
      </c>
      <c r="S989" s="3">
        <f t="shared" si="185"/>
        <v>1297971133.4841275</v>
      </c>
      <c r="T989" s="21">
        <f>(RANK(E989,E$8:E$1007,1)+COUNTIF(E$8:E989,E989)-1)/1000</f>
        <v>0.52300000000000002</v>
      </c>
      <c r="U989" s="21">
        <f>(RANK(F989,F$8:F$1007,1)+COUNTIF(F$8:F989,F989)-1)/1000</f>
        <v>0.53200000000000003</v>
      </c>
      <c r="V989" s="21">
        <f>(RANK(G989,G$8:G$1007,1)+COUNTIF(G$8:G989,G989)-1)/1000</f>
        <v>0.51900000000000002</v>
      </c>
      <c r="W989" s="21">
        <f>(RANK(H989,H$8:H$1007,1)+COUNTIF(H$8:H989,H989)-1)/1000</f>
        <v>0.503</v>
      </c>
      <c r="X989" s="21">
        <f>(RANK(I989,I$8:I$1007,1)+COUNTIF(I$8:I989,I989)-1)/1000</f>
        <v>0.49099999999999999</v>
      </c>
      <c r="Y989" s="21">
        <f>(RANK(J989,J$8:J$1007,1)+COUNTIF(J$8:J989,J989)-1)/1000</f>
        <v>0.50800000000000001</v>
      </c>
      <c r="Z989" s="21">
        <f>(RANK(K989,K$8:K$1007,1)+COUNTIF(K$8:K989,K989)-1)/1000</f>
        <v>0.70399999999999996</v>
      </c>
      <c r="AA989" s="21">
        <f>(RANK(L989,L$8:L$1007,1)+COUNTIF(L$8:L989,L989)-1)/1000</f>
        <v>0.73299999999999998</v>
      </c>
      <c r="AB989" s="21">
        <f>(RANK(M989,M$8:M$1007,1)+COUNTIF(M$8:M989,M989)-1)/1000</f>
        <v>0.68600000000000005</v>
      </c>
      <c r="AC989" s="21">
        <f>(RANK(N989,N$8:N$1007,1)+COUNTIF(N$8:N989,N989)-1)/1000</f>
        <v>0.52400000000000002</v>
      </c>
      <c r="AD989" s="21">
        <f>(RANK(O989,O$8:O$1007,1)+COUNTIF(O$8:O989,O989)-1)/1000</f>
        <v>0.51500000000000001</v>
      </c>
      <c r="AE989" s="21">
        <f>(RANK(P989,P$8:P$1007,1)+COUNTIF(P$8:P989,P989)-1)/1000</f>
        <v>0.52600000000000002</v>
      </c>
      <c r="AF989" s="21">
        <f>(RANK(Q989,Q$8:Q$1007,1)+COUNTIF(Q$8:Q989,Q989)-1)/1000</f>
        <v>0.52400000000000002</v>
      </c>
      <c r="AG989" s="21">
        <f>(RANK(R989,R$8:R$1007,1)+COUNTIF(R$8:R989,R989)-1)/1000</f>
        <v>0.51500000000000001</v>
      </c>
      <c r="AH989" s="21">
        <f>(RANK(S989,S$8:S$1007,1)+COUNTIF(S$8:S989,S989)-1)/1000</f>
        <v>0.52600000000000002</v>
      </c>
      <c r="AI989" s="14">
        <f t="shared" si="191"/>
        <v>0</v>
      </c>
      <c r="AK989" s="14">
        <f t="shared" si="192"/>
        <v>0</v>
      </c>
    </row>
    <row r="990" spans="2:37" x14ac:dyDescent="0.25">
      <c r="B990">
        <f t="shared" si="186"/>
        <v>983</v>
      </c>
      <c r="C990">
        <f>MATCH(B990,'Stocastic Model Raw Data'!$B$2:$B$1001,0)</f>
        <v>93</v>
      </c>
      <c r="D990" s="14" cm="1">
        <f t="array" ref="D990">INDEX('Stocastic Model Raw Data'!$G$2:$G$1001,$C990,0)</f>
        <v>212042590</v>
      </c>
      <c r="E990" s="14" cm="1">
        <f t="array" ref="E990">INDEX('Stocastic Model Raw Data'!$C$2:$C$1001,$C990,0)</f>
        <v>64298578.393440597</v>
      </c>
      <c r="F990" s="14" cm="1">
        <f t="array" ref="F990">INDEX('Stocastic Model Raw Data'!$H$2:$H$1001,$C990,0)</f>
        <v>30945182.772650201</v>
      </c>
      <c r="G990" s="14">
        <f t="shared" si="181"/>
        <v>33353395.620790396</v>
      </c>
      <c r="H990" s="14" cm="1">
        <f t="array" ref="H990">INDEX('Stocastic Model Raw Data'!$D$2:$D$1001,$C990,0)</f>
        <v>1881079302.54879</v>
      </c>
      <c r="I990" s="14" cm="1">
        <f t="array" ref="I990">INDEX('Stocastic Model Raw Data'!$I$2:$I$1001,$C990,0)</f>
        <v>779278140.92393994</v>
      </c>
      <c r="J990" s="14">
        <f t="shared" si="182"/>
        <v>1101801161.62485</v>
      </c>
      <c r="K990" s="14" cm="1">
        <f t="array" ref="K990">INDEX('Stocastic Model Raw Data'!$E$2:$E$1001,$C990,0)</f>
        <v>131025909.522046</v>
      </c>
      <c r="L990" s="14" cm="1">
        <f t="array" ref="L990">INDEX('Stocastic Model Raw Data'!$J$2:$J$1001,$C990,0)</f>
        <v>55759983.619432099</v>
      </c>
      <c r="M990" s="14">
        <f t="shared" si="183"/>
        <v>75265925.902613908</v>
      </c>
      <c r="N990" s="14">
        <f t="shared" si="187"/>
        <v>2012105212.0708361</v>
      </c>
      <c r="O990" s="14">
        <f t="shared" si="188"/>
        <v>835038124.54337204</v>
      </c>
      <c r="P990" s="14">
        <f t="shared" si="184"/>
        <v>1177067087.5274639</v>
      </c>
      <c r="Q990" s="3">
        <f t="shared" si="189"/>
        <v>2012105212.0708361</v>
      </c>
      <c r="R990" s="3">
        <f t="shared" si="190"/>
        <v>1047080714.543372</v>
      </c>
      <c r="S990" s="3">
        <f t="shared" si="185"/>
        <v>965024497.52746403</v>
      </c>
      <c r="T990" s="21">
        <f>(RANK(E990,E$8:E$1007,1)+COUNTIF(E$8:E990,E990)-1)/1000</f>
        <v>9.1999999999999998E-2</v>
      </c>
      <c r="U990" s="21">
        <f>(RANK(F990,F$8:F$1007,1)+COUNTIF(F$8:F990,F990)-1)/1000</f>
        <v>9.5000000000000001E-2</v>
      </c>
      <c r="V990" s="21">
        <f>(RANK(G990,G$8:G$1007,1)+COUNTIF(G$8:G990,G990)-1)/1000</f>
        <v>9.4E-2</v>
      </c>
      <c r="W990" s="21">
        <f>(RANK(H990,H$8:H$1007,1)+COUNTIF(H$8:H990,H990)-1)/1000</f>
        <v>9.6000000000000002E-2</v>
      </c>
      <c r="X990" s="21">
        <f>(RANK(I990,I$8:I$1007,1)+COUNTIF(I$8:I990,I990)-1)/1000</f>
        <v>9.6000000000000002E-2</v>
      </c>
      <c r="Y990" s="21">
        <f>(RANK(J990,J$8:J$1007,1)+COUNTIF(J$8:J990,J990)-1)/1000</f>
        <v>9.5000000000000001E-2</v>
      </c>
      <c r="Z990" s="21">
        <f>(RANK(K990,K$8:K$1007,1)+COUNTIF(K$8:K990,K990)-1)/1000</f>
        <v>7.5999999999999998E-2</v>
      </c>
      <c r="AA990" s="21">
        <f>(RANK(L990,L$8:L$1007,1)+COUNTIF(L$8:L990,L990)-1)/1000</f>
        <v>7.0999999999999994E-2</v>
      </c>
      <c r="AB990" s="21">
        <f>(RANK(M990,M$8:M$1007,1)+COUNTIF(M$8:M990,M990)-1)/1000</f>
        <v>0.09</v>
      </c>
      <c r="AC990" s="21">
        <f>(RANK(N990,N$8:N$1007,1)+COUNTIF(N$8:N990,N990)-1)/1000</f>
        <v>9.2999999999999999E-2</v>
      </c>
      <c r="AD990" s="21">
        <f>(RANK(O990,O$8:O$1007,1)+COUNTIF(O$8:O990,O990)-1)/1000</f>
        <v>9.5000000000000001E-2</v>
      </c>
      <c r="AE990" s="21">
        <f>(RANK(P990,P$8:P$1007,1)+COUNTIF(P$8:P990,P990)-1)/1000</f>
        <v>9.2999999999999999E-2</v>
      </c>
      <c r="AF990" s="21">
        <f>(RANK(Q990,Q$8:Q$1007,1)+COUNTIF(Q$8:Q990,Q990)-1)/1000</f>
        <v>9.2999999999999999E-2</v>
      </c>
      <c r="AG990" s="21">
        <f>(RANK(R990,R$8:R$1007,1)+COUNTIF(R$8:R990,R990)-1)/1000</f>
        <v>9.5000000000000001E-2</v>
      </c>
      <c r="AH990" s="21">
        <f>(RANK(S990,S$8:S$1007,1)+COUNTIF(S$8:S990,S990)-1)/1000</f>
        <v>9.2999999999999999E-2</v>
      </c>
      <c r="AI990" s="14">
        <f t="shared" si="191"/>
        <v>0</v>
      </c>
      <c r="AK990" s="14">
        <f t="shared" si="192"/>
        <v>0</v>
      </c>
    </row>
    <row r="991" spans="2:37" x14ac:dyDescent="0.25">
      <c r="B991">
        <f t="shared" si="186"/>
        <v>984</v>
      </c>
      <c r="C991">
        <f>MATCH(B991,'Stocastic Model Raw Data'!$B$2:$B$1001,0)</f>
        <v>382</v>
      </c>
      <c r="D991" s="14" cm="1">
        <f t="array" ref="D991">INDEX('Stocastic Model Raw Data'!$G$2:$G$1001,$C991,0)</f>
        <v>212042590</v>
      </c>
      <c r="E991" s="14" cm="1">
        <f t="array" ref="E991">INDEX('Stocastic Model Raw Data'!$C$2:$C$1001,$C991,0)</f>
        <v>78685838.824869797</v>
      </c>
      <c r="F991" s="14" cm="1">
        <f t="array" ref="F991">INDEX('Stocastic Model Raw Data'!$H$2:$H$1001,$C991,0)</f>
        <v>38008137.630257502</v>
      </c>
      <c r="G991" s="14">
        <f t="shared" si="181"/>
        <v>40677701.194612294</v>
      </c>
      <c r="H991" s="14" cm="1">
        <f t="array" ref="H991">INDEX('Stocastic Model Raw Data'!$D$2:$D$1001,$C991,0)</f>
        <v>2285189910.6854501</v>
      </c>
      <c r="I991" s="14" cm="1">
        <f t="array" ref="I991">INDEX('Stocastic Model Raw Data'!$I$2:$I$1001,$C991,0)</f>
        <v>952963136.68563998</v>
      </c>
      <c r="J991" s="14">
        <f t="shared" si="182"/>
        <v>1332226773.9998102</v>
      </c>
      <c r="K991" s="14" cm="1">
        <f t="array" ref="K991">INDEX('Stocastic Model Raw Data'!$E$2:$E$1001,$C991,0)</f>
        <v>150197527.08469</v>
      </c>
      <c r="L991" s="14" cm="1">
        <f t="array" ref="L991">INDEX('Stocastic Model Raw Data'!$J$2:$J$1001,$C991,0)</f>
        <v>64572518.247329198</v>
      </c>
      <c r="M991" s="14">
        <f t="shared" si="183"/>
        <v>85625008.837360799</v>
      </c>
      <c r="N991" s="14">
        <f t="shared" si="187"/>
        <v>2435387437.7701402</v>
      </c>
      <c r="O991" s="14">
        <f t="shared" si="188"/>
        <v>1017535654.9329692</v>
      </c>
      <c r="P991" s="14">
        <f t="shared" si="184"/>
        <v>1417851782.8371711</v>
      </c>
      <c r="Q991" s="3">
        <f t="shared" si="189"/>
        <v>2435387437.7701402</v>
      </c>
      <c r="R991" s="3">
        <f t="shared" si="190"/>
        <v>1229578244.9329691</v>
      </c>
      <c r="S991" s="3">
        <f t="shared" si="185"/>
        <v>1205809192.8371711</v>
      </c>
      <c r="T991" s="21">
        <f>(RANK(E991,E$8:E$1007,1)+COUNTIF(E$8:E991,E991)-1)/1000</f>
        <v>0.38</v>
      </c>
      <c r="U991" s="21">
        <f>(RANK(F991,F$8:F$1007,1)+COUNTIF(F$8:F991,F991)-1)/1000</f>
        <v>0.373</v>
      </c>
      <c r="V991" s="21">
        <f>(RANK(G991,G$8:G$1007,1)+COUNTIF(G$8:G991,G991)-1)/1000</f>
        <v>0.38800000000000001</v>
      </c>
      <c r="W991" s="21">
        <f>(RANK(H991,H$8:H$1007,1)+COUNTIF(H$8:H991,H991)-1)/1000</f>
        <v>0.40400000000000003</v>
      </c>
      <c r="X991" s="21">
        <f>(RANK(I991,I$8:I$1007,1)+COUNTIF(I$8:I991,I991)-1)/1000</f>
        <v>0.40699999999999997</v>
      </c>
      <c r="Y991" s="21">
        <f>(RANK(J991,J$8:J$1007,1)+COUNTIF(J$8:J991,J991)-1)/1000</f>
        <v>0.39500000000000002</v>
      </c>
      <c r="Z991" s="21">
        <f>(RANK(K991,K$8:K$1007,1)+COUNTIF(K$8:K991,K991)-1)/1000</f>
        <v>0.19400000000000001</v>
      </c>
      <c r="AA991" s="21">
        <f>(RANK(L991,L$8:L$1007,1)+COUNTIF(L$8:L991,L991)-1)/1000</f>
        <v>0.17499999999999999</v>
      </c>
      <c r="AB991" s="21">
        <f>(RANK(M991,M$8:M$1007,1)+COUNTIF(M$8:M991,M991)-1)/1000</f>
        <v>0.24299999999999999</v>
      </c>
      <c r="AC991" s="21">
        <f>(RANK(N991,N$8:N$1007,1)+COUNTIF(N$8:N991,N991)-1)/1000</f>
        <v>0.38200000000000001</v>
      </c>
      <c r="AD991" s="21">
        <f>(RANK(O991,O$8:O$1007,1)+COUNTIF(O$8:O991,O991)-1)/1000</f>
        <v>0.38</v>
      </c>
      <c r="AE991" s="21">
        <f>(RANK(P991,P$8:P$1007,1)+COUNTIF(P$8:P991,P991)-1)/1000</f>
        <v>0.379</v>
      </c>
      <c r="AF991" s="21">
        <f>(RANK(Q991,Q$8:Q$1007,1)+COUNTIF(Q$8:Q991,Q991)-1)/1000</f>
        <v>0.38200000000000001</v>
      </c>
      <c r="AG991" s="21">
        <f>(RANK(R991,R$8:R$1007,1)+COUNTIF(R$8:R991,R991)-1)/1000</f>
        <v>0.38</v>
      </c>
      <c r="AH991" s="21">
        <f>(RANK(S991,S$8:S$1007,1)+COUNTIF(S$8:S991,S991)-1)/1000</f>
        <v>0.379</v>
      </c>
      <c r="AI991" s="14">
        <f t="shared" si="191"/>
        <v>0</v>
      </c>
      <c r="AK991" s="14">
        <f t="shared" si="192"/>
        <v>0</v>
      </c>
    </row>
    <row r="992" spans="2:37" x14ac:dyDescent="0.25">
      <c r="B992">
        <f t="shared" si="186"/>
        <v>985</v>
      </c>
      <c r="C992">
        <f>MATCH(B992,'Stocastic Model Raw Data'!$B$2:$B$1001,0)</f>
        <v>978</v>
      </c>
      <c r="D992" s="14" cm="1">
        <f t="array" ref="D992">INDEX('Stocastic Model Raw Data'!$G$2:$G$1001,$C992,0)</f>
        <v>212042590</v>
      </c>
      <c r="E992" s="14" cm="1">
        <f t="array" ref="E992">INDEX('Stocastic Model Raw Data'!$C$2:$C$1001,$C992,0)</f>
        <v>124185419.533847</v>
      </c>
      <c r="F992" s="14" cm="1">
        <f t="array" ref="F992">INDEX('Stocastic Model Raw Data'!$H$2:$H$1001,$C992,0)</f>
        <v>61828546.294334099</v>
      </c>
      <c r="G992" s="14">
        <f t="shared" si="181"/>
        <v>62356873.239512905</v>
      </c>
      <c r="H992" s="14" cm="1">
        <f t="array" ref="H992">INDEX('Stocastic Model Raw Data'!$D$2:$D$1001,$C992,0)</f>
        <v>3227802916.3149199</v>
      </c>
      <c r="I992" s="14" cm="1">
        <f t="array" ref="I992">INDEX('Stocastic Model Raw Data'!$I$2:$I$1001,$C992,0)</f>
        <v>1369073771.4961901</v>
      </c>
      <c r="J992" s="14">
        <f t="shared" si="182"/>
        <v>1858729144.8187299</v>
      </c>
      <c r="K992" s="14" cm="1">
        <f t="array" ref="K992">INDEX('Stocastic Model Raw Data'!$E$2:$E$1001,$C992,0)</f>
        <v>273176065.09478098</v>
      </c>
      <c r="L992" s="14" cm="1">
        <f t="array" ref="L992">INDEX('Stocastic Model Raw Data'!$J$2:$J$1001,$C992,0)</f>
        <v>119991407.49942</v>
      </c>
      <c r="M992" s="14">
        <f t="shared" si="183"/>
        <v>153184657.59536099</v>
      </c>
      <c r="N992" s="14">
        <f t="shared" si="187"/>
        <v>3500978981.4097009</v>
      </c>
      <c r="O992" s="14">
        <f t="shared" si="188"/>
        <v>1489065178.99561</v>
      </c>
      <c r="P992" s="14">
        <f t="shared" si="184"/>
        <v>2011913802.4140909</v>
      </c>
      <c r="Q992" s="3">
        <f t="shared" si="189"/>
        <v>3500978981.4097009</v>
      </c>
      <c r="R992" s="3">
        <f t="shared" si="190"/>
        <v>1701107768.99561</v>
      </c>
      <c r="S992" s="3">
        <f t="shared" si="185"/>
        <v>1799871212.4140909</v>
      </c>
      <c r="T992" s="21">
        <f>(RANK(E992,E$8:E$1007,1)+COUNTIF(E$8:E992,E992)-1)/1000</f>
        <v>0.98399999999999999</v>
      </c>
      <c r="U992" s="21">
        <f>(RANK(F992,F$8:F$1007,1)+COUNTIF(F$8:F992,F992)-1)/1000</f>
        <v>0.98399999999999999</v>
      </c>
      <c r="V992" s="21">
        <f>(RANK(G992,G$8:G$1007,1)+COUNTIF(G$8:G992,G992)-1)/1000</f>
        <v>0.98499999999999999</v>
      </c>
      <c r="W992" s="21">
        <f>(RANK(H992,H$8:H$1007,1)+COUNTIF(H$8:H992,H992)-1)/1000</f>
        <v>0.97799999999999998</v>
      </c>
      <c r="X992" s="21">
        <f>(RANK(I992,I$8:I$1007,1)+COUNTIF(I$8:I992,I992)-1)/1000</f>
        <v>0.98</v>
      </c>
      <c r="Y992" s="21">
        <f>(RANK(J992,J$8:J$1007,1)+COUNTIF(J$8:J992,J992)-1)/1000</f>
        <v>0.97699999999999998</v>
      </c>
      <c r="Z992" s="21">
        <f>(RANK(K992,K$8:K$1007,1)+COUNTIF(K$8:K992,K992)-1)/1000</f>
        <v>0.97499999999999998</v>
      </c>
      <c r="AA992" s="21">
        <f>(RANK(L992,L$8:L$1007,1)+COUNTIF(L$8:L992,L992)-1)/1000</f>
        <v>0.96799999999999997</v>
      </c>
      <c r="AB992" s="21">
        <f>(RANK(M992,M$8:M$1007,1)+COUNTIF(M$8:M992,M992)-1)/1000</f>
        <v>0.97599999999999998</v>
      </c>
      <c r="AC992" s="21">
        <f>(RANK(N992,N$8:N$1007,1)+COUNTIF(N$8:N992,N992)-1)/1000</f>
        <v>0.97799999999999998</v>
      </c>
      <c r="AD992" s="21">
        <f>(RANK(O992,O$8:O$1007,1)+COUNTIF(O$8:O992,O992)-1)/1000</f>
        <v>0.98</v>
      </c>
      <c r="AE992" s="21">
        <f>(RANK(P992,P$8:P$1007,1)+COUNTIF(P$8:P992,P992)-1)/1000</f>
        <v>0.97699999999999998</v>
      </c>
      <c r="AF992" s="21">
        <f>(RANK(Q992,Q$8:Q$1007,1)+COUNTIF(Q$8:Q992,Q992)-1)/1000</f>
        <v>0.97799999999999998</v>
      </c>
      <c r="AG992" s="21">
        <f>(RANK(R992,R$8:R$1007,1)+COUNTIF(R$8:R992,R992)-1)/1000</f>
        <v>0.98</v>
      </c>
      <c r="AH992" s="21">
        <f>(RANK(S992,S$8:S$1007,1)+COUNTIF(S$8:S992,S992)-1)/1000</f>
        <v>0.97699999999999998</v>
      </c>
      <c r="AI992" s="14">
        <f t="shared" si="191"/>
        <v>0</v>
      </c>
      <c r="AK992" s="14">
        <f t="shared" si="192"/>
        <v>0</v>
      </c>
    </row>
    <row r="993" spans="2:37" x14ac:dyDescent="0.25">
      <c r="B993">
        <f t="shared" si="186"/>
        <v>986</v>
      </c>
      <c r="C993">
        <f>MATCH(B993,'Stocastic Model Raw Data'!$B$2:$B$1001,0)</f>
        <v>995</v>
      </c>
      <c r="D993" s="14" cm="1">
        <f t="array" ref="D993">INDEX('Stocastic Model Raw Data'!$G$2:$G$1001,$C993,0)</f>
        <v>212042590</v>
      </c>
      <c r="E993" s="14" cm="1">
        <f t="array" ref="E993">INDEX('Stocastic Model Raw Data'!$C$2:$C$1001,$C993,0)</f>
        <v>132442661.31230401</v>
      </c>
      <c r="F993" s="14" cm="1">
        <f t="array" ref="F993">INDEX('Stocastic Model Raw Data'!$H$2:$H$1001,$C993,0)</f>
        <v>65913409.987695701</v>
      </c>
      <c r="G993" s="14">
        <f t="shared" si="181"/>
        <v>66529251.324608304</v>
      </c>
      <c r="H993" s="14" cm="1">
        <f t="array" ref="H993">INDEX('Stocastic Model Raw Data'!$D$2:$D$1001,$C993,0)</f>
        <v>3464498092.3477502</v>
      </c>
      <c r="I993" s="14" cm="1">
        <f t="array" ref="I993">INDEX('Stocastic Model Raw Data'!$I$2:$I$1001,$C993,0)</f>
        <v>1465268578.4010401</v>
      </c>
      <c r="J993" s="14">
        <f t="shared" si="182"/>
        <v>1999229513.9467101</v>
      </c>
      <c r="K993" s="14" cm="1">
        <f t="array" ref="K993">INDEX('Stocastic Model Raw Data'!$E$2:$E$1001,$C993,0)</f>
        <v>305641747.07405299</v>
      </c>
      <c r="L993" s="14" cm="1">
        <f t="array" ref="L993">INDEX('Stocastic Model Raw Data'!$J$2:$J$1001,$C993,0)</f>
        <v>136468194.92030701</v>
      </c>
      <c r="M993" s="14">
        <f t="shared" si="183"/>
        <v>169173552.15374598</v>
      </c>
      <c r="N993" s="14">
        <f t="shared" si="187"/>
        <v>3770139839.421803</v>
      </c>
      <c r="O993" s="14">
        <f t="shared" si="188"/>
        <v>1601736773.321347</v>
      </c>
      <c r="P993" s="14">
        <f t="shared" si="184"/>
        <v>2168403066.1004562</v>
      </c>
      <c r="Q993" s="3">
        <f t="shared" si="189"/>
        <v>3770139839.421803</v>
      </c>
      <c r="R993" s="3">
        <f t="shared" si="190"/>
        <v>1813779363.321347</v>
      </c>
      <c r="S993" s="3">
        <f t="shared" si="185"/>
        <v>1956360476.100456</v>
      </c>
      <c r="T993" s="21">
        <f>(RANK(E993,E$8:E$1007,1)+COUNTIF(E$8:E993,E993)-1)/1000</f>
        <v>0.995</v>
      </c>
      <c r="U993" s="21">
        <f>(RANK(F993,F$8:F$1007,1)+COUNTIF(F$8:F993,F993)-1)/1000</f>
        <v>0.995</v>
      </c>
      <c r="V993" s="21">
        <f>(RANK(G993,G$8:G$1007,1)+COUNTIF(G$8:G993,G993)-1)/1000</f>
        <v>0.995</v>
      </c>
      <c r="W993" s="21">
        <f>(RANK(H993,H$8:H$1007,1)+COUNTIF(H$8:H993,H993)-1)/1000</f>
        <v>0.995</v>
      </c>
      <c r="X993" s="21">
        <f>(RANK(I993,I$8:I$1007,1)+COUNTIF(I$8:I993,I993)-1)/1000</f>
        <v>0.995</v>
      </c>
      <c r="Y993" s="21">
        <f>(RANK(J993,J$8:J$1007,1)+COUNTIF(J$8:J993,J993)-1)/1000</f>
        <v>0.996</v>
      </c>
      <c r="Z993" s="21">
        <f>(RANK(K993,K$8:K$1007,1)+COUNTIF(K$8:K993,K993)-1)/1000</f>
        <v>0.995</v>
      </c>
      <c r="AA993" s="21">
        <f>(RANK(L993,L$8:L$1007,1)+COUNTIF(L$8:L993,L993)-1)/1000</f>
        <v>0.996</v>
      </c>
      <c r="AB993" s="21">
        <f>(RANK(M993,M$8:M$1007,1)+COUNTIF(M$8:M993,M993)-1)/1000</f>
        <v>0.99399999999999999</v>
      </c>
      <c r="AC993" s="21">
        <f>(RANK(N993,N$8:N$1007,1)+COUNTIF(N$8:N993,N993)-1)/1000</f>
        <v>0.995</v>
      </c>
      <c r="AD993" s="21">
        <f>(RANK(O993,O$8:O$1007,1)+COUNTIF(O$8:O993,O993)-1)/1000</f>
        <v>0.995</v>
      </c>
      <c r="AE993" s="21">
        <f>(RANK(P993,P$8:P$1007,1)+COUNTIF(P$8:P993,P993)-1)/1000</f>
        <v>0.995</v>
      </c>
      <c r="AF993" s="21">
        <f>(RANK(Q993,Q$8:Q$1007,1)+COUNTIF(Q$8:Q993,Q993)-1)/1000</f>
        <v>0.995</v>
      </c>
      <c r="AG993" s="21">
        <f>(RANK(R993,R$8:R$1007,1)+COUNTIF(R$8:R993,R993)-1)/1000</f>
        <v>0.995</v>
      </c>
      <c r="AH993" s="21">
        <f>(RANK(S993,S$8:S$1007,1)+COUNTIF(S$8:S993,S993)-1)/1000</f>
        <v>0.995</v>
      </c>
      <c r="AI993" s="14">
        <f t="shared" si="191"/>
        <v>0</v>
      </c>
      <c r="AK993" s="14">
        <f t="shared" si="192"/>
        <v>0</v>
      </c>
    </row>
    <row r="994" spans="2:37" x14ac:dyDescent="0.25">
      <c r="B994">
        <f t="shared" si="186"/>
        <v>987</v>
      </c>
      <c r="C994">
        <f>MATCH(B994,'Stocastic Model Raw Data'!$B$2:$B$1001,0)</f>
        <v>371</v>
      </c>
      <c r="D994" s="14" cm="1">
        <f t="array" ref="D994">INDEX('Stocastic Model Raw Data'!$G$2:$G$1001,$C994,0)</f>
        <v>212042590</v>
      </c>
      <c r="E994" s="14" cm="1">
        <f t="array" ref="E994">INDEX('Stocastic Model Raw Data'!$C$2:$C$1001,$C994,0)</f>
        <v>74443963.828101695</v>
      </c>
      <c r="F994" s="14" cm="1">
        <f t="array" ref="F994">INDEX('Stocastic Model Raw Data'!$H$2:$H$1001,$C994,0)</f>
        <v>35346715.678846903</v>
      </c>
      <c r="G994" s="14">
        <f t="shared" si="181"/>
        <v>39097248.149254791</v>
      </c>
      <c r="H994" s="14" cm="1">
        <f t="array" ref="H994">INDEX('Stocastic Model Raw Data'!$D$2:$D$1001,$C994,0)</f>
        <v>2265074297.9633899</v>
      </c>
      <c r="I994" s="14" cm="1">
        <f t="array" ref="I994">INDEX('Stocastic Model Raw Data'!$I$2:$I$1001,$C994,0)</f>
        <v>927873681.45468199</v>
      </c>
      <c r="J994" s="14">
        <f t="shared" si="182"/>
        <v>1337200616.508708</v>
      </c>
      <c r="K994" s="14" cm="1">
        <f t="array" ref="K994">INDEX('Stocastic Model Raw Data'!$E$2:$E$1001,$C994,0)</f>
        <v>161939972.05644</v>
      </c>
      <c r="L994" s="14" cm="1">
        <f t="array" ref="L994">INDEX('Stocastic Model Raw Data'!$J$2:$J$1001,$C994,0)</f>
        <v>72959312.836754993</v>
      </c>
      <c r="M994" s="14">
        <f t="shared" si="183"/>
        <v>88980659.219685003</v>
      </c>
      <c r="N994" s="14">
        <f t="shared" si="187"/>
        <v>2427014270.0198298</v>
      </c>
      <c r="O994" s="14">
        <f t="shared" si="188"/>
        <v>1000832994.291437</v>
      </c>
      <c r="P994" s="14">
        <f t="shared" si="184"/>
        <v>1426181275.7283926</v>
      </c>
      <c r="Q994" s="3">
        <f t="shared" si="189"/>
        <v>2427014270.0198298</v>
      </c>
      <c r="R994" s="3">
        <f t="shared" si="190"/>
        <v>1212875584.2914371</v>
      </c>
      <c r="S994" s="3">
        <f t="shared" si="185"/>
        <v>1214138685.7283926</v>
      </c>
      <c r="T994" s="21">
        <f>(RANK(E994,E$8:E$1007,1)+COUNTIF(E$8:E994,E994)-1)/1000</f>
        <v>0.27600000000000002</v>
      </c>
      <c r="U994" s="21">
        <f>(RANK(F994,F$8:F$1007,1)+COUNTIF(F$8:F994,F994)-1)/1000</f>
        <v>0.245</v>
      </c>
      <c r="V994" s="21">
        <f>(RANK(G994,G$8:G$1007,1)+COUNTIF(G$8:G994,G994)-1)/1000</f>
        <v>0.30599999999999999</v>
      </c>
      <c r="W994" s="21">
        <f>(RANK(H994,H$8:H$1007,1)+COUNTIF(H$8:H994,H994)-1)/1000</f>
        <v>0.38100000000000001</v>
      </c>
      <c r="X994" s="21">
        <f>(RANK(I994,I$8:I$1007,1)+COUNTIF(I$8:I994,I994)-1)/1000</f>
        <v>0.34699999999999998</v>
      </c>
      <c r="Y994" s="21">
        <f>(RANK(J994,J$8:J$1007,1)+COUNTIF(J$8:J994,J994)-1)/1000</f>
        <v>0.40699999999999997</v>
      </c>
      <c r="Z994" s="21">
        <f>(RANK(K994,K$8:K$1007,1)+COUNTIF(K$8:K994,K994)-1)/1000</f>
        <v>0.32800000000000001</v>
      </c>
      <c r="AA994" s="21">
        <f>(RANK(L994,L$8:L$1007,1)+COUNTIF(L$8:L994,L994)-1)/1000</f>
        <v>0.35099999999999998</v>
      </c>
      <c r="AB994" s="21">
        <f>(RANK(M994,M$8:M$1007,1)+COUNTIF(M$8:M994,M994)-1)/1000</f>
        <v>0.30599999999999999</v>
      </c>
      <c r="AC994" s="21">
        <f>(RANK(N994,N$8:N$1007,1)+COUNTIF(N$8:N994,N994)-1)/1000</f>
        <v>0.371</v>
      </c>
      <c r="AD994" s="21">
        <f>(RANK(O994,O$8:O$1007,1)+COUNTIF(O$8:O994,O994)-1)/1000</f>
        <v>0.34300000000000003</v>
      </c>
      <c r="AE994" s="21">
        <f>(RANK(P994,P$8:P$1007,1)+COUNTIF(P$8:P994,P994)-1)/1000</f>
        <v>0.39700000000000002</v>
      </c>
      <c r="AF994" s="21">
        <f>(RANK(Q994,Q$8:Q$1007,1)+COUNTIF(Q$8:Q994,Q994)-1)/1000</f>
        <v>0.371</v>
      </c>
      <c r="AG994" s="21">
        <f>(RANK(R994,R$8:R$1007,1)+COUNTIF(R$8:R994,R994)-1)/1000</f>
        <v>0.34300000000000003</v>
      </c>
      <c r="AH994" s="21">
        <f>(RANK(S994,S$8:S$1007,1)+COUNTIF(S$8:S994,S994)-1)/1000</f>
        <v>0.39700000000000002</v>
      </c>
      <c r="AI994" s="14">
        <f t="shared" si="191"/>
        <v>0</v>
      </c>
      <c r="AK994" s="14">
        <f t="shared" si="192"/>
        <v>0</v>
      </c>
    </row>
    <row r="995" spans="2:37" x14ac:dyDescent="0.25">
      <c r="B995">
        <f t="shared" si="186"/>
        <v>988</v>
      </c>
      <c r="C995">
        <f>MATCH(B995,'Stocastic Model Raw Data'!$B$2:$B$1001,0)</f>
        <v>428</v>
      </c>
      <c r="D995" s="14" cm="1">
        <f t="array" ref="D995">INDEX('Stocastic Model Raw Data'!$G$2:$G$1001,$C995,0)</f>
        <v>212042590</v>
      </c>
      <c r="E995" s="14" cm="1">
        <f t="array" ref="E995">INDEX('Stocastic Model Raw Data'!$C$2:$C$1001,$C995,0)</f>
        <v>79379464.517502204</v>
      </c>
      <c r="F995" s="14" cm="1">
        <f t="array" ref="F995">INDEX('Stocastic Model Raw Data'!$H$2:$H$1001,$C995,0)</f>
        <v>38570566.797343202</v>
      </c>
      <c r="G995" s="14">
        <f t="shared" si="181"/>
        <v>40808897.720159002</v>
      </c>
      <c r="H995" s="14" cm="1">
        <f t="array" ref="H995">INDEX('Stocastic Model Raw Data'!$D$2:$D$1001,$C995,0)</f>
        <v>2322010579.2431302</v>
      </c>
      <c r="I995" s="14" cm="1">
        <f t="array" ref="I995">INDEX('Stocastic Model Raw Data'!$I$2:$I$1001,$C995,0)</f>
        <v>965965897.31923294</v>
      </c>
      <c r="J995" s="14">
        <f t="shared" si="182"/>
        <v>1356044681.9238973</v>
      </c>
      <c r="K995" s="14" cm="1">
        <f t="array" ref="K995">INDEX('Stocastic Model Raw Data'!$E$2:$E$1001,$C995,0)</f>
        <v>170030835.659758</v>
      </c>
      <c r="L995" s="14" cm="1">
        <f t="array" ref="L995">INDEX('Stocastic Model Raw Data'!$J$2:$J$1001,$C995,0)</f>
        <v>76458072.493488893</v>
      </c>
      <c r="M995" s="14">
        <f t="shared" si="183"/>
        <v>93572763.166269109</v>
      </c>
      <c r="N995" s="14">
        <f t="shared" si="187"/>
        <v>2492041414.9028883</v>
      </c>
      <c r="O995" s="14">
        <f t="shared" si="188"/>
        <v>1042423969.8127218</v>
      </c>
      <c r="P995" s="14">
        <f t="shared" si="184"/>
        <v>1449617445.0901666</v>
      </c>
      <c r="Q995" s="3">
        <f t="shared" si="189"/>
        <v>2492041414.9028883</v>
      </c>
      <c r="R995" s="3">
        <f t="shared" si="190"/>
        <v>1254466559.8127217</v>
      </c>
      <c r="S995" s="3">
        <f t="shared" si="185"/>
        <v>1237574855.0901666</v>
      </c>
      <c r="T995" s="21">
        <f>(RANK(E995,E$8:E$1007,1)+COUNTIF(E$8:E995,E995)-1)/1000</f>
        <v>0.39500000000000002</v>
      </c>
      <c r="U995" s="21">
        <f>(RANK(F995,F$8:F$1007,1)+COUNTIF(F$8:F995,F995)-1)/1000</f>
        <v>0.39900000000000002</v>
      </c>
      <c r="V995" s="21">
        <f>(RANK(G995,G$8:G$1007,1)+COUNTIF(G$8:G995,G995)-1)/1000</f>
        <v>0.39200000000000002</v>
      </c>
      <c r="W995" s="21">
        <f>(RANK(H995,H$8:H$1007,1)+COUNTIF(H$8:H995,H995)-1)/1000</f>
        <v>0.432</v>
      </c>
      <c r="X995" s="21">
        <f>(RANK(I995,I$8:I$1007,1)+COUNTIF(I$8:I995,I995)-1)/1000</f>
        <v>0.43099999999999999</v>
      </c>
      <c r="Y995" s="21">
        <f>(RANK(J995,J$8:J$1007,1)+COUNTIF(J$8:J995,J995)-1)/1000</f>
        <v>0.434</v>
      </c>
      <c r="Z995" s="21">
        <f>(RANK(K995,K$8:K$1007,1)+COUNTIF(K$8:K995,K995)-1)/1000</f>
        <v>0.39600000000000002</v>
      </c>
      <c r="AA995" s="21">
        <f>(RANK(L995,L$8:L$1007,1)+COUNTIF(L$8:L995,L995)-1)/1000</f>
        <v>0.41799999999999998</v>
      </c>
      <c r="AB995" s="21">
        <f>(RANK(M995,M$8:M$1007,1)+COUNTIF(M$8:M995,M995)-1)/1000</f>
        <v>0.379</v>
      </c>
      <c r="AC995" s="21">
        <f>(RANK(N995,N$8:N$1007,1)+COUNTIF(N$8:N995,N995)-1)/1000</f>
        <v>0.42799999999999999</v>
      </c>
      <c r="AD995" s="21">
        <f>(RANK(O995,O$8:O$1007,1)+COUNTIF(O$8:O995,O995)-1)/1000</f>
        <v>0.43099999999999999</v>
      </c>
      <c r="AE995" s="21">
        <f>(RANK(P995,P$8:P$1007,1)+COUNTIF(P$8:P995,P995)-1)/1000</f>
        <v>0.43099999999999999</v>
      </c>
      <c r="AF995" s="21">
        <f>(RANK(Q995,Q$8:Q$1007,1)+COUNTIF(Q$8:Q995,Q995)-1)/1000</f>
        <v>0.42799999999999999</v>
      </c>
      <c r="AG995" s="21">
        <f>(RANK(R995,R$8:R$1007,1)+COUNTIF(R$8:R995,R995)-1)/1000</f>
        <v>0.43099999999999999</v>
      </c>
      <c r="AH995" s="21">
        <f>(RANK(S995,S$8:S$1007,1)+COUNTIF(S$8:S995,S995)-1)/1000</f>
        <v>0.43099999999999999</v>
      </c>
      <c r="AI995" s="14">
        <f t="shared" si="191"/>
        <v>0</v>
      </c>
      <c r="AK995" s="14">
        <f t="shared" si="192"/>
        <v>0</v>
      </c>
    </row>
    <row r="996" spans="2:37" x14ac:dyDescent="0.25">
      <c r="B996">
        <f t="shared" si="186"/>
        <v>989</v>
      </c>
      <c r="C996">
        <f>MATCH(B996,'Stocastic Model Raw Data'!$B$2:$B$1001,0)</f>
        <v>343</v>
      </c>
      <c r="D996" s="14" cm="1">
        <f t="array" ref="D996">INDEX('Stocastic Model Raw Data'!$G$2:$G$1001,$C996,0)</f>
        <v>212042590</v>
      </c>
      <c r="E996" s="14" cm="1">
        <f t="array" ref="E996">INDEX('Stocastic Model Raw Data'!$C$2:$C$1001,$C996,0)</f>
        <v>72806167.069948107</v>
      </c>
      <c r="F996" s="14" cm="1">
        <f t="array" ref="F996">INDEX('Stocastic Model Raw Data'!$H$2:$H$1001,$C996,0)</f>
        <v>34501170.133605801</v>
      </c>
      <c r="G996" s="14">
        <f t="shared" si="181"/>
        <v>38304996.936342306</v>
      </c>
      <c r="H996" s="14" cm="1">
        <f t="array" ref="H996">INDEX('Stocastic Model Raw Data'!$D$2:$D$1001,$C996,0)</f>
        <v>2234834769.4533</v>
      </c>
      <c r="I996" s="14" cm="1">
        <f t="array" ref="I996">INDEX('Stocastic Model Raw Data'!$I$2:$I$1001,$C996,0)</f>
        <v>913717768.44203305</v>
      </c>
      <c r="J996" s="14">
        <f t="shared" si="182"/>
        <v>1321117001.0112669</v>
      </c>
      <c r="K996" s="14" cm="1">
        <f t="array" ref="K996">INDEX('Stocastic Model Raw Data'!$E$2:$E$1001,$C996,0)</f>
        <v>160981417.211945</v>
      </c>
      <c r="L996" s="14" cm="1">
        <f t="array" ref="L996">INDEX('Stocastic Model Raw Data'!$J$2:$J$1001,$C996,0)</f>
        <v>72519350.839884996</v>
      </c>
      <c r="M996" s="14">
        <f t="shared" si="183"/>
        <v>88462066.372060001</v>
      </c>
      <c r="N996" s="14">
        <f t="shared" si="187"/>
        <v>2395816186.6652451</v>
      </c>
      <c r="O996" s="14">
        <f t="shared" si="188"/>
        <v>986237119.28191805</v>
      </c>
      <c r="P996" s="14">
        <f t="shared" si="184"/>
        <v>1409579067.383327</v>
      </c>
      <c r="Q996" s="3">
        <f t="shared" si="189"/>
        <v>2395816186.6652451</v>
      </c>
      <c r="R996" s="3">
        <f t="shared" si="190"/>
        <v>1198279709.281918</v>
      </c>
      <c r="S996" s="3">
        <f t="shared" si="185"/>
        <v>1197536477.383327</v>
      </c>
      <c r="T996" s="21">
        <f>(RANK(E996,E$8:E$1007,1)+COUNTIF(E$8:E996,E996)-1)/1000</f>
        <v>0.23100000000000001</v>
      </c>
      <c r="U996" s="21">
        <f>(RANK(F996,F$8:F$1007,1)+COUNTIF(F$8:F996,F996)-1)/1000</f>
        <v>0.214</v>
      </c>
      <c r="V996" s="21">
        <f>(RANK(G996,G$8:G$1007,1)+COUNTIF(G$8:G996,G996)-1)/1000</f>
        <v>0.27</v>
      </c>
      <c r="W996" s="21">
        <f>(RANK(H996,H$8:H$1007,1)+COUNTIF(H$8:H996,H996)-1)/1000</f>
        <v>0.34599999999999997</v>
      </c>
      <c r="X996" s="21">
        <f>(RANK(I996,I$8:I$1007,1)+COUNTIF(I$8:I996,I996)-1)/1000</f>
        <v>0.31</v>
      </c>
      <c r="Y996" s="21">
        <f>(RANK(J996,J$8:J$1007,1)+COUNTIF(J$8:J996,J996)-1)/1000</f>
        <v>0.38</v>
      </c>
      <c r="Z996" s="21">
        <f>(RANK(K996,K$8:K$1007,1)+COUNTIF(K$8:K996,K996)-1)/1000</f>
        <v>0.32200000000000001</v>
      </c>
      <c r="AA996" s="21">
        <f>(RANK(L996,L$8:L$1007,1)+COUNTIF(L$8:L996,L996)-1)/1000</f>
        <v>0.34</v>
      </c>
      <c r="AB996" s="21">
        <f>(RANK(M996,M$8:M$1007,1)+COUNTIF(M$8:M996,M996)-1)/1000</f>
        <v>0.29699999999999999</v>
      </c>
      <c r="AC996" s="21">
        <f>(RANK(N996,N$8:N$1007,1)+COUNTIF(N$8:N996,N996)-1)/1000</f>
        <v>0.34300000000000003</v>
      </c>
      <c r="AD996" s="21">
        <f>(RANK(O996,O$8:O$1007,1)+COUNTIF(O$8:O996,O996)-1)/1000</f>
        <v>0.313</v>
      </c>
      <c r="AE996" s="21">
        <f>(RANK(P996,P$8:P$1007,1)+COUNTIF(P$8:P996,P996)-1)/1000</f>
        <v>0.36599999999999999</v>
      </c>
      <c r="AF996" s="21">
        <f>(RANK(Q996,Q$8:Q$1007,1)+COUNTIF(Q$8:Q996,Q996)-1)/1000</f>
        <v>0.34300000000000003</v>
      </c>
      <c r="AG996" s="21">
        <f>(RANK(R996,R$8:R$1007,1)+COUNTIF(R$8:R996,R996)-1)/1000</f>
        <v>0.313</v>
      </c>
      <c r="AH996" s="21">
        <f>(RANK(S996,S$8:S$1007,1)+COUNTIF(S$8:S996,S996)-1)/1000</f>
        <v>0.36599999999999999</v>
      </c>
      <c r="AI996" s="14">
        <f t="shared" si="191"/>
        <v>0</v>
      </c>
      <c r="AK996" s="14">
        <f t="shared" si="192"/>
        <v>0</v>
      </c>
    </row>
    <row r="997" spans="2:37" x14ac:dyDescent="0.25">
      <c r="B997">
        <f t="shared" si="186"/>
        <v>990</v>
      </c>
      <c r="C997">
        <f>MATCH(B997,'Stocastic Model Raw Data'!$B$2:$B$1001,0)</f>
        <v>194</v>
      </c>
      <c r="D997" s="14" cm="1">
        <f t="array" ref="D997">INDEX('Stocastic Model Raw Data'!$G$2:$G$1001,$C997,0)</f>
        <v>212042590</v>
      </c>
      <c r="E997" s="14" cm="1">
        <f t="array" ref="E997">INDEX('Stocastic Model Raw Data'!$C$2:$C$1001,$C997,0)</f>
        <v>70059003.466865703</v>
      </c>
      <c r="F997" s="14" cm="1">
        <f t="array" ref="F997">INDEX('Stocastic Model Raw Data'!$H$2:$H$1001,$C997,0)</f>
        <v>33757796.059394702</v>
      </c>
      <c r="G997" s="14">
        <f t="shared" si="181"/>
        <v>36301207.407471001</v>
      </c>
      <c r="H997" s="14" cm="1">
        <f t="array" ref="H997">INDEX('Stocastic Model Raw Data'!$D$2:$D$1001,$C997,0)</f>
        <v>2062288913.2193501</v>
      </c>
      <c r="I997" s="14" cm="1">
        <f t="array" ref="I997">INDEX('Stocastic Model Raw Data'!$I$2:$I$1001,$C997,0)</f>
        <v>856889891.18979096</v>
      </c>
      <c r="J997" s="14">
        <f t="shared" si="182"/>
        <v>1205399022.0295591</v>
      </c>
      <c r="K997" s="14" cm="1">
        <f t="array" ref="K997">INDEX('Stocastic Model Raw Data'!$E$2:$E$1001,$C997,0)</f>
        <v>152202089.78538999</v>
      </c>
      <c r="L997" s="14" cm="1">
        <f t="array" ref="L997">INDEX('Stocastic Model Raw Data'!$J$2:$J$1001,$C997,0)</f>
        <v>64183351.139324799</v>
      </c>
      <c r="M997" s="14">
        <f t="shared" si="183"/>
        <v>88018738.64606519</v>
      </c>
      <c r="N997" s="14">
        <f t="shared" si="187"/>
        <v>2214491003.0047402</v>
      </c>
      <c r="O997" s="14">
        <f t="shared" si="188"/>
        <v>921073242.32911575</v>
      </c>
      <c r="P997" s="14">
        <f t="shared" si="184"/>
        <v>1293417760.6756244</v>
      </c>
      <c r="Q997" s="3">
        <f t="shared" si="189"/>
        <v>2214491003.0047402</v>
      </c>
      <c r="R997" s="3">
        <f t="shared" si="190"/>
        <v>1133115832.3291159</v>
      </c>
      <c r="S997" s="3">
        <f t="shared" si="185"/>
        <v>1081375170.6756244</v>
      </c>
      <c r="T997" s="21">
        <f>(RANK(E997,E$8:E$1007,1)+COUNTIF(E$8:E997,E997)-1)/1000</f>
        <v>0.189</v>
      </c>
      <c r="U997" s="21">
        <f>(RANK(F997,F$8:F$1007,1)+COUNTIF(F$8:F997,F997)-1)/1000</f>
        <v>0.188</v>
      </c>
      <c r="V997" s="21">
        <f>(RANK(G997,G$8:G$1007,1)+COUNTIF(G$8:G997,G997)-1)/1000</f>
        <v>0.19</v>
      </c>
      <c r="W997" s="21">
        <f>(RANK(H997,H$8:H$1007,1)+COUNTIF(H$8:H997,H997)-1)/1000</f>
        <v>0.19400000000000001</v>
      </c>
      <c r="X997" s="21">
        <f>(RANK(I997,I$8:I$1007,1)+COUNTIF(I$8:I997,I997)-1)/1000</f>
        <v>0.19600000000000001</v>
      </c>
      <c r="Y997" s="21">
        <f>(RANK(J997,J$8:J$1007,1)+COUNTIF(J$8:J997,J997)-1)/1000</f>
        <v>0.19400000000000001</v>
      </c>
      <c r="Z997" s="21">
        <f>(RANK(K997,K$8:K$1007,1)+COUNTIF(K$8:K997,K997)-1)/1000</f>
        <v>0.217</v>
      </c>
      <c r="AA997" s="21">
        <f>(RANK(L997,L$8:L$1007,1)+COUNTIF(L$8:L997,L997)-1)/1000</f>
        <v>0.17299999999999999</v>
      </c>
      <c r="AB997" s="21">
        <f>(RANK(M997,M$8:M$1007,1)+COUNTIF(M$8:M997,M997)-1)/1000</f>
        <v>0.28699999999999998</v>
      </c>
      <c r="AC997" s="21">
        <f>(RANK(N997,N$8:N$1007,1)+COUNTIF(N$8:N997,N997)-1)/1000</f>
        <v>0.19400000000000001</v>
      </c>
      <c r="AD997" s="21">
        <f>(RANK(O997,O$8:O$1007,1)+COUNTIF(O$8:O997,O997)-1)/1000</f>
        <v>0.19400000000000001</v>
      </c>
      <c r="AE997" s="21">
        <f>(RANK(P997,P$8:P$1007,1)+COUNTIF(P$8:P997,P997)-1)/1000</f>
        <v>0.19800000000000001</v>
      </c>
      <c r="AF997" s="21">
        <f>(RANK(Q997,Q$8:Q$1007,1)+COUNTIF(Q$8:Q997,Q997)-1)/1000</f>
        <v>0.19400000000000001</v>
      </c>
      <c r="AG997" s="21">
        <f>(RANK(R997,R$8:R$1007,1)+COUNTIF(R$8:R997,R997)-1)/1000</f>
        <v>0.19400000000000001</v>
      </c>
      <c r="AH997" s="21">
        <f>(RANK(S997,S$8:S$1007,1)+COUNTIF(S$8:S997,S997)-1)/1000</f>
        <v>0.19800000000000001</v>
      </c>
      <c r="AI997" s="14">
        <f t="shared" si="191"/>
        <v>0</v>
      </c>
      <c r="AK997" s="14">
        <f t="shared" si="192"/>
        <v>0</v>
      </c>
    </row>
    <row r="998" spans="2:37" x14ac:dyDescent="0.25">
      <c r="B998">
        <f t="shared" si="186"/>
        <v>991</v>
      </c>
      <c r="C998">
        <f>MATCH(B998,'Stocastic Model Raw Data'!$B$2:$B$1001,0)</f>
        <v>387</v>
      </c>
      <c r="D998" s="14" cm="1">
        <f t="array" ref="D998">INDEX('Stocastic Model Raw Data'!$G$2:$G$1001,$C998,0)</f>
        <v>212042590</v>
      </c>
      <c r="E998" s="14" cm="1">
        <f t="array" ref="E998">INDEX('Stocastic Model Raw Data'!$C$2:$C$1001,$C998,0)</f>
        <v>79915965.198004305</v>
      </c>
      <c r="F998" s="14" cm="1">
        <f t="array" ref="F998">INDEX('Stocastic Model Raw Data'!$H$2:$H$1001,$C998,0)</f>
        <v>38958212.572764002</v>
      </c>
      <c r="G998" s="14">
        <f t="shared" si="181"/>
        <v>40957752.625240304</v>
      </c>
      <c r="H998" s="14" cm="1">
        <f t="array" ref="H998">INDEX('Stocastic Model Raw Data'!$D$2:$D$1001,$C998,0)</f>
        <v>2255441857.5216098</v>
      </c>
      <c r="I998" s="14" cm="1">
        <f t="array" ref="I998">INDEX('Stocastic Model Raw Data'!$I$2:$I$1001,$C998,0)</f>
        <v>934526951.64849401</v>
      </c>
      <c r="J998" s="14">
        <f t="shared" si="182"/>
        <v>1320914905.8731158</v>
      </c>
      <c r="K998" s="14" cm="1">
        <f t="array" ref="K998">INDEX('Stocastic Model Raw Data'!$E$2:$E$1001,$C998,0)</f>
        <v>183090874.34219101</v>
      </c>
      <c r="L998" s="14" cm="1">
        <f t="array" ref="L998">INDEX('Stocastic Model Raw Data'!$J$2:$J$1001,$C998,0)</f>
        <v>84292713.8806099</v>
      </c>
      <c r="M998" s="14">
        <f t="shared" si="183"/>
        <v>98798160.461581111</v>
      </c>
      <c r="N998" s="14">
        <f t="shared" si="187"/>
        <v>2438532731.863801</v>
      </c>
      <c r="O998" s="14">
        <f t="shared" si="188"/>
        <v>1018819665.5291039</v>
      </c>
      <c r="P998" s="14">
        <f t="shared" si="184"/>
        <v>1419713066.3346972</v>
      </c>
      <c r="Q998" s="3">
        <f t="shared" si="189"/>
        <v>2438532731.863801</v>
      </c>
      <c r="R998" s="3">
        <f t="shared" si="190"/>
        <v>1230862255.5291038</v>
      </c>
      <c r="S998" s="3">
        <f t="shared" si="185"/>
        <v>1207670476.3346972</v>
      </c>
      <c r="T998" s="21">
        <f>(RANK(E998,E$8:E$1007,1)+COUNTIF(E$8:E998,E998)-1)/1000</f>
        <v>0.40300000000000002</v>
      </c>
      <c r="U998" s="21">
        <f>(RANK(F998,F$8:F$1007,1)+COUNTIF(F$8:F998,F998)-1)/1000</f>
        <v>0.41</v>
      </c>
      <c r="V998" s="21">
        <f>(RANK(G998,G$8:G$1007,1)+COUNTIF(G$8:G998,G998)-1)/1000</f>
        <v>0.39700000000000002</v>
      </c>
      <c r="W998" s="21">
        <f>(RANK(H998,H$8:H$1007,1)+COUNTIF(H$8:H998,H998)-1)/1000</f>
        <v>0.36699999999999999</v>
      </c>
      <c r="X998" s="21">
        <f>(RANK(I998,I$8:I$1007,1)+COUNTIF(I$8:I998,I998)-1)/1000</f>
        <v>0.36399999999999999</v>
      </c>
      <c r="Y998" s="21">
        <f>(RANK(J998,J$8:J$1007,1)+COUNTIF(J$8:J998,J998)-1)/1000</f>
        <v>0.379</v>
      </c>
      <c r="Z998" s="21">
        <f>(RANK(K998,K$8:K$1007,1)+COUNTIF(K$8:K998,K998)-1)/1000</f>
        <v>0.53200000000000003</v>
      </c>
      <c r="AA998" s="21">
        <f>(RANK(L998,L$8:L$1007,1)+COUNTIF(L$8:L998,L998)-1)/1000</f>
        <v>0.59899999999999998</v>
      </c>
      <c r="AB998" s="21">
        <f>(RANK(M998,M$8:M$1007,1)+COUNTIF(M$8:M998,M998)-1)/1000</f>
        <v>0.47699999999999998</v>
      </c>
      <c r="AC998" s="21">
        <f>(RANK(N998,N$8:N$1007,1)+COUNTIF(N$8:N998,N998)-1)/1000</f>
        <v>0.38700000000000001</v>
      </c>
      <c r="AD998" s="21">
        <f>(RANK(O998,O$8:O$1007,1)+COUNTIF(O$8:O998,O998)-1)/1000</f>
        <v>0.38400000000000001</v>
      </c>
      <c r="AE998" s="21">
        <f>(RANK(P998,P$8:P$1007,1)+COUNTIF(P$8:P998,P998)-1)/1000</f>
        <v>0.38100000000000001</v>
      </c>
      <c r="AF998" s="21">
        <f>(RANK(Q998,Q$8:Q$1007,1)+COUNTIF(Q$8:Q998,Q998)-1)/1000</f>
        <v>0.38700000000000001</v>
      </c>
      <c r="AG998" s="21">
        <f>(RANK(R998,R$8:R$1007,1)+COUNTIF(R$8:R998,R998)-1)/1000</f>
        <v>0.38400000000000001</v>
      </c>
      <c r="AH998" s="21">
        <f>(RANK(S998,S$8:S$1007,1)+COUNTIF(S$8:S998,S998)-1)/1000</f>
        <v>0.38100000000000001</v>
      </c>
      <c r="AI998" s="14">
        <f t="shared" si="191"/>
        <v>0</v>
      </c>
      <c r="AK998" s="14">
        <f t="shared" si="192"/>
        <v>0</v>
      </c>
    </row>
    <row r="999" spans="2:37" x14ac:dyDescent="0.25">
      <c r="B999">
        <f t="shared" si="186"/>
        <v>992</v>
      </c>
      <c r="C999">
        <f>MATCH(B999,'Stocastic Model Raw Data'!$B$2:$B$1001,0)</f>
        <v>427</v>
      </c>
      <c r="D999" s="14" cm="1">
        <f t="array" ref="D999">INDEX('Stocastic Model Raw Data'!$G$2:$G$1001,$C999,0)</f>
        <v>212042590</v>
      </c>
      <c r="E999" s="14" cm="1">
        <f t="array" ref="E999">INDEX('Stocastic Model Raw Data'!$C$2:$C$1001,$C999,0)</f>
        <v>81934566.276349694</v>
      </c>
      <c r="F999" s="14" cm="1">
        <f t="array" ref="F999">INDEX('Stocastic Model Raw Data'!$H$2:$H$1001,$C999,0)</f>
        <v>40042449.763414502</v>
      </c>
      <c r="G999" s="14">
        <f t="shared" si="181"/>
        <v>41892116.512935191</v>
      </c>
      <c r="H999" s="14" cm="1">
        <f t="array" ref="H999">INDEX('Stocastic Model Raw Data'!$D$2:$D$1001,$C999,0)</f>
        <v>2316135726.2262502</v>
      </c>
      <c r="I999" s="14" cm="1">
        <f t="array" ref="I999">INDEX('Stocastic Model Raw Data'!$I$2:$I$1001,$C999,0)</f>
        <v>971588040.644256</v>
      </c>
      <c r="J999" s="14">
        <f t="shared" si="182"/>
        <v>1344547685.5819941</v>
      </c>
      <c r="K999" s="14" cm="1">
        <f t="array" ref="K999">INDEX('Stocastic Model Raw Data'!$E$2:$E$1001,$C999,0)</f>
        <v>175810957.265421</v>
      </c>
      <c r="L999" s="14" cm="1">
        <f t="array" ref="L999">INDEX('Stocastic Model Raw Data'!$J$2:$J$1001,$C999,0)</f>
        <v>74189591.862208307</v>
      </c>
      <c r="M999" s="14">
        <f t="shared" si="183"/>
        <v>101621365.4032127</v>
      </c>
      <c r="N999" s="14">
        <f t="shared" si="187"/>
        <v>2491946683.4916711</v>
      </c>
      <c r="O999" s="14">
        <f t="shared" si="188"/>
        <v>1045777632.5064642</v>
      </c>
      <c r="P999" s="14">
        <f t="shared" si="184"/>
        <v>1446169050.9852068</v>
      </c>
      <c r="Q999" s="3">
        <f t="shared" si="189"/>
        <v>2491946683.4916711</v>
      </c>
      <c r="R999" s="3">
        <f t="shared" si="190"/>
        <v>1257820222.5064642</v>
      </c>
      <c r="S999" s="3">
        <f t="shared" si="185"/>
        <v>1234126460.9852068</v>
      </c>
      <c r="T999" s="21">
        <f>(RANK(E999,E$8:E$1007,1)+COUNTIF(E$8:E999,E999)-1)/1000</f>
        <v>0.44900000000000001</v>
      </c>
      <c r="U999" s="21">
        <f>(RANK(F999,F$8:F$1007,1)+COUNTIF(F$8:F999,F999)-1)/1000</f>
        <v>0.46</v>
      </c>
      <c r="V999" s="21">
        <f>(RANK(G999,G$8:G$1007,1)+COUNTIF(G$8:G999,G999)-1)/1000</f>
        <v>0.442</v>
      </c>
      <c r="W999" s="21">
        <f>(RANK(H999,H$8:H$1007,1)+COUNTIF(H$8:H999,H999)-1)/1000</f>
        <v>0.43099999999999999</v>
      </c>
      <c r="X999" s="21">
        <f>(RANK(I999,I$8:I$1007,1)+COUNTIF(I$8:I999,I999)-1)/1000</f>
        <v>0.443</v>
      </c>
      <c r="Y999" s="21">
        <f>(RANK(J999,J$8:J$1007,1)+COUNTIF(J$8:J999,J999)-1)/1000</f>
        <v>0.41699999999999998</v>
      </c>
      <c r="Z999" s="21">
        <f>(RANK(K999,K$8:K$1007,1)+COUNTIF(K$8:K999,K999)-1)/1000</f>
        <v>0.45400000000000001</v>
      </c>
      <c r="AA999" s="21">
        <f>(RANK(L999,L$8:L$1007,1)+COUNTIF(L$8:L999,L999)-1)/1000</f>
        <v>0.376</v>
      </c>
      <c r="AB999" s="21">
        <f>(RANK(M999,M$8:M$1007,1)+COUNTIF(M$8:M999,M999)-1)/1000</f>
        <v>0.53400000000000003</v>
      </c>
      <c r="AC999" s="21">
        <f>(RANK(N999,N$8:N$1007,1)+COUNTIF(N$8:N999,N999)-1)/1000</f>
        <v>0.42699999999999999</v>
      </c>
      <c r="AD999" s="21">
        <f>(RANK(O999,O$8:O$1007,1)+COUNTIF(O$8:O999,O999)-1)/1000</f>
        <v>0.436</v>
      </c>
      <c r="AE999" s="21">
        <f>(RANK(P999,P$8:P$1007,1)+COUNTIF(P$8:P999,P999)-1)/1000</f>
        <v>0.42799999999999999</v>
      </c>
      <c r="AF999" s="21">
        <f>(RANK(Q999,Q$8:Q$1007,1)+COUNTIF(Q$8:Q999,Q999)-1)/1000</f>
        <v>0.42699999999999999</v>
      </c>
      <c r="AG999" s="21">
        <f>(RANK(R999,R$8:R$1007,1)+COUNTIF(R$8:R999,R999)-1)/1000</f>
        <v>0.436</v>
      </c>
      <c r="AH999" s="21">
        <f>(RANK(S999,S$8:S$1007,1)+COUNTIF(S$8:S999,S999)-1)/1000</f>
        <v>0.42799999999999999</v>
      </c>
      <c r="AI999" s="14">
        <f t="shared" si="191"/>
        <v>0</v>
      </c>
      <c r="AK999" s="14">
        <f t="shared" si="192"/>
        <v>0</v>
      </c>
    </row>
    <row r="1000" spans="2:37" x14ac:dyDescent="0.25">
      <c r="B1000">
        <f t="shared" si="186"/>
        <v>993</v>
      </c>
      <c r="C1000">
        <f>MATCH(B1000,'Stocastic Model Raw Data'!$B$2:$B$1001,0)</f>
        <v>370</v>
      </c>
      <c r="D1000" s="14" cm="1">
        <f t="array" ref="D1000">INDEX('Stocastic Model Raw Data'!$G$2:$G$1001,$C1000,0)</f>
        <v>212042590</v>
      </c>
      <c r="E1000" s="14" cm="1">
        <f t="array" ref="E1000">INDEX('Stocastic Model Raw Data'!$C$2:$C$1001,$C1000,0)</f>
        <v>75090148.782469407</v>
      </c>
      <c r="F1000" s="14" cm="1">
        <f t="array" ref="F1000">INDEX('Stocastic Model Raw Data'!$H$2:$H$1001,$C1000,0)</f>
        <v>35832858.072800003</v>
      </c>
      <c r="G1000" s="14">
        <f t="shared" si="181"/>
        <v>39257290.709669404</v>
      </c>
      <c r="H1000" s="14" cm="1">
        <f t="array" ref="H1000">INDEX('Stocastic Model Raw Data'!$D$2:$D$1001,$C1000,0)</f>
        <v>2258655641.1361899</v>
      </c>
      <c r="I1000" s="14" cm="1">
        <f t="array" ref="I1000">INDEX('Stocastic Model Raw Data'!$I$2:$I$1001,$C1000,0)</f>
        <v>928261495.23714805</v>
      </c>
      <c r="J1000" s="14">
        <f t="shared" si="182"/>
        <v>1330394145.8990419</v>
      </c>
      <c r="K1000" s="14" cm="1">
        <f t="array" ref="K1000">INDEX('Stocastic Model Raw Data'!$E$2:$E$1001,$C1000,0)</f>
        <v>168084024.47069001</v>
      </c>
      <c r="L1000" s="14" cm="1">
        <f t="array" ref="L1000">INDEX('Stocastic Model Raw Data'!$J$2:$J$1001,$C1000,0)</f>
        <v>76347056.972903207</v>
      </c>
      <c r="M1000" s="14">
        <f t="shared" si="183"/>
        <v>91736967.497786805</v>
      </c>
      <c r="N1000" s="14">
        <f t="shared" si="187"/>
        <v>2426739665.6068802</v>
      </c>
      <c r="O1000" s="14">
        <f t="shared" si="188"/>
        <v>1004608552.2100513</v>
      </c>
      <c r="P1000" s="14">
        <f t="shared" si="184"/>
        <v>1422131113.3968289</v>
      </c>
      <c r="Q1000" s="3">
        <f t="shared" si="189"/>
        <v>2426739665.6068802</v>
      </c>
      <c r="R1000" s="3">
        <f t="shared" si="190"/>
        <v>1216651142.2100513</v>
      </c>
      <c r="S1000" s="3">
        <f t="shared" si="185"/>
        <v>1210088523.3968289</v>
      </c>
      <c r="T1000" s="21">
        <f>(RANK(E1000,E$8:E$1007,1)+COUNTIF(E$8:E1000,E1000)-1)/1000</f>
        <v>0.28999999999999998</v>
      </c>
      <c r="U1000" s="21">
        <f>(RANK(F1000,F$8:F$1007,1)+COUNTIF(F$8:F1000,F1000)-1)/1000</f>
        <v>0.26900000000000002</v>
      </c>
      <c r="V1000" s="21">
        <f>(RANK(G1000,G$8:G$1007,1)+COUNTIF(G$8:G1000,G1000)-1)/1000</f>
        <v>0.316</v>
      </c>
      <c r="W1000" s="21">
        <f>(RANK(H1000,H$8:H$1007,1)+COUNTIF(H$8:H1000,H1000)-1)/1000</f>
        <v>0.373</v>
      </c>
      <c r="X1000" s="21">
        <f>(RANK(I1000,I$8:I$1007,1)+COUNTIF(I$8:I1000,I1000)-1)/1000</f>
        <v>0.34899999999999998</v>
      </c>
      <c r="Y1000" s="21">
        <f>(RANK(J1000,J$8:J$1007,1)+COUNTIF(J$8:J1000,J1000)-1)/1000</f>
        <v>0.39200000000000002</v>
      </c>
      <c r="Z1000" s="21">
        <f>(RANK(K1000,K$8:K$1007,1)+COUNTIF(K$8:K1000,K1000)-1)/1000</f>
        <v>0.38</v>
      </c>
      <c r="AA1000" s="21">
        <f>(RANK(L1000,L$8:L$1007,1)+COUNTIF(L$8:L1000,L1000)-1)/1000</f>
        <v>0.41699999999999998</v>
      </c>
      <c r="AB1000" s="21">
        <f>(RANK(M1000,M$8:M$1007,1)+COUNTIF(M$8:M1000,M1000)-1)/1000</f>
        <v>0.34799999999999998</v>
      </c>
      <c r="AC1000" s="21">
        <f>(RANK(N1000,N$8:N$1007,1)+COUNTIF(N$8:N1000,N1000)-1)/1000</f>
        <v>0.37</v>
      </c>
      <c r="AD1000" s="21">
        <f>(RANK(O1000,O$8:O$1007,1)+COUNTIF(O$8:O1000,O1000)-1)/1000</f>
        <v>0.35299999999999998</v>
      </c>
      <c r="AE1000" s="21">
        <f>(RANK(P1000,P$8:P$1007,1)+COUNTIF(P$8:P1000,P1000)-1)/1000</f>
        <v>0.38600000000000001</v>
      </c>
      <c r="AF1000" s="21">
        <f>(RANK(Q1000,Q$8:Q$1007,1)+COUNTIF(Q$8:Q1000,Q1000)-1)/1000</f>
        <v>0.37</v>
      </c>
      <c r="AG1000" s="21">
        <f>(RANK(R1000,R$8:R$1007,1)+COUNTIF(R$8:R1000,R1000)-1)/1000</f>
        <v>0.35299999999999998</v>
      </c>
      <c r="AH1000" s="21">
        <f>(RANK(S1000,S$8:S$1007,1)+COUNTIF(S$8:S1000,S1000)-1)/1000</f>
        <v>0.38600000000000001</v>
      </c>
      <c r="AI1000" s="14">
        <f t="shared" si="191"/>
        <v>0</v>
      </c>
      <c r="AK1000" s="14">
        <f t="shared" si="192"/>
        <v>0</v>
      </c>
    </row>
    <row r="1001" spans="2:37" x14ac:dyDescent="0.25">
      <c r="B1001">
        <f t="shared" si="186"/>
        <v>994</v>
      </c>
      <c r="C1001">
        <f>MATCH(B1001,'Stocastic Model Raw Data'!$B$2:$B$1001,0)</f>
        <v>326</v>
      </c>
      <c r="D1001" s="14" cm="1">
        <f t="array" ref="D1001">INDEX('Stocastic Model Raw Data'!$G$2:$G$1001,$C1001,0)</f>
        <v>212042590</v>
      </c>
      <c r="E1001" s="14" cm="1">
        <f t="array" ref="E1001">INDEX('Stocastic Model Raw Data'!$C$2:$C$1001,$C1001,0)</f>
        <v>79690154.7973198</v>
      </c>
      <c r="F1001" s="14" cm="1">
        <f t="array" ref="F1001">INDEX('Stocastic Model Raw Data'!$H$2:$H$1001,$C1001,0)</f>
        <v>38947596.6638349</v>
      </c>
      <c r="G1001" s="14">
        <f t="shared" si="181"/>
        <v>40742558.1334849</v>
      </c>
      <c r="H1001" s="14" cm="1">
        <f t="array" ref="H1001">INDEX('Stocastic Model Raw Data'!$D$2:$D$1001,$C1001,0)</f>
        <v>2191732122.5827198</v>
      </c>
      <c r="I1001" s="14" cm="1">
        <f t="array" ref="I1001">INDEX('Stocastic Model Raw Data'!$I$2:$I$1001,$C1001,0)</f>
        <v>915090863.78236306</v>
      </c>
      <c r="J1001" s="14">
        <f t="shared" si="182"/>
        <v>1276641258.8003569</v>
      </c>
      <c r="K1001" s="14" cm="1">
        <f t="array" ref="K1001">INDEX('Stocastic Model Raw Data'!$E$2:$E$1001,$C1001,0)</f>
        <v>183716792.36266899</v>
      </c>
      <c r="L1001" s="14" cm="1">
        <f t="array" ref="L1001">INDEX('Stocastic Model Raw Data'!$J$2:$J$1001,$C1001,0)</f>
        <v>78016402.253341794</v>
      </c>
      <c r="M1001" s="14">
        <f t="shared" si="183"/>
        <v>105700390.1093272</v>
      </c>
      <c r="N1001" s="14">
        <f t="shared" si="187"/>
        <v>2375448914.9453888</v>
      </c>
      <c r="O1001" s="14">
        <f t="shared" si="188"/>
        <v>993107266.03570485</v>
      </c>
      <c r="P1001" s="14">
        <f t="shared" si="184"/>
        <v>1382341648.9096839</v>
      </c>
      <c r="Q1001" s="3">
        <f t="shared" si="189"/>
        <v>2375448914.9453888</v>
      </c>
      <c r="R1001" s="3">
        <f t="shared" si="190"/>
        <v>1205149856.0357049</v>
      </c>
      <c r="S1001" s="3">
        <f t="shared" si="185"/>
        <v>1170299058.9096839</v>
      </c>
      <c r="T1001" s="21">
        <f>(RANK(E1001,E$8:E$1007,1)+COUNTIF(E$8:E1001,E1001)-1)/1000</f>
        <v>0.39900000000000002</v>
      </c>
      <c r="U1001" s="21">
        <f>(RANK(F1001,F$8:F$1007,1)+COUNTIF(F$8:F1001,F1001)-1)/1000</f>
        <v>0.40899999999999997</v>
      </c>
      <c r="V1001" s="21">
        <f>(RANK(G1001,G$8:G$1007,1)+COUNTIF(G$8:G1001,G1001)-1)/1000</f>
        <v>0.39100000000000001</v>
      </c>
      <c r="W1001" s="21">
        <f>(RANK(H1001,H$8:H$1007,1)+COUNTIF(H$8:H1001,H1001)-1)/1000</f>
        <v>0.308</v>
      </c>
      <c r="X1001" s="21">
        <f>(RANK(I1001,I$8:I$1007,1)+COUNTIF(I$8:I1001,I1001)-1)/1000</f>
        <v>0.313</v>
      </c>
      <c r="Y1001" s="21">
        <f>(RANK(J1001,J$8:J$1007,1)+COUNTIF(J$8:J1001,J1001)-1)/1000</f>
        <v>0.30599999999999999</v>
      </c>
      <c r="Z1001" s="21">
        <f>(RANK(K1001,K$8:K$1007,1)+COUNTIF(K$8:K1001,K1001)-1)/1000</f>
        <v>0.54200000000000004</v>
      </c>
      <c r="AA1001" s="21">
        <f>(RANK(L1001,L$8:L$1007,1)+COUNTIF(L$8:L1001,L1001)-1)/1000</f>
        <v>0.45600000000000002</v>
      </c>
      <c r="AB1001" s="21">
        <f>(RANK(M1001,M$8:M$1007,1)+COUNTIF(M$8:M1001,M1001)-1)/1000</f>
        <v>0.6</v>
      </c>
      <c r="AC1001" s="21">
        <f>(RANK(N1001,N$8:N$1007,1)+COUNTIF(N$8:N1001,N1001)-1)/1000</f>
        <v>0.32600000000000001</v>
      </c>
      <c r="AD1001" s="21">
        <f>(RANK(O1001,O$8:O$1007,1)+COUNTIF(O$8:O1001,O1001)-1)/1000</f>
        <v>0.32500000000000001</v>
      </c>
      <c r="AE1001" s="21">
        <f>(RANK(P1001,P$8:P$1007,1)+COUNTIF(P$8:P1001,P1001)-1)/1000</f>
        <v>0.32600000000000001</v>
      </c>
      <c r="AF1001" s="21">
        <f>(RANK(Q1001,Q$8:Q$1007,1)+COUNTIF(Q$8:Q1001,Q1001)-1)/1000</f>
        <v>0.32600000000000001</v>
      </c>
      <c r="AG1001" s="21">
        <f>(RANK(R1001,R$8:R$1007,1)+COUNTIF(R$8:R1001,R1001)-1)/1000</f>
        <v>0.32500000000000001</v>
      </c>
      <c r="AH1001" s="21">
        <f>(RANK(S1001,S$8:S$1007,1)+COUNTIF(S$8:S1001,S1001)-1)/1000</f>
        <v>0.32600000000000001</v>
      </c>
      <c r="AI1001" s="14">
        <f t="shared" si="191"/>
        <v>0</v>
      </c>
      <c r="AK1001" s="14">
        <f t="shared" si="192"/>
        <v>0</v>
      </c>
    </row>
    <row r="1002" spans="2:37" x14ac:dyDescent="0.25">
      <c r="B1002">
        <f t="shared" si="186"/>
        <v>995</v>
      </c>
      <c r="C1002">
        <f>MATCH(B1002,'Stocastic Model Raw Data'!$B$2:$B$1001,0)</f>
        <v>704</v>
      </c>
      <c r="D1002" s="14" cm="1">
        <f t="array" ref="D1002">INDEX('Stocastic Model Raw Data'!$G$2:$G$1001,$C1002,0)</f>
        <v>212042590</v>
      </c>
      <c r="E1002" s="14" cm="1">
        <f t="array" ref="E1002">INDEX('Stocastic Model Raw Data'!$C$2:$C$1001,$C1002,0)</f>
        <v>92960443.987197503</v>
      </c>
      <c r="F1002" s="14" cm="1">
        <f t="array" ref="F1002">INDEX('Stocastic Model Raw Data'!$H$2:$H$1001,$C1002,0)</f>
        <v>45400715.983449496</v>
      </c>
      <c r="G1002" s="14">
        <f t="shared" si="181"/>
        <v>47559728.003748007</v>
      </c>
      <c r="H1002" s="14" cm="1">
        <f t="array" ref="H1002">INDEX('Stocastic Model Raw Data'!$D$2:$D$1001,$C1002,0)</f>
        <v>2600501311.61479</v>
      </c>
      <c r="I1002" s="14" cm="1">
        <f t="array" ref="I1002">INDEX('Stocastic Model Raw Data'!$I$2:$I$1001,$C1002,0)</f>
        <v>1082676964.93764</v>
      </c>
      <c r="J1002" s="14">
        <f t="shared" si="182"/>
        <v>1517824346.67715</v>
      </c>
      <c r="K1002" s="14" cm="1">
        <f t="array" ref="K1002">INDEX('Stocastic Model Raw Data'!$E$2:$E$1001,$C1002,0)</f>
        <v>211933041.675551</v>
      </c>
      <c r="L1002" s="14" cm="1">
        <f t="array" ref="L1002">INDEX('Stocastic Model Raw Data'!$J$2:$J$1001,$C1002,0)</f>
        <v>96314709.157471493</v>
      </c>
      <c r="M1002" s="14">
        <f t="shared" si="183"/>
        <v>115618332.5180795</v>
      </c>
      <c r="N1002" s="14">
        <f t="shared" si="187"/>
        <v>2812434353.2903409</v>
      </c>
      <c r="O1002" s="14">
        <f t="shared" si="188"/>
        <v>1178991674.0951114</v>
      </c>
      <c r="P1002" s="14">
        <f t="shared" si="184"/>
        <v>1633442679.1952295</v>
      </c>
      <c r="Q1002" s="3">
        <f t="shared" si="189"/>
        <v>2812434353.2903409</v>
      </c>
      <c r="R1002" s="3">
        <f t="shared" si="190"/>
        <v>1391034264.0951114</v>
      </c>
      <c r="S1002" s="3">
        <f t="shared" si="185"/>
        <v>1421400089.1952295</v>
      </c>
      <c r="T1002" s="21">
        <f>(RANK(E1002,E$8:E$1007,1)+COUNTIF(E$8:E1002,E1002)-1)/1000</f>
        <v>0.67900000000000005</v>
      </c>
      <c r="U1002" s="21">
        <f>(RANK(F1002,F$8:F$1007,1)+COUNTIF(F$8:F1002,F1002)-1)/1000</f>
        <v>0.66700000000000004</v>
      </c>
      <c r="V1002" s="21">
        <f>(RANK(G1002,G$8:G$1007,1)+COUNTIF(G$8:G1002,G1002)-1)/1000</f>
        <v>0.68600000000000005</v>
      </c>
      <c r="W1002" s="21">
        <f>(RANK(H1002,H$8:H$1007,1)+COUNTIF(H$8:H1002,H1002)-1)/1000</f>
        <v>0.69199999999999995</v>
      </c>
      <c r="X1002" s="21">
        <f>(RANK(I1002,I$8:I$1007,1)+COUNTIF(I$8:I1002,I1002)-1)/1000</f>
        <v>0.68100000000000005</v>
      </c>
      <c r="Y1002" s="21">
        <f>(RANK(J1002,J$8:J$1007,1)+COUNTIF(J$8:J1002,J1002)-1)/1000</f>
        <v>0.70199999999999996</v>
      </c>
      <c r="Z1002" s="21">
        <f>(RANK(K1002,K$8:K$1007,1)+COUNTIF(K$8:K1002,K1002)-1)/1000</f>
        <v>0.76300000000000001</v>
      </c>
      <c r="AA1002" s="21">
        <f>(RANK(L1002,L$8:L$1007,1)+COUNTIF(L$8:L1002,L1002)-1)/1000</f>
        <v>0.78600000000000003</v>
      </c>
      <c r="AB1002" s="21">
        <f>(RANK(M1002,M$8:M$1007,1)+COUNTIF(M$8:M1002,M1002)-1)/1000</f>
        <v>0.73899999999999999</v>
      </c>
      <c r="AC1002" s="21">
        <f>(RANK(N1002,N$8:N$1007,1)+COUNTIF(N$8:N1002,N1002)-1)/1000</f>
        <v>0.70399999999999996</v>
      </c>
      <c r="AD1002" s="21">
        <f>(RANK(O1002,O$8:O$1007,1)+COUNTIF(O$8:O1002,O1002)-1)/1000</f>
        <v>0.69699999999999995</v>
      </c>
      <c r="AE1002" s="21">
        <f>(RANK(P1002,P$8:P$1007,1)+COUNTIF(P$8:P1002,P1002)-1)/1000</f>
        <v>0.70599999999999996</v>
      </c>
      <c r="AF1002" s="21">
        <f>(RANK(Q1002,Q$8:Q$1007,1)+COUNTIF(Q$8:Q1002,Q1002)-1)/1000</f>
        <v>0.70399999999999996</v>
      </c>
      <c r="AG1002" s="21">
        <f>(RANK(R1002,R$8:R$1007,1)+COUNTIF(R$8:R1002,R1002)-1)/1000</f>
        <v>0.69699999999999995</v>
      </c>
      <c r="AH1002" s="21">
        <f>(RANK(S1002,S$8:S$1007,1)+COUNTIF(S$8:S1002,S1002)-1)/1000</f>
        <v>0.70599999999999996</v>
      </c>
      <c r="AI1002" s="14">
        <f t="shared" si="191"/>
        <v>0</v>
      </c>
      <c r="AK1002" s="14">
        <f t="shared" si="192"/>
        <v>0</v>
      </c>
    </row>
    <row r="1003" spans="2:37" x14ac:dyDescent="0.25">
      <c r="B1003">
        <f t="shared" si="186"/>
        <v>996</v>
      </c>
      <c r="C1003">
        <f>MATCH(B1003,'Stocastic Model Raw Data'!$B$2:$B$1001,0)</f>
        <v>520</v>
      </c>
      <c r="D1003" s="14" cm="1">
        <f t="array" ref="D1003">INDEX('Stocastic Model Raw Data'!$G$2:$G$1001,$C1003,0)</f>
        <v>212042590</v>
      </c>
      <c r="E1003" s="14" cm="1">
        <f t="array" ref="E1003">INDEX('Stocastic Model Raw Data'!$C$2:$C$1001,$C1003,0)</f>
        <v>84716850.252259701</v>
      </c>
      <c r="F1003" s="14" cm="1">
        <f t="array" ref="F1003">INDEX('Stocastic Model Raw Data'!$H$2:$H$1001,$C1003,0)</f>
        <v>41269725.559436902</v>
      </c>
      <c r="G1003" s="14">
        <f t="shared" si="181"/>
        <v>43447124.692822799</v>
      </c>
      <c r="H1003" s="14" cm="1">
        <f t="array" ref="H1003">INDEX('Stocastic Model Raw Data'!$D$2:$D$1001,$C1003,0)</f>
        <v>2397222714.6236601</v>
      </c>
      <c r="I1003" s="14" cm="1">
        <f t="array" ref="I1003">INDEX('Stocastic Model Raw Data'!$I$2:$I$1001,$C1003,0)</f>
        <v>993282095.99700606</v>
      </c>
      <c r="J1003" s="14">
        <f t="shared" si="182"/>
        <v>1403940618.6266541</v>
      </c>
      <c r="K1003" s="14" cm="1">
        <f t="array" ref="K1003">INDEX('Stocastic Model Raw Data'!$E$2:$E$1001,$C1003,0)</f>
        <v>197368346.45196301</v>
      </c>
      <c r="L1003" s="14" cm="1">
        <f t="array" ref="L1003">INDEX('Stocastic Model Raw Data'!$J$2:$J$1001,$C1003,0)</f>
        <v>90481430.486597896</v>
      </c>
      <c r="M1003" s="14">
        <f t="shared" si="183"/>
        <v>106886915.96536511</v>
      </c>
      <c r="N1003" s="14">
        <f t="shared" si="187"/>
        <v>2594591061.075623</v>
      </c>
      <c r="O1003" s="14">
        <f t="shared" si="188"/>
        <v>1083763526.483604</v>
      </c>
      <c r="P1003" s="14">
        <f t="shared" si="184"/>
        <v>1510827534.5920191</v>
      </c>
      <c r="Q1003" s="3">
        <f t="shared" si="189"/>
        <v>2594591061.075623</v>
      </c>
      <c r="R1003" s="3">
        <f t="shared" si="190"/>
        <v>1295806116.483604</v>
      </c>
      <c r="S1003" s="3">
        <f t="shared" si="185"/>
        <v>1298784944.5920191</v>
      </c>
      <c r="T1003" s="21">
        <f>(RANK(E1003,E$8:E$1007,1)+COUNTIF(E$8:E1003,E1003)-1)/1000</f>
        <v>0.50600000000000001</v>
      </c>
      <c r="U1003" s="21">
        <f>(RANK(F1003,F$8:F$1007,1)+COUNTIF(F$8:F1003,F1003)-1)/1000</f>
        <v>0.50600000000000001</v>
      </c>
      <c r="V1003" s="21">
        <f>(RANK(G1003,G$8:G$1007,1)+COUNTIF(G$8:G1003,G1003)-1)/1000</f>
        <v>0.50800000000000001</v>
      </c>
      <c r="W1003" s="21">
        <f>(RANK(H1003,H$8:H$1007,1)+COUNTIF(H$8:H1003,H1003)-1)/1000</f>
        <v>0.504</v>
      </c>
      <c r="X1003" s="21">
        <f>(RANK(I1003,I$8:I$1007,1)+COUNTIF(I$8:I1003,I1003)-1)/1000</f>
        <v>0.48599999999999999</v>
      </c>
      <c r="Y1003" s="21">
        <f>(RANK(J1003,J$8:J$1007,1)+COUNTIF(J$8:J1003,J1003)-1)/1000</f>
        <v>0.51300000000000001</v>
      </c>
      <c r="Z1003" s="21">
        <f>(RANK(K1003,K$8:K$1007,1)+COUNTIF(K$8:K1003,K1003)-1)/1000</f>
        <v>0.66500000000000004</v>
      </c>
      <c r="AA1003" s="21">
        <f>(RANK(L1003,L$8:L$1007,1)+COUNTIF(L$8:L1003,L1003)-1)/1000</f>
        <v>0.69099999999999995</v>
      </c>
      <c r="AB1003" s="21">
        <f>(RANK(M1003,M$8:M$1007,1)+COUNTIF(M$8:M1003,M1003)-1)/1000</f>
        <v>0.628</v>
      </c>
      <c r="AC1003" s="21">
        <f>(RANK(N1003,N$8:N$1007,1)+COUNTIF(N$8:N1003,N1003)-1)/1000</f>
        <v>0.52</v>
      </c>
      <c r="AD1003" s="21">
        <f>(RANK(O1003,O$8:O$1007,1)+COUNTIF(O$8:O1003,O1003)-1)/1000</f>
        <v>0.50600000000000001</v>
      </c>
      <c r="AE1003" s="21">
        <f>(RANK(P1003,P$8:P$1007,1)+COUNTIF(P$8:P1003,P1003)-1)/1000</f>
        <v>0.52700000000000002</v>
      </c>
      <c r="AF1003" s="21">
        <f>(RANK(Q1003,Q$8:Q$1007,1)+COUNTIF(Q$8:Q1003,Q1003)-1)/1000</f>
        <v>0.52</v>
      </c>
      <c r="AG1003" s="21">
        <f>(RANK(R1003,R$8:R$1007,1)+COUNTIF(R$8:R1003,R1003)-1)/1000</f>
        <v>0.50600000000000001</v>
      </c>
      <c r="AH1003" s="21">
        <f>(RANK(S1003,S$8:S$1007,1)+COUNTIF(S$8:S1003,S1003)-1)/1000</f>
        <v>0.52700000000000002</v>
      </c>
      <c r="AI1003" s="14">
        <f t="shared" si="191"/>
        <v>0</v>
      </c>
      <c r="AK1003" s="14">
        <f t="shared" si="192"/>
        <v>0</v>
      </c>
    </row>
    <row r="1004" spans="2:37" x14ac:dyDescent="0.25">
      <c r="B1004">
        <f t="shared" si="186"/>
        <v>997</v>
      </c>
      <c r="C1004">
        <f>MATCH(B1004,'Stocastic Model Raw Data'!$B$2:$B$1001,0)</f>
        <v>968</v>
      </c>
      <c r="D1004" s="14" cm="1">
        <f t="array" ref="D1004">INDEX('Stocastic Model Raw Data'!$G$2:$G$1001,$C1004,0)</f>
        <v>212042590</v>
      </c>
      <c r="E1004" s="14" cm="1">
        <f t="array" ref="E1004">INDEX('Stocastic Model Raw Data'!$C$2:$C$1001,$C1004,0)</f>
        <v>114693290.172374</v>
      </c>
      <c r="F1004" s="14" cm="1">
        <f t="array" ref="F1004">INDEX('Stocastic Model Raw Data'!$H$2:$H$1001,$C1004,0)</f>
        <v>56589357.7679893</v>
      </c>
      <c r="G1004" s="14">
        <f t="shared" si="181"/>
        <v>58103932.404384695</v>
      </c>
      <c r="H1004" s="14" cm="1">
        <f t="array" ref="H1004">INDEX('Stocastic Model Raw Data'!$D$2:$D$1001,$C1004,0)</f>
        <v>3164868844.8420601</v>
      </c>
      <c r="I1004" s="14" cm="1">
        <f t="array" ref="I1004">INDEX('Stocastic Model Raw Data'!$I$2:$I$1001,$C1004,0)</f>
        <v>1336314216.81007</v>
      </c>
      <c r="J1004" s="14">
        <f t="shared" si="182"/>
        <v>1828554628.0319901</v>
      </c>
      <c r="K1004" s="14" cm="1">
        <f t="array" ref="K1004">INDEX('Stocastic Model Raw Data'!$E$2:$E$1001,$C1004,0)</f>
        <v>229642200.80688</v>
      </c>
      <c r="L1004" s="14" cm="1">
        <f t="array" ref="L1004">INDEX('Stocastic Model Raw Data'!$J$2:$J$1001,$C1004,0)</f>
        <v>99611827.768957302</v>
      </c>
      <c r="M1004" s="14">
        <f t="shared" si="183"/>
        <v>130030373.0379227</v>
      </c>
      <c r="N1004" s="14">
        <f t="shared" si="187"/>
        <v>3394511045.6489401</v>
      </c>
      <c r="O1004" s="14">
        <f t="shared" si="188"/>
        <v>1435926044.5790274</v>
      </c>
      <c r="P1004" s="14">
        <f t="shared" si="184"/>
        <v>1958585001.0699127</v>
      </c>
      <c r="Q1004" s="3">
        <f t="shared" si="189"/>
        <v>3394511045.6489401</v>
      </c>
      <c r="R1004" s="3">
        <f t="shared" si="190"/>
        <v>1647968634.5790274</v>
      </c>
      <c r="S1004" s="3">
        <f t="shared" si="185"/>
        <v>1746542411.0699127</v>
      </c>
      <c r="T1004" s="21">
        <f>(RANK(E1004,E$8:E$1007,1)+COUNTIF(E$8:E1004,E1004)-1)/1000</f>
        <v>0.94199999999999995</v>
      </c>
      <c r="U1004" s="21">
        <f>(RANK(F1004,F$8:F$1007,1)+COUNTIF(F$8:F1004,F1004)-1)/1000</f>
        <v>0.93899999999999995</v>
      </c>
      <c r="V1004" s="21">
        <f>(RANK(G1004,G$8:G$1007,1)+COUNTIF(G$8:G1004,G1004)-1)/1000</f>
        <v>0.95099999999999996</v>
      </c>
      <c r="W1004" s="21">
        <f>(RANK(H1004,H$8:H$1007,1)+COUNTIF(H$8:H1004,H1004)-1)/1000</f>
        <v>0.97299999999999998</v>
      </c>
      <c r="X1004" s="21">
        <f>(RANK(I1004,I$8:I$1007,1)+COUNTIF(I$8:I1004,I1004)-1)/1000</f>
        <v>0.97299999999999998</v>
      </c>
      <c r="Y1004" s="21">
        <f>(RANK(J1004,J$8:J$1007,1)+COUNTIF(J$8:J1004,J1004)-1)/1000</f>
        <v>0.97199999999999998</v>
      </c>
      <c r="Z1004" s="21">
        <f>(RANK(K1004,K$8:K$1007,1)+COUNTIF(K$8:K1004,K1004)-1)/1000</f>
        <v>0.84799999999999998</v>
      </c>
      <c r="AA1004" s="21">
        <f>(RANK(L1004,L$8:L$1007,1)+COUNTIF(L$8:L1004,L1004)-1)/1000</f>
        <v>0.82399999999999995</v>
      </c>
      <c r="AB1004" s="21">
        <f>(RANK(M1004,M$8:M$1007,1)+COUNTIF(M$8:M1004,M1004)-1)/1000</f>
        <v>0.86199999999999999</v>
      </c>
      <c r="AC1004" s="21">
        <f>(RANK(N1004,N$8:N$1007,1)+COUNTIF(N$8:N1004,N1004)-1)/1000</f>
        <v>0.96799999999999997</v>
      </c>
      <c r="AD1004" s="21">
        <f>(RANK(O1004,O$8:O$1007,1)+COUNTIF(O$8:O1004,O1004)-1)/1000</f>
        <v>0.96499999999999997</v>
      </c>
      <c r="AE1004" s="21">
        <f>(RANK(P1004,P$8:P$1007,1)+COUNTIF(P$8:P1004,P1004)-1)/1000</f>
        <v>0.96899999999999997</v>
      </c>
      <c r="AF1004" s="21">
        <f>(RANK(Q1004,Q$8:Q$1007,1)+COUNTIF(Q$8:Q1004,Q1004)-1)/1000</f>
        <v>0.96799999999999997</v>
      </c>
      <c r="AG1004" s="21">
        <f>(RANK(R1004,R$8:R$1007,1)+COUNTIF(R$8:R1004,R1004)-1)/1000</f>
        <v>0.96499999999999997</v>
      </c>
      <c r="AH1004" s="21">
        <f>(RANK(S1004,S$8:S$1007,1)+COUNTIF(S$8:S1004,S1004)-1)/1000</f>
        <v>0.96899999999999997</v>
      </c>
      <c r="AI1004" s="14">
        <f t="shared" si="191"/>
        <v>0</v>
      </c>
      <c r="AK1004" s="14">
        <f t="shared" si="192"/>
        <v>0</v>
      </c>
    </row>
    <row r="1005" spans="2:37" x14ac:dyDescent="0.25">
      <c r="B1005">
        <f t="shared" si="186"/>
        <v>998</v>
      </c>
      <c r="C1005">
        <f>MATCH(B1005,'Stocastic Model Raw Data'!$B$2:$B$1001,0)</f>
        <v>702</v>
      </c>
      <c r="D1005" s="14" cm="1">
        <f t="array" ref="D1005">INDEX('Stocastic Model Raw Data'!$G$2:$G$1001,$C1005,0)</f>
        <v>212042590</v>
      </c>
      <c r="E1005" s="14" cm="1">
        <f t="array" ref="E1005">INDEX('Stocastic Model Raw Data'!$C$2:$C$1001,$C1005,0)</f>
        <v>95109176.078275993</v>
      </c>
      <c r="F1005" s="14" cm="1">
        <f t="array" ref="F1005">INDEX('Stocastic Model Raw Data'!$H$2:$H$1001,$C1005,0)</f>
        <v>46973020.762968898</v>
      </c>
      <c r="G1005" s="14">
        <f t="shared" si="181"/>
        <v>48136155.315307096</v>
      </c>
      <c r="H1005" s="14" cm="1">
        <f t="array" ref="H1005">INDEX('Stocastic Model Raw Data'!$D$2:$D$1001,$C1005,0)</f>
        <v>2628581146.4902</v>
      </c>
      <c r="I1005" s="14" cm="1">
        <f t="array" ref="I1005">INDEX('Stocastic Model Raw Data'!$I$2:$I$1001,$C1005,0)</f>
        <v>1108623994.1491201</v>
      </c>
      <c r="J1005" s="14">
        <f t="shared" si="182"/>
        <v>1519957152.34108</v>
      </c>
      <c r="K1005" s="14" cm="1">
        <f t="array" ref="K1005">INDEX('Stocastic Model Raw Data'!$E$2:$E$1001,$C1005,0)</f>
        <v>182225394.609308</v>
      </c>
      <c r="L1005" s="14" cm="1">
        <f t="array" ref="L1005">INDEX('Stocastic Model Raw Data'!$J$2:$J$1001,$C1005,0)</f>
        <v>81616948.927639797</v>
      </c>
      <c r="M1005" s="14">
        <f t="shared" si="183"/>
        <v>100608445.68166821</v>
      </c>
      <c r="N1005" s="14">
        <f t="shared" si="187"/>
        <v>2810806541.0995083</v>
      </c>
      <c r="O1005" s="14">
        <f t="shared" si="188"/>
        <v>1190240943.0767598</v>
      </c>
      <c r="P1005" s="14">
        <f t="shared" si="184"/>
        <v>1620565598.0227485</v>
      </c>
      <c r="Q1005" s="3">
        <f t="shared" si="189"/>
        <v>2810806541.0995083</v>
      </c>
      <c r="R1005" s="3">
        <f t="shared" si="190"/>
        <v>1402283533.0767598</v>
      </c>
      <c r="S1005" s="3">
        <f t="shared" si="185"/>
        <v>1408523008.0227485</v>
      </c>
      <c r="T1005" s="21">
        <f>(RANK(E1005,E$8:E$1007,1)+COUNTIF(E$8:E1005,E1005)-1)/1000</f>
        <v>0.71599999999999997</v>
      </c>
      <c r="U1005" s="21">
        <f>(RANK(F1005,F$8:F$1007,1)+COUNTIF(F$8:F1005,F1005)-1)/1000</f>
        <v>0.71499999999999997</v>
      </c>
      <c r="V1005" s="21">
        <f>(RANK(G1005,G$8:G$1007,1)+COUNTIF(G$8:G1005,G1005)-1)/1000</f>
        <v>0.70699999999999996</v>
      </c>
      <c r="W1005" s="21">
        <f>(RANK(H1005,H$8:H$1007,1)+COUNTIF(H$8:H1005,H1005)-1)/1000</f>
        <v>0.71499999999999997</v>
      </c>
      <c r="X1005" s="21">
        <f>(RANK(I1005,I$8:I$1007,1)+COUNTIF(I$8:I1005,I1005)-1)/1000</f>
        <v>0.72699999999999998</v>
      </c>
      <c r="Y1005" s="21">
        <f>(RANK(J1005,J$8:J$1007,1)+COUNTIF(J$8:J1005,J1005)-1)/1000</f>
        <v>0.70699999999999996</v>
      </c>
      <c r="Z1005" s="21">
        <f>(RANK(K1005,K$8:K$1007,1)+COUNTIF(K$8:K1005,K1005)-1)/1000</f>
        <v>0.51900000000000002</v>
      </c>
      <c r="AA1005" s="21">
        <f>(RANK(L1005,L$8:L$1007,1)+COUNTIF(L$8:L1005,L1005)-1)/1000</f>
        <v>0.54600000000000004</v>
      </c>
      <c r="AB1005" s="21">
        <f>(RANK(M1005,M$8:M$1007,1)+COUNTIF(M$8:M1005,M1005)-1)/1000</f>
        <v>0.51300000000000001</v>
      </c>
      <c r="AC1005" s="21">
        <f>(RANK(N1005,N$8:N$1007,1)+COUNTIF(N$8:N1005,N1005)-1)/1000</f>
        <v>0.70199999999999996</v>
      </c>
      <c r="AD1005" s="21">
        <f>(RANK(O1005,O$8:O$1007,1)+COUNTIF(O$8:O1005,O1005)-1)/1000</f>
        <v>0.71099999999999997</v>
      </c>
      <c r="AE1005" s="21">
        <f>(RANK(P1005,P$8:P$1007,1)+COUNTIF(P$8:P1005,P1005)-1)/1000</f>
        <v>0.69299999999999995</v>
      </c>
      <c r="AF1005" s="21">
        <f>(RANK(Q1005,Q$8:Q$1007,1)+COUNTIF(Q$8:Q1005,Q1005)-1)/1000</f>
        <v>0.70199999999999996</v>
      </c>
      <c r="AG1005" s="21">
        <f>(RANK(R1005,R$8:R$1007,1)+COUNTIF(R$8:R1005,R1005)-1)/1000</f>
        <v>0.71099999999999997</v>
      </c>
      <c r="AH1005" s="21">
        <f>(RANK(S1005,S$8:S$1007,1)+COUNTIF(S$8:S1005,S1005)-1)/1000</f>
        <v>0.69299999999999995</v>
      </c>
      <c r="AI1005" s="14">
        <f t="shared" si="191"/>
        <v>0</v>
      </c>
      <c r="AK1005" s="14">
        <f t="shared" si="192"/>
        <v>0</v>
      </c>
    </row>
    <row r="1006" spans="2:37" x14ac:dyDescent="0.25">
      <c r="B1006">
        <f t="shared" si="186"/>
        <v>999</v>
      </c>
      <c r="C1006">
        <f>MATCH(B1006,'Stocastic Model Raw Data'!$B$2:$B$1001,0)</f>
        <v>203</v>
      </c>
      <c r="D1006" s="14" cm="1">
        <f t="array" ref="D1006">INDEX('Stocastic Model Raw Data'!$G$2:$G$1001,$C1006,0)</f>
        <v>212042590</v>
      </c>
      <c r="E1006" s="14" cm="1">
        <f t="array" ref="E1006">INDEX('Stocastic Model Raw Data'!$C$2:$C$1001,$C1006,0)</f>
        <v>72327749.646504506</v>
      </c>
      <c r="F1006" s="14" cm="1">
        <f t="array" ref="F1006">INDEX('Stocastic Model Raw Data'!$H$2:$H$1001,$C1006,0)</f>
        <v>35268878.894168802</v>
      </c>
      <c r="G1006" s="14">
        <f t="shared" si="181"/>
        <v>37058870.752335705</v>
      </c>
      <c r="H1006" s="14" cm="1">
        <f t="array" ref="H1006">INDEX('Stocastic Model Raw Data'!$D$2:$D$1001,$C1006,0)</f>
        <v>2067826970.9286399</v>
      </c>
      <c r="I1006" s="14" cm="1">
        <f t="array" ref="I1006">INDEX('Stocastic Model Raw Data'!$I$2:$I$1001,$C1006,0)</f>
        <v>863017021.14288402</v>
      </c>
      <c r="J1006" s="14">
        <f t="shared" si="182"/>
        <v>1204809949.7857559</v>
      </c>
      <c r="K1006" s="14" cm="1">
        <f t="array" ref="K1006">INDEX('Stocastic Model Raw Data'!$E$2:$E$1001,$C1006,0)</f>
        <v>157188487.20999199</v>
      </c>
      <c r="L1006" s="14" cm="1">
        <f t="array" ref="L1006">INDEX('Stocastic Model Raw Data'!$J$2:$J$1001,$C1006,0)</f>
        <v>67248415.866320595</v>
      </c>
      <c r="M1006" s="14">
        <f t="shared" si="183"/>
        <v>89940071.343671396</v>
      </c>
      <c r="N1006" s="14">
        <f t="shared" si="187"/>
        <v>2225015458.1386318</v>
      </c>
      <c r="O1006" s="14">
        <f t="shared" si="188"/>
        <v>930265437.00920463</v>
      </c>
      <c r="P1006" s="14">
        <f t="shared" si="184"/>
        <v>1294750021.1294272</v>
      </c>
      <c r="Q1006" s="3">
        <f t="shared" si="189"/>
        <v>2225015458.1386318</v>
      </c>
      <c r="R1006" s="3">
        <f t="shared" si="190"/>
        <v>1142308027.0092046</v>
      </c>
      <c r="S1006" s="3">
        <f t="shared" si="185"/>
        <v>1082707431.1294272</v>
      </c>
      <c r="T1006" s="21">
        <f>(RANK(E1006,E$8:E$1007,1)+COUNTIF(E$8:E1006,E1006)-1)/1000</f>
        <v>0.22</v>
      </c>
      <c r="U1006" s="21">
        <f>(RANK(F1006,F$8:F$1007,1)+COUNTIF(F$8:F1006,F1006)-1)/1000</f>
        <v>0.23799999999999999</v>
      </c>
      <c r="V1006" s="21">
        <f>(RANK(G1006,G$8:G$1007,1)+COUNTIF(G$8:G1006,G1006)-1)/1000</f>
        <v>0.216</v>
      </c>
      <c r="W1006" s="21">
        <f>(RANK(H1006,H$8:H$1007,1)+COUNTIF(H$8:H1006,H1006)-1)/1000</f>
        <v>0.20399999999999999</v>
      </c>
      <c r="X1006" s="21">
        <f>(RANK(I1006,I$8:I$1007,1)+COUNTIF(I$8:I1006,I1006)-1)/1000</f>
        <v>0.214</v>
      </c>
      <c r="Y1006" s="21">
        <f>(RANK(J1006,J$8:J$1007,1)+COUNTIF(J$8:J1006,J1006)-1)/1000</f>
        <v>0.192</v>
      </c>
      <c r="Z1006" s="21">
        <f>(RANK(K1006,K$8:K$1007,1)+COUNTIF(K$8:K1006,K1006)-1)/1000</f>
        <v>0.27400000000000002</v>
      </c>
      <c r="AA1006" s="21">
        <f>(RANK(L1006,L$8:L$1007,1)+COUNTIF(L$8:L1006,L1006)-1)/1000</f>
        <v>0.219</v>
      </c>
      <c r="AB1006" s="21">
        <f>(RANK(M1006,M$8:M$1007,1)+COUNTIF(M$8:M1006,M1006)-1)/1000</f>
        <v>0.32500000000000001</v>
      </c>
      <c r="AC1006" s="21">
        <f>(RANK(N1006,N$8:N$1007,1)+COUNTIF(N$8:N1006,N1006)-1)/1000</f>
        <v>0.20300000000000001</v>
      </c>
      <c r="AD1006" s="21">
        <f>(RANK(O1006,O$8:O$1007,1)+COUNTIF(O$8:O1006,O1006)-1)/1000</f>
        <v>0.21</v>
      </c>
      <c r="AE1006" s="21">
        <f>(RANK(P1006,P$8:P$1007,1)+COUNTIF(P$8:P1006,P1006)-1)/1000</f>
        <v>0.2</v>
      </c>
      <c r="AF1006" s="21">
        <f>(RANK(Q1006,Q$8:Q$1007,1)+COUNTIF(Q$8:Q1006,Q1006)-1)/1000</f>
        <v>0.20300000000000001</v>
      </c>
      <c r="AG1006" s="21">
        <f>(RANK(R1006,R$8:R$1007,1)+COUNTIF(R$8:R1006,R1006)-1)/1000</f>
        <v>0.21</v>
      </c>
      <c r="AH1006" s="21">
        <f>(RANK(S1006,S$8:S$1007,1)+COUNTIF(S$8:S1006,S1006)-1)/1000</f>
        <v>0.2</v>
      </c>
      <c r="AI1006" s="14">
        <f t="shared" si="191"/>
        <v>0</v>
      </c>
      <c r="AK1006" s="14">
        <f t="shared" si="192"/>
        <v>0</v>
      </c>
    </row>
    <row r="1007" spans="2:37" x14ac:dyDescent="0.25">
      <c r="B1007">
        <f t="shared" si="186"/>
        <v>1000</v>
      </c>
      <c r="C1007">
        <f>MATCH(B1007,'Stocastic Model Raw Data'!$B$2:$B$1001,0)</f>
        <v>271</v>
      </c>
      <c r="D1007" s="14" cm="1">
        <f t="array" ref="D1007">INDEX('Stocastic Model Raw Data'!$G$2:$G$1001,$C1007,0)</f>
        <v>212042590</v>
      </c>
      <c r="E1007" s="14" cm="1">
        <f t="array" ref="E1007">INDEX('Stocastic Model Raw Data'!$C$2:$C$1001,$C1007,0)</f>
        <v>73469408.152292103</v>
      </c>
      <c r="F1007" s="14" cm="1">
        <f t="array" ref="F1007">INDEX('Stocastic Model Raw Data'!$H$2:$H$1001,$C1007,0)</f>
        <v>35227678.063344702</v>
      </c>
      <c r="G1007" s="14">
        <f t="shared" si="181"/>
        <v>38241730.0889474</v>
      </c>
      <c r="H1007" s="14" cm="1">
        <f t="array" ref="H1007">INDEX('Stocastic Model Raw Data'!$D$2:$D$1001,$C1007,0)</f>
        <v>2166364190.9200301</v>
      </c>
      <c r="I1007" s="14" cm="1">
        <f t="array" ref="I1007">INDEX('Stocastic Model Raw Data'!$I$2:$I$1001,$C1007,0)</f>
        <v>898842754.26439703</v>
      </c>
      <c r="J1007" s="14">
        <f t="shared" si="182"/>
        <v>1267521436.655633</v>
      </c>
      <c r="K1007" s="14" cm="1">
        <f t="array" ref="K1007">INDEX('Stocastic Model Raw Data'!$E$2:$E$1001,$C1007,0)</f>
        <v>153720543.63858199</v>
      </c>
      <c r="L1007" s="14" cm="1">
        <f t="array" ref="L1007">INDEX('Stocastic Model Raw Data'!$J$2:$J$1001,$C1007,0)</f>
        <v>64621794.747962996</v>
      </c>
      <c r="M1007" s="14">
        <f t="shared" si="183"/>
        <v>89098748.890618995</v>
      </c>
      <c r="N1007" s="14">
        <f t="shared" si="187"/>
        <v>2320084734.5586119</v>
      </c>
      <c r="O1007" s="14">
        <f t="shared" si="188"/>
        <v>963464549.01235998</v>
      </c>
      <c r="P1007" s="14">
        <f t="shared" si="184"/>
        <v>1356620185.5462518</v>
      </c>
      <c r="Q1007" s="3">
        <f t="shared" si="189"/>
        <v>2320084734.5586119</v>
      </c>
      <c r="R1007" s="3">
        <f t="shared" si="190"/>
        <v>1175507139.0123601</v>
      </c>
      <c r="S1007" s="3">
        <f t="shared" si="185"/>
        <v>1144577595.5462518</v>
      </c>
      <c r="T1007" s="21">
        <f>(RANK(E1007,E$8:E$1007,1)+COUNTIF(E$8:E1007,E1007)-1)/1000</f>
        <v>0.248</v>
      </c>
      <c r="U1007" s="21">
        <f>(RANK(F1007,F$8:F$1007,1)+COUNTIF(F$8:F1007,F1007)-1)/1000</f>
        <v>0.23400000000000001</v>
      </c>
      <c r="V1007" s="21">
        <f>(RANK(G1007,G$8:G$1007,1)+COUNTIF(G$8:G1007,G1007)-1)/1000</f>
        <v>0.26500000000000001</v>
      </c>
      <c r="W1007" s="21">
        <f>(RANK(H1007,H$8:H$1007,1)+COUNTIF(H$8:H1007,H1007)-1)/1000</f>
        <v>0.27800000000000002</v>
      </c>
      <c r="X1007" s="21">
        <f>(RANK(I1007,I$8:I$1007,1)+COUNTIF(I$8:I1007,I1007)-1)/1000</f>
        <v>0.27600000000000002</v>
      </c>
      <c r="Y1007" s="21">
        <f>(RANK(J1007,J$8:J$1007,1)+COUNTIF(J$8:J1007,J1007)-1)/1000</f>
        <v>0.28299999999999997</v>
      </c>
      <c r="Z1007" s="21">
        <f>(RANK(K1007,K$8:K$1007,1)+COUNTIF(K$8:K1007,K1007)-1)/1000</f>
        <v>0.23799999999999999</v>
      </c>
      <c r="AA1007" s="21">
        <f>(RANK(L1007,L$8:L$1007,1)+COUNTIF(L$8:L1007,L1007)-1)/1000</f>
        <v>0.17899999999999999</v>
      </c>
      <c r="AB1007" s="21">
        <f>(RANK(M1007,M$8:M$1007,1)+COUNTIF(M$8:M1007,M1007)-1)/1000</f>
        <v>0.31</v>
      </c>
      <c r="AC1007" s="21">
        <f>(RANK(N1007,N$8:N$1007,1)+COUNTIF(N$8:N1007,N1007)-1)/1000</f>
        <v>0.27100000000000002</v>
      </c>
      <c r="AD1007" s="21">
        <f>(RANK(O1007,O$8:O$1007,1)+COUNTIF(O$8:O1007,O1007)-1)/1000</f>
        <v>0.26300000000000001</v>
      </c>
      <c r="AE1007" s="21">
        <f>(RANK(P1007,P$8:P$1007,1)+COUNTIF(P$8:P1007,P1007)-1)/1000</f>
        <v>0.28100000000000003</v>
      </c>
      <c r="AF1007" s="21">
        <f>(RANK(Q1007,Q$8:Q$1007,1)+COUNTIF(Q$8:Q1007,Q1007)-1)/1000</f>
        <v>0.27100000000000002</v>
      </c>
      <c r="AG1007" s="21">
        <f>(RANK(R1007,R$8:R$1007,1)+COUNTIF(R$8:R1007,R1007)-1)/1000</f>
        <v>0.26300000000000001</v>
      </c>
      <c r="AH1007" s="21">
        <f>(RANK(S1007,S$8:S$1007,1)+COUNTIF(S$8:S1007,S1007)-1)/1000</f>
        <v>0.28100000000000003</v>
      </c>
      <c r="AI1007" s="14">
        <f t="shared" si="191"/>
        <v>0</v>
      </c>
      <c r="AK1007" s="14">
        <f t="shared" si="192"/>
        <v>0</v>
      </c>
    </row>
  </sheetData>
  <mergeCells count="6">
    <mergeCell ref="E6:G6"/>
    <mergeCell ref="H6:J6"/>
    <mergeCell ref="K6:M6"/>
    <mergeCell ref="N6:P6"/>
    <mergeCell ref="T6:AH6"/>
    <mergeCell ref="Q6:S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FDA20-5EAE-4B27-85DB-0C8A90432E69}">
  <sheetPr>
    <tabColor theme="8"/>
  </sheetPr>
  <dimension ref="B2:N1019"/>
  <sheetViews>
    <sheetView showGridLines="0" workbookViewId="0">
      <pane xSplit="2" ySplit="7" topLeftCell="C371" activePane="bottomRight" state="frozen"/>
      <selection pane="topRight" activeCell="C1" sqref="C1"/>
      <selection pane="bottomLeft" activeCell="A8" sqref="A8"/>
      <selection pane="bottomRight" activeCell="P510" sqref="P510"/>
    </sheetView>
  </sheetViews>
  <sheetFormatPr defaultRowHeight="15" x14ac:dyDescent="0.25"/>
  <cols>
    <col min="1" max="1" width="0.85546875" customWidth="1"/>
    <col min="2" max="2" width="14.140625" customWidth="1"/>
    <col min="3" max="3" width="14.28515625" customWidth="1"/>
    <col min="4" max="4" width="19.140625" bestFit="1" customWidth="1"/>
    <col min="5" max="5" width="14.140625" bestFit="1" customWidth="1"/>
    <col min="6" max="6" width="19.140625" bestFit="1" customWidth="1"/>
    <col min="7" max="10" width="19.140625" customWidth="1"/>
    <col min="11" max="11" width="11.5703125" bestFit="1" customWidth="1"/>
  </cols>
  <sheetData>
    <row r="2" spans="2:14" ht="18.75" x14ac:dyDescent="0.3">
      <c r="B2" s="1" t="s">
        <v>24</v>
      </c>
      <c r="H2" t="s">
        <v>30</v>
      </c>
      <c r="I2" s="8">
        <v>0.75</v>
      </c>
      <c r="K2" t="s">
        <v>31</v>
      </c>
      <c r="L2" t="s">
        <v>32</v>
      </c>
      <c r="M2" t="s">
        <v>33</v>
      </c>
      <c r="N2" t="s">
        <v>34</v>
      </c>
    </row>
    <row r="3" spans="2:14" x14ac:dyDescent="0.25">
      <c r="I3" s="3">
        <f>ROUND(SUMIF('Modified Iteration Data'!$AH$8:$AH$1007,"&gt;="&amp;I2,'Modified Iteration Data'!S8:S1007),-7)/1000000</f>
        <v>403460</v>
      </c>
      <c r="K3" s="11">
        <f>ROUNDDOWN(I3/1000000000,0)</f>
        <v>0</v>
      </c>
      <c r="L3" s="11">
        <f>ROUNDDOWN((I3-K3*1000000000)/1000000,0)</f>
        <v>0</v>
      </c>
      <c r="M3" s="11">
        <f>ROUNDDOWN((I3-K3*1000000000-L3*1000000)/1000,0)</f>
        <v>403</v>
      </c>
      <c r="N3" s="11">
        <f>ROUND(I3-K3*1000000000-L3*1000000-M3*1000,0)</f>
        <v>460</v>
      </c>
    </row>
    <row r="4" spans="2:14" x14ac:dyDescent="0.25">
      <c r="E4" s="5"/>
      <c r="F4" s="5"/>
      <c r="G4" s="5"/>
      <c r="H4" s="5"/>
      <c r="I4" s="11" t="str">
        <f>"Resilience NPV = $"&amp;IF(K4="","",K4&amp;",")&amp;IF(L4="","",L4&amp;",")&amp;IF(M4="","",M4&amp;",")&amp;N4&amp;" Million"</f>
        <v>Resilience NPV = $403,460 Million</v>
      </c>
      <c r="J4" s="5"/>
      <c r="K4" s="11" t="str">
        <f>IF(K3=0,"",K3)</f>
        <v/>
      </c>
      <c r="L4" s="11" t="str">
        <f>IF(AND(L3=0,K3=0),"",IF(K3=0,L3,IF(L3&lt;10,"00"&amp;L3,IF(L3&lt;100,"0"&amp;L3,L3))))</f>
        <v/>
      </c>
      <c r="M4" s="11">
        <f>IF(AND(M3=0,L3=0,K3=0),"",IF(AND(L3=0,K3=0),M3,IF(M3&lt;10,"00"&amp;M3,IF(M3&lt;100,"0"&amp;M3,M3))))</f>
        <v>403</v>
      </c>
      <c r="N4" s="11">
        <f>IF(AND(N3=0,M3=0,L3=0,K3=0),"",IF(AND(M3=0,L3=0,K3=0),N3,IF(N3&lt;10,"00"&amp;N3,IF(N3&lt;100,"0"&amp;N3,N3))))</f>
        <v>460</v>
      </c>
    </row>
    <row r="5" spans="2:14" x14ac:dyDescent="0.25">
      <c r="E5">
        <f>SUM('FLISR Model Raw Data'!AE2:AE698)*1</f>
        <v>1722516056.2956462</v>
      </c>
      <c r="F5">
        <f>(SUMIFS('FLISR Model Raw Data'!AF2:AF698,'FLISR Model Raw Data'!G2:G698,1)+SUMIFS('FLISR Model Raw Data'!AE2:AE698,'FLISR Model Raw Data'!G2:G698,0))*1</f>
        <v>1282830199.7856433</v>
      </c>
    </row>
    <row r="6" spans="2:14" x14ac:dyDescent="0.25">
      <c r="B6" s="7"/>
      <c r="C6" s="41" t="s">
        <v>25</v>
      </c>
      <c r="D6" s="41"/>
      <c r="E6" s="42" t="s">
        <v>26</v>
      </c>
      <c r="F6" s="42"/>
      <c r="G6" s="43" t="s">
        <v>29</v>
      </c>
      <c r="H6" s="43"/>
      <c r="I6" s="43"/>
    </row>
    <row r="7" spans="2:14" x14ac:dyDescent="0.25">
      <c r="B7" s="7" t="s">
        <v>21</v>
      </c>
      <c r="C7" s="4" t="s">
        <v>20</v>
      </c>
      <c r="D7" s="4" t="s">
        <v>23</v>
      </c>
      <c r="E7" s="9" t="s">
        <v>20</v>
      </c>
      <c r="F7" s="9" t="s">
        <v>23</v>
      </c>
      <c r="G7" s="10" t="s">
        <v>27</v>
      </c>
      <c r="H7" s="10" t="s">
        <v>28</v>
      </c>
      <c r="I7" s="10" t="s">
        <v>29</v>
      </c>
    </row>
    <row r="8" spans="2:14" x14ac:dyDescent="0.25">
      <c r="B8" s="6">
        <f>J8/1000</f>
        <v>1E-3</v>
      </c>
      <c r="C8" s="3" cm="1">
        <f t="array" ref="C8">INDEX('Modified Iteration Data'!$Q$8:$Q$1007,MATCH($B8,'Modified Iteration Data'!$AF$8:$AF$1007,0),0)</f>
        <v>1517274452.0630584</v>
      </c>
      <c r="D8" s="3" cm="1">
        <f t="array" ref="D8">INDEX('Modified Iteration Data'!$R$8:$R$1007,MATCH($B8,'Modified Iteration Data'!$AG$8:$AG$1007,0),0)</f>
        <v>838356965.17107856</v>
      </c>
      <c r="E8" s="3">
        <f>C8+$E$5</f>
        <v>3239790508.3587046</v>
      </c>
      <c r="F8" s="3">
        <f>D8+$F$5</f>
        <v>2121187164.9567218</v>
      </c>
      <c r="G8" s="3">
        <f t="shared" ref="G8:G71" si="0">MIN(E8:F8)</f>
        <v>2121187164.9567218</v>
      </c>
      <c r="H8" s="3">
        <f>IF(B8&gt;=$I$2,ABS(F8-E8),0)</f>
        <v>0</v>
      </c>
      <c r="I8" s="3">
        <f>IF(B8&gt;=$I$2,(E8-F8),0)</f>
        <v>0</v>
      </c>
      <c r="J8" s="5">
        <v>1</v>
      </c>
    </row>
    <row r="9" spans="2:14" x14ac:dyDescent="0.25">
      <c r="B9" s="6">
        <f t="shared" ref="B9:B72" si="1">J9/1000</f>
        <v>2E-3</v>
      </c>
      <c r="C9" s="3" cm="1">
        <f t="array" ref="C9">INDEX('Modified Iteration Data'!$Q$8:$Q$1007,MATCH($B9,'Modified Iteration Data'!$AF$8:$AF$1007,0),0)</f>
        <v>1526373659.6932118</v>
      </c>
      <c r="D9" s="3" cm="1">
        <f t="array" ref="D9">INDEX('Modified Iteration Data'!$R$8:$R$1007,MATCH($B9,'Modified Iteration Data'!$AG$8:$AG$1007,0),0)</f>
        <v>841058433.03621113</v>
      </c>
      <c r="E9" s="3">
        <f t="shared" ref="E9:E72" si="2">C9+$E$5</f>
        <v>3248889715.9888582</v>
      </c>
      <c r="F9" s="3">
        <f t="shared" ref="F9:F72" si="3">D9+$F$5</f>
        <v>2123888632.8218546</v>
      </c>
      <c r="G9" s="3">
        <f t="shared" si="0"/>
        <v>2123888632.8218546</v>
      </c>
      <c r="H9" s="3">
        <f t="shared" ref="H9:H72" si="4">IF(B9&gt;=$I$2,ABS(F9-E9),0)</f>
        <v>0</v>
      </c>
      <c r="I9" s="3">
        <f t="shared" ref="I9:I72" si="5">IF(B9&gt;=$I$2,(E9-F9),0)</f>
        <v>0</v>
      </c>
      <c r="J9" s="5">
        <f>J8+1</f>
        <v>2</v>
      </c>
    </row>
    <row r="10" spans="2:14" x14ac:dyDescent="0.25">
      <c r="B10" s="6">
        <f t="shared" si="1"/>
        <v>3.0000000000000001E-3</v>
      </c>
      <c r="C10" s="3" cm="1">
        <f t="array" ref="C10">INDEX('Modified Iteration Data'!$Q$8:$Q$1007,MATCH($B10,'Modified Iteration Data'!$AF$8:$AF$1007,0),0)</f>
        <v>1568168527.2975719</v>
      </c>
      <c r="D10" s="3" cm="1">
        <f t="array" ref="D10">INDEX('Modified Iteration Data'!$R$8:$R$1007,MATCH($B10,'Modified Iteration Data'!$AG$8:$AG$1007,0),0)</f>
        <v>857900842.46642327</v>
      </c>
      <c r="E10" s="3">
        <f t="shared" si="2"/>
        <v>3290684583.5932178</v>
      </c>
      <c r="F10" s="3">
        <f t="shared" si="3"/>
        <v>2140731042.2520666</v>
      </c>
      <c r="G10" s="3">
        <f t="shared" si="0"/>
        <v>2140731042.2520666</v>
      </c>
      <c r="H10" s="3">
        <f t="shared" si="4"/>
        <v>0</v>
      </c>
      <c r="I10" s="3">
        <f t="shared" si="5"/>
        <v>0</v>
      </c>
      <c r="J10" s="5">
        <f t="shared" ref="J10:J73" si="6">J9+1</f>
        <v>3</v>
      </c>
    </row>
    <row r="11" spans="2:14" x14ac:dyDescent="0.25">
      <c r="B11" s="6">
        <f t="shared" si="1"/>
        <v>4.0000000000000001E-3</v>
      </c>
      <c r="C11" s="3" cm="1">
        <f t="array" ref="C11">INDEX('Modified Iteration Data'!$Q$8:$Q$1007,MATCH($B11,'Modified Iteration Data'!$AF$8:$AF$1007,0),0)</f>
        <v>1637129458.459842</v>
      </c>
      <c r="D11" s="3" cm="1">
        <f t="array" ref="D11">INDEX('Modified Iteration Data'!$R$8:$R$1007,MATCH($B11,'Modified Iteration Data'!$AG$8:$AG$1007,0),0)</f>
        <v>883546530.488868</v>
      </c>
      <c r="E11" s="3">
        <f t="shared" si="2"/>
        <v>3359645514.7554884</v>
      </c>
      <c r="F11" s="3">
        <f t="shared" si="3"/>
        <v>2166376730.2745113</v>
      </c>
      <c r="G11" s="3">
        <f t="shared" si="0"/>
        <v>2166376730.2745113</v>
      </c>
      <c r="H11" s="3">
        <f t="shared" si="4"/>
        <v>0</v>
      </c>
      <c r="I11" s="3">
        <f t="shared" si="5"/>
        <v>0</v>
      </c>
      <c r="J11" s="5">
        <f t="shared" si="6"/>
        <v>4</v>
      </c>
    </row>
    <row r="12" spans="2:14" x14ac:dyDescent="0.25">
      <c r="B12" s="6">
        <f t="shared" si="1"/>
        <v>5.0000000000000001E-3</v>
      </c>
      <c r="C12" s="3" cm="1">
        <f t="array" ref="C12">INDEX('Modified Iteration Data'!$Q$8:$Q$1007,MATCH($B12,'Modified Iteration Data'!$AF$8:$AF$1007,0),0)</f>
        <v>1640866664.9417391</v>
      </c>
      <c r="D12" s="3" cm="1">
        <f t="array" ref="D12">INDEX('Modified Iteration Data'!$R$8:$R$1007,MATCH($B12,'Modified Iteration Data'!$AG$8:$AG$1007,0),0)</f>
        <v>885019007.24251246</v>
      </c>
      <c r="E12" s="3">
        <f t="shared" si="2"/>
        <v>3363382721.2373853</v>
      </c>
      <c r="F12" s="3">
        <f t="shared" si="3"/>
        <v>2167849207.0281558</v>
      </c>
      <c r="G12" s="3">
        <f t="shared" si="0"/>
        <v>2167849207.0281558</v>
      </c>
      <c r="H12" s="3">
        <f t="shared" si="4"/>
        <v>0</v>
      </c>
      <c r="I12" s="3">
        <f t="shared" si="5"/>
        <v>0</v>
      </c>
      <c r="J12" s="5">
        <f t="shared" si="6"/>
        <v>5</v>
      </c>
    </row>
    <row r="13" spans="2:14" x14ac:dyDescent="0.25">
      <c r="B13" s="6">
        <f t="shared" si="1"/>
        <v>6.0000000000000001E-3</v>
      </c>
      <c r="C13" s="3" cm="1">
        <f t="array" ref="C13">INDEX('Modified Iteration Data'!$Q$8:$Q$1007,MATCH($B13,'Modified Iteration Data'!$AF$8:$AF$1007,0),0)</f>
        <v>1642505560.6108632</v>
      </c>
      <c r="D13" s="3" cm="1">
        <f t="array" ref="D13">INDEX('Modified Iteration Data'!$R$8:$R$1007,MATCH($B13,'Modified Iteration Data'!$AG$8:$AG$1007,0),0)</f>
        <v>885800026.34238076</v>
      </c>
      <c r="E13" s="3">
        <f t="shared" si="2"/>
        <v>3365021616.9065094</v>
      </c>
      <c r="F13" s="3">
        <f t="shared" si="3"/>
        <v>2168630226.1280241</v>
      </c>
      <c r="G13" s="3">
        <f t="shared" si="0"/>
        <v>2168630226.1280241</v>
      </c>
      <c r="H13" s="3">
        <f t="shared" si="4"/>
        <v>0</v>
      </c>
      <c r="I13" s="3">
        <f t="shared" si="5"/>
        <v>0</v>
      </c>
      <c r="J13" s="5">
        <f t="shared" si="6"/>
        <v>6</v>
      </c>
    </row>
    <row r="14" spans="2:14" x14ac:dyDescent="0.25">
      <c r="B14" s="6">
        <f t="shared" si="1"/>
        <v>7.0000000000000001E-3</v>
      </c>
      <c r="C14" s="3" cm="1">
        <f t="array" ref="C14">INDEX('Modified Iteration Data'!$Q$8:$Q$1007,MATCH($B14,'Modified Iteration Data'!$AF$8:$AF$1007,0),0)</f>
        <v>1643249565.3625269</v>
      </c>
      <c r="D14" s="3" cm="1">
        <f t="array" ref="D14">INDEX('Modified Iteration Data'!$R$8:$R$1007,MATCH($B14,'Modified Iteration Data'!$AG$8:$AG$1007,0),0)</f>
        <v>896753695.97327459</v>
      </c>
      <c r="E14" s="3">
        <f t="shared" si="2"/>
        <v>3365765621.6581731</v>
      </c>
      <c r="F14" s="3">
        <f t="shared" si="3"/>
        <v>2179583895.7589178</v>
      </c>
      <c r="G14" s="3">
        <f t="shared" si="0"/>
        <v>2179583895.7589178</v>
      </c>
      <c r="H14" s="3">
        <f t="shared" si="4"/>
        <v>0</v>
      </c>
      <c r="I14" s="3">
        <f t="shared" si="5"/>
        <v>0</v>
      </c>
      <c r="J14" s="5">
        <f t="shared" si="6"/>
        <v>7</v>
      </c>
    </row>
    <row r="15" spans="2:14" x14ac:dyDescent="0.25">
      <c r="B15" s="6">
        <f t="shared" si="1"/>
        <v>8.0000000000000002E-3</v>
      </c>
      <c r="C15" s="3" cm="1">
        <f t="array" ref="C15">INDEX('Modified Iteration Data'!$Q$8:$Q$1007,MATCH($B15,'Modified Iteration Data'!$AF$8:$AF$1007,0),0)</f>
        <v>1661581709.028245</v>
      </c>
      <c r="D15" s="3" cm="1">
        <f t="array" ref="D15">INDEX('Modified Iteration Data'!$R$8:$R$1007,MATCH($B15,'Modified Iteration Data'!$AG$8:$AG$1007,0),0)</f>
        <v>901992835.02925992</v>
      </c>
      <c r="E15" s="3">
        <f t="shared" si="2"/>
        <v>3384097765.3238912</v>
      </c>
      <c r="F15" s="3">
        <f t="shared" si="3"/>
        <v>2184823034.8149033</v>
      </c>
      <c r="G15" s="3">
        <f t="shared" si="0"/>
        <v>2184823034.8149033</v>
      </c>
      <c r="H15" s="3">
        <f t="shared" si="4"/>
        <v>0</v>
      </c>
      <c r="I15" s="3">
        <f t="shared" si="5"/>
        <v>0</v>
      </c>
      <c r="J15" s="5">
        <f t="shared" si="6"/>
        <v>8</v>
      </c>
    </row>
    <row r="16" spans="2:14" x14ac:dyDescent="0.25">
      <c r="B16" s="6">
        <f t="shared" si="1"/>
        <v>8.9999999999999993E-3</v>
      </c>
      <c r="C16" s="3" cm="1">
        <f t="array" ref="C16">INDEX('Modified Iteration Data'!$Q$8:$Q$1007,MATCH($B16,'Modified Iteration Data'!$AF$8:$AF$1007,0),0)</f>
        <v>1666049932.802212</v>
      </c>
      <c r="D16" s="3" cm="1">
        <f t="array" ref="D16">INDEX('Modified Iteration Data'!$R$8:$R$1007,MATCH($B16,'Modified Iteration Data'!$AG$8:$AG$1007,0),0)</f>
        <v>907185498.99036205</v>
      </c>
      <c r="E16" s="3">
        <f t="shared" si="2"/>
        <v>3388565989.0978584</v>
      </c>
      <c r="F16" s="3">
        <f t="shared" si="3"/>
        <v>2190015698.7760053</v>
      </c>
      <c r="G16" s="3">
        <f t="shared" si="0"/>
        <v>2190015698.7760053</v>
      </c>
      <c r="H16" s="3">
        <f t="shared" si="4"/>
        <v>0</v>
      </c>
      <c r="I16" s="3">
        <f t="shared" si="5"/>
        <v>0</v>
      </c>
      <c r="J16" s="5">
        <f t="shared" si="6"/>
        <v>9</v>
      </c>
    </row>
    <row r="17" spans="2:10" x14ac:dyDescent="0.25">
      <c r="B17" s="6">
        <f t="shared" si="1"/>
        <v>0.01</v>
      </c>
      <c r="C17" s="3" cm="1">
        <f t="array" ref="C17">INDEX('Modified Iteration Data'!$Q$8:$Q$1007,MATCH($B17,'Modified Iteration Data'!$AF$8:$AF$1007,0),0)</f>
        <v>1692245597.4845309</v>
      </c>
      <c r="D17" s="3" cm="1">
        <f t="array" ref="D17">INDEX('Modified Iteration Data'!$R$8:$R$1007,MATCH($B17,'Modified Iteration Data'!$AG$8:$AG$1007,0),0)</f>
        <v>908706062.68480527</v>
      </c>
      <c r="E17" s="3">
        <f t="shared" si="2"/>
        <v>3414761653.7801771</v>
      </c>
      <c r="F17" s="3">
        <f t="shared" si="3"/>
        <v>2191536262.4704485</v>
      </c>
      <c r="G17" s="3">
        <f t="shared" si="0"/>
        <v>2191536262.4704485</v>
      </c>
      <c r="H17" s="3">
        <f t="shared" si="4"/>
        <v>0</v>
      </c>
      <c r="I17" s="3">
        <f t="shared" si="5"/>
        <v>0</v>
      </c>
      <c r="J17" s="5">
        <f t="shared" si="6"/>
        <v>10</v>
      </c>
    </row>
    <row r="18" spans="2:10" x14ac:dyDescent="0.25">
      <c r="B18" s="6">
        <f t="shared" si="1"/>
        <v>1.0999999999999999E-2</v>
      </c>
      <c r="C18" s="3" cm="1">
        <f t="array" ref="C18">INDEX('Modified Iteration Data'!$Q$8:$Q$1007,MATCH($B18,'Modified Iteration Data'!$AF$8:$AF$1007,0),0)</f>
        <v>1700059451.3061509</v>
      </c>
      <c r="D18" s="3" cm="1">
        <f t="array" ref="D18">INDEX('Modified Iteration Data'!$R$8:$R$1007,MATCH($B18,'Modified Iteration Data'!$AG$8:$AG$1007,0),0)</f>
        <v>916161335.1875217</v>
      </c>
      <c r="E18" s="3">
        <f t="shared" si="2"/>
        <v>3422575507.6017971</v>
      </c>
      <c r="F18" s="3">
        <f t="shared" si="3"/>
        <v>2198991534.973165</v>
      </c>
      <c r="G18" s="3">
        <f t="shared" si="0"/>
        <v>2198991534.973165</v>
      </c>
      <c r="H18" s="3">
        <f t="shared" si="4"/>
        <v>0</v>
      </c>
      <c r="I18" s="3">
        <f t="shared" si="5"/>
        <v>0</v>
      </c>
      <c r="J18" s="5">
        <f t="shared" si="6"/>
        <v>11</v>
      </c>
    </row>
    <row r="19" spans="2:10" x14ac:dyDescent="0.25">
      <c r="B19" s="6">
        <f t="shared" si="1"/>
        <v>1.2E-2</v>
      </c>
      <c r="C19" s="3" cm="1">
        <f t="array" ref="C19">INDEX('Modified Iteration Data'!$Q$8:$Q$1007,MATCH($B19,'Modified Iteration Data'!$AF$8:$AF$1007,0),0)</f>
        <v>1704895039.7564721</v>
      </c>
      <c r="D19" s="3" cm="1">
        <f t="array" ref="D19">INDEX('Modified Iteration Data'!$R$8:$R$1007,MATCH($B19,'Modified Iteration Data'!$AG$8:$AG$1007,0),0)</f>
        <v>917543816.19200814</v>
      </c>
      <c r="E19" s="3">
        <f t="shared" si="2"/>
        <v>3427411096.0521183</v>
      </c>
      <c r="F19" s="3">
        <f t="shared" si="3"/>
        <v>2200374015.9776516</v>
      </c>
      <c r="G19" s="3">
        <f t="shared" si="0"/>
        <v>2200374015.9776516</v>
      </c>
      <c r="H19" s="3">
        <f t="shared" si="4"/>
        <v>0</v>
      </c>
      <c r="I19" s="3">
        <f t="shared" si="5"/>
        <v>0</v>
      </c>
      <c r="J19" s="5">
        <f t="shared" si="6"/>
        <v>12</v>
      </c>
    </row>
    <row r="20" spans="2:10" x14ac:dyDescent="0.25">
      <c r="B20" s="6">
        <f t="shared" si="1"/>
        <v>1.2999999999999999E-2</v>
      </c>
      <c r="C20" s="3" cm="1">
        <f t="array" ref="C20">INDEX('Modified Iteration Data'!$Q$8:$Q$1007,MATCH($B20,'Modified Iteration Data'!$AF$8:$AF$1007,0),0)</f>
        <v>1709970501.7248628</v>
      </c>
      <c r="D20" s="3" cm="1">
        <f t="array" ref="D20">INDEX('Modified Iteration Data'!$R$8:$R$1007,MATCH($B20,'Modified Iteration Data'!$AG$8:$AG$1007,0),0)</f>
        <v>917885925.11881578</v>
      </c>
      <c r="E20" s="3">
        <f t="shared" si="2"/>
        <v>3432486558.0205088</v>
      </c>
      <c r="F20" s="3">
        <f t="shared" si="3"/>
        <v>2200716124.904459</v>
      </c>
      <c r="G20" s="3">
        <f t="shared" si="0"/>
        <v>2200716124.904459</v>
      </c>
      <c r="H20" s="3">
        <f t="shared" si="4"/>
        <v>0</v>
      </c>
      <c r="I20" s="3">
        <f t="shared" si="5"/>
        <v>0</v>
      </c>
      <c r="J20" s="5">
        <f t="shared" si="6"/>
        <v>13</v>
      </c>
    </row>
    <row r="21" spans="2:10" x14ac:dyDescent="0.25">
      <c r="B21" s="6">
        <f t="shared" si="1"/>
        <v>1.4E-2</v>
      </c>
      <c r="C21" s="3" cm="1">
        <f t="array" ref="C21">INDEX('Modified Iteration Data'!$Q$8:$Q$1007,MATCH($B21,'Modified Iteration Data'!$AF$8:$AF$1007,0),0)</f>
        <v>1712488601.9310911</v>
      </c>
      <c r="D21" s="3" cm="1">
        <f t="array" ref="D21">INDEX('Modified Iteration Data'!$R$8:$R$1007,MATCH($B21,'Modified Iteration Data'!$AG$8:$AG$1007,0),0)</f>
        <v>919305638.05523014</v>
      </c>
      <c r="E21" s="3">
        <f t="shared" si="2"/>
        <v>3435004658.226737</v>
      </c>
      <c r="F21" s="3">
        <f t="shared" si="3"/>
        <v>2202135837.8408737</v>
      </c>
      <c r="G21" s="3">
        <f t="shared" si="0"/>
        <v>2202135837.8408737</v>
      </c>
      <c r="H21" s="3">
        <f t="shared" si="4"/>
        <v>0</v>
      </c>
      <c r="I21" s="3">
        <f t="shared" si="5"/>
        <v>0</v>
      </c>
      <c r="J21" s="5">
        <f t="shared" si="6"/>
        <v>14</v>
      </c>
    </row>
    <row r="22" spans="2:10" x14ac:dyDescent="0.25">
      <c r="B22" s="6">
        <f t="shared" si="1"/>
        <v>1.4999999999999999E-2</v>
      </c>
      <c r="C22" s="3" cm="1">
        <f t="array" ref="C22">INDEX('Modified Iteration Data'!$Q$8:$Q$1007,MATCH($B22,'Modified Iteration Data'!$AF$8:$AF$1007,0),0)</f>
        <v>1745248579.91712</v>
      </c>
      <c r="D22" s="3" cm="1">
        <f t="array" ref="D22">INDEX('Modified Iteration Data'!$R$8:$R$1007,MATCH($B22,'Modified Iteration Data'!$AG$8:$AG$1007,0),0)</f>
        <v>929321168.46503639</v>
      </c>
      <c r="E22" s="3">
        <f t="shared" si="2"/>
        <v>3467764636.2127662</v>
      </c>
      <c r="F22" s="3">
        <f t="shared" si="3"/>
        <v>2212151368.25068</v>
      </c>
      <c r="G22" s="3">
        <f t="shared" si="0"/>
        <v>2212151368.25068</v>
      </c>
      <c r="H22" s="3">
        <f t="shared" si="4"/>
        <v>0</v>
      </c>
      <c r="I22" s="3">
        <f t="shared" si="5"/>
        <v>0</v>
      </c>
      <c r="J22" s="5">
        <f t="shared" si="6"/>
        <v>15</v>
      </c>
    </row>
    <row r="23" spans="2:10" x14ac:dyDescent="0.25">
      <c r="B23" s="6">
        <f t="shared" si="1"/>
        <v>1.6E-2</v>
      </c>
      <c r="C23" s="3" cm="1">
        <f t="array" ref="C23">INDEX('Modified Iteration Data'!$Q$8:$Q$1007,MATCH($B23,'Modified Iteration Data'!$AF$8:$AF$1007,0),0)</f>
        <v>1764335788.7370431</v>
      </c>
      <c r="D23" s="3" cm="1">
        <f t="array" ref="D23">INDEX('Modified Iteration Data'!$R$8:$R$1007,MATCH($B23,'Modified Iteration Data'!$AG$8:$AG$1007,0),0)</f>
        <v>938630961.53620815</v>
      </c>
      <c r="E23" s="3">
        <f t="shared" si="2"/>
        <v>3486851845.0326891</v>
      </c>
      <c r="F23" s="3">
        <f t="shared" si="3"/>
        <v>2221461161.3218517</v>
      </c>
      <c r="G23" s="3">
        <f t="shared" si="0"/>
        <v>2221461161.3218517</v>
      </c>
      <c r="H23" s="3">
        <f t="shared" si="4"/>
        <v>0</v>
      </c>
      <c r="I23" s="3">
        <f t="shared" si="5"/>
        <v>0</v>
      </c>
      <c r="J23" s="5">
        <f t="shared" si="6"/>
        <v>16</v>
      </c>
    </row>
    <row r="24" spans="2:10" x14ac:dyDescent="0.25">
      <c r="B24" s="6">
        <f t="shared" si="1"/>
        <v>1.7000000000000001E-2</v>
      </c>
      <c r="C24" s="3" cm="1">
        <f t="array" ref="C24">INDEX('Modified Iteration Data'!$Q$8:$Q$1007,MATCH($B24,'Modified Iteration Data'!$AF$8:$AF$1007,0),0)</f>
        <v>1778661993.1110799</v>
      </c>
      <c r="D24" s="3" cm="1">
        <f t="array" ref="D24">INDEX('Modified Iteration Data'!$R$8:$R$1007,MATCH($B24,'Modified Iteration Data'!$AG$8:$AG$1007,0),0)</f>
        <v>944904246.14789796</v>
      </c>
      <c r="E24" s="3">
        <f t="shared" si="2"/>
        <v>3501178049.4067259</v>
      </c>
      <c r="F24" s="3">
        <f t="shared" si="3"/>
        <v>2227734445.9335413</v>
      </c>
      <c r="G24" s="3">
        <f t="shared" si="0"/>
        <v>2227734445.9335413</v>
      </c>
      <c r="H24" s="3">
        <f t="shared" si="4"/>
        <v>0</v>
      </c>
      <c r="I24" s="3">
        <f t="shared" si="5"/>
        <v>0</v>
      </c>
      <c r="J24" s="5">
        <f t="shared" si="6"/>
        <v>17</v>
      </c>
    </row>
    <row r="25" spans="2:10" x14ac:dyDescent="0.25">
      <c r="B25" s="6">
        <f t="shared" si="1"/>
        <v>1.7999999999999999E-2</v>
      </c>
      <c r="C25" s="3" cm="1">
        <f t="array" ref="C25">INDEX('Modified Iteration Data'!$Q$8:$Q$1007,MATCH($B25,'Modified Iteration Data'!$AF$8:$AF$1007,0),0)</f>
        <v>1782134780.4793859</v>
      </c>
      <c r="D25" s="3" cm="1">
        <f t="array" ref="D25">INDEX('Modified Iteration Data'!$R$8:$R$1007,MATCH($B25,'Modified Iteration Data'!$AG$8:$AG$1007,0),0)</f>
        <v>948087802.41170585</v>
      </c>
      <c r="E25" s="3">
        <f t="shared" si="2"/>
        <v>3504650836.775032</v>
      </c>
      <c r="F25" s="3">
        <f t="shared" si="3"/>
        <v>2230918002.1973491</v>
      </c>
      <c r="G25" s="3">
        <f t="shared" si="0"/>
        <v>2230918002.1973491</v>
      </c>
      <c r="H25" s="3">
        <f t="shared" si="4"/>
        <v>0</v>
      </c>
      <c r="I25" s="3">
        <f t="shared" si="5"/>
        <v>0</v>
      </c>
      <c r="J25" s="5">
        <f t="shared" si="6"/>
        <v>18</v>
      </c>
    </row>
    <row r="26" spans="2:10" x14ac:dyDescent="0.25">
      <c r="B26" s="6">
        <f t="shared" si="1"/>
        <v>1.9E-2</v>
      </c>
      <c r="C26" s="3" cm="1">
        <f t="array" ref="C26">INDEX('Modified Iteration Data'!$Q$8:$Q$1007,MATCH($B26,'Modified Iteration Data'!$AF$8:$AF$1007,0),0)</f>
        <v>1782207581.007107</v>
      </c>
      <c r="D26" s="3" cm="1">
        <f t="array" ref="D26">INDEX('Modified Iteration Data'!$R$8:$R$1007,MATCH($B26,'Modified Iteration Data'!$AG$8:$AG$1007,0),0)</f>
        <v>950989725.16600299</v>
      </c>
      <c r="E26" s="3">
        <f t="shared" si="2"/>
        <v>3504723637.3027534</v>
      </c>
      <c r="F26" s="3">
        <f t="shared" si="3"/>
        <v>2233819924.9516463</v>
      </c>
      <c r="G26" s="3">
        <f t="shared" si="0"/>
        <v>2233819924.9516463</v>
      </c>
      <c r="H26" s="3">
        <f t="shared" si="4"/>
        <v>0</v>
      </c>
      <c r="I26" s="3">
        <f t="shared" si="5"/>
        <v>0</v>
      </c>
      <c r="J26" s="5">
        <f t="shared" si="6"/>
        <v>19</v>
      </c>
    </row>
    <row r="27" spans="2:10" x14ac:dyDescent="0.25">
      <c r="B27" s="6">
        <f t="shared" si="1"/>
        <v>0.02</v>
      </c>
      <c r="C27" s="3" cm="1">
        <f t="array" ref="C27">INDEX('Modified Iteration Data'!$Q$8:$Q$1007,MATCH($B27,'Modified Iteration Data'!$AF$8:$AF$1007,0),0)</f>
        <v>1792322308.9989531</v>
      </c>
      <c r="D27" s="3" cm="1">
        <f t="array" ref="D27">INDEX('Modified Iteration Data'!$R$8:$R$1007,MATCH($B27,'Modified Iteration Data'!$AG$8:$AG$1007,0),0)</f>
        <v>951113213.77766979</v>
      </c>
      <c r="E27" s="3">
        <f t="shared" si="2"/>
        <v>3514838365.2945995</v>
      </c>
      <c r="F27" s="3">
        <f t="shared" si="3"/>
        <v>2233943413.563313</v>
      </c>
      <c r="G27" s="3">
        <f t="shared" si="0"/>
        <v>2233943413.563313</v>
      </c>
      <c r="H27" s="3">
        <f t="shared" si="4"/>
        <v>0</v>
      </c>
      <c r="I27" s="3">
        <f t="shared" si="5"/>
        <v>0</v>
      </c>
      <c r="J27" s="5">
        <f t="shared" si="6"/>
        <v>20</v>
      </c>
    </row>
    <row r="28" spans="2:10" x14ac:dyDescent="0.25">
      <c r="B28" s="6">
        <f t="shared" si="1"/>
        <v>2.1000000000000001E-2</v>
      </c>
      <c r="C28" s="3" cm="1">
        <f t="array" ref="C28">INDEX('Modified Iteration Data'!$Q$8:$Q$1007,MATCH($B28,'Modified Iteration Data'!$AF$8:$AF$1007,0),0)</f>
        <v>1792705454.8525889</v>
      </c>
      <c r="D28" s="3" cm="1">
        <f t="array" ref="D28">INDEX('Modified Iteration Data'!$R$8:$R$1007,MATCH($B28,'Modified Iteration Data'!$AG$8:$AG$1007,0),0)</f>
        <v>954545379.09342837</v>
      </c>
      <c r="E28" s="3">
        <f t="shared" si="2"/>
        <v>3515221511.1482353</v>
      </c>
      <c r="F28" s="3">
        <f t="shared" si="3"/>
        <v>2237375578.8790717</v>
      </c>
      <c r="G28" s="3">
        <f t="shared" si="0"/>
        <v>2237375578.8790717</v>
      </c>
      <c r="H28" s="3">
        <f t="shared" si="4"/>
        <v>0</v>
      </c>
      <c r="I28" s="3">
        <f t="shared" si="5"/>
        <v>0</v>
      </c>
      <c r="J28" s="5">
        <f t="shared" si="6"/>
        <v>21</v>
      </c>
    </row>
    <row r="29" spans="2:10" x14ac:dyDescent="0.25">
      <c r="B29" s="6">
        <f t="shared" si="1"/>
        <v>2.1999999999999999E-2</v>
      </c>
      <c r="C29" s="3" cm="1">
        <f t="array" ref="C29">INDEX('Modified Iteration Data'!$Q$8:$Q$1007,MATCH($B29,'Modified Iteration Data'!$AF$8:$AF$1007,0),0)</f>
        <v>1795211542.97756</v>
      </c>
      <c r="D29" s="3" cm="1">
        <f t="array" ref="D29">INDEX('Modified Iteration Data'!$R$8:$R$1007,MATCH($B29,'Modified Iteration Data'!$AG$8:$AG$1007,0),0)</f>
        <v>955854850.7061379</v>
      </c>
      <c r="E29" s="3">
        <f t="shared" si="2"/>
        <v>3517727599.2732062</v>
      </c>
      <c r="F29" s="3">
        <f t="shared" si="3"/>
        <v>2238685050.4917812</v>
      </c>
      <c r="G29" s="3">
        <f t="shared" si="0"/>
        <v>2238685050.4917812</v>
      </c>
      <c r="H29" s="3">
        <f t="shared" si="4"/>
        <v>0</v>
      </c>
      <c r="I29" s="3">
        <f t="shared" si="5"/>
        <v>0</v>
      </c>
      <c r="J29" s="5">
        <f t="shared" si="6"/>
        <v>22</v>
      </c>
    </row>
    <row r="30" spans="2:10" x14ac:dyDescent="0.25">
      <c r="B30" s="6">
        <f t="shared" si="1"/>
        <v>2.3E-2</v>
      </c>
      <c r="C30" s="3" cm="1">
        <f t="array" ref="C30">INDEX('Modified Iteration Data'!$Q$8:$Q$1007,MATCH($B30,'Modified Iteration Data'!$AF$8:$AF$1007,0),0)</f>
        <v>1797596857.0445831</v>
      </c>
      <c r="D30" s="3" cm="1">
        <f t="array" ref="D30">INDEX('Modified Iteration Data'!$R$8:$R$1007,MATCH($B30,'Modified Iteration Data'!$AG$8:$AG$1007,0),0)</f>
        <v>956886747.03024101</v>
      </c>
      <c r="E30" s="3">
        <f t="shared" si="2"/>
        <v>3520112913.340229</v>
      </c>
      <c r="F30" s="3">
        <f t="shared" si="3"/>
        <v>2239716946.8158846</v>
      </c>
      <c r="G30" s="3">
        <f t="shared" si="0"/>
        <v>2239716946.8158846</v>
      </c>
      <c r="H30" s="3">
        <f t="shared" si="4"/>
        <v>0</v>
      </c>
      <c r="I30" s="3">
        <f t="shared" si="5"/>
        <v>0</v>
      </c>
      <c r="J30" s="5">
        <f t="shared" si="6"/>
        <v>23</v>
      </c>
    </row>
    <row r="31" spans="2:10" x14ac:dyDescent="0.25">
      <c r="B31" s="6">
        <f t="shared" si="1"/>
        <v>2.4E-2</v>
      </c>
      <c r="C31" s="3" cm="1">
        <f t="array" ref="C31">INDEX('Modified Iteration Data'!$Q$8:$Q$1007,MATCH($B31,'Modified Iteration Data'!$AF$8:$AF$1007,0),0)</f>
        <v>1798029112.8569398</v>
      </c>
      <c r="D31" s="3" cm="1">
        <f t="array" ref="D31">INDEX('Modified Iteration Data'!$R$8:$R$1007,MATCH($B31,'Modified Iteration Data'!$AG$8:$AG$1007,0),0)</f>
        <v>959679347.94675565</v>
      </c>
      <c r="E31" s="3">
        <f t="shared" si="2"/>
        <v>3520545169.152586</v>
      </c>
      <c r="F31" s="3">
        <f t="shared" si="3"/>
        <v>2242509547.732399</v>
      </c>
      <c r="G31" s="3">
        <f t="shared" si="0"/>
        <v>2242509547.732399</v>
      </c>
      <c r="H31" s="3">
        <f t="shared" si="4"/>
        <v>0</v>
      </c>
      <c r="I31" s="3">
        <f t="shared" si="5"/>
        <v>0</v>
      </c>
      <c r="J31" s="5">
        <f t="shared" si="6"/>
        <v>24</v>
      </c>
    </row>
    <row r="32" spans="2:10" x14ac:dyDescent="0.25">
      <c r="B32" s="6">
        <f t="shared" si="1"/>
        <v>2.5000000000000001E-2</v>
      </c>
      <c r="C32" s="3" cm="1">
        <f t="array" ref="C32">INDEX('Modified Iteration Data'!$Q$8:$Q$1007,MATCH($B32,'Modified Iteration Data'!$AF$8:$AF$1007,0),0)</f>
        <v>1807171762.3127549</v>
      </c>
      <c r="D32" s="3" cm="1">
        <f t="array" ref="D32">INDEX('Modified Iteration Data'!$R$8:$R$1007,MATCH($B32,'Modified Iteration Data'!$AG$8:$AG$1007,0),0)</f>
        <v>964991341.4690541</v>
      </c>
      <c r="E32" s="3">
        <f t="shared" si="2"/>
        <v>3529687818.6084013</v>
      </c>
      <c r="F32" s="3">
        <f t="shared" si="3"/>
        <v>2247821541.2546973</v>
      </c>
      <c r="G32" s="3">
        <f t="shared" si="0"/>
        <v>2247821541.2546973</v>
      </c>
      <c r="H32" s="3">
        <f t="shared" si="4"/>
        <v>0</v>
      </c>
      <c r="I32" s="3">
        <f t="shared" si="5"/>
        <v>0</v>
      </c>
      <c r="J32" s="5">
        <f t="shared" si="6"/>
        <v>25</v>
      </c>
    </row>
    <row r="33" spans="2:10" x14ac:dyDescent="0.25">
      <c r="B33" s="6">
        <f t="shared" si="1"/>
        <v>2.5999999999999999E-2</v>
      </c>
      <c r="C33" s="3" cm="1">
        <f t="array" ref="C33">INDEX('Modified Iteration Data'!$Q$8:$Q$1007,MATCH($B33,'Modified Iteration Data'!$AF$8:$AF$1007,0),0)</f>
        <v>1826435863.4742711</v>
      </c>
      <c r="D33" s="3" cm="1">
        <f t="array" ref="D33">INDEX('Modified Iteration Data'!$R$8:$R$1007,MATCH($B33,'Modified Iteration Data'!$AG$8:$AG$1007,0),0)</f>
        <v>967648439.93162918</v>
      </c>
      <c r="E33" s="3">
        <f t="shared" si="2"/>
        <v>3548951919.7699175</v>
      </c>
      <c r="F33" s="3">
        <f t="shared" si="3"/>
        <v>2250478639.7172728</v>
      </c>
      <c r="G33" s="3">
        <f t="shared" si="0"/>
        <v>2250478639.7172728</v>
      </c>
      <c r="H33" s="3">
        <f t="shared" si="4"/>
        <v>0</v>
      </c>
      <c r="I33" s="3">
        <f t="shared" si="5"/>
        <v>0</v>
      </c>
      <c r="J33" s="5">
        <f t="shared" si="6"/>
        <v>26</v>
      </c>
    </row>
    <row r="34" spans="2:10" x14ac:dyDescent="0.25">
      <c r="B34" s="6">
        <f t="shared" si="1"/>
        <v>2.7E-2</v>
      </c>
      <c r="C34" s="3" cm="1">
        <f t="array" ref="C34">INDEX('Modified Iteration Data'!$Q$8:$Q$1007,MATCH($B34,'Modified Iteration Data'!$AF$8:$AF$1007,0),0)</f>
        <v>1827265200.0512569</v>
      </c>
      <c r="D34" s="3" cm="1">
        <f t="array" ref="D34">INDEX('Modified Iteration Data'!$R$8:$R$1007,MATCH($B34,'Modified Iteration Data'!$AG$8:$AG$1007,0),0)</f>
        <v>968739665.9190737</v>
      </c>
      <c r="E34" s="3">
        <f t="shared" si="2"/>
        <v>3549781256.3469028</v>
      </c>
      <c r="F34" s="3">
        <f t="shared" si="3"/>
        <v>2251569865.7047172</v>
      </c>
      <c r="G34" s="3">
        <f t="shared" si="0"/>
        <v>2251569865.7047172</v>
      </c>
      <c r="H34" s="3">
        <f t="shared" si="4"/>
        <v>0</v>
      </c>
      <c r="I34" s="3">
        <f t="shared" si="5"/>
        <v>0</v>
      </c>
      <c r="J34" s="5">
        <f t="shared" si="6"/>
        <v>27</v>
      </c>
    </row>
    <row r="35" spans="2:10" x14ac:dyDescent="0.25">
      <c r="B35" s="6">
        <f t="shared" si="1"/>
        <v>2.8000000000000001E-2</v>
      </c>
      <c r="C35" s="3" cm="1">
        <f t="array" ref="C35">INDEX('Modified Iteration Data'!$Q$8:$Q$1007,MATCH($B35,'Modified Iteration Data'!$AF$8:$AF$1007,0),0)</f>
        <v>1827482857.1230011</v>
      </c>
      <c r="D35" s="3" cm="1">
        <f t="array" ref="D35">INDEX('Modified Iteration Data'!$R$8:$R$1007,MATCH($B35,'Modified Iteration Data'!$AG$8:$AG$1007,0),0)</f>
        <v>971768070.77096987</v>
      </c>
      <c r="E35" s="3">
        <f t="shared" si="2"/>
        <v>3549998913.4186473</v>
      </c>
      <c r="F35" s="3">
        <f t="shared" si="3"/>
        <v>2254598270.556613</v>
      </c>
      <c r="G35" s="3">
        <f t="shared" si="0"/>
        <v>2254598270.556613</v>
      </c>
      <c r="H35" s="3">
        <f t="shared" si="4"/>
        <v>0</v>
      </c>
      <c r="I35" s="3">
        <f t="shared" si="5"/>
        <v>0</v>
      </c>
      <c r="J35" s="5">
        <f t="shared" si="6"/>
        <v>28</v>
      </c>
    </row>
    <row r="36" spans="2:10" x14ac:dyDescent="0.25">
      <c r="B36" s="6">
        <f t="shared" si="1"/>
        <v>2.9000000000000001E-2</v>
      </c>
      <c r="C36" s="3" cm="1">
        <f t="array" ref="C36">INDEX('Modified Iteration Data'!$Q$8:$Q$1007,MATCH($B36,'Modified Iteration Data'!$AF$8:$AF$1007,0),0)</f>
        <v>1830658253.0124841</v>
      </c>
      <c r="D36" s="3" cm="1">
        <f t="array" ref="D36">INDEX('Modified Iteration Data'!$R$8:$R$1007,MATCH($B36,'Modified Iteration Data'!$AG$8:$AG$1007,0),0)</f>
        <v>973180675.64160621</v>
      </c>
      <c r="E36" s="3">
        <f t="shared" si="2"/>
        <v>3553174309.3081303</v>
      </c>
      <c r="F36" s="3">
        <f t="shared" si="3"/>
        <v>2256010875.4272494</v>
      </c>
      <c r="G36" s="3">
        <f t="shared" si="0"/>
        <v>2256010875.4272494</v>
      </c>
      <c r="H36" s="3">
        <f t="shared" si="4"/>
        <v>0</v>
      </c>
      <c r="I36" s="3">
        <f t="shared" si="5"/>
        <v>0</v>
      </c>
      <c r="J36" s="5">
        <f t="shared" si="6"/>
        <v>29</v>
      </c>
    </row>
    <row r="37" spans="2:10" x14ac:dyDescent="0.25">
      <c r="B37" s="6">
        <f t="shared" si="1"/>
        <v>0.03</v>
      </c>
      <c r="C37" s="3" cm="1">
        <f t="array" ref="C37">INDEX('Modified Iteration Data'!$Q$8:$Q$1007,MATCH($B37,'Modified Iteration Data'!$AF$8:$AF$1007,0),0)</f>
        <v>1832239864.0034709</v>
      </c>
      <c r="D37" s="3" cm="1">
        <f t="array" ref="D37">INDEX('Modified Iteration Data'!$R$8:$R$1007,MATCH($B37,'Modified Iteration Data'!$AG$8:$AG$1007,0),0)</f>
        <v>975105167.14822888</v>
      </c>
      <c r="E37" s="3">
        <f t="shared" si="2"/>
        <v>3554755920.2991171</v>
      </c>
      <c r="F37" s="3">
        <f t="shared" si="3"/>
        <v>2257935366.9338722</v>
      </c>
      <c r="G37" s="3">
        <f t="shared" si="0"/>
        <v>2257935366.9338722</v>
      </c>
      <c r="H37" s="3">
        <f t="shared" si="4"/>
        <v>0</v>
      </c>
      <c r="I37" s="3">
        <f t="shared" si="5"/>
        <v>0</v>
      </c>
      <c r="J37" s="5">
        <f t="shared" si="6"/>
        <v>30</v>
      </c>
    </row>
    <row r="38" spans="2:10" x14ac:dyDescent="0.25">
      <c r="B38" s="6">
        <f t="shared" si="1"/>
        <v>3.1E-2</v>
      </c>
      <c r="C38" s="3" cm="1">
        <f t="array" ref="C38">INDEX('Modified Iteration Data'!$Q$8:$Q$1007,MATCH($B38,'Modified Iteration Data'!$AF$8:$AF$1007,0),0)</f>
        <v>1832588763.208184</v>
      </c>
      <c r="D38" s="3" cm="1">
        <f t="array" ref="D38">INDEX('Modified Iteration Data'!$R$8:$R$1007,MATCH($B38,'Modified Iteration Data'!$AG$8:$AG$1007,0),0)</f>
        <v>978421490.97835696</v>
      </c>
      <c r="E38" s="3">
        <f t="shared" si="2"/>
        <v>3555104819.50383</v>
      </c>
      <c r="F38" s="3">
        <f t="shared" si="3"/>
        <v>2261251690.7640004</v>
      </c>
      <c r="G38" s="3">
        <f t="shared" si="0"/>
        <v>2261251690.7640004</v>
      </c>
      <c r="H38" s="3">
        <f t="shared" si="4"/>
        <v>0</v>
      </c>
      <c r="I38" s="3">
        <f t="shared" si="5"/>
        <v>0</v>
      </c>
      <c r="J38" s="5">
        <f t="shared" si="6"/>
        <v>31</v>
      </c>
    </row>
    <row r="39" spans="2:10" x14ac:dyDescent="0.25">
      <c r="B39" s="6">
        <f t="shared" si="1"/>
        <v>3.2000000000000001E-2</v>
      </c>
      <c r="C39" s="3" cm="1">
        <f t="array" ref="C39">INDEX('Modified Iteration Data'!$Q$8:$Q$1007,MATCH($B39,'Modified Iteration Data'!$AF$8:$AF$1007,0),0)</f>
        <v>1840931132.77511</v>
      </c>
      <c r="D39" s="3" cm="1">
        <f t="array" ref="D39">INDEX('Modified Iteration Data'!$R$8:$R$1007,MATCH($B39,'Modified Iteration Data'!$AG$8:$AG$1007,0),0)</f>
        <v>978766596.92245305</v>
      </c>
      <c r="E39" s="3">
        <f t="shared" si="2"/>
        <v>3563447189.070756</v>
      </c>
      <c r="F39" s="3">
        <f t="shared" si="3"/>
        <v>2261596796.7080965</v>
      </c>
      <c r="G39" s="3">
        <f t="shared" si="0"/>
        <v>2261596796.7080965</v>
      </c>
      <c r="H39" s="3">
        <f t="shared" si="4"/>
        <v>0</v>
      </c>
      <c r="I39" s="3">
        <f t="shared" si="5"/>
        <v>0</v>
      </c>
      <c r="J39" s="5">
        <f t="shared" si="6"/>
        <v>32</v>
      </c>
    </row>
    <row r="40" spans="2:10" x14ac:dyDescent="0.25">
      <c r="B40" s="6">
        <f t="shared" si="1"/>
        <v>3.3000000000000002E-2</v>
      </c>
      <c r="C40" s="3" cm="1">
        <f t="array" ref="C40">INDEX('Modified Iteration Data'!$Q$8:$Q$1007,MATCH($B40,'Modified Iteration Data'!$AF$8:$AF$1007,0),0)</f>
        <v>1844867148.0838571</v>
      </c>
      <c r="D40" s="3" cm="1">
        <f t="array" ref="D40">INDEX('Modified Iteration Data'!$R$8:$R$1007,MATCH($B40,'Modified Iteration Data'!$AG$8:$AG$1007,0),0)</f>
        <v>979306061.66194868</v>
      </c>
      <c r="E40" s="3">
        <f t="shared" si="2"/>
        <v>3567383204.3795033</v>
      </c>
      <c r="F40" s="3">
        <f t="shared" si="3"/>
        <v>2262136261.4475918</v>
      </c>
      <c r="G40" s="3">
        <f t="shared" si="0"/>
        <v>2262136261.4475918</v>
      </c>
      <c r="H40" s="3">
        <f t="shared" si="4"/>
        <v>0</v>
      </c>
      <c r="I40" s="3">
        <f t="shared" si="5"/>
        <v>0</v>
      </c>
      <c r="J40" s="5">
        <f t="shared" si="6"/>
        <v>33</v>
      </c>
    </row>
    <row r="41" spans="2:10" x14ac:dyDescent="0.25">
      <c r="B41" s="6">
        <f t="shared" si="1"/>
        <v>3.4000000000000002E-2</v>
      </c>
      <c r="C41" s="3" cm="1">
        <f t="array" ref="C41">INDEX('Modified Iteration Data'!$Q$8:$Q$1007,MATCH($B41,'Modified Iteration Data'!$AF$8:$AF$1007,0),0)</f>
        <v>1846829364.4814332</v>
      </c>
      <c r="D41" s="3" cm="1">
        <f t="array" ref="D41">INDEX('Modified Iteration Data'!$R$8:$R$1007,MATCH($B41,'Modified Iteration Data'!$AG$8:$AG$1007,0),0)</f>
        <v>979810933.68055499</v>
      </c>
      <c r="E41" s="3">
        <f t="shared" si="2"/>
        <v>3569345420.7770796</v>
      </c>
      <c r="F41" s="3">
        <f t="shared" si="3"/>
        <v>2262641133.4661984</v>
      </c>
      <c r="G41" s="3">
        <f t="shared" si="0"/>
        <v>2262641133.4661984</v>
      </c>
      <c r="H41" s="3">
        <f t="shared" si="4"/>
        <v>0</v>
      </c>
      <c r="I41" s="3">
        <f t="shared" si="5"/>
        <v>0</v>
      </c>
      <c r="J41" s="5">
        <f t="shared" si="6"/>
        <v>34</v>
      </c>
    </row>
    <row r="42" spans="2:10" x14ac:dyDescent="0.25">
      <c r="B42" s="6">
        <f t="shared" si="1"/>
        <v>3.5000000000000003E-2</v>
      </c>
      <c r="C42" s="3" cm="1">
        <f t="array" ref="C42">INDEX('Modified Iteration Data'!$Q$8:$Q$1007,MATCH($B42,'Modified Iteration Data'!$AF$8:$AF$1007,0),0)</f>
        <v>1847151801.126291</v>
      </c>
      <c r="D42" s="3" cm="1">
        <f t="array" ref="D42">INDEX('Modified Iteration Data'!$R$8:$R$1007,MATCH($B42,'Modified Iteration Data'!$AG$8:$AG$1007,0),0)</f>
        <v>981591071.67461181</v>
      </c>
      <c r="E42" s="3">
        <f t="shared" si="2"/>
        <v>3569667857.421937</v>
      </c>
      <c r="F42" s="3">
        <f t="shared" si="3"/>
        <v>2264421271.4602551</v>
      </c>
      <c r="G42" s="3">
        <f t="shared" si="0"/>
        <v>2264421271.4602551</v>
      </c>
      <c r="H42" s="3">
        <f t="shared" si="4"/>
        <v>0</v>
      </c>
      <c r="I42" s="3">
        <f t="shared" si="5"/>
        <v>0</v>
      </c>
      <c r="J42" s="5">
        <f t="shared" si="6"/>
        <v>35</v>
      </c>
    </row>
    <row r="43" spans="2:10" x14ac:dyDescent="0.25">
      <c r="B43" s="6">
        <f t="shared" si="1"/>
        <v>3.5999999999999997E-2</v>
      </c>
      <c r="C43" s="3" cm="1">
        <f t="array" ref="C43">INDEX('Modified Iteration Data'!$Q$8:$Q$1007,MATCH($B43,'Modified Iteration Data'!$AF$8:$AF$1007,0),0)</f>
        <v>1848255191.8781209</v>
      </c>
      <c r="D43" s="3" cm="1">
        <f t="array" ref="D43">INDEX('Modified Iteration Data'!$R$8:$R$1007,MATCH($B43,'Modified Iteration Data'!$AG$8:$AG$1007,0),0)</f>
        <v>983072014.19545889</v>
      </c>
      <c r="E43" s="3">
        <f t="shared" si="2"/>
        <v>3570771248.1737671</v>
      </c>
      <c r="F43" s="3">
        <f t="shared" si="3"/>
        <v>2265902213.981102</v>
      </c>
      <c r="G43" s="3">
        <f t="shared" si="0"/>
        <v>2265902213.981102</v>
      </c>
      <c r="H43" s="3">
        <f t="shared" si="4"/>
        <v>0</v>
      </c>
      <c r="I43" s="3">
        <f t="shared" si="5"/>
        <v>0</v>
      </c>
      <c r="J43" s="5">
        <f t="shared" si="6"/>
        <v>36</v>
      </c>
    </row>
    <row r="44" spans="2:10" x14ac:dyDescent="0.25">
      <c r="B44" s="6">
        <f t="shared" si="1"/>
        <v>3.6999999999999998E-2</v>
      </c>
      <c r="C44" s="3" cm="1">
        <f t="array" ref="C44">INDEX('Modified Iteration Data'!$Q$8:$Q$1007,MATCH($B44,'Modified Iteration Data'!$AF$8:$AF$1007,0),0)</f>
        <v>1850738668.3128271</v>
      </c>
      <c r="D44" s="3" cm="1">
        <f t="array" ref="D44">INDEX('Modified Iteration Data'!$R$8:$R$1007,MATCH($B44,'Modified Iteration Data'!$AG$8:$AG$1007,0),0)</f>
        <v>983180655.0661664</v>
      </c>
      <c r="E44" s="3">
        <f t="shared" si="2"/>
        <v>3573254724.6084733</v>
      </c>
      <c r="F44" s="3">
        <f t="shared" si="3"/>
        <v>2266010854.8518095</v>
      </c>
      <c r="G44" s="3">
        <f t="shared" si="0"/>
        <v>2266010854.8518095</v>
      </c>
      <c r="H44" s="3">
        <f t="shared" si="4"/>
        <v>0</v>
      </c>
      <c r="I44" s="3">
        <f t="shared" si="5"/>
        <v>0</v>
      </c>
      <c r="J44" s="5">
        <f t="shared" si="6"/>
        <v>37</v>
      </c>
    </row>
    <row r="45" spans="2:10" x14ac:dyDescent="0.25">
      <c r="B45" s="6">
        <f t="shared" si="1"/>
        <v>3.7999999999999999E-2</v>
      </c>
      <c r="C45" s="3" cm="1">
        <f t="array" ref="C45">INDEX('Modified Iteration Data'!$Q$8:$Q$1007,MATCH($B45,'Modified Iteration Data'!$AF$8:$AF$1007,0),0)</f>
        <v>1851412469.0301499</v>
      </c>
      <c r="D45" s="3" cm="1">
        <f t="array" ref="D45">INDEX('Modified Iteration Data'!$R$8:$R$1007,MATCH($B45,'Modified Iteration Data'!$AG$8:$AG$1007,0),0)</f>
        <v>985751745.16362226</v>
      </c>
      <c r="E45" s="3">
        <f t="shared" si="2"/>
        <v>3573928525.3257961</v>
      </c>
      <c r="F45" s="3">
        <f t="shared" si="3"/>
        <v>2268581944.9492655</v>
      </c>
      <c r="G45" s="3">
        <f t="shared" si="0"/>
        <v>2268581944.9492655</v>
      </c>
      <c r="H45" s="3">
        <f t="shared" si="4"/>
        <v>0</v>
      </c>
      <c r="I45" s="3">
        <f t="shared" si="5"/>
        <v>0</v>
      </c>
      <c r="J45" s="5">
        <f t="shared" si="6"/>
        <v>38</v>
      </c>
    </row>
    <row r="46" spans="2:10" x14ac:dyDescent="0.25">
      <c r="B46" s="6">
        <f t="shared" si="1"/>
        <v>3.9E-2</v>
      </c>
      <c r="C46" s="3" cm="1">
        <f t="array" ref="C46">INDEX('Modified Iteration Data'!$Q$8:$Q$1007,MATCH($B46,'Modified Iteration Data'!$AF$8:$AF$1007,0),0)</f>
        <v>1856801896.2152529</v>
      </c>
      <c r="D46" s="3" cm="1">
        <f t="array" ref="D46">INDEX('Modified Iteration Data'!$R$8:$R$1007,MATCH($B46,'Modified Iteration Data'!$AG$8:$AG$1007,0),0)</f>
        <v>988251820.85703278</v>
      </c>
      <c r="E46" s="3">
        <f t="shared" si="2"/>
        <v>3579317952.5108991</v>
      </c>
      <c r="F46" s="3">
        <f t="shared" si="3"/>
        <v>2271082020.6426764</v>
      </c>
      <c r="G46" s="3">
        <f t="shared" si="0"/>
        <v>2271082020.6426764</v>
      </c>
      <c r="H46" s="3">
        <f t="shared" si="4"/>
        <v>0</v>
      </c>
      <c r="I46" s="3">
        <f t="shared" si="5"/>
        <v>0</v>
      </c>
      <c r="J46" s="5">
        <f t="shared" si="6"/>
        <v>39</v>
      </c>
    </row>
    <row r="47" spans="2:10" x14ac:dyDescent="0.25">
      <c r="B47" s="6">
        <f t="shared" si="1"/>
        <v>0.04</v>
      </c>
      <c r="C47" s="3" cm="1">
        <f t="array" ref="C47">INDEX('Modified Iteration Data'!$Q$8:$Q$1007,MATCH($B47,'Modified Iteration Data'!$AF$8:$AF$1007,0),0)</f>
        <v>1859919523.388835</v>
      </c>
      <c r="D47" s="3" cm="1">
        <f t="array" ref="D47">INDEX('Modified Iteration Data'!$R$8:$R$1007,MATCH($B47,'Modified Iteration Data'!$AG$8:$AG$1007,0),0)</f>
        <v>988327584.40564382</v>
      </c>
      <c r="E47" s="3">
        <f t="shared" si="2"/>
        <v>3582435579.6844811</v>
      </c>
      <c r="F47" s="3">
        <f t="shared" si="3"/>
        <v>2271157784.191287</v>
      </c>
      <c r="G47" s="3">
        <f t="shared" si="0"/>
        <v>2271157784.191287</v>
      </c>
      <c r="H47" s="3">
        <f t="shared" si="4"/>
        <v>0</v>
      </c>
      <c r="I47" s="3">
        <f t="shared" si="5"/>
        <v>0</v>
      </c>
      <c r="J47" s="5">
        <f t="shared" si="6"/>
        <v>40</v>
      </c>
    </row>
    <row r="48" spans="2:10" x14ac:dyDescent="0.25">
      <c r="B48" s="6">
        <f t="shared" si="1"/>
        <v>4.1000000000000002E-2</v>
      </c>
      <c r="C48" s="3" cm="1">
        <f t="array" ref="C48">INDEX('Modified Iteration Data'!$Q$8:$Q$1007,MATCH($B48,'Modified Iteration Data'!$AF$8:$AF$1007,0),0)</f>
        <v>1867752680.8244181</v>
      </c>
      <c r="D48" s="3" cm="1">
        <f t="array" ref="D48">INDEX('Modified Iteration Data'!$R$8:$R$1007,MATCH($B48,'Modified Iteration Data'!$AG$8:$AG$1007,0),0)</f>
        <v>990896357.54877889</v>
      </c>
      <c r="E48" s="3">
        <f t="shared" si="2"/>
        <v>3590268737.1200643</v>
      </c>
      <c r="F48" s="3">
        <f t="shared" si="3"/>
        <v>2273726557.3344221</v>
      </c>
      <c r="G48" s="3">
        <f t="shared" si="0"/>
        <v>2273726557.3344221</v>
      </c>
      <c r="H48" s="3">
        <f t="shared" si="4"/>
        <v>0</v>
      </c>
      <c r="I48" s="3">
        <f t="shared" si="5"/>
        <v>0</v>
      </c>
      <c r="J48" s="5">
        <f t="shared" si="6"/>
        <v>41</v>
      </c>
    </row>
    <row r="49" spans="2:10" x14ac:dyDescent="0.25">
      <c r="B49" s="6">
        <f t="shared" si="1"/>
        <v>4.2000000000000003E-2</v>
      </c>
      <c r="C49" s="3" cm="1">
        <f t="array" ref="C49">INDEX('Modified Iteration Data'!$Q$8:$Q$1007,MATCH($B49,'Modified Iteration Data'!$AF$8:$AF$1007,0),0)</f>
        <v>1870660454.85028</v>
      </c>
      <c r="D49" s="3" cm="1">
        <f t="array" ref="D49">INDEX('Modified Iteration Data'!$R$8:$R$1007,MATCH($B49,'Modified Iteration Data'!$AG$8:$AG$1007,0),0)</f>
        <v>991219378.76392817</v>
      </c>
      <c r="E49" s="3">
        <f t="shared" si="2"/>
        <v>3593176511.1459265</v>
      </c>
      <c r="F49" s="3">
        <f t="shared" si="3"/>
        <v>2274049578.5495715</v>
      </c>
      <c r="G49" s="3">
        <f t="shared" si="0"/>
        <v>2274049578.5495715</v>
      </c>
      <c r="H49" s="3">
        <f t="shared" si="4"/>
        <v>0</v>
      </c>
      <c r="I49" s="3">
        <f t="shared" si="5"/>
        <v>0</v>
      </c>
      <c r="J49" s="5">
        <f t="shared" si="6"/>
        <v>42</v>
      </c>
    </row>
    <row r="50" spans="2:10" x14ac:dyDescent="0.25">
      <c r="B50" s="6">
        <f t="shared" si="1"/>
        <v>4.2999999999999997E-2</v>
      </c>
      <c r="C50" s="3" cm="1">
        <f t="array" ref="C50">INDEX('Modified Iteration Data'!$Q$8:$Q$1007,MATCH($B50,'Modified Iteration Data'!$AF$8:$AF$1007,0),0)</f>
        <v>1877336692.8664129</v>
      </c>
      <c r="D50" s="3" cm="1">
        <f t="array" ref="D50">INDEX('Modified Iteration Data'!$R$8:$R$1007,MATCH($B50,'Modified Iteration Data'!$AG$8:$AG$1007,0),0)</f>
        <v>991335949.07477593</v>
      </c>
      <c r="E50" s="3">
        <f t="shared" si="2"/>
        <v>3599852749.1620588</v>
      </c>
      <c r="F50" s="3">
        <f t="shared" si="3"/>
        <v>2274166148.8604193</v>
      </c>
      <c r="G50" s="3">
        <f t="shared" si="0"/>
        <v>2274166148.8604193</v>
      </c>
      <c r="H50" s="3">
        <f t="shared" si="4"/>
        <v>0</v>
      </c>
      <c r="I50" s="3">
        <f t="shared" si="5"/>
        <v>0</v>
      </c>
      <c r="J50" s="5">
        <f t="shared" si="6"/>
        <v>43</v>
      </c>
    </row>
    <row r="51" spans="2:10" x14ac:dyDescent="0.25">
      <c r="B51" s="6">
        <f t="shared" si="1"/>
        <v>4.3999999999999997E-2</v>
      </c>
      <c r="C51" s="3" cm="1">
        <f t="array" ref="C51">INDEX('Modified Iteration Data'!$Q$8:$Q$1007,MATCH($B51,'Modified Iteration Data'!$AF$8:$AF$1007,0),0)</f>
        <v>1880589839.4107561</v>
      </c>
      <c r="D51" s="3" cm="1">
        <f t="array" ref="D51">INDEX('Modified Iteration Data'!$R$8:$R$1007,MATCH($B51,'Modified Iteration Data'!$AG$8:$AG$1007,0),0)</f>
        <v>993462029.10441256</v>
      </c>
      <c r="E51" s="3">
        <f t="shared" si="2"/>
        <v>3603105895.7064023</v>
      </c>
      <c r="F51" s="3">
        <f t="shared" si="3"/>
        <v>2276292228.8900557</v>
      </c>
      <c r="G51" s="3">
        <f t="shared" si="0"/>
        <v>2276292228.8900557</v>
      </c>
      <c r="H51" s="3">
        <f t="shared" si="4"/>
        <v>0</v>
      </c>
      <c r="I51" s="3">
        <f t="shared" si="5"/>
        <v>0</v>
      </c>
      <c r="J51" s="5">
        <f t="shared" si="6"/>
        <v>44</v>
      </c>
    </row>
    <row r="52" spans="2:10" x14ac:dyDescent="0.25">
      <c r="B52" s="6">
        <f t="shared" si="1"/>
        <v>4.4999999999999998E-2</v>
      </c>
      <c r="C52" s="3" cm="1">
        <f t="array" ref="C52">INDEX('Modified Iteration Data'!$Q$8:$Q$1007,MATCH($B52,'Modified Iteration Data'!$AF$8:$AF$1007,0),0)</f>
        <v>1885401413.5091619</v>
      </c>
      <c r="D52" s="3" cm="1">
        <f t="array" ref="D52">INDEX('Modified Iteration Data'!$R$8:$R$1007,MATCH($B52,'Modified Iteration Data'!$AG$8:$AG$1007,0),0)</f>
        <v>993900125.3394798</v>
      </c>
      <c r="E52" s="3">
        <f t="shared" si="2"/>
        <v>3607917469.8048081</v>
      </c>
      <c r="F52" s="3">
        <f t="shared" si="3"/>
        <v>2276730325.125123</v>
      </c>
      <c r="G52" s="3">
        <f t="shared" si="0"/>
        <v>2276730325.125123</v>
      </c>
      <c r="H52" s="3">
        <f t="shared" si="4"/>
        <v>0</v>
      </c>
      <c r="I52" s="3">
        <f t="shared" si="5"/>
        <v>0</v>
      </c>
      <c r="J52" s="5">
        <f t="shared" si="6"/>
        <v>45</v>
      </c>
    </row>
    <row r="53" spans="2:10" x14ac:dyDescent="0.25">
      <c r="B53" s="6">
        <f t="shared" si="1"/>
        <v>4.5999999999999999E-2</v>
      </c>
      <c r="C53" s="3" cm="1">
        <f t="array" ref="C53">INDEX('Modified Iteration Data'!$Q$8:$Q$1007,MATCH($B53,'Modified Iteration Data'!$AF$8:$AF$1007,0),0)</f>
        <v>1886092988.0238969</v>
      </c>
      <c r="D53" s="3" cm="1">
        <f t="array" ref="D53">INDEX('Modified Iteration Data'!$R$8:$R$1007,MATCH($B53,'Modified Iteration Data'!$AG$8:$AG$1007,0),0)</f>
        <v>996161664.5245837</v>
      </c>
      <c r="E53" s="3">
        <f t="shared" si="2"/>
        <v>3608609044.3195429</v>
      </c>
      <c r="F53" s="3">
        <f t="shared" si="3"/>
        <v>2278991864.3102269</v>
      </c>
      <c r="G53" s="3">
        <f t="shared" si="0"/>
        <v>2278991864.3102269</v>
      </c>
      <c r="H53" s="3">
        <f t="shared" si="4"/>
        <v>0</v>
      </c>
      <c r="I53" s="3">
        <f t="shared" si="5"/>
        <v>0</v>
      </c>
      <c r="J53" s="5">
        <f t="shared" si="6"/>
        <v>46</v>
      </c>
    </row>
    <row r="54" spans="2:10" x14ac:dyDescent="0.25">
      <c r="B54" s="6">
        <f t="shared" si="1"/>
        <v>4.7E-2</v>
      </c>
      <c r="C54" s="3" cm="1">
        <f t="array" ref="C54">INDEX('Modified Iteration Data'!$Q$8:$Q$1007,MATCH($B54,'Modified Iteration Data'!$AF$8:$AF$1007,0),0)</f>
        <v>1887673085.7269928</v>
      </c>
      <c r="D54" s="3" cm="1">
        <f t="array" ref="D54">INDEX('Modified Iteration Data'!$R$8:$R$1007,MATCH($B54,'Modified Iteration Data'!$AG$8:$AG$1007,0),0)</f>
        <v>996653978.44314134</v>
      </c>
      <c r="E54" s="3">
        <f t="shared" si="2"/>
        <v>3610189142.0226393</v>
      </c>
      <c r="F54" s="3">
        <f t="shared" si="3"/>
        <v>2279484178.2287846</v>
      </c>
      <c r="G54" s="3">
        <f t="shared" si="0"/>
        <v>2279484178.2287846</v>
      </c>
      <c r="H54" s="3">
        <f t="shared" si="4"/>
        <v>0</v>
      </c>
      <c r="I54" s="3">
        <f t="shared" si="5"/>
        <v>0</v>
      </c>
      <c r="J54" s="5">
        <f t="shared" si="6"/>
        <v>47</v>
      </c>
    </row>
    <row r="55" spans="2:10" x14ac:dyDescent="0.25">
      <c r="B55" s="6">
        <f t="shared" si="1"/>
        <v>4.8000000000000001E-2</v>
      </c>
      <c r="C55" s="3" cm="1">
        <f t="array" ref="C55">INDEX('Modified Iteration Data'!$Q$8:$Q$1007,MATCH($B55,'Modified Iteration Data'!$AF$8:$AF$1007,0),0)</f>
        <v>1888930449.3672631</v>
      </c>
      <c r="D55" s="3" cm="1">
        <f t="array" ref="D55">INDEX('Modified Iteration Data'!$R$8:$R$1007,MATCH($B55,'Modified Iteration Data'!$AG$8:$AG$1007,0),0)</f>
        <v>996771020.49233246</v>
      </c>
      <c r="E55" s="3">
        <f t="shared" si="2"/>
        <v>3611446505.6629095</v>
      </c>
      <c r="F55" s="3">
        <f t="shared" si="3"/>
        <v>2279601220.277976</v>
      </c>
      <c r="G55" s="3">
        <f t="shared" si="0"/>
        <v>2279601220.277976</v>
      </c>
      <c r="H55" s="3">
        <f t="shared" si="4"/>
        <v>0</v>
      </c>
      <c r="I55" s="3">
        <f t="shared" si="5"/>
        <v>0</v>
      </c>
      <c r="J55" s="5">
        <f t="shared" si="6"/>
        <v>48</v>
      </c>
    </row>
    <row r="56" spans="2:10" x14ac:dyDescent="0.25">
      <c r="B56" s="6">
        <f t="shared" si="1"/>
        <v>4.9000000000000002E-2</v>
      </c>
      <c r="C56" s="3" cm="1">
        <f t="array" ref="C56">INDEX('Modified Iteration Data'!$Q$8:$Q$1007,MATCH($B56,'Modified Iteration Data'!$AF$8:$AF$1007,0),0)</f>
        <v>1889274712.5040679</v>
      </c>
      <c r="D56" s="3" cm="1">
        <f t="array" ref="D56">INDEX('Modified Iteration Data'!$R$8:$R$1007,MATCH($B56,'Modified Iteration Data'!$AG$8:$AG$1007,0),0)</f>
        <v>996984211.64438558</v>
      </c>
      <c r="E56" s="3">
        <f t="shared" si="2"/>
        <v>3611790768.7997141</v>
      </c>
      <c r="F56" s="3">
        <f t="shared" si="3"/>
        <v>2279814411.4300289</v>
      </c>
      <c r="G56" s="3">
        <f t="shared" si="0"/>
        <v>2279814411.4300289</v>
      </c>
      <c r="H56" s="3">
        <f t="shared" si="4"/>
        <v>0</v>
      </c>
      <c r="I56" s="3">
        <f t="shared" si="5"/>
        <v>0</v>
      </c>
      <c r="J56" s="5">
        <f t="shared" si="6"/>
        <v>49</v>
      </c>
    </row>
    <row r="57" spans="2:10" x14ac:dyDescent="0.25">
      <c r="B57" s="6">
        <f t="shared" si="1"/>
        <v>0.05</v>
      </c>
      <c r="C57" s="3" cm="1">
        <f t="array" ref="C57">INDEX('Modified Iteration Data'!$Q$8:$Q$1007,MATCH($B57,'Modified Iteration Data'!$AF$8:$AF$1007,0),0)</f>
        <v>1890387273.843509</v>
      </c>
      <c r="D57" s="3" cm="1">
        <f t="array" ref="D57">INDEX('Modified Iteration Data'!$R$8:$R$1007,MATCH($B57,'Modified Iteration Data'!$AG$8:$AG$1007,0),0)</f>
        <v>997523052.9045589</v>
      </c>
      <c r="E57" s="3">
        <f t="shared" si="2"/>
        <v>3612903330.1391554</v>
      </c>
      <c r="F57" s="3">
        <f t="shared" si="3"/>
        <v>2280353252.6902022</v>
      </c>
      <c r="G57" s="3">
        <f t="shared" si="0"/>
        <v>2280353252.6902022</v>
      </c>
      <c r="H57" s="3">
        <f t="shared" si="4"/>
        <v>0</v>
      </c>
      <c r="I57" s="3">
        <f t="shared" si="5"/>
        <v>0</v>
      </c>
      <c r="J57" s="5">
        <f t="shared" si="6"/>
        <v>50</v>
      </c>
    </row>
    <row r="58" spans="2:10" x14ac:dyDescent="0.25">
      <c r="B58" s="6">
        <f t="shared" si="1"/>
        <v>5.0999999999999997E-2</v>
      </c>
      <c r="C58" s="3" cm="1">
        <f t="array" ref="C58">INDEX('Modified Iteration Data'!$Q$8:$Q$1007,MATCH($B58,'Modified Iteration Data'!$AF$8:$AF$1007,0),0)</f>
        <v>1894433461.390713</v>
      </c>
      <c r="D58" s="3" cm="1">
        <f t="array" ref="D58">INDEX('Modified Iteration Data'!$R$8:$R$1007,MATCH($B58,'Modified Iteration Data'!$AG$8:$AG$1007,0),0)</f>
        <v>999565745.27673733</v>
      </c>
      <c r="E58" s="3">
        <f t="shared" si="2"/>
        <v>3616949517.6863594</v>
      </c>
      <c r="F58" s="3">
        <f t="shared" si="3"/>
        <v>2282395945.0623808</v>
      </c>
      <c r="G58" s="3">
        <f t="shared" si="0"/>
        <v>2282395945.0623808</v>
      </c>
      <c r="H58" s="3">
        <f t="shared" si="4"/>
        <v>0</v>
      </c>
      <c r="I58" s="3">
        <f t="shared" si="5"/>
        <v>0</v>
      </c>
      <c r="J58" s="5">
        <f t="shared" si="6"/>
        <v>51</v>
      </c>
    </row>
    <row r="59" spans="2:10" x14ac:dyDescent="0.25">
      <c r="B59" s="6">
        <f t="shared" si="1"/>
        <v>5.1999999999999998E-2</v>
      </c>
      <c r="C59" s="3" cm="1">
        <f t="array" ref="C59">INDEX('Modified Iteration Data'!$Q$8:$Q$1007,MATCH($B59,'Modified Iteration Data'!$AF$8:$AF$1007,0),0)</f>
        <v>1899972953.24246</v>
      </c>
      <c r="D59" s="3" cm="1">
        <f t="array" ref="D59">INDEX('Modified Iteration Data'!$R$8:$R$1007,MATCH($B59,'Modified Iteration Data'!$AG$8:$AG$1007,0),0)</f>
        <v>1000240957.8085755</v>
      </c>
      <c r="E59" s="3">
        <f t="shared" si="2"/>
        <v>3622489009.538106</v>
      </c>
      <c r="F59" s="3">
        <f t="shared" si="3"/>
        <v>2283071157.5942187</v>
      </c>
      <c r="G59" s="3">
        <f t="shared" si="0"/>
        <v>2283071157.5942187</v>
      </c>
      <c r="H59" s="3">
        <f t="shared" si="4"/>
        <v>0</v>
      </c>
      <c r="I59" s="3">
        <f t="shared" si="5"/>
        <v>0</v>
      </c>
      <c r="J59" s="5">
        <f t="shared" si="6"/>
        <v>52</v>
      </c>
    </row>
    <row r="60" spans="2:10" x14ac:dyDescent="0.25">
      <c r="B60" s="6">
        <f t="shared" si="1"/>
        <v>5.2999999999999999E-2</v>
      </c>
      <c r="C60" s="3" cm="1">
        <f t="array" ref="C60">INDEX('Modified Iteration Data'!$Q$8:$Q$1007,MATCH($B60,'Modified Iteration Data'!$AF$8:$AF$1007,0),0)</f>
        <v>1902935263.889946</v>
      </c>
      <c r="D60" s="3" cm="1">
        <f t="array" ref="D60">INDEX('Modified Iteration Data'!$R$8:$R$1007,MATCH($B60,'Modified Iteration Data'!$AG$8:$AG$1007,0),0)</f>
        <v>1000830518.8831056</v>
      </c>
      <c r="E60" s="3">
        <f t="shared" si="2"/>
        <v>3625451320.1855922</v>
      </c>
      <c r="F60" s="3">
        <f t="shared" si="3"/>
        <v>2283660718.6687489</v>
      </c>
      <c r="G60" s="3">
        <f t="shared" si="0"/>
        <v>2283660718.6687489</v>
      </c>
      <c r="H60" s="3">
        <f t="shared" si="4"/>
        <v>0</v>
      </c>
      <c r="I60" s="3">
        <f t="shared" si="5"/>
        <v>0</v>
      </c>
      <c r="J60" s="5">
        <f t="shared" si="6"/>
        <v>53</v>
      </c>
    </row>
    <row r="61" spans="2:10" x14ac:dyDescent="0.25">
      <c r="B61" s="6">
        <f t="shared" si="1"/>
        <v>5.3999999999999999E-2</v>
      </c>
      <c r="C61" s="3" cm="1">
        <f t="array" ref="C61">INDEX('Modified Iteration Data'!$Q$8:$Q$1007,MATCH($B61,'Modified Iteration Data'!$AF$8:$AF$1007,0),0)</f>
        <v>1905206068.739413</v>
      </c>
      <c r="D61" s="3" cm="1">
        <f t="array" ref="D61">INDEX('Modified Iteration Data'!$R$8:$R$1007,MATCH($B61,'Modified Iteration Data'!$AG$8:$AG$1007,0),0)</f>
        <v>1001069065.3983556</v>
      </c>
      <c r="E61" s="3">
        <f t="shared" si="2"/>
        <v>3627722125.035059</v>
      </c>
      <c r="F61" s="3">
        <f t="shared" si="3"/>
        <v>2283899265.1839991</v>
      </c>
      <c r="G61" s="3">
        <f t="shared" si="0"/>
        <v>2283899265.1839991</v>
      </c>
      <c r="H61" s="3">
        <f t="shared" si="4"/>
        <v>0</v>
      </c>
      <c r="I61" s="3">
        <f t="shared" si="5"/>
        <v>0</v>
      </c>
      <c r="J61" s="5">
        <f t="shared" si="6"/>
        <v>54</v>
      </c>
    </row>
    <row r="62" spans="2:10" x14ac:dyDescent="0.25">
      <c r="B62" s="6">
        <f t="shared" si="1"/>
        <v>5.5E-2</v>
      </c>
      <c r="C62" s="3" cm="1">
        <f t="array" ref="C62">INDEX('Modified Iteration Data'!$Q$8:$Q$1007,MATCH($B62,'Modified Iteration Data'!$AF$8:$AF$1007,0),0)</f>
        <v>1909859031.4955461</v>
      </c>
      <c r="D62" s="3" cm="1">
        <f t="array" ref="D62">INDEX('Modified Iteration Data'!$R$8:$R$1007,MATCH($B62,'Modified Iteration Data'!$AG$8:$AG$1007,0),0)</f>
        <v>1001357445.9348387</v>
      </c>
      <c r="E62" s="3">
        <f t="shared" si="2"/>
        <v>3632375087.7911921</v>
      </c>
      <c r="F62" s="3">
        <f t="shared" si="3"/>
        <v>2284187645.7204819</v>
      </c>
      <c r="G62" s="3">
        <f t="shared" si="0"/>
        <v>2284187645.7204819</v>
      </c>
      <c r="H62" s="3">
        <f t="shared" si="4"/>
        <v>0</v>
      </c>
      <c r="I62" s="3">
        <f t="shared" si="5"/>
        <v>0</v>
      </c>
      <c r="J62" s="5">
        <f t="shared" si="6"/>
        <v>55</v>
      </c>
    </row>
    <row r="63" spans="2:10" x14ac:dyDescent="0.25">
      <c r="B63" s="6">
        <f t="shared" si="1"/>
        <v>5.6000000000000001E-2</v>
      </c>
      <c r="C63" s="3" cm="1">
        <f t="array" ref="C63">INDEX('Modified Iteration Data'!$Q$8:$Q$1007,MATCH($B63,'Modified Iteration Data'!$AF$8:$AF$1007,0),0)</f>
        <v>1913170765.7862499</v>
      </c>
      <c r="D63" s="3" cm="1">
        <f t="array" ref="D63">INDEX('Modified Iteration Data'!$R$8:$R$1007,MATCH($B63,'Modified Iteration Data'!$AG$8:$AG$1007,0),0)</f>
        <v>1001607858.976755</v>
      </c>
      <c r="E63" s="3">
        <f t="shared" si="2"/>
        <v>3635686822.0818958</v>
      </c>
      <c r="F63" s="3">
        <f t="shared" si="3"/>
        <v>2284438058.7623982</v>
      </c>
      <c r="G63" s="3">
        <f t="shared" si="0"/>
        <v>2284438058.7623982</v>
      </c>
      <c r="H63" s="3">
        <f t="shared" si="4"/>
        <v>0</v>
      </c>
      <c r="I63" s="3">
        <f t="shared" si="5"/>
        <v>0</v>
      </c>
      <c r="J63" s="5">
        <f t="shared" si="6"/>
        <v>56</v>
      </c>
    </row>
    <row r="64" spans="2:10" x14ac:dyDescent="0.25">
      <c r="B64" s="6">
        <f t="shared" si="1"/>
        <v>5.7000000000000002E-2</v>
      </c>
      <c r="C64" s="3" cm="1">
        <f t="array" ref="C64">INDEX('Modified Iteration Data'!$Q$8:$Q$1007,MATCH($B64,'Modified Iteration Data'!$AF$8:$AF$1007,0),0)</f>
        <v>1914182417.911027</v>
      </c>
      <c r="D64" s="3" cm="1">
        <f t="array" ref="D64">INDEX('Modified Iteration Data'!$R$8:$R$1007,MATCH($B64,'Modified Iteration Data'!$AG$8:$AG$1007,0),0)</f>
        <v>1002444866.9254205</v>
      </c>
      <c r="E64" s="3">
        <f t="shared" si="2"/>
        <v>3636698474.2066731</v>
      </c>
      <c r="F64" s="3">
        <f t="shared" si="3"/>
        <v>2285275066.7110639</v>
      </c>
      <c r="G64" s="3">
        <f t="shared" si="0"/>
        <v>2285275066.7110639</v>
      </c>
      <c r="H64" s="3">
        <f t="shared" si="4"/>
        <v>0</v>
      </c>
      <c r="I64" s="3">
        <f t="shared" si="5"/>
        <v>0</v>
      </c>
      <c r="J64" s="5">
        <f t="shared" si="6"/>
        <v>57</v>
      </c>
    </row>
    <row r="65" spans="2:10" x14ac:dyDescent="0.25">
      <c r="B65" s="6">
        <f t="shared" si="1"/>
        <v>5.8000000000000003E-2</v>
      </c>
      <c r="C65" s="3" cm="1">
        <f t="array" ref="C65">INDEX('Modified Iteration Data'!$Q$8:$Q$1007,MATCH($B65,'Modified Iteration Data'!$AF$8:$AF$1007,0),0)</f>
        <v>1916833225.2856221</v>
      </c>
      <c r="D65" s="3" cm="1">
        <f t="array" ref="D65">INDEX('Modified Iteration Data'!$R$8:$R$1007,MATCH($B65,'Modified Iteration Data'!$AG$8:$AG$1007,0),0)</f>
        <v>1002682477.9190011</v>
      </c>
      <c r="E65" s="3">
        <f t="shared" si="2"/>
        <v>3639349281.5812683</v>
      </c>
      <c r="F65" s="3">
        <f t="shared" si="3"/>
        <v>2285512677.7046442</v>
      </c>
      <c r="G65" s="3">
        <f t="shared" si="0"/>
        <v>2285512677.7046442</v>
      </c>
      <c r="H65" s="3">
        <f t="shared" si="4"/>
        <v>0</v>
      </c>
      <c r="I65" s="3">
        <f t="shared" si="5"/>
        <v>0</v>
      </c>
      <c r="J65" s="5">
        <f t="shared" si="6"/>
        <v>58</v>
      </c>
    </row>
    <row r="66" spans="2:10" x14ac:dyDescent="0.25">
      <c r="B66" s="6">
        <f t="shared" si="1"/>
        <v>5.8999999999999997E-2</v>
      </c>
      <c r="C66" s="3" cm="1">
        <f t="array" ref="C66">INDEX('Modified Iteration Data'!$Q$8:$Q$1007,MATCH($B66,'Modified Iteration Data'!$AF$8:$AF$1007,0),0)</f>
        <v>1917314221.3268509</v>
      </c>
      <c r="D66" s="3" cm="1">
        <f t="array" ref="D66">INDEX('Modified Iteration Data'!$R$8:$R$1007,MATCH($B66,'Modified Iteration Data'!$AG$8:$AG$1007,0),0)</f>
        <v>1003132106.3923863</v>
      </c>
      <c r="E66" s="3">
        <f t="shared" si="2"/>
        <v>3639830277.6224971</v>
      </c>
      <c r="F66" s="3">
        <f t="shared" si="3"/>
        <v>2285962306.1780295</v>
      </c>
      <c r="G66" s="3">
        <f t="shared" si="0"/>
        <v>2285962306.1780295</v>
      </c>
      <c r="H66" s="3">
        <f t="shared" si="4"/>
        <v>0</v>
      </c>
      <c r="I66" s="3">
        <f t="shared" si="5"/>
        <v>0</v>
      </c>
      <c r="J66" s="5">
        <f t="shared" si="6"/>
        <v>59</v>
      </c>
    </row>
    <row r="67" spans="2:10" x14ac:dyDescent="0.25">
      <c r="B67" s="6">
        <f t="shared" si="1"/>
        <v>0.06</v>
      </c>
      <c r="C67" s="3" cm="1">
        <f t="array" ref="C67">INDEX('Modified Iteration Data'!$Q$8:$Q$1007,MATCH($B67,'Modified Iteration Data'!$AF$8:$AF$1007,0),0)</f>
        <v>1918681299.3717918</v>
      </c>
      <c r="D67" s="3" cm="1">
        <f t="array" ref="D67">INDEX('Modified Iteration Data'!$R$8:$R$1007,MATCH($B67,'Modified Iteration Data'!$AG$8:$AG$1007,0),0)</f>
        <v>1003692536.367776</v>
      </c>
      <c r="E67" s="3">
        <f t="shared" si="2"/>
        <v>3641197355.667438</v>
      </c>
      <c r="F67" s="3">
        <f t="shared" si="3"/>
        <v>2286522736.1534195</v>
      </c>
      <c r="G67" s="3">
        <f t="shared" si="0"/>
        <v>2286522736.1534195</v>
      </c>
      <c r="H67" s="3">
        <f t="shared" si="4"/>
        <v>0</v>
      </c>
      <c r="I67" s="3">
        <f t="shared" si="5"/>
        <v>0</v>
      </c>
      <c r="J67" s="5">
        <f t="shared" si="6"/>
        <v>60</v>
      </c>
    </row>
    <row r="68" spans="2:10" x14ac:dyDescent="0.25">
      <c r="B68" s="6">
        <f t="shared" si="1"/>
        <v>6.0999999999999999E-2</v>
      </c>
      <c r="C68" s="3" cm="1">
        <f t="array" ref="C68">INDEX('Modified Iteration Data'!$Q$8:$Q$1007,MATCH($B68,'Modified Iteration Data'!$AF$8:$AF$1007,0),0)</f>
        <v>1920685066.942389</v>
      </c>
      <c r="D68" s="3" cm="1">
        <f t="array" ref="D68">INDEX('Modified Iteration Data'!$R$8:$R$1007,MATCH($B68,'Modified Iteration Data'!$AG$8:$AG$1007,0),0)</f>
        <v>1006480822.2377813</v>
      </c>
      <c r="E68" s="3">
        <f t="shared" si="2"/>
        <v>3643201123.2380352</v>
      </c>
      <c r="F68" s="3">
        <f t="shared" si="3"/>
        <v>2289311022.0234246</v>
      </c>
      <c r="G68" s="3">
        <f t="shared" si="0"/>
        <v>2289311022.0234246</v>
      </c>
      <c r="H68" s="3">
        <f t="shared" si="4"/>
        <v>0</v>
      </c>
      <c r="I68" s="3">
        <f t="shared" si="5"/>
        <v>0</v>
      </c>
      <c r="J68" s="5">
        <f t="shared" si="6"/>
        <v>61</v>
      </c>
    </row>
    <row r="69" spans="2:10" x14ac:dyDescent="0.25">
      <c r="B69" s="6">
        <f t="shared" si="1"/>
        <v>6.2E-2</v>
      </c>
      <c r="C69" s="3" cm="1">
        <f t="array" ref="C69">INDEX('Modified Iteration Data'!$Q$8:$Q$1007,MATCH($B69,'Modified Iteration Data'!$AF$8:$AF$1007,0),0)</f>
        <v>1921240310.5300221</v>
      </c>
      <c r="D69" s="3" cm="1">
        <f t="array" ref="D69">INDEX('Modified Iteration Data'!$R$8:$R$1007,MATCH($B69,'Modified Iteration Data'!$AG$8:$AG$1007,0),0)</f>
        <v>1011217460.4918307</v>
      </c>
      <c r="E69" s="3">
        <f t="shared" si="2"/>
        <v>3643756366.8256683</v>
      </c>
      <c r="F69" s="3">
        <f t="shared" si="3"/>
        <v>2294047660.2774739</v>
      </c>
      <c r="G69" s="3">
        <f t="shared" si="0"/>
        <v>2294047660.2774739</v>
      </c>
      <c r="H69" s="3">
        <f t="shared" si="4"/>
        <v>0</v>
      </c>
      <c r="I69" s="3">
        <f t="shared" si="5"/>
        <v>0</v>
      </c>
      <c r="J69" s="5">
        <f t="shared" si="6"/>
        <v>62</v>
      </c>
    </row>
    <row r="70" spans="2:10" x14ac:dyDescent="0.25">
      <c r="B70" s="6">
        <f t="shared" si="1"/>
        <v>6.3E-2</v>
      </c>
      <c r="C70" s="3" cm="1">
        <f t="array" ref="C70">INDEX('Modified Iteration Data'!$Q$8:$Q$1007,MATCH($B70,'Modified Iteration Data'!$AF$8:$AF$1007,0),0)</f>
        <v>1923459656.8117669</v>
      </c>
      <c r="D70" s="3" cm="1">
        <f t="array" ref="D70">INDEX('Modified Iteration Data'!$R$8:$R$1007,MATCH($B70,'Modified Iteration Data'!$AG$8:$AG$1007,0),0)</f>
        <v>1011967465.8449802</v>
      </c>
      <c r="E70" s="3">
        <f t="shared" si="2"/>
        <v>3645975713.1074133</v>
      </c>
      <c r="F70" s="3">
        <f t="shared" si="3"/>
        <v>2294797665.6306238</v>
      </c>
      <c r="G70" s="3">
        <f t="shared" si="0"/>
        <v>2294797665.6306238</v>
      </c>
      <c r="H70" s="3">
        <f t="shared" si="4"/>
        <v>0</v>
      </c>
      <c r="I70" s="3">
        <f t="shared" si="5"/>
        <v>0</v>
      </c>
      <c r="J70" s="5">
        <f t="shared" si="6"/>
        <v>63</v>
      </c>
    </row>
    <row r="71" spans="2:10" x14ac:dyDescent="0.25">
      <c r="B71" s="6">
        <f t="shared" si="1"/>
        <v>6.4000000000000001E-2</v>
      </c>
      <c r="C71" s="3" cm="1">
        <f t="array" ref="C71">INDEX('Modified Iteration Data'!$Q$8:$Q$1007,MATCH($B71,'Modified Iteration Data'!$AF$8:$AF$1007,0),0)</f>
        <v>1924928839.58937</v>
      </c>
      <c r="D71" s="3" cm="1">
        <f t="array" ref="D71">INDEX('Modified Iteration Data'!$R$8:$R$1007,MATCH($B71,'Modified Iteration Data'!$AG$8:$AG$1007,0),0)</f>
        <v>1016197731.2971309</v>
      </c>
      <c r="E71" s="3">
        <f t="shared" si="2"/>
        <v>3647444895.8850164</v>
      </c>
      <c r="F71" s="3">
        <f t="shared" si="3"/>
        <v>2299027931.0827742</v>
      </c>
      <c r="G71" s="3">
        <f t="shared" si="0"/>
        <v>2299027931.0827742</v>
      </c>
      <c r="H71" s="3">
        <f t="shared" si="4"/>
        <v>0</v>
      </c>
      <c r="I71" s="3">
        <f t="shared" si="5"/>
        <v>0</v>
      </c>
      <c r="J71" s="5">
        <f t="shared" si="6"/>
        <v>64</v>
      </c>
    </row>
    <row r="72" spans="2:10" x14ac:dyDescent="0.25">
      <c r="B72" s="6">
        <f t="shared" si="1"/>
        <v>6.5000000000000002E-2</v>
      </c>
      <c r="C72" s="3" cm="1">
        <f t="array" ref="C72">INDEX('Modified Iteration Data'!$Q$8:$Q$1007,MATCH($B72,'Modified Iteration Data'!$AF$8:$AF$1007,0),0)</f>
        <v>1930389822.0715349</v>
      </c>
      <c r="D72" s="3" cm="1">
        <f t="array" ref="D72">INDEX('Modified Iteration Data'!$R$8:$R$1007,MATCH($B72,'Modified Iteration Data'!$AG$8:$AG$1007,0),0)</f>
        <v>1016396002.0784764</v>
      </c>
      <c r="E72" s="3">
        <f t="shared" si="2"/>
        <v>3652905878.3671808</v>
      </c>
      <c r="F72" s="3">
        <f t="shared" si="3"/>
        <v>2299226201.8641195</v>
      </c>
      <c r="G72" s="3">
        <f t="shared" ref="G72:G135" si="7">MIN(E72:F72)</f>
        <v>2299226201.8641195</v>
      </c>
      <c r="H72" s="3">
        <f t="shared" si="4"/>
        <v>0</v>
      </c>
      <c r="I72" s="3">
        <f t="shared" si="5"/>
        <v>0</v>
      </c>
      <c r="J72" s="5">
        <f t="shared" si="6"/>
        <v>65</v>
      </c>
    </row>
    <row r="73" spans="2:10" x14ac:dyDescent="0.25">
      <c r="B73" s="6">
        <f t="shared" ref="B73:B136" si="8">J73/1000</f>
        <v>6.6000000000000003E-2</v>
      </c>
      <c r="C73" s="3" cm="1">
        <f t="array" ref="C73">INDEX('Modified Iteration Data'!$Q$8:$Q$1007,MATCH($B73,'Modified Iteration Data'!$AF$8:$AF$1007,0),0)</f>
        <v>1931809972.7339251</v>
      </c>
      <c r="D73" s="3" cm="1">
        <f t="array" ref="D73">INDEX('Modified Iteration Data'!$R$8:$R$1007,MATCH($B73,'Modified Iteration Data'!$AG$8:$AG$1007,0),0)</f>
        <v>1016766090.0612972</v>
      </c>
      <c r="E73" s="3">
        <f t="shared" ref="E73:E136" si="9">C73+$E$5</f>
        <v>3654326029.0295715</v>
      </c>
      <c r="F73" s="3">
        <f t="shared" ref="F73:F136" si="10">D73+$F$5</f>
        <v>2299596289.8469405</v>
      </c>
      <c r="G73" s="3">
        <f t="shared" si="7"/>
        <v>2299596289.8469405</v>
      </c>
      <c r="H73" s="3">
        <f t="shared" ref="H73:H136" si="11">IF(B73&gt;=$I$2,ABS(F73-E73),0)</f>
        <v>0</v>
      </c>
      <c r="I73" s="3">
        <f t="shared" ref="I73:I136" si="12">IF(B73&gt;=$I$2,(E73-F73),0)</f>
        <v>0</v>
      </c>
      <c r="J73" s="5">
        <f t="shared" si="6"/>
        <v>66</v>
      </c>
    </row>
    <row r="74" spans="2:10" x14ac:dyDescent="0.25">
      <c r="B74" s="6">
        <f t="shared" si="8"/>
        <v>6.7000000000000004E-2</v>
      </c>
      <c r="C74" s="3" cm="1">
        <f t="array" ref="C74">INDEX('Modified Iteration Data'!$Q$8:$Q$1007,MATCH($B74,'Modified Iteration Data'!$AF$8:$AF$1007,0),0)</f>
        <v>1935307949.698457</v>
      </c>
      <c r="D74" s="3" cm="1">
        <f t="array" ref="D74">INDEX('Modified Iteration Data'!$R$8:$R$1007,MATCH($B74,'Modified Iteration Data'!$AG$8:$AG$1007,0),0)</f>
        <v>1016821678.0972095</v>
      </c>
      <c r="E74" s="3">
        <f t="shared" si="9"/>
        <v>3657824005.9941034</v>
      </c>
      <c r="F74" s="3">
        <f t="shared" si="10"/>
        <v>2299651877.8828526</v>
      </c>
      <c r="G74" s="3">
        <f t="shared" si="7"/>
        <v>2299651877.8828526</v>
      </c>
      <c r="H74" s="3">
        <f t="shared" si="11"/>
        <v>0</v>
      </c>
      <c r="I74" s="3">
        <f t="shared" si="12"/>
        <v>0</v>
      </c>
      <c r="J74" s="5">
        <f t="shared" ref="J74:J137" si="13">J73+1</f>
        <v>67</v>
      </c>
    </row>
    <row r="75" spans="2:10" x14ac:dyDescent="0.25">
      <c r="B75" s="6">
        <f t="shared" si="8"/>
        <v>6.8000000000000005E-2</v>
      </c>
      <c r="C75" s="3" cm="1">
        <f t="array" ref="C75">INDEX('Modified Iteration Data'!$Q$8:$Q$1007,MATCH($B75,'Modified Iteration Data'!$AF$8:$AF$1007,0),0)</f>
        <v>1948046490.352808</v>
      </c>
      <c r="D75" s="3" cm="1">
        <f t="array" ref="D75">INDEX('Modified Iteration Data'!$R$8:$R$1007,MATCH($B75,'Modified Iteration Data'!$AG$8:$AG$1007,0),0)</f>
        <v>1019335481.0632125</v>
      </c>
      <c r="E75" s="3">
        <f t="shared" si="9"/>
        <v>3670562546.6484542</v>
      </c>
      <c r="F75" s="3">
        <f t="shared" si="10"/>
        <v>2302165680.848856</v>
      </c>
      <c r="G75" s="3">
        <f t="shared" si="7"/>
        <v>2302165680.848856</v>
      </c>
      <c r="H75" s="3">
        <f t="shared" si="11"/>
        <v>0</v>
      </c>
      <c r="I75" s="3">
        <f t="shared" si="12"/>
        <v>0</v>
      </c>
      <c r="J75" s="5">
        <f t="shared" si="13"/>
        <v>68</v>
      </c>
    </row>
    <row r="76" spans="2:10" x14ac:dyDescent="0.25">
      <c r="B76" s="6">
        <f t="shared" si="8"/>
        <v>6.9000000000000006E-2</v>
      </c>
      <c r="C76" s="3" cm="1">
        <f t="array" ref="C76">INDEX('Modified Iteration Data'!$Q$8:$Q$1007,MATCH($B76,'Modified Iteration Data'!$AF$8:$AF$1007,0),0)</f>
        <v>1949616300.147954</v>
      </c>
      <c r="D76" s="3" cm="1">
        <f t="array" ref="D76">INDEX('Modified Iteration Data'!$R$8:$R$1007,MATCH($B76,'Modified Iteration Data'!$AG$8:$AG$1007,0),0)</f>
        <v>1019380236.1825986</v>
      </c>
      <c r="E76" s="3">
        <f t="shared" si="9"/>
        <v>3672132356.4436002</v>
      </c>
      <c r="F76" s="3">
        <f t="shared" si="10"/>
        <v>2302210435.9682417</v>
      </c>
      <c r="G76" s="3">
        <f t="shared" si="7"/>
        <v>2302210435.9682417</v>
      </c>
      <c r="H76" s="3">
        <f t="shared" si="11"/>
        <v>0</v>
      </c>
      <c r="I76" s="3">
        <f t="shared" si="12"/>
        <v>0</v>
      </c>
      <c r="J76" s="5">
        <f t="shared" si="13"/>
        <v>69</v>
      </c>
    </row>
    <row r="77" spans="2:10" x14ac:dyDescent="0.25">
      <c r="B77" s="6">
        <f t="shared" si="8"/>
        <v>7.0000000000000007E-2</v>
      </c>
      <c r="C77" s="3" cm="1">
        <f t="array" ref="C77">INDEX('Modified Iteration Data'!$Q$8:$Q$1007,MATCH($B77,'Modified Iteration Data'!$AF$8:$AF$1007,0),0)</f>
        <v>1950462129.1325712</v>
      </c>
      <c r="D77" s="3" cm="1">
        <f t="array" ref="D77">INDEX('Modified Iteration Data'!$R$8:$R$1007,MATCH($B77,'Modified Iteration Data'!$AG$8:$AG$1007,0),0)</f>
        <v>1020165370.2007043</v>
      </c>
      <c r="E77" s="3">
        <f t="shared" si="9"/>
        <v>3672978185.4282174</v>
      </c>
      <c r="F77" s="3">
        <f t="shared" si="10"/>
        <v>2302995569.9863477</v>
      </c>
      <c r="G77" s="3">
        <f t="shared" si="7"/>
        <v>2302995569.9863477</v>
      </c>
      <c r="H77" s="3">
        <f t="shared" si="11"/>
        <v>0</v>
      </c>
      <c r="I77" s="3">
        <f t="shared" si="12"/>
        <v>0</v>
      </c>
      <c r="J77" s="5">
        <f t="shared" si="13"/>
        <v>70</v>
      </c>
    </row>
    <row r="78" spans="2:10" x14ac:dyDescent="0.25">
      <c r="B78" s="6">
        <f t="shared" si="8"/>
        <v>7.0999999999999994E-2</v>
      </c>
      <c r="C78" s="3" cm="1">
        <f t="array" ref="C78">INDEX('Modified Iteration Data'!$Q$8:$Q$1007,MATCH($B78,'Modified Iteration Data'!$AF$8:$AF$1007,0),0)</f>
        <v>1952643144.4740419</v>
      </c>
      <c r="D78" s="3" cm="1">
        <f t="array" ref="D78">INDEX('Modified Iteration Data'!$R$8:$R$1007,MATCH($B78,'Modified Iteration Data'!$AG$8:$AG$1007,0),0)</f>
        <v>1021055164.3200263</v>
      </c>
      <c r="E78" s="3">
        <f t="shared" si="9"/>
        <v>3675159200.7696881</v>
      </c>
      <c r="F78" s="3">
        <f t="shared" si="10"/>
        <v>2303885364.1056695</v>
      </c>
      <c r="G78" s="3">
        <f t="shared" si="7"/>
        <v>2303885364.1056695</v>
      </c>
      <c r="H78" s="3">
        <f t="shared" si="11"/>
        <v>0</v>
      </c>
      <c r="I78" s="3">
        <f t="shared" si="12"/>
        <v>0</v>
      </c>
      <c r="J78" s="5">
        <f t="shared" si="13"/>
        <v>71</v>
      </c>
    </row>
    <row r="79" spans="2:10" x14ac:dyDescent="0.25">
      <c r="B79" s="6">
        <f t="shared" si="8"/>
        <v>7.1999999999999995E-2</v>
      </c>
      <c r="C79" s="3" cm="1">
        <f t="array" ref="C79">INDEX('Modified Iteration Data'!$Q$8:$Q$1007,MATCH($B79,'Modified Iteration Data'!$AF$8:$AF$1007,0),0)</f>
        <v>1953183063.931828</v>
      </c>
      <c r="D79" s="3" cm="1">
        <f t="array" ref="D79">INDEX('Modified Iteration Data'!$R$8:$R$1007,MATCH($B79,'Modified Iteration Data'!$AG$8:$AG$1007,0),0)</f>
        <v>1022476252.0475836</v>
      </c>
      <c r="E79" s="3">
        <f t="shared" si="9"/>
        <v>3675699120.2274742</v>
      </c>
      <c r="F79" s="3">
        <f t="shared" si="10"/>
        <v>2305306451.8332272</v>
      </c>
      <c r="G79" s="3">
        <f t="shared" si="7"/>
        <v>2305306451.8332272</v>
      </c>
      <c r="H79" s="3">
        <f t="shared" si="11"/>
        <v>0</v>
      </c>
      <c r="I79" s="3">
        <f t="shared" si="12"/>
        <v>0</v>
      </c>
      <c r="J79" s="5">
        <f t="shared" si="13"/>
        <v>72</v>
      </c>
    </row>
    <row r="80" spans="2:10" x14ac:dyDescent="0.25">
      <c r="B80" s="6">
        <f t="shared" si="8"/>
        <v>7.2999999999999995E-2</v>
      </c>
      <c r="C80" s="3" cm="1">
        <f t="array" ref="C80">INDEX('Modified Iteration Data'!$Q$8:$Q$1007,MATCH($B80,'Modified Iteration Data'!$AF$8:$AF$1007,0),0)</f>
        <v>1956069509.921072</v>
      </c>
      <c r="D80" s="3" cm="1">
        <f t="array" ref="D80">INDEX('Modified Iteration Data'!$R$8:$R$1007,MATCH($B80,'Modified Iteration Data'!$AG$8:$AG$1007,0),0)</f>
        <v>1022814613.6172832</v>
      </c>
      <c r="E80" s="3">
        <f t="shared" si="9"/>
        <v>3678585566.2167182</v>
      </c>
      <c r="F80" s="3">
        <f t="shared" si="10"/>
        <v>2305644813.4029264</v>
      </c>
      <c r="G80" s="3">
        <f t="shared" si="7"/>
        <v>2305644813.4029264</v>
      </c>
      <c r="H80" s="3">
        <f t="shared" si="11"/>
        <v>0</v>
      </c>
      <c r="I80" s="3">
        <f t="shared" si="12"/>
        <v>0</v>
      </c>
      <c r="J80" s="5">
        <f t="shared" si="13"/>
        <v>73</v>
      </c>
    </row>
    <row r="81" spans="2:10" x14ac:dyDescent="0.25">
      <c r="B81" s="6">
        <f t="shared" si="8"/>
        <v>7.3999999999999996E-2</v>
      </c>
      <c r="C81" s="3" cm="1">
        <f t="array" ref="C81">INDEX('Modified Iteration Data'!$Q$8:$Q$1007,MATCH($B81,'Modified Iteration Data'!$AF$8:$AF$1007,0),0)</f>
        <v>1960183998.7604718</v>
      </c>
      <c r="D81" s="3" cm="1">
        <f t="array" ref="D81">INDEX('Modified Iteration Data'!$R$8:$R$1007,MATCH($B81,'Modified Iteration Data'!$AG$8:$AG$1007,0),0)</f>
        <v>1023538563.2756263</v>
      </c>
      <c r="E81" s="3">
        <f t="shared" si="9"/>
        <v>3682700055.056118</v>
      </c>
      <c r="F81" s="3">
        <f t="shared" si="10"/>
        <v>2306368763.0612698</v>
      </c>
      <c r="G81" s="3">
        <f t="shared" si="7"/>
        <v>2306368763.0612698</v>
      </c>
      <c r="H81" s="3">
        <f t="shared" si="11"/>
        <v>0</v>
      </c>
      <c r="I81" s="3">
        <f t="shared" si="12"/>
        <v>0</v>
      </c>
      <c r="J81" s="5">
        <f t="shared" si="13"/>
        <v>74</v>
      </c>
    </row>
    <row r="82" spans="2:10" x14ac:dyDescent="0.25">
      <c r="B82" s="6">
        <f t="shared" si="8"/>
        <v>7.4999999999999997E-2</v>
      </c>
      <c r="C82" s="3" cm="1">
        <f t="array" ref="C82">INDEX('Modified Iteration Data'!$Q$8:$Q$1007,MATCH($B82,'Modified Iteration Data'!$AF$8:$AF$1007,0),0)</f>
        <v>1960594817.982852</v>
      </c>
      <c r="D82" s="3" cm="1">
        <f t="array" ref="D82">INDEX('Modified Iteration Data'!$R$8:$R$1007,MATCH($B82,'Modified Iteration Data'!$AG$8:$AG$1007,0),0)</f>
        <v>1023625276.5141158</v>
      </c>
      <c r="E82" s="3">
        <f t="shared" si="9"/>
        <v>3683110874.2784982</v>
      </c>
      <c r="F82" s="3">
        <f t="shared" si="10"/>
        <v>2306455476.2997589</v>
      </c>
      <c r="G82" s="3">
        <f t="shared" si="7"/>
        <v>2306455476.2997589</v>
      </c>
      <c r="H82" s="3">
        <f t="shared" si="11"/>
        <v>0</v>
      </c>
      <c r="I82" s="3">
        <f t="shared" si="12"/>
        <v>0</v>
      </c>
      <c r="J82" s="5">
        <f t="shared" si="13"/>
        <v>75</v>
      </c>
    </row>
    <row r="83" spans="2:10" x14ac:dyDescent="0.25">
      <c r="B83" s="6">
        <f t="shared" si="8"/>
        <v>7.5999999999999998E-2</v>
      </c>
      <c r="C83" s="3" cm="1">
        <f t="array" ref="C83">INDEX('Modified Iteration Data'!$Q$8:$Q$1007,MATCH($B83,'Modified Iteration Data'!$AF$8:$AF$1007,0),0)</f>
        <v>1962830316.017442</v>
      </c>
      <c r="D83" s="3" cm="1">
        <f t="array" ref="D83">INDEX('Modified Iteration Data'!$R$8:$R$1007,MATCH($B83,'Modified Iteration Data'!$AG$8:$AG$1007,0),0)</f>
        <v>1025562003.8298935</v>
      </c>
      <c r="E83" s="3">
        <f t="shared" si="9"/>
        <v>3685346372.3130884</v>
      </c>
      <c r="F83" s="3">
        <f t="shared" si="10"/>
        <v>2308392203.6155367</v>
      </c>
      <c r="G83" s="3">
        <f t="shared" si="7"/>
        <v>2308392203.6155367</v>
      </c>
      <c r="H83" s="3">
        <f t="shared" si="11"/>
        <v>0</v>
      </c>
      <c r="I83" s="3">
        <f t="shared" si="12"/>
        <v>0</v>
      </c>
      <c r="J83" s="5">
        <f t="shared" si="13"/>
        <v>76</v>
      </c>
    </row>
    <row r="84" spans="2:10" x14ac:dyDescent="0.25">
      <c r="B84" s="6">
        <f t="shared" si="8"/>
        <v>7.6999999999999999E-2</v>
      </c>
      <c r="C84" s="3" cm="1">
        <f t="array" ref="C84">INDEX('Modified Iteration Data'!$Q$8:$Q$1007,MATCH($B84,'Modified Iteration Data'!$AF$8:$AF$1007,0),0)</f>
        <v>1966868220.2071989</v>
      </c>
      <c r="D84" s="3" cm="1">
        <f t="array" ref="D84">INDEX('Modified Iteration Data'!$R$8:$R$1007,MATCH($B84,'Modified Iteration Data'!$AG$8:$AG$1007,0),0)</f>
        <v>1029176973.6254077</v>
      </c>
      <c r="E84" s="3">
        <f t="shared" si="9"/>
        <v>3689384276.5028448</v>
      </c>
      <c r="F84" s="3">
        <f t="shared" si="10"/>
        <v>2312007173.4110508</v>
      </c>
      <c r="G84" s="3">
        <f t="shared" si="7"/>
        <v>2312007173.4110508</v>
      </c>
      <c r="H84" s="3">
        <f t="shared" si="11"/>
        <v>0</v>
      </c>
      <c r="I84" s="3">
        <f t="shared" si="12"/>
        <v>0</v>
      </c>
      <c r="J84" s="5">
        <f t="shared" si="13"/>
        <v>77</v>
      </c>
    </row>
    <row r="85" spans="2:10" x14ac:dyDescent="0.25">
      <c r="B85" s="6">
        <f t="shared" si="8"/>
        <v>7.8E-2</v>
      </c>
      <c r="C85" s="3" cm="1">
        <f t="array" ref="C85">INDEX('Modified Iteration Data'!$Q$8:$Q$1007,MATCH($B85,'Modified Iteration Data'!$AF$8:$AF$1007,0),0)</f>
        <v>1967243420.140759</v>
      </c>
      <c r="D85" s="3" cm="1">
        <f t="array" ref="D85">INDEX('Modified Iteration Data'!$R$8:$R$1007,MATCH($B85,'Modified Iteration Data'!$AG$8:$AG$1007,0),0)</f>
        <v>1030824543.2944953</v>
      </c>
      <c r="E85" s="3">
        <f t="shared" si="9"/>
        <v>3689759476.4364052</v>
      </c>
      <c r="F85" s="3">
        <f t="shared" si="10"/>
        <v>2313654743.0801387</v>
      </c>
      <c r="G85" s="3">
        <f t="shared" si="7"/>
        <v>2313654743.0801387</v>
      </c>
      <c r="H85" s="3">
        <f t="shared" si="11"/>
        <v>0</v>
      </c>
      <c r="I85" s="3">
        <f t="shared" si="12"/>
        <v>0</v>
      </c>
      <c r="J85" s="5">
        <f t="shared" si="13"/>
        <v>78</v>
      </c>
    </row>
    <row r="86" spans="2:10" x14ac:dyDescent="0.25">
      <c r="B86" s="6">
        <f t="shared" si="8"/>
        <v>7.9000000000000001E-2</v>
      </c>
      <c r="C86" s="3" cm="1">
        <f t="array" ref="C86">INDEX('Modified Iteration Data'!$Q$8:$Q$1007,MATCH($B86,'Modified Iteration Data'!$AF$8:$AF$1007,0),0)</f>
        <v>1969849794.0075381</v>
      </c>
      <c r="D86" s="3" cm="1">
        <f t="array" ref="D86">INDEX('Modified Iteration Data'!$R$8:$R$1007,MATCH($B86,'Modified Iteration Data'!$AG$8:$AG$1007,0),0)</f>
        <v>1034041271.1435419</v>
      </c>
      <c r="E86" s="3">
        <f t="shared" si="9"/>
        <v>3692365850.3031845</v>
      </c>
      <c r="F86" s="3">
        <f t="shared" si="10"/>
        <v>2316871470.9291854</v>
      </c>
      <c r="G86" s="3">
        <f t="shared" si="7"/>
        <v>2316871470.9291854</v>
      </c>
      <c r="H86" s="3">
        <f t="shared" si="11"/>
        <v>0</v>
      </c>
      <c r="I86" s="3">
        <f t="shared" si="12"/>
        <v>0</v>
      </c>
      <c r="J86" s="5">
        <f t="shared" si="13"/>
        <v>79</v>
      </c>
    </row>
    <row r="87" spans="2:10" x14ac:dyDescent="0.25">
      <c r="B87" s="6">
        <f t="shared" si="8"/>
        <v>0.08</v>
      </c>
      <c r="C87" s="3" cm="1">
        <f t="array" ref="C87">INDEX('Modified Iteration Data'!$Q$8:$Q$1007,MATCH($B87,'Modified Iteration Data'!$AF$8:$AF$1007,0),0)</f>
        <v>1972105695.2685251</v>
      </c>
      <c r="D87" s="3" cm="1">
        <f t="array" ref="D87">INDEX('Modified Iteration Data'!$R$8:$R$1007,MATCH($B87,'Modified Iteration Data'!$AG$8:$AG$1007,0),0)</f>
        <v>1034709003.8710979</v>
      </c>
      <c r="E87" s="3">
        <f t="shared" si="9"/>
        <v>3694621751.5641713</v>
      </c>
      <c r="F87" s="3">
        <f t="shared" si="10"/>
        <v>2317539203.6567411</v>
      </c>
      <c r="G87" s="3">
        <f t="shared" si="7"/>
        <v>2317539203.6567411</v>
      </c>
      <c r="H87" s="3">
        <f t="shared" si="11"/>
        <v>0</v>
      </c>
      <c r="I87" s="3">
        <f t="shared" si="12"/>
        <v>0</v>
      </c>
      <c r="J87" s="5">
        <f t="shared" si="13"/>
        <v>80</v>
      </c>
    </row>
    <row r="88" spans="2:10" x14ac:dyDescent="0.25">
      <c r="B88" s="6">
        <f t="shared" si="8"/>
        <v>8.1000000000000003E-2</v>
      </c>
      <c r="C88" s="3" cm="1">
        <f t="array" ref="C88">INDEX('Modified Iteration Data'!$Q$8:$Q$1007,MATCH($B88,'Modified Iteration Data'!$AF$8:$AF$1007,0),0)</f>
        <v>1974757021.6943839</v>
      </c>
      <c r="D88" s="3" cm="1">
        <f t="array" ref="D88">INDEX('Modified Iteration Data'!$R$8:$R$1007,MATCH($B88,'Modified Iteration Data'!$AG$8:$AG$1007,0),0)</f>
        <v>1036757231.708495</v>
      </c>
      <c r="E88" s="3">
        <f t="shared" si="9"/>
        <v>3697273077.9900303</v>
      </c>
      <c r="F88" s="3">
        <f t="shared" si="10"/>
        <v>2319587431.4941382</v>
      </c>
      <c r="G88" s="3">
        <f t="shared" si="7"/>
        <v>2319587431.4941382</v>
      </c>
      <c r="H88" s="3">
        <f t="shared" si="11"/>
        <v>0</v>
      </c>
      <c r="I88" s="3">
        <f t="shared" si="12"/>
        <v>0</v>
      </c>
      <c r="J88" s="5">
        <f t="shared" si="13"/>
        <v>81</v>
      </c>
    </row>
    <row r="89" spans="2:10" x14ac:dyDescent="0.25">
      <c r="B89" s="6">
        <f t="shared" si="8"/>
        <v>8.2000000000000003E-2</v>
      </c>
      <c r="C89" s="3" cm="1">
        <f t="array" ref="C89">INDEX('Modified Iteration Data'!$Q$8:$Q$1007,MATCH($B89,'Modified Iteration Data'!$AF$8:$AF$1007,0),0)</f>
        <v>1977290853.220578</v>
      </c>
      <c r="D89" s="3" cm="1">
        <f t="array" ref="D89">INDEX('Modified Iteration Data'!$R$8:$R$1007,MATCH($B89,'Modified Iteration Data'!$AG$8:$AG$1007,0),0)</f>
        <v>1037449908.525463</v>
      </c>
      <c r="E89" s="3">
        <f t="shared" si="9"/>
        <v>3699806909.5162239</v>
      </c>
      <c r="F89" s="3">
        <f t="shared" si="10"/>
        <v>2320280108.3111062</v>
      </c>
      <c r="G89" s="3">
        <f t="shared" si="7"/>
        <v>2320280108.3111062</v>
      </c>
      <c r="H89" s="3">
        <f t="shared" si="11"/>
        <v>0</v>
      </c>
      <c r="I89" s="3">
        <f t="shared" si="12"/>
        <v>0</v>
      </c>
      <c r="J89" s="5">
        <f t="shared" si="13"/>
        <v>82</v>
      </c>
    </row>
    <row r="90" spans="2:10" x14ac:dyDescent="0.25">
      <c r="B90" s="6">
        <f t="shared" si="8"/>
        <v>8.3000000000000004E-2</v>
      </c>
      <c r="C90" s="3" cm="1">
        <f t="array" ref="C90">INDEX('Modified Iteration Data'!$Q$8:$Q$1007,MATCH($B90,'Modified Iteration Data'!$AF$8:$AF$1007,0),0)</f>
        <v>1977985924.0118959</v>
      </c>
      <c r="D90" s="3" cm="1">
        <f t="array" ref="D90">INDEX('Modified Iteration Data'!$R$8:$R$1007,MATCH($B90,'Modified Iteration Data'!$AG$8:$AG$1007,0),0)</f>
        <v>1038061874.1668869</v>
      </c>
      <c r="E90" s="3">
        <f t="shared" si="9"/>
        <v>3700501980.3075418</v>
      </c>
      <c r="F90" s="3">
        <f t="shared" si="10"/>
        <v>2320892073.9525304</v>
      </c>
      <c r="G90" s="3">
        <f t="shared" si="7"/>
        <v>2320892073.9525304</v>
      </c>
      <c r="H90" s="3">
        <f t="shared" si="11"/>
        <v>0</v>
      </c>
      <c r="I90" s="3">
        <f t="shared" si="12"/>
        <v>0</v>
      </c>
      <c r="J90" s="5">
        <f t="shared" si="13"/>
        <v>83</v>
      </c>
    </row>
    <row r="91" spans="2:10" x14ac:dyDescent="0.25">
      <c r="B91" s="6">
        <f t="shared" si="8"/>
        <v>8.4000000000000005E-2</v>
      </c>
      <c r="C91" s="3" cm="1">
        <f t="array" ref="C91">INDEX('Modified Iteration Data'!$Q$8:$Q$1007,MATCH($B91,'Modified Iteration Data'!$AF$8:$AF$1007,0),0)</f>
        <v>1980272555.792357</v>
      </c>
      <c r="D91" s="3" cm="1">
        <f t="array" ref="D91">INDEX('Modified Iteration Data'!$R$8:$R$1007,MATCH($B91,'Modified Iteration Data'!$AG$8:$AG$1007,0),0)</f>
        <v>1038280155.5397087</v>
      </c>
      <c r="E91" s="3">
        <f t="shared" si="9"/>
        <v>3702788612.0880032</v>
      </c>
      <c r="F91" s="3">
        <f t="shared" si="10"/>
        <v>2321110355.3253522</v>
      </c>
      <c r="G91" s="3">
        <f t="shared" si="7"/>
        <v>2321110355.3253522</v>
      </c>
      <c r="H91" s="3">
        <f t="shared" si="11"/>
        <v>0</v>
      </c>
      <c r="I91" s="3">
        <f t="shared" si="12"/>
        <v>0</v>
      </c>
      <c r="J91" s="5">
        <f t="shared" si="13"/>
        <v>84</v>
      </c>
    </row>
    <row r="92" spans="2:10" x14ac:dyDescent="0.25">
      <c r="B92" s="6">
        <f t="shared" si="8"/>
        <v>8.5000000000000006E-2</v>
      </c>
      <c r="C92" s="3" cm="1">
        <f t="array" ref="C92">INDEX('Modified Iteration Data'!$Q$8:$Q$1007,MATCH($B92,'Modified Iteration Data'!$AF$8:$AF$1007,0),0)</f>
        <v>1987013186.7711949</v>
      </c>
      <c r="D92" s="3" cm="1">
        <f t="array" ref="D92">INDEX('Modified Iteration Data'!$R$8:$R$1007,MATCH($B92,'Modified Iteration Data'!$AG$8:$AG$1007,0),0)</f>
        <v>1038455798.4693639</v>
      </c>
      <c r="E92" s="3">
        <f t="shared" si="9"/>
        <v>3709529243.0668411</v>
      </c>
      <c r="F92" s="3">
        <f t="shared" si="10"/>
        <v>2321285998.2550073</v>
      </c>
      <c r="G92" s="3">
        <f t="shared" si="7"/>
        <v>2321285998.2550073</v>
      </c>
      <c r="H92" s="3">
        <f t="shared" si="11"/>
        <v>0</v>
      </c>
      <c r="I92" s="3">
        <f t="shared" si="12"/>
        <v>0</v>
      </c>
      <c r="J92" s="5">
        <f t="shared" si="13"/>
        <v>85</v>
      </c>
    </row>
    <row r="93" spans="2:10" x14ac:dyDescent="0.25">
      <c r="B93" s="6">
        <f t="shared" si="8"/>
        <v>8.5999999999999993E-2</v>
      </c>
      <c r="C93" s="3" cm="1">
        <f t="array" ref="C93">INDEX('Modified Iteration Data'!$Q$8:$Q$1007,MATCH($B93,'Modified Iteration Data'!$AF$8:$AF$1007,0),0)</f>
        <v>1987886607.7731152</v>
      </c>
      <c r="D93" s="3" cm="1">
        <f t="array" ref="D93">INDEX('Modified Iteration Data'!$R$8:$R$1007,MATCH($B93,'Modified Iteration Data'!$AG$8:$AG$1007,0),0)</f>
        <v>1039176665.5475736</v>
      </c>
      <c r="E93" s="3">
        <f t="shared" si="9"/>
        <v>3710402664.0687613</v>
      </c>
      <c r="F93" s="3">
        <f t="shared" si="10"/>
        <v>2322006865.3332167</v>
      </c>
      <c r="G93" s="3">
        <f t="shared" si="7"/>
        <v>2322006865.3332167</v>
      </c>
      <c r="H93" s="3">
        <f t="shared" si="11"/>
        <v>0</v>
      </c>
      <c r="I93" s="3">
        <f t="shared" si="12"/>
        <v>0</v>
      </c>
      <c r="J93" s="5">
        <f t="shared" si="13"/>
        <v>86</v>
      </c>
    </row>
    <row r="94" spans="2:10" x14ac:dyDescent="0.25">
      <c r="B94" s="6">
        <f t="shared" si="8"/>
        <v>8.6999999999999994E-2</v>
      </c>
      <c r="C94" s="3" cm="1">
        <f t="array" ref="C94">INDEX('Modified Iteration Data'!$Q$8:$Q$1007,MATCH($B94,'Modified Iteration Data'!$AF$8:$AF$1007,0),0)</f>
        <v>1991751676.0716319</v>
      </c>
      <c r="D94" s="3" cm="1">
        <f t="array" ref="D94">INDEX('Modified Iteration Data'!$R$8:$R$1007,MATCH($B94,'Modified Iteration Data'!$AG$8:$AG$1007,0),0)</f>
        <v>1039717233.0033451</v>
      </c>
      <c r="E94" s="3">
        <f t="shared" si="9"/>
        <v>3714267732.3672781</v>
      </c>
      <c r="F94" s="3">
        <f t="shared" si="10"/>
        <v>2322547432.7889886</v>
      </c>
      <c r="G94" s="3">
        <f t="shared" si="7"/>
        <v>2322547432.7889886</v>
      </c>
      <c r="H94" s="3">
        <f t="shared" si="11"/>
        <v>0</v>
      </c>
      <c r="I94" s="3">
        <f t="shared" si="12"/>
        <v>0</v>
      </c>
      <c r="J94" s="5">
        <f t="shared" si="13"/>
        <v>87</v>
      </c>
    </row>
    <row r="95" spans="2:10" x14ac:dyDescent="0.25">
      <c r="B95" s="6">
        <f t="shared" si="8"/>
        <v>8.7999999999999995E-2</v>
      </c>
      <c r="C95" s="3" cm="1">
        <f t="array" ref="C95">INDEX('Modified Iteration Data'!$Q$8:$Q$1007,MATCH($B95,'Modified Iteration Data'!$AF$8:$AF$1007,0),0)</f>
        <v>1998736811.926255</v>
      </c>
      <c r="D95" s="3" cm="1">
        <f t="array" ref="D95">INDEX('Modified Iteration Data'!$R$8:$R$1007,MATCH($B95,'Modified Iteration Data'!$AG$8:$AG$1007,0),0)</f>
        <v>1039978930.5894498</v>
      </c>
      <c r="E95" s="3">
        <f t="shared" si="9"/>
        <v>3721252868.2219009</v>
      </c>
      <c r="F95" s="3">
        <f t="shared" si="10"/>
        <v>2322809130.375093</v>
      </c>
      <c r="G95" s="3">
        <f t="shared" si="7"/>
        <v>2322809130.375093</v>
      </c>
      <c r="H95" s="3">
        <f t="shared" si="11"/>
        <v>0</v>
      </c>
      <c r="I95" s="3">
        <f t="shared" si="12"/>
        <v>0</v>
      </c>
      <c r="J95" s="5">
        <f t="shared" si="13"/>
        <v>88</v>
      </c>
    </row>
    <row r="96" spans="2:10" x14ac:dyDescent="0.25">
      <c r="B96" s="6">
        <f t="shared" si="8"/>
        <v>8.8999999999999996E-2</v>
      </c>
      <c r="C96" s="3" cm="1">
        <f t="array" ref="C96">INDEX('Modified Iteration Data'!$Q$8:$Q$1007,MATCH($B96,'Modified Iteration Data'!$AF$8:$AF$1007,0),0)</f>
        <v>1999625078.510392</v>
      </c>
      <c r="D96" s="3" cm="1">
        <f t="array" ref="D96">INDEX('Modified Iteration Data'!$R$8:$R$1007,MATCH($B96,'Modified Iteration Data'!$AG$8:$AG$1007,0),0)</f>
        <v>1041060597.5168911</v>
      </c>
      <c r="E96" s="3">
        <f t="shared" si="9"/>
        <v>3722141134.8060379</v>
      </c>
      <c r="F96" s="3">
        <f t="shared" si="10"/>
        <v>2323890797.3025346</v>
      </c>
      <c r="G96" s="3">
        <f t="shared" si="7"/>
        <v>2323890797.3025346</v>
      </c>
      <c r="H96" s="3">
        <f t="shared" si="11"/>
        <v>0</v>
      </c>
      <c r="I96" s="3">
        <f t="shared" si="12"/>
        <v>0</v>
      </c>
      <c r="J96" s="5">
        <f t="shared" si="13"/>
        <v>89</v>
      </c>
    </row>
    <row r="97" spans="2:10" x14ac:dyDescent="0.25">
      <c r="B97" s="6">
        <f t="shared" si="8"/>
        <v>0.09</v>
      </c>
      <c r="C97" s="3" cm="1">
        <f t="array" ref="C97">INDEX('Modified Iteration Data'!$Q$8:$Q$1007,MATCH($B97,'Modified Iteration Data'!$AF$8:$AF$1007,0),0)</f>
        <v>2000124891.4359012</v>
      </c>
      <c r="D97" s="3" cm="1">
        <f t="array" ref="D97">INDEX('Modified Iteration Data'!$R$8:$R$1007,MATCH($B97,'Modified Iteration Data'!$AG$8:$AG$1007,0),0)</f>
        <v>1043320337.0888635</v>
      </c>
      <c r="E97" s="3">
        <f t="shared" si="9"/>
        <v>3722640947.7315474</v>
      </c>
      <c r="F97" s="3">
        <f t="shared" si="10"/>
        <v>2326150536.874507</v>
      </c>
      <c r="G97" s="3">
        <f t="shared" si="7"/>
        <v>2326150536.874507</v>
      </c>
      <c r="H97" s="3">
        <f t="shared" si="11"/>
        <v>0</v>
      </c>
      <c r="I97" s="3">
        <f t="shared" si="12"/>
        <v>0</v>
      </c>
      <c r="J97" s="5">
        <f t="shared" si="13"/>
        <v>90</v>
      </c>
    </row>
    <row r="98" spans="2:10" x14ac:dyDescent="0.25">
      <c r="B98" s="6">
        <f t="shared" si="8"/>
        <v>9.0999999999999998E-2</v>
      </c>
      <c r="C98" s="3" cm="1">
        <f t="array" ref="C98">INDEX('Modified Iteration Data'!$Q$8:$Q$1007,MATCH($B98,'Modified Iteration Data'!$AF$8:$AF$1007,0),0)</f>
        <v>2003985212.3461041</v>
      </c>
      <c r="D98" s="3" cm="1">
        <f t="array" ref="D98">INDEX('Modified Iteration Data'!$R$8:$R$1007,MATCH($B98,'Modified Iteration Data'!$AG$8:$AG$1007,0),0)</f>
        <v>1044168962.1440449</v>
      </c>
      <c r="E98" s="3">
        <f t="shared" si="9"/>
        <v>3726501268.6417503</v>
      </c>
      <c r="F98" s="3">
        <f t="shared" si="10"/>
        <v>2326999161.9296885</v>
      </c>
      <c r="G98" s="3">
        <f t="shared" si="7"/>
        <v>2326999161.9296885</v>
      </c>
      <c r="H98" s="3">
        <f t="shared" si="11"/>
        <v>0</v>
      </c>
      <c r="I98" s="3">
        <f t="shared" si="12"/>
        <v>0</v>
      </c>
      <c r="J98" s="5">
        <f t="shared" si="13"/>
        <v>91</v>
      </c>
    </row>
    <row r="99" spans="2:10" x14ac:dyDescent="0.25">
      <c r="B99" s="6">
        <f t="shared" si="8"/>
        <v>9.1999999999999998E-2</v>
      </c>
      <c r="C99" s="3" cm="1">
        <f t="array" ref="C99">INDEX('Modified Iteration Data'!$Q$8:$Q$1007,MATCH($B99,'Modified Iteration Data'!$AF$8:$AF$1007,0),0)</f>
        <v>2005632059.166774</v>
      </c>
      <c r="D99" s="3" cm="1">
        <f t="array" ref="D99">INDEX('Modified Iteration Data'!$R$8:$R$1007,MATCH($B99,'Modified Iteration Data'!$AG$8:$AG$1007,0),0)</f>
        <v>1044236271.7957219</v>
      </c>
      <c r="E99" s="3">
        <f t="shared" si="9"/>
        <v>3728148115.4624205</v>
      </c>
      <c r="F99" s="3">
        <f t="shared" si="10"/>
        <v>2327066471.5813651</v>
      </c>
      <c r="G99" s="3">
        <f t="shared" si="7"/>
        <v>2327066471.5813651</v>
      </c>
      <c r="H99" s="3">
        <f t="shared" si="11"/>
        <v>0</v>
      </c>
      <c r="I99" s="3">
        <f t="shared" si="12"/>
        <v>0</v>
      </c>
      <c r="J99" s="5">
        <f t="shared" si="13"/>
        <v>92</v>
      </c>
    </row>
    <row r="100" spans="2:10" x14ac:dyDescent="0.25">
      <c r="B100" s="6">
        <f t="shared" si="8"/>
        <v>9.2999999999999999E-2</v>
      </c>
      <c r="C100" s="3" cm="1">
        <f t="array" ref="C100">INDEX('Modified Iteration Data'!$Q$8:$Q$1007,MATCH($B100,'Modified Iteration Data'!$AF$8:$AF$1007,0),0)</f>
        <v>2012105212.0708361</v>
      </c>
      <c r="D100" s="3" cm="1">
        <f t="array" ref="D100">INDEX('Modified Iteration Data'!$R$8:$R$1007,MATCH($B100,'Modified Iteration Data'!$AG$8:$AG$1007,0),0)</f>
        <v>1044706255.560781</v>
      </c>
      <c r="E100" s="3">
        <f t="shared" si="9"/>
        <v>3734621268.3664823</v>
      </c>
      <c r="F100" s="3">
        <f t="shared" si="10"/>
        <v>2327536455.3464241</v>
      </c>
      <c r="G100" s="3">
        <f t="shared" si="7"/>
        <v>2327536455.3464241</v>
      </c>
      <c r="H100" s="3">
        <f t="shared" si="11"/>
        <v>0</v>
      </c>
      <c r="I100" s="3">
        <f t="shared" si="12"/>
        <v>0</v>
      </c>
      <c r="J100" s="5">
        <f t="shared" si="13"/>
        <v>93</v>
      </c>
    </row>
    <row r="101" spans="2:10" x14ac:dyDescent="0.25">
      <c r="B101" s="6">
        <f t="shared" si="8"/>
        <v>9.4E-2</v>
      </c>
      <c r="C101" s="3" cm="1">
        <f t="array" ref="C101">INDEX('Modified Iteration Data'!$Q$8:$Q$1007,MATCH($B101,'Modified Iteration Data'!$AF$8:$AF$1007,0),0)</f>
        <v>2013975614.6448209</v>
      </c>
      <c r="D101" s="3" cm="1">
        <f t="array" ref="D101">INDEX('Modified Iteration Data'!$R$8:$R$1007,MATCH($B101,'Modified Iteration Data'!$AG$8:$AG$1007,0),0)</f>
        <v>1045073377.7220991</v>
      </c>
      <c r="E101" s="3">
        <f t="shared" si="9"/>
        <v>3736491670.9404669</v>
      </c>
      <c r="F101" s="3">
        <f t="shared" si="10"/>
        <v>2327903577.5077424</v>
      </c>
      <c r="G101" s="3">
        <f t="shared" si="7"/>
        <v>2327903577.5077424</v>
      </c>
      <c r="H101" s="3">
        <f t="shared" si="11"/>
        <v>0</v>
      </c>
      <c r="I101" s="3">
        <f t="shared" si="12"/>
        <v>0</v>
      </c>
      <c r="J101" s="5">
        <f t="shared" si="13"/>
        <v>94</v>
      </c>
    </row>
    <row r="102" spans="2:10" x14ac:dyDescent="0.25">
      <c r="B102" s="6">
        <f t="shared" si="8"/>
        <v>9.5000000000000001E-2</v>
      </c>
      <c r="C102" s="3" cm="1">
        <f t="array" ref="C102">INDEX('Modified Iteration Data'!$Q$8:$Q$1007,MATCH($B102,'Modified Iteration Data'!$AF$8:$AF$1007,0),0)</f>
        <v>2014731457.8387239</v>
      </c>
      <c r="D102" s="3" cm="1">
        <f t="array" ref="D102">INDEX('Modified Iteration Data'!$R$8:$R$1007,MATCH($B102,'Modified Iteration Data'!$AG$8:$AG$1007,0),0)</f>
        <v>1047080714.543372</v>
      </c>
      <c r="E102" s="3">
        <f t="shared" si="9"/>
        <v>3737247514.1343699</v>
      </c>
      <c r="F102" s="3">
        <f t="shared" si="10"/>
        <v>2329910914.3290153</v>
      </c>
      <c r="G102" s="3">
        <f t="shared" si="7"/>
        <v>2329910914.3290153</v>
      </c>
      <c r="H102" s="3">
        <f t="shared" si="11"/>
        <v>0</v>
      </c>
      <c r="I102" s="3">
        <f t="shared" si="12"/>
        <v>0</v>
      </c>
      <c r="J102" s="5">
        <f t="shared" si="13"/>
        <v>95</v>
      </c>
    </row>
    <row r="103" spans="2:10" x14ac:dyDescent="0.25">
      <c r="B103" s="6">
        <f t="shared" si="8"/>
        <v>9.6000000000000002E-2</v>
      </c>
      <c r="C103" s="3" cm="1">
        <f t="array" ref="C103">INDEX('Modified Iteration Data'!$Q$8:$Q$1007,MATCH($B103,'Modified Iteration Data'!$AF$8:$AF$1007,0),0)</f>
        <v>2016028990.309345</v>
      </c>
      <c r="D103" s="3" cm="1">
        <f t="array" ref="D103">INDEX('Modified Iteration Data'!$R$8:$R$1007,MATCH($B103,'Modified Iteration Data'!$AG$8:$AG$1007,0),0)</f>
        <v>1052929611.1225061</v>
      </c>
      <c r="E103" s="3">
        <f t="shared" si="9"/>
        <v>3738545046.604991</v>
      </c>
      <c r="F103" s="3">
        <f t="shared" si="10"/>
        <v>2335759810.9081497</v>
      </c>
      <c r="G103" s="3">
        <f t="shared" si="7"/>
        <v>2335759810.9081497</v>
      </c>
      <c r="H103" s="3">
        <f t="shared" si="11"/>
        <v>0</v>
      </c>
      <c r="I103" s="3">
        <f t="shared" si="12"/>
        <v>0</v>
      </c>
      <c r="J103" s="5">
        <f t="shared" si="13"/>
        <v>96</v>
      </c>
    </row>
    <row r="104" spans="2:10" x14ac:dyDescent="0.25">
      <c r="B104" s="6">
        <f t="shared" si="8"/>
        <v>9.7000000000000003E-2</v>
      </c>
      <c r="C104" s="3" cm="1">
        <f t="array" ref="C104">INDEX('Modified Iteration Data'!$Q$8:$Q$1007,MATCH($B104,'Modified Iteration Data'!$AF$8:$AF$1007,0),0)</f>
        <v>2021401820.2452459</v>
      </c>
      <c r="D104" s="3" cm="1">
        <f t="array" ref="D104">INDEX('Modified Iteration Data'!$R$8:$R$1007,MATCH($B104,'Modified Iteration Data'!$AG$8:$AG$1007,0),0)</f>
        <v>1052944470.5354532</v>
      </c>
      <c r="E104" s="3">
        <f t="shared" si="9"/>
        <v>3743917876.5408921</v>
      </c>
      <c r="F104" s="3">
        <f t="shared" si="10"/>
        <v>2335774670.3210964</v>
      </c>
      <c r="G104" s="3">
        <f t="shared" si="7"/>
        <v>2335774670.3210964</v>
      </c>
      <c r="H104" s="3">
        <f t="shared" si="11"/>
        <v>0</v>
      </c>
      <c r="I104" s="3">
        <f t="shared" si="12"/>
        <v>0</v>
      </c>
      <c r="J104" s="5">
        <f t="shared" si="13"/>
        <v>97</v>
      </c>
    </row>
    <row r="105" spans="2:10" x14ac:dyDescent="0.25">
      <c r="B105" s="6">
        <f t="shared" si="8"/>
        <v>9.8000000000000004E-2</v>
      </c>
      <c r="C105" s="3" cm="1">
        <f t="array" ref="C105">INDEX('Modified Iteration Data'!$Q$8:$Q$1007,MATCH($B105,'Modified Iteration Data'!$AF$8:$AF$1007,0),0)</f>
        <v>2024123695.991596</v>
      </c>
      <c r="D105" s="3" cm="1">
        <f t="array" ref="D105">INDEX('Modified Iteration Data'!$R$8:$R$1007,MATCH($B105,'Modified Iteration Data'!$AG$8:$AG$1007,0),0)</f>
        <v>1055111733.7446476</v>
      </c>
      <c r="E105" s="3">
        <f t="shared" si="9"/>
        <v>3746639752.2872419</v>
      </c>
      <c r="F105" s="3">
        <f t="shared" si="10"/>
        <v>2337941933.5302911</v>
      </c>
      <c r="G105" s="3">
        <f t="shared" si="7"/>
        <v>2337941933.5302911</v>
      </c>
      <c r="H105" s="3">
        <f t="shared" si="11"/>
        <v>0</v>
      </c>
      <c r="I105" s="3">
        <f t="shared" si="12"/>
        <v>0</v>
      </c>
      <c r="J105" s="5">
        <f t="shared" si="13"/>
        <v>98</v>
      </c>
    </row>
    <row r="106" spans="2:10" x14ac:dyDescent="0.25">
      <c r="B106" s="6">
        <f t="shared" si="8"/>
        <v>9.9000000000000005E-2</v>
      </c>
      <c r="C106" s="3" cm="1">
        <f t="array" ref="C106">INDEX('Modified Iteration Data'!$Q$8:$Q$1007,MATCH($B106,'Modified Iteration Data'!$AF$8:$AF$1007,0),0)</f>
        <v>2028310501.41535</v>
      </c>
      <c r="D106" s="3" cm="1">
        <f t="array" ref="D106">INDEX('Modified Iteration Data'!$R$8:$R$1007,MATCH($B106,'Modified Iteration Data'!$AG$8:$AG$1007,0),0)</f>
        <v>1055162193.5374216</v>
      </c>
      <c r="E106" s="3">
        <f t="shared" si="9"/>
        <v>3750826557.7109962</v>
      </c>
      <c r="F106" s="3">
        <f t="shared" si="10"/>
        <v>2337992393.3230648</v>
      </c>
      <c r="G106" s="3">
        <f t="shared" si="7"/>
        <v>2337992393.3230648</v>
      </c>
      <c r="H106" s="3">
        <f t="shared" si="11"/>
        <v>0</v>
      </c>
      <c r="I106" s="3">
        <f t="shared" si="12"/>
        <v>0</v>
      </c>
      <c r="J106" s="5">
        <f t="shared" si="13"/>
        <v>99</v>
      </c>
    </row>
    <row r="107" spans="2:10" x14ac:dyDescent="0.25">
      <c r="B107" s="6">
        <f t="shared" si="8"/>
        <v>0.1</v>
      </c>
      <c r="C107" s="3" cm="1">
        <f t="array" ref="C107">INDEX('Modified Iteration Data'!$Q$8:$Q$1007,MATCH($B107,'Modified Iteration Data'!$AF$8:$AF$1007,0),0)</f>
        <v>2030107934.354033</v>
      </c>
      <c r="D107" s="3" cm="1">
        <f t="array" ref="D107">INDEX('Modified Iteration Data'!$R$8:$R$1007,MATCH($B107,'Modified Iteration Data'!$AG$8:$AG$1007,0),0)</f>
        <v>1055377182.5381238</v>
      </c>
      <c r="E107" s="3">
        <f t="shared" si="9"/>
        <v>3752623990.6496792</v>
      </c>
      <c r="F107" s="3">
        <f t="shared" si="10"/>
        <v>2338207382.3237672</v>
      </c>
      <c r="G107" s="3">
        <f t="shared" si="7"/>
        <v>2338207382.3237672</v>
      </c>
      <c r="H107" s="3">
        <f t="shared" si="11"/>
        <v>0</v>
      </c>
      <c r="I107" s="3">
        <f t="shared" si="12"/>
        <v>0</v>
      </c>
      <c r="J107" s="5">
        <f t="shared" si="13"/>
        <v>100</v>
      </c>
    </row>
    <row r="108" spans="2:10" x14ac:dyDescent="0.25">
      <c r="B108" s="6">
        <f t="shared" si="8"/>
        <v>0.10100000000000001</v>
      </c>
      <c r="C108" s="3" cm="1">
        <f t="array" ref="C108">INDEX('Modified Iteration Data'!$Q$8:$Q$1007,MATCH($B108,'Modified Iteration Data'!$AF$8:$AF$1007,0),0)</f>
        <v>2032154603.696007</v>
      </c>
      <c r="D108" s="3" cm="1">
        <f t="array" ref="D108">INDEX('Modified Iteration Data'!$R$8:$R$1007,MATCH($B108,'Modified Iteration Data'!$AG$8:$AG$1007,0),0)</f>
        <v>1057639309.4864945</v>
      </c>
      <c r="E108" s="3">
        <f t="shared" si="9"/>
        <v>3754670659.9916534</v>
      </c>
      <c r="F108" s="3">
        <f t="shared" si="10"/>
        <v>2340469509.2721376</v>
      </c>
      <c r="G108" s="3">
        <f t="shared" si="7"/>
        <v>2340469509.2721376</v>
      </c>
      <c r="H108" s="3">
        <f t="shared" si="11"/>
        <v>0</v>
      </c>
      <c r="I108" s="3">
        <f t="shared" si="12"/>
        <v>0</v>
      </c>
      <c r="J108" s="5">
        <f t="shared" si="13"/>
        <v>101</v>
      </c>
    </row>
    <row r="109" spans="2:10" x14ac:dyDescent="0.25">
      <c r="B109" s="6">
        <f t="shared" si="8"/>
        <v>0.10199999999999999</v>
      </c>
      <c r="C109" s="3" cm="1">
        <f t="array" ref="C109">INDEX('Modified Iteration Data'!$Q$8:$Q$1007,MATCH($B109,'Modified Iteration Data'!$AF$8:$AF$1007,0),0)</f>
        <v>2033533043.7557728</v>
      </c>
      <c r="D109" s="3" cm="1">
        <f t="array" ref="D109">INDEX('Modified Iteration Data'!$R$8:$R$1007,MATCH($B109,'Modified Iteration Data'!$AG$8:$AG$1007,0),0)</f>
        <v>1057867442.5226094</v>
      </c>
      <c r="E109" s="3">
        <f t="shared" si="9"/>
        <v>3756049100.0514193</v>
      </c>
      <c r="F109" s="3">
        <f t="shared" si="10"/>
        <v>2340697642.3082528</v>
      </c>
      <c r="G109" s="3">
        <f t="shared" si="7"/>
        <v>2340697642.3082528</v>
      </c>
      <c r="H109" s="3">
        <f t="shared" si="11"/>
        <v>0</v>
      </c>
      <c r="I109" s="3">
        <f t="shared" si="12"/>
        <v>0</v>
      </c>
      <c r="J109" s="5">
        <f t="shared" si="13"/>
        <v>102</v>
      </c>
    </row>
    <row r="110" spans="2:10" x14ac:dyDescent="0.25">
      <c r="B110" s="6">
        <f t="shared" si="8"/>
        <v>0.10299999999999999</v>
      </c>
      <c r="C110" s="3" cm="1">
        <f t="array" ref="C110">INDEX('Modified Iteration Data'!$Q$8:$Q$1007,MATCH($B110,'Modified Iteration Data'!$AF$8:$AF$1007,0),0)</f>
        <v>2034485122.7485268</v>
      </c>
      <c r="D110" s="3" cm="1">
        <f t="array" ref="D110">INDEX('Modified Iteration Data'!$R$8:$R$1007,MATCH($B110,'Modified Iteration Data'!$AG$8:$AG$1007,0),0)</f>
        <v>1061460568.9423686</v>
      </c>
      <c r="E110" s="3">
        <f t="shared" si="9"/>
        <v>3757001179.0441732</v>
      </c>
      <c r="F110" s="3">
        <f t="shared" si="10"/>
        <v>2344290768.7280121</v>
      </c>
      <c r="G110" s="3">
        <f t="shared" si="7"/>
        <v>2344290768.7280121</v>
      </c>
      <c r="H110" s="3">
        <f t="shared" si="11"/>
        <v>0</v>
      </c>
      <c r="I110" s="3">
        <f t="shared" si="12"/>
        <v>0</v>
      </c>
      <c r="J110" s="5">
        <f t="shared" si="13"/>
        <v>103</v>
      </c>
    </row>
    <row r="111" spans="2:10" x14ac:dyDescent="0.25">
      <c r="B111" s="6">
        <f t="shared" si="8"/>
        <v>0.104</v>
      </c>
      <c r="C111" s="3" cm="1">
        <f t="array" ref="C111">INDEX('Modified Iteration Data'!$Q$8:$Q$1007,MATCH($B111,'Modified Iteration Data'!$AF$8:$AF$1007,0),0)</f>
        <v>2040824403.8832319</v>
      </c>
      <c r="D111" s="3" cm="1">
        <f t="array" ref="D111">INDEX('Modified Iteration Data'!$R$8:$R$1007,MATCH($B111,'Modified Iteration Data'!$AG$8:$AG$1007,0),0)</f>
        <v>1061911989.0491014</v>
      </c>
      <c r="E111" s="3">
        <f t="shared" si="9"/>
        <v>3763340460.1788778</v>
      </c>
      <c r="F111" s="3">
        <f t="shared" si="10"/>
        <v>2344742188.8347445</v>
      </c>
      <c r="G111" s="3">
        <f t="shared" si="7"/>
        <v>2344742188.8347445</v>
      </c>
      <c r="H111" s="3">
        <f t="shared" si="11"/>
        <v>0</v>
      </c>
      <c r="I111" s="3">
        <f t="shared" si="12"/>
        <v>0</v>
      </c>
      <c r="J111" s="5">
        <f t="shared" si="13"/>
        <v>104</v>
      </c>
    </row>
    <row r="112" spans="2:10" x14ac:dyDescent="0.25">
      <c r="B112" s="6">
        <f t="shared" si="8"/>
        <v>0.105</v>
      </c>
      <c r="C112" s="3" cm="1">
        <f t="array" ref="C112">INDEX('Modified Iteration Data'!$Q$8:$Q$1007,MATCH($B112,'Modified Iteration Data'!$AF$8:$AF$1007,0),0)</f>
        <v>2040906367.279803</v>
      </c>
      <c r="D112" s="3" cm="1">
        <f t="array" ref="D112">INDEX('Modified Iteration Data'!$R$8:$R$1007,MATCH($B112,'Modified Iteration Data'!$AG$8:$AG$1007,0),0)</f>
        <v>1062379335.7514304</v>
      </c>
      <c r="E112" s="3">
        <f t="shared" si="9"/>
        <v>3763422423.575449</v>
      </c>
      <c r="F112" s="3">
        <f t="shared" si="10"/>
        <v>2345209535.5370736</v>
      </c>
      <c r="G112" s="3">
        <f t="shared" si="7"/>
        <v>2345209535.5370736</v>
      </c>
      <c r="H112" s="3">
        <f t="shared" si="11"/>
        <v>0</v>
      </c>
      <c r="I112" s="3">
        <f t="shared" si="12"/>
        <v>0</v>
      </c>
      <c r="J112" s="5">
        <f t="shared" si="13"/>
        <v>105</v>
      </c>
    </row>
    <row r="113" spans="2:10" x14ac:dyDescent="0.25">
      <c r="B113" s="6">
        <f t="shared" si="8"/>
        <v>0.106</v>
      </c>
      <c r="C113" s="3" cm="1">
        <f t="array" ref="C113">INDEX('Modified Iteration Data'!$Q$8:$Q$1007,MATCH($B113,'Modified Iteration Data'!$AF$8:$AF$1007,0),0)</f>
        <v>2044311455.1407542</v>
      </c>
      <c r="D113" s="3" cm="1">
        <f t="array" ref="D113">INDEX('Modified Iteration Data'!$R$8:$R$1007,MATCH($B113,'Modified Iteration Data'!$AG$8:$AG$1007,0),0)</f>
        <v>1062604579.3826696</v>
      </c>
      <c r="E113" s="3">
        <f t="shared" si="9"/>
        <v>3766827511.4364004</v>
      </c>
      <c r="F113" s="3">
        <f t="shared" si="10"/>
        <v>2345434779.168313</v>
      </c>
      <c r="G113" s="3">
        <f t="shared" si="7"/>
        <v>2345434779.168313</v>
      </c>
      <c r="H113" s="3">
        <f t="shared" si="11"/>
        <v>0</v>
      </c>
      <c r="I113" s="3">
        <f t="shared" si="12"/>
        <v>0</v>
      </c>
      <c r="J113" s="5">
        <f t="shared" si="13"/>
        <v>106</v>
      </c>
    </row>
    <row r="114" spans="2:10" x14ac:dyDescent="0.25">
      <c r="B114" s="6">
        <f t="shared" si="8"/>
        <v>0.107</v>
      </c>
      <c r="C114" s="3" cm="1">
        <f t="array" ref="C114">INDEX('Modified Iteration Data'!$Q$8:$Q$1007,MATCH($B114,'Modified Iteration Data'!$AF$8:$AF$1007,0),0)</f>
        <v>2048595103.0779848</v>
      </c>
      <c r="D114" s="3" cm="1">
        <f t="array" ref="D114">INDEX('Modified Iteration Data'!$R$8:$R$1007,MATCH($B114,'Modified Iteration Data'!$AG$8:$AG$1007,0),0)</f>
        <v>1062639228.9984329</v>
      </c>
      <c r="E114" s="3">
        <f t="shared" si="9"/>
        <v>3771111159.373631</v>
      </c>
      <c r="F114" s="3">
        <f t="shared" si="10"/>
        <v>2345469428.7840762</v>
      </c>
      <c r="G114" s="3">
        <f t="shared" si="7"/>
        <v>2345469428.7840762</v>
      </c>
      <c r="H114" s="3">
        <f t="shared" si="11"/>
        <v>0</v>
      </c>
      <c r="I114" s="3">
        <f t="shared" si="12"/>
        <v>0</v>
      </c>
      <c r="J114" s="5">
        <f t="shared" si="13"/>
        <v>107</v>
      </c>
    </row>
    <row r="115" spans="2:10" x14ac:dyDescent="0.25">
      <c r="B115" s="6">
        <f t="shared" si="8"/>
        <v>0.108</v>
      </c>
      <c r="C115" s="3" cm="1">
        <f t="array" ref="C115">INDEX('Modified Iteration Data'!$Q$8:$Q$1007,MATCH($B115,'Modified Iteration Data'!$AF$8:$AF$1007,0),0)</f>
        <v>2052623488.184505</v>
      </c>
      <c r="D115" s="3" cm="1">
        <f t="array" ref="D115">INDEX('Modified Iteration Data'!$R$8:$R$1007,MATCH($B115,'Modified Iteration Data'!$AG$8:$AG$1007,0),0)</f>
        <v>1063651935.0031968</v>
      </c>
      <c r="E115" s="3">
        <f t="shared" si="9"/>
        <v>3775139544.4801512</v>
      </c>
      <c r="F115" s="3">
        <f t="shared" si="10"/>
        <v>2346482134.7888403</v>
      </c>
      <c r="G115" s="3">
        <f t="shared" si="7"/>
        <v>2346482134.7888403</v>
      </c>
      <c r="H115" s="3">
        <f t="shared" si="11"/>
        <v>0</v>
      </c>
      <c r="I115" s="3">
        <f t="shared" si="12"/>
        <v>0</v>
      </c>
      <c r="J115" s="5">
        <f t="shared" si="13"/>
        <v>108</v>
      </c>
    </row>
    <row r="116" spans="2:10" x14ac:dyDescent="0.25">
      <c r="B116" s="6">
        <f t="shared" si="8"/>
        <v>0.109</v>
      </c>
      <c r="C116" s="3" cm="1">
        <f t="array" ref="C116">INDEX('Modified Iteration Data'!$Q$8:$Q$1007,MATCH($B116,'Modified Iteration Data'!$AF$8:$AF$1007,0),0)</f>
        <v>2056163784.01092</v>
      </c>
      <c r="D116" s="3" cm="1">
        <f t="array" ref="D116">INDEX('Modified Iteration Data'!$R$8:$R$1007,MATCH($B116,'Modified Iteration Data'!$AG$8:$AG$1007,0),0)</f>
        <v>1066150286.5696564</v>
      </c>
      <c r="E116" s="3">
        <f t="shared" si="9"/>
        <v>3778679840.3065662</v>
      </c>
      <c r="F116" s="3">
        <f t="shared" si="10"/>
        <v>2348980486.3552999</v>
      </c>
      <c r="G116" s="3">
        <f t="shared" si="7"/>
        <v>2348980486.3552999</v>
      </c>
      <c r="H116" s="3">
        <f t="shared" si="11"/>
        <v>0</v>
      </c>
      <c r="I116" s="3">
        <f t="shared" si="12"/>
        <v>0</v>
      </c>
      <c r="J116" s="5">
        <f t="shared" si="13"/>
        <v>109</v>
      </c>
    </row>
    <row r="117" spans="2:10" x14ac:dyDescent="0.25">
      <c r="B117" s="6">
        <f t="shared" si="8"/>
        <v>0.11</v>
      </c>
      <c r="C117" s="3" cm="1">
        <f t="array" ref="C117">INDEX('Modified Iteration Data'!$Q$8:$Q$1007,MATCH($B117,'Modified Iteration Data'!$AF$8:$AF$1007,0),0)</f>
        <v>2056332215.4581859</v>
      </c>
      <c r="D117" s="3" cm="1">
        <f t="array" ref="D117">INDEX('Modified Iteration Data'!$R$8:$R$1007,MATCH($B117,'Modified Iteration Data'!$AG$8:$AG$1007,0),0)</f>
        <v>1066867291.0970125</v>
      </c>
      <c r="E117" s="3">
        <f t="shared" si="9"/>
        <v>3778848271.7538319</v>
      </c>
      <c r="F117" s="3">
        <f t="shared" si="10"/>
        <v>2349697490.8826561</v>
      </c>
      <c r="G117" s="3">
        <f t="shared" si="7"/>
        <v>2349697490.8826561</v>
      </c>
      <c r="H117" s="3">
        <f t="shared" si="11"/>
        <v>0</v>
      </c>
      <c r="I117" s="3">
        <f t="shared" si="12"/>
        <v>0</v>
      </c>
      <c r="J117" s="5">
        <f t="shared" si="13"/>
        <v>110</v>
      </c>
    </row>
    <row r="118" spans="2:10" x14ac:dyDescent="0.25">
      <c r="B118" s="6">
        <f t="shared" si="8"/>
        <v>0.111</v>
      </c>
      <c r="C118" s="3" cm="1">
        <f t="array" ref="C118">INDEX('Modified Iteration Data'!$Q$8:$Q$1007,MATCH($B118,'Modified Iteration Data'!$AF$8:$AF$1007,0),0)</f>
        <v>2057207815.5458479</v>
      </c>
      <c r="D118" s="3" cm="1">
        <f t="array" ref="D118">INDEX('Modified Iteration Data'!$R$8:$R$1007,MATCH($B118,'Modified Iteration Data'!$AG$8:$AG$1007,0),0)</f>
        <v>1067089371.2747581</v>
      </c>
      <c r="E118" s="3">
        <f t="shared" si="9"/>
        <v>3779723871.8414941</v>
      </c>
      <c r="F118" s="3">
        <f t="shared" si="10"/>
        <v>2349919571.0604014</v>
      </c>
      <c r="G118" s="3">
        <f t="shared" si="7"/>
        <v>2349919571.0604014</v>
      </c>
      <c r="H118" s="3">
        <f t="shared" si="11"/>
        <v>0</v>
      </c>
      <c r="I118" s="3">
        <f t="shared" si="12"/>
        <v>0</v>
      </c>
      <c r="J118" s="5">
        <f t="shared" si="13"/>
        <v>111</v>
      </c>
    </row>
    <row r="119" spans="2:10" x14ac:dyDescent="0.25">
      <c r="B119" s="6">
        <f t="shared" si="8"/>
        <v>0.112</v>
      </c>
      <c r="C119" s="3" cm="1">
        <f t="array" ref="C119">INDEX('Modified Iteration Data'!$Q$8:$Q$1007,MATCH($B119,'Modified Iteration Data'!$AF$8:$AF$1007,0),0)</f>
        <v>2058927064.415127</v>
      </c>
      <c r="D119" s="3" cm="1">
        <f t="array" ref="D119">INDEX('Modified Iteration Data'!$R$8:$R$1007,MATCH($B119,'Modified Iteration Data'!$AG$8:$AG$1007,0),0)</f>
        <v>1069503418.4061227</v>
      </c>
      <c r="E119" s="3">
        <f t="shared" si="9"/>
        <v>3781443120.7107735</v>
      </c>
      <c r="F119" s="3">
        <f t="shared" si="10"/>
        <v>2352333618.1917658</v>
      </c>
      <c r="G119" s="3">
        <f t="shared" si="7"/>
        <v>2352333618.1917658</v>
      </c>
      <c r="H119" s="3">
        <f t="shared" si="11"/>
        <v>0</v>
      </c>
      <c r="I119" s="3">
        <f t="shared" si="12"/>
        <v>0</v>
      </c>
      <c r="J119" s="5">
        <f t="shared" si="13"/>
        <v>112</v>
      </c>
    </row>
    <row r="120" spans="2:10" x14ac:dyDescent="0.25">
      <c r="B120" s="6">
        <f t="shared" si="8"/>
        <v>0.113</v>
      </c>
      <c r="C120" s="3" cm="1">
        <f t="array" ref="C120">INDEX('Modified Iteration Data'!$Q$8:$Q$1007,MATCH($B120,'Modified Iteration Data'!$AF$8:$AF$1007,0),0)</f>
        <v>2061724209.3997939</v>
      </c>
      <c r="D120" s="3" cm="1">
        <f t="array" ref="D120">INDEX('Modified Iteration Data'!$R$8:$R$1007,MATCH($B120,'Modified Iteration Data'!$AG$8:$AG$1007,0),0)</f>
        <v>1070201500.2495666</v>
      </c>
      <c r="E120" s="3">
        <f t="shared" si="9"/>
        <v>3784240265.6954403</v>
      </c>
      <c r="F120" s="3">
        <f t="shared" si="10"/>
        <v>2353031700.0352097</v>
      </c>
      <c r="G120" s="3">
        <f t="shared" si="7"/>
        <v>2353031700.0352097</v>
      </c>
      <c r="H120" s="3">
        <f t="shared" si="11"/>
        <v>0</v>
      </c>
      <c r="I120" s="3">
        <f t="shared" si="12"/>
        <v>0</v>
      </c>
      <c r="J120" s="5">
        <f t="shared" si="13"/>
        <v>113</v>
      </c>
    </row>
    <row r="121" spans="2:10" x14ac:dyDescent="0.25">
      <c r="B121" s="6">
        <f t="shared" si="8"/>
        <v>0.114</v>
      </c>
      <c r="C121" s="3" cm="1">
        <f t="array" ref="C121">INDEX('Modified Iteration Data'!$Q$8:$Q$1007,MATCH($B121,'Modified Iteration Data'!$AF$8:$AF$1007,0),0)</f>
        <v>2067546144.7432499</v>
      </c>
      <c r="D121" s="3" cm="1">
        <f t="array" ref="D121">INDEX('Modified Iteration Data'!$R$8:$R$1007,MATCH($B121,'Modified Iteration Data'!$AG$8:$AG$1007,0),0)</f>
        <v>1072312172.5051473</v>
      </c>
      <c r="E121" s="3">
        <f t="shared" si="9"/>
        <v>3790062201.0388961</v>
      </c>
      <c r="F121" s="3">
        <f t="shared" si="10"/>
        <v>2355142372.2907906</v>
      </c>
      <c r="G121" s="3">
        <f t="shared" si="7"/>
        <v>2355142372.2907906</v>
      </c>
      <c r="H121" s="3">
        <f t="shared" si="11"/>
        <v>0</v>
      </c>
      <c r="I121" s="3">
        <f t="shared" si="12"/>
        <v>0</v>
      </c>
      <c r="J121" s="5">
        <f t="shared" si="13"/>
        <v>114</v>
      </c>
    </row>
    <row r="122" spans="2:10" x14ac:dyDescent="0.25">
      <c r="B122" s="6">
        <f t="shared" si="8"/>
        <v>0.115</v>
      </c>
      <c r="C122" s="3" cm="1">
        <f t="array" ref="C122">INDEX('Modified Iteration Data'!$Q$8:$Q$1007,MATCH($B122,'Modified Iteration Data'!$AF$8:$AF$1007,0),0)</f>
        <v>2067734006.4752319</v>
      </c>
      <c r="D122" s="3" cm="1">
        <f t="array" ref="D122">INDEX('Modified Iteration Data'!$R$8:$R$1007,MATCH($B122,'Modified Iteration Data'!$AG$8:$AG$1007,0),0)</f>
        <v>1073282912.1758761</v>
      </c>
      <c r="E122" s="3">
        <f t="shared" si="9"/>
        <v>3790250062.7708778</v>
      </c>
      <c r="F122" s="3">
        <f t="shared" si="10"/>
        <v>2356113111.9615192</v>
      </c>
      <c r="G122" s="3">
        <f t="shared" si="7"/>
        <v>2356113111.9615192</v>
      </c>
      <c r="H122" s="3">
        <f t="shared" si="11"/>
        <v>0</v>
      </c>
      <c r="I122" s="3">
        <f t="shared" si="12"/>
        <v>0</v>
      </c>
      <c r="J122" s="5">
        <f t="shared" si="13"/>
        <v>115</v>
      </c>
    </row>
    <row r="123" spans="2:10" x14ac:dyDescent="0.25">
      <c r="B123" s="6">
        <f t="shared" si="8"/>
        <v>0.11600000000000001</v>
      </c>
      <c r="C123" s="3" cm="1">
        <f t="array" ref="C123">INDEX('Modified Iteration Data'!$Q$8:$Q$1007,MATCH($B123,'Modified Iteration Data'!$AF$8:$AF$1007,0),0)</f>
        <v>2072728881.1463962</v>
      </c>
      <c r="D123" s="3" cm="1">
        <f t="array" ref="D123">INDEX('Modified Iteration Data'!$R$8:$R$1007,MATCH($B123,'Modified Iteration Data'!$AG$8:$AG$1007,0),0)</f>
        <v>1074962575.8887951</v>
      </c>
      <c r="E123" s="3">
        <f t="shared" si="9"/>
        <v>3795244937.4420424</v>
      </c>
      <c r="F123" s="3">
        <f t="shared" si="10"/>
        <v>2357792775.6744385</v>
      </c>
      <c r="G123" s="3">
        <f t="shared" si="7"/>
        <v>2357792775.6744385</v>
      </c>
      <c r="H123" s="3">
        <f t="shared" si="11"/>
        <v>0</v>
      </c>
      <c r="I123" s="3">
        <f t="shared" si="12"/>
        <v>0</v>
      </c>
      <c r="J123" s="5">
        <f t="shared" si="13"/>
        <v>116</v>
      </c>
    </row>
    <row r="124" spans="2:10" x14ac:dyDescent="0.25">
      <c r="B124" s="6">
        <f t="shared" si="8"/>
        <v>0.11700000000000001</v>
      </c>
      <c r="C124" s="3" cm="1">
        <f t="array" ref="C124">INDEX('Modified Iteration Data'!$Q$8:$Q$1007,MATCH($B124,'Modified Iteration Data'!$AF$8:$AF$1007,0),0)</f>
        <v>2073488886.4803431</v>
      </c>
      <c r="D124" s="3" cm="1">
        <f t="array" ref="D124">INDEX('Modified Iteration Data'!$R$8:$R$1007,MATCH($B124,'Modified Iteration Data'!$AG$8:$AG$1007,0),0)</f>
        <v>1076923975.8455315</v>
      </c>
      <c r="E124" s="3">
        <f t="shared" si="9"/>
        <v>3796004942.7759895</v>
      </c>
      <c r="F124" s="3">
        <f t="shared" si="10"/>
        <v>2359754175.631175</v>
      </c>
      <c r="G124" s="3">
        <f t="shared" si="7"/>
        <v>2359754175.631175</v>
      </c>
      <c r="H124" s="3">
        <f t="shared" si="11"/>
        <v>0</v>
      </c>
      <c r="I124" s="3">
        <f t="shared" si="12"/>
        <v>0</v>
      </c>
      <c r="J124" s="5">
        <f t="shared" si="13"/>
        <v>117</v>
      </c>
    </row>
    <row r="125" spans="2:10" x14ac:dyDescent="0.25">
      <c r="B125" s="6">
        <f t="shared" si="8"/>
        <v>0.11799999999999999</v>
      </c>
      <c r="C125" s="3" cm="1">
        <f t="array" ref="C125">INDEX('Modified Iteration Data'!$Q$8:$Q$1007,MATCH($B125,'Modified Iteration Data'!$AF$8:$AF$1007,0),0)</f>
        <v>2074201489.481663</v>
      </c>
      <c r="D125" s="3" cm="1">
        <f t="array" ref="D125">INDEX('Modified Iteration Data'!$R$8:$R$1007,MATCH($B125,'Modified Iteration Data'!$AG$8:$AG$1007,0),0)</f>
        <v>1076965300.2735095</v>
      </c>
      <c r="E125" s="3">
        <f t="shared" si="9"/>
        <v>3796717545.7773094</v>
      </c>
      <c r="F125" s="3">
        <f t="shared" si="10"/>
        <v>2359795500.0591526</v>
      </c>
      <c r="G125" s="3">
        <f t="shared" si="7"/>
        <v>2359795500.0591526</v>
      </c>
      <c r="H125" s="3">
        <f t="shared" si="11"/>
        <v>0</v>
      </c>
      <c r="I125" s="3">
        <f t="shared" si="12"/>
        <v>0</v>
      </c>
      <c r="J125" s="5">
        <f t="shared" si="13"/>
        <v>118</v>
      </c>
    </row>
    <row r="126" spans="2:10" x14ac:dyDescent="0.25">
      <c r="B126" s="6">
        <f t="shared" si="8"/>
        <v>0.11899999999999999</v>
      </c>
      <c r="C126" s="3" cm="1">
        <f t="array" ref="C126">INDEX('Modified Iteration Data'!$Q$8:$Q$1007,MATCH($B126,'Modified Iteration Data'!$AF$8:$AF$1007,0),0)</f>
        <v>2079744634.181231</v>
      </c>
      <c r="D126" s="3" cm="1">
        <f t="array" ref="D126">INDEX('Modified Iteration Data'!$R$8:$R$1007,MATCH($B126,'Modified Iteration Data'!$AG$8:$AG$1007,0),0)</f>
        <v>1078587489.9316187</v>
      </c>
      <c r="E126" s="3">
        <f t="shared" si="9"/>
        <v>3802260690.4768772</v>
      </c>
      <c r="F126" s="3">
        <f t="shared" si="10"/>
        <v>2361417689.7172623</v>
      </c>
      <c r="G126" s="3">
        <f t="shared" si="7"/>
        <v>2361417689.7172623</v>
      </c>
      <c r="H126" s="3">
        <f t="shared" si="11"/>
        <v>0</v>
      </c>
      <c r="I126" s="3">
        <f t="shared" si="12"/>
        <v>0</v>
      </c>
      <c r="J126" s="5">
        <f t="shared" si="13"/>
        <v>119</v>
      </c>
    </row>
    <row r="127" spans="2:10" x14ac:dyDescent="0.25">
      <c r="B127" s="6">
        <f t="shared" si="8"/>
        <v>0.12</v>
      </c>
      <c r="C127" s="3" cm="1">
        <f t="array" ref="C127">INDEX('Modified Iteration Data'!$Q$8:$Q$1007,MATCH($B127,'Modified Iteration Data'!$AF$8:$AF$1007,0),0)</f>
        <v>2079778645.435441</v>
      </c>
      <c r="D127" s="3" cm="1">
        <f t="array" ref="D127">INDEX('Modified Iteration Data'!$R$8:$R$1007,MATCH($B127,'Modified Iteration Data'!$AG$8:$AG$1007,0),0)</f>
        <v>1079663485.2021971</v>
      </c>
      <c r="E127" s="3">
        <f t="shared" si="9"/>
        <v>3802294701.7310872</v>
      </c>
      <c r="F127" s="3">
        <f t="shared" si="10"/>
        <v>2362493684.9878407</v>
      </c>
      <c r="G127" s="3">
        <f t="shared" si="7"/>
        <v>2362493684.9878407</v>
      </c>
      <c r="H127" s="3">
        <f t="shared" si="11"/>
        <v>0</v>
      </c>
      <c r="I127" s="3">
        <f t="shared" si="12"/>
        <v>0</v>
      </c>
      <c r="J127" s="5">
        <f t="shared" si="13"/>
        <v>120</v>
      </c>
    </row>
    <row r="128" spans="2:10" x14ac:dyDescent="0.25">
      <c r="B128" s="6">
        <f t="shared" si="8"/>
        <v>0.121</v>
      </c>
      <c r="C128" s="3" cm="1">
        <f t="array" ref="C128">INDEX('Modified Iteration Data'!$Q$8:$Q$1007,MATCH($B128,'Modified Iteration Data'!$AF$8:$AF$1007,0),0)</f>
        <v>2081467668.200177</v>
      </c>
      <c r="D128" s="3" cm="1">
        <f t="array" ref="D128">INDEX('Modified Iteration Data'!$R$8:$R$1007,MATCH($B128,'Modified Iteration Data'!$AG$8:$AG$1007,0),0)</f>
        <v>1080310111.7057467</v>
      </c>
      <c r="E128" s="3">
        <f t="shared" si="9"/>
        <v>3803983724.4958229</v>
      </c>
      <c r="F128" s="3">
        <f t="shared" si="10"/>
        <v>2363140311.4913902</v>
      </c>
      <c r="G128" s="3">
        <f t="shared" si="7"/>
        <v>2363140311.4913902</v>
      </c>
      <c r="H128" s="3">
        <f t="shared" si="11"/>
        <v>0</v>
      </c>
      <c r="I128" s="3">
        <f t="shared" si="12"/>
        <v>0</v>
      </c>
      <c r="J128" s="5">
        <f t="shared" si="13"/>
        <v>121</v>
      </c>
    </row>
    <row r="129" spans="2:10" x14ac:dyDescent="0.25">
      <c r="B129" s="6">
        <f t="shared" si="8"/>
        <v>0.122</v>
      </c>
      <c r="C129" s="3" cm="1">
        <f t="array" ref="C129">INDEX('Modified Iteration Data'!$Q$8:$Q$1007,MATCH($B129,'Modified Iteration Data'!$AF$8:$AF$1007,0),0)</f>
        <v>2083014900.636256</v>
      </c>
      <c r="D129" s="3" cm="1">
        <f t="array" ref="D129">INDEX('Modified Iteration Data'!$R$8:$R$1007,MATCH($B129,'Modified Iteration Data'!$AG$8:$AG$1007,0),0)</f>
        <v>1081518341.0606713</v>
      </c>
      <c r="E129" s="3">
        <f t="shared" si="9"/>
        <v>3805530956.9319019</v>
      </c>
      <c r="F129" s="3">
        <f t="shared" si="10"/>
        <v>2364348540.8463144</v>
      </c>
      <c r="G129" s="3">
        <f t="shared" si="7"/>
        <v>2364348540.8463144</v>
      </c>
      <c r="H129" s="3">
        <f t="shared" si="11"/>
        <v>0</v>
      </c>
      <c r="I129" s="3">
        <f t="shared" si="12"/>
        <v>0</v>
      </c>
      <c r="J129" s="5">
        <f t="shared" si="13"/>
        <v>122</v>
      </c>
    </row>
    <row r="130" spans="2:10" x14ac:dyDescent="0.25">
      <c r="B130" s="6">
        <f t="shared" si="8"/>
        <v>0.123</v>
      </c>
      <c r="C130" s="3" cm="1">
        <f t="array" ref="C130">INDEX('Modified Iteration Data'!$Q$8:$Q$1007,MATCH($B130,'Modified Iteration Data'!$AF$8:$AF$1007,0),0)</f>
        <v>2096845255.72211</v>
      </c>
      <c r="D130" s="3" cm="1">
        <f t="array" ref="D130">INDEX('Modified Iteration Data'!$R$8:$R$1007,MATCH($B130,'Modified Iteration Data'!$AG$8:$AG$1007,0),0)</f>
        <v>1081913325.5932951</v>
      </c>
      <c r="E130" s="3">
        <f t="shared" si="9"/>
        <v>3819361312.0177565</v>
      </c>
      <c r="F130" s="3">
        <f t="shared" si="10"/>
        <v>2364743525.3789387</v>
      </c>
      <c r="G130" s="3">
        <f t="shared" si="7"/>
        <v>2364743525.3789387</v>
      </c>
      <c r="H130" s="3">
        <f t="shared" si="11"/>
        <v>0</v>
      </c>
      <c r="I130" s="3">
        <f t="shared" si="12"/>
        <v>0</v>
      </c>
      <c r="J130" s="5">
        <f t="shared" si="13"/>
        <v>123</v>
      </c>
    </row>
    <row r="131" spans="2:10" x14ac:dyDescent="0.25">
      <c r="B131" s="6">
        <f t="shared" si="8"/>
        <v>0.124</v>
      </c>
      <c r="C131" s="3" cm="1">
        <f t="array" ref="C131">INDEX('Modified Iteration Data'!$Q$8:$Q$1007,MATCH($B131,'Modified Iteration Data'!$AF$8:$AF$1007,0),0)</f>
        <v>2096911528.3114481</v>
      </c>
      <c r="D131" s="3" cm="1">
        <f t="array" ref="D131">INDEX('Modified Iteration Data'!$R$8:$R$1007,MATCH($B131,'Modified Iteration Data'!$AG$8:$AG$1007,0),0)</f>
        <v>1082164627.856987</v>
      </c>
      <c r="E131" s="3">
        <f t="shared" si="9"/>
        <v>3819427584.6070943</v>
      </c>
      <c r="F131" s="3">
        <f t="shared" si="10"/>
        <v>2364994827.6426306</v>
      </c>
      <c r="G131" s="3">
        <f t="shared" si="7"/>
        <v>2364994827.6426306</v>
      </c>
      <c r="H131" s="3">
        <f t="shared" si="11"/>
        <v>0</v>
      </c>
      <c r="I131" s="3">
        <f t="shared" si="12"/>
        <v>0</v>
      </c>
      <c r="J131" s="5">
        <f t="shared" si="13"/>
        <v>124</v>
      </c>
    </row>
    <row r="132" spans="2:10" x14ac:dyDescent="0.25">
      <c r="B132" s="6">
        <f t="shared" si="8"/>
        <v>0.125</v>
      </c>
      <c r="C132" s="3" cm="1">
        <f t="array" ref="C132">INDEX('Modified Iteration Data'!$Q$8:$Q$1007,MATCH($B132,'Modified Iteration Data'!$AF$8:$AF$1007,0),0)</f>
        <v>2098100378.731817</v>
      </c>
      <c r="D132" s="3" cm="1">
        <f t="array" ref="D132">INDEX('Modified Iteration Data'!$R$8:$R$1007,MATCH($B132,'Modified Iteration Data'!$AG$8:$AG$1007,0),0)</f>
        <v>1082621769.9741607</v>
      </c>
      <c r="E132" s="3">
        <f t="shared" si="9"/>
        <v>3820616435.027463</v>
      </c>
      <c r="F132" s="3">
        <f t="shared" si="10"/>
        <v>2365451969.7598038</v>
      </c>
      <c r="G132" s="3">
        <f t="shared" si="7"/>
        <v>2365451969.7598038</v>
      </c>
      <c r="H132" s="3">
        <f t="shared" si="11"/>
        <v>0</v>
      </c>
      <c r="I132" s="3">
        <f t="shared" si="12"/>
        <v>0</v>
      </c>
      <c r="J132" s="5">
        <f t="shared" si="13"/>
        <v>125</v>
      </c>
    </row>
    <row r="133" spans="2:10" x14ac:dyDescent="0.25">
      <c r="B133" s="6">
        <f t="shared" si="8"/>
        <v>0.126</v>
      </c>
      <c r="C133" s="3" cm="1">
        <f t="array" ref="C133">INDEX('Modified Iteration Data'!$Q$8:$Q$1007,MATCH($B133,'Modified Iteration Data'!$AF$8:$AF$1007,0),0)</f>
        <v>2100193178.5507441</v>
      </c>
      <c r="D133" s="3" cm="1">
        <f t="array" ref="D133">INDEX('Modified Iteration Data'!$R$8:$R$1007,MATCH($B133,'Modified Iteration Data'!$AG$8:$AG$1007,0),0)</f>
        <v>1083474239.4677281</v>
      </c>
      <c r="E133" s="3">
        <f t="shared" si="9"/>
        <v>3822709234.8463902</v>
      </c>
      <c r="F133" s="3">
        <f t="shared" si="10"/>
        <v>2366304439.2533712</v>
      </c>
      <c r="G133" s="3">
        <f t="shared" si="7"/>
        <v>2366304439.2533712</v>
      </c>
      <c r="H133" s="3">
        <f t="shared" si="11"/>
        <v>0</v>
      </c>
      <c r="I133" s="3">
        <f t="shared" si="12"/>
        <v>0</v>
      </c>
      <c r="J133" s="5">
        <f t="shared" si="13"/>
        <v>126</v>
      </c>
    </row>
    <row r="134" spans="2:10" x14ac:dyDescent="0.25">
      <c r="B134" s="6">
        <f t="shared" si="8"/>
        <v>0.127</v>
      </c>
      <c r="C134" s="3" cm="1">
        <f t="array" ref="C134">INDEX('Modified Iteration Data'!$Q$8:$Q$1007,MATCH($B134,'Modified Iteration Data'!$AF$8:$AF$1007,0),0)</f>
        <v>2103477005.590158</v>
      </c>
      <c r="D134" s="3" cm="1">
        <f t="array" ref="D134">INDEX('Modified Iteration Data'!$R$8:$R$1007,MATCH($B134,'Modified Iteration Data'!$AG$8:$AG$1007,0),0)</f>
        <v>1083661395.8722668</v>
      </c>
      <c r="E134" s="3">
        <f t="shared" si="9"/>
        <v>3825993061.8858042</v>
      </c>
      <c r="F134" s="3">
        <f t="shared" si="10"/>
        <v>2366491595.6579103</v>
      </c>
      <c r="G134" s="3">
        <f t="shared" si="7"/>
        <v>2366491595.6579103</v>
      </c>
      <c r="H134" s="3">
        <f t="shared" si="11"/>
        <v>0</v>
      </c>
      <c r="I134" s="3">
        <f t="shared" si="12"/>
        <v>0</v>
      </c>
      <c r="J134" s="5">
        <f t="shared" si="13"/>
        <v>127</v>
      </c>
    </row>
    <row r="135" spans="2:10" x14ac:dyDescent="0.25">
      <c r="B135" s="6">
        <f t="shared" si="8"/>
        <v>0.128</v>
      </c>
      <c r="C135" s="3" cm="1">
        <f t="array" ref="C135">INDEX('Modified Iteration Data'!$Q$8:$Q$1007,MATCH($B135,'Modified Iteration Data'!$AF$8:$AF$1007,0),0)</f>
        <v>2107947369.4637802</v>
      </c>
      <c r="D135" s="3" cm="1">
        <f t="array" ref="D135">INDEX('Modified Iteration Data'!$R$8:$R$1007,MATCH($B135,'Modified Iteration Data'!$AG$8:$AG$1007,0),0)</f>
        <v>1085646934.5195601</v>
      </c>
      <c r="E135" s="3">
        <f t="shared" si="9"/>
        <v>3830463425.7594261</v>
      </c>
      <c r="F135" s="3">
        <f t="shared" si="10"/>
        <v>2368477134.3052034</v>
      </c>
      <c r="G135" s="3">
        <f t="shared" si="7"/>
        <v>2368477134.3052034</v>
      </c>
      <c r="H135" s="3">
        <f t="shared" si="11"/>
        <v>0</v>
      </c>
      <c r="I135" s="3">
        <f t="shared" si="12"/>
        <v>0</v>
      </c>
      <c r="J135" s="5">
        <f t="shared" si="13"/>
        <v>128</v>
      </c>
    </row>
    <row r="136" spans="2:10" x14ac:dyDescent="0.25">
      <c r="B136" s="6">
        <f t="shared" si="8"/>
        <v>0.129</v>
      </c>
      <c r="C136" s="3" cm="1">
        <f t="array" ref="C136">INDEX('Modified Iteration Data'!$Q$8:$Q$1007,MATCH($B136,'Modified Iteration Data'!$AF$8:$AF$1007,0),0)</f>
        <v>2108200532.3464842</v>
      </c>
      <c r="D136" s="3" cm="1">
        <f t="array" ref="D136">INDEX('Modified Iteration Data'!$R$8:$R$1007,MATCH($B136,'Modified Iteration Data'!$AG$8:$AG$1007,0),0)</f>
        <v>1086976249.2694554</v>
      </c>
      <c r="E136" s="3">
        <f t="shared" si="9"/>
        <v>3830716588.6421304</v>
      </c>
      <c r="F136" s="3">
        <f t="shared" si="10"/>
        <v>2369806449.0550985</v>
      </c>
      <c r="G136" s="3">
        <f t="shared" ref="G136:G199" si="14">MIN(E136:F136)</f>
        <v>2369806449.0550985</v>
      </c>
      <c r="H136" s="3">
        <f t="shared" si="11"/>
        <v>0</v>
      </c>
      <c r="I136" s="3">
        <f t="shared" si="12"/>
        <v>0</v>
      </c>
      <c r="J136" s="5">
        <f t="shared" si="13"/>
        <v>129</v>
      </c>
    </row>
    <row r="137" spans="2:10" x14ac:dyDescent="0.25">
      <c r="B137" s="6">
        <f t="shared" ref="B137:B200" si="15">J137/1000</f>
        <v>0.13</v>
      </c>
      <c r="C137" s="3" cm="1">
        <f t="array" ref="C137">INDEX('Modified Iteration Data'!$Q$8:$Q$1007,MATCH($B137,'Modified Iteration Data'!$AF$8:$AF$1007,0),0)</f>
        <v>2108419957.076988</v>
      </c>
      <c r="D137" s="3" cm="1">
        <f t="array" ref="D137">INDEX('Modified Iteration Data'!$R$8:$R$1007,MATCH($B137,'Modified Iteration Data'!$AG$8:$AG$1007,0),0)</f>
        <v>1088515024.6741605</v>
      </c>
      <c r="E137" s="3">
        <f t="shared" ref="E137:E200" si="16">C137+$E$5</f>
        <v>3830936013.3726339</v>
      </c>
      <c r="F137" s="3">
        <f t="shared" ref="F137:F200" si="17">D137+$F$5</f>
        <v>2371345224.4598036</v>
      </c>
      <c r="G137" s="3">
        <f t="shared" si="14"/>
        <v>2371345224.4598036</v>
      </c>
      <c r="H137" s="3">
        <f t="shared" ref="H137:H200" si="18">IF(B137&gt;=$I$2,ABS(F137-E137),0)</f>
        <v>0</v>
      </c>
      <c r="I137" s="3">
        <f t="shared" ref="I137:I200" si="19">IF(B137&gt;=$I$2,(E137-F137),0)</f>
        <v>0</v>
      </c>
      <c r="J137" s="5">
        <f t="shared" si="13"/>
        <v>130</v>
      </c>
    </row>
    <row r="138" spans="2:10" x14ac:dyDescent="0.25">
      <c r="B138" s="6">
        <f t="shared" si="15"/>
        <v>0.13100000000000001</v>
      </c>
      <c r="C138" s="3" cm="1">
        <f t="array" ref="C138">INDEX('Modified Iteration Data'!$Q$8:$Q$1007,MATCH($B138,'Modified Iteration Data'!$AF$8:$AF$1007,0),0)</f>
        <v>2109562626.8852439</v>
      </c>
      <c r="D138" s="3" cm="1">
        <f t="array" ref="D138">INDEX('Modified Iteration Data'!$R$8:$R$1007,MATCH($B138,'Modified Iteration Data'!$AG$8:$AG$1007,0),0)</f>
        <v>1090897990.9401817</v>
      </c>
      <c r="E138" s="3">
        <f t="shared" si="16"/>
        <v>3832078683.1808901</v>
      </c>
      <c r="F138" s="3">
        <f t="shared" si="17"/>
        <v>2373728190.7258253</v>
      </c>
      <c r="G138" s="3">
        <f t="shared" si="14"/>
        <v>2373728190.7258253</v>
      </c>
      <c r="H138" s="3">
        <f t="shared" si="18"/>
        <v>0</v>
      </c>
      <c r="I138" s="3">
        <f t="shared" si="19"/>
        <v>0</v>
      </c>
      <c r="J138" s="5">
        <f t="shared" ref="J138:J201" si="20">J137+1</f>
        <v>131</v>
      </c>
    </row>
    <row r="139" spans="2:10" x14ac:dyDescent="0.25">
      <c r="B139" s="6">
        <f t="shared" si="15"/>
        <v>0.13200000000000001</v>
      </c>
      <c r="C139" s="3" cm="1">
        <f t="array" ref="C139">INDEX('Modified Iteration Data'!$Q$8:$Q$1007,MATCH($B139,'Modified Iteration Data'!$AF$8:$AF$1007,0),0)</f>
        <v>2110082552.0832589</v>
      </c>
      <c r="D139" s="3" cm="1">
        <f t="array" ref="D139">INDEX('Modified Iteration Data'!$R$8:$R$1007,MATCH($B139,'Modified Iteration Data'!$AG$8:$AG$1007,0),0)</f>
        <v>1092007115.2534761</v>
      </c>
      <c r="E139" s="3">
        <f t="shared" si="16"/>
        <v>3832598608.3789053</v>
      </c>
      <c r="F139" s="3">
        <f t="shared" si="17"/>
        <v>2374837315.0391197</v>
      </c>
      <c r="G139" s="3">
        <f t="shared" si="14"/>
        <v>2374837315.0391197</v>
      </c>
      <c r="H139" s="3">
        <f t="shared" si="18"/>
        <v>0</v>
      </c>
      <c r="I139" s="3">
        <f t="shared" si="19"/>
        <v>0</v>
      </c>
      <c r="J139" s="5">
        <f t="shared" si="20"/>
        <v>132</v>
      </c>
    </row>
    <row r="140" spans="2:10" x14ac:dyDescent="0.25">
      <c r="B140" s="6">
        <f t="shared" si="15"/>
        <v>0.13300000000000001</v>
      </c>
      <c r="C140" s="3" cm="1">
        <f t="array" ref="C140">INDEX('Modified Iteration Data'!$Q$8:$Q$1007,MATCH($B140,'Modified Iteration Data'!$AF$8:$AF$1007,0),0)</f>
        <v>2115408579.5687418</v>
      </c>
      <c r="D140" s="3" cm="1">
        <f t="array" ref="D140">INDEX('Modified Iteration Data'!$R$8:$R$1007,MATCH($B140,'Modified Iteration Data'!$AG$8:$AG$1007,0),0)</f>
        <v>1092103960.3508248</v>
      </c>
      <c r="E140" s="3">
        <f t="shared" si="16"/>
        <v>3837924635.864388</v>
      </c>
      <c r="F140" s="3">
        <f t="shared" si="17"/>
        <v>2374934160.1364679</v>
      </c>
      <c r="G140" s="3">
        <f t="shared" si="14"/>
        <v>2374934160.1364679</v>
      </c>
      <c r="H140" s="3">
        <f t="shared" si="18"/>
        <v>0</v>
      </c>
      <c r="I140" s="3">
        <f t="shared" si="19"/>
        <v>0</v>
      </c>
      <c r="J140" s="5">
        <f t="shared" si="20"/>
        <v>133</v>
      </c>
    </row>
    <row r="141" spans="2:10" x14ac:dyDescent="0.25">
      <c r="B141" s="6">
        <f t="shared" si="15"/>
        <v>0.13400000000000001</v>
      </c>
      <c r="C141" s="3" cm="1">
        <f t="array" ref="C141">INDEX('Modified Iteration Data'!$Q$8:$Q$1007,MATCH($B141,'Modified Iteration Data'!$AF$8:$AF$1007,0),0)</f>
        <v>2116052498.4651761</v>
      </c>
      <c r="D141" s="3" cm="1">
        <f t="array" ref="D141">INDEX('Modified Iteration Data'!$R$8:$R$1007,MATCH($B141,'Modified Iteration Data'!$AG$8:$AG$1007,0),0)</f>
        <v>1092374068.5338459</v>
      </c>
      <c r="E141" s="3">
        <f t="shared" si="16"/>
        <v>3838568554.7608223</v>
      </c>
      <c r="F141" s="3">
        <f t="shared" si="17"/>
        <v>2375204268.3194895</v>
      </c>
      <c r="G141" s="3">
        <f t="shared" si="14"/>
        <v>2375204268.3194895</v>
      </c>
      <c r="H141" s="3">
        <f t="shared" si="18"/>
        <v>0</v>
      </c>
      <c r="I141" s="3">
        <f t="shared" si="19"/>
        <v>0</v>
      </c>
      <c r="J141" s="5">
        <f t="shared" si="20"/>
        <v>134</v>
      </c>
    </row>
    <row r="142" spans="2:10" x14ac:dyDescent="0.25">
      <c r="B142" s="6">
        <f t="shared" si="15"/>
        <v>0.13500000000000001</v>
      </c>
      <c r="C142" s="3" cm="1">
        <f t="array" ref="C142">INDEX('Modified Iteration Data'!$Q$8:$Q$1007,MATCH($B142,'Modified Iteration Data'!$AF$8:$AF$1007,0),0)</f>
        <v>2116678201.659024</v>
      </c>
      <c r="D142" s="3" cm="1">
        <f t="array" ref="D142">INDEX('Modified Iteration Data'!$R$8:$R$1007,MATCH($B142,'Modified Iteration Data'!$AG$8:$AG$1007,0),0)</f>
        <v>1094638171.43045</v>
      </c>
      <c r="E142" s="3">
        <f t="shared" si="16"/>
        <v>3839194257.95467</v>
      </c>
      <c r="F142" s="3">
        <f t="shared" si="17"/>
        <v>2377468371.2160931</v>
      </c>
      <c r="G142" s="3">
        <f t="shared" si="14"/>
        <v>2377468371.2160931</v>
      </c>
      <c r="H142" s="3">
        <f t="shared" si="18"/>
        <v>0</v>
      </c>
      <c r="I142" s="3">
        <f t="shared" si="19"/>
        <v>0</v>
      </c>
      <c r="J142" s="5">
        <f t="shared" si="20"/>
        <v>135</v>
      </c>
    </row>
    <row r="143" spans="2:10" x14ac:dyDescent="0.25">
      <c r="B143" s="6">
        <f t="shared" si="15"/>
        <v>0.13600000000000001</v>
      </c>
      <c r="C143" s="3" cm="1">
        <f t="array" ref="C143">INDEX('Modified Iteration Data'!$Q$8:$Q$1007,MATCH($B143,'Modified Iteration Data'!$AF$8:$AF$1007,0),0)</f>
        <v>2122891898.4177401</v>
      </c>
      <c r="D143" s="3" cm="1">
        <f t="array" ref="D143">INDEX('Modified Iteration Data'!$R$8:$R$1007,MATCH($B143,'Modified Iteration Data'!$AG$8:$AG$1007,0),0)</f>
        <v>1094975590.7305126</v>
      </c>
      <c r="E143" s="3">
        <f t="shared" si="16"/>
        <v>3845407954.7133865</v>
      </c>
      <c r="F143" s="3">
        <f t="shared" si="17"/>
        <v>2377805790.5161562</v>
      </c>
      <c r="G143" s="3">
        <f t="shared" si="14"/>
        <v>2377805790.5161562</v>
      </c>
      <c r="H143" s="3">
        <f t="shared" si="18"/>
        <v>0</v>
      </c>
      <c r="I143" s="3">
        <f t="shared" si="19"/>
        <v>0</v>
      </c>
      <c r="J143" s="5">
        <f t="shared" si="20"/>
        <v>136</v>
      </c>
    </row>
    <row r="144" spans="2:10" x14ac:dyDescent="0.25">
      <c r="B144" s="6">
        <f t="shared" si="15"/>
        <v>0.13700000000000001</v>
      </c>
      <c r="C144" s="3" cm="1">
        <f t="array" ref="C144">INDEX('Modified Iteration Data'!$Q$8:$Q$1007,MATCH($B144,'Modified Iteration Data'!$AF$8:$AF$1007,0),0)</f>
        <v>2122952278.5522351</v>
      </c>
      <c r="D144" s="3" cm="1">
        <f t="array" ref="D144">INDEX('Modified Iteration Data'!$R$8:$R$1007,MATCH($B144,'Modified Iteration Data'!$AG$8:$AG$1007,0),0)</f>
        <v>1095058438.3139691</v>
      </c>
      <c r="E144" s="3">
        <f t="shared" si="16"/>
        <v>3845468334.8478813</v>
      </c>
      <c r="F144" s="3">
        <f t="shared" si="17"/>
        <v>2377888638.0996122</v>
      </c>
      <c r="G144" s="3">
        <f t="shared" si="14"/>
        <v>2377888638.0996122</v>
      </c>
      <c r="H144" s="3">
        <f t="shared" si="18"/>
        <v>0</v>
      </c>
      <c r="I144" s="3">
        <f t="shared" si="19"/>
        <v>0</v>
      </c>
      <c r="J144" s="5">
        <f t="shared" si="20"/>
        <v>137</v>
      </c>
    </row>
    <row r="145" spans="2:10" x14ac:dyDescent="0.25">
      <c r="B145" s="6">
        <f t="shared" si="15"/>
        <v>0.13800000000000001</v>
      </c>
      <c r="C145" s="3" cm="1">
        <f t="array" ref="C145">INDEX('Modified Iteration Data'!$Q$8:$Q$1007,MATCH($B145,'Modified Iteration Data'!$AF$8:$AF$1007,0),0)</f>
        <v>2124477482.9429882</v>
      </c>
      <c r="D145" s="3" cm="1">
        <f t="array" ref="D145">INDEX('Modified Iteration Data'!$R$8:$R$1007,MATCH($B145,'Modified Iteration Data'!$AG$8:$AG$1007,0),0)</f>
        <v>1096272352.8058925</v>
      </c>
      <c r="E145" s="3">
        <f t="shared" si="16"/>
        <v>3846993539.2386341</v>
      </c>
      <c r="F145" s="3">
        <f t="shared" si="17"/>
        <v>2379102552.5915356</v>
      </c>
      <c r="G145" s="3">
        <f t="shared" si="14"/>
        <v>2379102552.5915356</v>
      </c>
      <c r="H145" s="3">
        <f t="shared" si="18"/>
        <v>0</v>
      </c>
      <c r="I145" s="3">
        <f t="shared" si="19"/>
        <v>0</v>
      </c>
      <c r="J145" s="5">
        <f t="shared" si="20"/>
        <v>138</v>
      </c>
    </row>
    <row r="146" spans="2:10" x14ac:dyDescent="0.25">
      <c r="B146" s="6">
        <f t="shared" si="15"/>
        <v>0.13900000000000001</v>
      </c>
      <c r="C146" s="3" cm="1">
        <f t="array" ref="C146">INDEX('Modified Iteration Data'!$Q$8:$Q$1007,MATCH($B146,'Modified Iteration Data'!$AF$8:$AF$1007,0),0)</f>
        <v>2126815156.2127712</v>
      </c>
      <c r="D146" s="3" cm="1">
        <f t="array" ref="D146">INDEX('Modified Iteration Data'!$R$8:$R$1007,MATCH($B146,'Modified Iteration Data'!$AG$8:$AG$1007,0),0)</f>
        <v>1096727394.9458926</v>
      </c>
      <c r="E146" s="3">
        <f t="shared" si="16"/>
        <v>3849331212.5084171</v>
      </c>
      <c r="F146" s="3">
        <f t="shared" si="17"/>
        <v>2379557594.7315359</v>
      </c>
      <c r="G146" s="3">
        <f t="shared" si="14"/>
        <v>2379557594.7315359</v>
      </c>
      <c r="H146" s="3">
        <f t="shared" si="18"/>
        <v>0</v>
      </c>
      <c r="I146" s="3">
        <f t="shared" si="19"/>
        <v>0</v>
      </c>
      <c r="J146" s="5">
        <f t="shared" si="20"/>
        <v>139</v>
      </c>
    </row>
    <row r="147" spans="2:10" x14ac:dyDescent="0.25">
      <c r="B147" s="6">
        <f t="shared" si="15"/>
        <v>0.14000000000000001</v>
      </c>
      <c r="C147" s="3" cm="1">
        <f t="array" ref="C147">INDEX('Modified Iteration Data'!$Q$8:$Q$1007,MATCH($B147,'Modified Iteration Data'!$AF$8:$AF$1007,0),0)</f>
        <v>2128627100.5508969</v>
      </c>
      <c r="D147" s="3" cm="1">
        <f t="array" ref="D147">INDEX('Modified Iteration Data'!$R$8:$R$1007,MATCH($B147,'Modified Iteration Data'!$AG$8:$AG$1007,0),0)</f>
        <v>1096780067.7435696</v>
      </c>
      <c r="E147" s="3">
        <f t="shared" si="16"/>
        <v>3851143156.8465433</v>
      </c>
      <c r="F147" s="3">
        <f t="shared" si="17"/>
        <v>2379610267.529213</v>
      </c>
      <c r="G147" s="3">
        <f t="shared" si="14"/>
        <v>2379610267.529213</v>
      </c>
      <c r="H147" s="3">
        <f t="shared" si="18"/>
        <v>0</v>
      </c>
      <c r="I147" s="3">
        <f t="shared" si="19"/>
        <v>0</v>
      </c>
      <c r="J147" s="5">
        <f t="shared" si="20"/>
        <v>140</v>
      </c>
    </row>
    <row r="148" spans="2:10" x14ac:dyDescent="0.25">
      <c r="B148" s="6">
        <f t="shared" si="15"/>
        <v>0.14099999999999999</v>
      </c>
      <c r="C148" s="3" cm="1">
        <f t="array" ref="C148">INDEX('Modified Iteration Data'!$Q$8:$Q$1007,MATCH($B148,'Modified Iteration Data'!$AF$8:$AF$1007,0),0)</f>
        <v>2130954367.614917</v>
      </c>
      <c r="D148" s="3" cm="1">
        <f t="array" ref="D148">INDEX('Modified Iteration Data'!$R$8:$R$1007,MATCH($B148,'Modified Iteration Data'!$AG$8:$AG$1007,0),0)</f>
        <v>1097561039.3960633</v>
      </c>
      <c r="E148" s="3">
        <f t="shared" si="16"/>
        <v>3853470423.9105635</v>
      </c>
      <c r="F148" s="3">
        <f t="shared" si="17"/>
        <v>2380391239.1817064</v>
      </c>
      <c r="G148" s="3">
        <f t="shared" si="14"/>
        <v>2380391239.1817064</v>
      </c>
      <c r="H148" s="3">
        <f t="shared" si="18"/>
        <v>0</v>
      </c>
      <c r="I148" s="3">
        <f t="shared" si="19"/>
        <v>0</v>
      </c>
      <c r="J148" s="5">
        <f t="shared" si="20"/>
        <v>141</v>
      </c>
    </row>
    <row r="149" spans="2:10" x14ac:dyDescent="0.25">
      <c r="B149" s="6">
        <f t="shared" si="15"/>
        <v>0.14199999999999999</v>
      </c>
      <c r="C149" s="3" cm="1">
        <f t="array" ref="C149">INDEX('Modified Iteration Data'!$Q$8:$Q$1007,MATCH($B149,'Modified Iteration Data'!$AF$8:$AF$1007,0),0)</f>
        <v>2131518385.0819459</v>
      </c>
      <c r="D149" s="3" cm="1">
        <f t="array" ref="D149">INDEX('Modified Iteration Data'!$R$8:$R$1007,MATCH($B149,'Modified Iteration Data'!$AG$8:$AG$1007,0),0)</f>
        <v>1097761959.6923106</v>
      </c>
      <c r="E149" s="3">
        <f t="shared" si="16"/>
        <v>3854034441.3775921</v>
      </c>
      <c r="F149" s="3">
        <f t="shared" si="17"/>
        <v>2380592159.4779539</v>
      </c>
      <c r="G149" s="3">
        <f t="shared" si="14"/>
        <v>2380592159.4779539</v>
      </c>
      <c r="H149" s="3">
        <f t="shared" si="18"/>
        <v>0</v>
      </c>
      <c r="I149" s="3">
        <f t="shared" si="19"/>
        <v>0</v>
      </c>
      <c r="J149" s="5">
        <f t="shared" si="20"/>
        <v>142</v>
      </c>
    </row>
    <row r="150" spans="2:10" x14ac:dyDescent="0.25">
      <c r="B150" s="6">
        <f t="shared" si="15"/>
        <v>0.14299999999999999</v>
      </c>
      <c r="C150" s="3" cm="1">
        <f t="array" ref="C150">INDEX('Modified Iteration Data'!$Q$8:$Q$1007,MATCH($B150,'Modified Iteration Data'!$AF$8:$AF$1007,0),0)</f>
        <v>2131816898.7338691</v>
      </c>
      <c r="D150" s="3" cm="1">
        <f t="array" ref="D150">INDEX('Modified Iteration Data'!$R$8:$R$1007,MATCH($B150,'Modified Iteration Data'!$AG$8:$AG$1007,0),0)</f>
        <v>1097837774.9042082</v>
      </c>
      <c r="E150" s="3">
        <f t="shared" si="16"/>
        <v>3854332955.0295153</v>
      </c>
      <c r="F150" s="3">
        <f t="shared" si="17"/>
        <v>2380667974.6898518</v>
      </c>
      <c r="G150" s="3">
        <f t="shared" si="14"/>
        <v>2380667974.6898518</v>
      </c>
      <c r="H150" s="3">
        <f t="shared" si="18"/>
        <v>0</v>
      </c>
      <c r="I150" s="3">
        <f t="shared" si="19"/>
        <v>0</v>
      </c>
      <c r="J150" s="5">
        <f t="shared" si="20"/>
        <v>143</v>
      </c>
    </row>
    <row r="151" spans="2:10" x14ac:dyDescent="0.25">
      <c r="B151" s="6">
        <f t="shared" si="15"/>
        <v>0.14399999999999999</v>
      </c>
      <c r="C151" s="3" cm="1">
        <f t="array" ref="C151">INDEX('Modified Iteration Data'!$Q$8:$Q$1007,MATCH($B151,'Modified Iteration Data'!$AF$8:$AF$1007,0),0)</f>
        <v>2133040574.771688</v>
      </c>
      <c r="D151" s="3" cm="1">
        <f t="array" ref="D151">INDEX('Modified Iteration Data'!$R$8:$R$1007,MATCH($B151,'Modified Iteration Data'!$AG$8:$AG$1007,0),0)</f>
        <v>1098489381.6480598</v>
      </c>
      <c r="E151" s="3">
        <f t="shared" si="16"/>
        <v>3855556631.0673342</v>
      </c>
      <c r="F151" s="3">
        <f t="shared" si="17"/>
        <v>2381319581.4337034</v>
      </c>
      <c r="G151" s="3">
        <f t="shared" si="14"/>
        <v>2381319581.4337034</v>
      </c>
      <c r="H151" s="3">
        <f t="shared" si="18"/>
        <v>0</v>
      </c>
      <c r="I151" s="3">
        <f t="shared" si="19"/>
        <v>0</v>
      </c>
      <c r="J151" s="5">
        <f t="shared" si="20"/>
        <v>144</v>
      </c>
    </row>
    <row r="152" spans="2:10" x14ac:dyDescent="0.25">
      <c r="B152" s="6">
        <f t="shared" si="15"/>
        <v>0.14499999999999999</v>
      </c>
      <c r="C152" s="3" cm="1">
        <f t="array" ref="C152">INDEX('Modified Iteration Data'!$Q$8:$Q$1007,MATCH($B152,'Modified Iteration Data'!$AF$8:$AF$1007,0),0)</f>
        <v>2135003332.047327</v>
      </c>
      <c r="D152" s="3" cm="1">
        <f t="array" ref="D152">INDEX('Modified Iteration Data'!$R$8:$R$1007,MATCH($B152,'Modified Iteration Data'!$AG$8:$AG$1007,0),0)</f>
        <v>1100844394.4137681</v>
      </c>
      <c r="E152" s="3">
        <f t="shared" si="16"/>
        <v>3857519388.3429732</v>
      </c>
      <c r="F152" s="3">
        <f t="shared" si="17"/>
        <v>2383674594.1994114</v>
      </c>
      <c r="G152" s="3">
        <f t="shared" si="14"/>
        <v>2383674594.1994114</v>
      </c>
      <c r="H152" s="3">
        <f t="shared" si="18"/>
        <v>0</v>
      </c>
      <c r="I152" s="3">
        <f t="shared" si="19"/>
        <v>0</v>
      </c>
      <c r="J152" s="5">
        <f t="shared" si="20"/>
        <v>145</v>
      </c>
    </row>
    <row r="153" spans="2:10" x14ac:dyDescent="0.25">
      <c r="B153" s="6">
        <f t="shared" si="15"/>
        <v>0.14599999999999999</v>
      </c>
      <c r="C153" s="3" cm="1">
        <f t="array" ref="C153">INDEX('Modified Iteration Data'!$Q$8:$Q$1007,MATCH($B153,'Modified Iteration Data'!$AF$8:$AF$1007,0),0)</f>
        <v>2138169742.8568709</v>
      </c>
      <c r="D153" s="3" cm="1">
        <f t="array" ref="D153">INDEX('Modified Iteration Data'!$R$8:$R$1007,MATCH($B153,'Modified Iteration Data'!$AG$8:$AG$1007,0),0)</f>
        <v>1103343607.9783421</v>
      </c>
      <c r="E153" s="3">
        <f t="shared" si="16"/>
        <v>3860685799.1525173</v>
      </c>
      <c r="F153" s="3">
        <f t="shared" si="17"/>
        <v>2386173807.7639856</v>
      </c>
      <c r="G153" s="3">
        <f t="shared" si="14"/>
        <v>2386173807.7639856</v>
      </c>
      <c r="H153" s="3">
        <f t="shared" si="18"/>
        <v>0</v>
      </c>
      <c r="I153" s="3">
        <f t="shared" si="19"/>
        <v>0</v>
      </c>
      <c r="J153" s="5">
        <f t="shared" si="20"/>
        <v>146</v>
      </c>
    </row>
    <row r="154" spans="2:10" x14ac:dyDescent="0.25">
      <c r="B154" s="6">
        <f t="shared" si="15"/>
        <v>0.14699999999999999</v>
      </c>
      <c r="C154" s="3" cm="1">
        <f t="array" ref="C154">INDEX('Modified Iteration Data'!$Q$8:$Q$1007,MATCH($B154,'Modified Iteration Data'!$AF$8:$AF$1007,0),0)</f>
        <v>2139778366.9847291</v>
      </c>
      <c r="D154" s="3" cm="1">
        <f t="array" ref="D154">INDEX('Modified Iteration Data'!$R$8:$R$1007,MATCH($B154,'Modified Iteration Data'!$AG$8:$AG$1007,0),0)</f>
        <v>1103908098.1072187</v>
      </c>
      <c r="E154" s="3">
        <f t="shared" si="16"/>
        <v>3862294423.2803755</v>
      </c>
      <c r="F154" s="3">
        <f t="shared" si="17"/>
        <v>2386738297.8928623</v>
      </c>
      <c r="G154" s="3">
        <f t="shared" si="14"/>
        <v>2386738297.8928623</v>
      </c>
      <c r="H154" s="3">
        <f t="shared" si="18"/>
        <v>0</v>
      </c>
      <c r="I154" s="3">
        <f t="shared" si="19"/>
        <v>0</v>
      </c>
      <c r="J154" s="5">
        <f t="shared" si="20"/>
        <v>147</v>
      </c>
    </row>
    <row r="155" spans="2:10" x14ac:dyDescent="0.25">
      <c r="B155" s="6">
        <f t="shared" si="15"/>
        <v>0.14799999999999999</v>
      </c>
      <c r="C155" s="3" cm="1">
        <f t="array" ref="C155">INDEX('Modified Iteration Data'!$Q$8:$Q$1007,MATCH($B155,'Modified Iteration Data'!$AF$8:$AF$1007,0),0)</f>
        <v>2144250733.764905</v>
      </c>
      <c r="D155" s="3" cm="1">
        <f t="array" ref="D155">INDEX('Modified Iteration Data'!$R$8:$R$1007,MATCH($B155,'Modified Iteration Data'!$AG$8:$AG$1007,0),0)</f>
        <v>1104269032.7322192</v>
      </c>
      <c r="E155" s="3">
        <f t="shared" si="16"/>
        <v>3866766790.0605512</v>
      </c>
      <c r="F155" s="3">
        <f t="shared" si="17"/>
        <v>2387099232.5178623</v>
      </c>
      <c r="G155" s="3">
        <f t="shared" si="14"/>
        <v>2387099232.5178623</v>
      </c>
      <c r="H155" s="3">
        <f t="shared" si="18"/>
        <v>0</v>
      </c>
      <c r="I155" s="3">
        <f t="shared" si="19"/>
        <v>0</v>
      </c>
      <c r="J155" s="5">
        <f t="shared" si="20"/>
        <v>148</v>
      </c>
    </row>
    <row r="156" spans="2:10" x14ac:dyDescent="0.25">
      <c r="B156" s="6">
        <f t="shared" si="15"/>
        <v>0.14899999999999999</v>
      </c>
      <c r="C156" s="3" cm="1">
        <f t="array" ref="C156">INDEX('Modified Iteration Data'!$Q$8:$Q$1007,MATCH($B156,'Modified Iteration Data'!$AF$8:$AF$1007,0),0)</f>
        <v>2147747055.5007892</v>
      </c>
      <c r="D156" s="3" cm="1">
        <f t="array" ref="D156">INDEX('Modified Iteration Data'!$R$8:$R$1007,MATCH($B156,'Modified Iteration Data'!$AG$8:$AG$1007,0),0)</f>
        <v>1104548804.674037</v>
      </c>
      <c r="E156" s="3">
        <f t="shared" si="16"/>
        <v>3870263111.7964354</v>
      </c>
      <c r="F156" s="3">
        <f t="shared" si="17"/>
        <v>2387379004.4596806</v>
      </c>
      <c r="G156" s="3">
        <f t="shared" si="14"/>
        <v>2387379004.4596806</v>
      </c>
      <c r="H156" s="3">
        <f t="shared" si="18"/>
        <v>0</v>
      </c>
      <c r="I156" s="3">
        <f t="shared" si="19"/>
        <v>0</v>
      </c>
      <c r="J156" s="5">
        <f t="shared" si="20"/>
        <v>149</v>
      </c>
    </row>
    <row r="157" spans="2:10" x14ac:dyDescent="0.25">
      <c r="B157" s="6">
        <f t="shared" si="15"/>
        <v>0.15</v>
      </c>
      <c r="C157" s="3" cm="1">
        <f t="array" ref="C157">INDEX('Modified Iteration Data'!$Q$8:$Q$1007,MATCH($B157,'Modified Iteration Data'!$AF$8:$AF$1007,0),0)</f>
        <v>2149376673.344099</v>
      </c>
      <c r="D157" s="3" cm="1">
        <f t="array" ref="D157">INDEX('Modified Iteration Data'!$R$8:$R$1007,MATCH($B157,'Modified Iteration Data'!$AG$8:$AG$1007,0),0)</f>
        <v>1104613929.7410235</v>
      </c>
      <c r="E157" s="3">
        <f t="shared" si="16"/>
        <v>3871892729.6397452</v>
      </c>
      <c r="F157" s="3">
        <f t="shared" si="17"/>
        <v>2387444129.5266666</v>
      </c>
      <c r="G157" s="3">
        <f t="shared" si="14"/>
        <v>2387444129.5266666</v>
      </c>
      <c r="H157" s="3">
        <f t="shared" si="18"/>
        <v>0</v>
      </c>
      <c r="I157" s="3">
        <f t="shared" si="19"/>
        <v>0</v>
      </c>
      <c r="J157" s="5">
        <f t="shared" si="20"/>
        <v>150</v>
      </c>
    </row>
    <row r="158" spans="2:10" x14ac:dyDescent="0.25">
      <c r="B158" s="6">
        <f t="shared" si="15"/>
        <v>0.151</v>
      </c>
      <c r="C158" s="3" cm="1">
        <f t="array" ref="C158">INDEX('Modified Iteration Data'!$Q$8:$Q$1007,MATCH($B158,'Modified Iteration Data'!$AF$8:$AF$1007,0),0)</f>
        <v>2151300395.5656958</v>
      </c>
      <c r="D158" s="3" cm="1">
        <f t="array" ref="D158">INDEX('Modified Iteration Data'!$R$8:$R$1007,MATCH($B158,'Modified Iteration Data'!$AG$8:$AG$1007,0),0)</f>
        <v>1104775350.015877</v>
      </c>
      <c r="E158" s="3">
        <f t="shared" si="16"/>
        <v>3873816451.861342</v>
      </c>
      <c r="F158" s="3">
        <f t="shared" si="17"/>
        <v>2387605549.8015203</v>
      </c>
      <c r="G158" s="3">
        <f t="shared" si="14"/>
        <v>2387605549.8015203</v>
      </c>
      <c r="H158" s="3">
        <f t="shared" si="18"/>
        <v>0</v>
      </c>
      <c r="I158" s="3">
        <f t="shared" si="19"/>
        <v>0</v>
      </c>
      <c r="J158" s="5">
        <f t="shared" si="20"/>
        <v>151</v>
      </c>
    </row>
    <row r="159" spans="2:10" x14ac:dyDescent="0.25">
      <c r="B159" s="6">
        <f t="shared" si="15"/>
        <v>0.152</v>
      </c>
      <c r="C159" s="3" cm="1">
        <f t="array" ref="C159">INDEX('Modified Iteration Data'!$Q$8:$Q$1007,MATCH($B159,'Modified Iteration Data'!$AF$8:$AF$1007,0),0)</f>
        <v>2151801082.4995508</v>
      </c>
      <c r="D159" s="3" cm="1">
        <f t="array" ref="D159">INDEX('Modified Iteration Data'!$R$8:$R$1007,MATCH($B159,'Modified Iteration Data'!$AG$8:$AG$1007,0),0)</f>
        <v>1105380883.765645</v>
      </c>
      <c r="E159" s="3">
        <f t="shared" si="16"/>
        <v>3874317138.795197</v>
      </c>
      <c r="F159" s="3">
        <f t="shared" si="17"/>
        <v>2388211083.5512886</v>
      </c>
      <c r="G159" s="3">
        <f t="shared" si="14"/>
        <v>2388211083.5512886</v>
      </c>
      <c r="H159" s="3">
        <f t="shared" si="18"/>
        <v>0</v>
      </c>
      <c r="I159" s="3">
        <f t="shared" si="19"/>
        <v>0</v>
      </c>
      <c r="J159" s="5">
        <f t="shared" si="20"/>
        <v>152</v>
      </c>
    </row>
    <row r="160" spans="2:10" x14ac:dyDescent="0.25">
      <c r="B160" s="6">
        <f t="shared" si="15"/>
        <v>0.153</v>
      </c>
      <c r="C160" s="3" cm="1">
        <f t="array" ref="C160">INDEX('Modified Iteration Data'!$Q$8:$Q$1007,MATCH($B160,'Modified Iteration Data'!$AF$8:$AF$1007,0),0)</f>
        <v>2152707065.7838531</v>
      </c>
      <c r="D160" s="3" cm="1">
        <f t="array" ref="D160">INDEX('Modified Iteration Data'!$R$8:$R$1007,MATCH($B160,'Modified Iteration Data'!$AG$8:$AG$1007,0),0)</f>
        <v>1105882492.4417014</v>
      </c>
      <c r="E160" s="3">
        <f t="shared" si="16"/>
        <v>3875223122.0794992</v>
      </c>
      <c r="F160" s="3">
        <f t="shared" si="17"/>
        <v>2388712692.2273445</v>
      </c>
      <c r="G160" s="3">
        <f t="shared" si="14"/>
        <v>2388712692.2273445</v>
      </c>
      <c r="H160" s="3">
        <f t="shared" si="18"/>
        <v>0</v>
      </c>
      <c r="I160" s="3">
        <f t="shared" si="19"/>
        <v>0</v>
      </c>
      <c r="J160" s="5">
        <f t="shared" si="20"/>
        <v>153</v>
      </c>
    </row>
    <row r="161" spans="2:10" x14ac:dyDescent="0.25">
      <c r="B161" s="6">
        <f t="shared" si="15"/>
        <v>0.154</v>
      </c>
      <c r="C161" s="3" cm="1">
        <f t="array" ref="C161">INDEX('Modified Iteration Data'!$Q$8:$Q$1007,MATCH($B161,'Modified Iteration Data'!$AF$8:$AF$1007,0),0)</f>
        <v>2156062643.0342669</v>
      </c>
      <c r="D161" s="3" cm="1">
        <f t="array" ref="D161">INDEX('Modified Iteration Data'!$R$8:$R$1007,MATCH($B161,'Modified Iteration Data'!$AG$8:$AG$1007,0),0)</f>
        <v>1106723602.9459419</v>
      </c>
      <c r="E161" s="3">
        <f t="shared" si="16"/>
        <v>3878578699.3299131</v>
      </c>
      <c r="F161" s="3">
        <f t="shared" si="17"/>
        <v>2389553802.7315855</v>
      </c>
      <c r="G161" s="3">
        <f t="shared" si="14"/>
        <v>2389553802.7315855</v>
      </c>
      <c r="H161" s="3">
        <f t="shared" si="18"/>
        <v>0</v>
      </c>
      <c r="I161" s="3">
        <f t="shared" si="19"/>
        <v>0</v>
      </c>
      <c r="J161" s="5">
        <f t="shared" si="20"/>
        <v>154</v>
      </c>
    </row>
    <row r="162" spans="2:10" x14ac:dyDescent="0.25">
      <c r="B162" s="6">
        <f t="shared" si="15"/>
        <v>0.155</v>
      </c>
      <c r="C162" s="3" cm="1">
        <f t="array" ref="C162">INDEX('Modified Iteration Data'!$Q$8:$Q$1007,MATCH($B162,'Modified Iteration Data'!$AF$8:$AF$1007,0),0)</f>
        <v>2156171661.2087421</v>
      </c>
      <c r="D162" s="3" cm="1">
        <f t="array" ref="D162">INDEX('Modified Iteration Data'!$R$8:$R$1007,MATCH($B162,'Modified Iteration Data'!$AG$8:$AG$1007,0),0)</f>
        <v>1107155022.0595269</v>
      </c>
      <c r="E162" s="3">
        <f t="shared" si="16"/>
        <v>3878687717.5043883</v>
      </c>
      <c r="F162" s="3">
        <f t="shared" si="17"/>
        <v>2389985221.84517</v>
      </c>
      <c r="G162" s="3">
        <f t="shared" si="14"/>
        <v>2389985221.84517</v>
      </c>
      <c r="H162" s="3">
        <f t="shared" si="18"/>
        <v>0</v>
      </c>
      <c r="I162" s="3">
        <f t="shared" si="19"/>
        <v>0</v>
      </c>
      <c r="J162" s="5">
        <f t="shared" si="20"/>
        <v>155</v>
      </c>
    </row>
    <row r="163" spans="2:10" x14ac:dyDescent="0.25">
      <c r="B163" s="6">
        <f t="shared" si="15"/>
        <v>0.156</v>
      </c>
      <c r="C163" s="3" cm="1">
        <f t="array" ref="C163">INDEX('Modified Iteration Data'!$Q$8:$Q$1007,MATCH($B163,'Modified Iteration Data'!$AF$8:$AF$1007,0),0)</f>
        <v>2156728539.936573</v>
      </c>
      <c r="D163" s="3" cm="1">
        <f t="array" ref="D163">INDEX('Modified Iteration Data'!$R$8:$R$1007,MATCH($B163,'Modified Iteration Data'!$AG$8:$AG$1007,0),0)</f>
        <v>1110328339.3691585</v>
      </c>
      <c r="E163" s="3">
        <f t="shared" si="16"/>
        <v>3879244596.2322192</v>
      </c>
      <c r="F163" s="3">
        <f t="shared" si="17"/>
        <v>2393158539.1548018</v>
      </c>
      <c r="G163" s="3">
        <f t="shared" si="14"/>
        <v>2393158539.1548018</v>
      </c>
      <c r="H163" s="3">
        <f t="shared" si="18"/>
        <v>0</v>
      </c>
      <c r="I163" s="3">
        <f t="shared" si="19"/>
        <v>0</v>
      </c>
      <c r="J163" s="5">
        <f t="shared" si="20"/>
        <v>156</v>
      </c>
    </row>
    <row r="164" spans="2:10" x14ac:dyDescent="0.25">
      <c r="B164" s="6">
        <f t="shared" si="15"/>
        <v>0.157</v>
      </c>
      <c r="C164" s="3" cm="1">
        <f t="array" ref="C164">INDEX('Modified Iteration Data'!$Q$8:$Q$1007,MATCH($B164,'Modified Iteration Data'!$AF$8:$AF$1007,0),0)</f>
        <v>2159909711.5025692</v>
      </c>
      <c r="D164" s="3" cm="1">
        <f t="array" ref="D164">INDEX('Modified Iteration Data'!$R$8:$R$1007,MATCH($B164,'Modified Iteration Data'!$AG$8:$AG$1007,0),0)</f>
        <v>1111006247.5427198</v>
      </c>
      <c r="E164" s="3">
        <f t="shared" si="16"/>
        <v>3882425767.7982154</v>
      </c>
      <c r="F164" s="3">
        <f t="shared" si="17"/>
        <v>2393836447.3283634</v>
      </c>
      <c r="G164" s="3">
        <f t="shared" si="14"/>
        <v>2393836447.3283634</v>
      </c>
      <c r="H164" s="3">
        <f t="shared" si="18"/>
        <v>0</v>
      </c>
      <c r="I164" s="3">
        <f t="shared" si="19"/>
        <v>0</v>
      </c>
      <c r="J164" s="5">
        <f t="shared" si="20"/>
        <v>157</v>
      </c>
    </row>
    <row r="165" spans="2:10" x14ac:dyDescent="0.25">
      <c r="B165" s="6">
        <f t="shared" si="15"/>
        <v>0.158</v>
      </c>
      <c r="C165" s="3" cm="1">
        <f t="array" ref="C165">INDEX('Modified Iteration Data'!$Q$8:$Q$1007,MATCH($B165,'Modified Iteration Data'!$AF$8:$AF$1007,0),0)</f>
        <v>2161054138.0587749</v>
      </c>
      <c r="D165" s="3" cm="1">
        <f t="array" ref="D165">INDEX('Modified Iteration Data'!$R$8:$R$1007,MATCH($B165,'Modified Iteration Data'!$AG$8:$AG$1007,0),0)</f>
        <v>1111124574.6576657</v>
      </c>
      <c r="E165" s="3">
        <f t="shared" si="16"/>
        <v>3883570194.3544211</v>
      </c>
      <c r="F165" s="3">
        <f t="shared" si="17"/>
        <v>2393954774.4433088</v>
      </c>
      <c r="G165" s="3">
        <f t="shared" si="14"/>
        <v>2393954774.4433088</v>
      </c>
      <c r="H165" s="3">
        <f t="shared" si="18"/>
        <v>0</v>
      </c>
      <c r="I165" s="3">
        <f t="shared" si="19"/>
        <v>0</v>
      </c>
      <c r="J165" s="5">
        <f t="shared" si="20"/>
        <v>158</v>
      </c>
    </row>
    <row r="166" spans="2:10" x14ac:dyDescent="0.25">
      <c r="B166" s="6">
        <f t="shared" si="15"/>
        <v>0.159</v>
      </c>
      <c r="C166" s="3" cm="1">
        <f t="array" ref="C166">INDEX('Modified Iteration Data'!$Q$8:$Q$1007,MATCH($B166,'Modified Iteration Data'!$AF$8:$AF$1007,0),0)</f>
        <v>2161262707.76126</v>
      </c>
      <c r="D166" s="3" cm="1">
        <f t="array" ref="D166">INDEX('Modified Iteration Data'!$R$8:$R$1007,MATCH($B166,'Modified Iteration Data'!$AG$8:$AG$1007,0),0)</f>
        <v>1111366695.2217731</v>
      </c>
      <c r="E166" s="3">
        <f t="shared" si="16"/>
        <v>3883778764.0569062</v>
      </c>
      <c r="F166" s="3">
        <f t="shared" si="17"/>
        <v>2394196895.0074167</v>
      </c>
      <c r="G166" s="3">
        <f t="shared" si="14"/>
        <v>2394196895.0074167</v>
      </c>
      <c r="H166" s="3">
        <f t="shared" si="18"/>
        <v>0</v>
      </c>
      <c r="I166" s="3">
        <f t="shared" si="19"/>
        <v>0</v>
      </c>
      <c r="J166" s="5">
        <f t="shared" si="20"/>
        <v>159</v>
      </c>
    </row>
    <row r="167" spans="2:10" x14ac:dyDescent="0.25">
      <c r="B167" s="6">
        <f t="shared" si="15"/>
        <v>0.16</v>
      </c>
      <c r="C167" s="3" cm="1">
        <f t="array" ref="C167">INDEX('Modified Iteration Data'!$Q$8:$Q$1007,MATCH($B167,'Modified Iteration Data'!$AF$8:$AF$1007,0),0)</f>
        <v>2162996733.066287</v>
      </c>
      <c r="D167" s="3" cm="1">
        <f t="array" ref="D167">INDEX('Modified Iteration Data'!$R$8:$R$1007,MATCH($B167,'Modified Iteration Data'!$AG$8:$AG$1007,0),0)</f>
        <v>1112150760.2532587</v>
      </c>
      <c r="E167" s="3">
        <f t="shared" si="16"/>
        <v>3885512789.3619332</v>
      </c>
      <c r="F167" s="3">
        <f t="shared" si="17"/>
        <v>2394980960.0389023</v>
      </c>
      <c r="G167" s="3">
        <f t="shared" si="14"/>
        <v>2394980960.0389023</v>
      </c>
      <c r="H167" s="3">
        <f t="shared" si="18"/>
        <v>0</v>
      </c>
      <c r="I167" s="3">
        <f t="shared" si="19"/>
        <v>0</v>
      </c>
      <c r="J167" s="5">
        <f t="shared" si="20"/>
        <v>160</v>
      </c>
    </row>
    <row r="168" spans="2:10" x14ac:dyDescent="0.25">
      <c r="B168" s="6">
        <f t="shared" si="15"/>
        <v>0.161</v>
      </c>
      <c r="C168" s="3" cm="1">
        <f t="array" ref="C168">INDEX('Modified Iteration Data'!$Q$8:$Q$1007,MATCH($B168,'Modified Iteration Data'!$AF$8:$AF$1007,0),0)</f>
        <v>2163241890.8681521</v>
      </c>
      <c r="D168" s="3" cm="1">
        <f t="array" ref="D168">INDEX('Modified Iteration Data'!$R$8:$R$1007,MATCH($B168,'Modified Iteration Data'!$AG$8:$AG$1007,0),0)</f>
        <v>1112900969.8615963</v>
      </c>
      <c r="E168" s="3">
        <f t="shared" si="16"/>
        <v>3885757947.1637983</v>
      </c>
      <c r="F168" s="3">
        <f t="shared" si="17"/>
        <v>2395731169.6472397</v>
      </c>
      <c r="G168" s="3">
        <f t="shared" si="14"/>
        <v>2395731169.6472397</v>
      </c>
      <c r="H168" s="3">
        <f t="shared" si="18"/>
        <v>0</v>
      </c>
      <c r="I168" s="3">
        <f t="shared" si="19"/>
        <v>0</v>
      </c>
      <c r="J168" s="5">
        <f t="shared" si="20"/>
        <v>161</v>
      </c>
    </row>
    <row r="169" spans="2:10" x14ac:dyDescent="0.25">
      <c r="B169" s="6">
        <f t="shared" si="15"/>
        <v>0.16200000000000001</v>
      </c>
      <c r="C169" s="3" cm="1">
        <f t="array" ref="C169">INDEX('Modified Iteration Data'!$Q$8:$Q$1007,MATCH($B169,'Modified Iteration Data'!$AF$8:$AF$1007,0),0)</f>
        <v>2163584955.4904518</v>
      </c>
      <c r="D169" s="3" cm="1">
        <f t="array" ref="D169">INDEX('Modified Iteration Data'!$R$8:$R$1007,MATCH($B169,'Modified Iteration Data'!$AG$8:$AG$1007,0),0)</f>
        <v>1113064941.9488435</v>
      </c>
      <c r="E169" s="3">
        <f t="shared" si="16"/>
        <v>3886101011.786098</v>
      </c>
      <c r="F169" s="3">
        <f t="shared" si="17"/>
        <v>2395895141.7344866</v>
      </c>
      <c r="G169" s="3">
        <f t="shared" si="14"/>
        <v>2395895141.7344866</v>
      </c>
      <c r="H169" s="3">
        <f t="shared" si="18"/>
        <v>0</v>
      </c>
      <c r="I169" s="3">
        <f t="shared" si="19"/>
        <v>0</v>
      </c>
      <c r="J169" s="5">
        <f t="shared" si="20"/>
        <v>162</v>
      </c>
    </row>
    <row r="170" spans="2:10" x14ac:dyDescent="0.25">
      <c r="B170" s="6">
        <f t="shared" si="15"/>
        <v>0.16300000000000001</v>
      </c>
      <c r="C170" s="3" cm="1">
        <f t="array" ref="C170">INDEX('Modified Iteration Data'!$Q$8:$Q$1007,MATCH($B170,'Modified Iteration Data'!$AF$8:$AF$1007,0),0)</f>
        <v>2167973645.3422461</v>
      </c>
      <c r="D170" s="3" cm="1">
        <f t="array" ref="D170">INDEX('Modified Iteration Data'!$R$8:$R$1007,MATCH($B170,'Modified Iteration Data'!$AG$8:$AG$1007,0),0)</f>
        <v>1113320156.9150538</v>
      </c>
      <c r="E170" s="3">
        <f t="shared" si="16"/>
        <v>3890489701.6378922</v>
      </c>
      <c r="F170" s="3">
        <f t="shared" si="17"/>
        <v>2396150356.7006969</v>
      </c>
      <c r="G170" s="3">
        <f t="shared" si="14"/>
        <v>2396150356.7006969</v>
      </c>
      <c r="H170" s="3">
        <f t="shared" si="18"/>
        <v>0</v>
      </c>
      <c r="I170" s="3">
        <f t="shared" si="19"/>
        <v>0</v>
      </c>
      <c r="J170" s="5">
        <f t="shared" si="20"/>
        <v>163</v>
      </c>
    </row>
    <row r="171" spans="2:10" x14ac:dyDescent="0.25">
      <c r="B171" s="6">
        <f t="shared" si="15"/>
        <v>0.16400000000000001</v>
      </c>
      <c r="C171" s="3" cm="1">
        <f t="array" ref="C171">INDEX('Modified Iteration Data'!$Q$8:$Q$1007,MATCH($B171,'Modified Iteration Data'!$AF$8:$AF$1007,0),0)</f>
        <v>2170137927.0262742</v>
      </c>
      <c r="D171" s="3" cm="1">
        <f t="array" ref="D171">INDEX('Modified Iteration Data'!$R$8:$R$1007,MATCH($B171,'Modified Iteration Data'!$AG$8:$AG$1007,0),0)</f>
        <v>1113336597.215827</v>
      </c>
      <c r="E171" s="3">
        <f t="shared" si="16"/>
        <v>3892653983.3219204</v>
      </c>
      <c r="F171" s="3">
        <f t="shared" si="17"/>
        <v>2396166797.0014706</v>
      </c>
      <c r="G171" s="3">
        <f t="shared" si="14"/>
        <v>2396166797.0014706</v>
      </c>
      <c r="H171" s="3">
        <f t="shared" si="18"/>
        <v>0</v>
      </c>
      <c r="I171" s="3">
        <f t="shared" si="19"/>
        <v>0</v>
      </c>
      <c r="J171" s="5">
        <f t="shared" si="20"/>
        <v>164</v>
      </c>
    </row>
    <row r="172" spans="2:10" x14ac:dyDescent="0.25">
      <c r="B172" s="6">
        <f t="shared" si="15"/>
        <v>0.16500000000000001</v>
      </c>
      <c r="C172" s="3" cm="1">
        <f t="array" ref="C172">INDEX('Modified Iteration Data'!$Q$8:$Q$1007,MATCH($B172,'Modified Iteration Data'!$AF$8:$AF$1007,0),0)</f>
        <v>2171341591.0106378</v>
      </c>
      <c r="D172" s="3" cm="1">
        <f t="array" ref="D172">INDEX('Modified Iteration Data'!$R$8:$R$1007,MATCH($B172,'Modified Iteration Data'!$AG$8:$AG$1007,0),0)</f>
        <v>1114996527.7332065</v>
      </c>
      <c r="E172" s="3">
        <f t="shared" si="16"/>
        <v>3893857647.306284</v>
      </c>
      <c r="F172" s="3">
        <f t="shared" si="17"/>
        <v>2397826727.5188498</v>
      </c>
      <c r="G172" s="3">
        <f t="shared" si="14"/>
        <v>2397826727.5188498</v>
      </c>
      <c r="H172" s="3">
        <f t="shared" si="18"/>
        <v>0</v>
      </c>
      <c r="I172" s="3">
        <f t="shared" si="19"/>
        <v>0</v>
      </c>
      <c r="J172" s="5">
        <f t="shared" si="20"/>
        <v>165</v>
      </c>
    </row>
    <row r="173" spans="2:10" x14ac:dyDescent="0.25">
      <c r="B173" s="6">
        <f t="shared" si="15"/>
        <v>0.16600000000000001</v>
      </c>
      <c r="C173" s="3" cm="1">
        <f t="array" ref="C173">INDEX('Modified Iteration Data'!$Q$8:$Q$1007,MATCH($B173,'Modified Iteration Data'!$AF$8:$AF$1007,0),0)</f>
        <v>2175691991.2832599</v>
      </c>
      <c r="D173" s="3" cm="1">
        <f t="array" ref="D173">INDEX('Modified Iteration Data'!$R$8:$R$1007,MATCH($B173,'Modified Iteration Data'!$AG$8:$AG$1007,0),0)</f>
        <v>1115916600.9524155</v>
      </c>
      <c r="E173" s="3">
        <f t="shared" si="16"/>
        <v>3898208047.5789061</v>
      </c>
      <c r="F173" s="3">
        <f t="shared" si="17"/>
        <v>2398746800.738059</v>
      </c>
      <c r="G173" s="3">
        <f t="shared" si="14"/>
        <v>2398746800.738059</v>
      </c>
      <c r="H173" s="3">
        <f t="shared" si="18"/>
        <v>0</v>
      </c>
      <c r="I173" s="3">
        <f t="shared" si="19"/>
        <v>0</v>
      </c>
      <c r="J173" s="5">
        <f t="shared" si="20"/>
        <v>166</v>
      </c>
    </row>
    <row r="174" spans="2:10" x14ac:dyDescent="0.25">
      <c r="B174" s="6">
        <f t="shared" si="15"/>
        <v>0.16700000000000001</v>
      </c>
      <c r="C174" s="3" cm="1">
        <f t="array" ref="C174">INDEX('Modified Iteration Data'!$Q$8:$Q$1007,MATCH($B174,'Modified Iteration Data'!$AF$8:$AF$1007,0),0)</f>
        <v>2176049645.8065519</v>
      </c>
      <c r="D174" s="3" cm="1">
        <f t="array" ref="D174">INDEX('Modified Iteration Data'!$R$8:$R$1007,MATCH($B174,'Modified Iteration Data'!$AG$8:$AG$1007,0),0)</f>
        <v>1116537252.0842361</v>
      </c>
      <c r="E174" s="3">
        <f t="shared" si="16"/>
        <v>3898565702.1021981</v>
      </c>
      <c r="F174" s="3">
        <f t="shared" si="17"/>
        <v>2399367451.8698797</v>
      </c>
      <c r="G174" s="3">
        <f t="shared" si="14"/>
        <v>2399367451.8698797</v>
      </c>
      <c r="H174" s="3">
        <f t="shared" si="18"/>
        <v>0</v>
      </c>
      <c r="I174" s="3">
        <f t="shared" si="19"/>
        <v>0</v>
      </c>
      <c r="J174" s="5">
        <f t="shared" si="20"/>
        <v>167</v>
      </c>
    </row>
    <row r="175" spans="2:10" x14ac:dyDescent="0.25">
      <c r="B175" s="6">
        <f t="shared" si="15"/>
        <v>0.16800000000000001</v>
      </c>
      <c r="C175" s="3" cm="1">
        <f t="array" ref="C175">INDEX('Modified Iteration Data'!$Q$8:$Q$1007,MATCH($B175,'Modified Iteration Data'!$AF$8:$AF$1007,0),0)</f>
        <v>2177571371.8083911</v>
      </c>
      <c r="D175" s="3" cm="1">
        <f t="array" ref="D175">INDEX('Modified Iteration Data'!$R$8:$R$1007,MATCH($B175,'Modified Iteration Data'!$AG$8:$AG$1007,0),0)</f>
        <v>1116545420.9459975</v>
      </c>
      <c r="E175" s="3">
        <f t="shared" si="16"/>
        <v>3900087428.1040373</v>
      </c>
      <c r="F175" s="3">
        <f t="shared" si="17"/>
        <v>2399375620.7316408</v>
      </c>
      <c r="G175" s="3">
        <f t="shared" si="14"/>
        <v>2399375620.7316408</v>
      </c>
      <c r="H175" s="3">
        <f t="shared" si="18"/>
        <v>0</v>
      </c>
      <c r="I175" s="3">
        <f t="shared" si="19"/>
        <v>0</v>
      </c>
      <c r="J175" s="5">
        <f t="shared" si="20"/>
        <v>168</v>
      </c>
    </row>
    <row r="176" spans="2:10" x14ac:dyDescent="0.25">
      <c r="B176" s="6">
        <f t="shared" si="15"/>
        <v>0.16900000000000001</v>
      </c>
      <c r="C176" s="3" cm="1">
        <f t="array" ref="C176">INDEX('Modified Iteration Data'!$Q$8:$Q$1007,MATCH($B176,'Modified Iteration Data'!$AF$8:$AF$1007,0),0)</f>
        <v>2177911655.7433338</v>
      </c>
      <c r="D176" s="3" cm="1">
        <f t="array" ref="D176">INDEX('Modified Iteration Data'!$R$8:$R$1007,MATCH($B176,'Modified Iteration Data'!$AG$8:$AG$1007,0),0)</f>
        <v>1117683850.0805075</v>
      </c>
      <c r="E176" s="3">
        <f t="shared" si="16"/>
        <v>3900427712.03898</v>
      </c>
      <c r="F176" s="3">
        <f t="shared" si="17"/>
        <v>2400514049.8661509</v>
      </c>
      <c r="G176" s="3">
        <f t="shared" si="14"/>
        <v>2400514049.8661509</v>
      </c>
      <c r="H176" s="3">
        <f t="shared" si="18"/>
        <v>0</v>
      </c>
      <c r="I176" s="3">
        <f t="shared" si="19"/>
        <v>0</v>
      </c>
      <c r="J176" s="5">
        <f t="shared" si="20"/>
        <v>169</v>
      </c>
    </row>
    <row r="177" spans="2:10" x14ac:dyDescent="0.25">
      <c r="B177" s="6">
        <f t="shared" si="15"/>
        <v>0.17</v>
      </c>
      <c r="C177" s="3" cm="1">
        <f t="array" ref="C177">INDEX('Modified Iteration Data'!$Q$8:$Q$1007,MATCH($B177,'Modified Iteration Data'!$AF$8:$AF$1007,0),0)</f>
        <v>2178108447.4349422</v>
      </c>
      <c r="D177" s="3" cm="1">
        <f t="array" ref="D177">INDEX('Modified Iteration Data'!$R$8:$R$1007,MATCH($B177,'Modified Iteration Data'!$AG$8:$AG$1007,0),0)</f>
        <v>1118125237.6435313</v>
      </c>
      <c r="E177" s="3">
        <f t="shared" si="16"/>
        <v>3900624503.7305884</v>
      </c>
      <c r="F177" s="3">
        <f t="shared" si="17"/>
        <v>2400955437.4291744</v>
      </c>
      <c r="G177" s="3">
        <f t="shared" si="14"/>
        <v>2400955437.4291744</v>
      </c>
      <c r="H177" s="3">
        <f t="shared" si="18"/>
        <v>0</v>
      </c>
      <c r="I177" s="3">
        <f t="shared" si="19"/>
        <v>0</v>
      </c>
      <c r="J177" s="5">
        <f t="shared" si="20"/>
        <v>170</v>
      </c>
    </row>
    <row r="178" spans="2:10" x14ac:dyDescent="0.25">
      <c r="B178" s="6">
        <f t="shared" si="15"/>
        <v>0.17100000000000001</v>
      </c>
      <c r="C178" s="3" cm="1">
        <f t="array" ref="C178">INDEX('Modified Iteration Data'!$Q$8:$Q$1007,MATCH($B178,'Modified Iteration Data'!$AF$8:$AF$1007,0),0)</f>
        <v>2178664390.45439</v>
      </c>
      <c r="D178" s="3" cm="1">
        <f t="array" ref="D178">INDEX('Modified Iteration Data'!$R$8:$R$1007,MATCH($B178,'Modified Iteration Data'!$AG$8:$AG$1007,0),0)</f>
        <v>1120033313.7772701</v>
      </c>
      <c r="E178" s="3">
        <f t="shared" si="16"/>
        <v>3901180446.7500362</v>
      </c>
      <c r="F178" s="3">
        <f t="shared" si="17"/>
        <v>2402863513.5629134</v>
      </c>
      <c r="G178" s="3">
        <f t="shared" si="14"/>
        <v>2402863513.5629134</v>
      </c>
      <c r="H178" s="3">
        <f t="shared" si="18"/>
        <v>0</v>
      </c>
      <c r="I178" s="3">
        <f t="shared" si="19"/>
        <v>0</v>
      </c>
      <c r="J178" s="5">
        <f t="shared" si="20"/>
        <v>171</v>
      </c>
    </row>
    <row r="179" spans="2:10" x14ac:dyDescent="0.25">
      <c r="B179" s="6">
        <f t="shared" si="15"/>
        <v>0.17199999999999999</v>
      </c>
      <c r="C179" s="3" cm="1">
        <f t="array" ref="C179">INDEX('Modified Iteration Data'!$Q$8:$Q$1007,MATCH($B179,'Modified Iteration Data'!$AF$8:$AF$1007,0),0)</f>
        <v>2179363082.5983109</v>
      </c>
      <c r="D179" s="3" cm="1">
        <f t="array" ref="D179">INDEX('Modified Iteration Data'!$R$8:$R$1007,MATCH($B179,'Modified Iteration Data'!$AG$8:$AG$1007,0),0)</f>
        <v>1120287853.5641303</v>
      </c>
      <c r="E179" s="3">
        <f t="shared" si="16"/>
        <v>3901879138.8939571</v>
      </c>
      <c r="F179" s="3">
        <f t="shared" si="17"/>
        <v>2403118053.3497734</v>
      </c>
      <c r="G179" s="3">
        <f t="shared" si="14"/>
        <v>2403118053.3497734</v>
      </c>
      <c r="H179" s="3">
        <f t="shared" si="18"/>
        <v>0</v>
      </c>
      <c r="I179" s="3">
        <f t="shared" si="19"/>
        <v>0</v>
      </c>
      <c r="J179" s="5">
        <f t="shared" si="20"/>
        <v>172</v>
      </c>
    </row>
    <row r="180" spans="2:10" x14ac:dyDescent="0.25">
      <c r="B180" s="6">
        <f t="shared" si="15"/>
        <v>0.17299999999999999</v>
      </c>
      <c r="C180" s="3" cm="1">
        <f t="array" ref="C180">INDEX('Modified Iteration Data'!$Q$8:$Q$1007,MATCH($B180,'Modified Iteration Data'!$AF$8:$AF$1007,0),0)</f>
        <v>2181385609.0838828</v>
      </c>
      <c r="D180" s="3" cm="1">
        <f t="array" ref="D180">INDEX('Modified Iteration Data'!$R$8:$R$1007,MATCH($B180,'Modified Iteration Data'!$AG$8:$AG$1007,0),0)</f>
        <v>1121124416.2388654</v>
      </c>
      <c r="E180" s="3">
        <f t="shared" si="16"/>
        <v>3903901665.379529</v>
      </c>
      <c r="F180" s="3">
        <f t="shared" si="17"/>
        <v>2403954616.0245085</v>
      </c>
      <c r="G180" s="3">
        <f t="shared" si="14"/>
        <v>2403954616.0245085</v>
      </c>
      <c r="H180" s="3">
        <f t="shared" si="18"/>
        <v>0</v>
      </c>
      <c r="I180" s="3">
        <f t="shared" si="19"/>
        <v>0</v>
      </c>
      <c r="J180" s="5">
        <f t="shared" si="20"/>
        <v>173</v>
      </c>
    </row>
    <row r="181" spans="2:10" x14ac:dyDescent="0.25">
      <c r="B181" s="6">
        <f t="shared" si="15"/>
        <v>0.17399999999999999</v>
      </c>
      <c r="C181" s="3" cm="1">
        <f t="array" ref="C181">INDEX('Modified Iteration Data'!$Q$8:$Q$1007,MATCH($B181,'Modified Iteration Data'!$AF$8:$AF$1007,0),0)</f>
        <v>2182151561.5698652</v>
      </c>
      <c r="D181" s="3" cm="1">
        <f t="array" ref="D181">INDEX('Modified Iteration Data'!$R$8:$R$1007,MATCH($B181,'Modified Iteration Data'!$AG$8:$AG$1007,0),0)</f>
        <v>1121499493.7564888</v>
      </c>
      <c r="E181" s="3">
        <f t="shared" si="16"/>
        <v>3904667617.8655114</v>
      </c>
      <c r="F181" s="3">
        <f t="shared" si="17"/>
        <v>2404329693.5421324</v>
      </c>
      <c r="G181" s="3">
        <f t="shared" si="14"/>
        <v>2404329693.5421324</v>
      </c>
      <c r="H181" s="3">
        <f t="shared" si="18"/>
        <v>0</v>
      </c>
      <c r="I181" s="3">
        <f t="shared" si="19"/>
        <v>0</v>
      </c>
      <c r="J181" s="5">
        <f t="shared" si="20"/>
        <v>174</v>
      </c>
    </row>
    <row r="182" spans="2:10" x14ac:dyDescent="0.25">
      <c r="B182" s="6">
        <f t="shared" si="15"/>
        <v>0.17499999999999999</v>
      </c>
      <c r="C182" s="3" cm="1">
        <f t="array" ref="C182">INDEX('Modified Iteration Data'!$Q$8:$Q$1007,MATCH($B182,'Modified Iteration Data'!$AF$8:$AF$1007,0),0)</f>
        <v>2182753625.570787</v>
      </c>
      <c r="D182" s="3" cm="1">
        <f t="array" ref="D182">INDEX('Modified Iteration Data'!$R$8:$R$1007,MATCH($B182,'Modified Iteration Data'!$AG$8:$AG$1007,0),0)</f>
        <v>1122352755.7960415</v>
      </c>
      <c r="E182" s="3">
        <f t="shared" si="16"/>
        <v>3905269681.8664331</v>
      </c>
      <c r="F182" s="3">
        <f t="shared" si="17"/>
        <v>2405182955.5816851</v>
      </c>
      <c r="G182" s="3">
        <f t="shared" si="14"/>
        <v>2405182955.5816851</v>
      </c>
      <c r="H182" s="3">
        <f t="shared" si="18"/>
        <v>0</v>
      </c>
      <c r="I182" s="3">
        <f t="shared" si="19"/>
        <v>0</v>
      </c>
      <c r="J182" s="5">
        <f t="shared" si="20"/>
        <v>175</v>
      </c>
    </row>
    <row r="183" spans="2:10" x14ac:dyDescent="0.25">
      <c r="B183" s="6">
        <f t="shared" si="15"/>
        <v>0.17599999999999999</v>
      </c>
      <c r="C183" s="3" cm="1">
        <f t="array" ref="C183">INDEX('Modified Iteration Data'!$Q$8:$Q$1007,MATCH($B183,'Modified Iteration Data'!$AF$8:$AF$1007,0),0)</f>
        <v>2183577402.9386621</v>
      </c>
      <c r="D183" s="3" cm="1">
        <f t="array" ref="D183">INDEX('Modified Iteration Data'!$R$8:$R$1007,MATCH($B183,'Modified Iteration Data'!$AG$8:$AG$1007,0),0)</f>
        <v>1123173703.9414954</v>
      </c>
      <c r="E183" s="3">
        <f t="shared" si="16"/>
        <v>3906093459.2343082</v>
      </c>
      <c r="F183" s="3">
        <f t="shared" si="17"/>
        <v>2406003903.7271385</v>
      </c>
      <c r="G183" s="3">
        <f t="shared" si="14"/>
        <v>2406003903.7271385</v>
      </c>
      <c r="H183" s="3">
        <f t="shared" si="18"/>
        <v>0</v>
      </c>
      <c r="I183" s="3">
        <f t="shared" si="19"/>
        <v>0</v>
      </c>
      <c r="J183" s="5">
        <f t="shared" si="20"/>
        <v>176</v>
      </c>
    </row>
    <row r="184" spans="2:10" x14ac:dyDescent="0.25">
      <c r="B184" s="6">
        <f t="shared" si="15"/>
        <v>0.17699999999999999</v>
      </c>
      <c r="C184" s="3" cm="1">
        <f t="array" ref="C184">INDEX('Modified Iteration Data'!$Q$8:$Q$1007,MATCH($B184,'Modified Iteration Data'!$AF$8:$AF$1007,0),0)</f>
        <v>2184416479.4164128</v>
      </c>
      <c r="D184" s="3" cm="1">
        <f t="array" ref="D184">INDEX('Modified Iteration Data'!$R$8:$R$1007,MATCH($B184,'Modified Iteration Data'!$AG$8:$AG$1007,0),0)</f>
        <v>1124400258.5098045</v>
      </c>
      <c r="E184" s="3">
        <f t="shared" si="16"/>
        <v>3906932535.712059</v>
      </c>
      <c r="F184" s="3">
        <f t="shared" si="17"/>
        <v>2407230458.2954478</v>
      </c>
      <c r="G184" s="3">
        <f t="shared" si="14"/>
        <v>2407230458.2954478</v>
      </c>
      <c r="H184" s="3">
        <f t="shared" si="18"/>
        <v>0</v>
      </c>
      <c r="I184" s="3">
        <f t="shared" si="19"/>
        <v>0</v>
      </c>
      <c r="J184" s="5">
        <f t="shared" si="20"/>
        <v>177</v>
      </c>
    </row>
    <row r="185" spans="2:10" x14ac:dyDescent="0.25">
      <c r="B185" s="6">
        <f t="shared" si="15"/>
        <v>0.17799999999999999</v>
      </c>
      <c r="C185" s="3" cm="1">
        <f t="array" ref="C185">INDEX('Modified Iteration Data'!$Q$8:$Q$1007,MATCH($B185,'Modified Iteration Data'!$AF$8:$AF$1007,0),0)</f>
        <v>2184459149.2807541</v>
      </c>
      <c r="D185" s="3" cm="1">
        <f t="array" ref="D185">INDEX('Modified Iteration Data'!$R$8:$R$1007,MATCH($B185,'Modified Iteration Data'!$AG$8:$AG$1007,0),0)</f>
        <v>1124889307.7449129</v>
      </c>
      <c r="E185" s="3">
        <f t="shared" si="16"/>
        <v>3906975205.5764003</v>
      </c>
      <c r="F185" s="3">
        <f t="shared" si="17"/>
        <v>2407719507.5305562</v>
      </c>
      <c r="G185" s="3">
        <f t="shared" si="14"/>
        <v>2407719507.5305562</v>
      </c>
      <c r="H185" s="3">
        <f t="shared" si="18"/>
        <v>0</v>
      </c>
      <c r="I185" s="3">
        <f t="shared" si="19"/>
        <v>0</v>
      </c>
      <c r="J185" s="5">
        <f t="shared" si="20"/>
        <v>178</v>
      </c>
    </row>
    <row r="186" spans="2:10" x14ac:dyDescent="0.25">
      <c r="B186" s="6">
        <f t="shared" si="15"/>
        <v>0.17899999999999999</v>
      </c>
      <c r="C186" s="3" cm="1">
        <f t="array" ref="C186">INDEX('Modified Iteration Data'!$Q$8:$Q$1007,MATCH($B186,'Modified Iteration Data'!$AF$8:$AF$1007,0),0)</f>
        <v>2184731256.6765099</v>
      </c>
      <c r="D186" s="3" cm="1">
        <f t="array" ref="D186">INDEX('Modified Iteration Data'!$R$8:$R$1007,MATCH($B186,'Modified Iteration Data'!$AG$8:$AG$1007,0),0)</f>
        <v>1125512227.0713816</v>
      </c>
      <c r="E186" s="3">
        <f t="shared" si="16"/>
        <v>3907247312.972156</v>
      </c>
      <c r="F186" s="3">
        <f t="shared" si="17"/>
        <v>2408342426.8570251</v>
      </c>
      <c r="G186" s="3">
        <f t="shared" si="14"/>
        <v>2408342426.8570251</v>
      </c>
      <c r="H186" s="3">
        <f t="shared" si="18"/>
        <v>0</v>
      </c>
      <c r="I186" s="3">
        <f t="shared" si="19"/>
        <v>0</v>
      </c>
      <c r="J186" s="5">
        <f t="shared" si="20"/>
        <v>179</v>
      </c>
    </row>
    <row r="187" spans="2:10" x14ac:dyDescent="0.25">
      <c r="B187" s="6">
        <f t="shared" si="15"/>
        <v>0.18</v>
      </c>
      <c r="C187" s="3" cm="1">
        <f t="array" ref="C187">INDEX('Modified Iteration Data'!$Q$8:$Q$1007,MATCH($B187,'Modified Iteration Data'!$AF$8:$AF$1007,0),0)</f>
        <v>2189187267.5025811</v>
      </c>
      <c r="D187" s="3" cm="1">
        <f t="array" ref="D187">INDEX('Modified Iteration Data'!$R$8:$R$1007,MATCH($B187,'Modified Iteration Data'!$AG$8:$AG$1007,0),0)</f>
        <v>1125997510.727253</v>
      </c>
      <c r="E187" s="3">
        <f t="shared" si="16"/>
        <v>3911703323.7982273</v>
      </c>
      <c r="F187" s="3">
        <f t="shared" si="17"/>
        <v>2408827710.5128965</v>
      </c>
      <c r="G187" s="3">
        <f t="shared" si="14"/>
        <v>2408827710.5128965</v>
      </c>
      <c r="H187" s="3">
        <f t="shared" si="18"/>
        <v>0</v>
      </c>
      <c r="I187" s="3">
        <f t="shared" si="19"/>
        <v>0</v>
      </c>
      <c r="J187" s="5">
        <f t="shared" si="20"/>
        <v>180</v>
      </c>
    </row>
    <row r="188" spans="2:10" x14ac:dyDescent="0.25">
      <c r="B188" s="6">
        <f t="shared" si="15"/>
        <v>0.18099999999999999</v>
      </c>
      <c r="C188" s="3" cm="1">
        <f t="array" ref="C188">INDEX('Modified Iteration Data'!$Q$8:$Q$1007,MATCH($B188,'Modified Iteration Data'!$AF$8:$AF$1007,0),0)</f>
        <v>2191873963.5241561</v>
      </c>
      <c r="D188" s="3" cm="1">
        <f t="array" ref="D188">INDEX('Modified Iteration Data'!$R$8:$R$1007,MATCH($B188,'Modified Iteration Data'!$AG$8:$AG$1007,0),0)</f>
        <v>1126797829.6917269</v>
      </c>
      <c r="E188" s="3">
        <f t="shared" si="16"/>
        <v>3914390019.8198023</v>
      </c>
      <c r="F188" s="3">
        <f t="shared" si="17"/>
        <v>2409628029.4773703</v>
      </c>
      <c r="G188" s="3">
        <f t="shared" si="14"/>
        <v>2409628029.4773703</v>
      </c>
      <c r="H188" s="3">
        <f t="shared" si="18"/>
        <v>0</v>
      </c>
      <c r="I188" s="3">
        <f t="shared" si="19"/>
        <v>0</v>
      </c>
      <c r="J188" s="5">
        <f t="shared" si="20"/>
        <v>181</v>
      </c>
    </row>
    <row r="189" spans="2:10" x14ac:dyDescent="0.25">
      <c r="B189" s="6">
        <f t="shared" si="15"/>
        <v>0.182</v>
      </c>
      <c r="C189" s="3" cm="1">
        <f t="array" ref="C189">INDEX('Modified Iteration Data'!$Q$8:$Q$1007,MATCH($B189,'Modified Iteration Data'!$AF$8:$AF$1007,0),0)</f>
        <v>2194451670.2653308</v>
      </c>
      <c r="D189" s="3" cm="1">
        <f t="array" ref="D189">INDEX('Modified Iteration Data'!$R$8:$R$1007,MATCH($B189,'Modified Iteration Data'!$AG$8:$AG$1007,0),0)</f>
        <v>1127639412.9284725</v>
      </c>
      <c r="E189" s="3">
        <f t="shared" si="16"/>
        <v>3916967726.560977</v>
      </c>
      <c r="F189" s="3">
        <f t="shared" si="17"/>
        <v>2410469612.7141161</v>
      </c>
      <c r="G189" s="3">
        <f t="shared" si="14"/>
        <v>2410469612.7141161</v>
      </c>
      <c r="H189" s="3">
        <f t="shared" si="18"/>
        <v>0</v>
      </c>
      <c r="I189" s="3">
        <f t="shared" si="19"/>
        <v>0</v>
      </c>
      <c r="J189" s="5">
        <f t="shared" si="20"/>
        <v>182</v>
      </c>
    </row>
    <row r="190" spans="2:10" x14ac:dyDescent="0.25">
      <c r="B190" s="6">
        <f t="shared" si="15"/>
        <v>0.183</v>
      </c>
      <c r="C190" s="3" cm="1">
        <f t="array" ref="C190">INDEX('Modified Iteration Data'!$Q$8:$Q$1007,MATCH($B190,'Modified Iteration Data'!$AF$8:$AF$1007,0),0)</f>
        <v>2195109134.8135018</v>
      </c>
      <c r="D190" s="3" cm="1">
        <f t="array" ref="D190">INDEX('Modified Iteration Data'!$R$8:$R$1007,MATCH($B190,'Modified Iteration Data'!$AG$8:$AG$1007,0),0)</f>
        <v>1127955354.5054684</v>
      </c>
      <c r="E190" s="3">
        <f t="shared" si="16"/>
        <v>3917625191.109148</v>
      </c>
      <c r="F190" s="3">
        <f t="shared" si="17"/>
        <v>2410785554.2911119</v>
      </c>
      <c r="G190" s="3">
        <f t="shared" si="14"/>
        <v>2410785554.2911119</v>
      </c>
      <c r="H190" s="3">
        <f t="shared" si="18"/>
        <v>0</v>
      </c>
      <c r="I190" s="3">
        <f t="shared" si="19"/>
        <v>0</v>
      </c>
      <c r="J190" s="5">
        <f t="shared" si="20"/>
        <v>183</v>
      </c>
    </row>
    <row r="191" spans="2:10" x14ac:dyDescent="0.25">
      <c r="B191" s="6">
        <f t="shared" si="15"/>
        <v>0.184</v>
      </c>
      <c r="C191" s="3" cm="1">
        <f t="array" ref="C191">INDEX('Modified Iteration Data'!$Q$8:$Q$1007,MATCH($B191,'Modified Iteration Data'!$AF$8:$AF$1007,0),0)</f>
        <v>2197550852.6407032</v>
      </c>
      <c r="D191" s="3" cm="1">
        <f t="array" ref="D191">INDEX('Modified Iteration Data'!$R$8:$R$1007,MATCH($B191,'Modified Iteration Data'!$AG$8:$AG$1007,0),0)</f>
        <v>1127976602.573771</v>
      </c>
      <c r="E191" s="3">
        <f t="shared" si="16"/>
        <v>3920066908.9363494</v>
      </c>
      <c r="F191" s="3">
        <f t="shared" si="17"/>
        <v>2410806802.3594141</v>
      </c>
      <c r="G191" s="3">
        <f t="shared" si="14"/>
        <v>2410806802.3594141</v>
      </c>
      <c r="H191" s="3">
        <f t="shared" si="18"/>
        <v>0</v>
      </c>
      <c r="I191" s="3">
        <f t="shared" si="19"/>
        <v>0</v>
      </c>
      <c r="J191" s="5">
        <f t="shared" si="20"/>
        <v>184</v>
      </c>
    </row>
    <row r="192" spans="2:10" x14ac:dyDescent="0.25">
      <c r="B192" s="6">
        <f t="shared" si="15"/>
        <v>0.185</v>
      </c>
      <c r="C192" s="3" cm="1">
        <f t="array" ref="C192">INDEX('Modified Iteration Data'!$Q$8:$Q$1007,MATCH($B192,'Modified Iteration Data'!$AF$8:$AF$1007,0),0)</f>
        <v>2199264481.9204421</v>
      </c>
      <c r="D192" s="3" cm="1">
        <f t="array" ref="D192">INDEX('Modified Iteration Data'!$R$8:$R$1007,MATCH($B192,'Modified Iteration Data'!$AG$8:$AG$1007,0),0)</f>
        <v>1128707737.5508139</v>
      </c>
      <c r="E192" s="3">
        <f t="shared" si="16"/>
        <v>3921780538.2160883</v>
      </c>
      <c r="F192" s="3">
        <f t="shared" si="17"/>
        <v>2411537937.3364573</v>
      </c>
      <c r="G192" s="3">
        <f t="shared" si="14"/>
        <v>2411537937.3364573</v>
      </c>
      <c r="H192" s="3">
        <f t="shared" si="18"/>
        <v>0</v>
      </c>
      <c r="I192" s="3">
        <f t="shared" si="19"/>
        <v>0</v>
      </c>
      <c r="J192" s="5">
        <f t="shared" si="20"/>
        <v>185</v>
      </c>
    </row>
    <row r="193" spans="2:10" x14ac:dyDescent="0.25">
      <c r="B193" s="6">
        <f t="shared" si="15"/>
        <v>0.186</v>
      </c>
      <c r="C193" s="3" cm="1">
        <f t="array" ref="C193">INDEX('Modified Iteration Data'!$Q$8:$Q$1007,MATCH($B193,'Modified Iteration Data'!$AF$8:$AF$1007,0),0)</f>
        <v>2199314651.5395317</v>
      </c>
      <c r="D193" s="3" cm="1">
        <f t="array" ref="D193">INDEX('Modified Iteration Data'!$R$8:$R$1007,MATCH($B193,'Modified Iteration Data'!$AG$8:$AG$1007,0),0)</f>
        <v>1128813011.8580799</v>
      </c>
      <c r="E193" s="3">
        <f t="shared" si="16"/>
        <v>3921830707.8351779</v>
      </c>
      <c r="F193" s="3">
        <f t="shared" si="17"/>
        <v>2411643211.6437235</v>
      </c>
      <c r="G193" s="3">
        <f t="shared" si="14"/>
        <v>2411643211.6437235</v>
      </c>
      <c r="H193" s="3">
        <f t="shared" si="18"/>
        <v>0</v>
      </c>
      <c r="I193" s="3">
        <f t="shared" si="19"/>
        <v>0</v>
      </c>
      <c r="J193" s="5">
        <f t="shared" si="20"/>
        <v>186</v>
      </c>
    </row>
    <row r="194" spans="2:10" x14ac:dyDescent="0.25">
      <c r="B194" s="6">
        <f t="shared" si="15"/>
        <v>0.187</v>
      </c>
      <c r="C194" s="3" cm="1">
        <f t="array" ref="C194">INDEX('Modified Iteration Data'!$Q$8:$Q$1007,MATCH($B194,'Modified Iteration Data'!$AF$8:$AF$1007,0),0)</f>
        <v>2203092682.1088529</v>
      </c>
      <c r="D194" s="3" cm="1">
        <f t="array" ref="D194">INDEX('Modified Iteration Data'!$R$8:$R$1007,MATCH($B194,'Modified Iteration Data'!$AG$8:$AG$1007,0),0)</f>
        <v>1129143452.6592076</v>
      </c>
      <c r="E194" s="3">
        <f t="shared" si="16"/>
        <v>3925608738.4044991</v>
      </c>
      <c r="F194" s="3">
        <f t="shared" si="17"/>
        <v>2411973652.4448509</v>
      </c>
      <c r="G194" s="3">
        <f t="shared" si="14"/>
        <v>2411973652.4448509</v>
      </c>
      <c r="H194" s="3">
        <f t="shared" si="18"/>
        <v>0</v>
      </c>
      <c r="I194" s="3">
        <f t="shared" si="19"/>
        <v>0</v>
      </c>
      <c r="J194" s="5">
        <f t="shared" si="20"/>
        <v>187</v>
      </c>
    </row>
    <row r="195" spans="2:10" x14ac:dyDescent="0.25">
      <c r="B195" s="6">
        <f t="shared" si="15"/>
        <v>0.188</v>
      </c>
      <c r="C195" s="3" cm="1">
        <f t="array" ref="C195">INDEX('Modified Iteration Data'!$Q$8:$Q$1007,MATCH($B195,'Modified Iteration Data'!$AF$8:$AF$1007,0),0)</f>
        <v>2205012796.066721</v>
      </c>
      <c r="D195" s="3" cm="1">
        <f t="array" ref="D195">INDEX('Modified Iteration Data'!$R$8:$R$1007,MATCH($B195,'Modified Iteration Data'!$AG$8:$AG$1007,0),0)</f>
        <v>1129576007.9176164</v>
      </c>
      <c r="E195" s="3">
        <f t="shared" si="16"/>
        <v>3927528852.3623672</v>
      </c>
      <c r="F195" s="3">
        <f t="shared" si="17"/>
        <v>2412406207.7032595</v>
      </c>
      <c r="G195" s="3">
        <f t="shared" si="14"/>
        <v>2412406207.7032595</v>
      </c>
      <c r="H195" s="3">
        <f t="shared" si="18"/>
        <v>0</v>
      </c>
      <c r="I195" s="3">
        <f t="shared" si="19"/>
        <v>0</v>
      </c>
      <c r="J195" s="5">
        <f t="shared" si="20"/>
        <v>188</v>
      </c>
    </row>
    <row r="196" spans="2:10" x14ac:dyDescent="0.25">
      <c r="B196" s="6">
        <f t="shared" si="15"/>
        <v>0.189</v>
      </c>
      <c r="C196" s="3" cm="1">
        <f t="array" ref="C196">INDEX('Modified Iteration Data'!$Q$8:$Q$1007,MATCH($B196,'Modified Iteration Data'!$AF$8:$AF$1007,0),0)</f>
        <v>2205919412.783792</v>
      </c>
      <c r="D196" s="3" cm="1">
        <f t="array" ref="D196">INDEX('Modified Iteration Data'!$R$8:$R$1007,MATCH($B196,'Modified Iteration Data'!$AG$8:$AG$1007,0),0)</f>
        <v>1130498480.5231795</v>
      </c>
      <c r="E196" s="3">
        <f t="shared" si="16"/>
        <v>3928435469.0794382</v>
      </c>
      <c r="F196" s="3">
        <f t="shared" si="17"/>
        <v>2413328680.3088226</v>
      </c>
      <c r="G196" s="3">
        <f t="shared" si="14"/>
        <v>2413328680.3088226</v>
      </c>
      <c r="H196" s="3">
        <f t="shared" si="18"/>
        <v>0</v>
      </c>
      <c r="I196" s="3">
        <f t="shared" si="19"/>
        <v>0</v>
      </c>
      <c r="J196" s="5">
        <f t="shared" si="20"/>
        <v>189</v>
      </c>
    </row>
    <row r="197" spans="2:10" x14ac:dyDescent="0.25">
      <c r="B197" s="6">
        <f t="shared" si="15"/>
        <v>0.19</v>
      </c>
      <c r="C197" s="3" cm="1">
        <f t="array" ref="C197">INDEX('Modified Iteration Data'!$Q$8:$Q$1007,MATCH($B197,'Modified Iteration Data'!$AF$8:$AF$1007,0),0)</f>
        <v>2209261518.045331</v>
      </c>
      <c r="D197" s="3" cm="1">
        <f t="array" ref="D197">INDEX('Modified Iteration Data'!$R$8:$R$1007,MATCH($B197,'Modified Iteration Data'!$AG$8:$AG$1007,0),0)</f>
        <v>1131770090.4149494</v>
      </c>
      <c r="E197" s="3">
        <f t="shared" si="16"/>
        <v>3931777574.3409772</v>
      </c>
      <c r="F197" s="3">
        <f t="shared" si="17"/>
        <v>2414600290.200593</v>
      </c>
      <c r="G197" s="3">
        <f t="shared" si="14"/>
        <v>2414600290.200593</v>
      </c>
      <c r="H197" s="3">
        <f t="shared" si="18"/>
        <v>0</v>
      </c>
      <c r="I197" s="3">
        <f t="shared" si="19"/>
        <v>0</v>
      </c>
      <c r="J197" s="5">
        <f t="shared" si="20"/>
        <v>190</v>
      </c>
    </row>
    <row r="198" spans="2:10" x14ac:dyDescent="0.25">
      <c r="B198" s="6">
        <f t="shared" si="15"/>
        <v>0.191</v>
      </c>
      <c r="C198" s="3" cm="1">
        <f t="array" ref="C198">INDEX('Modified Iteration Data'!$Q$8:$Q$1007,MATCH($B198,'Modified Iteration Data'!$AF$8:$AF$1007,0),0)</f>
        <v>2209667441.1477909</v>
      </c>
      <c r="D198" s="3" cm="1">
        <f t="array" ref="D198">INDEX('Modified Iteration Data'!$R$8:$R$1007,MATCH($B198,'Modified Iteration Data'!$AG$8:$AG$1007,0),0)</f>
        <v>1132191700.5926361</v>
      </c>
      <c r="E198" s="3">
        <f t="shared" si="16"/>
        <v>3932183497.4434371</v>
      </c>
      <c r="F198" s="3">
        <f t="shared" si="17"/>
        <v>2415021900.3782797</v>
      </c>
      <c r="G198" s="3">
        <f t="shared" si="14"/>
        <v>2415021900.3782797</v>
      </c>
      <c r="H198" s="3">
        <f t="shared" si="18"/>
        <v>0</v>
      </c>
      <c r="I198" s="3">
        <f t="shared" si="19"/>
        <v>0</v>
      </c>
      <c r="J198" s="5">
        <f t="shared" si="20"/>
        <v>191</v>
      </c>
    </row>
    <row r="199" spans="2:10" x14ac:dyDescent="0.25">
      <c r="B199" s="6">
        <f t="shared" si="15"/>
        <v>0.192</v>
      </c>
      <c r="C199" s="3" cm="1">
        <f t="array" ref="C199">INDEX('Modified Iteration Data'!$Q$8:$Q$1007,MATCH($B199,'Modified Iteration Data'!$AF$8:$AF$1007,0),0)</f>
        <v>2210048537.9082613</v>
      </c>
      <c r="D199" s="3" cm="1">
        <f t="array" ref="D199">INDEX('Modified Iteration Data'!$R$8:$R$1007,MATCH($B199,'Modified Iteration Data'!$AG$8:$AG$1007,0),0)</f>
        <v>1132255236.9569874</v>
      </c>
      <c r="E199" s="3">
        <f t="shared" si="16"/>
        <v>3932564594.2039075</v>
      </c>
      <c r="F199" s="3">
        <f t="shared" si="17"/>
        <v>2415085436.742631</v>
      </c>
      <c r="G199" s="3">
        <f t="shared" si="14"/>
        <v>2415085436.742631</v>
      </c>
      <c r="H199" s="3">
        <f t="shared" si="18"/>
        <v>0</v>
      </c>
      <c r="I199" s="3">
        <f t="shared" si="19"/>
        <v>0</v>
      </c>
      <c r="J199" s="5">
        <f t="shared" si="20"/>
        <v>192</v>
      </c>
    </row>
    <row r="200" spans="2:10" x14ac:dyDescent="0.25">
      <c r="B200" s="6">
        <f t="shared" si="15"/>
        <v>0.193</v>
      </c>
      <c r="C200" s="3" cm="1">
        <f t="array" ref="C200">INDEX('Modified Iteration Data'!$Q$8:$Q$1007,MATCH($B200,'Modified Iteration Data'!$AF$8:$AF$1007,0),0)</f>
        <v>2214333583.1216383</v>
      </c>
      <c r="D200" s="3" cm="1">
        <f t="array" ref="D200">INDEX('Modified Iteration Data'!$R$8:$R$1007,MATCH($B200,'Modified Iteration Data'!$AG$8:$AG$1007,0),0)</f>
        <v>1133059626.4295843</v>
      </c>
      <c r="E200" s="3">
        <f t="shared" si="16"/>
        <v>3936849639.4172845</v>
      </c>
      <c r="F200" s="3">
        <f t="shared" si="17"/>
        <v>2415889826.2152276</v>
      </c>
      <c r="G200" s="3">
        <f t="shared" ref="G200:G263" si="21">MIN(E200:F200)</f>
        <v>2415889826.2152276</v>
      </c>
      <c r="H200" s="3">
        <f t="shared" si="18"/>
        <v>0</v>
      </c>
      <c r="I200" s="3">
        <f t="shared" si="19"/>
        <v>0</v>
      </c>
      <c r="J200" s="5">
        <f t="shared" si="20"/>
        <v>193</v>
      </c>
    </row>
    <row r="201" spans="2:10" x14ac:dyDescent="0.25">
      <c r="B201" s="6">
        <f t="shared" ref="B201:B264" si="22">J201/1000</f>
        <v>0.19400000000000001</v>
      </c>
      <c r="C201" s="3" cm="1">
        <f t="array" ref="C201">INDEX('Modified Iteration Data'!$Q$8:$Q$1007,MATCH($B201,'Modified Iteration Data'!$AF$8:$AF$1007,0),0)</f>
        <v>2214491003.0047402</v>
      </c>
      <c r="D201" s="3" cm="1">
        <f t="array" ref="D201">INDEX('Modified Iteration Data'!$R$8:$R$1007,MATCH($B201,'Modified Iteration Data'!$AG$8:$AG$1007,0),0)</f>
        <v>1133115832.3291159</v>
      </c>
      <c r="E201" s="3">
        <f t="shared" ref="E201:E264" si="23">C201+$E$5</f>
        <v>3937007059.3003864</v>
      </c>
      <c r="F201" s="3">
        <f t="shared" ref="F201:F264" si="24">D201+$F$5</f>
        <v>2415946032.1147594</v>
      </c>
      <c r="G201" s="3">
        <f t="shared" si="21"/>
        <v>2415946032.1147594</v>
      </c>
      <c r="H201" s="3">
        <f t="shared" ref="H201:H264" si="25">IF(B201&gt;=$I$2,ABS(F201-E201),0)</f>
        <v>0</v>
      </c>
      <c r="I201" s="3">
        <f t="shared" ref="I201:I264" si="26">IF(B201&gt;=$I$2,(E201-F201),0)</f>
        <v>0</v>
      </c>
      <c r="J201" s="5">
        <f t="shared" si="20"/>
        <v>194</v>
      </c>
    </row>
    <row r="202" spans="2:10" x14ac:dyDescent="0.25">
      <c r="B202" s="6">
        <f t="shared" si="22"/>
        <v>0.19500000000000001</v>
      </c>
      <c r="C202" s="3" cm="1">
        <f t="array" ref="C202">INDEX('Modified Iteration Data'!$Q$8:$Q$1007,MATCH($B202,'Modified Iteration Data'!$AF$8:$AF$1007,0),0)</f>
        <v>2214611821.5057502</v>
      </c>
      <c r="D202" s="3" cm="1">
        <f t="array" ref="D202">INDEX('Modified Iteration Data'!$R$8:$R$1007,MATCH($B202,'Modified Iteration Data'!$AG$8:$AG$1007,0),0)</f>
        <v>1136191057.9101188</v>
      </c>
      <c r="E202" s="3">
        <f t="shared" si="23"/>
        <v>3937127877.8013964</v>
      </c>
      <c r="F202" s="3">
        <f t="shared" si="24"/>
        <v>2419021257.6957622</v>
      </c>
      <c r="G202" s="3">
        <f t="shared" si="21"/>
        <v>2419021257.6957622</v>
      </c>
      <c r="H202" s="3">
        <f t="shared" si="25"/>
        <v>0</v>
      </c>
      <c r="I202" s="3">
        <f t="shared" si="26"/>
        <v>0</v>
      </c>
      <c r="J202" s="5">
        <f t="shared" ref="J202:J265" si="27">J201+1</f>
        <v>195</v>
      </c>
    </row>
    <row r="203" spans="2:10" x14ac:dyDescent="0.25">
      <c r="B203" s="6">
        <f t="shared" si="22"/>
        <v>0.19600000000000001</v>
      </c>
      <c r="C203" s="3" cm="1">
        <f t="array" ref="C203">INDEX('Modified Iteration Data'!$Q$8:$Q$1007,MATCH($B203,'Modified Iteration Data'!$AF$8:$AF$1007,0),0)</f>
        <v>2214778207.2598419</v>
      </c>
      <c r="D203" s="3" cm="1">
        <f t="array" ref="D203">INDEX('Modified Iteration Data'!$R$8:$R$1007,MATCH($B203,'Modified Iteration Data'!$AG$8:$AG$1007,0),0)</f>
        <v>1137255280.9096942</v>
      </c>
      <c r="E203" s="3">
        <f t="shared" si="23"/>
        <v>3937294263.5554881</v>
      </c>
      <c r="F203" s="3">
        <f t="shared" si="24"/>
        <v>2420085480.6953373</v>
      </c>
      <c r="G203" s="3">
        <f t="shared" si="21"/>
        <v>2420085480.6953373</v>
      </c>
      <c r="H203" s="3">
        <f t="shared" si="25"/>
        <v>0</v>
      </c>
      <c r="I203" s="3">
        <f t="shared" si="26"/>
        <v>0</v>
      </c>
      <c r="J203" s="5">
        <f t="shared" si="27"/>
        <v>196</v>
      </c>
    </row>
    <row r="204" spans="2:10" x14ac:dyDescent="0.25">
      <c r="B204" s="6">
        <f t="shared" si="22"/>
        <v>0.19700000000000001</v>
      </c>
      <c r="C204" s="3" cm="1">
        <f t="array" ref="C204">INDEX('Modified Iteration Data'!$Q$8:$Q$1007,MATCH($B204,'Modified Iteration Data'!$AF$8:$AF$1007,0),0)</f>
        <v>2217405867.7867618</v>
      </c>
      <c r="D204" s="3" cm="1">
        <f t="array" ref="D204">INDEX('Modified Iteration Data'!$R$8:$R$1007,MATCH($B204,'Modified Iteration Data'!$AG$8:$AG$1007,0),0)</f>
        <v>1138291450.6890354</v>
      </c>
      <c r="E204" s="3">
        <f t="shared" si="23"/>
        <v>3939921924.082408</v>
      </c>
      <c r="F204" s="3">
        <f t="shared" si="24"/>
        <v>2421121650.474679</v>
      </c>
      <c r="G204" s="3">
        <f t="shared" si="21"/>
        <v>2421121650.474679</v>
      </c>
      <c r="H204" s="3">
        <f t="shared" si="25"/>
        <v>0</v>
      </c>
      <c r="I204" s="3">
        <f t="shared" si="26"/>
        <v>0</v>
      </c>
      <c r="J204" s="5">
        <f t="shared" si="27"/>
        <v>197</v>
      </c>
    </row>
    <row r="205" spans="2:10" x14ac:dyDescent="0.25">
      <c r="B205" s="6">
        <f t="shared" si="22"/>
        <v>0.19800000000000001</v>
      </c>
      <c r="C205" s="3" cm="1">
        <f t="array" ref="C205">INDEX('Modified Iteration Data'!$Q$8:$Q$1007,MATCH($B205,'Modified Iteration Data'!$AF$8:$AF$1007,0),0)</f>
        <v>2220456288.748136</v>
      </c>
      <c r="D205" s="3" cm="1">
        <f t="array" ref="D205">INDEX('Modified Iteration Data'!$R$8:$R$1007,MATCH($B205,'Modified Iteration Data'!$AG$8:$AG$1007,0),0)</f>
        <v>1138606042.2436461</v>
      </c>
      <c r="E205" s="3">
        <f t="shared" si="23"/>
        <v>3942972345.0437822</v>
      </c>
      <c r="F205" s="3">
        <f t="shared" si="24"/>
        <v>2421436242.0292892</v>
      </c>
      <c r="G205" s="3">
        <f t="shared" si="21"/>
        <v>2421436242.0292892</v>
      </c>
      <c r="H205" s="3">
        <f t="shared" si="25"/>
        <v>0</v>
      </c>
      <c r="I205" s="3">
        <f t="shared" si="26"/>
        <v>0</v>
      </c>
      <c r="J205" s="5">
        <f t="shared" si="27"/>
        <v>198</v>
      </c>
    </row>
    <row r="206" spans="2:10" x14ac:dyDescent="0.25">
      <c r="B206" s="6">
        <f t="shared" si="22"/>
        <v>0.19900000000000001</v>
      </c>
      <c r="C206" s="3" cm="1">
        <f t="array" ref="C206">INDEX('Modified Iteration Data'!$Q$8:$Q$1007,MATCH($B206,'Modified Iteration Data'!$AF$8:$AF$1007,0),0)</f>
        <v>2222201302.7028513</v>
      </c>
      <c r="D206" s="3" cm="1">
        <f t="array" ref="D206">INDEX('Modified Iteration Data'!$R$8:$R$1007,MATCH($B206,'Modified Iteration Data'!$AG$8:$AG$1007,0),0)</f>
        <v>1138637929.560452</v>
      </c>
      <c r="E206" s="3">
        <f t="shared" si="23"/>
        <v>3944717358.9984975</v>
      </c>
      <c r="F206" s="3">
        <f t="shared" si="24"/>
        <v>2421468129.3460951</v>
      </c>
      <c r="G206" s="3">
        <f t="shared" si="21"/>
        <v>2421468129.3460951</v>
      </c>
      <c r="H206" s="3">
        <f t="shared" si="25"/>
        <v>0</v>
      </c>
      <c r="I206" s="3">
        <f t="shared" si="26"/>
        <v>0</v>
      </c>
      <c r="J206" s="5">
        <f t="shared" si="27"/>
        <v>199</v>
      </c>
    </row>
    <row r="207" spans="2:10" x14ac:dyDescent="0.25">
      <c r="B207" s="6">
        <f t="shared" si="22"/>
        <v>0.2</v>
      </c>
      <c r="C207" s="3" cm="1">
        <f t="array" ref="C207">INDEX('Modified Iteration Data'!$Q$8:$Q$1007,MATCH($B207,'Modified Iteration Data'!$AF$8:$AF$1007,0),0)</f>
        <v>2222704071.3657651</v>
      </c>
      <c r="D207" s="3" cm="1">
        <f t="array" ref="D207">INDEX('Modified Iteration Data'!$R$8:$R$1007,MATCH($B207,'Modified Iteration Data'!$AG$8:$AG$1007,0),0)</f>
        <v>1138764423.717972</v>
      </c>
      <c r="E207" s="3">
        <f t="shared" si="23"/>
        <v>3945220127.6614113</v>
      </c>
      <c r="F207" s="3">
        <f t="shared" si="24"/>
        <v>2421594623.5036154</v>
      </c>
      <c r="G207" s="3">
        <f t="shared" si="21"/>
        <v>2421594623.5036154</v>
      </c>
      <c r="H207" s="3">
        <f t="shared" si="25"/>
        <v>0</v>
      </c>
      <c r="I207" s="3">
        <f t="shared" si="26"/>
        <v>0</v>
      </c>
      <c r="J207" s="5">
        <f t="shared" si="27"/>
        <v>200</v>
      </c>
    </row>
    <row r="208" spans="2:10" x14ac:dyDescent="0.25">
      <c r="B208" s="6">
        <f t="shared" si="22"/>
        <v>0.20100000000000001</v>
      </c>
      <c r="C208" s="3" cm="1">
        <f t="array" ref="C208">INDEX('Modified Iteration Data'!$Q$8:$Q$1007,MATCH($B208,'Modified Iteration Data'!$AF$8:$AF$1007,0),0)</f>
        <v>2224501745.090384</v>
      </c>
      <c r="D208" s="3" cm="1">
        <f t="array" ref="D208">INDEX('Modified Iteration Data'!$R$8:$R$1007,MATCH($B208,'Modified Iteration Data'!$AG$8:$AG$1007,0),0)</f>
        <v>1138974168.010479</v>
      </c>
      <c r="E208" s="3">
        <f t="shared" si="23"/>
        <v>3947017801.3860302</v>
      </c>
      <c r="F208" s="3">
        <f t="shared" si="24"/>
        <v>2421804367.7961226</v>
      </c>
      <c r="G208" s="3">
        <f t="shared" si="21"/>
        <v>2421804367.7961226</v>
      </c>
      <c r="H208" s="3">
        <f t="shared" si="25"/>
        <v>0</v>
      </c>
      <c r="I208" s="3">
        <f t="shared" si="26"/>
        <v>0</v>
      </c>
      <c r="J208" s="5">
        <f t="shared" si="27"/>
        <v>201</v>
      </c>
    </row>
    <row r="209" spans="2:10" x14ac:dyDescent="0.25">
      <c r="B209" s="6">
        <f t="shared" si="22"/>
        <v>0.20200000000000001</v>
      </c>
      <c r="C209" s="3" cm="1">
        <f t="array" ref="C209">INDEX('Modified Iteration Data'!$Q$8:$Q$1007,MATCH($B209,'Modified Iteration Data'!$AF$8:$AF$1007,0),0)</f>
        <v>2224789310.091114</v>
      </c>
      <c r="D209" s="3" cm="1">
        <f t="array" ref="D209">INDEX('Modified Iteration Data'!$R$8:$R$1007,MATCH($B209,'Modified Iteration Data'!$AG$8:$AG$1007,0),0)</f>
        <v>1139289204.6466939</v>
      </c>
      <c r="E209" s="3">
        <f t="shared" si="23"/>
        <v>3947305366.3867602</v>
      </c>
      <c r="F209" s="3">
        <f t="shared" si="24"/>
        <v>2422119404.4323373</v>
      </c>
      <c r="G209" s="3">
        <f t="shared" si="21"/>
        <v>2422119404.4323373</v>
      </c>
      <c r="H209" s="3">
        <f t="shared" si="25"/>
        <v>0</v>
      </c>
      <c r="I209" s="3">
        <f t="shared" si="26"/>
        <v>0</v>
      </c>
      <c r="J209" s="5">
        <f t="shared" si="27"/>
        <v>202</v>
      </c>
    </row>
    <row r="210" spans="2:10" x14ac:dyDescent="0.25">
      <c r="B210" s="6">
        <f t="shared" si="22"/>
        <v>0.20300000000000001</v>
      </c>
      <c r="C210" s="3" cm="1">
        <f t="array" ref="C210">INDEX('Modified Iteration Data'!$Q$8:$Q$1007,MATCH($B210,'Modified Iteration Data'!$AF$8:$AF$1007,0),0)</f>
        <v>2225015458.1386318</v>
      </c>
      <c r="D210" s="3" cm="1">
        <f t="array" ref="D210">INDEX('Modified Iteration Data'!$R$8:$R$1007,MATCH($B210,'Modified Iteration Data'!$AG$8:$AG$1007,0),0)</f>
        <v>1139548325.3787746</v>
      </c>
      <c r="E210" s="3">
        <f t="shared" si="23"/>
        <v>3947531514.434278</v>
      </c>
      <c r="F210" s="3">
        <f t="shared" si="24"/>
        <v>2422378525.1644182</v>
      </c>
      <c r="G210" s="3">
        <f t="shared" si="21"/>
        <v>2422378525.1644182</v>
      </c>
      <c r="H210" s="3">
        <f t="shared" si="25"/>
        <v>0</v>
      </c>
      <c r="I210" s="3">
        <f t="shared" si="26"/>
        <v>0</v>
      </c>
      <c r="J210" s="5">
        <f t="shared" si="27"/>
        <v>203</v>
      </c>
    </row>
    <row r="211" spans="2:10" x14ac:dyDescent="0.25">
      <c r="B211" s="6">
        <f t="shared" si="22"/>
        <v>0.20399999999999999</v>
      </c>
      <c r="C211" s="3" cm="1">
        <f t="array" ref="C211">INDEX('Modified Iteration Data'!$Q$8:$Q$1007,MATCH($B211,'Modified Iteration Data'!$AF$8:$AF$1007,0),0)</f>
        <v>2225732774.7336617</v>
      </c>
      <c r="D211" s="3" cm="1">
        <f t="array" ref="D211">INDEX('Modified Iteration Data'!$R$8:$R$1007,MATCH($B211,'Modified Iteration Data'!$AG$8:$AG$1007,0),0)</f>
        <v>1139618598.4299183</v>
      </c>
      <c r="E211" s="3">
        <f t="shared" si="23"/>
        <v>3948248831.0293078</v>
      </c>
      <c r="F211" s="3">
        <f t="shared" si="24"/>
        <v>2422448798.2155619</v>
      </c>
      <c r="G211" s="3">
        <f t="shared" si="21"/>
        <v>2422448798.2155619</v>
      </c>
      <c r="H211" s="3">
        <f t="shared" si="25"/>
        <v>0</v>
      </c>
      <c r="I211" s="3">
        <f t="shared" si="26"/>
        <v>0</v>
      </c>
      <c r="J211" s="5">
        <f t="shared" si="27"/>
        <v>204</v>
      </c>
    </row>
    <row r="212" spans="2:10" x14ac:dyDescent="0.25">
      <c r="B212" s="6">
        <f t="shared" si="22"/>
        <v>0.20499999999999999</v>
      </c>
      <c r="C212" s="3" cm="1">
        <f t="array" ref="C212">INDEX('Modified Iteration Data'!$Q$8:$Q$1007,MATCH($B212,'Modified Iteration Data'!$AF$8:$AF$1007,0),0)</f>
        <v>2226176771.184463</v>
      </c>
      <c r="D212" s="3" cm="1">
        <f t="array" ref="D212">INDEX('Modified Iteration Data'!$R$8:$R$1007,MATCH($B212,'Modified Iteration Data'!$AG$8:$AG$1007,0),0)</f>
        <v>1139956063.9779632</v>
      </c>
      <c r="E212" s="3">
        <f t="shared" si="23"/>
        <v>3948692827.4801092</v>
      </c>
      <c r="F212" s="3">
        <f t="shared" si="24"/>
        <v>2422786263.7636065</v>
      </c>
      <c r="G212" s="3">
        <f t="shared" si="21"/>
        <v>2422786263.7636065</v>
      </c>
      <c r="H212" s="3">
        <f t="shared" si="25"/>
        <v>0</v>
      </c>
      <c r="I212" s="3">
        <f t="shared" si="26"/>
        <v>0</v>
      </c>
      <c r="J212" s="5">
        <f t="shared" si="27"/>
        <v>205</v>
      </c>
    </row>
    <row r="213" spans="2:10" x14ac:dyDescent="0.25">
      <c r="B213" s="6">
        <f t="shared" si="22"/>
        <v>0.20599999999999999</v>
      </c>
      <c r="C213" s="3" cm="1">
        <f t="array" ref="C213">INDEX('Modified Iteration Data'!$Q$8:$Q$1007,MATCH($B213,'Modified Iteration Data'!$AF$8:$AF$1007,0),0)</f>
        <v>2226413846.661736</v>
      </c>
      <c r="D213" s="3" cm="1">
        <f t="array" ref="D213">INDEX('Modified Iteration Data'!$R$8:$R$1007,MATCH($B213,'Modified Iteration Data'!$AG$8:$AG$1007,0),0)</f>
        <v>1140382591.2678583</v>
      </c>
      <c r="E213" s="3">
        <f t="shared" si="23"/>
        <v>3948929902.9573822</v>
      </c>
      <c r="F213" s="3">
        <f t="shared" si="24"/>
        <v>2423212791.0535016</v>
      </c>
      <c r="G213" s="3">
        <f t="shared" si="21"/>
        <v>2423212791.0535016</v>
      </c>
      <c r="H213" s="3">
        <f t="shared" si="25"/>
        <v>0</v>
      </c>
      <c r="I213" s="3">
        <f t="shared" si="26"/>
        <v>0</v>
      </c>
      <c r="J213" s="5">
        <f t="shared" si="27"/>
        <v>206</v>
      </c>
    </row>
    <row r="214" spans="2:10" x14ac:dyDescent="0.25">
      <c r="B214" s="6">
        <f t="shared" si="22"/>
        <v>0.20699999999999999</v>
      </c>
      <c r="C214" s="3" cm="1">
        <f t="array" ref="C214">INDEX('Modified Iteration Data'!$Q$8:$Q$1007,MATCH($B214,'Modified Iteration Data'!$AF$8:$AF$1007,0),0)</f>
        <v>2226879574.1241689</v>
      </c>
      <c r="D214" s="3" cm="1">
        <f t="array" ref="D214">INDEX('Modified Iteration Data'!$R$8:$R$1007,MATCH($B214,'Modified Iteration Data'!$AG$8:$AG$1007,0),0)</f>
        <v>1140383316.7054176</v>
      </c>
      <c r="E214" s="3">
        <f t="shared" si="23"/>
        <v>3949395630.4198151</v>
      </c>
      <c r="F214" s="3">
        <f t="shared" si="24"/>
        <v>2423213516.4910612</v>
      </c>
      <c r="G214" s="3">
        <f t="shared" si="21"/>
        <v>2423213516.4910612</v>
      </c>
      <c r="H214" s="3">
        <f t="shared" si="25"/>
        <v>0</v>
      </c>
      <c r="I214" s="3">
        <f t="shared" si="26"/>
        <v>0</v>
      </c>
      <c r="J214" s="5">
        <f t="shared" si="27"/>
        <v>207</v>
      </c>
    </row>
    <row r="215" spans="2:10" x14ac:dyDescent="0.25">
      <c r="B215" s="6">
        <f t="shared" si="22"/>
        <v>0.20799999999999999</v>
      </c>
      <c r="C215" s="3" cm="1">
        <f t="array" ref="C215">INDEX('Modified Iteration Data'!$Q$8:$Q$1007,MATCH($B215,'Modified Iteration Data'!$AF$8:$AF$1007,0),0)</f>
        <v>2227095069.6301417</v>
      </c>
      <c r="D215" s="3" cm="1">
        <f t="array" ref="D215">INDEX('Modified Iteration Data'!$R$8:$R$1007,MATCH($B215,'Modified Iteration Data'!$AG$8:$AG$1007,0),0)</f>
        <v>1140490959.0958827</v>
      </c>
      <c r="E215" s="3">
        <f t="shared" si="23"/>
        <v>3949611125.9257879</v>
      </c>
      <c r="F215" s="3">
        <f t="shared" si="24"/>
        <v>2423321158.881526</v>
      </c>
      <c r="G215" s="3">
        <f t="shared" si="21"/>
        <v>2423321158.881526</v>
      </c>
      <c r="H215" s="3">
        <f t="shared" si="25"/>
        <v>0</v>
      </c>
      <c r="I215" s="3">
        <f t="shared" si="26"/>
        <v>0</v>
      </c>
      <c r="J215" s="5">
        <f t="shared" si="27"/>
        <v>208</v>
      </c>
    </row>
    <row r="216" spans="2:10" x14ac:dyDescent="0.25">
      <c r="B216" s="6">
        <f t="shared" si="22"/>
        <v>0.20899999999999999</v>
      </c>
      <c r="C216" s="3" cm="1">
        <f t="array" ref="C216">INDEX('Modified Iteration Data'!$Q$8:$Q$1007,MATCH($B216,'Modified Iteration Data'!$AF$8:$AF$1007,0),0)</f>
        <v>2227607551.7404079</v>
      </c>
      <c r="D216" s="3" cm="1">
        <f t="array" ref="D216">INDEX('Modified Iteration Data'!$R$8:$R$1007,MATCH($B216,'Modified Iteration Data'!$AG$8:$AG$1007,0),0)</f>
        <v>1140527808.5110779</v>
      </c>
      <c r="E216" s="3">
        <f t="shared" si="23"/>
        <v>3950123608.0360541</v>
      </c>
      <c r="F216" s="3">
        <f t="shared" si="24"/>
        <v>2423358008.2967215</v>
      </c>
      <c r="G216" s="3">
        <f t="shared" si="21"/>
        <v>2423358008.2967215</v>
      </c>
      <c r="H216" s="3">
        <f t="shared" si="25"/>
        <v>0</v>
      </c>
      <c r="I216" s="3">
        <f t="shared" si="26"/>
        <v>0</v>
      </c>
      <c r="J216" s="5">
        <f t="shared" si="27"/>
        <v>209</v>
      </c>
    </row>
    <row r="217" spans="2:10" x14ac:dyDescent="0.25">
      <c r="B217" s="6">
        <f t="shared" si="22"/>
        <v>0.21</v>
      </c>
      <c r="C217" s="3" cm="1">
        <f t="array" ref="C217">INDEX('Modified Iteration Data'!$Q$8:$Q$1007,MATCH($B217,'Modified Iteration Data'!$AF$8:$AF$1007,0),0)</f>
        <v>2228367502.7542763</v>
      </c>
      <c r="D217" s="3" cm="1">
        <f t="array" ref="D217">INDEX('Modified Iteration Data'!$R$8:$R$1007,MATCH($B217,'Modified Iteration Data'!$AG$8:$AG$1007,0),0)</f>
        <v>1142308027.0092046</v>
      </c>
      <c r="E217" s="3">
        <f t="shared" si="23"/>
        <v>3950883559.0499225</v>
      </c>
      <c r="F217" s="3">
        <f t="shared" si="24"/>
        <v>2425138226.794848</v>
      </c>
      <c r="G217" s="3">
        <f t="shared" si="21"/>
        <v>2425138226.794848</v>
      </c>
      <c r="H217" s="3">
        <f t="shared" si="25"/>
        <v>0</v>
      </c>
      <c r="I217" s="3">
        <f t="shared" si="26"/>
        <v>0</v>
      </c>
      <c r="J217" s="5">
        <f t="shared" si="27"/>
        <v>210</v>
      </c>
    </row>
    <row r="218" spans="2:10" x14ac:dyDescent="0.25">
      <c r="B218" s="6">
        <f t="shared" si="22"/>
        <v>0.21099999999999999</v>
      </c>
      <c r="C218" s="3" cm="1">
        <f t="array" ref="C218">INDEX('Modified Iteration Data'!$Q$8:$Q$1007,MATCH($B218,'Modified Iteration Data'!$AF$8:$AF$1007,0),0)</f>
        <v>2228392243.2502809</v>
      </c>
      <c r="D218" s="3" cm="1">
        <f t="array" ref="D218">INDEX('Modified Iteration Data'!$R$8:$R$1007,MATCH($B218,'Modified Iteration Data'!$AG$8:$AG$1007,0),0)</f>
        <v>1143439006.1000781</v>
      </c>
      <c r="E218" s="3">
        <f t="shared" si="23"/>
        <v>3950908299.545927</v>
      </c>
      <c r="F218" s="3">
        <f t="shared" si="24"/>
        <v>2426269205.8857212</v>
      </c>
      <c r="G218" s="3">
        <f t="shared" si="21"/>
        <v>2426269205.8857212</v>
      </c>
      <c r="H218" s="3">
        <f t="shared" si="25"/>
        <v>0</v>
      </c>
      <c r="I218" s="3">
        <f t="shared" si="26"/>
        <v>0</v>
      </c>
      <c r="J218" s="5">
        <f t="shared" si="27"/>
        <v>211</v>
      </c>
    </row>
    <row r="219" spans="2:10" x14ac:dyDescent="0.25">
      <c r="B219" s="6">
        <f t="shared" si="22"/>
        <v>0.21199999999999999</v>
      </c>
      <c r="C219" s="3" cm="1">
        <f t="array" ref="C219">INDEX('Modified Iteration Data'!$Q$8:$Q$1007,MATCH($B219,'Modified Iteration Data'!$AF$8:$AF$1007,0),0)</f>
        <v>2230150354.4481292</v>
      </c>
      <c r="D219" s="3" cm="1">
        <f t="array" ref="D219">INDEX('Modified Iteration Data'!$R$8:$R$1007,MATCH($B219,'Modified Iteration Data'!$AG$8:$AG$1007,0),0)</f>
        <v>1143509252.4506502</v>
      </c>
      <c r="E219" s="3">
        <f t="shared" si="23"/>
        <v>3952666410.7437754</v>
      </c>
      <c r="F219" s="3">
        <f t="shared" si="24"/>
        <v>2426339452.2362938</v>
      </c>
      <c r="G219" s="3">
        <f t="shared" si="21"/>
        <v>2426339452.2362938</v>
      </c>
      <c r="H219" s="3">
        <f t="shared" si="25"/>
        <v>0</v>
      </c>
      <c r="I219" s="3">
        <f t="shared" si="26"/>
        <v>0</v>
      </c>
      <c r="J219" s="5">
        <f t="shared" si="27"/>
        <v>212</v>
      </c>
    </row>
    <row r="220" spans="2:10" x14ac:dyDescent="0.25">
      <c r="B220" s="6">
        <f t="shared" si="22"/>
        <v>0.21299999999999999</v>
      </c>
      <c r="C220" s="3" cm="1">
        <f t="array" ref="C220">INDEX('Modified Iteration Data'!$Q$8:$Q$1007,MATCH($B220,'Modified Iteration Data'!$AF$8:$AF$1007,0),0)</f>
        <v>2233787587.8706269</v>
      </c>
      <c r="D220" s="3" cm="1">
        <f t="array" ref="D220">INDEX('Modified Iteration Data'!$R$8:$R$1007,MATCH($B220,'Modified Iteration Data'!$AG$8:$AG$1007,0),0)</f>
        <v>1144007535.2906919</v>
      </c>
      <c r="E220" s="3">
        <f t="shared" si="23"/>
        <v>3956303644.1662731</v>
      </c>
      <c r="F220" s="3">
        <f t="shared" si="24"/>
        <v>2426837735.076335</v>
      </c>
      <c r="G220" s="3">
        <f t="shared" si="21"/>
        <v>2426837735.076335</v>
      </c>
      <c r="H220" s="3">
        <f t="shared" si="25"/>
        <v>0</v>
      </c>
      <c r="I220" s="3">
        <f t="shared" si="26"/>
        <v>0</v>
      </c>
      <c r="J220" s="5">
        <f t="shared" si="27"/>
        <v>213</v>
      </c>
    </row>
    <row r="221" spans="2:10" x14ac:dyDescent="0.25">
      <c r="B221" s="6">
        <f t="shared" si="22"/>
        <v>0.214</v>
      </c>
      <c r="C221" s="3" cm="1">
        <f t="array" ref="C221">INDEX('Modified Iteration Data'!$Q$8:$Q$1007,MATCH($B221,'Modified Iteration Data'!$AF$8:$AF$1007,0),0)</f>
        <v>2234115044.615756</v>
      </c>
      <c r="D221" s="3" cm="1">
        <f t="array" ref="D221">INDEX('Modified Iteration Data'!$R$8:$R$1007,MATCH($B221,'Modified Iteration Data'!$AG$8:$AG$1007,0),0)</f>
        <v>1144076576.1111999</v>
      </c>
      <c r="E221" s="3">
        <f t="shared" si="23"/>
        <v>3956631100.9114022</v>
      </c>
      <c r="F221" s="3">
        <f t="shared" si="24"/>
        <v>2426906775.896843</v>
      </c>
      <c r="G221" s="3">
        <f t="shared" si="21"/>
        <v>2426906775.896843</v>
      </c>
      <c r="H221" s="3">
        <f t="shared" si="25"/>
        <v>0</v>
      </c>
      <c r="I221" s="3">
        <f t="shared" si="26"/>
        <v>0</v>
      </c>
      <c r="J221" s="5">
        <f t="shared" si="27"/>
        <v>214</v>
      </c>
    </row>
    <row r="222" spans="2:10" x14ac:dyDescent="0.25">
      <c r="B222" s="6">
        <f t="shared" si="22"/>
        <v>0.215</v>
      </c>
      <c r="C222" s="3" cm="1">
        <f t="array" ref="C222">INDEX('Modified Iteration Data'!$Q$8:$Q$1007,MATCH($B222,'Modified Iteration Data'!$AF$8:$AF$1007,0),0)</f>
        <v>2236563757.9267783</v>
      </c>
      <c r="D222" s="3" cm="1">
        <f t="array" ref="D222">INDEX('Modified Iteration Data'!$R$8:$R$1007,MATCH($B222,'Modified Iteration Data'!$AG$8:$AG$1007,0),0)</f>
        <v>1144219258.932879</v>
      </c>
      <c r="E222" s="3">
        <f t="shared" si="23"/>
        <v>3959079814.2224245</v>
      </c>
      <c r="F222" s="3">
        <f t="shared" si="24"/>
        <v>2427049458.7185221</v>
      </c>
      <c r="G222" s="3">
        <f t="shared" si="21"/>
        <v>2427049458.7185221</v>
      </c>
      <c r="H222" s="3">
        <f t="shared" si="25"/>
        <v>0</v>
      </c>
      <c r="I222" s="3">
        <f t="shared" si="26"/>
        <v>0</v>
      </c>
      <c r="J222" s="5">
        <f t="shared" si="27"/>
        <v>215</v>
      </c>
    </row>
    <row r="223" spans="2:10" x14ac:dyDescent="0.25">
      <c r="B223" s="6">
        <f t="shared" si="22"/>
        <v>0.216</v>
      </c>
      <c r="C223" s="3" cm="1">
        <f t="array" ref="C223">INDEX('Modified Iteration Data'!$Q$8:$Q$1007,MATCH($B223,'Modified Iteration Data'!$AF$8:$AF$1007,0),0)</f>
        <v>2236577152.9940171</v>
      </c>
      <c r="D223" s="3" cm="1">
        <f t="array" ref="D223">INDEX('Modified Iteration Data'!$R$8:$R$1007,MATCH($B223,'Modified Iteration Data'!$AG$8:$AG$1007,0),0)</f>
        <v>1144222896.4692378</v>
      </c>
      <c r="E223" s="3">
        <f t="shared" si="23"/>
        <v>3959093209.2896633</v>
      </c>
      <c r="F223" s="3">
        <f t="shared" si="24"/>
        <v>2427053096.2548809</v>
      </c>
      <c r="G223" s="3">
        <f t="shared" si="21"/>
        <v>2427053096.2548809</v>
      </c>
      <c r="H223" s="3">
        <f t="shared" si="25"/>
        <v>0</v>
      </c>
      <c r="I223" s="3">
        <f t="shared" si="26"/>
        <v>0</v>
      </c>
      <c r="J223" s="5">
        <f t="shared" si="27"/>
        <v>216</v>
      </c>
    </row>
    <row r="224" spans="2:10" x14ac:dyDescent="0.25">
      <c r="B224" s="6">
        <f t="shared" si="22"/>
        <v>0.217</v>
      </c>
      <c r="C224" s="3" cm="1">
        <f t="array" ref="C224">INDEX('Modified Iteration Data'!$Q$8:$Q$1007,MATCH($B224,'Modified Iteration Data'!$AF$8:$AF$1007,0),0)</f>
        <v>2237352527.1624789</v>
      </c>
      <c r="D224" s="3" cm="1">
        <f t="array" ref="D224">INDEX('Modified Iteration Data'!$R$8:$R$1007,MATCH($B224,'Modified Iteration Data'!$AG$8:$AG$1007,0),0)</f>
        <v>1145145014.1358442</v>
      </c>
      <c r="E224" s="3">
        <f t="shared" si="23"/>
        <v>3959868583.4581251</v>
      </c>
      <c r="F224" s="3">
        <f t="shared" si="24"/>
        <v>2427975213.9214878</v>
      </c>
      <c r="G224" s="3">
        <f t="shared" si="21"/>
        <v>2427975213.9214878</v>
      </c>
      <c r="H224" s="3">
        <f t="shared" si="25"/>
        <v>0</v>
      </c>
      <c r="I224" s="3">
        <f t="shared" si="26"/>
        <v>0</v>
      </c>
      <c r="J224" s="5">
        <f t="shared" si="27"/>
        <v>217</v>
      </c>
    </row>
    <row r="225" spans="2:10" x14ac:dyDescent="0.25">
      <c r="B225" s="6">
        <f t="shared" si="22"/>
        <v>0.218</v>
      </c>
      <c r="C225" s="3" cm="1">
        <f t="array" ref="C225">INDEX('Modified Iteration Data'!$Q$8:$Q$1007,MATCH($B225,'Modified Iteration Data'!$AF$8:$AF$1007,0),0)</f>
        <v>2237447355.3203292</v>
      </c>
      <c r="D225" s="3" cm="1">
        <f t="array" ref="D225">INDEX('Modified Iteration Data'!$R$8:$R$1007,MATCH($B225,'Modified Iteration Data'!$AG$8:$AG$1007,0),0)</f>
        <v>1145624768.5981314</v>
      </c>
      <c r="E225" s="3">
        <f t="shared" si="23"/>
        <v>3959963411.6159754</v>
      </c>
      <c r="F225" s="3">
        <f t="shared" si="24"/>
        <v>2428454968.3837748</v>
      </c>
      <c r="G225" s="3">
        <f t="shared" si="21"/>
        <v>2428454968.3837748</v>
      </c>
      <c r="H225" s="3">
        <f t="shared" si="25"/>
        <v>0</v>
      </c>
      <c r="I225" s="3">
        <f t="shared" si="26"/>
        <v>0</v>
      </c>
      <c r="J225" s="5">
        <f t="shared" si="27"/>
        <v>218</v>
      </c>
    </row>
    <row r="226" spans="2:10" x14ac:dyDescent="0.25">
      <c r="B226" s="6">
        <f t="shared" si="22"/>
        <v>0.219</v>
      </c>
      <c r="C226" s="3" cm="1">
        <f t="array" ref="C226">INDEX('Modified Iteration Data'!$Q$8:$Q$1007,MATCH($B226,'Modified Iteration Data'!$AF$8:$AF$1007,0),0)</f>
        <v>2237526768.796267</v>
      </c>
      <c r="D226" s="3" cm="1">
        <f t="array" ref="D226">INDEX('Modified Iteration Data'!$R$8:$R$1007,MATCH($B226,'Modified Iteration Data'!$AG$8:$AG$1007,0),0)</f>
        <v>1147917415.0753424</v>
      </c>
      <c r="E226" s="3">
        <f t="shared" si="23"/>
        <v>3960042825.0919132</v>
      </c>
      <c r="F226" s="3">
        <f t="shared" si="24"/>
        <v>2430747614.8609858</v>
      </c>
      <c r="G226" s="3">
        <f t="shared" si="21"/>
        <v>2430747614.8609858</v>
      </c>
      <c r="H226" s="3">
        <f t="shared" si="25"/>
        <v>0</v>
      </c>
      <c r="I226" s="3">
        <f t="shared" si="26"/>
        <v>0</v>
      </c>
      <c r="J226" s="5">
        <f t="shared" si="27"/>
        <v>219</v>
      </c>
    </row>
    <row r="227" spans="2:10" x14ac:dyDescent="0.25">
      <c r="B227" s="6">
        <f t="shared" si="22"/>
        <v>0.22</v>
      </c>
      <c r="C227" s="3" cm="1">
        <f t="array" ref="C227">INDEX('Modified Iteration Data'!$Q$8:$Q$1007,MATCH($B227,'Modified Iteration Data'!$AF$8:$AF$1007,0),0)</f>
        <v>2241739591.0494628</v>
      </c>
      <c r="D227" s="3" cm="1">
        <f t="array" ref="D227">INDEX('Modified Iteration Data'!$R$8:$R$1007,MATCH($B227,'Modified Iteration Data'!$AG$8:$AG$1007,0),0)</f>
        <v>1148112166.8160462</v>
      </c>
      <c r="E227" s="3">
        <f t="shared" si="23"/>
        <v>3964255647.345109</v>
      </c>
      <c r="F227" s="3">
        <f t="shared" si="24"/>
        <v>2430942366.6016893</v>
      </c>
      <c r="G227" s="3">
        <f t="shared" si="21"/>
        <v>2430942366.6016893</v>
      </c>
      <c r="H227" s="3">
        <f t="shared" si="25"/>
        <v>0</v>
      </c>
      <c r="I227" s="3">
        <f t="shared" si="26"/>
        <v>0</v>
      </c>
      <c r="J227" s="5">
        <f t="shared" si="27"/>
        <v>220</v>
      </c>
    </row>
    <row r="228" spans="2:10" x14ac:dyDescent="0.25">
      <c r="B228" s="6">
        <f t="shared" si="22"/>
        <v>0.221</v>
      </c>
      <c r="C228" s="3" cm="1">
        <f t="array" ref="C228">INDEX('Modified Iteration Data'!$Q$8:$Q$1007,MATCH($B228,'Modified Iteration Data'!$AF$8:$AF$1007,0),0)</f>
        <v>2243471608.5260682</v>
      </c>
      <c r="D228" s="3" cm="1">
        <f t="array" ref="D228">INDEX('Modified Iteration Data'!$R$8:$R$1007,MATCH($B228,'Modified Iteration Data'!$AG$8:$AG$1007,0),0)</f>
        <v>1148494078.9179659</v>
      </c>
      <c r="E228" s="3">
        <f t="shared" si="23"/>
        <v>3965987664.8217144</v>
      </c>
      <c r="F228" s="3">
        <f t="shared" si="24"/>
        <v>2431324278.7036095</v>
      </c>
      <c r="G228" s="3">
        <f t="shared" si="21"/>
        <v>2431324278.7036095</v>
      </c>
      <c r="H228" s="3">
        <f t="shared" si="25"/>
        <v>0</v>
      </c>
      <c r="I228" s="3">
        <f t="shared" si="26"/>
        <v>0</v>
      </c>
      <c r="J228" s="5">
        <f t="shared" si="27"/>
        <v>221</v>
      </c>
    </row>
    <row r="229" spans="2:10" x14ac:dyDescent="0.25">
      <c r="B229" s="6">
        <f t="shared" si="22"/>
        <v>0.222</v>
      </c>
      <c r="C229" s="3" cm="1">
        <f t="array" ref="C229">INDEX('Modified Iteration Data'!$Q$8:$Q$1007,MATCH($B229,'Modified Iteration Data'!$AF$8:$AF$1007,0),0)</f>
        <v>2244623961.0038052</v>
      </c>
      <c r="D229" s="3" cm="1">
        <f t="array" ref="D229">INDEX('Modified Iteration Data'!$R$8:$R$1007,MATCH($B229,'Modified Iteration Data'!$AG$8:$AG$1007,0),0)</f>
        <v>1149222206.7388754</v>
      </c>
      <c r="E229" s="3">
        <f t="shared" si="23"/>
        <v>3967140017.2994514</v>
      </c>
      <c r="F229" s="3">
        <f t="shared" si="24"/>
        <v>2432052406.524519</v>
      </c>
      <c r="G229" s="3">
        <f t="shared" si="21"/>
        <v>2432052406.524519</v>
      </c>
      <c r="H229" s="3">
        <f t="shared" si="25"/>
        <v>0</v>
      </c>
      <c r="I229" s="3">
        <f t="shared" si="26"/>
        <v>0</v>
      </c>
      <c r="J229" s="5">
        <f t="shared" si="27"/>
        <v>222</v>
      </c>
    </row>
    <row r="230" spans="2:10" x14ac:dyDescent="0.25">
      <c r="B230" s="6">
        <f t="shared" si="22"/>
        <v>0.223</v>
      </c>
      <c r="C230" s="3" cm="1">
        <f t="array" ref="C230">INDEX('Modified Iteration Data'!$Q$8:$Q$1007,MATCH($B230,'Modified Iteration Data'!$AF$8:$AF$1007,0),0)</f>
        <v>2246835428.2750793</v>
      </c>
      <c r="D230" s="3" cm="1">
        <f t="array" ref="D230">INDEX('Modified Iteration Data'!$R$8:$R$1007,MATCH($B230,'Modified Iteration Data'!$AG$8:$AG$1007,0),0)</f>
        <v>1150107528.0902445</v>
      </c>
      <c r="E230" s="3">
        <f t="shared" si="23"/>
        <v>3969351484.5707254</v>
      </c>
      <c r="F230" s="3">
        <f t="shared" si="24"/>
        <v>2432937727.8758879</v>
      </c>
      <c r="G230" s="3">
        <f t="shared" si="21"/>
        <v>2432937727.8758879</v>
      </c>
      <c r="H230" s="3">
        <f t="shared" si="25"/>
        <v>0</v>
      </c>
      <c r="I230" s="3">
        <f t="shared" si="26"/>
        <v>0</v>
      </c>
      <c r="J230" s="5">
        <f t="shared" si="27"/>
        <v>223</v>
      </c>
    </row>
    <row r="231" spans="2:10" x14ac:dyDescent="0.25">
      <c r="B231" s="6">
        <f t="shared" si="22"/>
        <v>0.224</v>
      </c>
      <c r="C231" s="3" cm="1">
        <f t="array" ref="C231">INDEX('Modified Iteration Data'!$Q$8:$Q$1007,MATCH($B231,'Modified Iteration Data'!$AF$8:$AF$1007,0),0)</f>
        <v>2249684139.8056641</v>
      </c>
      <c r="D231" s="3" cm="1">
        <f t="array" ref="D231">INDEX('Modified Iteration Data'!$R$8:$R$1007,MATCH($B231,'Modified Iteration Data'!$AG$8:$AG$1007,0),0)</f>
        <v>1150464953.6007636</v>
      </c>
      <c r="E231" s="3">
        <f t="shared" si="23"/>
        <v>3972200196.1013103</v>
      </c>
      <c r="F231" s="3">
        <f t="shared" si="24"/>
        <v>2433295153.3864069</v>
      </c>
      <c r="G231" s="3">
        <f t="shared" si="21"/>
        <v>2433295153.3864069</v>
      </c>
      <c r="H231" s="3">
        <f t="shared" si="25"/>
        <v>0</v>
      </c>
      <c r="I231" s="3">
        <f t="shared" si="26"/>
        <v>0</v>
      </c>
      <c r="J231" s="5">
        <f t="shared" si="27"/>
        <v>224</v>
      </c>
    </row>
    <row r="232" spans="2:10" x14ac:dyDescent="0.25">
      <c r="B232" s="6">
        <f t="shared" si="22"/>
        <v>0.22500000000000001</v>
      </c>
      <c r="C232" s="3" cm="1">
        <f t="array" ref="C232">INDEX('Modified Iteration Data'!$Q$8:$Q$1007,MATCH($B232,'Modified Iteration Data'!$AF$8:$AF$1007,0),0)</f>
        <v>2251221112.2029581</v>
      </c>
      <c r="D232" s="3" cm="1">
        <f t="array" ref="D232">INDEX('Modified Iteration Data'!$R$8:$R$1007,MATCH($B232,'Modified Iteration Data'!$AG$8:$AG$1007,0),0)</f>
        <v>1150890787.1968293</v>
      </c>
      <c r="E232" s="3">
        <f t="shared" si="23"/>
        <v>3973737168.4986043</v>
      </c>
      <c r="F232" s="3">
        <f t="shared" si="24"/>
        <v>2433720986.9824724</v>
      </c>
      <c r="G232" s="3">
        <f t="shared" si="21"/>
        <v>2433720986.9824724</v>
      </c>
      <c r="H232" s="3">
        <f t="shared" si="25"/>
        <v>0</v>
      </c>
      <c r="I232" s="3">
        <f t="shared" si="26"/>
        <v>0</v>
      </c>
      <c r="J232" s="5">
        <f t="shared" si="27"/>
        <v>225</v>
      </c>
    </row>
    <row r="233" spans="2:10" x14ac:dyDescent="0.25">
      <c r="B233" s="6">
        <f t="shared" si="22"/>
        <v>0.22600000000000001</v>
      </c>
      <c r="C233" s="3" cm="1">
        <f t="array" ref="C233">INDEX('Modified Iteration Data'!$Q$8:$Q$1007,MATCH($B233,'Modified Iteration Data'!$AF$8:$AF$1007,0),0)</f>
        <v>2252236757.4499998</v>
      </c>
      <c r="D233" s="3" cm="1">
        <f t="array" ref="D233">INDEX('Modified Iteration Data'!$R$8:$R$1007,MATCH($B233,'Modified Iteration Data'!$AG$8:$AG$1007,0),0)</f>
        <v>1151008292.5914855</v>
      </c>
      <c r="E233" s="3">
        <f t="shared" si="23"/>
        <v>3974752813.745646</v>
      </c>
      <c r="F233" s="3">
        <f t="shared" si="24"/>
        <v>2433838492.3771286</v>
      </c>
      <c r="G233" s="3">
        <f t="shared" si="21"/>
        <v>2433838492.3771286</v>
      </c>
      <c r="H233" s="3">
        <f t="shared" si="25"/>
        <v>0</v>
      </c>
      <c r="I233" s="3">
        <f t="shared" si="26"/>
        <v>0</v>
      </c>
      <c r="J233" s="5">
        <f t="shared" si="27"/>
        <v>226</v>
      </c>
    </row>
    <row r="234" spans="2:10" x14ac:dyDescent="0.25">
      <c r="B234" s="6">
        <f t="shared" si="22"/>
        <v>0.22700000000000001</v>
      </c>
      <c r="C234" s="3" cm="1">
        <f t="array" ref="C234">INDEX('Modified Iteration Data'!$Q$8:$Q$1007,MATCH($B234,'Modified Iteration Data'!$AF$8:$AF$1007,0),0)</f>
        <v>2253518762.3267002</v>
      </c>
      <c r="D234" s="3" cm="1">
        <f t="array" ref="D234">INDEX('Modified Iteration Data'!$R$8:$R$1007,MATCH($B234,'Modified Iteration Data'!$AG$8:$AG$1007,0),0)</f>
        <v>1151076602.3073726</v>
      </c>
      <c r="E234" s="3">
        <f t="shared" si="23"/>
        <v>3976034818.6223464</v>
      </c>
      <c r="F234" s="3">
        <f t="shared" si="24"/>
        <v>2433906802.0930157</v>
      </c>
      <c r="G234" s="3">
        <f t="shared" si="21"/>
        <v>2433906802.0930157</v>
      </c>
      <c r="H234" s="3">
        <f t="shared" si="25"/>
        <v>0</v>
      </c>
      <c r="I234" s="3">
        <f t="shared" si="26"/>
        <v>0</v>
      </c>
      <c r="J234" s="5">
        <f t="shared" si="27"/>
        <v>227</v>
      </c>
    </row>
    <row r="235" spans="2:10" x14ac:dyDescent="0.25">
      <c r="B235" s="6">
        <f t="shared" si="22"/>
        <v>0.22800000000000001</v>
      </c>
      <c r="C235" s="3" cm="1">
        <f t="array" ref="C235">INDEX('Modified Iteration Data'!$Q$8:$Q$1007,MATCH($B235,'Modified Iteration Data'!$AF$8:$AF$1007,0),0)</f>
        <v>2254020277.2557168</v>
      </c>
      <c r="D235" s="3" cm="1">
        <f t="array" ref="D235">INDEX('Modified Iteration Data'!$R$8:$R$1007,MATCH($B235,'Modified Iteration Data'!$AG$8:$AG$1007,0),0)</f>
        <v>1151877299.2042904</v>
      </c>
      <c r="E235" s="3">
        <f t="shared" si="23"/>
        <v>3976536333.551363</v>
      </c>
      <c r="F235" s="3">
        <f t="shared" si="24"/>
        <v>2434707498.989934</v>
      </c>
      <c r="G235" s="3">
        <f t="shared" si="21"/>
        <v>2434707498.989934</v>
      </c>
      <c r="H235" s="3">
        <f t="shared" si="25"/>
        <v>0</v>
      </c>
      <c r="I235" s="3">
        <f t="shared" si="26"/>
        <v>0</v>
      </c>
      <c r="J235" s="5">
        <f t="shared" si="27"/>
        <v>228</v>
      </c>
    </row>
    <row r="236" spans="2:10" x14ac:dyDescent="0.25">
      <c r="B236" s="6">
        <f t="shared" si="22"/>
        <v>0.22900000000000001</v>
      </c>
      <c r="C236" s="3" cm="1">
        <f t="array" ref="C236">INDEX('Modified Iteration Data'!$Q$8:$Q$1007,MATCH($B236,'Modified Iteration Data'!$AF$8:$AF$1007,0),0)</f>
        <v>2254032155.5427151</v>
      </c>
      <c r="D236" s="3" cm="1">
        <f t="array" ref="D236">INDEX('Modified Iteration Data'!$R$8:$R$1007,MATCH($B236,'Modified Iteration Data'!$AG$8:$AG$1007,0),0)</f>
        <v>1152935122.3367586</v>
      </c>
      <c r="E236" s="3">
        <f t="shared" si="23"/>
        <v>3976548211.8383613</v>
      </c>
      <c r="F236" s="3">
        <f t="shared" si="24"/>
        <v>2435765322.1224022</v>
      </c>
      <c r="G236" s="3">
        <f t="shared" si="21"/>
        <v>2435765322.1224022</v>
      </c>
      <c r="H236" s="3">
        <f t="shared" si="25"/>
        <v>0</v>
      </c>
      <c r="I236" s="3">
        <f t="shared" si="26"/>
        <v>0</v>
      </c>
      <c r="J236" s="5">
        <f t="shared" si="27"/>
        <v>229</v>
      </c>
    </row>
    <row r="237" spans="2:10" x14ac:dyDescent="0.25">
      <c r="B237" s="6">
        <f t="shared" si="22"/>
        <v>0.23</v>
      </c>
      <c r="C237" s="3" cm="1">
        <f t="array" ref="C237">INDEX('Modified Iteration Data'!$Q$8:$Q$1007,MATCH($B237,'Modified Iteration Data'!$AF$8:$AF$1007,0),0)</f>
        <v>2256870827.3241229</v>
      </c>
      <c r="D237" s="3" cm="1">
        <f t="array" ref="D237">INDEX('Modified Iteration Data'!$R$8:$R$1007,MATCH($B237,'Modified Iteration Data'!$AG$8:$AG$1007,0),0)</f>
        <v>1153001490.4774251</v>
      </c>
      <c r="E237" s="3">
        <f t="shared" si="23"/>
        <v>3979386883.6197691</v>
      </c>
      <c r="F237" s="3">
        <f t="shared" si="24"/>
        <v>2435831690.2630682</v>
      </c>
      <c r="G237" s="3">
        <f t="shared" si="21"/>
        <v>2435831690.2630682</v>
      </c>
      <c r="H237" s="3">
        <f t="shared" si="25"/>
        <v>0</v>
      </c>
      <c r="I237" s="3">
        <f t="shared" si="26"/>
        <v>0</v>
      </c>
      <c r="J237" s="5">
        <f t="shared" si="27"/>
        <v>230</v>
      </c>
    </row>
    <row r="238" spans="2:10" x14ac:dyDescent="0.25">
      <c r="B238" s="6">
        <f t="shared" si="22"/>
        <v>0.23100000000000001</v>
      </c>
      <c r="C238" s="3" cm="1">
        <f t="array" ref="C238">INDEX('Modified Iteration Data'!$Q$8:$Q$1007,MATCH($B238,'Modified Iteration Data'!$AF$8:$AF$1007,0),0)</f>
        <v>2258195860.9493999</v>
      </c>
      <c r="D238" s="3" cm="1">
        <f t="array" ref="D238">INDEX('Modified Iteration Data'!$R$8:$R$1007,MATCH($B238,'Modified Iteration Data'!$AG$8:$AG$1007,0),0)</f>
        <v>1153470959.6758051</v>
      </c>
      <c r="E238" s="3">
        <f t="shared" si="23"/>
        <v>3980711917.2450461</v>
      </c>
      <c r="F238" s="3">
        <f t="shared" si="24"/>
        <v>2436301159.4614487</v>
      </c>
      <c r="G238" s="3">
        <f t="shared" si="21"/>
        <v>2436301159.4614487</v>
      </c>
      <c r="H238" s="3">
        <f t="shared" si="25"/>
        <v>0</v>
      </c>
      <c r="I238" s="3">
        <f t="shared" si="26"/>
        <v>0</v>
      </c>
      <c r="J238" s="5">
        <f t="shared" si="27"/>
        <v>231</v>
      </c>
    </row>
    <row r="239" spans="2:10" x14ac:dyDescent="0.25">
      <c r="B239" s="6">
        <f t="shared" si="22"/>
        <v>0.23200000000000001</v>
      </c>
      <c r="C239" s="3" cm="1">
        <f t="array" ref="C239">INDEX('Modified Iteration Data'!$Q$8:$Q$1007,MATCH($B239,'Modified Iteration Data'!$AF$8:$AF$1007,0),0)</f>
        <v>2259527244.1288819</v>
      </c>
      <c r="D239" s="3" cm="1">
        <f t="array" ref="D239">INDEX('Modified Iteration Data'!$R$8:$R$1007,MATCH($B239,'Modified Iteration Data'!$AG$8:$AG$1007,0),0)</f>
        <v>1153924659.4367433</v>
      </c>
      <c r="E239" s="3">
        <f t="shared" si="23"/>
        <v>3982043300.4245281</v>
      </c>
      <c r="F239" s="3">
        <f t="shared" si="24"/>
        <v>2436754859.2223864</v>
      </c>
      <c r="G239" s="3">
        <f t="shared" si="21"/>
        <v>2436754859.2223864</v>
      </c>
      <c r="H239" s="3">
        <f t="shared" si="25"/>
        <v>0</v>
      </c>
      <c r="I239" s="3">
        <f t="shared" si="26"/>
        <v>0</v>
      </c>
      <c r="J239" s="5">
        <f t="shared" si="27"/>
        <v>232</v>
      </c>
    </row>
    <row r="240" spans="2:10" x14ac:dyDescent="0.25">
      <c r="B240" s="6">
        <f t="shared" si="22"/>
        <v>0.23300000000000001</v>
      </c>
      <c r="C240" s="3" cm="1">
        <f t="array" ref="C240">INDEX('Modified Iteration Data'!$Q$8:$Q$1007,MATCH($B240,'Modified Iteration Data'!$AF$8:$AF$1007,0),0)</f>
        <v>2259945005.3667259</v>
      </c>
      <c r="D240" s="3" cm="1">
        <f t="array" ref="D240">INDEX('Modified Iteration Data'!$R$8:$R$1007,MATCH($B240,'Modified Iteration Data'!$AG$8:$AG$1007,0),0)</f>
        <v>1154080246.2525249</v>
      </c>
      <c r="E240" s="3">
        <f t="shared" si="23"/>
        <v>3982461061.6623721</v>
      </c>
      <c r="F240" s="3">
        <f t="shared" si="24"/>
        <v>2436910446.038168</v>
      </c>
      <c r="G240" s="3">
        <f t="shared" si="21"/>
        <v>2436910446.038168</v>
      </c>
      <c r="H240" s="3">
        <f t="shared" si="25"/>
        <v>0</v>
      </c>
      <c r="I240" s="3">
        <f t="shared" si="26"/>
        <v>0</v>
      </c>
      <c r="J240" s="5">
        <f t="shared" si="27"/>
        <v>233</v>
      </c>
    </row>
    <row r="241" spans="2:10" x14ac:dyDescent="0.25">
      <c r="B241" s="6">
        <f t="shared" si="22"/>
        <v>0.23400000000000001</v>
      </c>
      <c r="C241" s="3" cm="1">
        <f t="array" ref="C241">INDEX('Modified Iteration Data'!$Q$8:$Q$1007,MATCH($B241,'Modified Iteration Data'!$AF$8:$AF$1007,0),0)</f>
        <v>2259954595.3299761</v>
      </c>
      <c r="D241" s="3" cm="1">
        <f t="array" ref="D241">INDEX('Modified Iteration Data'!$R$8:$R$1007,MATCH($B241,'Modified Iteration Data'!$AG$8:$AG$1007,0),0)</f>
        <v>1155262279.9477849</v>
      </c>
      <c r="E241" s="3">
        <f t="shared" si="23"/>
        <v>3982470651.6256223</v>
      </c>
      <c r="F241" s="3">
        <f t="shared" si="24"/>
        <v>2438092479.733428</v>
      </c>
      <c r="G241" s="3">
        <f t="shared" si="21"/>
        <v>2438092479.733428</v>
      </c>
      <c r="H241" s="3">
        <f t="shared" si="25"/>
        <v>0</v>
      </c>
      <c r="I241" s="3">
        <f t="shared" si="26"/>
        <v>0</v>
      </c>
      <c r="J241" s="5">
        <f t="shared" si="27"/>
        <v>234</v>
      </c>
    </row>
    <row r="242" spans="2:10" x14ac:dyDescent="0.25">
      <c r="B242" s="6">
        <f t="shared" si="22"/>
        <v>0.23499999999999999</v>
      </c>
      <c r="C242" s="3" cm="1">
        <f t="array" ref="C242">INDEX('Modified Iteration Data'!$Q$8:$Q$1007,MATCH($B242,'Modified Iteration Data'!$AF$8:$AF$1007,0),0)</f>
        <v>2267372169.4044523</v>
      </c>
      <c r="D242" s="3" cm="1">
        <f t="array" ref="D242">INDEX('Modified Iteration Data'!$R$8:$R$1007,MATCH($B242,'Modified Iteration Data'!$AG$8:$AG$1007,0),0)</f>
        <v>1155916300.9272752</v>
      </c>
      <c r="E242" s="3">
        <f t="shared" si="23"/>
        <v>3989888225.7000985</v>
      </c>
      <c r="F242" s="3">
        <f t="shared" si="24"/>
        <v>2438746500.7129183</v>
      </c>
      <c r="G242" s="3">
        <f t="shared" si="21"/>
        <v>2438746500.7129183</v>
      </c>
      <c r="H242" s="3">
        <f t="shared" si="25"/>
        <v>0</v>
      </c>
      <c r="I242" s="3">
        <f t="shared" si="26"/>
        <v>0</v>
      </c>
      <c r="J242" s="5">
        <f t="shared" si="27"/>
        <v>235</v>
      </c>
    </row>
    <row r="243" spans="2:10" x14ac:dyDescent="0.25">
      <c r="B243" s="6">
        <f t="shared" si="22"/>
        <v>0.23599999999999999</v>
      </c>
      <c r="C243" s="3" cm="1">
        <f t="array" ref="C243">INDEX('Modified Iteration Data'!$Q$8:$Q$1007,MATCH($B243,'Modified Iteration Data'!$AF$8:$AF$1007,0),0)</f>
        <v>2268594176.1124582</v>
      </c>
      <c r="D243" s="3" cm="1">
        <f t="array" ref="D243">INDEX('Modified Iteration Data'!$R$8:$R$1007,MATCH($B243,'Modified Iteration Data'!$AG$8:$AG$1007,0),0)</f>
        <v>1157162673.3501482</v>
      </c>
      <c r="E243" s="3">
        <f t="shared" si="23"/>
        <v>3991110232.4081044</v>
      </c>
      <c r="F243" s="3">
        <f t="shared" si="24"/>
        <v>2439992873.1357918</v>
      </c>
      <c r="G243" s="3">
        <f t="shared" si="21"/>
        <v>2439992873.1357918</v>
      </c>
      <c r="H243" s="3">
        <f t="shared" si="25"/>
        <v>0</v>
      </c>
      <c r="I243" s="3">
        <f t="shared" si="26"/>
        <v>0</v>
      </c>
      <c r="J243" s="5">
        <f t="shared" si="27"/>
        <v>236</v>
      </c>
    </row>
    <row r="244" spans="2:10" x14ac:dyDescent="0.25">
      <c r="B244" s="6">
        <f t="shared" si="22"/>
        <v>0.23699999999999999</v>
      </c>
      <c r="C244" s="3" cm="1">
        <f t="array" ref="C244">INDEX('Modified Iteration Data'!$Q$8:$Q$1007,MATCH($B244,'Modified Iteration Data'!$AF$8:$AF$1007,0),0)</f>
        <v>2277791224.700469</v>
      </c>
      <c r="D244" s="3" cm="1">
        <f t="array" ref="D244">INDEX('Modified Iteration Data'!$R$8:$R$1007,MATCH($B244,'Modified Iteration Data'!$AG$8:$AG$1007,0),0)</f>
        <v>1157390440.2526107</v>
      </c>
      <c r="E244" s="3">
        <f t="shared" si="23"/>
        <v>4000307280.9961152</v>
      </c>
      <c r="F244" s="3">
        <f t="shared" si="24"/>
        <v>2440220640.0382538</v>
      </c>
      <c r="G244" s="3">
        <f t="shared" si="21"/>
        <v>2440220640.0382538</v>
      </c>
      <c r="H244" s="3">
        <f t="shared" si="25"/>
        <v>0</v>
      </c>
      <c r="I244" s="3">
        <f t="shared" si="26"/>
        <v>0</v>
      </c>
      <c r="J244" s="5">
        <f t="shared" si="27"/>
        <v>237</v>
      </c>
    </row>
    <row r="245" spans="2:10" x14ac:dyDescent="0.25">
      <c r="B245" s="6">
        <f t="shared" si="22"/>
        <v>0.23799999999999999</v>
      </c>
      <c r="C245" s="3" cm="1">
        <f t="array" ref="C245">INDEX('Modified Iteration Data'!$Q$8:$Q$1007,MATCH($B245,'Modified Iteration Data'!$AF$8:$AF$1007,0),0)</f>
        <v>2280954436.7238307</v>
      </c>
      <c r="D245" s="3" cm="1">
        <f t="array" ref="D245">INDEX('Modified Iteration Data'!$R$8:$R$1007,MATCH($B245,'Modified Iteration Data'!$AG$8:$AG$1007,0),0)</f>
        <v>1159110527.7446992</v>
      </c>
      <c r="E245" s="3">
        <f t="shared" si="23"/>
        <v>4003470493.0194769</v>
      </c>
      <c r="F245" s="3">
        <f t="shared" si="24"/>
        <v>2441940727.5303426</v>
      </c>
      <c r="G245" s="3">
        <f t="shared" si="21"/>
        <v>2441940727.5303426</v>
      </c>
      <c r="H245" s="3">
        <f t="shared" si="25"/>
        <v>0</v>
      </c>
      <c r="I245" s="3">
        <f t="shared" si="26"/>
        <v>0</v>
      </c>
      <c r="J245" s="5">
        <f t="shared" si="27"/>
        <v>238</v>
      </c>
    </row>
    <row r="246" spans="2:10" x14ac:dyDescent="0.25">
      <c r="B246" s="6">
        <f t="shared" si="22"/>
        <v>0.23899999999999999</v>
      </c>
      <c r="C246" s="3" cm="1">
        <f t="array" ref="C246">INDEX('Modified Iteration Data'!$Q$8:$Q$1007,MATCH($B246,'Modified Iteration Data'!$AF$8:$AF$1007,0),0)</f>
        <v>2282598128.590457</v>
      </c>
      <c r="D246" s="3" cm="1">
        <f t="array" ref="D246">INDEX('Modified Iteration Data'!$R$8:$R$1007,MATCH($B246,'Modified Iteration Data'!$AG$8:$AG$1007,0),0)</f>
        <v>1159162087.4790876</v>
      </c>
      <c r="E246" s="3">
        <f t="shared" si="23"/>
        <v>4005114184.8861032</v>
      </c>
      <c r="F246" s="3">
        <f t="shared" si="24"/>
        <v>2441992287.2647309</v>
      </c>
      <c r="G246" s="3">
        <f t="shared" si="21"/>
        <v>2441992287.2647309</v>
      </c>
      <c r="H246" s="3">
        <f t="shared" si="25"/>
        <v>0</v>
      </c>
      <c r="I246" s="3">
        <f t="shared" si="26"/>
        <v>0</v>
      </c>
      <c r="J246" s="5">
        <f t="shared" si="27"/>
        <v>239</v>
      </c>
    </row>
    <row r="247" spans="2:10" x14ac:dyDescent="0.25">
      <c r="B247" s="6">
        <f t="shared" si="22"/>
        <v>0.24</v>
      </c>
      <c r="C247" s="3" cm="1">
        <f t="array" ref="C247">INDEX('Modified Iteration Data'!$Q$8:$Q$1007,MATCH($B247,'Modified Iteration Data'!$AF$8:$AF$1007,0),0)</f>
        <v>2282974693.0053091</v>
      </c>
      <c r="D247" s="3" cm="1">
        <f t="array" ref="D247">INDEX('Modified Iteration Data'!$R$8:$R$1007,MATCH($B247,'Modified Iteration Data'!$AG$8:$AG$1007,0),0)</f>
        <v>1159524030.5080903</v>
      </c>
      <c r="E247" s="3">
        <f t="shared" si="23"/>
        <v>4005490749.3009553</v>
      </c>
      <c r="F247" s="3">
        <f t="shared" si="24"/>
        <v>2442354230.2937336</v>
      </c>
      <c r="G247" s="3">
        <f t="shared" si="21"/>
        <v>2442354230.2937336</v>
      </c>
      <c r="H247" s="3">
        <f t="shared" si="25"/>
        <v>0</v>
      </c>
      <c r="I247" s="3">
        <f t="shared" si="26"/>
        <v>0</v>
      </c>
      <c r="J247" s="5">
        <f t="shared" si="27"/>
        <v>240</v>
      </c>
    </row>
    <row r="248" spans="2:10" x14ac:dyDescent="0.25">
      <c r="B248" s="6">
        <f t="shared" si="22"/>
        <v>0.24099999999999999</v>
      </c>
      <c r="C248" s="3" cm="1">
        <f t="array" ref="C248">INDEX('Modified Iteration Data'!$Q$8:$Q$1007,MATCH($B248,'Modified Iteration Data'!$AF$8:$AF$1007,0),0)</f>
        <v>2284082814.332583</v>
      </c>
      <c r="D248" s="3" cm="1">
        <f t="array" ref="D248">INDEX('Modified Iteration Data'!$R$8:$R$1007,MATCH($B248,'Modified Iteration Data'!$AG$8:$AG$1007,0),0)</f>
        <v>1162227697.8274207</v>
      </c>
      <c r="E248" s="3">
        <f t="shared" si="23"/>
        <v>4006598870.6282291</v>
      </c>
      <c r="F248" s="3">
        <f t="shared" si="24"/>
        <v>2445057897.6130638</v>
      </c>
      <c r="G248" s="3">
        <f t="shared" si="21"/>
        <v>2445057897.6130638</v>
      </c>
      <c r="H248" s="3">
        <f t="shared" si="25"/>
        <v>0</v>
      </c>
      <c r="I248" s="3">
        <f t="shared" si="26"/>
        <v>0</v>
      </c>
      <c r="J248" s="5">
        <f t="shared" si="27"/>
        <v>241</v>
      </c>
    </row>
    <row r="249" spans="2:10" x14ac:dyDescent="0.25">
      <c r="B249" s="6">
        <f t="shared" si="22"/>
        <v>0.24199999999999999</v>
      </c>
      <c r="C249" s="3" cm="1">
        <f t="array" ref="C249">INDEX('Modified Iteration Data'!$Q$8:$Q$1007,MATCH($B249,'Modified Iteration Data'!$AF$8:$AF$1007,0),0)</f>
        <v>2285637475.7331862</v>
      </c>
      <c r="D249" s="3" cm="1">
        <f t="array" ref="D249">INDEX('Modified Iteration Data'!$R$8:$R$1007,MATCH($B249,'Modified Iteration Data'!$AG$8:$AG$1007,0),0)</f>
        <v>1162805374.8975844</v>
      </c>
      <c r="E249" s="3">
        <f t="shared" si="23"/>
        <v>4008153532.0288324</v>
      </c>
      <c r="F249" s="3">
        <f t="shared" si="24"/>
        <v>2445635574.6832275</v>
      </c>
      <c r="G249" s="3">
        <f t="shared" si="21"/>
        <v>2445635574.6832275</v>
      </c>
      <c r="H249" s="3">
        <f t="shared" si="25"/>
        <v>0</v>
      </c>
      <c r="I249" s="3">
        <f t="shared" si="26"/>
        <v>0</v>
      </c>
      <c r="J249" s="5">
        <f t="shared" si="27"/>
        <v>242</v>
      </c>
    </row>
    <row r="250" spans="2:10" x14ac:dyDescent="0.25">
      <c r="B250" s="6">
        <f t="shared" si="22"/>
        <v>0.24299999999999999</v>
      </c>
      <c r="C250" s="3" cm="1">
        <f t="array" ref="C250">INDEX('Modified Iteration Data'!$Q$8:$Q$1007,MATCH($B250,'Modified Iteration Data'!$AF$8:$AF$1007,0),0)</f>
        <v>2285830506.6489701</v>
      </c>
      <c r="D250" s="3" cm="1">
        <f t="array" ref="D250">INDEX('Modified Iteration Data'!$R$8:$R$1007,MATCH($B250,'Modified Iteration Data'!$AG$8:$AG$1007,0),0)</f>
        <v>1163257408.5465653</v>
      </c>
      <c r="E250" s="3">
        <f t="shared" si="23"/>
        <v>4008346562.9446163</v>
      </c>
      <c r="F250" s="3">
        <f t="shared" si="24"/>
        <v>2446087608.3322086</v>
      </c>
      <c r="G250" s="3">
        <f t="shared" si="21"/>
        <v>2446087608.3322086</v>
      </c>
      <c r="H250" s="3">
        <f t="shared" si="25"/>
        <v>0</v>
      </c>
      <c r="I250" s="3">
        <f t="shared" si="26"/>
        <v>0</v>
      </c>
      <c r="J250" s="5">
        <f t="shared" si="27"/>
        <v>243</v>
      </c>
    </row>
    <row r="251" spans="2:10" x14ac:dyDescent="0.25">
      <c r="B251" s="6">
        <f t="shared" si="22"/>
        <v>0.24399999999999999</v>
      </c>
      <c r="C251" s="3" cm="1">
        <f t="array" ref="C251">INDEX('Modified Iteration Data'!$Q$8:$Q$1007,MATCH($B251,'Modified Iteration Data'!$AF$8:$AF$1007,0),0)</f>
        <v>2287787130.2952781</v>
      </c>
      <c r="D251" s="3" cm="1">
        <f t="array" ref="D251">INDEX('Modified Iteration Data'!$R$8:$R$1007,MATCH($B251,'Modified Iteration Data'!$AG$8:$AG$1007,0),0)</f>
        <v>1163361636.9876189</v>
      </c>
      <c r="E251" s="3">
        <f t="shared" si="23"/>
        <v>4010303186.5909243</v>
      </c>
      <c r="F251" s="3">
        <f t="shared" si="24"/>
        <v>2446191836.773262</v>
      </c>
      <c r="G251" s="3">
        <f t="shared" si="21"/>
        <v>2446191836.773262</v>
      </c>
      <c r="H251" s="3">
        <f t="shared" si="25"/>
        <v>0</v>
      </c>
      <c r="I251" s="3">
        <f t="shared" si="26"/>
        <v>0</v>
      </c>
      <c r="J251" s="5">
        <f t="shared" si="27"/>
        <v>244</v>
      </c>
    </row>
    <row r="252" spans="2:10" x14ac:dyDescent="0.25">
      <c r="B252" s="6">
        <f t="shared" si="22"/>
        <v>0.245</v>
      </c>
      <c r="C252" s="3" cm="1">
        <f t="array" ref="C252">INDEX('Modified Iteration Data'!$Q$8:$Q$1007,MATCH($B252,'Modified Iteration Data'!$AF$8:$AF$1007,0),0)</f>
        <v>2288958799.22791</v>
      </c>
      <c r="D252" s="3" cm="1">
        <f t="array" ref="D252">INDEX('Modified Iteration Data'!$R$8:$R$1007,MATCH($B252,'Modified Iteration Data'!$AG$8:$AG$1007,0),0)</f>
        <v>1164445483.7869573</v>
      </c>
      <c r="E252" s="3">
        <f t="shared" si="23"/>
        <v>4011474855.5235562</v>
      </c>
      <c r="F252" s="3">
        <f t="shared" si="24"/>
        <v>2447275683.5726004</v>
      </c>
      <c r="G252" s="3">
        <f t="shared" si="21"/>
        <v>2447275683.5726004</v>
      </c>
      <c r="H252" s="3">
        <f t="shared" si="25"/>
        <v>0</v>
      </c>
      <c r="I252" s="3">
        <f t="shared" si="26"/>
        <v>0</v>
      </c>
      <c r="J252" s="5">
        <f t="shared" si="27"/>
        <v>245</v>
      </c>
    </row>
    <row r="253" spans="2:10" x14ac:dyDescent="0.25">
      <c r="B253" s="6">
        <f t="shared" si="22"/>
        <v>0.246</v>
      </c>
      <c r="C253" s="3" cm="1">
        <f t="array" ref="C253">INDEX('Modified Iteration Data'!$Q$8:$Q$1007,MATCH($B253,'Modified Iteration Data'!$AF$8:$AF$1007,0),0)</f>
        <v>2289217046.1482911</v>
      </c>
      <c r="D253" s="3" cm="1">
        <f t="array" ref="D253">INDEX('Modified Iteration Data'!$R$8:$R$1007,MATCH($B253,'Modified Iteration Data'!$AG$8:$AG$1007,0),0)</f>
        <v>1165278218.3178506</v>
      </c>
      <c r="E253" s="3">
        <f t="shared" si="23"/>
        <v>4011733102.4439373</v>
      </c>
      <c r="F253" s="3">
        <f t="shared" si="24"/>
        <v>2448108418.1034937</v>
      </c>
      <c r="G253" s="3">
        <f t="shared" si="21"/>
        <v>2448108418.1034937</v>
      </c>
      <c r="H253" s="3">
        <f t="shared" si="25"/>
        <v>0</v>
      </c>
      <c r="I253" s="3">
        <f t="shared" si="26"/>
        <v>0</v>
      </c>
      <c r="J253" s="5">
        <f t="shared" si="27"/>
        <v>246</v>
      </c>
    </row>
    <row r="254" spans="2:10" x14ac:dyDescent="0.25">
      <c r="B254" s="6">
        <f t="shared" si="22"/>
        <v>0.247</v>
      </c>
      <c r="C254" s="3" cm="1">
        <f t="array" ref="C254">INDEX('Modified Iteration Data'!$Q$8:$Q$1007,MATCH($B254,'Modified Iteration Data'!$AF$8:$AF$1007,0),0)</f>
        <v>2289633906.1961699</v>
      </c>
      <c r="D254" s="3" cm="1">
        <f t="array" ref="D254">INDEX('Modified Iteration Data'!$R$8:$R$1007,MATCH($B254,'Modified Iteration Data'!$AG$8:$AG$1007,0),0)</f>
        <v>1166112453.7253976</v>
      </c>
      <c r="E254" s="3">
        <f t="shared" si="23"/>
        <v>4012149962.491816</v>
      </c>
      <c r="F254" s="3">
        <f t="shared" si="24"/>
        <v>2448942653.5110407</v>
      </c>
      <c r="G254" s="3">
        <f t="shared" si="21"/>
        <v>2448942653.5110407</v>
      </c>
      <c r="H254" s="3">
        <f t="shared" si="25"/>
        <v>0</v>
      </c>
      <c r="I254" s="3">
        <f t="shared" si="26"/>
        <v>0</v>
      </c>
      <c r="J254" s="5">
        <f t="shared" si="27"/>
        <v>247</v>
      </c>
    </row>
    <row r="255" spans="2:10" x14ac:dyDescent="0.25">
      <c r="B255" s="6">
        <f t="shared" si="22"/>
        <v>0.248</v>
      </c>
      <c r="C255" s="3" cm="1">
        <f t="array" ref="C255">INDEX('Modified Iteration Data'!$Q$8:$Q$1007,MATCH($B255,'Modified Iteration Data'!$AF$8:$AF$1007,0),0)</f>
        <v>2291001897.3660803</v>
      </c>
      <c r="D255" s="3" cm="1">
        <f t="array" ref="D255">INDEX('Modified Iteration Data'!$R$8:$R$1007,MATCH($B255,'Modified Iteration Data'!$AG$8:$AG$1007,0),0)</f>
        <v>1167652843.7466178</v>
      </c>
      <c r="E255" s="3">
        <f t="shared" si="23"/>
        <v>4013517953.6617265</v>
      </c>
      <c r="F255" s="3">
        <f t="shared" si="24"/>
        <v>2450483043.5322609</v>
      </c>
      <c r="G255" s="3">
        <f t="shared" si="21"/>
        <v>2450483043.5322609</v>
      </c>
      <c r="H255" s="3">
        <f t="shared" si="25"/>
        <v>0</v>
      </c>
      <c r="I255" s="3">
        <f t="shared" si="26"/>
        <v>0</v>
      </c>
      <c r="J255" s="5">
        <f t="shared" si="27"/>
        <v>248</v>
      </c>
    </row>
    <row r="256" spans="2:10" x14ac:dyDescent="0.25">
      <c r="B256" s="6">
        <f t="shared" si="22"/>
        <v>0.249</v>
      </c>
      <c r="C256" s="3" cm="1">
        <f t="array" ref="C256">INDEX('Modified Iteration Data'!$Q$8:$Q$1007,MATCH($B256,'Modified Iteration Data'!$AF$8:$AF$1007,0),0)</f>
        <v>2293326115.6071229</v>
      </c>
      <c r="D256" s="3" cm="1">
        <f t="array" ref="D256">INDEX('Modified Iteration Data'!$R$8:$R$1007,MATCH($B256,'Modified Iteration Data'!$AG$8:$AG$1007,0),0)</f>
        <v>1167707675.0918078</v>
      </c>
      <c r="E256" s="3">
        <f t="shared" si="23"/>
        <v>4015842171.9027691</v>
      </c>
      <c r="F256" s="3">
        <f t="shared" si="24"/>
        <v>2450537874.8774509</v>
      </c>
      <c r="G256" s="3">
        <f t="shared" si="21"/>
        <v>2450537874.8774509</v>
      </c>
      <c r="H256" s="3">
        <f t="shared" si="25"/>
        <v>0</v>
      </c>
      <c r="I256" s="3">
        <f t="shared" si="26"/>
        <v>0</v>
      </c>
      <c r="J256" s="5">
        <f t="shared" si="27"/>
        <v>249</v>
      </c>
    </row>
    <row r="257" spans="2:10" x14ac:dyDescent="0.25">
      <c r="B257" s="6">
        <f t="shared" si="22"/>
        <v>0.25</v>
      </c>
      <c r="C257" s="3" cm="1">
        <f t="array" ref="C257">INDEX('Modified Iteration Data'!$Q$8:$Q$1007,MATCH($B257,'Modified Iteration Data'!$AF$8:$AF$1007,0),0)</f>
        <v>2293720227.8983021</v>
      </c>
      <c r="D257" s="3" cm="1">
        <f t="array" ref="D257">INDEX('Modified Iteration Data'!$R$8:$R$1007,MATCH($B257,'Modified Iteration Data'!$AG$8:$AG$1007,0),0)</f>
        <v>1170360707.8714299</v>
      </c>
      <c r="E257" s="3">
        <f t="shared" si="23"/>
        <v>4016236284.1939483</v>
      </c>
      <c r="F257" s="3">
        <f t="shared" si="24"/>
        <v>2453190907.657073</v>
      </c>
      <c r="G257" s="3">
        <f t="shared" si="21"/>
        <v>2453190907.657073</v>
      </c>
      <c r="H257" s="3">
        <f t="shared" si="25"/>
        <v>0</v>
      </c>
      <c r="I257" s="3">
        <f t="shared" si="26"/>
        <v>0</v>
      </c>
      <c r="J257" s="5">
        <f t="shared" si="27"/>
        <v>250</v>
      </c>
    </row>
    <row r="258" spans="2:10" x14ac:dyDescent="0.25">
      <c r="B258" s="6">
        <f t="shared" si="22"/>
        <v>0.251</v>
      </c>
      <c r="C258" s="3" cm="1">
        <f t="array" ref="C258">INDEX('Modified Iteration Data'!$Q$8:$Q$1007,MATCH($B258,'Modified Iteration Data'!$AF$8:$AF$1007,0),0)</f>
        <v>2294055148.3107181</v>
      </c>
      <c r="D258" s="3" cm="1">
        <f t="array" ref="D258">INDEX('Modified Iteration Data'!$R$8:$R$1007,MATCH($B258,'Modified Iteration Data'!$AG$8:$AG$1007,0),0)</f>
        <v>1171179924.1821475</v>
      </c>
      <c r="E258" s="3">
        <f t="shared" si="23"/>
        <v>4016571204.6063643</v>
      </c>
      <c r="F258" s="3">
        <f t="shared" si="24"/>
        <v>2454010123.9677906</v>
      </c>
      <c r="G258" s="3">
        <f t="shared" si="21"/>
        <v>2454010123.9677906</v>
      </c>
      <c r="H258" s="3">
        <f t="shared" si="25"/>
        <v>0</v>
      </c>
      <c r="I258" s="3">
        <f t="shared" si="26"/>
        <v>0</v>
      </c>
      <c r="J258" s="5">
        <f t="shared" si="27"/>
        <v>251</v>
      </c>
    </row>
    <row r="259" spans="2:10" x14ac:dyDescent="0.25">
      <c r="B259" s="6">
        <f t="shared" si="22"/>
        <v>0.252</v>
      </c>
      <c r="C259" s="3" cm="1">
        <f t="array" ref="C259">INDEX('Modified Iteration Data'!$Q$8:$Q$1007,MATCH($B259,'Modified Iteration Data'!$AF$8:$AF$1007,0),0)</f>
        <v>2297558082.587647</v>
      </c>
      <c r="D259" s="3" cm="1">
        <f t="array" ref="D259">INDEX('Modified Iteration Data'!$R$8:$R$1007,MATCH($B259,'Modified Iteration Data'!$AG$8:$AG$1007,0),0)</f>
        <v>1171199347.7409446</v>
      </c>
      <c r="E259" s="3">
        <f t="shared" si="23"/>
        <v>4020074138.8832932</v>
      </c>
      <c r="F259" s="3">
        <f t="shared" si="24"/>
        <v>2454029547.526588</v>
      </c>
      <c r="G259" s="3">
        <f t="shared" si="21"/>
        <v>2454029547.526588</v>
      </c>
      <c r="H259" s="3">
        <f t="shared" si="25"/>
        <v>0</v>
      </c>
      <c r="I259" s="3">
        <f t="shared" si="26"/>
        <v>0</v>
      </c>
      <c r="J259" s="5">
        <f t="shared" si="27"/>
        <v>252</v>
      </c>
    </row>
    <row r="260" spans="2:10" x14ac:dyDescent="0.25">
      <c r="B260" s="6">
        <f t="shared" si="22"/>
        <v>0.253</v>
      </c>
      <c r="C260" s="3" cm="1">
        <f t="array" ref="C260">INDEX('Modified Iteration Data'!$Q$8:$Q$1007,MATCH($B260,'Modified Iteration Data'!$AF$8:$AF$1007,0),0)</f>
        <v>2298340735.8552237</v>
      </c>
      <c r="D260" s="3" cm="1">
        <f t="array" ref="D260">INDEX('Modified Iteration Data'!$R$8:$R$1007,MATCH($B260,'Modified Iteration Data'!$AG$8:$AG$1007,0),0)</f>
        <v>1171343690.5796132</v>
      </c>
      <c r="E260" s="3">
        <f t="shared" si="23"/>
        <v>4020856792.1508698</v>
      </c>
      <c r="F260" s="3">
        <f t="shared" si="24"/>
        <v>2454173890.3652563</v>
      </c>
      <c r="G260" s="3">
        <f t="shared" si="21"/>
        <v>2454173890.3652563</v>
      </c>
      <c r="H260" s="3">
        <f t="shared" si="25"/>
        <v>0</v>
      </c>
      <c r="I260" s="3">
        <f t="shared" si="26"/>
        <v>0</v>
      </c>
      <c r="J260" s="5">
        <f t="shared" si="27"/>
        <v>253</v>
      </c>
    </row>
    <row r="261" spans="2:10" x14ac:dyDescent="0.25">
      <c r="B261" s="6">
        <f t="shared" si="22"/>
        <v>0.254</v>
      </c>
      <c r="C261" s="3" cm="1">
        <f t="array" ref="C261">INDEX('Modified Iteration Data'!$Q$8:$Q$1007,MATCH($B261,'Modified Iteration Data'!$AF$8:$AF$1007,0),0)</f>
        <v>2299147569.2344952</v>
      </c>
      <c r="D261" s="3" cm="1">
        <f t="array" ref="D261">INDEX('Modified Iteration Data'!$R$8:$R$1007,MATCH($B261,'Modified Iteration Data'!$AG$8:$AG$1007,0),0)</f>
        <v>1171347639.8272643</v>
      </c>
      <c r="E261" s="3">
        <f t="shared" si="23"/>
        <v>4021663625.5301414</v>
      </c>
      <c r="F261" s="3">
        <f t="shared" si="24"/>
        <v>2454177839.6129074</v>
      </c>
      <c r="G261" s="3">
        <f t="shared" si="21"/>
        <v>2454177839.6129074</v>
      </c>
      <c r="H261" s="3">
        <f t="shared" si="25"/>
        <v>0</v>
      </c>
      <c r="I261" s="3">
        <f t="shared" si="26"/>
        <v>0</v>
      </c>
      <c r="J261" s="5">
        <f t="shared" si="27"/>
        <v>254</v>
      </c>
    </row>
    <row r="262" spans="2:10" x14ac:dyDescent="0.25">
      <c r="B262" s="6">
        <f t="shared" si="22"/>
        <v>0.255</v>
      </c>
      <c r="C262" s="3" cm="1">
        <f t="array" ref="C262">INDEX('Modified Iteration Data'!$Q$8:$Q$1007,MATCH($B262,'Modified Iteration Data'!$AF$8:$AF$1007,0),0)</f>
        <v>2299458204.3599272</v>
      </c>
      <c r="D262" s="3" cm="1">
        <f t="array" ref="D262">INDEX('Modified Iteration Data'!$R$8:$R$1007,MATCH($B262,'Modified Iteration Data'!$AG$8:$AG$1007,0),0)</f>
        <v>1171580389.4786634</v>
      </c>
      <c r="E262" s="3">
        <f t="shared" si="23"/>
        <v>4021974260.6555734</v>
      </c>
      <c r="F262" s="3">
        <f t="shared" si="24"/>
        <v>2454410589.264307</v>
      </c>
      <c r="G262" s="3">
        <f t="shared" si="21"/>
        <v>2454410589.264307</v>
      </c>
      <c r="H262" s="3">
        <f t="shared" si="25"/>
        <v>0</v>
      </c>
      <c r="I262" s="3">
        <f t="shared" si="26"/>
        <v>0</v>
      </c>
      <c r="J262" s="5">
        <f t="shared" si="27"/>
        <v>255</v>
      </c>
    </row>
    <row r="263" spans="2:10" x14ac:dyDescent="0.25">
      <c r="B263" s="6">
        <f t="shared" si="22"/>
        <v>0.25600000000000001</v>
      </c>
      <c r="C263" s="3" cm="1">
        <f t="array" ref="C263">INDEX('Modified Iteration Data'!$Q$8:$Q$1007,MATCH($B263,'Modified Iteration Data'!$AF$8:$AF$1007,0),0)</f>
        <v>2299478126.7685361</v>
      </c>
      <c r="D263" s="3" cm="1">
        <f t="array" ref="D263">INDEX('Modified Iteration Data'!$R$8:$R$1007,MATCH($B263,'Modified Iteration Data'!$AG$8:$AG$1007,0),0)</f>
        <v>1172019117.6724796</v>
      </c>
      <c r="E263" s="3">
        <f t="shared" si="23"/>
        <v>4021994183.0641823</v>
      </c>
      <c r="F263" s="3">
        <f t="shared" si="24"/>
        <v>2454849317.4581232</v>
      </c>
      <c r="G263" s="3">
        <f t="shared" si="21"/>
        <v>2454849317.4581232</v>
      </c>
      <c r="H263" s="3">
        <f t="shared" si="25"/>
        <v>0</v>
      </c>
      <c r="I263" s="3">
        <f t="shared" si="26"/>
        <v>0</v>
      </c>
      <c r="J263" s="5">
        <f t="shared" si="27"/>
        <v>256</v>
      </c>
    </row>
    <row r="264" spans="2:10" x14ac:dyDescent="0.25">
      <c r="B264" s="6">
        <f t="shared" si="22"/>
        <v>0.25700000000000001</v>
      </c>
      <c r="C264" s="3" cm="1">
        <f t="array" ref="C264">INDEX('Modified Iteration Data'!$Q$8:$Q$1007,MATCH($B264,'Modified Iteration Data'!$AF$8:$AF$1007,0),0)</f>
        <v>2299766521.0769119</v>
      </c>
      <c r="D264" s="3" cm="1">
        <f t="array" ref="D264">INDEX('Modified Iteration Data'!$R$8:$R$1007,MATCH($B264,'Modified Iteration Data'!$AG$8:$AG$1007,0),0)</f>
        <v>1172498351.0099962</v>
      </c>
      <c r="E264" s="3">
        <f t="shared" si="23"/>
        <v>4022282577.3725581</v>
      </c>
      <c r="F264" s="3">
        <f t="shared" si="24"/>
        <v>2455328550.7956395</v>
      </c>
      <c r="G264" s="3">
        <f t="shared" ref="G264:G327" si="28">MIN(E264:F264)</f>
        <v>2455328550.7956395</v>
      </c>
      <c r="H264" s="3">
        <f t="shared" si="25"/>
        <v>0</v>
      </c>
      <c r="I264" s="3">
        <f t="shared" si="26"/>
        <v>0</v>
      </c>
      <c r="J264" s="5">
        <f t="shared" si="27"/>
        <v>257</v>
      </c>
    </row>
    <row r="265" spans="2:10" x14ac:dyDescent="0.25">
      <c r="B265" s="6">
        <f t="shared" ref="B265:B328" si="29">J265/1000</f>
        <v>0.25800000000000001</v>
      </c>
      <c r="C265" s="3" cm="1">
        <f t="array" ref="C265">INDEX('Modified Iteration Data'!$Q$8:$Q$1007,MATCH($B265,'Modified Iteration Data'!$AF$8:$AF$1007,0),0)</f>
        <v>2303818146.3212709</v>
      </c>
      <c r="D265" s="3" cm="1">
        <f t="array" ref="D265">INDEX('Modified Iteration Data'!$R$8:$R$1007,MATCH($B265,'Modified Iteration Data'!$AG$8:$AG$1007,0),0)</f>
        <v>1173174153.6004307</v>
      </c>
      <c r="E265" s="3">
        <f t="shared" ref="E265:E328" si="30">C265+$E$5</f>
        <v>4026334202.6169171</v>
      </c>
      <c r="F265" s="3">
        <f t="shared" ref="F265:F328" si="31">D265+$F$5</f>
        <v>2456004353.3860741</v>
      </c>
      <c r="G265" s="3">
        <f t="shared" si="28"/>
        <v>2456004353.3860741</v>
      </c>
      <c r="H265" s="3">
        <f t="shared" ref="H265:H328" si="32">IF(B265&gt;=$I$2,ABS(F265-E265),0)</f>
        <v>0</v>
      </c>
      <c r="I265" s="3">
        <f t="shared" ref="I265:I328" si="33">IF(B265&gt;=$I$2,(E265-F265),0)</f>
        <v>0</v>
      </c>
      <c r="J265" s="5">
        <f t="shared" si="27"/>
        <v>258</v>
      </c>
    </row>
    <row r="266" spans="2:10" x14ac:dyDescent="0.25">
      <c r="B266" s="6">
        <f t="shared" si="29"/>
        <v>0.25900000000000001</v>
      </c>
      <c r="C266" s="3" cm="1">
        <f t="array" ref="C266">INDEX('Modified Iteration Data'!$Q$8:$Q$1007,MATCH($B266,'Modified Iteration Data'!$AF$8:$AF$1007,0),0)</f>
        <v>2306790355.5962501</v>
      </c>
      <c r="D266" s="3" cm="1">
        <f t="array" ref="D266">INDEX('Modified Iteration Data'!$R$8:$R$1007,MATCH($B266,'Modified Iteration Data'!$AG$8:$AG$1007,0),0)</f>
        <v>1173527946.2038164</v>
      </c>
      <c r="E266" s="3">
        <f t="shared" si="30"/>
        <v>4029306411.8918962</v>
      </c>
      <c r="F266" s="3">
        <f t="shared" si="31"/>
        <v>2456358145.98946</v>
      </c>
      <c r="G266" s="3">
        <f t="shared" si="28"/>
        <v>2456358145.98946</v>
      </c>
      <c r="H266" s="3">
        <f t="shared" si="32"/>
        <v>0</v>
      </c>
      <c r="I266" s="3">
        <f t="shared" si="33"/>
        <v>0</v>
      </c>
      <c r="J266" s="5">
        <f t="shared" ref="J266:J329" si="34">J265+1</f>
        <v>259</v>
      </c>
    </row>
    <row r="267" spans="2:10" x14ac:dyDescent="0.25">
      <c r="B267" s="6">
        <f t="shared" si="29"/>
        <v>0.26</v>
      </c>
      <c r="C267" s="3" cm="1">
        <f t="array" ref="C267">INDEX('Modified Iteration Data'!$Q$8:$Q$1007,MATCH($B267,'Modified Iteration Data'!$AF$8:$AF$1007,0),0)</f>
        <v>2308727630.069499</v>
      </c>
      <c r="D267" s="3" cm="1">
        <f t="array" ref="D267">INDEX('Modified Iteration Data'!$R$8:$R$1007,MATCH($B267,'Modified Iteration Data'!$AG$8:$AG$1007,0),0)</f>
        <v>1174301286.4442639</v>
      </c>
      <c r="E267" s="3">
        <f t="shared" si="30"/>
        <v>4031243686.3651452</v>
      </c>
      <c r="F267" s="3">
        <f t="shared" si="31"/>
        <v>2457131486.229907</v>
      </c>
      <c r="G267" s="3">
        <f t="shared" si="28"/>
        <v>2457131486.229907</v>
      </c>
      <c r="H267" s="3">
        <f t="shared" si="32"/>
        <v>0</v>
      </c>
      <c r="I267" s="3">
        <f t="shared" si="33"/>
        <v>0</v>
      </c>
      <c r="J267" s="5">
        <f t="shared" si="34"/>
        <v>260</v>
      </c>
    </row>
    <row r="268" spans="2:10" x14ac:dyDescent="0.25">
      <c r="B268" s="6">
        <f t="shared" si="29"/>
        <v>0.26100000000000001</v>
      </c>
      <c r="C268" s="3" cm="1">
        <f t="array" ref="C268">INDEX('Modified Iteration Data'!$Q$8:$Q$1007,MATCH($B268,'Modified Iteration Data'!$AF$8:$AF$1007,0),0)</f>
        <v>2309564399.3623457</v>
      </c>
      <c r="D268" s="3" cm="1">
        <f t="array" ref="D268">INDEX('Modified Iteration Data'!$R$8:$R$1007,MATCH($B268,'Modified Iteration Data'!$AG$8:$AG$1007,0),0)</f>
        <v>1175136464.3915935</v>
      </c>
      <c r="E268" s="3">
        <f t="shared" si="30"/>
        <v>4032080455.6579919</v>
      </c>
      <c r="F268" s="3">
        <f t="shared" si="31"/>
        <v>2457966664.1772366</v>
      </c>
      <c r="G268" s="3">
        <f t="shared" si="28"/>
        <v>2457966664.1772366</v>
      </c>
      <c r="H268" s="3">
        <f t="shared" si="32"/>
        <v>0</v>
      </c>
      <c r="I268" s="3">
        <f t="shared" si="33"/>
        <v>0</v>
      </c>
      <c r="J268" s="5">
        <f t="shared" si="34"/>
        <v>261</v>
      </c>
    </row>
    <row r="269" spans="2:10" x14ac:dyDescent="0.25">
      <c r="B269" s="6">
        <f t="shared" si="29"/>
        <v>0.26200000000000001</v>
      </c>
      <c r="C269" s="3" cm="1">
        <f t="array" ref="C269">INDEX('Modified Iteration Data'!$Q$8:$Q$1007,MATCH($B269,'Modified Iteration Data'!$AF$8:$AF$1007,0),0)</f>
        <v>2311340103.8640418</v>
      </c>
      <c r="D269" s="3" cm="1">
        <f t="array" ref="D269">INDEX('Modified Iteration Data'!$R$8:$R$1007,MATCH($B269,'Modified Iteration Data'!$AG$8:$AG$1007,0),0)</f>
        <v>1175370516.8802443</v>
      </c>
      <c r="E269" s="3">
        <f t="shared" si="30"/>
        <v>4033856160.159688</v>
      </c>
      <c r="F269" s="3">
        <f t="shared" si="31"/>
        <v>2458200716.6658878</v>
      </c>
      <c r="G269" s="3">
        <f t="shared" si="28"/>
        <v>2458200716.6658878</v>
      </c>
      <c r="H269" s="3">
        <f t="shared" si="32"/>
        <v>0</v>
      </c>
      <c r="I269" s="3">
        <f t="shared" si="33"/>
        <v>0</v>
      </c>
      <c r="J269" s="5">
        <f t="shared" si="34"/>
        <v>262</v>
      </c>
    </row>
    <row r="270" spans="2:10" x14ac:dyDescent="0.25">
      <c r="B270" s="6">
        <f t="shared" si="29"/>
        <v>0.26300000000000001</v>
      </c>
      <c r="C270" s="3" cm="1">
        <f t="array" ref="C270">INDEX('Modified Iteration Data'!$Q$8:$Q$1007,MATCH($B270,'Modified Iteration Data'!$AF$8:$AF$1007,0),0)</f>
        <v>2311401912.6715641</v>
      </c>
      <c r="D270" s="3" cm="1">
        <f t="array" ref="D270">INDEX('Modified Iteration Data'!$R$8:$R$1007,MATCH($B270,'Modified Iteration Data'!$AG$8:$AG$1007,0),0)</f>
        <v>1175507139.0123601</v>
      </c>
      <c r="E270" s="3">
        <f t="shared" si="30"/>
        <v>4033917968.9672103</v>
      </c>
      <c r="F270" s="3">
        <f t="shared" si="31"/>
        <v>2458337338.7980032</v>
      </c>
      <c r="G270" s="3">
        <f t="shared" si="28"/>
        <v>2458337338.7980032</v>
      </c>
      <c r="H270" s="3">
        <f t="shared" si="32"/>
        <v>0</v>
      </c>
      <c r="I270" s="3">
        <f t="shared" si="33"/>
        <v>0</v>
      </c>
      <c r="J270" s="5">
        <f t="shared" si="34"/>
        <v>263</v>
      </c>
    </row>
    <row r="271" spans="2:10" x14ac:dyDescent="0.25">
      <c r="B271" s="6">
        <f t="shared" si="29"/>
        <v>0.26400000000000001</v>
      </c>
      <c r="C271" s="3" cm="1">
        <f t="array" ref="C271">INDEX('Modified Iteration Data'!$Q$8:$Q$1007,MATCH($B271,'Modified Iteration Data'!$AF$8:$AF$1007,0),0)</f>
        <v>2311444390.6702719</v>
      </c>
      <c r="D271" s="3" cm="1">
        <f t="array" ref="D271">INDEX('Modified Iteration Data'!$R$8:$R$1007,MATCH($B271,'Modified Iteration Data'!$AG$8:$AG$1007,0),0)</f>
        <v>1176164742.0308666</v>
      </c>
      <c r="E271" s="3">
        <f t="shared" si="30"/>
        <v>4033960446.9659181</v>
      </c>
      <c r="F271" s="3">
        <f t="shared" si="31"/>
        <v>2458994941.8165102</v>
      </c>
      <c r="G271" s="3">
        <f t="shared" si="28"/>
        <v>2458994941.8165102</v>
      </c>
      <c r="H271" s="3">
        <f t="shared" si="32"/>
        <v>0</v>
      </c>
      <c r="I271" s="3">
        <f t="shared" si="33"/>
        <v>0</v>
      </c>
      <c r="J271" s="5">
        <f t="shared" si="34"/>
        <v>264</v>
      </c>
    </row>
    <row r="272" spans="2:10" x14ac:dyDescent="0.25">
      <c r="B272" s="6">
        <f t="shared" si="29"/>
        <v>0.26500000000000001</v>
      </c>
      <c r="C272" s="3" cm="1">
        <f t="array" ref="C272">INDEX('Modified Iteration Data'!$Q$8:$Q$1007,MATCH($B272,'Modified Iteration Data'!$AF$8:$AF$1007,0),0)</f>
        <v>2313544592.8307252</v>
      </c>
      <c r="D272" s="3" cm="1">
        <f t="array" ref="D272">INDEX('Modified Iteration Data'!$R$8:$R$1007,MATCH($B272,'Modified Iteration Data'!$AG$8:$AG$1007,0),0)</f>
        <v>1176249886.3522477</v>
      </c>
      <c r="E272" s="3">
        <f t="shared" si="30"/>
        <v>4036060649.1263714</v>
      </c>
      <c r="F272" s="3">
        <f t="shared" si="31"/>
        <v>2459080086.1378908</v>
      </c>
      <c r="G272" s="3">
        <f t="shared" si="28"/>
        <v>2459080086.1378908</v>
      </c>
      <c r="H272" s="3">
        <f t="shared" si="32"/>
        <v>0</v>
      </c>
      <c r="I272" s="3">
        <f t="shared" si="33"/>
        <v>0</v>
      </c>
      <c r="J272" s="5">
        <f t="shared" si="34"/>
        <v>265</v>
      </c>
    </row>
    <row r="273" spans="2:10" x14ac:dyDescent="0.25">
      <c r="B273" s="6">
        <f t="shared" si="29"/>
        <v>0.26600000000000001</v>
      </c>
      <c r="C273" s="3" cm="1">
        <f t="array" ref="C273">INDEX('Modified Iteration Data'!$Q$8:$Q$1007,MATCH($B273,'Modified Iteration Data'!$AF$8:$AF$1007,0),0)</f>
        <v>2314451635.092978</v>
      </c>
      <c r="D273" s="3" cm="1">
        <f t="array" ref="D273">INDEX('Modified Iteration Data'!$R$8:$R$1007,MATCH($B273,'Modified Iteration Data'!$AG$8:$AG$1007,0),0)</f>
        <v>1177248488.3146114</v>
      </c>
      <c r="E273" s="3">
        <f t="shared" si="30"/>
        <v>4036967691.3886242</v>
      </c>
      <c r="F273" s="3">
        <f t="shared" si="31"/>
        <v>2460078688.100255</v>
      </c>
      <c r="G273" s="3">
        <f t="shared" si="28"/>
        <v>2460078688.100255</v>
      </c>
      <c r="H273" s="3">
        <f t="shared" si="32"/>
        <v>0</v>
      </c>
      <c r="I273" s="3">
        <f t="shared" si="33"/>
        <v>0</v>
      </c>
      <c r="J273" s="5">
        <f t="shared" si="34"/>
        <v>266</v>
      </c>
    </row>
    <row r="274" spans="2:10" x14ac:dyDescent="0.25">
      <c r="B274" s="6">
        <f t="shared" si="29"/>
        <v>0.26700000000000002</v>
      </c>
      <c r="C274" s="3" cm="1">
        <f t="array" ref="C274">INDEX('Modified Iteration Data'!$Q$8:$Q$1007,MATCH($B274,'Modified Iteration Data'!$AF$8:$AF$1007,0),0)</f>
        <v>2315567774.0461793</v>
      </c>
      <c r="D274" s="3" cm="1">
        <f t="array" ref="D274">INDEX('Modified Iteration Data'!$R$8:$R$1007,MATCH($B274,'Modified Iteration Data'!$AG$8:$AG$1007,0),0)</f>
        <v>1177549211.7399795</v>
      </c>
      <c r="E274" s="3">
        <f t="shared" si="30"/>
        <v>4038083830.3418255</v>
      </c>
      <c r="F274" s="3">
        <f t="shared" si="31"/>
        <v>2460379411.5256228</v>
      </c>
      <c r="G274" s="3">
        <f t="shared" si="28"/>
        <v>2460379411.5256228</v>
      </c>
      <c r="H274" s="3">
        <f t="shared" si="32"/>
        <v>0</v>
      </c>
      <c r="I274" s="3">
        <f t="shared" si="33"/>
        <v>0</v>
      </c>
      <c r="J274" s="5">
        <f t="shared" si="34"/>
        <v>267</v>
      </c>
    </row>
    <row r="275" spans="2:10" x14ac:dyDescent="0.25">
      <c r="B275" s="6">
        <f t="shared" si="29"/>
        <v>0.26800000000000002</v>
      </c>
      <c r="C275" s="3" cm="1">
        <f t="array" ref="C275">INDEX('Modified Iteration Data'!$Q$8:$Q$1007,MATCH($B275,'Modified Iteration Data'!$AF$8:$AF$1007,0),0)</f>
        <v>2316026024.2013311</v>
      </c>
      <c r="D275" s="3" cm="1">
        <f t="array" ref="D275">INDEX('Modified Iteration Data'!$R$8:$R$1007,MATCH($B275,'Modified Iteration Data'!$AG$8:$AG$1007,0),0)</f>
        <v>1177972630.2247496</v>
      </c>
      <c r="E275" s="3">
        <f t="shared" si="30"/>
        <v>4038542080.4969773</v>
      </c>
      <c r="F275" s="3">
        <f t="shared" si="31"/>
        <v>2460802830.0103931</v>
      </c>
      <c r="G275" s="3">
        <f t="shared" si="28"/>
        <v>2460802830.0103931</v>
      </c>
      <c r="H275" s="3">
        <f t="shared" si="32"/>
        <v>0</v>
      </c>
      <c r="I275" s="3">
        <f t="shared" si="33"/>
        <v>0</v>
      </c>
      <c r="J275" s="5">
        <f t="shared" si="34"/>
        <v>268</v>
      </c>
    </row>
    <row r="276" spans="2:10" x14ac:dyDescent="0.25">
      <c r="B276" s="6">
        <f t="shared" si="29"/>
        <v>0.26900000000000002</v>
      </c>
      <c r="C276" s="3" cm="1">
        <f t="array" ref="C276">INDEX('Modified Iteration Data'!$Q$8:$Q$1007,MATCH($B276,'Modified Iteration Data'!$AF$8:$AF$1007,0),0)</f>
        <v>2318129176.6451092</v>
      </c>
      <c r="D276" s="3" cm="1">
        <f t="array" ref="D276">INDEX('Modified Iteration Data'!$R$8:$R$1007,MATCH($B276,'Modified Iteration Data'!$AG$8:$AG$1007,0),0)</f>
        <v>1178348609.1851506</v>
      </c>
      <c r="E276" s="3">
        <f t="shared" si="30"/>
        <v>4040645232.9407554</v>
      </c>
      <c r="F276" s="3">
        <f t="shared" si="31"/>
        <v>2461178808.9707937</v>
      </c>
      <c r="G276" s="3">
        <f t="shared" si="28"/>
        <v>2461178808.9707937</v>
      </c>
      <c r="H276" s="3">
        <f t="shared" si="32"/>
        <v>0</v>
      </c>
      <c r="I276" s="3">
        <f t="shared" si="33"/>
        <v>0</v>
      </c>
      <c r="J276" s="5">
        <f t="shared" si="34"/>
        <v>269</v>
      </c>
    </row>
    <row r="277" spans="2:10" x14ac:dyDescent="0.25">
      <c r="B277" s="6">
        <f t="shared" si="29"/>
        <v>0.27</v>
      </c>
      <c r="C277" s="3" cm="1">
        <f t="array" ref="C277">INDEX('Modified Iteration Data'!$Q$8:$Q$1007,MATCH($B277,'Modified Iteration Data'!$AF$8:$AF$1007,0),0)</f>
        <v>2319278930.7661228</v>
      </c>
      <c r="D277" s="3" cm="1">
        <f t="array" ref="D277">INDEX('Modified Iteration Data'!$R$8:$R$1007,MATCH($B277,'Modified Iteration Data'!$AG$8:$AG$1007,0),0)</f>
        <v>1178472749.8535972</v>
      </c>
      <c r="E277" s="3">
        <f t="shared" si="30"/>
        <v>4041794987.061769</v>
      </c>
      <c r="F277" s="3">
        <f t="shared" si="31"/>
        <v>2461302949.6392403</v>
      </c>
      <c r="G277" s="3">
        <f t="shared" si="28"/>
        <v>2461302949.6392403</v>
      </c>
      <c r="H277" s="3">
        <f t="shared" si="32"/>
        <v>0</v>
      </c>
      <c r="I277" s="3">
        <f t="shared" si="33"/>
        <v>0</v>
      </c>
      <c r="J277" s="5">
        <f t="shared" si="34"/>
        <v>270</v>
      </c>
    </row>
    <row r="278" spans="2:10" x14ac:dyDescent="0.25">
      <c r="B278" s="6">
        <f t="shared" si="29"/>
        <v>0.27100000000000002</v>
      </c>
      <c r="C278" s="3" cm="1">
        <f t="array" ref="C278">INDEX('Modified Iteration Data'!$Q$8:$Q$1007,MATCH($B278,'Modified Iteration Data'!$AF$8:$AF$1007,0),0)</f>
        <v>2320084734.5586119</v>
      </c>
      <c r="D278" s="3" cm="1">
        <f t="array" ref="D278">INDEX('Modified Iteration Data'!$R$8:$R$1007,MATCH($B278,'Modified Iteration Data'!$AG$8:$AG$1007,0),0)</f>
        <v>1178517566.00599</v>
      </c>
      <c r="E278" s="3">
        <f t="shared" si="30"/>
        <v>4042600790.8542581</v>
      </c>
      <c r="F278" s="3">
        <f t="shared" si="31"/>
        <v>2461347765.7916336</v>
      </c>
      <c r="G278" s="3">
        <f t="shared" si="28"/>
        <v>2461347765.7916336</v>
      </c>
      <c r="H278" s="3">
        <f t="shared" si="32"/>
        <v>0</v>
      </c>
      <c r="I278" s="3">
        <f t="shared" si="33"/>
        <v>0</v>
      </c>
      <c r="J278" s="5">
        <f t="shared" si="34"/>
        <v>271</v>
      </c>
    </row>
    <row r="279" spans="2:10" x14ac:dyDescent="0.25">
      <c r="B279" s="6">
        <f t="shared" si="29"/>
        <v>0.27200000000000002</v>
      </c>
      <c r="C279" s="3" cm="1">
        <f t="array" ref="C279">INDEX('Modified Iteration Data'!$Q$8:$Q$1007,MATCH($B279,'Modified Iteration Data'!$AF$8:$AF$1007,0),0)</f>
        <v>2321596461.5602703</v>
      </c>
      <c r="D279" s="3" cm="1">
        <f t="array" ref="D279">INDEX('Modified Iteration Data'!$R$8:$R$1007,MATCH($B279,'Modified Iteration Data'!$AG$8:$AG$1007,0),0)</f>
        <v>1178789873.938201</v>
      </c>
      <c r="E279" s="3">
        <f t="shared" si="30"/>
        <v>4044112517.8559165</v>
      </c>
      <c r="F279" s="3">
        <f t="shared" si="31"/>
        <v>2461620073.7238445</v>
      </c>
      <c r="G279" s="3">
        <f t="shared" si="28"/>
        <v>2461620073.7238445</v>
      </c>
      <c r="H279" s="3">
        <f t="shared" si="32"/>
        <v>0</v>
      </c>
      <c r="I279" s="3">
        <f t="shared" si="33"/>
        <v>0</v>
      </c>
      <c r="J279" s="5">
        <f t="shared" si="34"/>
        <v>272</v>
      </c>
    </row>
    <row r="280" spans="2:10" x14ac:dyDescent="0.25">
      <c r="B280" s="6">
        <f t="shared" si="29"/>
        <v>0.27300000000000002</v>
      </c>
      <c r="C280" s="3" cm="1">
        <f t="array" ref="C280">INDEX('Modified Iteration Data'!$Q$8:$Q$1007,MATCH($B280,'Modified Iteration Data'!$AF$8:$AF$1007,0),0)</f>
        <v>2322284383.2982769</v>
      </c>
      <c r="D280" s="3" cm="1">
        <f t="array" ref="D280">INDEX('Modified Iteration Data'!$R$8:$R$1007,MATCH($B280,'Modified Iteration Data'!$AG$8:$AG$1007,0),0)</f>
        <v>1179048642.5008945</v>
      </c>
      <c r="E280" s="3">
        <f t="shared" si="30"/>
        <v>4044800439.5939231</v>
      </c>
      <c r="F280" s="3">
        <f t="shared" si="31"/>
        <v>2461878842.2865381</v>
      </c>
      <c r="G280" s="3">
        <f t="shared" si="28"/>
        <v>2461878842.2865381</v>
      </c>
      <c r="H280" s="3">
        <f t="shared" si="32"/>
        <v>0</v>
      </c>
      <c r="I280" s="3">
        <f t="shared" si="33"/>
        <v>0</v>
      </c>
      <c r="J280" s="5">
        <f t="shared" si="34"/>
        <v>273</v>
      </c>
    </row>
    <row r="281" spans="2:10" x14ac:dyDescent="0.25">
      <c r="B281" s="6">
        <f t="shared" si="29"/>
        <v>0.27400000000000002</v>
      </c>
      <c r="C281" s="3" cm="1">
        <f t="array" ref="C281">INDEX('Modified Iteration Data'!$Q$8:$Q$1007,MATCH($B281,'Modified Iteration Data'!$AF$8:$AF$1007,0),0)</f>
        <v>2322706545.8468637</v>
      </c>
      <c r="D281" s="3" cm="1">
        <f t="array" ref="D281">INDEX('Modified Iteration Data'!$R$8:$R$1007,MATCH($B281,'Modified Iteration Data'!$AG$8:$AG$1007,0),0)</f>
        <v>1180871081.2146468</v>
      </c>
      <c r="E281" s="3">
        <f t="shared" si="30"/>
        <v>4045222602.1425099</v>
      </c>
      <c r="F281" s="3">
        <f t="shared" si="31"/>
        <v>2463701281.0002899</v>
      </c>
      <c r="G281" s="3">
        <f t="shared" si="28"/>
        <v>2463701281.0002899</v>
      </c>
      <c r="H281" s="3">
        <f t="shared" si="32"/>
        <v>0</v>
      </c>
      <c r="I281" s="3">
        <f t="shared" si="33"/>
        <v>0</v>
      </c>
      <c r="J281" s="5">
        <f t="shared" si="34"/>
        <v>274</v>
      </c>
    </row>
    <row r="282" spans="2:10" x14ac:dyDescent="0.25">
      <c r="B282" s="6">
        <f t="shared" si="29"/>
        <v>0.27500000000000002</v>
      </c>
      <c r="C282" s="3" cm="1">
        <f t="array" ref="C282">INDEX('Modified Iteration Data'!$Q$8:$Q$1007,MATCH($B282,'Modified Iteration Data'!$AF$8:$AF$1007,0),0)</f>
        <v>2323280000.4739819</v>
      </c>
      <c r="D282" s="3" cm="1">
        <f t="array" ref="D282">INDEX('Modified Iteration Data'!$R$8:$R$1007,MATCH($B282,'Modified Iteration Data'!$AG$8:$AG$1007,0),0)</f>
        <v>1181047246.3042629</v>
      </c>
      <c r="E282" s="3">
        <f t="shared" si="30"/>
        <v>4045796056.769628</v>
      </c>
      <c r="F282" s="3">
        <f t="shared" si="31"/>
        <v>2463877446.0899062</v>
      </c>
      <c r="G282" s="3">
        <f t="shared" si="28"/>
        <v>2463877446.0899062</v>
      </c>
      <c r="H282" s="3">
        <f t="shared" si="32"/>
        <v>0</v>
      </c>
      <c r="I282" s="3">
        <f t="shared" si="33"/>
        <v>0</v>
      </c>
      <c r="J282" s="5">
        <f t="shared" si="34"/>
        <v>275</v>
      </c>
    </row>
    <row r="283" spans="2:10" x14ac:dyDescent="0.25">
      <c r="B283" s="6">
        <f t="shared" si="29"/>
        <v>0.27600000000000002</v>
      </c>
      <c r="C283" s="3" cm="1">
        <f t="array" ref="C283">INDEX('Modified Iteration Data'!$Q$8:$Q$1007,MATCH($B283,'Modified Iteration Data'!$AF$8:$AF$1007,0),0)</f>
        <v>2323363703.8561354</v>
      </c>
      <c r="D283" s="3" cm="1">
        <f t="array" ref="D283">INDEX('Modified Iteration Data'!$R$8:$R$1007,MATCH($B283,'Modified Iteration Data'!$AG$8:$AG$1007,0),0)</f>
        <v>1181076339.058424</v>
      </c>
      <c r="E283" s="3">
        <f t="shared" si="30"/>
        <v>4045879760.1517816</v>
      </c>
      <c r="F283" s="3">
        <f t="shared" si="31"/>
        <v>2463906538.8440676</v>
      </c>
      <c r="G283" s="3">
        <f t="shared" si="28"/>
        <v>2463906538.8440676</v>
      </c>
      <c r="H283" s="3">
        <f t="shared" si="32"/>
        <v>0</v>
      </c>
      <c r="I283" s="3">
        <f t="shared" si="33"/>
        <v>0</v>
      </c>
      <c r="J283" s="5">
        <f t="shared" si="34"/>
        <v>276</v>
      </c>
    </row>
    <row r="284" spans="2:10" x14ac:dyDescent="0.25">
      <c r="B284" s="6">
        <f t="shared" si="29"/>
        <v>0.27700000000000002</v>
      </c>
      <c r="C284" s="3" cm="1">
        <f t="array" ref="C284">INDEX('Modified Iteration Data'!$Q$8:$Q$1007,MATCH($B284,'Modified Iteration Data'!$AF$8:$AF$1007,0),0)</f>
        <v>2323501332.4837952</v>
      </c>
      <c r="D284" s="3" cm="1">
        <f t="array" ref="D284">INDEX('Modified Iteration Data'!$R$8:$R$1007,MATCH($B284,'Modified Iteration Data'!$AG$8:$AG$1007,0),0)</f>
        <v>1181823581.2944624</v>
      </c>
      <c r="E284" s="3">
        <f t="shared" si="30"/>
        <v>4046017388.7794414</v>
      </c>
      <c r="F284" s="3">
        <f t="shared" si="31"/>
        <v>2464653781.0801058</v>
      </c>
      <c r="G284" s="3">
        <f t="shared" si="28"/>
        <v>2464653781.0801058</v>
      </c>
      <c r="H284" s="3">
        <f t="shared" si="32"/>
        <v>0</v>
      </c>
      <c r="I284" s="3">
        <f t="shared" si="33"/>
        <v>0</v>
      </c>
      <c r="J284" s="5">
        <f t="shared" si="34"/>
        <v>277</v>
      </c>
    </row>
    <row r="285" spans="2:10" x14ac:dyDescent="0.25">
      <c r="B285" s="6">
        <f t="shared" si="29"/>
        <v>0.27800000000000002</v>
      </c>
      <c r="C285" s="3" cm="1">
        <f t="array" ref="C285">INDEX('Modified Iteration Data'!$Q$8:$Q$1007,MATCH($B285,'Modified Iteration Data'!$AF$8:$AF$1007,0),0)</f>
        <v>2324047519.9041309</v>
      </c>
      <c r="D285" s="3" cm="1">
        <f t="array" ref="D285">INDEX('Modified Iteration Data'!$R$8:$R$1007,MATCH($B285,'Modified Iteration Data'!$AG$8:$AG$1007,0),0)</f>
        <v>1182000451.5197084</v>
      </c>
      <c r="E285" s="3">
        <f t="shared" si="30"/>
        <v>4046563576.1997771</v>
      </c>
      <c r="F285" s="3">
        <f t="shared" si="31"/>
        <v>2464830651.3053517</v>
      </c>
      <c r="G285" s="3">
        <f t="shared" si="28"/>
        <v>2464830651.3053517</v>
      </c>
      <c r="H285" s="3">
        <f t="shared" si="32"/>
        <v>0</v>
      </c>
      <c r="I285" s="3">
        <f t="shared" si="33"/>
        <v>0</v>
      </c>
      <c r="J285" s="5">
        <f t="shared" si="34"/>
        <v>278</v>
      </c>
    </row>
    <row r="286" spans="2:10" x14ac:dyDescent="0.25">
      <c r="B286" s="6">
        <f t="shared" si="29"/>
        <v>0.27900000000000003</v>
      </c>
      <c r="C286" s="3" cm="1">
        <f t="array" ref="C286">INDEX('Modified Iteration Data'!$Q$8:$Q$1007,MATCH($B286,'Modified Iteration Data'!$AF$8:$AF$1007,0),0)</f>
        <v>2326445021.4196668</v>
      </c>
      <c r="D286" s="3" cm="1">
        <f t="array" ref="D286">INDEX('Modified Iteration Data'!$R$8:$R$1007,MATCH($B286,'Modified Iteration Data'!$AG$8:$AG$1007,0),0)</f>
        <v>1182118820.8277912</v>
      </c>
      <c r="E286" s="3">
        <f t="shared" si="30"/>
        <v>4048961077.715313</v>
      </c>
      <c r="F286" s="3">
        <f t="shared" si="31"/>
        <v>2464949020.6134348</v>
      </c>
      <c r="G286" s="3">
        <f t="shared" si="28"/>
        <v>2464949020.6134348</v>
      </c>
      <c r="H286" s="3">
        <f t="shared" si="32"/>
        <v>0</v>
      </c>
      <c r="I286" s="3">
        <f t="shared" si="33"/>
        <v>0</v>
      </c>
      <c r="J286" s="5">
        <f t="shared" si="34"/>
        <v>279</v>
      </c>
    </row>
    <row r="287" spans="2:10" x14ac:dyDescent="0.25">
      <c r="B287" s="6">
        <f t="shared" si="29"/>
        <v>0.28000000000000003</v>
      </c>
      <c r="C287" s="3" cm="1">
        <f t="array" ref="C287">INDEX('Modified Iteration Data'!$Q$8:$Q$1007,MATCH($B287,'Modified Iteration Data'!$AF$8:$AF$1007,0),0)</f>
        <v>2327113537.8371978</v>
      </c>
      <c r="D287" s="3" cm="1">
        <f t="array" ref="D287">INDEX('Modified Iteration Data'!$R$8:$R$1007,MATCH($B287,'Modified Iteration Data'!$AG$8:$AG$1007,0),0)</f>
        <v>1182209934.8378775</v>
      </c>
      <c r="E287" s="3">
        <f t="shared" si="30"/>
        <v>4049629594.132844</v>
      </c>
      <c r="F287" s="3">
        <f t="shared" si="31"/>
        <v>2465040134.6235209</v>
      </c>
      <c r="G287" s="3">
        <f t="shared" si="28"/>
        <v>2465040134.6235209</v>
      </c>
      <c r="H287" s="3">
        <f t="shared" si="32"/>
        <v>0</v>
      </c>
      <c r="I287" s="3">
        <f t="shared" si="33"/>
        <v>0</v>
      </c>
      <c r="J287" s="5">
        <f t="shared" si="34"/>
        <v>280</v>
      </c>
    </row>
    <row r="288" spans="2:10" x14ac:dyDescent="0.25">
      <c r="B288" s="6">
        <f t="shared" si="29"/>
        <v>0.28100000000000003</v>
      </c>
      <c r="C288" s="3" cm="1">
        <f t="array" ref="C288">INDEX('Modified Iteration Data'!$Q$8:$Q$1007,MATCH($B288,'Modified Iteration Data'!$AF$8:$AF$1007,0),0)</f>
        <v>2327315530.7853508</v>
      </c>
      <c r="D288" s="3" cm="1">
        <f t="array" ref="D288">INDEX('Modified Iteration Data'!$R$8:$R$1007,MATCH($B288,'Modified Iteration Data'!$AG$8:$AG$1007,0),0)</f>
        <v>1182298973.1796703</v>
      </c>
      <c r="E288" s="3">
        <f t="shared" si="30"/>
        <v>4049831587.080997</v>
      </c>
      <c r="F288" s="3">
        <f t="shared" si="31"/>
        <v>2465129172.9653139</v>
      </c>
      <c r="G288" s="3">
        <f t="shared" si="28"/>
        <v>2465129172.9653139</v>
      </c>
      <c r="H288" s="3">
        <f t="shared" si="32"/>
        <v>0</v>
      </c>
      <c r="I288" s="3">
        <f t="shared" si="33"/>
        <v>0</v>
      </c>
      <c r="J288" s="5">
        <f t="shared" si="34"/>
        <v>281</v>
      </c>
    </row>
    <row r="289" spans="2:10" x14ac:dyDescent="0.25">
      <c r="B289" s="6">
        <f t="shared" si="29"/>
        <v>0.28199999999999997</v>
      </c>
      <c r="C289" s="3" cm="1">
        <f t="array" ref="C289">INDEX('Modified Iteration Data'!$Q$8:$Q$1007,MATCH($B289,'Modified Iteration Data'!$AF$8:$AF$1007,0),0)</f>
        <v>2327657437.5323434</v>
      </c>
      <c r="D289" s="3" cm="1">
        <f t="array" ref="D289">INDEX('Modified Iteration Data'!$R$8:$R$1007,MATCH($B289,'Modified Iteration Data'!$AG$8:$AG$1007,0),0)</f>
        <v>1182340513.2261181</v>
      </c>
      <c r="E289" s="3">
        <f t="shared" si="30"/>
        <v>4050173493.8279896</v>
      </c>
      <c r="F289" s="3">
        <f t="shared" si="31"/>
        <v>2465170713.0117617</v>
      </c>
      <c r="G289" s="3">
        <f t="shared" si="28"/>
        <v>2465170713.0117617</v>
      </c>
      <c r="H289" s="3">
        <f t="shared" si="32"/>
        <v>0</v>
      </c>
      <c r="I289" s="3">
        <f t="shared" si="33"/>
        <v>0</v>
      </c>
      <c r="J289" s="5">
        <f t="shared" si="34"/>
        <v>282</v>
      </c>
    </row>
    <row r="290" spans="2:10" x14ac:dyDescent="0.25">
      <c r="B290" s="6">
        <f t="shared" si="29"/>
        <v>0.28299999999999997</v>
      </c>
      <c r="C290" s="3" cm="1">
        <f t="array" ref="C290">INDEX('Modified Iteration Data'!$Q$8:$Q$1007,MATCH($B290,'Modified Iteration Data'!$AF$8:$AF$1007,0),0)</f>
        <v>2330036802.812458</v>
      </c>
      <c r="D290" s="3" cm="1">
        <f t="array" ref="D290">INDEX('Modified Iteration Data'!$R$8:$R$1007,MATCH($B290,'Modified Iteration Data'!$AG$8:$AG$1007,0),0)</f>
        <v>1182791148.5768199</v>
      </c>
      <c r="E290" s="3">
        <f t="shared" si="30"/>
        <v>4052552859.1081042</v>
      </c>
      <c r="F290" s="3">
        <f t="shared" si="31"/>
        <v>2465621348.362463</v>
      </c>
      <c r="G290" s="3">
        <f t="shared" si="28"/>
        <v>2465621348.362463</v>
      </c>
      <c r="H290" s="3">
        <f t="shared" si="32"/>
        <v>0</v>
      </c>
      <c r="I290" s="3">
        <f t="shared" si="33"/>
        <v>0</v>
      </c>
      <c r="J290" s="5">
        <f t="shared" si="34"/>
        <v>283</v>
      </c>
    </row>
    <row r="291" spans="2:10" x14ac:dyDescent="0.25">
      <c r="B291" s="6">
        <f t="shared" si="29"/>
        <v>0.28399999999999997</v>
      </c>
      <c r="C291" s="3" cm="1">
        <f t="array" ref="C291">INDEX('Modified Iteration Data'!$Q$8:$Q$1007,MATCH($B291,'Modified Iteration Data'!$AF$8:$AF$1007,0),0)</f>
        <v>2330132116.6890359</v>
      </c>
      <c r="D291" s="3" cm="1">
        <f t="array" ref="D291">INDEX('Modified Iteration Data'!$R$8:$R$1007,MATCH($B291,'Modified Iteration Data'!$AG$8:$AG$1007,0),0)</f>
        <v>1183702948.5119991</v>
      </c>
      <c r="E291" s="3">
        <f t="shared" si="30"/>
        <v>4052648172.9846821</v>
      </c>
      <c r="F291" s="3">
        <f t="shared" si="31"/>
        <v>2466533148.2976427</v>
      </c>
      <c r="G291" s="3">
        <f t="shared" si="28"/>
        <v>2466533148.2976427</v>
      </c>
      <c r="H291" s="3">
        <f t="shared" si="32"/>
        <v>0</v>
      </c>
      <c r="I291" s="3">
        <f t="shared" si="33"/>
        <v>0</v>
      </c>
      <c r="J291" s="5">
        <f t="shared" si="34"/>
        <v>284</v>
      </c>
    </row>
    <row r="292" spans="2:10" x14ac:dyDescent="0.25">
      <c r="B292" s="6">
        <f t="shared" si="29"/>
        <v>0.28499999999999998</v>
      </c>
      <c r="C292" s="3" cm="1">
        <f t="array" ref="C292">INDEX('Modified Iteration Data'!$Q$8:$Q$1007,MATCH($B292,'Modified Iteration Data'!$AF$8:$AF$1007,0),0)</f>
        <v>2332127533.6785049</v>
      </c>
      <c r="D292" s="3" cm="1">
        <f t="array" ref="D292">INDEX('Modified Iteration Data'!$R$8:$R$1007,MATCH($B292,'Modified Iteration Data'!$AG$8:$AG$1007,0),0)</f>
        <v>1184248917.4393103</v>
      </c>
      <c r="E292" s="3">
        <f t="shared" si="30"/>
        <v>4054643589.9741511</v>
      </c>
      <c r="F292" s="3">
        <f t="shared" si="31"/>
        <v>2467079117.2249537</v>
      </c>
      <c r="G292" s="3">
        <f t="shared" si="28"/>
        <v>2467079117.2249537</v>
      </c>
      <c r="H292" s="3">
        <f t="shared" si="32"/>
        <v>0</v>
      </c>
      <c r="I292" s="3">
        <f t="shared" si="33"/>
        <v>0</v>
      </c>
      <c r="J292" s="5">
        <f t="shared" si="34"/>
        <v>285</v>
      </c>
    </row>
    <row r="293" spans="2:10" x14ac:dyDescent="0.25">
      <c r="B293" s="6">
        <f t="shared" si="29"/>
        <v>0.28599999999999998</v>
      </c>
      <c r="C293" s="3" cm="1">
        <f t="array" ref="C293">INDEX('Modified Iteration Data'!$Q$8:$Q$1007,MATCH($B293,'Modified Iteration Data'!$AF$8:$AF$1007,0),0)</f>
        <v>2333030230.873805</v>
      </c>
      <c r="D293" s="3" cm="1">
        <f t="array" ref="D293">INDEX('Modified Iteration Data'!$R$8:$R$1007,MATCH($B293,'Modified Iteration Data'!$AG$8:$AG$1007,0),0)</f>
        <v>1184672252.1896634</v>
      </c>
      <c r="E293" s="3">
        <f t="shared" si="30"/>
        <v>4055546287.1694512</v>
      </c>
      <c r="F293" s="3">
        <f t="shared" si="31"/>
        <v>2467502451.9753065</v>
      </c>
      <c r="G293" s="3">
        <f t="shared" si="28"/>
        <v>2467502451.9753065</v>
      </c>
      <c r="H293" s="3">
        <f t="shared" si="32"/>
        <v>0</v>
      </c>
      <c r="I293" s="3">
        <f t="shared" si="33"/>
        <v>0</v>
      </c>
      <c r="J293" s="5">
        <f t="shared" si="34"/>
        <v>286</v>
      </c>
    </row>
    <row r="294" spans="2:10" x14ac:dyDescent="0.25">
      <c r="B294" s="6">
        <f t="shared" si="29"/>
        <v>0.28699999999999998</v>
      </c>
      <c r="C294" s="3" cm="1">
        <f t="array" ref="C294">INDEX('Modified Iteration Data'!$Q$8:$Q$1007,MATCH($B294,'Modified Iteration Data'!$AF$8:$AF$1007,0),0)</f>
        <v>2333611737.840158</v>
      </c>
      <c r="D294" s="3" cm="1">
        <f t="array" ref="D294">INDEX('Modified Iteration Data'!$R$8:$R$1007,MATCH($B294,'Modified Iteration Data'!$AG$8:$AG$1007,0),0)</f>
        <v>1185183671.734627</v>
      </c>
      <c r="E294" s="3">
        <f t="shared" si="30"/>
        <v>4056127794.1358042</v>
      </c>
      <c r="F294" s="3">
        <f t="shared" si="31"/>
        <v>2468013871.5202703</v>
      </c>
      <c r="G294" s="3">
        <f t="shared" si="28"/>
        <v>2468013871.5202703</v>
      </c>
      <c r="H294" s="3">
        <f t="shared" si="32"/>
        <v>0</v>
      </c>
      <c r="I294" s="3">
        <f t="shared" si="33"/>
        <v>0</v>
      </c>
      <c r="J294" s="5">
        <f t="shared" si="34"/>
        <v>287</v>
      </c>
    </row>
    <row r="295" spans="2:10" x14ac:dyDescent="0.25">
      <c r="B295" s="6">
        <f t="shared" si="29"/>
        <v>0.28799999999999998</v>
      </c>
      <c r="C295" s="3" cm="1">
        <f t="array" ref="C295">INDEX('Modified Iteration Data'!$Q$8:$Q$1007,MATCH($B295,'Modified Iteration Data'!$AF$8:$AF$1007,0),0)</f>
        <v>2334904434.2823009</v>
      </c>
      <c r="D295" s="3" cm="1">
        <f t="array" ref="D295">INDEX('Modified Iteration Data'!$R$8:$R$1007,MATCH($B295,'Modified Iteration Data'!$AG$8:$AG$1007,0),0)</f>
        <v>1185417504.9878831</v>
      </c>
      <c r="E295" s="3">
        <f t="shared" si="30"/>
        <v>4057420490.5779471</v>
      </c>
      <c r="F295" s="3">
        <f t="shared" si="31"/>
        <v>2468247704.7735262</v>
      </c>
      <c r="G295" s="3">
        <f t="shared" si="28"/>
        <v>2468247704.7735262</v>
      </c>
      <c r="H295" s="3">
        <f t="shared" si="32"/>
        <v>0</v>
      </c>
      <c r="I295" s="3">
        <f t="shared" si="33"/>
        <v>0</v>
      </c>
      <c r="J295" s="5">
        <f t="shared" si="34"/>
        <v>288</v>
      </c>
    </row>
    <row r="296" spans="2:10" x14ac:dyDescent="0.25">
      <c r="B296" s="6">
        <f t="shared" si="29"/>
        <v>0.28899999999999998</v>
      </c>
      <c r="C296" s="3" cm="1">
        <f t="array" ref="C296">INDEX('Modified Iteration Data'!$Q$8:$Q$1007,MATCH($B296,'Modified Iteration Data'!$AF$8:$AF$1007,0),0)</f>
        <v>2335693900.3982201</v>
      </c>
      <c r="D296" s="3" cm="1">
        <f t="array" ref="D296">INDEX('Modified Iteration Data'!$R$8:$R$1007,MATCH($B296,'Modified Iteration Data'!$AG$8:$AG$1007,0),0)</f>
        <v>1185986374.1052716</v>
      </c>
      <c r="E296" s="3">
        <f t="shared" si="30"/>
        <v>4058209956.6938663</v>
      </c>
      <c r="F296" s="3">
        <f t="shared" si="31"/>
        <v>2468816573.8909149</v>
      </c>
      <c r="G296" s="3">
        <f t="shared" si="28"/>
        <v>2468816573.8909149</v>
      </c>
      <c r="H296" s="3">
        <f t="shared" si="32"/>
        <v>0</v>
      </c>
      <c r="I296" s="3">
        <f t="shared" si="33"/>
        <v>0</v>
      </c>
      <c r="J296" s="5">
        <f t="shared" si="34"/>
        <v>289</v>
      </c>
    </row>
    <row r="297" spans="2:10" x14ac:dyDescent="0.25">
      <c r="B297" s="6">
        <f t="shared" si="29"/>
        <v>0.28999999999999998</v>
      </c>
      <c r="C297" s="3" cm="1">
        <f t="array" ref="C297">INDEX('Modified Iteration Data'!$Q$8:$Q$1007,MATCH($B297,'Modified Iteration Data'!$AF$8:$AF$1007,0),0)</f>
        <v>2337658053.6956739</v>
      </c>
      <c r="D297" s="3" cm="1">
        <f t="array" ref="D297">INDEX('Modified Iteration Data'!$R$8:$R$1007,MATCH($B297,'Modified Iteration Data'!$AG$8:$AG$1007,0),0)</f>
        <v>1187846094.0853601</v>
      </c>
      <c r="E297" s="3">
        <f t="shared" si="30"/>
        <v>4060174109.9913201</v>
      </c>
      <c r="F297" s="3">
        <f t="shared" si="31"/>
        <v>2470676293.8710032</v>
      </c>
      <c r="G297" s="3">
        <f t="shared" si="28"/>
        <v>2470676293.8710032</v>
      </c>
      <c r="H297" s="3">
        <f t="shared" si="32"/>
        <v>0</v>
      </c>
      <c r="I297" s="3">
        <f t="shared" si="33"/>
        <v>0</v>
      </c>
      <c r="J297" s="5">
        <f t="shared" si="34"/>
        <v>290</v>
      </c>
    </row>
    <row r="298" spans="2:10" x14ac:dyDescent="0.25">
      <c r="B298" s="6">
        <f t="shared" si="29"/>
        <v>0.29099999999999998</v>
      </c>
      <c r="C298" s="3" cm="1">
        <f t="array" ref="C298">INDEX('Modified Iteration Data'!$Q$8:$Q$1007,MATCH($B298,'Modified Iteration Data'!$AF$8:$AF$1007,0),0)</f>
        <v>2339496693.09939</v>
      </c>
      <c r="D298" s="3" cm="1">
        <f t="array" ref="D298">INDEX('Modified Iteration Data'!$R$8:$R$1007,MATCH($B298,'Modified Iteration Data'!$AG$8:$AG$1007,0),0)</f>
        <v>1188638034.0244384</v>
      </c>
      <c r="E298" s="3">
        <f t="shared" si="30"/>
        <v>4062012749.3950362</v>
      </c>
      <c r="F298" s="3">
        <f t="shared" si="31"/>
        <v>2471468233.8100815</v>
      </c>
      <c r="G298" s="3">
        <f t="shared" si="28"/>
        <v>2471468233.8100815</v>
      </c>
      <c r="H298" s="3">
        <f t="shared" si="32"/>
        <v>0</v>
      </c>
      <c r="I298" s="3">
        <f t="shared" si="33"/>
        <v>0</v>
      </c>
      <c r="J298" s="5">
        <f t="shared" si="34"/>
        <v>291</v>
      </c>
    </row>
    <row r="299" spans="2:10" x14ac:dyDescent="0.25">
      <c r="B299" s="6">
        <f t="shared" si="29"/>
        <v>0.29199999999999998</v>
      </c>
      <c r="C299" s="3" cm="1">
        <f t="array" ref="C299">INDEX('Modified Iteration Data'!$Q$8:$Q$1007,MATCH($B299,'Modified Iteration Data'!$AF$8:$AF$1007,0),0)</f>
        <v>2340227336.2872882</v>
      </c>
      <c r="D299" s="3" cm="1">
        <f t="array" ref="D299">INDEX('Modified Iteration Data'!$R$8:$R$1007,MATCH($B299,'Modified Iteration Data'!$AG$8:$AG$1007,0),0)</f>
        <v>1188808354.6589417</v>
      </c>
      <c r="E299" s="3">
        <f t="shared" si="30"/>
        <v>4062743392.5829344</v>
      </c>
      <c r="F299" s="3">
        <f t="shared" si="31"/>
        <v>2471638554.4445848</v>
      </c>
      <c r="G299" s="3">
        <f t="shared" si="28"/>
        <v>2471638554.4445848</v>
      </c>
      <c r="H299" s="3">
        <f t="shared" si="32"/>
        <v>0</v>
      </c>
      <c r="I299" s="3">
        <f t="shared" si="33"/>
        <v>0</v>
      </c>
      <c r="J299" s="5">
        <f t="shared" si="34"/>
        <v>292</v>
      </c>
    </row>
    <row r="300" spans="2:10" x14ac:dyDescent="0.25">
      <c r="B300" s="6">
        <f t="shared" si="29"/>
        <v>0.29299999999999998</v>
      </c>
      <c r="C300" s="3" cm="1">
        <f t="array" ref="C300">INDEX('Modified Iteration Data'!$Q$8:$Q$1007,MATCH($B300,'Modified Iteration Data'!$AF$8:$AF$1007,0),0)</f>
        <v>2343314495.0101099</v>
      </c>
      <c r="D300" s="3" cm="1">
        <f t="array" ref="D300">INDEX('Modified Iteration Data'!$R$8:$R$1007,MATCH($B300,'Modified Iteration Data'!$AG$8:$AG$1007,0),0)</f>
        <v>1189024423.1973629</v>
      </c>
      <c r="E300" s="3">
        <f t="shared" si="30"/>
        <v>4065830551.3057561</v>
      </c>
      <c r="F300" s="3">
        <f t="shared" si="31"/>
        <v>2471854622.9830065</v>
      </c>
      <c r="G300" s="3">
        <f t="shared" si="28"/>
        <v>2471854622.9830065</v>
      </c>
      <c r="H300" s="3">
        <f t="shared" si="32"/>
        <v>0</v>
      </c>
      <c r="I300" s="3">
        <f t="shared" si="33"/>
        <v>0</v>
      </c>
      <c r="J300" s="5">
        <f t="shared" si="34"/>
        <v>293</v>
      </c>
    </row>
    <row r="301" spans="2:10" x14ac:dyDescent="0.25">
      <c r="B301" s="6">
        <f t="shared" si="29"/>
        <v>0.29399999999999998</v>
      </c>
      <c r="C301" s="3" cm="1">
        <f t="array" ref="C301">INDEX('Modified Iteration Data'!$Q$8:$Q$1007,MATCH($B301,'Modified Iteration Data'!$AF$8:$AF$1007,0),0)</f>
        <v>2343542887.53652</v>
      </c>
      <c r="D301" s="3" cm="1">
        <f t="array" ref="D301">INDEX('Modified Iteration Data'!$R$8:$R$1007,MATCH($B301,'Modified Iteration Data'!$AG$8:$AG$1007,0),0)</f>
        <v>1190574054.7619658</v>
      </c>
      <c r="E301" s="3">
        <f t="shared" si="30"/>
        <v>4066058943.8321662</v>
      </c>
      <c r="F301" s="3">
        <f t="shared" si="31"/>
        <v>2473404254.5476093</v>
      </c>
      <c r="G301" s="3">
        <f t="shared" si="28"/>
        <v>2473404254.5476093</v>
      </c>
      <c r="H301" s="3">
        <f t="shared" si="32"/>
        <v>0</v>
      </c>
      <c r="I301" s="3">
        <f t="shared" si="33"/>
        <v>0</v>
      </c>
      <c r="J301" s="5">
        <f t="shared" si="34"/>
        <v>294</v>
      </c>
    </row>
    <row r="302" spans="2:10" x14ac:dyDescent="0.25">
      <c r="B302" s="6">
        <f t="shared" si="29"/>
        <v>0.29499999999999998</v>
      </c>
      <c r="C302" s="3" cm="1">
        <f t="array" ref="C302">INDEX('Modified Iteration Data'!$Q$8:$Q$1007,MATCH($B302,'Modified Iteration Data'!$AF$8:$AF$1007,0),0)</f>
        <v>2344410443.5143938</v>
      </c>
      <c r="D302" s="3" cm="1">
        <f t="array" ref="D302">INDEX('Modified Iteration Data'!$R$8:$R$1007,MATCH($B302,'Modified Iteration Data'!$AG$8:$AG$1007,0),0)</f>
        <v>1191074370.5274382</v>
      </c>
      <c r="E302" s="3">
        <f t="shared" si="30"/>
        <v>4066926499.81004</v>
      </c>
      <c r="F302" s="3">
        <f t="shared" si="31"/>
        <v>2473904570.3130817</v>
      </c>
      <c r="G302" s="3">
        <f t="shared" si="28"/>
        <v>2473904570.3130817</v>
      </c>
      <c r="H302" s="3">
        <f t="shared" si="32"/>
        <v>0</v>
      </c>
      <c r="I302" s="3">
        <f t="shared" si="33"/>
        <v>0</v>
      </c>
      <c r="J302" s="5">
        <f t="shared" si="34"/>
        <v>295</v>
      </c>
    </row>
    <row r="303" spans="2:10" x14ac:dyDescent="0.25">
      <c r="B303" s="6">
        <f t="shared" si="29"/>
        <v>0.29599999999999999</v>
      </c>
      <c r="C303" s="3" cm="1">
        <f t="array" ref="C303">INDEX('Modified Iteration Data'!$Q$8:$Q$1007,MATCH($B303,'Modified Iteration Data'!$AF$8:$AF$1007,0),0)</f>
        <v>2345188789.5227752</v>
      </c>
      <c r="D303" s="3" cm="1">
        <f t="array" ref="D303">INDEX('Modified Iteration Data'!$R$8:$R$1007,MATCH($B303,'Modified Iteration Data'!$AG$8:$AG$1007,0),0)</f>
        <v>1191710514.7922735</v>
      </c>
      <c r="E303" s="3">
        <f t="shared" si="30"/>
        <v>4067704845.8184214</v>
      </c>
      <c r="F303" s="3">
        <f t="shared" si="31"/>
        <v>2474540714.5779171</v>
      </c>
      <c r="G303" s="3">
        <f t="shared" si="28"/>
        <v>2474540714.5779171</v>
      </c>
      <c r="H303" s="3">
        <f t="shared" si="32"/>
        <v>0</v>
      </c>
      <c r="I303" s="3">
        <f t="shared" si="33"/>
        <v>0</v>
      </c>
      <c r="J303" s="5">
        <f t="shared" si="34"/>
        <v>296</v>
      </c>
    </row>
    <row r="304" spans="2:10" x14ac:dyDescent="0.25">
      <c r="B304" s="6">
        <f t="shared" si="29"/>
        <v>0.29699999999999999</v>
      </c>
      <c r="C304" s="3" cm="1">
        <f t="array" ref="C304">INDEX('Modified Iteration Data'!$Q$8:$Q$1007,MATCH($B304,'Modified Iteration Data'!$AF$8:$AF$1007,0),0)</f>
        <v>2345607188.1435423</v>
      </c>
      <c r="D304" s="3" cm="1">
        <f t="array" ref="D304">INDEX('Modified Iteration Data'!$R$8:$R$1007,MATCH($B304,'Modified Iteration Data'!$AG$8:$AG$1007,0),0)</f>
        <v>1192235843.8541074</v>
      </c>
      <c r="E304" s="3">
        <f t="shared" si="30"/>
        <v>4068123244.4391885</v>
      </c>
      <c r="F304" s="3">
        <f t="shared" si="31"/>
        <v>2475066043.6397505</v>
      </c>
      <c r="G304" s="3">
        <f t="shared" si="28"/>
        <v>2475066043.6397505</v>
      </c>
      <c r="H304" s="3">
        <f t="shared" si="32"/>
        <v>0</v>
      </c>
      <c r="I304" s="3">
        <f t="shared" si="33"/>
        <v>0</v>
      </c>
      <c r="J304" s="5">
        <f t="shared" si="34"/>
        <v>297</v>
      </c>
    </row>
    <row r="305" spans="2:10" x14ac:dyDescent="0.25">
      <c r="B305" s="6">
        <f t="shared" si="29"/>
        <v>0.29799999999999999</v>
      </c>
      <c r="C305" s="3" cm="1">
        <f t="array" ref="C305">INDEX('Modified Iteration Data'!$Q$8:$Q$1007,MATCH($B305,'Modified Iteration Data'!$AF$8:$AF$1007,0),0)</f>
        <v>2346415255.18889</v>
      </c>
      <c r="D305" s="3" cm="1">
        <f t="array" ref="D305">INDEX('Modified Iteration Data'!$R$8:$R$1007,MATCH($B305,'Modified Iteration Data'!$AG$8:$AG$1007,0),0)</f>
        <v>1192439242.564157</v>
      </c>
      <c r="E305" s="3">
        <f t="shared" si="30"/>
        <v>4068931311.4845362</v>
      </c>
      <c r="F305" s="3">
        <f t="shared" si="31"/>
        <v>2475269442.3498001</v>
      </c>
      <c r="G305" s="3">
        <f t="shared" si="28"/>
        <v>2475269442.3498001</v>
      </c>
      <c r="H305" s="3">
        <f t="shared" si="32"/>
        <v>0</v>
      </c>
      <c r="I305" s="3">
        <f t="shared" si="33"/>
        <v>0</v>
      </c>
      <c r="J305" s="5">
        <f t="shared" si="34"/>
        <v>298</v>
      </c>
    </row>
    <row r="306" spans="2:10" x14ac:dyDescent="0.25">
      <c r="B306" s="6">
        <f t="shared" si="29"/>
        <v>0.29899999999999999</v>
      </c>
      <c r="C306" s="3" cm="1">
        <f t="array" ref="C306">INDEX('Modified Iteration Data'!$Q$8:$Q$1007,MATCH($B306,'Modified Iteration Data'!$AF$8:$AF$1007,0),0)</f>
        <v>2349325331.523613</v>
      </c>
      <c r="D306" s="3" cm="1">
        <f t="array" ref="D306">INDEX('Modified Iteration Data'!$R$8:$R$1007,MATCH($B306,'Modified Iteration Data'!$AG$8:$AG$1007,0),0)</f>
        <v>1192684755.5600789</v>
      </c>
      <c r="E306" s="3">
        <f t="shared" si="30"/>
        <v>4071841387.8192592</v>
      </c>
      <c r="F306" s="3">
        <f t="shared" si="31"/>
        <v>2475514955.3457222</v>
      </c>
      <c r="G306" s="3">
        <f t="shared" si="28"/>
        <v>2475514955.3457222</v>
      </c>
      <c r="H306" s="3">
        <f t="shared" si="32"/>
        <v>0</v>
      </c>
      <c r="I306" s="3">
        <f t="shared" si="33"/>
        <v>0</v>
      </c>
      <c r="J306" s="5">
        <f t="shared" si="34"/>
        <v>299</v>
      </c>
    </row>
    <row r="307" spans="2:10" x14ac:dyDescent="0.25">
      <c r="B307" s="6">
        <f t="shared" si="29"/>
        <v>0.3</v>
      </c>
      <c r="C307" s="3" cm="1">
        <f t="array" ref="C307">INDEX('Modified Iteration Data'!$Q$8:$Q$1007,MATCH($B307,'Modified Iteration Data'!$AF$8:$AF$1007,0),0)</f>
        <v>2352515055.7927632</v>
      </c>
      <c r="D307" s="3" cm="1">
        <f t="array" ref="D307">INDEX('Modified Iteration Data'!$R$8:$R$1007,MATCH($B307,'Modified Iteration Data'!$AG$8:$AG$1007,0),0)</f>
        <v>1193026452.2165594</v>
      </c>
      <c r="E307" s="3">
        <f t="shared" si="30"/>
        <v>4075031112.0884094</v>
      </c>
      <c r="F307" s="3">
        <f t="shared" si="31"/>
        <v>2475856652.002203</v>
      </c>
      <c r="G307" s="3">
        <f t="shared" si="28"/>
        <v>2475856652.002203</v>
      </c>
      <c r="H307" s="3">
        <f t="shared" si="32"/>
        <v>0</v>
      </c>
      <c r="I307" s="3">
        <f t="shared" si="33"/>
        <v>0</v>
      </c>
      <c r="J307" s="5">
        <f t="shared" si="34"/>
        <v>300</v>
      </c>
    </row>
    <row r="308" spans="2:10" x14ac:dyDescent="0.25">
      <c r="B308" s="6">
        <f t="shared" si="29"/>
        <v>0.30099999999999999</v>
      </c>
      <c r="C308" s="3" cm="1">
        <f t="array" ref="C308">INDEX('Modified Iteration Data'!$Q$8:$Q$1007,MATCH($B308,'Modified Iteration Data'!$AF$8:$AF$1007,0),0)</f>
        <v>2352606007.8965816</v>
      </c>
      <c r="D308" s="3" cm="1">
        <f t="array" ref="D308">INDEX('Modified Iteration Data'!$R$8:$R$1007,MATCH($B308,'Modified Iteration Data'!$AG$8:$AG$1007,0),0)</f>
        <v>1193134927.9392428</v>
      </c>
      <c r="E308" s="3">
        <f t="shared" si="30"/>
        <v>4075122064.1922278</v>
      </c>
      <c r="F308" s="3">
        <f t="shared" si="31"/>
        <v>2475965127.7248859</v>
      </c>
      <c r="G308" s="3">
        <f t="shared" si="28"/>
        <v>2475965127.7248859</v>
      </c>
      <c r="H308" s="3">
        <f t="shared" si="32"/>
        <v>0</v>
      </c>
      <c r="I308" s="3">
        <f t="shared" si="33"/>
        <v>0</v>
      </c>
      <c r="J308" s="5">
        <f t="shared" si="34"/>
        <v>301</v>
      </c>
    </row>
    <row r="309" spans="2:10" x14ac:dyDescent="0.25">
      <c r="B309" s="6">
        <f t="shared" si="29"/>
        <v>0.30199999999999999</v>
      </c>
      <c r="C309" s="3" cm="1">
        <f t="array" ref="C309">INDEX('Modified Iteration Data'!$Q$8:$Q$1007,MATCH($B309,'Modified Iteration Data'!$AF$8:$AF$1007,0),0)</f>
        <v>2352707538.431138</v>
      </c>
      <c r="D309" s="3" cm="1">
        <f t="array" ref="D309">INDEX('Modified Iteration Data'!$R$8:$R$1007,MATCH($B309,'Modified Iteration Data'!$AG$8:$AG$1007,0),0)</f>
        <v>1193137054.0620441</v>
      </c>
      <c r="E309" s="3">
        <f t="shared" si="30"/>
        <v>4075223594.7267842</v>
      </c>
      <c r="F309" s="3">
        <f t="shared" si="31"/>
        <v>2475967253.8476877</v>
      </c>
      <c r="G309" s="3">
        <f t="shared" si="28"/>
        <v>2475967253.8476877</v>
      </c>
      <c r="H309" s="3">
        <f t="shared" si="32"/>
        <v>0</v>
      </c>
      <c r="I309" s="3">
        <f t="shared" si="33"/>
        <v>0</v>
      </c>
      <c r="J309" s="5">
        <f t="shared" si="34"/>
        <v>302</v>
      </c>
    </row>
    <row r="310" spans="2:10" x14ac:dyDescent="0.25">
      <c r="B310" s="6">
        <f t="shared" si="29"/>
        <v>0.30299999999999999</v>
      </c>
      <c r="C310" s="3" cm="1">
        <f t="array" ref="C310">INDEX('Modified Iteration Data'!$Q$8:$Q$1007,MATCH($B310,'Modified Iteration Data'!$AF$8:$AF$1007,0),0)</f>
        <v>2353799395.747478</v>
      </c>
      <c r="D310" s="3" cm="1">
        <f t="array" ref="D310">INDEX('Modified Iteration Data'!$R$8:$R$1007,MATCH($B310,'Modified Iteration Data'!$AG$8:$AG$1007,0),0)</f>
        <v>1193417265.4420295</v>
      </c>
      <c r="E310" s="3">
        <f t="shared" si="30"/>
        <v>4076315452.0431242</v>
      </c>
      <c r="F310" s="3">
        <f t="shared" si="31"/>
        <v>2476247465.2276726</v>
      </c>
      <c r="G310" s="3">
        <f t="shared" si="28"/>
        <v>2476247465.2276726</v>
      </c>
      <c r="H310" s="3">
        <f t="shared" si="32"/>
        <v>0</v>
      </c>
      <c r="I310" s="3">
        <f t="shared" si="33"/>
        <v>0</v>
      </c>
      <c r="J310" s="5">
        <f t="shared" si="34"/>
        <v>303</v>
      </c>
    </row>
    <row r="311" spans="2:10" x14ac:dyDescent="0.25">
      <c r="B311" s="6">
        <f t="shared" si="29"/>
        <v>0.30399999999999999</v>
      </c>
      <c r="C311" s="3" cm="1">
        <f t="array" ref="C311">INDEX('Modified Iteration Data'!$Q$8:$Q$1007,MATCH($B311,'Modified Iteration Data'!$AF$8:$AF$1007,0),0)</f>
        <v>2353851692.7708073</v>
      </c>
      <c r="D311" s="3" cm="1">
        <f t="array" ref="D311">INDEX('Modified Iteration Data'!$R$8:$R$1007,MATCH($B311,'Modified Iteration Data'!$AG$8:$AG$1007,0),0)</f>
        <v>1194090513.4164608</v>
      </c>
      <c r="E311" s="3">
        <f t="shared" si="30"/>
        <v>4076367749.0664535</v>
      </c>
      <c r="F311" s="3">
        <f t="shared" si="31"/>
        <v>2476920713.2021041</v>
      </c>
      <c r="G311" s="3">
        <f t="shared" si="28"/>
        <v>2476920713.2021041</v>
      </c>
      <c r="H311" s="3">
        <f t="shared" si="32"/>
        <v>0</v>
      </c>
      <c r="I311" s="3">
        <f t="shared" si="33"/>
        <v>0</v>
      </c>
      <c r="J311" s="5">
        <f t="shared" si="34"/>
        <v>304</v>
      </c>
    </row>
    <row r="312" spans="2:10" x14ac:dyDescent="0.25">
      <c r="B312" s="6">
        <f t="shared" si="29"/>
        <v>0.30499999999999999</v>
      </c>
      <c r="C312" s="3" cm="1">
        <f t="array" ref="C312">INDEX('Modified Iteration Data'!$Q$8:$Q$1007,MATCH($B312,'Modified Iteration Data'!$AF$8:$AF$1007,0),0)</f>
        <v>2356063612.8266439</v>
      </c>
      <c r="D312" s="3" cm="1">
        <f t="array" ref="D312">INDEX('Modified Iteration Data'!$R$8:$R$1007,MATCH($B312,'Modified Iteration Data'!$AG$8:$AG$1007,0),0)</f>
        <v>1194752659.6624012</v>
      </c>
      <c r="E312" s="3">
        <f t="shared" si="30"/>
        <v>4078579669.1222901</v>
      </c>
      <c r="F312" s="3">
        <f t="shared" si="31"/>
        <v>2477582859.4480448</v>
      </c>
      <c r="G312" s="3">
        <f t="shared" si="28"/>
        <v>2477582859.4480448</v>
      </c>
      <c r="H312" s="3">
        <f t="shared" si="32"/>
        <v>0</v>
      </c>
      <c r="I312" s="3">
        <f t="shared" si="33"/>
        <v>0</v>
      </c>
      <c r="J312" s="5">
        <f t="shared" si="34"/>
        <v>305</v>
      </c>
    </row>
    <row r="313" spans="2:10" x14ac:dyDescent="0.25">
      <c r="B313" s="6">
        <f t="shared" si="29"/>
        <v>0.30599999999999999</v>
      </c>
      <c r="C313" s="3" cm="1">
        <f t="array" ref="C313">INDEX('Modified Iteration Data'!$Q$8:$Q$1007,MATCH($B313,'Modified Iteration Data'!$AF$8:$AF$1007,0),0)</f>
        <v>2359650010.7697721</v>
      </c>
      <c r="D313" s="3" cm="1">
        <f t="array" ref="D313">INDEX('Modified Iteration Data'!$R$8:$R$1007,MATCH($B313,'Modified Iteration Data'!$AG$8:$AG$1007,0),0)</f>
        <v>1194800876.1575122</v>
      </c>
      <c r="E313" s="3">
        <f t="shared" si="30"/>
        <v>4082166067.0654182</v>
      </c>
      <c r="F313" s="3">
        <f t="shared" si="31"/>
        <v>2477631075.9431553</v>
      </c>
      <c r="G313" s="3">
        <f t="shared" si="28"/>
        <v>2477631075.9431553</v>
      </c>
      <c r="H313" s="3">
        <f t="shared" si="32"/>
        <v>0</v>
      </c>
      <c r="I313" s="3">
        <f t="shared" si="33"/>
        <v>0</v>
      </c>
      <c r="J313" s="5">
        <f t="shared" si="34"/>
        <v>306</v>
      </c>
    </row>
    <row r="314" spans="2:10" x14ac:dyDescent="0.25">
      <c r="B314" s="6">
        <f t="shared" si="29"/>
        <v>0.307</v>
      </c>
      <c r="C314" s="3" cm="1">
        <f t="array" ref="C314">INDEX('Modified Iteration Data'!$Q$8:$Q$1007,MATCH($B314,'Modified Iteration Data'!$AF$8:$AF$1007,0),0)</f>
        <v>2360007511.0571957</v>
      </c>
      <c r="D314" s="3" cm="1">
        <f t="array" ref="D314">INDEX('Modified Iteration Data'!$R$8:$R$1007,MATCH($B314,'Modified Iteration Data'!$AG$8:$AG$1007,0),0)</f>
        <v>1195774384.9917572</v>
      </c>
      <c r="E314" s="3">
        <f t="shared" si="30"/>
        <v>4082523567.3528419</v>
      </c>
      <c r="F314" s="3">
        <f t="shared" si="31"/>
        <v>2478604584.7774005</v>
      </c>
      <c r="G314" s="3">
        <f t="shared" si="28"/>
        <v>2478604584.7774005</v>
      </c>
      <c r="H314" s="3">
        <f t="shared" si="32"/>
        <v>0</v>
      </c>
      <c r="I314" s="3">
        <f t="shared" si="33"/>
        <v>0</v>
      </c>
      <c r="J314" s="5">
        <f t="shared" si="34"/>
        <v>307</v>
      </c>
    </row>
    <row r="315" spans="2:10" x14ac:dyDescent="0.25">
      <c r="B315" s="6">
        <f t="shared" si="29"/>
        <v>0.308</v>
      </c>
      <c r="C315" s="3" cm="1">
        <f t="array" ref="C315">INDEX('Modified Iteration Data'!$Q$8:$Q$1007,MATCH($B315,'Modified Iteration Data'!$AF$8:$AF$1007,0),0)</f>
        <v>2360353279.3268857</v>
      </c>
      <c r="D315" s="3" cm="1">
        <f t="array" ref="D315">INDEX('Modified Iteration Data'!$R$8:$R$1007,MATCH($B315,'Modified Iteration Data'!$AG$8:$AG$1007,0),0)</f>
        <v>1196441313.3409052</v>
      </c>
      <c r="E315" s="3">
        <f t="shared" si="30"/>
        <v>4082869335.6225319</v>
      </c>
      <c r="F315" s="3">
        <f t="shared" si="31"/>
        <v>2479271513.1265488</v>
      </c>
      <c r="G315" s="3">
        <f t="shared" si="28"/>
        <v>2479271513.1265488</v>
      </c>
      <c r="H315" s="3">
        <f t="shared" si="32"/>
        <v>0</v>
      </c>
      <c r="I315" s="3">
        <f t="shared" si="33"/>
        <v>0</v>
      </c>
      <c r="J315" s="5">
        <f t="shared" si="34"/>
        <v>308</v>
      </c>
    </row>
    <row r="316" spans="2:10" x14ac:dyDescent="0.25">
      <c r="B316" s="6">
        <f t="shared" si="29"/>
        <v>0.309</v>
      </c>
      <c r="C316" s="3" cm="1">
        <f t="array" ref="C316">INDEX('Modified Iteration Data'!$Q$8:$Q$1007,MATCH($B316,'Modified Iteration Data'!$AF$8:$AF$1007,0),0)</f>
        <v>2360660021.2807937</v>
      </c>
      <c r="D316" s="3" cm="1">
        <f t="array" ref="D316">INDEX('Modified Iteration Data'!$R$8:$R$1007,MATCH($B316,'Modified Iteration Data'!$AG$8:$AG$1007,0),0)</f>
        <v>1196752965.7848525</v>
      </c>
      <c r="E316" s="3">
        <f t="shared" si="30"/>
        <v>4083176077.5764399</v>
      </c>
      <c r="F316" s="3">
        <f t="shared" si="31"/>
        <v>2479583165.5704956</v>
      </c>
      <c r="G316" s="3">
        <f t="shared" si="28"/>
        <v>2479583165.5704956</v>
      </c>
      <c r="H316" s="3">
        <f t="shared" si="32"/>
        <v>0</v>
      </c>
      <c r="I316" s="3">
        <f t="shared" si="33"/>
        <v>0</v>
      </c>
      <c r="J316" s="5">
        <f t="shared" si="34"/>
        <v>309</v>
      </c>
    </row>
    <row r="317" spans="2:10" x14ac:dyDescent="0.25">
      <c r="B317" s="6">
        <f t="shared" si="29"/>
        <v>0.31</v>
      </c>
      <c r="C317" s="3" cm="1">
        <f t="array" ref="C317">INDEX('Modified Iteration Data'!$Q$8:$Q$1007,MATCH($B317,'Modified Iteration Data'!$AF$8:$AF$1007,0),0)</f>
        <v>2361119101.535099</v>
      </c>
      <c r="D317" s="3" cm="1">
        <f t="array" ref="D317">INDEX('Modified Iteration Data'!$R$8:$R$1007,MATCH($B317,'Modified Iteration Data'!$AG$8:$AG$1007,0),0)</f>
        <v>1197345174.9420314</v>
      </c>
      <c r="E317" s="3">
        <f t="shared" si="30"/>
        <v>4083635157.8307452</v>
      </c>
      <c r="F317" s="3">
        <f t="shared" si="31"/>
        <v>2480175374.7276745</v>
      </c>
      <c r="G317" s="3">
        <f t="shared" si="28"/>
        <v>2480175374.7276745</v>
      </c>
      <c r="H317" s="3">
        <f t="shared" si="32"/>
        <v>0</v>
      </c>
      <c r="I317" s="3">
        <f t="shared" si="33"/>
        <v>0</v>
      </c>
      <c r="J317" s="5">
        <f t="shared" si="34"/>
        <v>310</v>
      </c>
    </row>
    <row r="318" spans="2:10" x14ac:dyDescent="0.25">
      <c r="B318" s="6">
        <f t="shared" si="29"/>
        <v>0.311</v>
      </c>
      <c r="C318" s="3" cm="1">
        <f t="array" ref="C318">INDEX('Modified Iteration Data'!$Q$8:$Q$1007,MATCH($B318,'Modified Iteration Data'!$AF$8:$AF$1007,0),0)</f>
        <v>2361656068.4884386</v>
      </c>
      <c r="D318" s="3" cm="1">
        <f t="array" ref="D318">INDEX('Modified Iteration Data'!$R$8:$R$1007,MATCH($B318,'Modified Iteration Data'!$AG$8:$AG$1007,0),0)</f>
        <v>1197633180.4837797</v>
      </c>
      <c r="E318" s="3">
        <f t="shared" si="30"/>
        <v>4084172124.7840848</v>
      </c>
      <c r="F318" s="3">
        <f t="shared" si="31"/>
        <v>2480463380.269423</v>
      </c>
      <c r="G318" s="3">
        <f t="shared" si="28"/>
        <v>2480463380.269423</v>
      </c>
      <c r="H318" s="3">
        <f t="shared" si="32"/>
        <v>0</v>
      </c>
      <c r="I318" s="3">
        <f t="shared" si="33"/>
        <v>0</v>
      </c>
      <c r="J318" s="5">
        <f t="shared" si="34"/>
        <v>311</v>
      </c>
    </row>
    <row r="319" spans="2:10" x14ac:dyDescent="0.25">
      <c r="B319" s="6">
        <f t="shared" si="29"/>
        <v>0.312</v>
      </c>
      <c r="C319" s="3" cm="1">
        <f t="array" ref="C319">INDEX('Modified Iteration Data'!$Q$8:$Q$1007,MATCH($B319,'Modified Iteration Data'!$AF$8:$AF$1007,0),0)</f>
        <v>2363519183.5849609</v>
      </c>
      <c r="D319" s="3" cm="1">
        <f t="array" ref="D319">INDEX('Modified Iteration Data'!$R$8:$R$1007,MATCH($B319,'Modified Iteration Data'!$AG$8:$AG$1007,0),0)</f>
        <v>1197746805.6951001</v>
      </c>
      <c r="E319" s="3">
        <f t="shared" si="30"/>
        <v>4086035239.8806071</v>
      </c>
      <c r="F319" s="3">
        <f t="shared" si="31"/>
        <v>2480577005.4807434</v>
      </c>
      <c r="G319" s="3">
        <f t="shared" si="28"/>
        <v>2480577005.4807434</v>
      </c>
      <c r="H319" s="3">
        <f t="shared" si="32"/>
        <v>0</v>
      </c>
      <c r="I319" s="3">
        <f t="shared" si="33"/>
        <v>0</v>
      </c>
      <c r="J319" s="5">
        <f t="shared" si="34"/>
        <v>312</v>
      </c>
    </row>
    <row r="320" spans="2:10" x14ac:dyDescent="0.25">
      <c r="B320" s="6">
        <f t="shared" si="29"/>
        <v>0.313</v>
      </c>
      <c r="C320" s="3" cm="1">
        <f t="array" ref="C320">INDEX('Modified Iteration Data'!$Q$8:$Q$1007,MATCH($B320,'Modified Iteration Data'!$AF$8:$AF$1007,0),0)</f>
        <v>2363841226.2027121</v>
      </c>
      <c r="D320" s="3" cm="1">
        <f t="array" ref="D320">INDEX('Modified Iteration Data'!$R$8:$R$1007,MATCH($B320,'Modified Iteration Data'!$AG$8:$AG$1007,0),0)</f>
        <v>1198279709.281918</v>
      </c>
      <c r="E320" s="3">
        <f t="shared" si="30"/>
        <v>4086357282.4983582</v>
      </c>
      <c r="F320" s="3">
        <f t="shared" si="31"/>
        <v>2481109909.0675611</v>
      </c>
      <c r="G320" s="3">
        <f t="shared" si="28"/>
        <v>2481109909.0675611</v>
      </c>
      <c r="H320" s="3">
        <f t="shared" si="32"/>
        <v>0</v>
      </c>
      <c r="I320" s="3">
        <f t="shared" si="33"/>
        <v>0</v>
      </c>
      <c r="J320" s="5">
        <f t="shared" si="34"/>
        <v>313</v>
      </c>
    </row>
    <row r="321" spans="2:10" x14ac:dyDescent="0.25">
      <c r="B321" s="6">
        <f t="shared" si="29"/>
        <v>0.314</v>
      </c>
      <c r="C321" s="3" cm="1">
        <f t="array" ref="C321">INDEX('Modified Iteration Data'!$Q$8:$Q$1007,MATCH($B321,'Modified Iteration Data'!$AF$8:$AF$1007,0),0)</f>
        <v>2364081180.0378036</v>
      </c>
      <c r="D321" s="3" cm="1">
        <f t="array" ref="D321">INDEX('Modified Iteration Data'!$R$8:$R$1007,MATCH($B321,'Modified Iteration Data'!$AG$8:$AG$1007,0),0)</f>
        <v>1199089384.9745247</v>
      </c>
      <c r="E321" s="3">
        <f t="shared" si="30"/>
        <v>4086597236.3334498</v>
      </c>
      <c r="F321" s="3">
        <f t="shared" si="31"/>
        <v>2481919584.7601681</v>
      </c>
      <c r="G321" s="3">
        <f t="shared" si="28"/>
        <v>2481919584.7601681</v>
      </c>
      <c r="H321" s="3">
        <f t="shared" si="32"/>
        <v>0</v>
      </c>
      <c r="I321" s="3">
        <f t="shared" si="33"/>
        <v>0</v>
      </c>
      <c r="J321" s="5">
        <f t="shared" si="34"/>
        <v>314</v>
      </c>
    </row>
    <row r="322" spans="2:10" x14ac:dyDescent="0.25">
      <c r="B322" s="6">
        <f t="shared" si="29"/>
        <v>0.315</v>
      </c>
      <c r="C322" s="3" cm="1">
        <f t="array" ref="C322">INDEX('Modified Iteration Data'!$Q$8:$Q$1007,MATCH($B322,'Modified Iteration Data'!$AF$8:$AF$1007,0),0)</f>
        <v>2364343876.0629773</v>
      </c>
      <c r="D322" s="3" cm="1">
        <f t="array" ref="D322">INDEX('Modified Iteration Data'!$R$8:$R$1007,MATCH($B322,'Modified Iteration Data'!$AG$8:$AG$1007,0),0)</f>
        <v>1199240335.7834616</v>
      </c>
      <c r="E322" s="3">
        <f t="shared" si="30"/>
        <v>4086859932.3586235</v>
      </c>
      <c r="F322" s="3">
        <f t="shared" si="31"/>
        <v>2482070535.5691051</v>
      </c>
      <c r="G322" s="3">
        <f t="shared" si="28"/>
        <v>2482070535.5691051</v>
      </c>
      <c r="H322" s="3">
        <f t="shared" si="32"/>
        <v>0</v>
      </c>
      <c r="I322" s="3">
        <f t="shared" si="33"/>
        <v>0</v>
      </c>
      <c r="J322" s="5">
        <f t="shared" si="34"/>
        <v>315</v>
      </c>
    </row>
    <row r="323" spans="2:10" x14ac:dyDescent="0.25">
      <c r="B323" s="6">
        <f t="shared" si="29"/>
        <v>0.316</v>
      </c>
      <c r="C323" s="3" cm="1">
        <f t="array" ref="C323">INDEX('Modified Iteration Data'!$Q$8:$Q$1007,MATCH($B323,'Modified Iteration Data'!$AF$8:$AF$1007,0),0)</f>
        <v>2365754455.1524568</v>
      </c>
      <c r="D323" s="3" cm="1">
        <f t="array" ref="D323">INDEX('Modified Iteration Data'!$R$8:$R$1007,MATCH($B323,'Modified Iteration Data'!$AG$8:$AG$1007,0),0)</f>
        <v>1200475046.2840676</v>
      </c>
      <c r="E323" s="3">
        <f t="shared" si="30"/>
        <v>4088270511.448103</v>
      </c>
      <c r="F323" s="3">
        <f t="shared" si="31"/>
        <v>2483305246.0697107</v>
      </c>
      <c r="G323" s="3">
        <f t="shared" si="28"/>
        <v>2483305246.0697107</v>
      </c>
      <c r="H323" s="3">
        <f t="shared" si="32"/>
        <v>0</v>
      </c>
      <c r="I323" s="3">
        <f t="shared" si="33"/>
        <v>0</v>
      </c>
      <c r="J323" s="5">
        <f t="shared" si="34"/>
        <v>316</v>
      </c>
    </row>
    <row r="324" spans="2:10" x14ac:dyDescent="0.25">
      <c r="B324" s="6">
        <f t="shared" si="29"/>
        <v>0.317</v>
      </c>
      <c r="C324" s="3" cm="1">
        <f t="array" ref="C324">INDEX('Modified Iteration Data'!$Q$8:$Q$1007,MATCH($B324,'Modified Iteration Data'!$AF$8:$AF$1007,0),0)</f>
        <v>2366000230.9462171</v>
      </c>
      <c r="D324" s="3" cm="1">
        <f t="array" ref="D324">INDEX('Modified Iteration Data'!$R$8:$R$1007,MATCH($B324,'Modified Iteration Data'!$AG$8:$AG$1007,0),0)</f>
        <v>1200911666.2653687</v>
      </c>
      <c r="E324" s="3">
        <f t="shared" si="30"/>
        <v>4088516287.2418633</v>
      </c>
      <c r="F324" s="3">
        <f t="shared" si="31"/>
        <v>2483741866.051012</v>
      </c>
      <c r="G324" s="3">
        <f t="shared" si="28"/>
        <v>2483741866.051012</v>
      </c>
      <c r="H324" s="3">
        <f t="shared" si="32"/>
        <v>0</v>
      </c>
      <c r="I324" s="3">
        <f t="shared" si="33"/>
        <v>0</v>
      </c>
      <c r="J324" s="5">
        <f t="shared" si="34"/>
        <v>317</v>
      </c>
    </row>
    <row r="325" spans="2:10" x14ac:dyDescent="0.25">
      <c r="B325" s="6">
        <f t="shared" si="29"/>
        <v>0.318</v>
      </c>
      <c r="C325" s="3" cm="1">
        <f t="array" ref="C325">INDEX('Modified Iteration Data'!$Q$8:$Q$1007,MATCH($B325,'Modified Iteration Data'!$AF$8:$AF$1007,0),0)</f>
        <v>2366671433.976275</v>
      </c>
      <c r="D325" s="3" cm="1">
        <f t="array" ref="D325">INDEX('Modified Iteration Data'!$R$8:$R$1007,MATCH($B325,'Modified Iteration Data'!$AG$8:$AG$1007,0),0)</f>
        <v>1201046553.1722541</v>
      </c>
      <c r="E325" s="3">
        <f t="shared" si="30"/>
        <v>4089187490.2719212</v>
      </c>
      <c r="F325" s="3">
        <f t="shared" si="31"/>
        <v>2483876752.9578972</v>
      </c>
      <c r="G325" s="3">
        <f t="shared" si="28"/>
        <v>2483876752.9578972</v>
      </c>
      <c r="H325" s="3">
        <f t="shared" si="32"/>
        <v>0</v>
      </c>
      <c r="I325" s="3">
        <f t="shared" si="33"/>
        <v>0</v>
      </c>
      <c r="J325" s="5">
        <f t="shared" si="34"/>
        <v>318</v>
      </c>
    </row>
    <row r="326" spans="2:10" x14ac:dyDescent="0.25">
      <c r="B326" s="6">
        <f t="shared" si="29"/>
        <v>0.31900000000000001</v>
      </c>
      <c r="C326" s="3" cm="1">
        <f t="array" ref="C326">INDEX('Modified Iteration Data'!$Q$8:$Q$1007,MATCH($B326,'Modified Iteration Data'!$AF$8:$AF$1007,0),0)</f>
        <v>2368783910.21315</v>
      </c>
      <c r="D326" s="3" cm="1">
        <f t="array" ref="D326">INDEX('Modified Iteration Data'!$R$8:$R$1007,MATCH($B326,'Modified Iteration Data'!$AG$8:$AG$1007,0),0)</f>
        <v>1201425628.7503257</v>
      </c>
      <c r="E326" s="3">
        <f t="shared" si="30"/>
        <v>4091299966.5087962</v>
      </c>
      <c r="F326" s="3">
        <f t="shared" si="31"/>
        <v>2484255828.5359688</v>
      </c>
      <c r="G326" s="3">
        <f t="shared" si="28"/>
        <v>2484255828.5359688</v>
      </c>
      <c r="H326" s="3">
        <f t="shared" si="32"/>
        <v>0</v>
      </c>
      <c r="I326" s="3">
        <f t="shared" si="33"/>
        <v>0</v>
      </c>
      <c r="J326" s="5">
        <f t="shared" si="34"/>
        <v>319</v>
      </c>
    </row>
    <row r="327" spans="2:10" x14ac:dyDescent="0.25">
      <c r="B327" s="6">
        <f t="shared" si="29"/>
        <v>0.32</v>
      </c>
      <c r="C327" s="3" cm="1">
        <f t="array" ref="C327">INDEX('Modified Iteration Data'!$Q$8:$Q$1007,MATCH($B327,'Modified Iteration Data'!$AF$8:$AF$1007,0),0)</f>
        <v>2368959174.672646</v>
      </c>
      <c r="D327" s="3" cm="1">
        <f t="array" ref="D327">INDEX('Modified Iteration Data'!$R$8:$R$1007,MATCH($B327,'Modified Iteration Data'!$AG$8:$AG$1007,0),0)</f>
        <v>1201700647.7262709</v>
      </c>
      <c r="E327" s="3">
        <f t="shared" si="30"/>
        <v>4091475230.9682922</v>
      </c>
      <c r="F327" s="3">
        <f t="shared" si="31"/>
        <v>2484530847.5119143</v>
      </c>
      <c r="G327" s="3">
        <f t="shared" si="28"/>
        <v>2484530847.5119143</v>
      </c>
      <c r="H327" s="3">
        <f t="shared" si="32"/>
        <v>0</v>
      </c>
      <c r="I327" s="3">
        <f t="shared" si="33"/>
        <v>0</v>
      </c>
      <c r="J327" s="5">
        <f t="shared" si="34"/>
        <v>320</v>
      </c>
    </row>
    <row r="328" spans="2:10" x14ac:dyDescent="0.25">
      <c r="B328" s="6">
        <f t="shared" si="29"/>
        <v>0.32100000000000001</v>
      </c>
      <c r="C328" s="3" cm="1">
        <f t="array" ref="C328">INDEX('Modified Iteration Data'!$Q$8:$Q$1007,MATCH($B328,'Modified Iteration Data'!$AF$8:$AF$1007,0),0)</f>
        <v>2369925585.7645278</v>
      </c>
      <c r="D328" s="3" cm="1">
        <f t="array" ref="D328">INDEX('Modified Iteration Data'!$R$8:$R$1007,MATCH($B328,'Modified Iteration Data'!$AG$8:$AG$1007,0),0)</f>
        <v>1202774393.4811215</v>
      </c>
      <c r="E328" s="3">
        <f t="shared" si="30"/>
        <v>4092441642.060174</v>
      </c>
      <c r="F328" s="3">
        <f t="shared" si="31"/>
        <v>2485604593.2667646</v>
      </c>
      <c r="G328" s="3">
        <f t="shared" ref="G328:G391" si="35">MIN(E328:F328)</f>
        <v>2485604593.2667646</v>
      </c>
      <c r="H328" s="3">
        <f t="shared" si="32"/>
        <v>0</v>
      </c>
      <c r="I328" s="3">
        <f t="shared" si="33"/>
        <v>0</v>
      </c>
      <c r="J328" s="5">
        <f t="shared" si="34"/>
        <v>321</v>
      </c>
    </row>
    <row r="329" spans="2:10" x14ac:dyDescent="0.25">
      <c r="B329" s="6">
        <f t="shared" ref="B329:B392" si="36">J329/1000</f>
        <v>0.32200000000000001</v>
      </c>
      <c r="C329" s="3" cm="1">
        <f t="array" ref="C329">INDEX('Modified Iteration Data'!$Q$8:$Q$1007,MATCH($B329,'Modified Iteration Data'!$AF$8:$AF$1007,0),0)</f>
        <v>2370266727.4368582</v>
      </c>
      <c r="D329" s="3" cm="1">
        <f t="array" ref="D329">INDEX('Modified Iteration Data'!$R$8:$R$1007,MATCH($B329,'Modified Iteration Data'!$AG$8:$AG$1007,0),0)</f>
        <v>1202964915.7512479</v>
      </c>
      <c r="E329" s="3">
        <f t="shared" ref="E329:E392" si="37">C329+$E$5</f>
        <v>4092782783.7325044</v>
      </c>
      <c r="F329" s="3">
        <f t="shared" ref="F329:F392" si="38">D329+$F$5</f>
        <v>2485795115.536891</v>
      </c>
      <c r="G329" s="3">
        <f t="shared" si="35"/>
        <v>2485795115.536891</v>
      </c>
      <c r="H329" s="3">
        <f t="shared" ref="H329:H392" si="39">IF(B329&gt;=$I$2,ABS(F329-E329),0)</f>
        <v>0</v>
      </c>
      <c r="I329" s="3">
        <f t="shared" ref="I329:I392" si="40">IF(B329&gt;=$I$2,(E329-F329),0)</f>
        <v>0</v>
      </c>
      <c r="J329" s="5">
        <f t="shared" si="34"/>
        <v>322</v>
      </c>
    </row>
    <row r="330" spans="2:10" x14ac:dyDescent="0.25">
      <c r="B330" s="6">
        <f t="shared" si="36"/>
        <v>0.32300000000000001</v>
      </c>
      <c r="C330" s="3" cm="1">
        <f t="array" ref="C330">INDEX('Modified Iteration Data'!$Q$8:$Q$1007,MATCH($B330,'Modified Iteration Data'!$AF$8:$AF$1007,0),0)</f>
        <v>2370815680.8866711</v>
      </c>
      <c r="D330" s="3" cm="1">
        <f t="array" ref="D330">INDEX('Modified Iteration Data'!$R$8:$R$1007,MATCH($B330,'Modified Iteration Data'!$AG$8:$AG$1007,0),0)</f>
        <v>1204665594.1311493</v>
      </c>
      <c r="E330" s="3">
        <f t="shared" si="37"/>
        <v>4093331737.1823173</v>
      </c>
      <c r="F330" s="3">
        <f t="shared" si="38"/>
        <v>2487495793.9167929</v>
      </c>
      <c r="G330" s="3">
        <f t="shared" si="35"/>
        <v>2487495793.9167929</v>
      </c>
      <c r="H330" s="3">
        <f t="shared" si="39"/>
        <v>0</v>
      </c>
      <c r="I330" s="3">
        <f t="shared" si="40"/>
        <v>0</v>
      </c>
      <c r="J330" s="5">
        <f t="shared" ref="J330:J393" si="41">J329+1</f>
        <v>323</v>
      </c>
    </row>
    <row r="331" spans="2:10" x14ac:dyDescent="0.25">
      <c r="B331" s="6">
        <f t="shared" si="36"/>
        <v>0.32400000000000001</v>
      </c>
      <c r="C331" s="3" cm="1">
        <f t="array" ref="C331">INDEX('Modified Iteration Data'!$Q$8:$Q$1007,MATCH($B331,'Modified Iteration Data'!$AF$8:$AF$1007,0),0)</f>
        <v>2371989563.3146772</v>
      </c>
      <c r="D331" s="3" cm="1">
        <f t="array" ref="D331">INDEX('Modified Iteration Data'!$R$8:$R$1007,MATCH($B331,'Modified Iteration Data'!$AG$8:$AG$1007,0),0)</f>
        <v>1205020896.1200476</v>
      </c>
      <c r="E331" s="3">
        <f t="shared" si="37"/>
        <v>4094505619.6103234</v>
      </c>
      <c r="F331" s="3">
        <f t="shared" si="38"/>
        <v>2487851095.9056911</v>
      </c>
      <c r="G331" s="3">
        <f t="shared" si="35"/>
        <v>2487851095.9056911</v>
      </c>
      <c r="H331" s="3">
        <f t="shared" si="39"/>
        <v>0</v>
      </c>
      <c r="I331" s="3">
        <f t="shared" si="40"/>
        <v>0</v>
      </c>
      <c r="J331" s="5">
        <f t="shared" si="41"/>
        <v>324</v>
      </c>
    </row>
    <row r="332" spans="2:10" x14ac:dyDescent="0.25">
      <c r="B332" s="6">
        <f t="shared" si="36"/>
        <v>0.32500000000000001</v>
      </c>
      <c r="C332" s="3" cm="1">
        <f t="array" ref="C332">INDEX('Modified Iteration Data'!$Q$8:$Q$1007,MATCH($B332,'Modified Iteration Data'!$AF$8:$AF$1007,0),0)</f>
        <v>2374706371.133297</v>
      </c>
      <c r="D332" s="3" cm="1">
        <f t="array" ref="D332">INDEX('Modified Iteration Data'!$R$8:$R$1007,MATCH($B332,'Modified Iteration Data'!$AG$8:$AG$1007,0),0)</f>
        <v>1205149856.0357049</v>
      </c>
      <c r="E332" s="3">
        <f t="shared" si="37"/>
        <v>4097222427.4289432</v>
      </c>
      <c r="F332" s="3">
        <f t="shared" si="38"/>
        <v>2487980055.8213482</v>
      </c>
      <c r="G332" s="3">
        <f t="shared" si="35"/>
        <v>2487980055.8213482</v>
      </c>
      <c r="H332" s="3">
        <f t="shared" si="39"/>
        <v>0</v>
      </c>
      <c r="I332" s="3">
        <f t="shared" si="40"/>
        <v>0</v>
      </c>
      <c r="J332" s="5">
        <f t="shared" si="41"/>
        <v>325</v>
      </c>
    </row>
    <row r="333" spans="2:10" x14ac:dyDescent="0.25">
      <c r="B333" s="6">
        <f t="shared" si="36"/>
        <v>0.32600000000000001</v>
      </c>
      <c r="C333" s="3" cm="1">
        <f t="array" ref="C333">INDEX('Modified Iteration Data'!$Q$8:$Q$1007,MATCH($B333,'Modified Iteration Data'!$AF$8:$AF$1007,0),0)</f>
        <v>2375448914.9453888</v>
      </c>
      <c r="D333" s="3" cm="1">
        <f t="array" ref="D333">INDEX('Modified Iteration Data'!$R$8:$R$1007,MATCH($B333,'Modified Iteration Data'!$AG$8:$AG$1007,0),0)</f>
        <v>1205874711.9083385</v>
      </c>
      <c r="E333" s="3">
        <f t="shared" si="37"/>
        <v>4097964971.241035</v>
      </c>
      <c r="F333" s="3">
        <f t="shared" si="38"/>
        <v>2488704911.6939821</v>
      </c>
      <c r="G333" s="3">
        <f t="shared" si="35"/>
        <v>2488704911.6939821</v>
      </c>
      <c r="H333" s="3">
        <f t="shared" si="39"/>
        <v>0</v>
      </c>
      <c r="I333" s="3">
        <f t="shared" si="40"/>
        <v>0</v>
      </c>
      <c r="J333" s="5">
        <f t="shared" si="41"/>
        <v>326</v>
      </c>
    </row>
    <row r="334" spans="2:10" x14ac:dyDescent="0.25">
      <c r="B334" s="6">
        <f t="shared" si="36"/>
        <v>0.32700000000000001</v>
      </c>
      <c r="C334" s="3" cm="1">
        <f t="array" ref="C334">INDEX('Modified Iteration Data'!$Q$8:$Q$1007,MATCH($B334,'Modified Iteration Data'!$AF$8:$AF$1007,0),0)</f>
        <v>2377620942.8429074</v>
      </c>
      <c r="D334" s="3" cm="1">
        <f t="array" ref="D334">INDEX('Modified Iteration Data'!$R$8:$R$1007,MATCH($B334,'Modified Iteration Data'!$AG$8:$AG$1007,0),0)</f>
        <v>1206888952.927305</v>
      </c>
      <c r="E334" s="3">
        <f t="shared" si="37"/>
        <v>4100136999.1385536</v>
      </c>
      <c r="F334" s="3">
        <f t="shared" si="38"/>
        <v>2489719152.7129483</v>
      </c>
      <c r="G334" s="3">
        <f t="shared" si="35"/>
        <v>2489719152.7129483</v>
      </c>
      <c r="H334" s="3">
        <f t="shared" si="39"/>
        <v>0</v>
      </c>
      <c r="I334" s="3">
        <f t="shared" si="40"/>
        <v>0</v>
      </c>
      <c r="J334" s="5">
        <f t="shared" si="41"/>
        <v>327</v>
      </c>
    </row>
    <row r="335" spans="2:10" x14ac:dyDescent="0.25">
      <c r="B335" s="6">
        <f t="shared" si="36"/>
        <v>0.32800000000000001</v>
      </c>
      <c r="C335" s="3" cm="1">
        <f t="array" ref="C335">INDEX('Modified Iteration Data'!$Q$8:$Q$1007,MATCH($B335,'Modified Iteration Data'!$AF$8:$AF$1007,0),0)</f>
        <v>2378423684.9322739</v>
      </c>
      <c r="D335" s="3" cm="1">
        <f t="array" ref="D335">INDEX('Modified Iteration Data'!$R$8:$R$1007,MATCH($B335,'Modified Iteration Data'!$AG$8:$AG$1007,0),0)</f>
        <v>1207810268.9610097</v>
      </c>
      <c r="E335" s="3">
        <f t="shared" si="37"/>
        <v>4100939741.2279201</v>
      </c>
      <c r="F335" s="3">
        <f t="shared" si="38"/>
        <v>2490640468.7466531</v>
      </c>
      <c r="G335" s="3">
        <f t="shared" si="35"/>
        <v>2490640468.7466531</v>
      </c>
      <c r="H335" s="3">
        <f t="shared" si="39"/>
        <v>0</v>
      </c>
      <c r="I335" s="3">
        <f t="shared" si="40"/>
        <v>0</v>
      </c>
      <c r="J335" s="5">
        <f t="shared" si="41"/>
        <v>328</v>
      </c>
    </row>
    <row r="336" spans="2:10" x14ac:dyDescent="0.25">
      <c r="B336" s="6">
        <f t="shared" si="36"/>
        <v>0.32900000000000001</v>
      </c>
      <c r="C336" s="3" cm="1">
        <f t="array" ref="C336">INDEX('Modified Iteration Data'!$Q$8:$Q$1007,MATCH($B336,'Modified Iteration Data'!$AF$8:$AF$1007,0),0)</f>
        <v>2381676542.6375542</v>
      </c>
      <c r="D336" s="3" cm="1">
        <f t="array" ref="D336">INDEX('Modified Iteration Data'!$R$8:$R$1007,MATCH($B336,'Modified Iteration Data'!$AG$8:$AG$1007,0),0)</f>
        <v>1208138876.3679328</v>
      </c>
      <c r="E336" s="3">
        <f t="shared" si="37"/>
        <v>4104192598.9332004</v>
      </c>
      <c r="F336" s="3">
        <f t="shared" si="38"/>
        <v>2490969076.1535759</v>
      </c>
      <c r="G336" s="3">
        <f t="shared" si="35"/>
        <v>2490969076.1535759</v>
      </c>
      <c r="H336" s="3">
        <f t="shared" si="39"/>
        <v>0</v>
      </c>
      <c r="I336" s="3">
        <f t="shared" si="40"/>
        <v>0</v>
      </c>
      <c r="J336" s="5">
        <f t="shared" si="41"/>
        <v>329</v>
      </c>
    </row>
    <row r="337" spans="2:10" x14ac:dyDescent="0.25">
      <c r="B337" s="6">
        <f t="shared" si="36"/>
        <v>0.33</v>
      </c>
      <c r="C337" s="3" cm="1">
        <f t="array" ref="C337">INDEX('Modified Iteration Data'!$Q$8:$Q$1007,MATCH($B337,'Modified Iteration Data'!$AF$8:$AF$1007,0),0)</f>
        <v>2382354547.9888258</v>
      </c>
      <c r="D337" s="3" cm="1">
        <f t="array" ref="D337">INDEX('Modified Iteration Data'!$R$8:$R$1007,MATCH($B337,'Modified Iteration Data'!$AG$8:$AG$1007,0),0)</f>
        <v>1208391831.8210425</v>
      </c>
      <c r="E337" s="3">
        <f t="shared" si="37"/>
        <v>4104870604.284472</v>
      </c>
      <c r="F337" s="3">
        <f t="shared" si="38"/>
        <v>2491222031.6066856</v>
      </c>
      <c r="G337" s="3">
        <f t="shared" si="35"/>
        <v>2491222031.6066856</v>
      </c>
      <c r="H337" s="3">
        <f t="shared" si="39"/>
        <v>0</v>
      </c>
      <c r="I337" s="3">
        <f t="shared" si="40"/>
        <v>0</v>
      </c>
      <c r="J337" s="5">
        <f t="shared" si="41"/>
        <v>330</v>
      </c>
    </row>
    <row r="338" spans="2:10" x14ac:dyDescent="0.25">
      <c r="B338" s="6">
        <f t="shared" si="36"/>
        <v>0.33100000000000002</v>
      </c>
      <c r="C338" s="3" cm="1">
        <f t="array" ref="C338">INDEX('Modified Iteration Data'!$Q$8:$Q$1007,MATCH($B338,'Modified Iteration Data'!$AF$8:$AF$1007,0),0)</f>
        <v>2382410612.3797383</v>
      </c>
      <c r="D338" s="3" cm="1">
        <f t="array" ref="D338">INDEX('Modified Iteration Data'!$R$8:$R$1007,MATCH($B338,'Modified Iteration Data'!$AG$8:$AG$1007,0),0)</f>
        <v>1208528331.2661738</v>
      </c>
      <c r="E338" s="3">
        <f t="shared" si="37"/>
        <v>4104926668.6753845</v>
      </c>
      <c r="F338" s="3">
        <f t="shared" si="38"/>
        <v>2491358531.0518169</v>
      </c>
      <c r="G338" s="3">
        <f t="shared" si="35"/>
        <v>2491358531.0518169</v>
      </c>
      <c r="H338" s="3">
        <f t="shared" si="39"/>
        <v>0</v>
      </c>
      <c r="I338" s="3">
        <f t="shared" si="40"/>
        <v>0</v>
      </c>
      <c r="J338" s="5">
        <f t="shared" si="41"/>
        <v>331</v>
      </c>
    </row>
    <row r="339" spans="2:10" x14ac:dyDescent="0.25">
      <c r="B339" s="6">
        <f t="shared" si="36"/>
        <v>0.33200000000000002</v>
      </c>
      <c r="C339" s="3" cm="1">
        <f t="array" ref="C339">INDEX('Modified Iteration Data'!$Q$8:$Q$1007,MATCH($B339,'Modified Iteration Data'!$AF$8:$AF$1007,0),0)</f>
        <v>2382668469.0366359</v>
      </c>
      <c r="D339" s="3" cm="1">
        <f t="array" ref="D339">INDEX('Modified Iteration Data'!$R$8:$R$1007,MATCH($B339,'Modified Iteration Data'!$AG$8:$AG$1007,0),0)</f>
        <v>1208909944.4183912</v>
      </c>
      <c r="E339" s="3">
        <f t="shared" si="37"/>
        <v>4105184525.3322821</v>
      </c>
      <c r="F339" s="3">
        <f t="shared" si="38"/>
        <v>2491740144.2040348</v>
      </c>
      <c r="G339" s="3">
        <f t="shared" si="35"/>
        <v>2491740144.2040348</v>
      </c>
      <c r="H339" s="3">
        <f t="shared" si="39"/>
        <v>0</v>
      </c>
      <c r="I339" s="3">
        <f t="shared" si="40"/>
        <v>0</v>
      </c>
      <c r="J339" s="5">
        <f t="shared" si="41"/>
        <v>332</v>
      </c>
    </row>
    <row r="340" spans="2:10" x14ac:dyDescent="0.25">
      <c r="B340" s="6">
        <f t="shared" si="36"/>
        <v>0.33300000000000002</v>
      </c>
      <c r="C340" s="3" cm="1">
        <f t="array" ref="C340">INDEX('Modified Iteration Data'!$Q$8:$Q$1007,MATCH($B340,'Modified Iteration Data'!$AF$8:$AF$1007,0),0)</f>
        <v>2382983767.614677</v>
      </c>
      <c r="D340" s="3" cm="1">
        <f t="array" ref="D340">INDEX('Modified Iteration Data'!$R$8:$R$1007,MATCH($B340,'Modified Iteration Data'!$AG$8:$AG$1007,0),0)</f>
        <v>1209109845.4222097</v>
      </c>
      <c r="E340" s="3">
        <f t="shared" si="37"/>
        <v>4105499823.9103231</v>
      </c>
      <c r="F340" s="3">
        <f t="shared" si="38"/>
        <v>2491940045.2078533</v>
      </c>
      <c r="G340" s="3">
        <f t="shared" si="35"/>
        <v>2491940045.2078533</v>
      </c>
      <c r="H340" s="3">
        <f t="shared" si="39"/>
        <v>0</v>
      </c>
      <c r="I340" s="3">
        <f t="shared" si="40"/>
        <v>0</v>
      </c>
      <c r="J340" s="5">
        <f t="shared" si="41"/>
        <v>333</v>
      </c>
    </row>
    <row r="341" spans="2:10" x14ac:dyDescent="0.25">
      <c r="B341" s="6">
        <f t="shared" si="36"/>
        <v>0.33400000000000002</v>
      </c>
      <c r="C341" s="3" cm="1">
        <f t="array" ref="C341">INDEX('Modified Iteration Data'!$Q$8:$Q$1007,MATCH($B341,'Modified Iteration Data'!$AF$8:$AF$1007,0),0)</f>
        <v>2383260372.7942162</v>
      </c>
      <c r="D341" s="3" cm="1">
        <f t="array" ref="D341">INDEX('Modified Iteration Data'!$R$8:$R$1007,MATCH($B341,'Modified Iteration Data'!$AG$8:$AG$1007,0),0)</f>
        <v>1209334401.483248</v>
      </c>
      <c r="E341" s="3">
        <f t="shared" si="37"/>
        <v>4105776429.0898623</v>
      </c>
      <c r="F341" s="3">
        <f t="shared" si="38"/>
        <v>2492164601.2688913</v>
      </c>
      <c r="G341" s="3">
        <f t="shared" si="35"/>
        <v>2492164601.2688913</v>
      </c>
      <c r="H341" s="3">
        <f t="shared" si="39"/>
        <v>0</v>
      </c>
      <c r="I341" s="3">
        <f t="shared" si="40"/>
        <v>0</v>
      </c>
      <c r="J341" s="5">
        <f t="shared" si="41"/>
        <v>334</v>
      </c>
    </row>
    <row r="342" spans="2:10" x14ac:dyDescent="0.25">
      <c r="B342" s="6">
        <f t="shared" si="36"/>
        <v>0.33500000000000002</v>
      </c>
      <c r="C342" s="3" cm="1">
        <f t="array" ref="C342">INDEX('Modified Iteration Data'!$Q$8:$Q$1007,MATCH($B342,'Modified Iteration Data'!$AF$8:$AF$1007,0),0)</f>
        <v>2388738059.862083</v>
      </c>
      <c r="D342" s="3" cm="1">
        <f t="array" ref="D342">INDEX('Modified Iteration Data'!$R$8:$R$1007,MATCH($B342,'Modified Iteration Data'!$AG$8:$AG$1007,0),0)</f>
        <v>1210033030.3786592</v>
      </c>
      <c r="E342" s="3">
        <f t="shared" si="37"/>
        <v>4111254116.1577291</v>
      </c>
      <c r="F342" s="3">
        <f t="shared" si="38"/>
        <v>2492863230.1643028</v>
      </c>
      <c r="G342" s="3">
        <f t="shared" si="35"/>
        <v>2492863230.1643028</v>
      </c>
      <c r="H342" s="3">
        <f t="shared" si="39"/>
        <v>0</v>
      </c>
      <c r="I342" s="3">
        <f t="shared" si="40"/>
        <v>0</v>
      </c>
      <c r="J342" s="5">
        <f t="shared" si="41"/>
        <v>335</v>
      </c>
    </row>
    <row r="343" spans="2:10" x14ac:dyDescent="0.25">
      <c r="B343" s="6">
        <f t="shared" si="36"/>
        <v>0.33600000000000002</v>
      </c>
      <c r="C343" s="3" cm="1">
        <f t="array" ref="C343">INDEX('Modified Iteration Data'!$Q$8:$Q$1007,MATCH($B343,'Modified Iteration Data'!$AF$8:$AF$1007,0),0)</f>
        <v>2389374891.5094371</v>
      </c>
      <c r="D343" s="3" cm="1">
        <f t="array" ref="D343">INDEX('Modified Iteration Data'!$R$8:$R$1007,MATCH($B343,'Modified Iteration Data'!$AG$8:$AG$1007,0),0)</f>
        <v>1210257141.7894738</v>
      </c>
      <c r="E343" s="3">
        <f t="shared" si="37"/>
        <v>4111890947.8050833</v>
      </c>
      <c r="F343" s="3">
        <f t="shared" si="38"/>
        <v>2493087341.5751171</v>
      </c>
      <c r="G343" s="3">
        <f t="shared" si="35"/>
        <v>2493087341.5751171</v>
      </c>
      <c r="H343" s="3">
        <f t="shared" si="39"/>
        <v>0</v>
      </c>
      <c r="I343" s="3">
        <f t="shared" si="40"/>
        <v>0</v>
      </c>
      <c r="J343" s="5">
        <f t="shared" si="41"/>
        <v>336</v>
      </c>
    </row>
    <row r="344" spans="2:10" x14ac:dyDescent="0.25">
      <c r="B344" s="6">
        <f t="shared" si="36"/>
        <v>0.33700000000000002</v>
      </c>
      <c r="C344" s="3" cm="1">
        <f t="array" ref="C344">INDEX('Modified Iteration Data'!$Q$8:$Q$1007,MATCH($B344,'Modified Iteration Data'!$AF$8:$AF$1007,0),0)</f>
        <v>2389472900.9633093</v>
      </c>
      <c r="D344" s="3" cm="1">
        <f t="array" ref="D344">INDEX('Modified Iteration Data'!$R$8:$R$1007,MATCH($B344,'Modified Iteration Data'!$AG$8:$AG$1007,0),0)</f>
        <v>1210707465.7234092</v>
      </c>
      <c r="E344" s="3">
        <f t="shared" si="37"/>
        <v>4111988957.2589555</v>
      </c>
      <c r="F344" s="3">
        <f t="shared" si="38"/>
        <v>2493537665.5090523</v>
      </c>
      <c r="G344" s="3">
        <f t="shared" si="35"/>
        <v>2493537665.5090523</v>
      </c>
      <c r="H344" s="3">
        <f t="shared" si="39"/>
        <v>0</v>
      </c>
      <c r="I344" s="3">
        <f t="shared" si="40"/>
        <v>0</v>
      </c>
      <c r="J344" s="5">
        <f t="shared" si="41"/>
        <v>337</v>
      </c>
    </row>
    <row r="345" spans="2:10" x14ac:dyDescent="0.25">
      <c r="B345" s="6">
        <f t="shared" si="36"/>
        <v>0.33800000000000002</v>
      </c>
      <c r="C345" s="3" cm="1">
        <f t="array" ref="C345">INDEX('Modified Iteration Data'!$Q$8:$Q$1007,MATCH($B345,'Modified Iteration Data'!$AF$8:$AF$1007,0),0)</f>
        <v>2389769133.377532</v>
      </c>
      <c r="D345" s="3" cm="1">
        <f t="array" ref="D345">INDEX('Modified Iteration Data'!$R$8:$R$1007,MATCH($B345,'Modified Iteration Data'!$AG$8:$AG$1007,0),0)</f>
        <v>1211277160.5041778</v>
      </c>
      <c r="E345" s="3">
        <f t="shared" si="37"/>
        <v>4112285189.6731782</v>
      </c>
      <c r="F345" s="3">
        <f t="shared" si="38"/>
        <v>2494107360.2898211</v>
      </c>
      <c r="G345" s="3">
        <f t="shared" si="35"/>
        <v>2494107360.2898211</v>
      </c>
      <c r="H345" s="3">
        <f t="shared" si="39"/>
        <v>0</v>
      </c>
      <c r="I345" s="3">
        <f t="shared" si="40"/>
        <v>0</v>
      </c>
      <c r="J345" s="5">
        <f t="shared" si="41"/>
        <v>338</v>
      </c>
    </row>
    <row r="346" spans="2:10" x14ac:dyDescent="0.25">
      <c r="B346" s="6">
        <f t="shared" si="36"/>
        <v>0.33900000000000002</v>
      </c>
      <c r="C346" s="3" cm="1">
        <f t="array" ref="C346">INDEX('Modified Iteration Data'!$Q$8:$Q$1007,MATCH($B346,'Modified Iteration Data'!$AF$8:$AF$1007,0),0)</f>
        <v>2390914509.1695499</v>
      </c>
      <c r="D346" s="3" cm="1">
        <f t="array" ref="D346">INDEX('Modified Iteration Data'!$R$8:$R$1007,MATCH($B346,'Modified Iteration Data'!$AG$8:$AG$1007,0),0)</f>
        <v>1211516482.6369245</v>
      </c>
      <c r="E346" s="3">
        <f t="shared" si="37"/>
        <v>4113430565.4651961</v>
      </c>
      <c r="F346" s="3">
        <f t="shared" si="38"/>
        <v>2494346682.4225678</v>
      </c>
      <c r="G346" s="3">
        <f t="shared" si="35"/>
        <v>2494346682.4225678</v>
      </c>
      <c r="H346" s="3">
        <f t="shared" si="39"/>
        <v>0</v>
      </c>
      <c r="I346" s="3">
        <f t="shared" si="40"/>
        <v>0</v>
      </c>
      <c r="J346" s="5">
        <f t="shared" si="41"/>
        <v>339</v>
      </c>
    </row>
    <row r="347" spans="2:10" x14ac:dyDescent="0.25">
      <c r="B347" s="6">
        <f t="shared" si="36"/>
        <v>0.34</v>
      </c>
      <c r="C347" s="3" cm="1">
        <f t="array" ref="C347">INDEX('Modified Iteration Data'!$Q$8:$Q$1007,MATCH($B347,'Modified Iteration Data'!$AF$8:$AF$1007,0),0)</f>
        <v>2392401946.5498748</v>
      </c>
      <c r="D347" s="3" cm="1">
        <f t="array" ref="D347">INDEX('Modified Iteration Data'!$R$8:$R$1007,MATCH($B347,'Modified Iteration Data'!$AG$8:$AG$1007,0),0)</f>
        <v>1211681635.0891256</v>
      </c>
      <c r="E347" s="3">
        <f t="shared" si="37"/>
        <v>4114918002.845521</v>
      </c>
      <c r="F347" s="3">
        <f t="shared" si="38"/>
        <v>2494511834.8747692</v>
      </c>
      <c r="G347" s="3">
        <f t="shared" si="35"/>
        <v>2494511834.8747692</v>
      </c>
      <c r="H347" s="3">
        <f t="shared" si="39"/>
        <v>0</v>
      </c>
      <c r="I347" s="3">
        <f t="shared" si="40"/>
        <v>0</v>
      </c>
      <c r="J347" s="5">
        <f t="shared" si="41"/>
        <v>340</v>
      </c>
    </row>
    <row r="348" spans="2:10" x14ac:dyDescent="0.25">
      <c r="B348" s="6">
        <f t="shared" si="36"/>
        <v>0.34100000000000003</v>
      </c>
      <c r="C348" s="3" cm="1">
        <f t="array" ref="C348">INDEX('Modified Iteration Data'!$Q$8:$Q$1007,MATCH($B348,'Modified Iteration Data'!$AF$8:$AF$1007,0),0)</f>
        <v>2393931971.3971572</v>
      </c>
      <c r="D348" s="3" cm="1">
        <f t="array" ref="D348">INDEX('Modified Iteration Data'!$R$8:$R$1007,MATCH($B348,'Modified Iteration Data'!$AG$8:$AG$1007,0),0)</f>
        <v>1212625206.3782136</v>
      </c>
      <c r="E348" s="3">
        <f t="shared" si="37"/>
        <v>4116448027.6928034</v>
      </c>
      <c r="F348" s="3">
        <f t="shared" si="38"/>
        <v>2495455406.163857</v>
      </c>
      <c r="G348" s="3">
        <f t="shared" si="35"/>
        <v>2495455406.163857</v>
      </c>
      <c r="H348" s="3">
        <f t="shared" si="39"/>
        <v>0</v>
      </c>
      <c r="I348" s="3">
        <f t="shared" si="40"/>
        <v>0</v>
      </c>
      <c r="J348" s="5">
        <f t="shared" si="41"/>
        <v>341</v>
      </c>
    </row>
    <row r="349" spans="2:10" x14ac:dyDescent="0.25">
      <c r="B349" s="6">
        <f t="shared" si="36"/>
        <v>0.34200000000000003</v>
      </c>
      <c r="C349" s="3" cm="1">
        <f t="array" ref="C349">INDEX('Modified Iteration Data'!$Q$8:$Q$1007,MATCH($B349,'Modified Iteration Data'!$AF$8:$AF$1007,0),0)</f>
        <v>2395200143.7932048</v>
      </c>
      <c r="D349" s="3" cm="1">
        <f t="array" ref="D349">INDEX('Modified Iteration Data'!$R$8:$R$1007,MATCH($B349,'Modified Iteration Data'!$AG$8:$AG$1007,0),0)</f>
        <v>1212857084.0641122</v>
      </c>
      <c r="E349" s="3">
        <f t="shared" si="37"/>
        <v>4117716200.088851</v>
      </c>
      <c r="F349" s="3">
        <f t="shared" si="38"/>
        <v>2495687283.8497553</v>
      </c>
      <c r="G349" s="3">
        <f t="shared" si="35"/>
        <v>2495687283.8497553</v>
      </c>
      <c r="H349" s="3">
        <f t="shared" si="39"/>
        <v>0</v>
      </c>
      <c r="I349" s="3">
        <f t="shared" si="40"/>
        <v>0</v>
      </c>
      <c r="J349" s="5">
        <f t="shared" si="41"/>
        <v>342</v>
      </c>
    </row>
    <row r="350" spans="2:10" x14ac:dyDescent="0.25">
      <c r="B350" s="6">
        <f t="shared" si="36"/>
        <v>0.34300000000000003</v>
      </c>
      <c r="C350" s="3" cm="1">
        <f t="array" ref="C350">INDEX('Modified Iteration Data'!$Q$8:$Q$1007,MATCH($B350,'Modified Iteration Data'!$AF$8:$AF$1007,0),0)</f>
        <v>2395816186.6652451</v>
      </c>
      <c r="D350" s="3" cm="1">
        <f t="array" ref="D350">INDEX('Modified Iteration Data'!$R$8:$R$1007,MATCH($B350,'Modified Iteration Data'!$AG$8:$AG$1007,0),0)</f>
        <v>1212875584.2914371</v>
      </c>
      <c r="E350" s="3">
        <f t="shared" si="37"/>
        <v>4118332242.9608912</v>
      </c>
      <c r="F350" s="3">
        <f t="shared" si="38"/>
        <v>2495705784.0770807</v>
      </c>
      <c r="G350" s="3">
        <f t="shared" si="35"/>
        <v>2495705784.0770807</v>
      </c>
      <c r="H350" s="3">
        <f t="shared" si="39"/>
        <v>0</v>
      </c>
      <c r="I350" s="3">
        <f t="shared" si="40"/>
        <v>0</v>
      </c>
      <c r="J350" s="5">
        <f t="shared" si="41"/>
        <v>343</v>
      </c>
    </row>
    <row r="351" spans="2:10" x14ac:dyDescent="0.25">
      <c r="B351" s="6">
        <f t="shared" si="36"/>
        <v>0.34399999999999997</v>
      </c>
      <c r="C351" s="3" cm="1">
        <f t="array" ref="C351">INDEX('Modified Iteration Data'!$Q$8:$Q$1007,MATCH($B351,'Modified Iteration Data'!$AF$8:$AF$1007,0),0)</f>
        <v>2396546298.6210012</v>
      </c>
      <c r="D351" s="3" cm="1">
        <f t="array" ref="D351">INDEX('Modified Iteration Data'!$R$8:$R$1007,MATCH($B351,'Modified Iteration Data'!$AG$8:$AG$1007,0),0)</f>
        <v>1213079643.5779669</v>
      </c>
      <c r="E351" s="3">
        <f t="shared" si="37"/>
        <v>4119062354.9166474</v>
      </c>
      <c r="F351" s="3">
        <f t="shared" si="38"/>
        <v>2495909843.3636103</v>
      </c>
      <c r="G351" s="3">
        <f t="shared" si="35"/>
        <v>2495909843.3636103</v>
      </c>
      <c r="H351" s="3">
        <f t="shared" si="39"/>
        <v>0</v>
      </c>
      <c r="I351" s="3">
        <f t="shared" si="40"/>
        <v>0</v>
      </c>
      <c r="J351" s="5">
        <f t="shared" si="41"/>
        <v>344</v>
      </c>
    </row>
    <row r="352" spans="2:10" x14ac:dyDescent="0.25">
      <c r="B352" s="6">
        <f t="shared" si="36"/>
        <v>0.34499999999999997</v>
      </c>
      <c r="C352" s="3" cm="1">
        <f t="array" ref="C352">INDEX('Modified Iteration Data'!$Q$8:$Q$1007,MATCH($B352,'Modified Iteration Data'!$AF$8:$AF$1007,0),0)</f>
        <v>2398013139.7616911</v>
      </c>
      <c r="D352" s="3" cm="1">
        <f t="array" ref="D352">INDEX('Modified Iteration Data'!$R$8:$R$1007,MATCH($B352,'Modified Iteration Data'!$AG$8:$AG$1007,0),0)</f>
        <v>1213107325.0950415</v>
      </c>
      <c r="E352" s="3">
        <f t="shared" si="37"/>
        <v>4120529196.0573373</v>
      </c>
      <c r="F352" s="3">
        <f t="shared" si="38"/>
        <v>2495937524.8806849</v>
      </c>
      <c r="G352" s="3">
        <f t="shared" si="35"/>
        <v>2495937524.8806849</v>
      </c>
      <c r="H352" s="3">
        <f t="shared" si="39"/>
        <v>0</v>
      </c>
      <c r="I352" s="3">
        <f t="shared" si="40"/>
        <v>0</v>
      </c>
      <c r="J352" s="5">
        <f t="shared" si="41"/>
        <v>345</v>
      </c>
    </row>
    <row r="353" spans="2:10" x14ac:dyDescent="0.25">
      <c r="B353" s="6">
        <f t="shared" si="36"/>
        <v>0.34599999999999997</v>
      </c>
      <c r="C353" s="3" cm="1">
        <f t="array" ref="C353">INDEX('Modified Iteration Data'!$Q$8:$Q$1007,MATCH($B353,'Modified Iteration Data'!$AF$8:$AF$1007,0),0)</f>
        <v>2401154154.0915079</v>
      </c>
      <c r="D353" s="3" cm="1">
        <f t="array" ref="D353">INDEX('Modified Iteration Data'!$R$8:$R$1007,MATCH($B353,'Modified Iteration Data'!$AG$8:$AG$1007,0),0)</f>
        <v>1213134126.619714</v>
      </c>
      <c r="E353" s="3">
        <f t="shared" si="37"/>
        <v>4123670210.3871541</v>
      </c>
      <c r="F353" s="3">
        <f t="shared" si="38"/>
        <v>2495964326.4053574</v>
      </c>
      <c r="G353" s="3">
        <f t="shared" si="35"/>
        <v>2495964326.4053574</v>
      </c>
      <c r="H353" s="3">
        <f t="shared" si="39"/>
        <v>0</v>
      </c>
      <c r="I353" s="3">
        <f t="shared" si="40"/>
        <v>0</v>
      </c>
      <c r="J353" s="5">
        <f t="shared" si="41"/>
        <v>346</v>
      </c>
    </row>
    <row r="354" spans="2:10" x14ac:dyDescent="0.25">
      <c r="B354" s="6">
        <f t="shared" si="36"/>
        <v>0.34699999999999998</v>
      </c>
      <c r="C354" s="3" cm="1">
        <f t="array" ref="C354">INDEX('Modified Iteration Data'!$Q$8:$Q$1007,MATCH($B354,'Modified Iteration Data'!$AF$8:$AF$1007,0),0)</f>
        <v>2403020041.6479259</v>
      </c>
      <c r="D354" s="3" cm="1">
        <f t="array" ref="D354">INDEX('Modified Iteration Data'!$R$8:$R$1007,MATCH($B354,'Modified Iteration Data'!$AG$8:$AG$1007,0),0)</f>
        <v>1213146931.1111751</v>
      </c>
      <c r="E354" s="3">
        <f t="shared" si="37"/>
        <v>4125536097.943572</v>
      </c>
      <c r="F354" s="3">
        <f t="shared" si="38"/>
        <v>2495977130.8968182</v>
      </c>
      <c r="G354" s="3">
        <f t="shared" si="35"/>
        <v>2495977130.8968182</v>
      </c>
      <c r="H354" s="3">
        <f t="shared" si="39"/>
        <v>0</v>
      </c>
      <c r="I354" s="3">
        <f t="shared" si="40"/>
        <v>0</v>
      </c>
      <c r="J354" s="5">
        <f t="shared" si="41"/>
        <v>347</v>
      </c>
    </row>
    <row r="355" spans="2:10" x14ac:dyDescent="0.25">
      <c r="B355" s="6">
        <f t="shared" si="36"/>
        <v>0.34799999999999998</v>
      </c>
      <c r="C355" s="3" cm="1">
        <f t="array" ref="C355">INDEX('Modified Iteration Data'!$Q$8:$Q$1007,MATCH($B355,'Modified Iteration Data'!$AF$8:$AF$1007,0),0)</f>
        <v>2405793896.657877</v>
      </c>
      <c r="D355" s="3" cm="1">
        <f t="array" ref="D355">INDEX('Modified Iteration Data'!$R$8:$R$1007,MATCH($B355,'Modified Iteration Data'!$AG$8:$AG$1007,0),0)</f>
        <v>1213183763.9476545</v>
      </c>
      <c r="E355" s="3">
        <f t="shared" si="37"/>
        <v>4128309952.9535232</v>
      </c>
      <c r="F355" s="3">
        <f t="shared" si="38"/>
        <v>2496013963.7332978</v>
      </c>
      <c r="G355" s="3">
        <f t="shared" si="35"/>
        <v>2496013963.7332978</v>
      </c>
      <c r="H355" s="3">
        <f t="shared" si="39"/>
        <v>0</v>
      </c>
      <c r="I355" s="3">
        <f t="shared" si="40"/>
        <v>0</v>
      </c>
      <c r="J355" s="5">
        <f t="shared" si="41"/>
        <v>348</v>
      </c>
    </row>
    <row r="356" spans="2:10" x14ac:dyDescent="0.25">
      <c r="B356" s="6">
        <f t="shared" si="36"/>
        <v>0.34899999999999998</v>
      </c>
      <c r="C356" s="3" cm="1">
        <f t="array" ref="C356">INDEX('Modified Iteration Data'!$Q$8:$Q$1007,MATCH($B356,'Modified Iteration Data'!$AF$8:$AF$1007,0),0)</f>
        <v>2405868477.2989521</v>
      </c>
      <c r="D356" s="3" cm="1">
        <f t="array" ref="D356">INDEX('Modified Iteration Data'!$R$8:$R$1007,MATCH($B356,'Modified Iteration Data'!$AG$8:$AG$1007,0),0)</f>
        <v>1214518666.8307543</v>
      </c>
      <c r="E356" s="3">
        <f t="shared" si="37"/>
        <v>4128384533.5945983</v>
      </c>
      <c r="F356" s="3">
        <f t="shared" si="38"/>
        <v>2497348866.6163979</v>
      </c>
      <c r="G356" s="3">
        <f t="shared" si="35"/>
        <v>2497348866.6163979</v>
      </c>
      <c r="H356" s="3">
        <f t="shared" si="39"/>
        <v>0</v>
      </c>
      <c r="I356" s="3">
        <f t="shared" si="40"/>
        <v>0</v>
      </c>
      <c r="J356" s="5">
        <f t="shared" si="41"/>
        <v>349</v>
      </c>
    </row>
    <row r="357" spans="2:10" x14ac:dyDescent="0.25">
      <c r="B357" s="6">
        <f t="shared" si="36"/>
        <v>0.35</v>
      </c>
      <c r="C357" s="3" cm="1">
        <f t="array" ref="C357">INDEX('Modified Iteration Data'!$Q$8:$Q$1007,MATCH($B357,'Modified Iteration Data'!$AF$8:$AF$1007,0),0)</f>
        <v>2406076753.9021678</v>
      </c>
      <c r="D357" s="3" cm="1">
        <f t="array" ref="D357">INDEX('Modified Iteration Data'!$R$8:$R$1007,MATCH($B357,'Modified Iteration Data'!$AG$8:$AG$1007,0),0)</f>
        <v>1214548787.4491088</v>
      </c>
      <c r="E357" s="3">
        <f t="shared" si="37"/>
        <v>4128592810.197814</v>
      </c>
      <c r="F357" s="3">
        <f t="shared" si="38"/>
        <v>2497378987.2347522</v>
      </c>
      <c r="G357" s="3">
        <f t="shared" si="35"/>
        <v>2497378987.2347522</v>
      </c>
      <c r="H357" s="3">
        <f t="shared" si="39"/>
        <v>0</v>
      </c>
      <c r="I357" s="3">
        <f t="shared" si="40"/>
        <v>0</v>
      </c>
      <c r="J357" s="5">
        <f t="shared" si="41"/>
        <v>350</v>
      </c>
    </row>
    <row r="358" spans="2:10" x14ac:dyDescent="0.25">
      <c r="B358" s="6">
        <f t="shared" si="36"/>
        <v>0.35099999999999998</v>
      </c>
      <c r="C358" s="3" cm="1">
        <f t="array" ref="C358">INDEX('Modified Iteration Data'!$Q$8:$Q$1007,MATCH($B358,'Modified Iteration Data'!$AF$8:$AF$1007,0),0)</f>
        <v>2406176036.1190233</v>
      </c>
      <c r="D358" s="3" cm="1">
        <f t="array" ref="D358">INDEX('Modified Iteration Data'!$R$8:$R$1007,MATCH($B358,'Modified Iteration Data'!$AG$8:$AG$1007,0),0)</f>
        <v>1215569439.6496229</v>
      </c>
      <c r="E358" s="3">
        <f t="shared" si="37"/>
        <v>4128692092.4146695</v>
      </c>
      <c r="F358" s="3">
        <f t="shared" si="38"/>
        <v>2498399639.4352665</v>
      </c>
      <c r="G358" s="3">
        <f t="shared" si="35"/>
        <v>2498399639.4352665</v>
      </c>
      <c r="H358" s="3">
        <f t="shared" si="39"/>
        <v>0</v>
      </c>
      <c r="I358" s="3">
        <f t="shared" si="40"/>
        <v>0</v>
      </c>
      <c r="J358" s="5">
        <f t="shared" si="41"/>
        <v>351</v>
      </c>
    </row>
    <row r="359" spans="2:10" x14ac:dyDescent="0.25">
      <c r="B359" s="6">
        <f t="shared" si="36"/>
        <v>0.35199999999999998</v>
      </c>
      <c r="C359" s="3" cm="1">
        <f t="array" ref="C359">INDEX('Modified Iteration Data'!$Q$8:$Q$1007,MATCH($B359,'Modified Iteration Data'!$AF$8:$AF$1007,0),0)</f>
        <v>2406539910.2907772</v>
      </c>
      <c r="D359" s="3" cm="1">
        <f t="array" ref="D359">INDEX('Modified Iteration Data'!$R$8:$R$1007,MATCH($B359,'Modified Iteration Data'!$AG$8:$AG$1007,0),0)</f>
        <v>1216398312.6453137</v>
      </c>
      <c r="E359" s="3">
        <f t="shared" si="37"/>
        <v>4129055966.5864234</v>
      </c>
      <c r="F359" s="3">
        <f t="shared" si="38"/>
        <v>2499228512.4309568</v>
      </c>
      <c r="G359" s="3">
        <f t="shared" si="35"/>
        <v>2499228512.4309568</v>
      </c>
      <c r="H359" s="3">
        <f t="shared" si="39"/>
        <v>0</v>
      </c>
      <c r="I359" s="3">
        <f t="shared" si="40"/>
        <v>0</v>
      </c>
      <c r="J359" s="5">
        <f t="shared" si="41"/>
        <v>352</v>
      </c>
    </row>
    <row r="360" spans="2:10" x14ac:dyDescent="0.25">
      <c r="B360" s="6">
        <f t="shared" si="36"/>
        <v>0.35299999999999998</v>
      </c>
      <c r="C360" s="3" cm="1">
        <f t="array" ref="C360">INDEX('Modified Iteration Data'!$Q$8:$Q$1007,MATCH($B360,'Modified Iteration Data'!$AF$8:$AF$1007,0),0)</f>
        <v>2407823325.0434732</v>
      </c>
      <c r="D360" s="3" cm="1">
        <f t="array" ref="D360">INDEX('Modified Iteration Data'!$R$8:$R$1007,MATCH($B360,'Modified Iteration Data'!$AG$8:$AG$1007,0),0)</f>
        <v>1216651142.2100513</v>
      </c>
      <c r="E360" s="3">
        <f t="shared" si="37"/>
        <v>4130339381.3391194</v>
      </c>
      <c r="F360" s="3">
        <f t="shared" si="38"/>
        <v>2499481341.9956946</v>
      </c>
      <c r="G360" s="3">
        <f t="shared" si="35"/>
        <v>2499481341.9956946</v>
      </c>
      <c r="H360" s="3">
        <f t="shared" si="39"/>
        <v>0</v>
      </c>
      <c r="I360" s="3">
        <f t="shared" si="40"/>
        <v>0</v>
      </c>
      <c r="J360" s="5">
        <f t="shared" si="41"/>
        <v>353</v>
      </c>
    </row>
    <row r="361" spans="2:10" x14ac:dyDescent="0.25">
      <c r="B361" s="6">
        <f t="shared" si="36"/>
        <v>0.35399999999999998</v>
      </c>
      <c r="C361" s="3" cm="1">
        <f t="array" ref="C361">INDEX('Modified Iteration Data'!$Q$8:$Q$1007,MATCH($B361,'Modified Iteration Data'!$AF$8:$AF$1007,0),0)</f>
        <v>2407947040.8480253</v>
      </c>
      <c r="D361" s="3" cm="1">
        <f t="array" ref="D361">INDEX('Modified Iteration Data'!$R$8:$R$1007,MATCH($B361,'Modified Iteration Data'!$AG$8:$AG$1007,0),0)</f>
        <v>1216678283.2276564</v>
      </c>
      <c r="E361" s="3">
        <f t="shared" si="37"/>
        <v>4130463097.1436715</v>
      </c>
      <c r="F361" s="3">
        <f t="shared" si="38"/>
        <v>2499508483.0132999</v>
      </c>
      <c r="G361" s="3">
        <f t="shared" si="35"/>
        <v>2499508483.0132999</v>
      </c>
      <c r="H361" s="3">
        <f t="shared" si="39"/>
        <v>0</v>
      </c>
      <c r="I361" s="3">
        <f t="shared" si="40"/>
        <v>0</v>
      </c>
      <c r="J361" s="5">
        <f t="shared" si="41"/>
        <v>354</v>
      </c>
    </row>
    <row r="362" spans="2:10" x14ac:dyDescent="0.25">
      <c r="B362" s="6">
        <f t="shared" si="36"/>
        <v>0.35499999999999998</v>
      </c>
      <c r="C362" s="3" cm="1">
        <f t="array" ref="C362">INDEX('Modified Iteration Data'!$Q$8:$Q$1007,MATCH($B362,'Modified Iteration Data'!$AF$8:$AF$1007,0),0)</f>
        <v>2408118052.0283847</v>
      </c>
      <c r="D362" s="3" cm="1">
        <f t="array" ref="D362">INDEX('Modified Iteration Data'!$R$8:$R$1007,MATCH($B362,'Modified Iteration Data'!$AG$8:$AG$1007,0),0)</f>
        <v>1216984590.0745735</v>
      </c>
      <c r="E362" s="3">
        <f t="shared" si="37"/>
        <v>4130634108.3240309</v>
      </c>
      <c r="F362" s="3">
        <f t="shared" si="38"/>
        <v>2499814789.8602171</v>
      </c>
      <c r="G362" s="3">
        <f t="shared" si="35"/>
        <v>2499814789.8602171</v>
      </c>
      <c r="H362" s="3">
        <f t="shared" si="39"/>
        <v>0</v>
      </c>
      <c r="I362" s="3">
        <f t="shared" si="40"/>
        <v>0</v>
      </c>
      <c r="J362" s="5">
        <f t="shared" si="41"/>
        <v>355</v>
      </c>
    </row>
    <row r="363" spans="2:10" x14ac:dyDescent="0.25">
      <c r="B363" s="6">
        <f t="shared" si="36"/>
        <v>0.35599999999999998</v>
      </c>
      <c r="C363" s="3" cm="1">
        <f t="array" ref="C363">INDEX('Modified Iteration Data'!$Q$8:$Q$1007,MATCH($B363,'Modified Iteration Data'!$AF$8:$AF$1007,0),0)</f>
        <v>2410614510.571794</v>
      </c>
      <c r="D363" s="3" cm="1">
        <f t="array" ref="D363">INDEX('Modified Iteration Data'!$R$8:$R$1007,MATCH($B363,'Modified Iteration Data'!$AG$8:$AG$1007,0),0)</f>
        <v>1217305731.0722139</v>
      </c>
      <c r="E363" s="3">
        <f t="shared" si="37"/>
        <v>4133130566.8674402</v>
      </c>
      <c r="F363" s="3">
        <f t="shared" si="38"/>
        <v>2500135930.8578572</v>
      </c>
      <c r="G363" s="3">
        <f t="shared" si="35"/>
        <v>2500135930.8578572</v>
      </c>
      <c r="H363" s="3">
        <f t="shared" si="39"/>
        <v>0</v>
      </c>
      <c r="I363" s="3">
        <f t="shared" si="40"/>
        <v>0</v>
      </c>
      <c r="J363" s="5">
        <f t="shared" si="41"/>
        <v>356</v>
      </c>
    </row>
    <row r="364" spans="2:10" x14ac:dyDescent="0.25">
      <c r="B364" s="6">
        <f t="shared" si="36"/>
        <v>0.35699999999999998</v>
      </c>
      <c r="C364" s="3" cm="1">
        <f t="array" ref="C364">INDEX('Modified Iteration Data'!$Q$8:$Q$1007,MATCH($B364,'Modified Iteration Data'!$AF$8:$AF$1007,0),0)</f>
        <v>2410880719.0756178</v>
      </c>
      <c r="D364" s="3" cm="1">
        <f t="array" ref="D364">INDEX('Modified Iteration Data'!$R$8:$R$1007,MATCH($B364,'Modified Iteration Data'!$AG$8:$AG$1007,0),0)</f>
        <v>1217520669.4911776</v>
      </c>
      <c r="E364" s="3">
        <f t="shared" si="37"/>
        <v>4133396775.371264</v>
      </c>
      <c r="F364" s="3">
        <f t="shared" si="38"/>
        <v>2500350869.2768211</v>
      </c>
      <c r="G364" s="3">
        <f t="shared" si="35"/>
        <v>2500350869.2768211</v>
      </c>
      <c r="H364" s="3">
        <f t="shared" si="39"/>
        <v>0</v>
      </c>
      <c r="I364" s="3">
        <f t="shared" si="40"/>
        <v>0</v>
      </c>
      <c r="J364" s="5">
        <f t="shared" si="41"/>
        <v>357</v>
      </c>
    </row>
    <row r="365" spans="2:10" x14ac:dyDescent="0.25">
      <c r="B365" s="6">
        <f t="shared" si="36"/>
        <v>0.35799999999999998</v>
      </c>
      <c r="C365" s="3" cm="1">
        <f t="array" ref="C365">INDEX('Modified Iteration Data'!$Q$8:$Q$1007,MATCH($B365,'Modified Iteration Data'!$AF$8:$AF$1007,0),0)</f>
        <v>2412379970.382627</v>
      </c>
      <c r="D365" s="3" cm="1">
        <f t="array" ref="D365">INDEX('Modified Iteration Data'!$R$8:$R$1007,MATCH($B365,'Modified Iteration Data'!$AG$8:$AG$1007,0),0)</f>
        <v>1218399958.7987494</v>
      </c>
      <c r="E365" s="3">
        <f t="shared" si="37"/>
        <v>4134896026.6782732</v>
      </c>
      <c r="F365" s="3">
        <f t="shared" si="38"/>
        <v>2501230158.5843925</v>
      </c>
      <c r="G365" s="3">
        <f t="shared" si="35"/>
        <v>2501230158.5843925</v>
      </c>
      <c r="H365" s="3">
        <f t="shared" si="39"/>
        <v>0</v>
      </c>
      <c r="I365" s="3">
        <f t="shared" si="40"/>
        <v>0</v>
      </c>
      <c r="J365" s="5">
        <f t="shared" si="41"/>
        <v>358</v>
      </c>
    </row>
    <row r="366" spans="2:10" x14ac:dyDescent="0.25">
      <c r="B366" s="6">
        <f t="shared" si="36"/>
        <v>0.35899999999999999</v>
      </c>
      <c r="C366" s="3" cm="1">
        <f t="array" ref="C366">INDEX('Modified Iteration Data'!$Q$8:$Q$1007,MATCH($B366,'Modified Iteration Data'!$AF$8:$AF$1007,0),0)</f>
        <v>2412535549.7086382</v>
      </c>
      <c r="D366" s="3" cm="1">
        <f t="array" ref="D366">INDEX('Modified Iteration Data'!$R$8:$R$1007,MATCH($B366,'Modified Iteration Data'!$AG$8:$AG$1007,0),0)</f>
        <v>1218733129.8934183</v>
      </c>
      <c r="E366" s="3">
        <f t="shared" si="37"/>
        <v>4135051606.0042844</v>
      </c>
      <c r="F366" s="3">
        <f t="shared" si="38"/>
        <v>2501563329.6790619</v>
      </c>
      <c r="G366" s="3">
        <f t="shared" si="35"/>
        <v>2501563329.6790619</v>
      </c>
      <c r="H366" s="3">
        <f t="shared" si="39"/>
        <v>0</v>
      </c>
      <c r="I366" s="3">
        <f t="shared" si="40"/>
        <v>0</v>
      </c>
      <c r="J366" s="5">
        <f t="shared" si="41"/>
        <v>359</v>
      </c>
    </row>
    <row r="367" spans="2:10" x14ac:dyDescent="0.25">
      <c r="B367" s="6">
        <f t="shared" si="36"/>
        <v>0.36</v>
      </c>
      <c r="C367" s="3" cm="1">
        <f t="array" ref="C367">INDEX('Modified Iteration Data'!$Q$8:$Q$1007,MATCH($B367,'Modified Iteration Data'!$AF$8:$AF$1007,0),0)</f>
        <v>2412764837.1272149</v>
      </c>
      <c r="D367" s="3" cm="1">
        <f t="array" ref="D367">INDEX('Modified Iteration Data'!$R$8:$R$1007,MATCH($B367,'Modified Iteration Data'!$AG$8:$AG$1007,0),0)</f>
        <v>1219649275.4773002</v>
      </c>
      <c r="E367" s="3">
        <f t="shared" si="37"/>
        <v>4135280893.4228611</v>
      </c>
      <c r="F367" s="3">
        <f t="shared" si="38"/>
        <v>2502479475.2629433</v>
      </c>
      <c r="G367" s="3">
        <f t="shared" si="35"/>
        <v>2502479475.2629433</v>
      </c>
      <c r="H367" s="3">
        <f t="shared" si="39"/>
        <v>0</v>
      </c>
      <c r="I367" s="3">
        <f t="shared" si="40"/>
        <v>0</v>
      </c>
      <c r="J367" s="5">
        <f t="shared" si="41"/>
        <v>360</v>
      </c>
    </row>
    <row r="368" spans="2:10" x14ac:dyDescent="0.25">
      <c r="B368" s="6">
        <f t="shared" si="36"/>
        <v>0.36099999999999999</v>
      </c>
      <c r="C368" s="3" cm="1">
        <f t="array" ref="C368">INDEX('Modified Iteration Data'!$Q$8:$Q$1007,MATCH($B368,'Modified Iteration Data'!$AF$8:$AF$1007,0),0)</f>
        <v>2413000979.1814022</v>
      </c>
      <c r="D368" s="3" cm="1">
        <f t="array" ref="D368">INDEX('Modified Iteration Data'!$R$8:$R$1007,MATCH($B368,'Modified Iteration Data'!$AG$8:$AG$1007,0),0)</f>
        <v>1219661836.8238645</v>
      </c>
      <c r="E368" s="3">
        <f t="shared" si="37"/>
        <v>4135517035.4770484</v>
      </c>
      <c r="F368" s="3">
        <f t="shared" si="38"/>
        <v>2502492036.6095076</v>
      </c>
      <c r="G368" s="3">
        <f t="shared" si="35"/>
        <v>2502492036.6095076</v>
      </c>
      <c r="H368" s="3">
        <f t="shared" si="39"/>
        <v>0</v>
      </c>
      <c r="I368" s="3">
        <f t="shared" si="40"/>
        <v>0</v>
      </c>
      <c r="J368" s="5">
        <f t="shared" si="41"/>
        <v>361</v>
      </c>
    </row>
    <row r="369" spans="2:10" x14ac:dyDescent="0.25">
      <c r="B369" s="6">
        <f t="shared" si="36"/>
        <v>0.36199999999999999</v>
      </c>
      <c r="C369" s="3" cm="1">
        <f t="array" ref="C369">INDEX('Modified Iteration Data'!$Q$8:$Q$1007,MATCH($B369,'Modified Iteration Data'!$AF$8:$AF$1007,0),0)</f>
        <v>2415585143.970715</v>
      </c>
      <c r="D369" s="3" cm="1">
        <f t="array" ref="D369">INDEX('Modified Iteration Data'!$R$8:$R$1007,MATCH($B369,'Modified Iteration Data'!$AG$8:$AG$1007,0),0)</f>
        <v>1220332009.0500238</v>
      </c>
      <c r="E369" s="3">
        <f t="shared" si="37"/>
        <v>4138101200.2663612</v>
      </c>
      <c r="F369" s="3">
        <f t="shared" si="38"/>
        <v>2503162208.8356671</v>
      </c>
      <c r="G369" s="3">
        <f t="shared" si="35"/>
        <v>2503162208.8356671</v>
      </c>
      <c r="H369" s="3">
        <f t="shared" si="39"/>
        <v>0</v>
      </c>
      <c r="I369" s="3">
        <f t="shared" si="40"/>
        <v>0</v>
      </c>
      <c r="J369" s="5">
        <f t="shared" si="41"/>
        <v>362</v>
      </c>
    </row>
    <row r="370" spans="2:10" x14ac:dyDescent="0.25">
      <c r="B370" s="6">
        <f t="shared" si="36"/>
        <v>0.36299999999999999</v>
      </c>
      <c r="C370" s="3" cm="1">
        <f t="array" ref="C370">INDEX('Modified Iteration Data'!$Q$8:$Q$1007,MATCH($B370,'Modified Iteration Data'!$AF$8:$AF$1007,0),0)</f>
        <v>2416850277.2808399</v>
      </c>
      <c r="D370" s="3" cm="1">
        <f t="array" ref="D370">INDEX('Modified Iteration Data'!$R$8:$R$1007,MATCH($B370,'Modified Iteration Data'!$AG$8:$AG$1007,0),0)</f>
        <v>1220820929.8294861</v>
      </c>
      <c r="E370" s="3">
        <f t="shared" si="37"/>
        <v>4139366333.5764861</v>
      </c>
      <c r="F370" s="3">
        <f t="shared" si="38"/>
        <v>2503651129.6151295</v>
      </c>
      <c r="G370" s="3">
        <f t="shared" si="35"/>
        <v>2503651129.6151295</v>
      </c>
      <c r="H370" s="3">
        <f t="shared" si="39"/>
        <v>0</v>
      </c>
      <c r="I370" s="3">
        <f t="shared" si="40"/>
        <v>0</v>
      </c>
      <c r="J370" s="5">
        <f t="shared" si="41"/>
        <v>363</v>
      </c>
    </row>
    <row r="371" spans="2:10" x14ac:dyDescent="0.25">
      <c r="B371" s="6">
        <f t="shared" si="36"/>
        <v>0.36399999999999999</v>
      </c>
      <c r="C371" s="3" cm="1">
        <f t="array" ref="C371">INDEX('Modified Iteration Data'!$Q$8:$Q$1007,MATCH($B371,'Modified Iteration Data'!$AF$8:$AF$1007,0),0)</f>
        <v>2417245238.5782833</v>
      </c>
      <c r="D371" s="3" cm="1">
        <f t="array" ref="D371">INDEX('Modified Iteration Data'!$R$8:$R$1007,MATCH($B371,'Modified Iteration Data'!$AG$8:$AG$1007,0),0)</f>
        <v>1220996298.8412716</v>
      </c>
      <c r="E371" s="3">
        <f t="shared" si="37"/>
        <v>4139761294.8739295</v>
      </c>
      <c r="F371" s="3">
        <f t="shared" si="38"/>
        <v>2503826498.626915</v>
      </c>
      <c r="G371" s="3">
        <f t="shared" si="35"/>
        <v>2503826498.626915</v>
      </c>
      <c r="H371" s="3">
        <f t="shared" si="39"/>
        <v>0</v>
      </c>
      <c r="I371" s="3">
        <f t="shared" si="40"/>
        <v>0</v>
      </c>
      <c r="J371" s="5">
        <f t="shared" si="41"/>
        <v>364</v>
      </c>
    </row>
    <row r="372" spans="2:10" x14ac:dyDescent="0.25">
      <c r="B372" s="6">
        <f t="shared" si="36"/>
        <v>0.36499999999999999</v>
      </c>
      <c r="C372" s="3" cm="1">
        <f t="array" ref="C372">INDEX('Modified Iteration Data'!$Q$8:$Q$1007,MATCH($B372,'Modified Iteration Data'!$AF$8:$AF$1007,0),0)</f>
        <v>2417478681.247489</v>
      </c>
      <c r="D372" s="3" cm="1">
        <f t="array" ref="D372">INDEX('Modified Iteration Data'!$R$8:$R$1007,MATCH($B372,'Modified Iteration Data'!$AG$8:$AG$1007,0),0)</f>
        <v>1222485415.0335326</v>
      </c>
      <c r="E372" s="3">
        <f t="shared" si="37"/>
        <v>4139994737.5431352</v>
      </c>
      <c r="F372" s="3">
        <f t="shared" si="38"/>
        <v>2505315614.8191757</v>
      </c>
      <c r="G372" s="3">
        <f t="shared" si="35"/>
        <v>2505315614.8191757</v>
      </c>
      <c r="H372" s="3">
        <f t="shared" si="39"/>
        <v>0</v>
      </c>
      <c r="I372" s="3">
        <f t="shared" si="40"/>
        <v>0</v>
      </c>
      <c r="J372" s="5">
        <f t="shared" si="41"/>
        <v>365</v>
      </c>
    </row>
    <row r="373" spans="2:10" x14ac:dyDescent="0.25">
      <c r="B373" s="6">
        <f t="shared" si="36"/>
        <v>0.36599999999999999</v>
      </c>
      <c r="C373" s="3" cm="1">
        <f t="array" ref="C373">INDEX('Modified Iteration Data'!$Q$8:$Q$1007,MATCH($B373,'Modified Iteration Data'!$AF$8:$AF$1007,0),0)</f>
        <v>2419649663.6100717</v>
      </c>
      <c r="D373" s="3" cm="1">
        <f t="array" ref="D373">INDEX('Modified Iteration Data'!$R$8:$R$1007,MATCH($B373,'Modified Iteration Data'!$AG$8:$AG$1007,0),0)</f>
        <v>1222540233.6713119</v>
      </c>
      <c r="E373" s="3">
        <f t="shared" si="37"/>
        <v>4142165719.9057178</v>
      </c>
      <c r="F373" s="3">
        <f t="shared" si="38"/>
        <v>2505370433.456955</v>
      </c>
      <c r="G373" s="3">
        <f t="shared" si="35"/>
        <v>2505370433.456955</v>
      </c>
      <c r="H373" s="3">
        <f t="shared" si="39"/>
        <v>0</v>
      </c>
      <c r="I373" s="3">
        <f t="shared" si="40"/>
        <v>0</v>
      </c>
      <c r="J373" s="5">
        <f t="shared" si="41"/>
        <v>366</v>
      </c>
    </row>
    <row r="374" spans="2:10" x14ac:dyDescent="0.25">
      <c r="B374" s="6">
        <f t="shared" si="36"/>
        <v>0.36699999999999999</v>
      </c>
      <c r="C374" s="3" cm="1">
        <f t="array" ref="C374">INDEX('Modified Iteration Data'!$Q$8:$Q$1007,MATCH($B374,'Modified Iteration Data'!$AF$8:$AF$1007,0),0)</f>
        <v>2420792890.560163</v>
      </c>
      <c r="D374" s="3" cm="1">
        <f t="array" ref="D374">INDEX('Modified Iteration Data'!$R$8:$R$1007,MATCH($B374,'Modified Iteration Data'!$AG$8:$AG$1007,0),0)</f>
        <v>1222601451.4818163</v>
      </c>
      <c r="E374" s="3">
        <f t="shared" si="37"/>
        <v>4143308946.8558092</v>
      </c>
      <c r="F374" s="3">
        <f t="shared" si="38"/>
        <v>2505431651.2674599</v>
      </c>
      <c r="G374" s="3">
        <f t="shared" si="35"/>
        <v>2505431651.2674599</v>
      </c>
      <c r="H374" s="3">
        <f t="shared" si="39"/>
        <v>0</v>
      </c>
      <c r="I374" s="3">
        <f t="shared" si="40"/>
        <v>0</v>
      </c>
      <c r="J374" s="5">
        <f t="shared" si="41"/>
        <v>367</v>
      </c>
    </row>
    <row r="375" spans="2:10" x14ac:dyDescent="0.25">
      <c r="B375" s="6">
        <f t="shared" si="36"/>
        <v>0.36799999999999999</v>
      </c>
      <c r="C375" s="3" cm="1">
        <f t="array" ref="C375">INDEX('Modified Iteration Data'!$Q$8:$Q$1007,MATCH($B375,'Modified Iteration Data'!$AF$8:$AF$1007,0),0)</f>
        <v>2422785068.005785</v>
      </c>
      <c r="D375" s="3" cm="1">
        <f t="array" ref="D375">INDEX('Modified Iteration Data'!$R$8:$R$1007,MATCH($B375,'Modified Iteration Data'!$AG$8:$AG$1007,0),0)</f>
        <v>1222904134.6905084</v>
      </c>
      <c r="E375" s="3">
        <f t="shared" si="37"/>
        <v>4145301124.3014312</v>
      </c>
      <c r="F375" s="3">
        <f t="shared" si="38"/>
        <v>2505734334.4761515</v>
      </c>
      <c r="G375" s="3">
        <f t="shared" si="35"/>
        <v>2505734334.4761515</v>
      </c>
      <c r="H375" s="3">
        <f t="shared" si="39"/>
        <v>0</v>
      </c>
      <c r="I375" s="3">
        <f t="shared" si="40"/>
        <v>0</v>
      </c>
      <c r="J375" s="5">
        <f t="shared" si="41"/>
        <v>368</v>
      </c>
    </row>
    <row r="376" spans="2:10" x14ac:dyDescent="0.25">
      <c r="B376" s="6">
        <f t="shared" si="36"/>
        <v>0.36899999999999999</v>
      </c>
      <c r="C376" s="3" cm="1">
        <f t="array" ref="C376">INDEX('Modified Iteration Data'!$Q$8:$Q$1007,MATCH($B376,'Modified Iteration Data'!$AF$8:$AF$1007,0),0)</f>
        <v>2425251947.6664248</v>
      </c>
      <c r="D376" s="3" cm="1">
        <f t="array" ref="D376">INDEX('Modified Iteration Data'!$R$8:$R$1007,MATCH($B376,'Modified Iteration Data'!$AG$8:$AG$1007,0),0)</f>
        <v>1223249766.8823671</v>
      </c>
      <c r="E376" s="3">
        <f t="shared" si="37"/>
        <v>4147768003.9620709</v>
      </c>
      <c r="F376" s="3">
        <f t="shared" si="38"/>
        <v>2506079966.6680107</v>
      </c>
      <c r="G376" s="3">
        <f t="shared" si="35"/>
        <v>2506079966.6680107</v>
      </c>
      <c r="H376" s="3">
        <f t="shared" si="39"/>
        <v>0</v>
      </c>
      <c r="I376" s="3">
        <f t="shared" si="40"/>
        <v>0</v>
      </c>
      <c r="J376" s="5">
        <f t="shared" si="41"/>
        <v>369</v>
      </c>
    </row>
    <row r="377" spans="2:10" x14ac:dyDescent="0.25">
      <c r="B377" s="6">
        <f t="shared" si="36"/>
        <v>0.37</v>
      </c>
      <c r="C377" s="3" cm="1">
        <f t="array" ref="C377">INDEX('Modified Iteration Data'!$Q$8:$Q$1007,MATCH($B377,'Modified Iteration Data'!$AF$8:$AF$1007,0),0)</f>
        <v>2426739665.6068802</v>
      </c>
      <c r="D377" s="3" cm="1">
        <f t="array" ref="D377">INDEX('Modified Iteration Data'!$R$8:$R$1007,MATCH($B377,'Modified Iteration Data'!$AG$8:$AG$1007,0),0)</f>
        <v>1223818071.5267167</v>
      </c>
      <c r="E377" s="3">
        <f t="shared" si="37"/>
        <v>4149255721.9025264</v>
      </c>
      <c r="F377" s="3">
        <f t="shared" si="38"/>
        <v>2506648271.3123598</v>
      </c>
      <c r="G377" s="3">
        <f t="shared" si="35"/>
        <v>2506648271.3123598</v>
      </c>
      <c r="H377" s="3">
        <f t="shared" si="39"/>
        <v>0</v>
      </c>
      <c r="I377" s="3">
        <f t="shared" si="40"/>
        <v>0</v>
      </c>
      <c r="J377" s="5">
        <f t="shared" si="41"/>
        <v>370</v>
      </c>
    </row>
    <row r="378" spans="2:10" x14ac:dyDescent="0.25">
      <c r="B378" s="6">
        <f t="shared" si="36"/>
        <v>0.371</v>
      </c>
      <c r="C378" s="3" cm="1">
        <f t="array" ref="C378">INDEX('Modified Iteration Data'!$Q$8:$Q$1007,MATCH($B378,'Modified Iteration Data'!$AF$8:$AF$1007,0),0)</f>
        <v>2427014270.0198298</v>
      </c>
      <c r="D378" s="3" cm="1">
        <f t="array" ref="D378">INDEX('Modified Iteration Data'!$R$8:$R$1007,MATCH($B378,'Modified Iteration Data'!$AG$8:$AG$1007,0),0)</f>
        <v>1225588890.9855566</v>
      </c>
      <c r="E378" s="3">
        <f t="shared" si="37"/>
        <v>4149530326.3154759</v>
      </c>
      <c r="F378" s="3">
        <f t="shared" si="38"/>
        <v>2508419090.7712002</v>
      </c>
      <c r="G378" s="3">
        <f t="shared" si="35"/>
        <v>2508419090.7712002</v>
      </c>
      <c r="H378" s="3">
        <f t="shared" si="39"/>
        <v>0</v>
      </c>
      <c r="I378" s="3">
        <f t="shared" si="40"/>
        <v>0</v>
      </c>
      <c r="J378" s="5">
        <f t="shared" si="41"/>
        <v>371</v>
      </c>
    </row>
    <row r="379" spans="2:10" x14ac:dyDescent="0.25">
      <c r="B379" s="6">
        <f t="shared" si="36"/>
        <v>0.372</v>
      </c>
      <c r="C379" s="3" cm="1">
        <f t="array" ref="C379">INDEX('Modified Iteration Data'!$Q$8:$Q$1007,MATCH($B379,'Modified Iteration Data'!$AF$8:$AF$1007,0),0)</f>
        <v>2428760072.86099</v>
      </c>
      <c r="D379" s="3" cm="1">
        <f t="array" ref="D379">INDEX('Modified Iteration Data'!$R$8:$R$1007,MATCH($B379,'Modified Iteration Data'!$AG$8:$AG$1007,0),0)</f>
        <v>1225639822.1984069</v>
      </c>
      <c r="E379" s="3">
        <f t="shared" si="37"/>
        <v>4151276129.1566362</v>
      </c>
      <c r="F379" s="3">
        <f t="shared" si="38"/>
        <v>2508470021.9840503</v>
      </c>
      <c r="G379" s="3">
        <f t="shared" si="35"/>
        <v>2508470021.9840503</v>
      </c>
      <c r="H379" s="3">
        <f t="shared" si="39"/>
        <v>0</v>
      </c>
      <c r="I379" s="3">
        <f t="shared" si="40"/>
        <v>0</v>
      </c>
      <c r="J379" s="5">
        <f t="shared" si="41"/>
        <v>372</v>
      </c>
    </row>
    <row r="380" spans="2:10" x14ac:dyDescent="0.25">
      <c r="B380" s="6">
        <f t="shared" si="36"/>
        <v>0.373</v>
      </c>
      <c r="C380" s="3" cm="1">
        <f t="array" ref="C380">INDEX('Modified Iteration Data'!$Q$8:$Q$1007,MATCH($B380,'Modified Iteration Data'!$AF$8:$AF$1007,0),0)</f>
        <v>2429131624.3855801</v>
      </c>
      <c r="D380" s="3" cm="1">
        <f t="array" ref="D380">INDEX('Modified Iteration Data'!$R$8:$R$1007,MATCH($B380,'Modified Iteration Data'!$AG$8:$AG$1007,0),0)</f>
        <v>1227204987.2594962</v>
      </c>
      <c r="E380" s="3">
        <f t="shared" si="37"/>
        <v>4151647680.6812263</v>
      </c>
      <c r="F380" s="3">
        <f t="shared" si="38"/>
        <v>2510035187.0451393</v>
      </c>
      <c r="G380" s="3">
        <f t="shared" si="35"/>
        <v>2510035187.0451393</v>
      </c>
      <c r="H380" s="3">
        <f t="shared" si="39"/>
        <v>0</v>
      </c>
      <c r="I380" s="3">
        <f t="shared" si="40"/>
        <v>0</v>
      </c>
      <c r="J380" s="5">
        <f t="shared" si="41"/>
        <v>373</v>
      </c>
    </row>
    <row r="381" spans="2:10" x14ac:dyDescent="0.25">
      <c r="B381" s="6">
        <f t="shared" si="36"/>
        <v>0.374</v>
      </c>
      <c r="C381" s="3" cm="1">
        <f t="array" ref="C381">INDEX('Modified Iteration Data'!$Q$8:$Q$1007,MATCH($B381,'Modified Iteration Data'!$AF$8:$AF$1007,0),0)</f>
        <v>2429739731.955019</v>
      </c>
      <c r="D381" s="3" cm="1">
        <f t="array" ref="D381">INDEX('Modified Iteration Data'!$R$8:$R$1007,MATCH($B381,'Modified Iteration Data'!$AG$8:$AG$1007,0),0)</f>
        <v>1227277708.0723586</v>
      </c>
      <c r="E381" s="3">
        <f t="shared" si="37"/>
        <v>4152255788.2506652</v>
      </c>
      <c r="F381" s="3">
        <f t="shared" si="38"/>
        <v>2510107907.8580017</v>
      </c>
      <c r="G381" s="3">
        <f t="shared" si="35"/>
        <v>2510107907.8580017</v>
      </c>
      <c r="H381" s="3">
        <f t="shared" si="39"/>
        <v>0</v>
      </c>
      <c r="I381" s="3">
        <f t="shared" si="40"/>
        <v>0</v>
      </c>
      <c r="J381" s="5">
        <f t="shared" si="41"/>
        <v>374</v>
      </c>
    </row>
    <row r="382" spans="2:10" x14ac:dyDescent="0.25">
      <c r="B382" s="6">
        <f t="shared" si="36"/>
        <v>0.375</v>
      </c>
      <c r="C382" s="3" cm="1">
        <f t="array" ref="C382">INDEX('Modified Iteration Data'!$Q$8:$Q$1007,MATCH($B382,'Modified Iteration Data'!$AF$8:$AF$1007,0),0)</f>
        <v>2430193634.7580891</v>
      </c>
      <c r="D382" s="3" cm="1">
        <f t="array" ref="D382">INDEX('Modified Iteration Data'!$R$8:$R$1007,MATCH($B382,'Modified Iteration Data'!$AG$8:$AG$1007,0),0)</f>
        <v>1227733785.4642215</v>
      </c>
      <c r="E382" s="3">
        <f t="shared" si="37"/>
        <v>4152709691.0537353</v>
      </c>
      <c r="F382" s="3">
        <f t="shared" si="38"/>
        <v>2510563985.2498646</v>
      </c>
      <c r="G382" s="3">
        <f t="shared" si="35"/>
        <v>2510563985.2498646</v>
      </c>
      <c r="H382" s="3">
        <f t="shared" si="39"/>
        <v>0</v>
      </c>
      <c r="I382" s="3">
        <f t="shared" si="40"/>
        <v>0</v>
      </c>
      <c r="J382" s="5">
        <f t="shared" si="41"/>
        <v>375</v>
      </c>
    </row>
    <row r="383" spans="2:10" x14ac:dyDescent="0.25">
      <c r="B383" s="6">
        <f t="shared" si="36"/>
        <v>0.376</v>
      </c>
      <c r="C383" s="3" cm="1">
        <f t="array" ref="C383">INDEX('Modified Iteration Data'!$Q$8:$Q$1007,MATCH($B383,'Modified Iteration Data'!$AF$8:$AF$1007,0),0)</f>
        <v>2430311918.799747</v>
      </c>
      <c r="D383" s="3" cm="1">
        <f t="array" ref="D383">INDEX('Modified Iteration Data'!$R$8:$R$1007,MATCH($B383,'Modified Iteration Data'!$AG$8:$AG$1007,0),0)</f>
        <v>1227917401.3427129</v>
      </c>
      <c r="E383" s="3">
        <f t="shared" si="37"/>
        <v>4152827975.0953932</v>
      </c>
      <c r="F383" s="3">
        <f t="shared" si="38"/>
        <v>2510747601.128356</v>
      </c>
      <c r="G383" s="3">
        <f t="shared" si="35"/>
        <v>2510747601.128356</v>
      </c>
      <c r="H383" s="3">
        <f t="shared" si="39"/>
        <v>0</v>
      </c>
      <c r="I383" s="3">
        <f t="shared" si="40"/>
        <v>0</v>
      </c>
      <c r="J383" s="5">
        <f t="shared" si="41"/>
        <v>376</v>
      </c>
    </row>
    <row r="384" spans="2:10" x14ac:dyDescent="0.25">
      <c r="B384" s="6">
        <f t="shared" si="36"/>
        <v>0.377</v>
      </c>
      <c r="C384" s="3" cm="1">
        <f t="array" ref="C384">INDEX('Modified Iteration Data'!$Q$8:$Q$1007,MATCH($B384,'Modified Iteration Data'!$AF$8:$AF$1007,0),0)</f>
        <v>2431849307.6859422</v>
      </c>
      <c r="D384" s="3" cm="1">
        <f t="array" ref="D384">INDEX('Modified Iteration Data'!$R$8:$R$1007,MATCH($B384,'Modified Iteration Data'!$AG$8:$AG$1007,0),0)</f>
        <v>1228442907.7794104</v>
      </c>
      <c r="E384" s="3">
        <f t="shared" si="37"/>
        <v>4154365363.9815884</v>
      </c>
      <c r="F384" s="3">
        <f t="shared" si="38"/>
        <v>2511273107.5650539</v>
      </c>
      <c r="G384" s="3">
        <f t="shared" si="35"/>
        <v>2511273107.5650539</v>
      </c>
      <c r="H384" s="3">
        <f t="shared" si="39"/>
        <v>0</v>
      </c>
      <c r="I384" s="3">
        <f t="shared" si="40"/>
        <v>0</v>
      </c>
      <c r="J384" s="5">
        <f t="shared" si="41"/>
        <v>377</v>
      </c>
    </row>
    <row r="385" spans="2:10" x14ac:dyDescent="0.25">
      <c r="B385" s="6">
        <f t="shared" si="36"/>
        <v>0.378</v>
      </c>
      <c r="C385" s="3" cm="1">
        <f t="array" ref="C385">INDEX('Modified Iteration Data'!$Q$8:$Q$1007,MATCH($B385,'Modified Iteration Data'!$AF$8:$AF$1007,0),0)</f>
        <v>2431861166.855042</v>
      </c>
      <c r="D385" s="3" cm="1">
        <f t="array" ref="D385">INDEX('Modified Iteration Data'!$R$8:$R$1007,MATCH($B385,'Modified Iteration Data'!$AG$8:$AG$1007,0),0)</f>
        <v>1228809681.1499345</v>
      </c>
      <c r="E385" s="3">
        <f t="shared" si="37"/>
        <v>4154377223.1506882</v>
      </c>
      <c r="F385" s="3">
        <f t="shared" si="38"/>
        <v>2511639880.9355779</v>
      </c>
      <c r="G385" s="3">
        <f t="shared" si="35"/>
        <v>2511639880.9355779</v>
      </c>
      <c r="H385" s="3">
        <f t="shared" si="39"/>
        <v>0</v>
      </c>
      <c r="I385" s="3">
        <f t="shared" si="40"/>
        <v>0</v>
      </c>
      <c r="J385" s="5">
        <f t="shared" si="41"/>
        <v>378</v>
      </c>
    </row>
    <row r="386" spans="2:10" x14ac:dyDescent="0.25">
      <c r="B386" s="6">
        <f t="shared" si="36"/>
        <v>0.379</v>
      </c>
      <c r="C386" s="3" cm="1">
        <f t="array" ref="C386">INDEX('Modified Iteration Data'!$Q$8:$Q$1007,MATCH($B386,'Modified Iteration Data'!$AF$8:$AF$1007,0),0)</f>
        <v>2432300190.4216518</v>
      </c>
      <c r="D386" s="3" cm="1">
        <f t="array" ref="D386">INDEX('Modified Iteration Data'!$R$8:$R$1007,MATCH($B386,'Modified Iteration Data'!$AG$8:$AG$1007,0),0)</f>
        <v>1229042780.4297943</v>
      </c>
      <c r="E386" s="3">
        <f t="shared" si="37"/>
        <v>4154816246.717298</v>
      </c>
      <c r="F386" s="3">
        <f t="shared" si="38"/>
        <v>2511872980.2154379</v>
      </c>
      <c r="G386" s="3">
        <f t="shared" si="35"/>
        <v>2511872980.2154379</v>
      </c>
      <c r="H386" s="3">
        <f t="shared" si="39"/>
        <v>0</v>
      </c>
      <c r="I386" s="3">
        <f t="shared" si="40"/>
        <v>0</v>
      </c>
      <c r="J386" s="5">
        <f t="shared" si="41"/>
        <v>379</v>
      </c>
    </row>
    <row r="387" spans="2:10" x14ac:dyDescent="0.25">
      <c r="B387" s="6">
        <f t="shared" si="36"/>
        <v>0.38</v>
      </c>
      <c r="C387" s="3" cm="1">
        <f t="array" ref="C387">INDEX('Modified Iteration Data'!$Q$8:$Q$1007,MATCH($B387,'Modified Iteration Data'!$AF$8:$AF$1007,0),0)</f>
        <v>2433834078.6407156</v>
      </c>
      <c r="D387" s="3" cm="1">
        <f t="array" ref="D387">INDEX('Modified Iteration Data'!$R$8:$R$1007,MATCH($B387,'Modified Iteration Data'!$AG$8:$AG$1007,0),0)</f>
        <v>1229578244.9329691</v>
      </c>
      <c r="E387" s="3">
        <f t="shared" si="37"/>
        <v>4156350134.9363618</v>
      </c>
      <c r="F387" s="3">
        <f t="shared" si="38"/>
        <v>2512408444.7186127</v>
      </c>
      <c r="G387" s="3">
        <f t="shared" si="35"/>
        <v>2512408444.7186127</v>
      </c>
      <c r="H387" s="3">
        <f t="shared" si="39"/>
        <v>0</v>
      </c>
      <c r="I387" s="3">
        <f t="shared" si="40"/>
        <v>0</v>
      </c>
      <c r="J387" s="5">
        <f t="shared" si="41"/>
        <v>380</v>
      </c>
    </row>
    <row r="388" spans="2:10" x14ac:dyDescent="0.25">
      <c r="B388" s="6">
        <f t="shared" si="36"/>
        <v>0.38100000000000001</v>
      </c>
      <c r="C388" s="3" cm="1">
        <f t="array" ref="C388">INDEX('Modified Iteration Data'!$Q$8:$Q$1007,MATCH($B388,'Modified Iteration Data'!$AF$8:$AF$1007,0),0)</f>
        <v>2434219205.864049</v>
      </c>
      <c r="D388" s="3" cm="1">
        <f t="array" ref="D388">INDEX('Modified Iteration Data'!$R$8:$R$1007,MATCH($B388,'Modified Iteration Data'!$AG$8:$AG$1007,0),0)</f>
        <v>1230140288.8151691</v>
      </c>
      <c r="E388" s="3">
        <f t="shared" si="37"/>
        <v>4156735262.1596951</v>
      </c>
      <c r="F388" s="3">
        <f t="shared" si="38"/>
        <v>2512970488.6008124</v>
      </c>
      <c r="G388" s="3">
        <f t="shared" si="35"/>
        <v>2512970488.6008124</v>
      </c>
      <c r="H388" s="3">
        <f t="shared" si="39"/>
        <v>0</v>
      </c>
      <c r="I388" s="3">
        <f t="shared" si="40"/>
        <v>0</v>
      </c>
      <c r="J388" s="5">
        <f t="shared" si="41"/>
        <v>381</v>
      </c>
    </row>
    <row r="389" spans="2:10" x14ac:dyDescent="0.25">
      <c r="B389" s="6">
        <f t="shared" si="36"/>
        <v>0.38200000000000001</v>
      </c>
      <c r="C389" s="3" cm="1">
        <f t="array" ref="C389">INDEX('Modified Iteration Data'!$Q$8:$Q$1007,MATCH($B389,'Modified Iteration Data'!$AF$8:$AF$1007,0),0)</f>
        <v>2435387437.7701402</v>
      </c>
      <c r="D389" s="3" cm="1">
        <f t="array" ref="D389">INDEX('Modified Iteration Data'!$R$8:$R$1007,MATCH($B389,'Modified Iteration Data'!$AG$8:$AG$1007,0),0)</f>
        <v>1230456296.923882</v>
      </c>
      <c r="E389" s="3">
        <f t="shared" si="37"/>
        <v>4157903494.0657864</v>
      </c>
      <c r="F389" s="3">
        <f t="shared" si="38"/>
        <v>2513286496.7095251</v>
      </c>
      <c r="G389" s="3">
        <f t="shared" si="35"/>
        <v>2513286496.7095251</v>
      </c>
      <c r="H389" s="3">
        <f t="shared" si="39"/>
        <v>0</v>
      </c>
      <c r="I389" s="3">
        <f t="shared" si="40"/>
        <v>0</v>
      </c>
      <c r="J389" s="5">
        <f t="shared" si="41"/>
        <v>382</v>
      </c>
    </row>
    <row r="390" spans="2:10" x14ac:dyDescent="0.25">
      <c r="B390" s="6">
        <f t="shared" si="36"/>
        <v>0.38300000000000001</v>
      </c>
      <c r="C390" s="3" cm="1">
        <f t="array" ref="C390">INDEX('Modified Iteration Data'!$Q$8:$Q$1007,MATCH($B390,'Modified Iteration Data'!$AF$8:$AF$1007,0),0)</f>
        <v>2435648450.849133</v>
      </c>
      <c r="D390" s="3" cm="1">
        <f t="array" ref="D390">INDEX('Modified Iteration Data'!$R$8:$R$1007,MATCH($B390,'Modified Iteration Data'!$AG$8:$AG$1007,0),0)</f>
        <v>1230752810.0761466</v>
      </c>
      <c r="E390" s="3">
        <f t="shared" si="37"/>
        <v>4158164507.1447792</v>
      </c>
      <c r="F390" s="3">
        <f t="shared" si="38"/>
        <v>2513583009.8617897</v>
      </c>
      <c r="G390" s="3">
        <f t="shared" si="35"/>
        <v>2513583009.8617897</v>
      </c>
      <c r="H390" s="3">
        <f t="shared" si="39"/>
        <v>0</v>
      </c>
      <c r="I390" s="3">
        <f t="shared" si="40"/>
        <v>0</v>
      </c>
      <c r="J390" s="5">
        <f t="shared" si="41"/>
        <v>383</v>
      </c>
    </row>
    <row r="391" spans="2:10" x14ac:dyDescent="0.25">
      <c r="B391" s="6">
        <f t="shared" si="36"/>
        <v>0.38400000000000001</v>
      </c>
      <c r="C391" s="3" cm="1">
        <f t="array" ref="C391">INDEX('Modified Iteration Data'!$Q$8:$Q$1007,MATCH($B391,'Modified Iteration Data'!$AF$8:$AF$1007,0),0)</f>
        <v>2436110416.7783718</v>
      </c>
      <c r="D391" s="3" cm="1">
        <f t="array" ref="D391">INDEX('Modified Iteration Data'!$R$8:$R$1007,MATCH($B391,'Modified Iteration Data'!$AG$8:$AG$1007,0),0)</f>
        <v>1230862255.5291038</v>
      </c>
      <c r="E391" s="3">
        <f t="shared" si="37"/>
        <v>4158626473.074018</v>
      </c>
      <c r="F391" s="3">
        <f t="shared" si="38"/>
        <v>2513692455.3147469</v>
      </c>
      <c r="G391" s="3">
        <f t="shared" si="35"/>
        <v>2513692455.3147469</v>
      </c>
      <c r="H391" s="3">
        <f t="shared" si="39"/>
        <v>0</v>
      </c>
      <c r="I391" s="3">
        <f t="shared" si="40"/>
        <v>0</v>
      </c>
      <c r="J391" s="5">
        <f t="shared" si="41"/>
        <v>384</v>
      </c>
    </row>
    <row r="392" spans="2:10" x14ac:dyDescent="0.25">
      <c r="B392" s="6">
        <f t="shared" si="36"/>
        <v>0.38500000000000001</v>
      </c>
      <c r="C392" s="3" cm="1">
        <f t="array" ref="C392">INDEX('Modified Iteration Data'!$Q$8:$Q$1007,MATCH($B392,'Modified Iteration Data'!$AF$8:$AF$1007,0),0)</f>
        <v>2437087625.2430921</v>
      </c>
      <c r="D392" s="3" cm="1">
        <f t="array" ref="D392">INDEX('Modified Iteration Data'!$R$8:$R$1007,MATCH($B392,'Modified Iteration Data'!$AG$8:$AG$1007,0),0)</f>
        <v>1231334826.7869024</v>
      </c>
      <c r="E392" s="3">
        <f t="shared" si="37"/>
        <v>4159603681.5387383</v>
      </c>
      <c r="F392" s="3">
        <f t="shared" si="38"/>
        <v>2514165026.572546</v>
      </c>
      <c r="G392" s="3">
        <f t="shared" ref="G392:G455" si="42">MIN(E392:F392)</f>
        <v>2514165026.572546</v>
      </c>
      <c r="H392" s="3">
        <f t="shared" si="39"/>
        <v>0</v>
      </c>
      <c r="I392" s="3">
        <f t="shared" si="40"/>
        <v>0</v>
      </c>
      <c r="J392" s="5">
        <f t="shared" si="41"/>
        <v>385</v>
      </c>
    </row>
    <row r="393" spans="2:10" x14ac:dyDescent="0.25">
      <c r="B393" s="6">
        <f t="shared" ref="B393:B456" si="43">J393/1000</f>
        <v>0.38600000000000001</v>
      </c>
      <c r="C393" s="3" cm="1">
        <f t="array" ref="C393">INDEX('Modified Iteration Data'!$Q$8:$Q$1007,MATCH($B393,'Modified Iteration Data'!$AF$8:$AF$1007,0),0)</f>
        <v>2438221556.6509719</v>
      </c>
      <c r="D393" s="3" cm="1">
        <f t="array" ref="D393">INDEX('Modified Iteration Data'!$R$8:$R$1007,MATCH($B393,'Modified Iteration Data'!$AG$8:$AG$1007,0),0)</f>
        <v>1232137496.407304</v>
      </c>
      <c r="E393" s="3">
        <f t="shared" ref="E393:E456" si="44">C393+$E$5</f>
        <v>4160737612.9466181</v>
      </c>
      <c r="F393" s="3">
        <f t="shared" ref="F393:F456" si="45">D393+$F$5</f>
        <v>2514967696.1929474</v>
      </c>
      <c r="G393" s="3">
        <f t="shared" si="42"/>
        <v>2514967696.1929474</v>
      </c>
      <c r="H393" s="3">
        <f t="shared" ref="H393:H456" si="46">IF(B393&gt;=$I$2,ABS(F393-E393),0)</f>
        <v>0</v>
      </c>
      <c r="I393" s="3">
        <f t="shared" ref="I393:I456" si="47">IF(B393&gt;=$I$2,(E393-F393),0)</f>
        <v>0</v>
      </c>
      <c r="J393" s="5">
        <f t="shared" si="41"/>
        <v>386</v>
      </c>
    </row>
    <row r="394" spans="2:10" x14ac:dyDescent="0.25">
      <c r="B394" s="6">
        <f t="shared" si="43"/>
        <v>0.38700000000000001</v>
      </c>
      <c r="C394" s="3" cm="1">
        <f t="array" ref="C394">INDEX('Modified Iteration Data'!$Q$8:$Q$1007,MATCH($B394,'Modified Iteration Data'!$AF$8:$AF$1007,0),0)</f>
        <v>2438532731.863801</v>
      </c>
      <c r="D394" s="3" cm="1">
        <f t="array" ref="D394">INDEX('Modified Iteration Data'!$R$8:$R$1007,MATCH($B394,'Modified Iteration Data'!$AG$8:$AG$1007,0),0)</f>
        <v>1232716626.2693143</v>
      </c>
      <c r="E394" s="3">
        <f t="shared" si="44"/>
        <v>4161048788.1594472</v>
      </c>
      <c r="F394" s="3">
        <f t="shared" si="45"/>
        <v>2515546826.0549574</v>
      </c>
      <c r="G394" s="3">
        <f t="shared" si="42"/>
        <v>2515546826.0549574</v>
      </c>
      <c r="H394" s="3">
        <f t="shared" si="46"/>
        <v>0</v>
      </c>
      <c r="I394" s="3">
        <f t="shared" si="47"/>
        <v>0</v>
      </c>
      <c r="J394" s="5">
        <f t="shared" ref="J394:J457" si="48">J393+1</f>
        <v>387</v>
      </c>
    </row>
    <row r="395" spans="2:10" x14ac:dyDescent="0.25">
      <c r="B395" s="6">
        <f t="shared" si="43"/>
        <v>0.38800000000000001</v>
      </c>
      <c r="C395" s="3" cm="1">
        <f t="array" ref="C395">INDEX('Modified Iteration Data'!$Q$8:$Q$1007,MATCH($B395,'Modified Iteration Data'!$AF$8:$AF$1007,0),0)</f>
        <v>2438703676.7273741</v>
      </c>
      <c r="D395" s="3" cm="1">
        <f t="array" ref="D395">INDEX('Modified Iteration Data'!$R$8:$R$1007,MATCH($B395,'Modified Iteration Data'!$AG$8:$AG$1007,0),0)</f>
        <v>1232816970.0186625</v>
      </c>
      <c r="E395" s="3">
        <f t="shared" si="44"/>
        <v>4161219733.0230203</v>
      </c>
      <c r="F395" s="3">
        <f t="shared" si="45"/>
        <v>2515647169.804306</v>
      </c>
      <c r="G395" s="3">
        <f t="shared" si="42"/>
        <v>2515647169.804306</v>
      </c>
      <c r="H395" s="3">
        <f t="shared" si="46"/>
        <v>0</v>
      </c>
      <c r="I395" s="3">
        <f t="shared" si="47"/>
        <v>0</v>
      </c>
      <c r="J395" s="5">
        <f t="shared" si="48"/>
        <v>388</v>
      </c>
    </row>
    <row r="396" spans="2:10" x14ac:dyDescent="0.25">
      <c r="B396" s="6">
        <f t="shared" si="43"/>
        <v>0.38900000000000001</v>
      </c>
      <c r="C396" s="3" cm="1">
        <f t="array" ref="C396">INDEX('Modified Iteration Data'!$Q$8:$Q$1007,MATCH($B396,'Modified Iteration Data'!$AF$8:$AF$1007,0),0)</f>
        <v>2443591909.794939</v>
      </c>
      <c r="D396" s="3" cm="1">
        <f t="array" ref="D396">INDEX('Modified Iteration Data'!$R$8:$R$1007,MATCH($B396,'Modified Iteration Data'!$AG$8:$AG$1007,0),0)</f>
        <v>1233424564.5576713</v>
      </c>
      <c r="E396" s="3">
        <f t="shared" si="44"/>
        <v>4166107966.0905852</v>
      </c>
      <c r="F396" s="3">
        <f t="shared" si="45"/>
        <v>2516254764.3433146</v>
      </c>
      <c r="G396" s="3">
        <f t="shared" si="42"/>
        <v>2516254764.3433146</v>
      </c>
      <c r="H396" s="3">
        <f t="shared" si="46"/>
        <v>0</v>
      </c>
      <c r="I396" s="3">
        <f t="shared" si="47"/>
        <v>0</v>
      </c>
      <c r="J396" s="5">
        <f t="shared" si="48"/>
        <v>389</v>
      </c>
    </row>
    <row r="397" spans="2:10" x14ac:dyDescent="0.25">
      <c r="B397" s="6">
        <f t="shared" si="43"/>
        <v>0.39</v>
      </c>
      <c r="C397" s="3" cm="1">
        <f t="array" ref="C397">INDEX('Modified Iteration Data'!$Q$8:$Q$1007,MATCH($B397,'Modified Iteration Data'!$AF$8:$AF$1007,0),0)</f>
        <v>2443858460.86481</v>
      </c>
      <c r="D397" s="3" cm="1">
        <f t="array" ref="D397">INDEX('Modified Iteration Data'!$R$8:$R$1007,MATCH($B397,'Modified Iteration Data'!$AG$8:$AG$1007,0),0)</f>
        <v>1233671135.2589123</v>
      </c>
      <c r="E397" s="3">
        <f t="shared" si="44"/>
        <v>4166374517.1604562</v>
      </c>
      <c r="F397" s="3">
        <f t="shared" si="45"/>
        <v>2516501335.0445557</v>
      </c>
      <c r="G397" s="3">
        <f t="shared" si="42"/>
        <v>2516501335.0445557</v>
      </c>
      <c r="H397" s="3">
        <f t="shared" si="46"/>
        <v>0</v>
      </c>
      <c r="I397" s="3">
        <f t="shared" si="47"/>
        <v>0</v>
      </c>
      <c r="J397" s="5">
        <f t="shared" si="48"/>
        <v>390</v>
      </c>
    </row>
    <row r="398" spans="2:10" x14ac:dyDescent="0.25">
      <c r="B398" s="6">
        <f t="shared" si="43"/>
        <v>0.39100000000000001</v>
      </c>
      <c r="C398" s="3" cm="1">
        <f t="array" ref="C398">INDEX('Modified Iteration Data'!$Q$8:$Q$1007,MATCH($B398,'Modified Iteration Data'!$AF$8:$AF$1007,0),0)</f>
        <v>2444016878.2404203</v>
      </c>
      <c r="D398" s="3" cm="1">
        <f t="array" ref="D398">INDEX('Modified Iteration Data'!$R$8:$R$1007,MATCH($B398,'Modified Iteration Data'!$AG$8:$AG$1007,0),0)</f>
        <v>1233903939.3144703</v>
      </c>
      <c r="E398" s="3">
        <f t="shared" si="44"/>
        <v>4166532934.5360665</v>
      </c>
      <c r="F398" s="3">
        <f t="shared" si="45"/>
        <v>2516734139.1001139</v>
      </c>
      <c r="G398" s="3">
        <f t="shared" si="42"/>
        <v>2516734139.1001139</v>
      </c>
      <c r="H398" s="3">
        <f t="shared" si="46"/>
        <v>0</v>
      </c>
      <c r="I398" s="3">
        <f t="shared" si="47"/>
        <v>0</v>
      </c>
      <c r="J398" s="5">
        <f t="shared" si="48"/>
        <v>391</v>
      </c>
    </row>
    <row r="399" spans="2:10" x14ac:dyDescent="0.25">
      <c r="B399" s="6">
        <f t="shared" si="43"/>
        <v>0.39200000000000002</v>
      </c>
      <c r="C399" s="3" cm="1">
        <f t="array" ref="C399">INDEX('Modified Iteration Data'!$Q$8:$Q$1007,MATCH($B399,'Modified Iteration Data'!$AF$8:$AF$1007,0),0)</f>
        <v>2444037738.2550721</v>
      </c>
      <c r="D399" s="3" cm="1">
        <f t="array" ref="D399">INDEX('Modified Iteration Data'!$R$8:$R$1007,MATCH($B399,'Modified Iteration Data'!$AG$8:$AG$1007,0),0)</f>
        <v>1234186602.7053163</v>
      </c>
      <c r="E399" s="3">
        <f t="shared" si="44"/>
        <v>4166553794.5507183</v>
      </c>
      <c r="F399" s="3">
        <f t="shared" si="45"/>
        <v>2517016802.4909596</v>
      </c>
      <c r="G399" s="3">
        <f t="shared" si="42"/>
        <v>2517016802.4909596</v>
      </c>
      <c r="H399" s="3">
        <f t="shared" si="46"/>
        <v>0</v>
      </c>
      <c r="I399" s="3">
        <f t="shared" si="47"/>
        <v>0</v>
      </c>
      <c r="J399" s="5">
        <f t="shared" si="48"/>
        <v>392</v>
      </c>
    </row>
    <row r="400" spans="2:10" x14ac:dyDescent="0.25">
      <c r="B400" s="6">
        <f t="shared" si="43"/>
        <v>0.39300000000000002</v>
      </c>
      <c r="C400" s="3" cm="1">
        <f t="array" ref="C400">INDEX('Modified Iteration Data'!$Q$8:$Q$1007,MATCH($B400,'Modified Iteration Data'!$AF$8:$AF$1007,0),0)</f>
        <v>2444773986.8856101</v>
      </c>
      <c r="D400" s="3" cm="1">
        <f t="array" ref="D400">INDEX('Modified Iteration Data'!$R$8:$R$1007,MATCH($B400,'Modified Iteration Data'!$AG$8:$AG$1007,0),0)</f>
        <v>1234495987.9948943</v>
      </c>
      <c r="E400" s="3">
        <f t="shared" si="44"/>
        <v>4167290043.1812563</v>
      </c>
      <c r="F400" s="3">
        <f t="shared" si="45"/>
        <v>2517326187.7805376</v>
      </c>
      <c r="G400" s="3">
        <f t="shared" si="42"/>
        <v>2517326187.7805376</v>
      </c>
      <c r="H400" s="3">
        <f t="shared" si="46"/>
        <v>0</v>
      </c>
      <c r="I400" s="3">
        <f t="shared" si="47"/>
        <v>0</v>
      </c>
      <c r="J400" s="5">
        <f t="shared" si="48"/>
        <v>393</v>
      </c>
    </row>
    <row r="401" spans="2:10" x14ac:dyDescent="0.25">
      <c r="B401" s="6">
        <f t="shared" si="43"/>
        <v>0.39400000000000002</v>
      </c>
      <c r="C401" s="3" cm="1">
        <f t="array" ref="C401">INDEX('Modified Iteration Data'!$Q$8:$Q$1007,MATCH($B401,'Modified Iteration Data'!$AF$8:$AF$1007,0),0)</f>
        <v>2445266296.9539928</v>
      </c>
      <c r="D401" s="3" cm="1">
        <f t="array" ref="D401">INDEX('Modified Iteration Data'!$R$8:$R$1007,MATCH($B401,'Modified Iteration Data'!$AG$8:$AG$1007,0),0)</f>
        <v>1234523418.7479525</v>
      </c>
      <c r="E401" s="3">
        <f t="shared" si="44"/>
        <v>4167782353.249639</v>
      </c>
      <c r="F401" s="3">
        <f t="shared" si="45"/>
        <v>2517353618.533596</v>
      </c>
      <c r="G401" s="3">
        <f t="shared" si="42"/>
        <v>2517353618.533596</v>
      </c>
      <c r="H401" s="3">
        <f t="shared" si="46"/>
        <v>0</v>
      </c>
      <c r="I401" s="3">
        <f t="shared" si="47"/>
        <v>0</v>
      </c>
      <c r="J401" s="5">
        <f t="shared" si="48"/>
        <v>394</v>
      </c>
    </row>
    <row r="402" spans="2:10" x14ac:dyDescent="0.25">
      <c r="B402" s="6">
        <f t="shared" si="43"/>
        <v>0.39500000000000002</v>
      </c>
      <c r="C402" s="3" cm="1">
        <f t="array" ref="C402">INDEX('Modified Iteration Data'!$Q$8:$Q$1007,MATCH($B402,'Modified Iteration Data'!$AF$8:$AF$1007,0),0)</f>
        <v>2445734523.6418242</v>
      </c>
      <c r="D402" s="3" cm="1">
        <f t="array" ref="D402">INDEX('Modified Iteration Data'!$R$8:$R$1007,MATCH($B402,'Modified Iteration Data'!$AG$8:$AG$1007,0),0)</f>
        <v>1234680902.6759808</v>
      </c>
      <c r="E402" s="3">
        <f t="shared" si="44"/>
        <v>4168250579.9374704</v>
      </c>
      <c r="F402" s="3">
        <f t="shared" si="45"/>
        <v>2517511102.4616241</v>
      </c>
      <c r="G402" s="3">
        <f t="shared" si="42"/>
        <v>2517511102.4616241</v>
      </c>
      <c r="H402" s="3">
        <f t="shared" si="46"/>
        <v>0</v>
      </c>
      <c r="I402" s="3">
        <f t="shared" si="47"/>
        <v>0</v>
      </c>
      <c r="J402" s="5">
        <f t="shared" si="48"/>
        <v>395</v>
      </c>
    </row>
    <row r="403" spans="2:10" x14ac:dyDescent="0.25">
      <c r="B403" s="6">
        <f t="shared" si="43"/>
        <v>0.39600000000000002</v>
      </c>
      <c r="C403" s="3" cm="1">
        <f t="array" ref="C403">INDEX('Modified Iteration Data'!$Q$8:$Q$1007,MATCH($B403,'Modified Iteration Data'!$AF$8:$AF$1007,0),0)</f>
        <v>2447092512.2305532</v>
      </c>
      <c r="D403" s="3" cm="1">
        <f t="array" ref="D403">INDEX('Modified Iteration Data'!$R$8:$R$1007,MATCH($B403,'Modified Iteration Data'!$AG$8:$AG$1007,0),0)</f>
        <v>1234781897.5294642</v>
      </c>
      <c r="E403" s="3">
        <f t="shared" si="44"/>
        <v>4169608568.5261993</v>
      </c>
      <c r="F403" s="3">
        <f t="shared" si="45"/>
        <v>2517612097.3151073</v>
      </c>
      <c r="G403" s="3">
        <f t="shared" si="42"/>
        <v>2517612097.3151073</v>
      </c>
      <c r="H403" s="3">
        <f t="shared" si="46"/>
        <v>0</v>
      </c>
      <c r="I403" s="3">
        <f t="shared" si="47"/>
        <v>0</v>
      </c>
      <c r="J403" s="5">
        <f t="shared" si="48"/>
        <v>396</v>
      </c>
    </row>
    <row r="404" spans="2:10" x14ac:dyDescent="0.25">
      <c r="B404" s="6">
        <f t="shared" si="43"/>
        <v>0.39700000000000002</v>
      </c>
      <c r="C404" s="3" cm="1">
        <f t="array" ref="C404">INDEX('Modified Iteration Data'!$Q$8:$Q$1007,MATCH($B404,'Modified Iteration Data'!$AF$8:$AF$1007,0),0)</f>
        <v>2448053519.6191497</v>
      </c>
      <c r="D404" s="3" cm="1">
        <f t="array" ref="D404">INDEX('Modified Iteration Data'!$R$8:$R$1007,MATCH($B404,'Modified Iteration Data'!$AG$8:$AG$1007,0),0)</f>
        <v>1234913914.4964943</v>
      </c>
      <c r="E404" s="3">
        <f t="shared" si="44"/>
        <v>4170569575.9147959</v>
      </c>
      <c r="F404" s="3">
        <f t="shared" si="45"/>
        <v>2517744114.2821379</v>
      </c>
      <c r="G404" s="3">
        <f t="shared" si="42"/>
        <v>2517744114.2821379</v>
      </c>
      <c r="H404" s="3">
        <f t="shared" si="46"/>
        <v>0</v>
      </c>
      <c r="I404" s="3">
        <f t="shared" si="47"/>
        <v>0</v>
      </c>
      <c r="J404" s="5">
        <f t="shared" si="48"/>
        <v>397</v>
      </c>
    </row>
    <row r="405" spans="2:10" x14ac:dyDescent="0.25">
      <c r="B405" s="6">
        <f t="shared" si="43"/>
        <v>0.39800000000000002</v>
      </c>
      <c r="C405" s="3" cm="1">
        <f t="array" ref="C405">INDEX('Modified Iteration Data'!$Q$8:$Q$1007,MATCH($B405,'Modified Iteration Data'!$AF$8:$AF$1007,0),0)</f>
        <v>2448863510.6647339</v>
      </c>
      <c r="D405" s="3" cm="1">
        <f t="array" ref="D405">INDEX('Modified Iteration Data'!$R$8:$R$1007,MATCH($B405,'Modified Iteration Data'!$AG$8:$AG$1007,0),0)</f>
        <v>1235591381.0766358</v>
      </c>
      <c r="E405" s="3">
        <f t="shared" si="44"/>
        <v>4171379566.9603801</v>
      </c>
      <c r="F405" s="3">
        <f t="shared" si="45"/>
        <v>2518421580.8622789</v>
      </c>
      <c r="G405" s="3">
        <f t="shared" si="42"/>
        <v>2518421580.8622789</v>
      </c>
      <c r="H405" s="3">
        <f t="shared" si="46"/>
        <v>0</v>
      </c>
      <c r="I405" s="3">
        <f t="shared" si="47"/>
        <v>0</v>
      </c>
      <c r="J405" s="5">
        <f t="shared" si="48"/>
        <v>398</v>
      </c>
    </row>
    <row r="406" spans="2:10" x14ac:dyDescent="0.25">
      <c r="B406" s="6">
        <f t="shared" si="43"/>
        <v>0.39900000000000002</v>
      </c>
      <c r="C406" s="3" cm="1">
        <f t="array" ref="C406">INDEX('Modified Iteration Data'!$Q$8:$Q$1007,MATCH($B406,'Modified Iteration Data'!$AF$8:$AF$1007,0),0)</f>
        <v>2451710595.6243372</v>
      </c>
      <c r="D406" s="3" cm="1">
        <f t="array" ref="D406">INDEX('Modified Iteration Data'!$R$8:$R$1007,MATCH($B406,'Modified Iteration Data'!$AG$8:$AG$1007,0),0)</f>
        <v>1236538045.7048812</v>
      </c>
      <c r="E406" s="3">
        <f t="shared" si="44"/>
        <v>4174226651.9199834</v>
      </c>
      <c r="F406" s="3">
        <f t="shared" si="45"/>
        <v>2519368245.4905243</v>
      </c>
      <c r="G406" s="3">
        <f t="shared" si="42"/>
        <v>2519368245.4905243</v>
      </c>
      <c r="H406" s="3">
        <f t="shared" si="46"/>
        <v>0</v>
      </c>
      <c r="I406" s="3">
        <f t="shared" si="47"/>
        <v>0</v>
      </c>
      <c r="J406" s="5">
        <f t="shared" si="48"/>
        <v>399</v>
      </c>
    </row>
    <row r="407" spans="2:10" x14ac:dyDescent="0.25">
      <c r="B407" s="6">
        <f t="shared" si="43"/>
        <v>0.4</v>
      </c>
      <c r="C407" s="3" cm="1">
        <f t="array" ref="C407">INDEX('Modified Iteration Data'!$Q$8:$Q$1007,MATCH($B407,'Modified Iteration Data'!$AF$8:$AF$1007,0),0)</f>
        <v>2452224069.058074</v>
      </c>
      <c r="D407" s="3" cm="1">
        <f t="array" ref="D407">INDEX('Modified Iteration Data'!$R$8:$R$1007,MATCH($B407,'Modified Iteration Data'!$AG$8:$AG$1007,0),0)</f>
        <v>1236826520.8244586</v>
      </c>
      <c r="E407" s="3">
        <f t="shared" si="44"/>
        <v>4174740125.3537202</v>
      </c>
      <c r="F407" s="3">
        <f t="shared" si="45"/>
        <v>2519656720.6101017</v>
      </c>
      <c r="G407" s="3">
        <f t="shared" si="42"/>
        <v>2519656720.6101017</v>
      </c>
      <c r="H407" s="3">
        <f t="shared" si="46"/>
        <v>0</v>
      </c>
      <c r="I407" s="3">
        <f t="shared" si="47"/>
        <v>0</v>
      </c>
      <c r="J407" s="5">
        <f t="shared" si="48"/>
        <v>400</v>
      </c>
    </row>
    <row r="408" spans="2:10" x14ac:dyDescent="0.25">
      <c r="B408" s="6">
        <f t="shared" si="43"/>
        <v>0.40100000000000002</v>
      </c>
      <c r="C408" s="3" cm="1">
        <f t="array" ref="C408">INDEX('Modified Iteration Data'!$Q$8:$Q$1007,MATCH($B408,'Modified Iteration Data'!$AF$8:$AF$1007,0),0)</f>
        <v>2453761160.8216562</v>
      </c>
      <c r="D408" s="3" cm="1">
        <f t="array" ref="D408">INDEX('Modified Iteration Data'!$R$8:$R$1007,MATCH($B408,'Modified Iteration Data'!$AG$8:$AG$1007,0),0)</f>
        <v>1237373823.7077503</v>
      </c>
      <c r="E408" s="3">
        <f t="shared" si="44"/>
        <v>4176277217.1173024</v>
      </c>
      <c r="F408" s="3">
        <f t="shared" si="45"/>
        <v>2520204023.4933939</v>
      </c>
      <c r="G408" s="3">
        <f t="shared" si="42"/>
        <v>2520204023.4933939</v>
      </c>
      <c r="H408" s="3">
        <f t="shared" si="46"/>
        <v>0</v>
      </c>
      <c r="I408" s="3">
        <f t="shared" si="47"/>
        <v>0</v>
      </c>
      <c r="J408" s="5">
        <f t="shared" si="48"/>
        <v>401</v>
      </c>
    </row>
    <row r="409" spans="2:10" x14ac:dyDescent="0.25">
      <c r="B409" s="6">
        <f t="shared" si="43"/>
        <v>0.40200000000000002</v>
      </c>
      <c r="C409" s="3" cm="1">
        <f t="array" ref="C409">INDEX('Modified Iteration Data'!$Q$8:$Q$1007,MATCH($B409,'Modified Iteration Data'!$AF$8:$AF$1007,0),0)</f>
        <v>2454956762.407598</v>
      </c>
      <c r="D409" s="3" cm="1">
        <f t="array" ref="D409">INDEX('Modified Iteration Data'!$R$8:$R$1007,MATCH($B409,'Modified Iteration Data'!$AG$8:$AG$1007,0),0)</f>
        <v>1237377049.0639753</v>
      </c>
      <c r="E409" s="3">
        <f t="shared" si="44"/>
        <v>4177472818.7032442</v>
      </c>
      <c r="F409" s="3">
        <f t="shared" si="45"/>
        <v>2520207248.8496189</v>
      </c>
      <c r="G409" s="3">
        <f t="shared" si="42"/>
        <v>2520207248.8496189</v>
      </c>
      <c r="H409" s="3">
        <f t="shared" si="46"/>
        <v>0</v>
      </c>
      <c r="I409" s="3">
        <f t="shared" si="47"/>
        <v>0</v>
      </c>
      <c r="J409" s="5">
        <f t="shared" si="48"/>
        <v>402</v>
      </c>
    </row>
    <row r="410" spans="2:10" x14ac:dyDescent="0.25">
      <c r="B410" s="6">
        <f t="shared" si="43"/>
        <v>0.40300000000000002</v>
      </c>
      <c r="C410" s="3" cm="1">
        <f t="array" ref="C410">INDEX('Modified Iteration Data'!$Q$8:$Q$1007,MATCH($B410,'Modified Iteration Data'!$AF$8:$AF$1007,0),0)</f>
        <v>2455004110.147265</v>
      </c>
      <c r="D410" s="3" cm="1">
        <f t="array" ref="D410">INDEX('Modified Iteration Data'!$R$8:$R$1007,MATCH($B410,'Modified Iteration Data'!$AG$8:$AG$1007,0),0)</f>
        <v>1238209788.9357896</v>
      </c>
      <c r="E410" s="3">
        <f t="shared" si="44"/>
        <v>4177520166.4429111</v>
      </c>
      <c r="F410" s="3">
        <f t="shared" si="45"/>
        <v>2521039988.7214327</v>
      </c>
      <c r="G410" s="3">
        <f t="shared" si="42"/>
        <v>2521039988.7214327</v>
      </c>
      <c r="H410" s="3">
        <f t="shared" si="46"/>
        <v>0</v>
      </c>
      <c r="I410" s="3">
        <f t="shared" si="47"/>
        <v>0</v>
      </c>
      <c r="J410" s="5">
        <f t="shared" si="48"/>
        <v>403</v>
      </c>
    </row>
    <row r="411" spans="2:10" x14ac:dyDescent="0.25">
      <c r="B411" s="6">
        <f t="shared" si="43"/>
        <v>0.40400000000000003</v>
      </c>
      <c r="C411" s="3" cm="1">
        <f t="array" ref="C411">INDEX('Modified Iteration Data'!$Q$8:$Q$1007,MATCH($B411,'Modified Iteration Data'!$AF$8:$AF$1007,0),0)</f>
        <v>2455582388.7195487</v>
      </c>
      <c r="D411" s="3" cm="1">
        <f t="array" ref="D411">INDEX('Modified Iteration Data'!$R$8:$R$1007,MATCH($B411,'Modified Iteration Data'!$AG$8:$AG$1007,0),0)</f>
        <v>1238781087.787709</v>
      </c>
      <c r="E411" s="3">
        <f t="shared" si="44"/>
        <v>4178098445.0151949</v>
      </c>
      <c r="F411" s="3">
        <f t="shared" si="45"/>
        <v>2521611287.5733523</v>
      </c>
      <c r="G411" s="3">
        <f t="shared" si="42"/>
        <v>2521611287.5733523</v>
      </c>
      <c r="H411" s="3">
        <f t="shared" si="46"/>
        <v>0</v>
      </c>
      <c r="I411" s="3">
        <f t="shared" si="47"/>
        <v>0</v>
      </c>
      <c r="J411" s="5">
        <f t="shared" si="48"/>
        <v>404</v>
      </c>
    </row>
    <row r="412" spans="2:10" x14ac:dyDescent="0.25">
      <c r="B412" s="6">
        <f t="shared" si="43"/>
        <v>0.40500000000000003</v>
      </c>
      <c r="C412" s="3" cm="1">
        <f t="array" ref="C412">INDEX('Modified Iteration Data'!$Q$8:$Q$1007,MATCH($B412,'Modified Iteration Data'!$AF$8:$AF$1007,0),0)</f>
        <v>2456377327.2837801</v>
      </c>
      <c r="D412" s="3" cm="1">
        <f t="array" ref="D412">INDEX('Modified Iteration Data'!$R$8:$R$1007,MATCH($B412,'Modified Iteration Data'!$AG$8:$AG$1007,0),0)</f>
        <v>1240673754.8805223</v>
      </c>
      <c r="E412" s="3">
        <f t="shared" si="44"/>
        <v>4178893383.5794263</v>
      </c>
      <c r="F412" s="3">
        <f t="shared" si="45"/>
        <v>2523503954.6661654</v>
      </c>
      <c r="G412" s="3">
        <f t="shared" si="42"/>
        <v>2523503954.6661654</v>
      </c>
      <c r="H412" s="3">
        <f t="shared" si="46"/>
        <v>0</v>
      </c>
      <c r="I412" s="3">
        <f t="shared" si="47"/>
        <v>0</v>
      </c>
      <c r="J412" s="5">
        <f t="shared" si="48"/>
        <v>405</v>
      </c>
    </row>
    <row r="413" spans="2:10" x14ac:dyDescent="0.25">
      <c r="B413" s="6">
        <f t="shared" si="43"/>
        <v>0.40600000000000003</v>
      </c>
      <c r="C413" s="3" cm="1">
        <f t="array" ref="C413">INDEX('Modified Iteration Data'!$Q$8:$Q$1007,MATCH($B413,'Modified Iteration Data'!$AF$8:$AF$1007,0),0)</f>
        <v>2456679198.8877563</v>
      </c>
      <c r="D413" s="3" cm="1">
        <f t="array" ref="D413">INDEX('Modified Iteration Data'!$R$8:$R$1007,MATCH($B413,'Modified Iteration Data'!$AG$8:$AG$1007,0),0)</f>
        <v>1242392133.3850379</v>
      </c>
      <c r="E413" s="3">
        <f t="shared" si="44"/>
        <v>4179195255.1834025</v>
      </c>
      <c r="F413" s="3">
        <f t="shared" si="45"/>
        <v>2525222333.170681</v>
      </c>
      <c r="G413" s="3">
        <f t="shared" si="42"/>
        <v>2525222333.170681</v>
      </c>
      <c r="H413" s="3">
        <f t="shared" si="46"/>
        <v>0</v>
      </c>
      <c r="I413" s="3">
        <f t="shared" si="47"/>
        <v>0</v>
      </c>
      <c r="J413" s="5">
        <f t="shared" si="48"/>
        <v>406</v>
      </c>
    </row>
    <row r="414" spans="2:10" x14ac:dyDescent="0.25">
      <c r="B414" s="6">
        <f t="shared" si="43"/>
        <v>0.40699999999999997</v>
      </c>
      <c r="C414" s="3" cm="1">
        <f t="array" ref="C414">INDEX('Modified Iteration Data'!$Q$8:$Q$1007,MATCH($B414,'Modified Iteration Data'!$AF$8:$AF$1007,0),0)</f>
        <v>2457723196.8827381</v>
      </c>
      <c r="D414" s="3" cm="1">
        <f t="array" ref="D414">INDEX('Modified Iteration Data'!$R$8:$R$1007,MATCH($B414,'Modified Iteration Data'!$AG$8:$AG$1007,0),0)</f>
        <v>1242668485.4984119</v>
      </c>
      <c r="E414" s="3">
        <f t="shared" si="44"/>
        <v>4180239253.1783843</v>
      </c>
      <c r="F414" s="3">
        <f t="shared" si="45"/>
        <v>2525498685.2840552</v>
      </c>
      <c r="G414" s="3">
        <f t="shared" si="42"/>
        <v>2525498685.2840552</v>
      </c>
      <c r="H414" s="3">
        <f t="shared" si="46"/>
        <v>0</v>
      </c>
      <c r="I414" s="3">
        <f t="shared" si="47"/>
        <v>0</v>
      </c>
      <c r="J414" s="5">
        <f t="shared" si="48"/>
        <v>407</v>
      </c>
    </row>
    <row r="415" spans="2:10" x14ac:dyDescent="0.25">
      <c r="B415" s="6">
        <f t="shared" si="43"/>
        <v>0.40799999999999997</v>
      </c>
      <c r="C415" s="3" cm="1">
        <f t="array" ref="C415">INDEX('Modified Iteration Data'!$Q$8:$Q$1007,MATCH($B415,'Modified Iteration Data'!$AF$8:$AF$1007,0),0)</f>
        <v>2458963105.4267802</v>
      </c>
      <c r="D415" s="3" cm="1">
        <f t="array" ref="D415">INDEX('Modified Iteration Data'!$R$8:$R$1007,MATCH($B415,'Modified Iteration Data'!$AG$8:$AG$1007,0),0)</f>
        <v>1242696855.5932503</v>
      </c>
      <c r="E415" s="3">
        <f t="shared" si="44"/>
        <v>4181479161.7224264</v>
      </c>
      <c r="F415" s="3">
        <f t="shared" si="45"/>
        <v>2525527055.3788939</v>
      </c>
      <c r="G415" s="3">
        <f t="shared" si="42"/>
        <v>2525527055.3788939</v>
      </c>
      <c r="H415" s="3">
        <f t="shared" si="46"/>
        <v>0</v>
      </c>
      <c r="I415" s="3">
        <f t="shared" si="47"/>
        <v>0</v>
      </c>
      <c r="J415" s="5">
        <f t="shared" si="48"/>
        <v>408</v>
      </c>
    </row>
    <row r="416" spans="2:10" x14ac:dyDescent="0.25">
      <c r="B416" s="6">
        <f t="shared" si="43"/>
        <v>0.40899999999999997</v>
      </c>
      <c r="C416" s="3" cm="1">
        <f t="array" ref="C416">INDEX('Modified Iteration Data'!$Q$8:$Q$1007,MATCH($B416,'Modified Iteration Data'!$AF$8:$AF$1007,0),0)</f>
        <v>2463084884.2905951</v>
      </c>
      <c r="D416" s="3" cm="1">
        <f t="array" ref="D416">INDEX('Modified Iteration Data'!$R$8:$R$1007,MATCH($B416,'Modified Iteration Data'!$AG$8:$AG$1007,0),0)</f>
        <v>1242786982.9823978</v>
      </c>
      <c r="E416" s="3">
        <f t="shared" si="44"/>
        <v>4185600940.5862412</v>
      </c>
      <c r="F416" s="3">
        <f t="shared" si="45"/>
        <v>2525617182.7680411</v>
      </c>
      <c r="G416" s="3">
        <f t="shared" si="42"/>
        <v>2525617182.7680411</v>
      </c>
      <c r="H416" s="3">
        <f t="shared" si="46"/>
        <v>0</v>
      </c>
      <c r="I416" s="3">
        <f t="shared" si="47"/>
        <v>0</v>
      </c>
      <c r="J416" s="5">
        <f t="shared" si="48"/>
        <v>409</v>
      </c>
    </row>
    <row r="417" spans="2:10" x14ac:dyDescent="0.25">
      <c r="B417" s="6">
        <f t="shared" si="43"/>
        <v>0.41</v>
      </c>
      <c r="C417" s="3" cm="1">
        <f t="array" ref="C417">INDEX('Modified Iteration Data'!$Q$8:$Q$1007,MATCH($B417,'Modified Iteration Data'!$AF$8:$AF$1007,0),0)</f>
        <v>2463100422.9028978</v>
      </c>
      <c r="D417" s="3" cm="1">
        <f t="array" ref="D417">INDEX('Modified Iteration Data'!$R$8:$R$1007,MATCH($B417,'Modified Iteration Data'!$AG$8:$AG$1007,0),0)</f>
        <v>1243330399.3513322</v>
      </c>
      <c r="E417" s="3">
        <f t="shared" si="44"/>
        <v>4185616479.198544</v>
      </c>
      <c r="F417" s="3">
        <f t="shared" si="45"/>
        <v>2526160599.1369753</v>
      </c>
      <c r="G417" s="3">
        <f t="shared" si="42"/>
        <v>2526160599.1369753</v>
      </c>
      <c r="H417" s="3">
        <f t="shared" si="46"/>
        <v>0</v>
      </c>
      <c r="I417" s="3">
        <f t="shared" si="47"/>
        <v>0</v>
      </c>
      <c r="J417" s="5">
        <f t="shared" si="48"/>
        <v>410</v>
      </c>
    </row>
    <row r="418" spans="2:10" x14ac:dyDescent="0.25">
      <c r="B418" s="6">
        <f t="shared" si="43"/>
        <v>0.41099999999999998</v>
      </c>
      <c r="C418" s="3" cm="1">
        <f t="array" ref="C418">INDEX('Modified Iteration Data'!$Q$8:$Q$1007,MATCH($B418,'Modified Iteration Data'!$AF$8:$AF$1007,0),0)</f>
        <v>2463111263.8165894</v>
      </c>
      <c r="D418" s="3" cm="1">
        <f t="array" ref="D418">INDEX('Modified Iteration Data'!$R$8:$R$1007,MATCH($B418,'Modified Iteration Data'!$AG$8:$AG$1007,0),0)</f>
        <v>1243338035.9263921</v>
      </c>
      <c r="E418" s="3">
        <f t="shared" si="44"/>
        <v>4185627320.1122355</v>
      </c>
      <c r="F418" s="3">
        <f t="shared" si="45"/>
        <v>2526168235.7120352</v>
      </c>
      <c r="G418" s="3">
        <f t="shared" si="42"/>
        <v>2526168235.7120352</v>
      </c>
      <c r="H418" s="3">
        <f t="shared" si="46"/>
        <v>0</v>
      </c>
      <c r="I418" s="3">
        <f t="shared" si="47"/>
        <v>0</v>
      </c>
      <c r="J418" s="5">
        <f t="shared" si="48"/>
        <v>411</v>
      </c>
    </row>
    <row r="419" spans="2:10" x14ac:dyDescent="0.25">
      <c r="B419" s="6">
        <f t="shared" si="43"/>
        <v>0.41199999999999998</v>
      </c>
      <c r="C419" s="3" cm="1">
        <f t="array" ref="C419">INDEX('Modified Iteration Data'!$Q$8:$Q$1007,MATCH($B419,'Modified Iteration Data'!$AF$8:$AF$1007,0),0)</f>
        <v>2463990250.0461731</v>
      </c>
      <c r="D419" s="3" cm="1">
        <f t="array" ref="D419">INDEX('Modified Iteration Data'!$R$8:$R$1007,MATCH($B419,'Modified Iteration Data'!$AG$8:$AG$1007,0),0)</f>
        <v>1244646711.3389225</v>
      </c>
      <c r="E419" s="3">
        <f t="shared" si="44"/>
        <v>4186506306.3418193</v>
      </c>
      <c r="F419" s="3">
        <f t="shared" si="45"/>
        <v>2527476911.1245661</v>
      </c>
      <c r="G419" s="3">
        <f t="shared" si="42"/>
        <v>2527476911.1245661</v>
      </c>
      <c r="H419" s="3">
        <f t="shared" si="46"/>
        <v>0</v>
      </c>
      <c r="I419" s="3">
        <f t="shared" si="47"/>
        <v>0</v>
      </c>
      <c r="J419" s="5">
        <f t="shared" si="48"/>
        <v>412</v>
      </c>
    </row>
    <row r="420" spans="2:10" x14ac:dyDescent="0.25">
      <c r="B420" s="6">
        <f t="shared" si="43"/>
        <v>0.41299999999999998</v>
      </c>
      <c r="C420" s="3" cm="1">
        <f t="array" ref="C420">INDEX('Modified Iteration Data'!$Q$8:$Q$1007,MATCH($B420,'Modified Iteration Data'!$AF$8:$AF$1007,0),0)</f>
        <v>2465258876.3823509</v>
      </c>
      <c r="D420" s="3" cm="1">
        <f t="array" ref="D420">INDEX('Modified Iteration Data'!$R$8:$R$1007,MATCH($B420,'Modified Iteration Data'!$AG$8:$AG$1007,0),0)</f>
        <v>1244883721.0979323</v>
      </c>
      <c r="E420" s="3">
        <f t="shared" si="44"/>
        <v>4187774932.6779971</v>
      </c>
      <c r="F420" s="3">
        <f t="shared" si="45"/>
        <v>2527713920.8835754</v>
      </c>
      <c r="G420" s="3">
        <f t="shared" si="42"/>
        <v>2527713920.8835754</v>
      </c>
      <c r="H420" s="3">
        <f t="shared" si="46"/>
        <v>0</v>
      </c>
      <c r="I420" s="3">
        <f t="shared" si="47"/>
        <v>0</v>
      </c>
      <c r="J420" s="5">
        <f t="shared" si="48"/>
        <v>413</v>
      </c>
    </row>
    <row r="421" spans="2:10" x14ac:dyDescent="0.25">
      <c r="B421" s="6">
        <f t="shared" si="43"/>
        <v>0.41399999999999998</v>
      </c>
      <c r="C421" s="3" cm="1">
        <f t="array" ref="C421">INDEX('Modified Iteration Data'!$Q$8:$Q$1007,MATCH($B421,'Modified Iteration Data'!$AF$8:$AF$1007,0),0)</f>
        <v>2466995266.5298424</v>
      </c>
      <c r="D421" s="3" cm="1">
        <f t="array" ref="D421">INDEX('Modified Iteration Data'!$R$8:$R$1007,MATCH($B421,'Modified Iteration Data'!$AG$8:$AG$1007,0),0)</f>
        <v>1245154215.9148066</v>
      </c>
      <c r="E421" s="3">
        <f t="shared" si="44"/>
        <v>4189511322.8254886</v>
      </c>
      <c r="F421" s="3">
        <f t="shared" si="45"/>
        <v>2527984415.7004499</v>
      </c>
      <c r="G421" s="3">
        <f t="shared" si="42"/>
        <v>2527984415.7004499</v>
      </c>
      <c r="H421" s="3">
        <f t="shared" si="46"/>
        <v>0</v>
      </c>
      <c r="I421" s="3">
        <f t="shared" si="47"/>
        <v>0</v>
      </c>
      <c r="J421" s="5">
        <f t="shared" si="48"/>
        <v>414</v>
      </c>
    </row>
    <row r="422" spans="2:10" x14ac:dyDescent="0.25">
      <c r="B422" s="6">
        <f t="shared" si="43"/>
        <v>0.41499999999999998</v>
      </c>
      <c r="C422" s="3" cm="1">
        <f t="array" ref="C422">INDEX('Modified Iteration Data'!$Q$8:$Q$1007,MATCH($B422,'Modified Iteration Data'!$AF$8:$AF$1007,0),0)</f>
        <v>2469136546.8140345</v>
      </c>
      <c r="D422" s="3" cm="1">
        <f t="array" ref="D422">INDEX('Modified Iteration Data'!$R$8:$R$1007,MATCH($B422,'Modified Iteration Data'!$AG$8:$AG$1007,0),0)</f>
        <v>1246048940.871979</v>
      </c>
      <c r="E422" s="3">
        <f t="shared" si="44"/>
        <v>4191652603.1096807</v>
      </c>
      <c r="F422" s="3">
        <f t="shared" si="45"/>
        <v>2528879140.6576223</v>
      </c>
      <c r="G422" s="3">
        <f t="shared" si="42"/>
        <v>2528879140.6576223</v>
      </c>
      <c r="H422" s="3">
        <f t="shared" si="46"/>
        <v>0</v>
      </c>
      <c r="I422" s="3">
        <f t="shared" si="47"/>
        <v>0</v>
      </c>
      <c r="J422" s="5">
        <f t="shared" si="48"/>
        <v>415</v>
      </c>
    </row>
    <row r="423" spans="2:10" x14ac:dyDescent="0.25">
      <c r="B423" s="6">
        <f t="shared" si="43"/>
        <v>0.41599999999999998</v>
      </c>
      <c r="C423" s="3" cm="1">
        <f t="array" ref="C423">INDEX('Modified Iteration Data'!$Q$8:$Q$1007,MATCH($B423,'Modified Iteration Data'!$AF$8:$AF$1007,0),0)</f>
        <v>2470883006.4024668</v>
      </c>
      <c r="D423" s="3" cm="1">
        <f t="array" ref="D423">INDEX('Modified Iteration Data'!$R$8:$R$1007,MATCH($B423,'Modified Iteration Data'!$AG$8:$AG$1007,0),0)</f>
        <v>1246118454.0900779</v>
      </c>
      <c r="E423" s="3">
        <f t="shared" si="44"/>
        <v>4193399062.698113</v>
      </c>
      <c r="F423" s="3">
        <f t="shared" si="45"/>
        <v>2528948653.875721</v>
      </c>
      <c r="G423" s="3">
        <f t="shared" si="42"/>
        <v>2528948653.875721</v>
      </c>
      <c r="H423" s="3">
        <f t="shared" si="46"/>
        <v>0</v>
      </c>
      <c r="I423" s="3">
        <f t="shared" si="47"/>
        <v>0</v>
      </c>
      <c r="J423" s="5">
        <f t="shared" si="48"/>
        <v>416</v>
      </c>
    </row>
    <row r="424" spans="2:10" x14ac:dyDescent="0.25">
      <c r="B424" s="6">
        <f t="shared" si="43"/>
        <v>0.41699999999999998</v>
      </c>
      <c r="C424" s="3" cm="1">
        <f t="array" ref="C424">INDEX('Modified Iteration Data'!$Q$8:$Q$1007,MATCH($B424,'Modified Iteration Data'!$AF$8:$AF$1007,0),0)</f>
        <v>2474472743.2715902</v>
      </c>
      <c r="D424" s="3" cm="1">
        <f t="array" ref="D424">INDEX('Modified Iteration Data'!$R$8:$R$1007,MATCH($B424,'Modified Iteration Data'!$AG$8:$AG$1007,0),0)</f>
        <v>1246895131.6597996</v>
      </c>
      <c r="E424" s="3">
        <f t="shared" si="44"/>
        <v>4196988799.5672364</v>
      </c>
      <c r="F424" s="3">
        <f t="shared" si="45"/>
        <v>2529725331.4454432</v>
      </c>
      <c r="G424" s="3">
        <f t="shared" si="42"/>
        <v>2529725331.4454432</v>
      </c>
      <c r="H424" s="3">
        <f t="shared" si="46"/>
        <v>0</v>
      </c>
      <c r="I424" s="3">
        <f t="shared" si="47"/>
        <v>0</v>
      </c>
      <c r="J424" s="5">
        <f t="shared" si="48"/>
        <v>417</v>
      </c>
    </row>
    <row r="425" spans="2:10" x14ac:dyDescent="0.25">
      <c r="B425" s="6">
        <f t="shared" si="43"/>
        <v>0.41799999999999998</v>
      </c>
      <c r="C425" s="3" cm="1">
        <f t="array" ref="C425">INDEX('Modified Iteration Data'!$Q$8:$Q$1007,MATCH($B425,'Modified Iteration Data'!$AF$8:$AF$1007,0),0)</f>
        <v>2478549457.962255</v>
      </c>
      <c r="D425" s="3" cm="1">
        <f t="array" ref="D425">INDEX('Modified Iteration Data'!$R$8:$R$1007,MATCH($B425,'Modified Iteration Data'!$AG$8:$AG$1007,0),0)</f>
        <v>1246976995.5479536</v>
      </c>
      <c r="E425" s="3">
        <f t="shared" si="44"/>
        <v>4201065514.2579012</v>
      </c>
      <c r="F425" s="3">
        <f t="shared" si="45"/>
        <v>2529807195.3335972</v>
      </c>
      <c r="G425" s="3">
        <f t="shared" si="42"/>
        <v>2529807195.3335972</v>
      </c>
      <c r="H425" s="3">
        <f t="shared" si="46"/>
        <v>0</v>
      </c>
      <c r="I425" s="3">
        <f t="shared" si="47"/>
        <v>0</v>
      </c>
      <c r="J425" s="5">
        <f t="shared" si="48"/>
        <v>418</v>
      </c>
    </row>
    <row r="426" spans="2:10" x14ac:dyDescent="0.25">
      <c r="B426" s="6">
        <f t="shared" si="43"/>
        <v>0.41899999999999998</v>
      </c>
      <c r="C426" s="3" cm="1">
        <f t="array" ref="C426">INDEX('Modified Iteration Data'!$Q$8:$Q$1007,MATCH($B426,'Modified Iteration Data'!$AF$8:$AF$1007,0),0)</f>
        <v>2479510916.157084</v>
      </c>
      <c r="D426" s="3" cm="1">
        <f t="array" ref="D426">INDEX('Modified Iteration Data'!$R$8:$R$1007,MATCH($B426,'Modified Iteration Data'!$AG$8:$AG$1007,0),0)</f>
        <v>1247336241.5933557</v>
      </c>
      <c r="E426" s="3">
        <f t="shared" si="44"/>
        <v>4202026972.4527302</v>
      </c>
      <c r="F426" s="3">
        <f t="shared" si="45"/>
        <v>2530166441.3789988</v>
      </c>
      <c r="G426" s="3">
        <f t="shared" si="42"/>
        <v>2530166441.3789988</v>
      </c>
      <c r="H426" s="3">
        <f t="shared" si="46"/>
        <v>0</v>
      </c>
      <c r="I426" s="3">
        <f t="shared" si="47"/>
        <v>0</v>
      </c>
      <c r="J426" s="5">
        <f t="shared" si="48"/>
        <v>419</v>
      </c>
    </row>
    <row r="427" spans="2:10" x14ac:dyDescent="0.25">
      <c r="B427" s="6">
        <f t="shared" si="43"/>
        <v>0.42</v>
      </c>
      <c r="C427" s="3" cm="1">
        <f t="array" ref="C427">INDEX('Modified Iteration Data'!$Q$8:$Q$1007,MATCH($B427,'Modified Iteration Data'!$AF$8:$AF$1007,0),0)</f>
        <v>2480702222.7455773</v>
      </c>
      <c r="D427" s="3" cm="1">
        <f t="array" ref="D427">INDEX('Modified Iteration Data'!$R$8:$R$1007,MATCH($B427,'Modified Iteration Data'!$AG$8:$AG$1007,0),0)</f>
        <v>1248511872.2900052</v>
      </c>
      <c r="E427" s="3">
        <f t="shared" si="44"/>
        <v>4203218279.0412235</v>
      </c>
      <c r="F427" s="3">
        <f t="shared" si="45"/>
        <v>2531342072.0756483</v>
      </c>
      <c r="G427" s="3">
        <f t="shared" si="42"/>
        <v>2531342072.0756483</v>
      </c>
      <c r="H427" s="3">
        <f t="shared" si="46"/>
        <v>0</v>
      </c>
      <c r="I427" s="3">
        <f t="shared" si="47"/>
        <v>0</v>
      </c>
      <c r="J427" s="5">
        <f t="shared" si="48"/>
        <v>420</v>
      </c>
    </row>
    <row r="428" spans="2:10" x14ac:dyDescent="0.25">
      <c r="B428" s="6">
        <f t="shared" si="43"/>
        <v>0.42099999999999999</v>
      </c>
      <c r="C428" s="3" cm="1">
        <f t="array" ref="C428">INDEX('Modified Iteration Data'!$Q$8:$Q$1007,MATCH($B428,'Modified Iteration Data'!$AF$8:$AF$1007,0),0)</f>
        <v>2481621122.7937508</v>
      </c>
      <c r="D428" s="3" cm="1">
        <f t="array" ref="D428">INDEX('Modified Iteration Data'!$R$8:$R$1007,MATCH($B428,'Modified Iteration Data'!$AG$8:$AG$1007,0),0)</f>
        <v>1249127031.7316222</v>
      </c>
      <c r="E428" s="3">
        <f t="shared" si="44"/>
        <v>4204137179.089397</v>
      </c>
      <c r="F428" s="3">
        <f t="shared" si="45"/>
        <v>2531957231.5172653</v>
      </c>
      <c r="G428" s="3">
        <f t="shared" si="42"/>
        <v>2531957231.5172653</v>
      </c>
      <c r="H428" s="3">
        <f t="shared" si="46"/>
        <v>0</v>
      </c>
      <c r="I428" s="3">
        <f t="shared" si="47"/>
        <v>0</v>
      </c>
      <c r="J428" s="5">
        <f t="shared" si="48"/>
        <v>421</v>
      </c>
    </row>
    <row r="429" spans="2:10" x14ac:dyDescent="0.25">
      <c r="B429" s="6">
        <f t="shared" si="43"/>
        <v>0.42199999999999999</v>
      </c>
      <c r="C429" s="3" cm="1">
        <f t="array" ref="C429">INDEX('Modified Iteration Data'!$Q$8:$Q$1007,MATCH($B429,'Modified Iteration Data'!$AF$8:$AF$1007,0),0)</f>
        <v>2482638585.991756</v>
      </c>
      <c r="D429" s="3" cm="1">
        <f t="array" ref="D429">INDEX('Modified Iteration Data'!$R$8:$R$1007,MATCH($B429,'Modified Iteration Data'!$AG$8:$AG$1007,0),0)</f>
        <v>1249912912.4309506</v>
      </c>
      <c r="E429" s="3">
        <f t="shared" si="44"/>
        <v>4205154642.2874022</v>
      </c>
      <c r="F429" s="3">
        <f t="shared" si="45"/>
        <v>2532743112.2165937</v>
      </c>
      <c r="G429" s="3">
        <f t="shared" si="42"/>
        <v>2532743112.2165937</v>
      </c>
      <c r="H429" s="3">
        <f t="shared" si="46"/>
        <v>0</v>
      </c>
      <c r="I429" s="3">
        <f t="shared" si="47"/>
        <v>0</v>
      </c>
      <c r="J429" s="5">
        <f t="shared" si="48"/>
        <v>422</v>
      </c>
    </row>
    <row r="430" spans="2:10" x14ac:dyDescent="0.25">
      <c r="B430" s="6">
        <f t="shared" si="43"/>
        <v>0.42299999999999999</v>
      </c>
      <c r="C430" s="3" cm="1">
        <f t="array" ref="C430">INDEX('Modified Iteration Data'!$Q$8:$Q$1007,MATCH($B430,'Modified Iteration Data'!$AF$8:$AF$1007,0),0)</f>
        <v>2485343836.9238439</v>
      </c>
      <c r="D430" s="3" cm="1">
        <f t="array" ref="D430">INDEX('Modified Iteration Data'!$R$8:$R$1007,MATCH($B430,'Modified Iteration Data'!$AG$8:$AG$1007,0),0)</f>
        <v>1250324974.6838369</v>
      </c>
      <c r="E430" s="3">
        <f t="shared" si="44"/>
        <v>4207859893.2194901</v>
      </c>
      <c r="F430" s="3">
        <f t="shared" si="45"/>
        <v>2533155174.4694805</v>
      </c>
      <c r="G430" s="3">
        <f t="shared" si="42"/>
        <v>2533155174.4694805</v>
      </c>
      <c r="H430" s="3">
        <f t="shared" si="46"/>
        <v>0</v>
      </c>
      <c r="I430" s="3">
        <f t="shared" si="47"/>
        <v>0</v>
      </c>
      <c r="J430" s="5">
        <f t="shared" si="48"/>
        <v>423</v>
      </c>
    </row>
    <row r="431" spans="2:10" x14ac:dyDescent="0.25">
      <c r="B431" s="6">
        <f t="shared" si="43"/>
        <v>0.42399999999999999</v>
      </c>
      <c r="C431" s="3" cm="1">
        <f t="array" ref="C431">INDEX('Modified Iteration Data'!$Q$8:$Q$1007,MATCH($B431,'Modified Iteration Data'!$AF$8:$AF$1007,0),0)</f>
        <v>2487454678.183639</v>
      </c>
      <c r="D431" s="3" cm="1">
        <f t="array" ref="D431">INDEX('Modified Iteration Data'!$R$8:$R$1007,MATCH($B431,'Modified Iteration Data'!$AG$8:$AG$1007,0),0)</f>
        <v>1250583469.6708503</v>
      </c>
      <c r="E431" s="3">
        <f t="shared" si="44"/>
        <v>4209970734.4792852</v>
      </c>
      <c r="F431" s="3">
        <f t="shared" si="45"/>
        <v>2533413669.4564934</v>
      </c>
      <c r="G431" s="3">
        <f t="shared" si="42"/>
        <v>2533413669.4564934</v>
      </c>
      <c r="H431" s="3">
        <f t="shared" si="46"/>
        <v>0</v>
      </c>
      <c r="I431" s="3">
        <f t="shared" si="47"/>
        <v>0</v>
      </c>
      <c r="J431" s="5">
        <f t="shared" si="48"/>
        <v>424</v>
      </c>
    </row>
    <row r="432" spans="2:10" x14ac:dyDescent="0.25">
      <c r="B432" s="6">
        <f t="shared" si="43"/>
        <v>0.42499999999999999</v>
      </c>
      <c r="C432" s="3" cm="1">
        <f t="array" ref="C432">INDEX('Modified Iteration Data'!$Q$8:$Q$1007,MATCH($B432,'Modified Iteration Data'!$AF$8:$AF$1007,0),0)</f>
        <v>2487525266.5368209</v>
      </c>
      <c r="D432" s="3" cm="1">
        <f t="array" ref="D432">INDEX('Modified Iteration Data'!$R$8:$R$1007,MATCH($B432,'Modified Iteration Data'!$AG$8:$AG$1007,0),0)</f>
        <v>1251812403.3183522</v>
      </c>
      <c r="E432" s="3">
        <f t="shared" si="44"/>
        <v>4210041322.8324671</v>
      </c>
      <c r="F432" s="3">
        <f t="shared" si="45"/>
        <v>2534642603.1039953</v>
      </c>
      <c r="G432" s="3">
        <f t="shared" si="42"/>
        <v>2534642603.1039953</v>
      </c>
      <c r="H432" s="3">
        <f t="shared" si="46"/>
        <v>0</v>
      </c>
      <c r="I432" s="3">
        <f t="shared" si="47"/>
        <v>0</v>
      </c>
      <c r="J432" s="5">
        <f t="shared" si="48"/>
        <v>425</v>
      </c>
    </row>
    <row r="433" spans="2:10" x14ac:dyDescent="0.25">
      <c r="B433" s="6">
        <f t="shared" si="43"/>
        <v>0.42599999999999999</v>
      </c>
      <c r="C433" s="3" cm="1">
        <f t="array" ref="C433">INDEX('Modified Iteration Data'!$Q$8:$Q$1007,MATCH($B433,'Modified Iteration Data'!$AF$8:$AF$1007,0),0)</f>
        <v>2489623080.4531679</v>
      </c>
      <c r="D433" s="3" cm="1">
        <f t="array" ref="D433">INDEX('Modified Iteration Data'!$R$8:$R$1007,MATCH($B433,'Modified Iteration Data'!$AG$8:$AG$1007,0),0)</f>
        <v>1253005749.9145434</v>
      </c>
      <c r="E433" s="3">
        <f t="shared" si="44"/>
        <v>4212139136.7488141</v>
      </c>
      <c r="F433" s="3">
        <f t="shared" si="45"/>
        <v>2535835949.7001867</v>
      </c>
      <c r="G433" s="3">
        <f t="shared" si="42"/>
        <v>2535835949.7001867</v>
      </c>
      <c r="H433" s="3">
        <f t="shared" si="46"/>
        <v>0</v>
      </c>
      <c r="I433" s="3">
        <f t="shared" si="47"/>
        <v>0</v>
      </c>
      <c r="J433" s="5">
        <f t="shared" si="48"/>
        <v>426</v>
      </c>
    </row>
    <row r="434" spans="2:10" x14ac:dyDescent="0.25">
      <c r="B434" s="6">
        <f t="shared" si="43"/>
        <v>0.42699999999999999</v>
      </c>
      <c r="C434" s="3" cm="1">
        <f t="array" ref="C434">INDEX('Modified Iteration Data'!$Q$8:$Q$1007,MATCH($B434,'Modified Iteration Data'!$AF$8:$AF$1007,0),0)</f>
        <v>2491946683.4916711</v>
      </c>
      <c r="D434" s="3" cm="1">
        <f t="array" ref="D434">INDEX('Modified Iteration Data'!$R$8:$R$1007,MATCH($B434,'Modified Iteration Data'!$AG$8:$AG$1007,0),0)</f>
        <v>1253236437.8804846</v>
      </c>
      <c r="E434" s="3">
        <f t="shared" si="44"/>
        <v>4214462739.7873173</v>
      </c>
      <c r="F434" s="3">
        <f t="shared" si="45"/>
        <v>2536066637.6661282</v>
      </c>
      <c r="G434" s="3">
        <f t="shared" si="42"/>
        <v>2536066637.6661282</v>
      </c>
      <c r="H434" s="3">
        <f t="shared" si="46"/>
        <v>0</v>
      </c>
      <c r="I434" s="3">
        <f t="shared" si="47"/>
        <v>0</v>
      </c>
      <c r="J434" s="5">
        <f t="shared" si="48"/>
        <v>427</v>
      </c>
    </row>
    <row r="435" spans="2:10" x14ac:dyDescent="0.25">
      <c r="B435" s="6">
        <f t="shared" si="43"/>
        <v>0.42799999999999999</v>
      </c>
      <c r="C435" s="3" cm="1">
        <f t="array" ref="C435">INDEX('Modified Iteration Data'!$Q$8:$Q$1007,MATCH($B435,'Modified Iteration Data'!$AF$8:$AF$1007,0),0)</f>
        <v>2492041414.9028883</v>
      </c>
      <c r="D435" s="3" cm="1">
        <f t="array" ref="D435">INDEX('Modified Iteration Data'!$R$8:$R$1007,MATCH($B435,'Modified Iteration Data'!$AG$8:$AG$1007,0),0)</f>
        <v>1254034149.4663916</v>
      </c>
      <c r="E435" s="3">
        <f t="shared" si="44"/>
        <v>4214557471.1985345</v>
      </c>
      <c r="F435" s="3">
        <f t="shared" si="45"/>
        <v>2536864349.2520351</v>
      </c>
      <c r="G435" s="3">
        <f t="shared" si="42"/>
        <v>2536864349.2520351</v>
      </c>
      <c r="H435" s="3">
        <f t="shared" si="46"/>
        <v>0</v>
      </c>
      <c r="I435" s="3">
        <f t="shared" si="47"/>
        <v>0</v>
      </c>
      <c r="J435" s="5">
        <f t="shared" si="48"/>
        <v>428</v>
      </c>
    </row>
    <row r="436" spans="2:10" x14ac:dyDescent="0.25">
      <c r="B436" s="6">
        <f t="shared" si="43"/>
        <v>0.42899999999999999</v>
      </c>
      <c r="C436" s="3" cm="1">
        <f t="array" ref="C436">INDEX('Modified Iteration Data'!$Q$8:$Q$1007,MATCH($B436,'Modified Iteration Data'!$AF$8:$AF$1007,0),0)</f>
        <v>2493740814.7515249</v>
      </c>
      <c r="D436" s="3" cm="1">
        <f t="array" ref="D436">INDEX('Modified Iteration Data'!$R$8:$R$1007,MATCH($B436,'Modified Iteration Data'!$AG$8:$AG$1007,0),0)</f>
        <v>1254242378.0477967</v>
      </c>
      <c r="E436" s="3">
        <f t="shared" si="44"/>
        <v>4216256871.0471711</v>
      </c>
      <c r="F436" s="3">
        <f t="shared" si="45"/>
        <v>2537072577.8334398</v>
      </c>
      <c r="G436" s="3">
        <f t="shared" si="42"/>
        <v>2537072577.8334398</v>
      </c>
      <c r="H436" s="3">
        <f t="shared" si="46"/>
        <v>0</v>
      </c>
      <c r="I436" s="3">
        <f t="shared" si="47"/>
        <v>0</v>
      </c>
      <c r="J436" s="5">
        <f t="shared" si="48"/>
        <v>429</v>
      </c>
    </row>
    <row r="437" spans="2:10" x14ac:dyDescent="0.25">
      <c r="B437" s="6">
        <f t="shared" si="43"/>
        <v>0.43</v>
      </c>
      <c r="C437" s="3" cm="1">
        <f t="array" ref="C437">INDEX('Modified Iteration Data'!$Q$8:$Q$1007,MATCH($B437,'Modified Iteration Data'!$AF$8:$AF$1007,0),0)</f>
        <v>2493952012.2461877</v>
      </c>
      <c r="D437" s="3" cm="1">
        <f t="array" ref="D437">INDEX('Modified Iteration Data'!$R$8:$R$1007,MATCH($B437,'Modified Iteration Data'!$AG$8:$AG$1007,0),0)</f>
        <v>1254260930.9363444</v>
      </c>
      <c r="E437" s="3">
        <f t="shared" si="44"/>
        <v>4216468068.5418339</v>
      </c>
      <c r="F437" s="3">
        <f t="shared" si="45"/>
        <v>2537091130.7219877</v>
      </c>
      <c r="G437" s="3">
        <f t="shared" si="42"/>
        <v>2537091130.7219877</v>
      </c>
      <c r="H437" s="3">
        <f t="shared" si="46"/>
        <v>0</v>
      </c>
      <c r="I437" s="3">
        <f t="shared" si="47"/>
        <v>0</v>
      </c>
      <c r="J437" s="5">
        <f t="shared" si="48"/>
        <v>430</v>
      </c>
    </row>
    <row r="438" spans="2:10" x14ac:dyDescent="0.25">
      <c r="B438" s="6">
        <f t="shared" si="43"/>
        <v>0.43099999999999999</v>
      </c>
      <c r="C438" s="3" cm="1">
        <f t="array" ref="C438">INDEX('Modified Iteration Data'!$Q$8:$Q$1007,MATCH($B438,'Modified Iteration Data'!$AF$8:$AF$1007,0),0)</f>
        <v>2495635788.4740667</v>
      </c>
      <c r="D438" s="3" cm="1">
        <f t="array" ref="D438">INDEX('Modified Iteration Data'!$R$8:$R$1007,MATCH($B438,'Modified Iteration Data'!$AG$8:$AG$1007,0),0)</f>
        <v>1254466559.8127217</v>
      </c>
      <c r="E438" s="3">
        <f t="shared" si="44"/>
        <v>4218151844.7697129</v>
      </c>
      <c r="F438" s="3">
        <f t="shared" si="45"/>
        <v>2537296759.5983648</v>
      </c>
      <c r="G438" s="3">
        <f t="shared" si="42"/>
        <v>2537296759.5983648</v>
      </c>
      <c r="H438" s="3">
        <f t="shared" si="46"/>
        <v>0</v>
      </c>
      <c r="I438" s="3">
        <f t="shared" si="47"/>
        <v>0</v>
      </c>
      <c r="J438" s="5">
        <f t="shared" si="48"/>
        <v>431</v>
      </c>
    </row>
    <row r="439" spans="2:10" x14ac:dyDescent="0.25">
      <c r="B439" s="6">
        <f t="shared" si="43"/>
        <v>0.432</v>
      </c>
      <c r="C439" s="3" cm="1">
        <f t="array" ref="C439">INDEX('Modified Iteration Data'!$Q$8:$Q$1007,MATCH($B439,'Modified Iteration Data'!$AF$8:$AF$1007,0),0)</f>
        <v>2496622888.6487198</v>
      </c>
      <c r="D439" s="3" cm="1">
        <f t="array" ref="D439">INDEX('Modified Iteration Data'!$R$8:$R$1007,MATCH($B439,'Modified Iteration Data'!$AG$8:$AG$1007,0),0)</f>
        <v>1256378033.9405575</v>
      </c>
      <c r="E439" s="3">
        <f t="shared" si="44"/>
        <v>4219138944.944366</v>
      </c>
      <c r="F439" s="3">
        <f t="shared" si="45"/>
        <v>2539208233.7262011</v>
      </c>
      <c r="G439" s="3">
        <f t="shared" si="42"/>
        <v>2539208233.7262011</v>
      </c>
      <c r="H439" s="3">
        <f t="shared" si="46"/>
        <v>0</v>
      </c>
      <c r="I439" s="3">
        <f t="shared" si="47"/>
        <v>0</v>
      </c>
      <c r="J439" s="5">
        <f t="shared" si="48"/>
        <v>432</v>
      </c>
    </row>
    <row r="440" spans="2:10" x14ac:dyDescent="0.25">
      <c r="B440" s="6">
        <f t="shared" si="43"/>
        <v>0.433</v>
      </c>
      <c r="C440" s="3" cm="1">
        <f t="array" ref="C440">INDEX('Modified Iteration Data'!$Q$8:$Q$1007,MATCH($B440,'Modified Iteration Data'!$AF$8:$AF$1007,0),0)</f>
        <v>2496768517.2375431</v>
      </c>
      <c r="D440" s="3" cm="1">
        <f t="array" ref="D440">INDEX('Modified Iteration Data'!$R$8:$R$1007,MATCH($B440,'Modified Iteration Data'!$AG$8:$AG$1007,0),0)</f>
        <v>1257155538.0949492</v>
      </c>
      <c r="E440" s="3">
        <f t="shared" si="44"/>
        <v>4219284573.5331893</v>
      </c>
      <c r="F440" s="3">
        <f t="shared" si="45"/>
        <v>2539985737.8805923</v>
      </c>
      <c r="G440" s="3">
        <f t="shared" si="42"/>
        <v>2539985737.8805923</v>
      </c>
      <c r="H440" s="3">
        <f t="shared" si="46"/>
        <v>0</v>
      </c>
      <c r="I440" s="3">
        <f t="shared" si="47"/>
        <v>0</v>
      </c>
      <c r="J440" s="5">
        <f t="shared" si="48"/>
        <v>433</v>
      </c>
    </row>
    <row r="441" spans="2:10" x14ac:dyDescent="0.25">
      <c r="B441" s="6">
        <f t="shared" si="43"/>
        <v>0.434</v>
      </c>
      <c r="C441" s="3" cm="1">
        <f t="array" ref="C441">INDEX('Modified Iteration Data'!$Q$8:$Q$1007,MATCH($B441,'Modified Iteration Data'!$AF$8:$AF$1007,0),0)</f>
        <v>2496879297.5771046</v>
      </c>
      <c r="D441" s="3" cm="1">
        <f t="array" ref="D441">INDEX('Modified Iteration Data'!$R$8:$R$1007,MATCH($B441,'Modified Iteration Data'!$AG$8:$AG$1007,0),0)</f>
        <v>1257236183.3094318</v>
      </c>
      <c r="E441" s="3">
        <f t="shared" si="44"/>
        <v>4219395353.8727508</v>
      </c>
      <c r="F441" s="3">
        <f t="shared" si="45"/>
        <v>2540066383.0950751</v>
      </c>
      <c r="G441" s="3">
        <f t="shared" si="42"/>
        <v>2540066383.0950751</v>
      </c>
      <c r="H441" s="3">
        <f t="shared" si="46"/>
        <v>0</v>
      </c>
      <c r="I441" s="3">
        <f t="shared" si="47"/>
        <v>0</v>
      </c>
      <c r="J441" s="5">
        <f t="shared" si="48"/>
        <v>434</v>
      </c>
    </row>
    <row r="442" spans="2:10" x14ac:dyDescent="0.25">
      <c r="B442" s="6">
        <f t="shared" si="43"/>
        <v>0.435</v>
      </c>
      <c r="C442" s="3" cm="1">
        <f t="array" ref="C442">INDEX('Modified Iteration Data'!$Q$8:$Q$1007,MATCH($B442,'Modified Iteration Data'!$AF$8:$AF$1007,0),0)</f>
        <v>2497700026.6384411</v>
      </c>
      <c r="D442" s="3" cm="1">
        <f t="array" ref="D442">INDEX('Modified Iteration Data'!$R$8:$R$1007,MATCH($B442,'Modified Iteration Data'!$AG$8:$AG$1007,0),0)</f>
        <v>1257239300.4792066</v>
      </c>
      <c r="E442" s="3">
        <f t="shared" si="44"/>
        <v>4220216082.9340873</v>
      </c>
      <c r="F442" s="3">
        <f t="shared" si="45"/>
        <v>2540069500.2648497</v>
      </c>
      <c r="G442" s="3">
        <f t="shared" si="42"/>
        <v>2540069500.2648497</v>
      </c>
      <c r="H442" s="3">
        <f t="shared" si="46"/>
        <v>0</v>
      </c>
      <c r="I442" s="3">
        <f t="shared" si="47"/>
        <v>0</v>
      </c>
      <c r="J442" s="5">
        <f t="shared" si="48"/>
        <v>435</v>
      </c>
    </row>
    <row r="443" spans="2:10" x14ac:dyDescent="0.25">
      <c r="B443" s="6">
        <f t="shared" si="43"/>
        <v>0.436</v>
      </c>
      <c r="C443" s="3" cm="1">
        <f t="array" ref="C443">INDEX('Modified Iteration Data'!$Q$8:$Q$1007,MATCH($B443,'Modified Iteration Data'!$AF$8:$AF$1007,0),0)</f>
        <v>2498562232.0672851</v>
      </c>
      <c r="D443" s="3" cm="1">
        <f t="array" ref="D443">INDEX('Modified Iteration Data'!$R$8:$R$1007,MATCH($B443,'Modified Iteration Data'!$AG$8:$AG$1007,0),0)</f>
        <v>1257820222.5064642</v>
      </c>
      <c r="E443" s="3">
        <f t="shared" si="44"/>
        <v>4221078288.3629313</v>
      </c>
      <c r="F443" s="3">
        <f t="shared" si="45"/>
        <v>2540650422.2921076</v>
      </c>
      <c r="G443" s="3">
        <f t="shared" si="42"/>
        <v>2540650422.2921076</v>
      </c>
      <c r="H443" s="3">
        <f t="shared" si="46"/>
        <v>0</v>
      </c>
      <c r="I443" s="3">
        <f t="shared" si="47"/>
        <v>0</v>
      </c>
      <c r="J443" s="5">
        <f t="shared" si="48"/>
        <v>436</v>
      </c>
    </row>
    <row r="444" spans="2:10" x14ac:dyDescent="0.25">
      <c r="B444" s="6">
        <f t="shared" si="43"/>
        <v>0.437</v>
      </c>
      <c r="C444" s="3" cm="1">
        <f t="array" ref="C444">INDEX('Modified Iteration Data'!$Q$8:$Q$1007,MATCH($B444,'Modified Iteration Data'!$AF$8:$AF$1007,0),0)</f>
        <v>2499086739.6983542</v>
      </c>
      <c r="D444" s="3" cm="1">
        <f t="array" ref="D444">INDEX('Modified Iteration Data'!$R$8:$R$1007,MATCH($B444,'Modified Iteration Data'!$AG$8:$AG$1007,0),0)</f>
        <v>1257831410.0268652</v>
      </c>
      <c r="E444" s="3">
        <f t="shared" si="44"/>
        <v>4221602795.9940004</v>
      </c>
      <c r="F444" s="3">
        <f t="shared" si="45"/>
        <v>2540661609.8125086</v>
      </c>
      <c r="G444" s="3">
        <f t="shared" si="42"/>
        <v>2540661609.8125086</v>
      </c>
      <c r="H444" s="3">
        <f t="shared" si="46"/>
        <v>0</v>
      </c>
      <c r="I444" s="3">
        <f t="shared" si="47"/>
        <v>0</v>
      </c>
      <c r="J444" s="5">
        <f t="shared" si="48"/>
        <v>437</v>
      </c>
    </row>
    <row r="445" spans="2:10" x14ac:dyDescent="0.25">
      <c r="B445" s="6">
        <f t="shared" si="43"/>
        <v>0.438</v>
      </c>
      <c r="C445" s="3" cm="1">
        <f t="array" ref="C445">INDEX('Modified Iteration Data'!$Q$8:$Q$1007,MATCH($B445,'Modified Iteration Data'!$AF$8:$AF$1007,0),0)</f>
        <v>2499427273.1104631</v>
      </c>
      <c r="D445" s="3" cm="1">
        <f t="array" ref="D445">INDEX('Modified Iteration Data'!$R$8:$R$1007,MATCH($B445,'Modified Iteration Data'!$AG$8:$AG$1007,0),0)</f>
        <v>1258630540.2395651</v>
      </c>
      <c r="E445" s="3">
        <f t="shared" si="44"/>
        <v>4221943329.4061093</v>
      </c>
      <c r="F445" s="3">
        <f t="shared" si="45"/>
        <v>2541460740.0252085</v>
      </c>
      <c r="G445" s="3">
        <f t="shared" si="42"/>
        <v>2541460740.0252085</v>
      </c>
      <c r="H445" s="3">
        <f t="shared" si="46"/>
        <v>0</v>
      </c>
      <c r="I445" s="3">
        <f t="shared" si="47"/>
        <v>0</v>
      </c>
      <c r="J445" s="5">
        <f t="shared" si="48"/>
        <v>438</v>
      </c>
    </row>
    <row r="446" spans="2:10" x14ac:dyDescent="0.25">
      <c r="B446" s="6">
        <f t="shared" si="43"/>
        <v>0.439</v>
      </c>
      <c r="C446" s="3" cm="1">
        <f t="array" ref="C446">INDEX('Modified Iteration Data'!$Q$8:$Q$1007,MATCH($B446,'Modified Iteration Data'!$AF$8:$AF$1007,0),0)</f>
        <v>2501265699.1104484</v>
      </c>
      <c r="D446" s="3" cm="1">
        <f t="array" ref="D446">INDEX('Modified Iteration Data'!$R$8:$R$1007,MATCH($B446,'Modified Iteration Data'!$AG$8:$AG$1007,0),0)</f>
        <v>1258708047.2878001</v>
      </c>
      <c r="E446" s="3">
        <f t="shared" si="44"/>
        <v>4223781755.4060946</v>
      </c>
      <c r="F446" s="3">
        <f t="shared" si="45"/>
        <v>2541538247.0734434</v>
      </c>
      <c r="G446" s="3">
        <f t="shared" si="42"/>
        <v>2541538247.0734434</v>
      </c>
      <c r="H446" s="3">
        <f t="shared" si="46"/>
        <v>0</v>
      </c>
      <c r="I446" s="3">
        <f t="shared" si="47"/>
        <v>0</v>
      </c>
      <c r="J446" s="5">
        <f t="shared" si="48"/>
        <v>439</v>
      </c>
    </row>
    <row r="447" spans="2:10" x14ac:dyDescent="0.25">
      <c r="B447" s="6">
        <f t="shared" si="43"/>
        <v>0.44</v>
      </c>
      <c r="C447" s="3" cm="1">
        <f t="array" ref="C447">INDEX('Modified Iteration Data'!$Q$8:$Q$1007,MATCH($B447,'Modified Iteration Data'!$AF$8:$AF$1007,0),0)</f>
        <v>2502103976.8303151</v>
      </c>
      <c r="D447" s="3" cm="1">
        <f t="array" ref="D447">INDEX('Modified Iteration Data'!$R$8:$R$1007,MATCH($B447,'Modified Iteration Data'!$AG$8:$AG$1007,0),0)</f>
        <v>1259543304.7737193</v>
      </c>
      <c r="E447" s="3">
        <f t="shared" si="44"/>
        <v>4224620033.1259613</v>
      </c>
      <c r="F447" s="3">
        <f t="shared" si="45"/>
        <v>2542373504.5593624</v>
      </c>
      <c r="G447" s="3">
        <f t="shared" si="42"/>
        <v>2542373504.5593624</v>
      </c>
      <c r="H447" s="3">
        <f t="shared" si="46"/>
        <v>0</v>
      </c>
      <c r="I447" s="3">
        <f t="shared" si="47"/>
        <v>0</v>
      </c>
      <c r="J447" s="5">
        <f t="shared" si="48"/>
        <v>440</v>
      </c>
    </row>
    <row r="448" spans="2:10" x14ac:dyDescent="0.25">
      <c r="B448" s="6">
        <f t="shared" si="43"/>
        <v>0.441</v>
      </c>
      <c r="C448" s="3" cm="1">
        <f t="array" ref="C448">INDEX('Modified Iteration Data'!$Q$8:$Q$1007,MATCH($B448,'Modified Iteration Data'!$AF$8:$AF$1007,0),0)</f>
        <v>2503450093.7085919</v>
      </c>
      <c r="D448" s="3" cm="1">
        <f t="array" ref="D448">INDEX('Modified Iteration Data'!$R$8:$R$1007,MATCH($B448,'Modified Iteration Data'!$AG$8:$AG$1007,0),0)</f>
        <v>1259965241.9957824</v>
      </c>
      <c r="E448" s="3">
        <f t="shared" si="44"/>
        <v>4225966150.0042381</v>
      </c>
      <c r="F448" s="3">
        <f t="shared" si="45"/>
        <v>2542795441.7814255</v>
      </c>
      <c r="G448" s="3">
        <f t="shared" si="42"/>
        <v>2542795441.7814255</v>
      </c>
      <c r="H448" s="3">
        <f t="shared" si="46"/>
        <v>0</v>
      </c>
      <c r="I448" s="3">
        <f t="shared" si="47"/>
        <v>0</v>
      </c>
      <c r="J448" s="5">
        <f t="shared" si="48"/>
        <v>441</v>
      </c>
    </row>
    <row r="449" spans="2:10" x14ac:dyDescent="0.25">
      <c r="B449" s="6">
        <f t="shared" si="43"/>
        <v>0.442</v>
      </c>
      <c r="C449" s="3" cm="1">
        <f t="array" ref="C449">INDEX('Modified Iteration Data'!$Q$8:$Q$1007,MATCH($B449,'Modified Iteration Data'!$AF$8:$AF$1007,0),0)</f>
        <v>2505701736.2630448</v>
      </c>
      <c r="D449" s="3" cm="1">
        <f t="array" ref="D449">INDEX('Modified Iteration Data'!$R$8:$R$1007,MATCH($B449,'Modified Iteration Data'!$AG$8:$AG$1007,0),0)</f>
        <v>1259981749.2061529</v>
      </c>
      <c r="E449" s="3">
        <f t="shared" si="44"/>
        <v>4228217792.558691</v>
      </c>
      <c r="F449" s="3">
        <f t="shared" si="45"/>
        <v>2542811948.9917965</v>
      </c>
      <c r="G449" s="3">
        <f t="shared" si="42"/>
        <v>2542811948.9917965</v>
      </c>
      <c r="H449" s="3">
        <f t="shared" si="46"/>
        <v>0</v>
      </c>
      <c r="I449" s="3">
        <f t="shared" si="47"/>
        <v>0</v>
      </c>
      <c r="J449" s="5">
        <f t="shared" si="48"/>
        <v>442</v>
      </c>
    </row>
    <row r="450" spans="2:10" x14ac:dyDescent="0.25">
      <c r="B450" s="6">
        <f t="shared" si="43"/>
        <v>0.443</v>
      </c>
      <c r="C450" s="3" cm="1">
        <f t="array" ref="C450">INDEX('Modified Iteration Data'!$Q$8:$Q$1007,MATCH($B450,'Modified Iteration Data'!$AF$8:$AF$1007,0),0)</f>
        <v>2505958215.4337044</v>
      </c>
      <c r="D450" s="3" cm="1">
        <f t="array" ref="D450">INDEX('Modified Iteration Data'!$R$8:$R$1007,MATCH($B450,'Modified Iteration Data'!$AG$8:$AG$1007,0),0)</f>
        <v>1262475816.4237618</v>
      </c>
      <c r="E450" s="3">
        <f t="shared" si="44"/>
        <v>4228474271.7293506</v>
      </c>
      <c r="F450" s="3">
        <f t="shared" si="45"/>
        <v>2545306016.2094049</v>
      </c>
      <c r="G450" s="3">
        <f t="shared" si="42"/>
        <v>2545306016.2094049</v>
      </c>
      <c r="H450" s="3">
        <f t="shared" si="46"/>
        <v>0</v>
      </c>
      <c r="I450" s="3">
        <f t="shared" si="47"/>
        <v>0</v>
      </c>
      <c r="J450" s="5">
        <f t="shared" si="48"/>
        <v>443</v>
      </c>
    </row>
    <row r="451" spans="2:10" x14ac:dyDescent="0.25">
      <c r="B451" s="6">
        <f t="shared" si="43"/>
        <v>0.44400000000000001</v>
      </c>
      <c r="C451" s="3" cm="1">
        <f t="array" ref="C451">INDEX('Modified Iteration Data'!$Q$8:$Q$1007,MATCH($B451,'Modified Iteration Data'!$AF$8:$AF$1007,0),0)</f>
        <v>2506392713.0032711</v>
      </c>
      <c r="D451" s="3" cm="1">
        <f t="array" ref="D451">INDEX('Modified Iteration Data'!$R$8:$R$1007,MATCH($B451,'Modified Iteration Data'!$AG$8:$AG$1007,0),0)</f>
        <v>1263213477.9463308</v>
      </c>
      <c r="E451" s="3">
        <f t="shared" si="44"/>
        <v>4228908769.2989173</v>
      </c>
      <c r="F451" s="3">
        <f t="shared" si="45"/>
        <v>2546043677.7319741</v>
      </c>
      <c r="G451" s="3">
        <f t="shared" si="42"/>
        <v>2546043677.7319741</v>
      </c>
      <c r="H451" s="3">
        <f t="shared" si="46"/>
        <v>0</v>
      </c>
      <c r="I451" s="3">
        <f t="shared" si="47"/>
        <v>0</v>
      </c>
      <c r="J451" s="5">
        <f t="shared" si="48"/>
        <v>444</v>
      </c>
    </row>
    <row r="452" spans="2:10" x14ac:dyDescent="0.25">
      <c r="B452" s="6">
        <f t="shared" si="43"/>
        <v>0.44500000000000001</v>
      </c>
      <c r="C452" s="3" cm="1">
        <f t="array" ref="C452">INDEX('Modified Iteration Data'!$Q$8:$Q$1007,MATCH($B452,'Modified Iteration Data'!$AF$8:$AF$1007,0),0)</f>
        <v>2510819620.9707999</v>
      </c>
      <c r="D452" s="3" cm="1">
        <f t="array" ref="D452">INDEX('Modified Iteration Data'!$R$8:$R$1007,MATCH($B452,'Modified Iteration Data'!$AG$8:$AG$1007,0),0)</f>
        <v>1263284882.2211916</v>
      </c>
      <c r="E452" s="3">
        <f t="shared" si="44"/>
        <v>4233335677.2664461</v>
      </c>
      <c r="F452" s="3">
        <f t="shared" si="45"/>
        <v>2546115082.006835</v>
      </c>
      <c r="G452" s="3">
        <f t="shared" si="42"/>
        <v>2546115082.006835</v>
      </c>
      <c r="H452" s="3">
        <f t="shared" si="46"/>
        <v>0</v>
      </c>
      <c r="I452" s="3">
        <f t="shared" si="47"/>
        <v>0</v>
      </c>
      <c r="J452" s="5">
        <f t="shared" si="48"/>
        <v>445</v>
      </c>
    </row>
    <row r="453" spans="2:10" x14ac:dyDescent="0.25">
      <c r="B453" s="6">
        <f t="shared" si="43"/>
        <v>0.44600000000000001</v>
      </c>
      <c r="C453" s="3" cm="1">
        <f t="array" ref="C453">INDEX('Modified Iteration Data'!$Q$8:$Q$1007,MATCH($B453,'Modified Iteration Data'!$AF$8:$AF$1007,0),0)</f>
        <v>2511146913.4703679</v>
      </c>
      <c r="D453" s="3" cm="1">
        <f t="array" ref="D453">INDEX('Modified Iteration Data'!$R$8:$R$1007,MATCH($B453,'Modified Iteration Data'!$AG$8:$AG$1007,0),0)</f>
        <v>1265007341.2219038</v>
      </c>
      <c r="E453" s="3">
        <f t="shared" si="44"/>
        <v>4233662969.7660141</v>
      </c>
      <c r="F453" s="3">
        <f t="shared" si="45"/>
        <v>2547837541.0075474</v>
      </c>
      <c r="G453" s="3">
        <f t="shared" si="42"/>
        <v>2547837541.0075474</v>
      </c>
      <c r="H453" s="3">
        <f t="shared" si="46"/>
        <v>0</v>
      </c>
      <c r="I453" s="3">
        <f t="shared" si="47"/>
        <v>0</v>
      </c>
      <c r="J453" s="5">
        <f t="shared" si="48"/>
        <v>446</v>
      </c>
    </row>
    <row r="454" spans="2:10" x14ac:dyDescent="0.25">
      <c r="B454" s="6">
        <f t="shared" si="43"/>
        <v>0.44700000000000001</v>
      </c>
      <c r="C454" s="3" cm="1">
        <f t="array" ref="C454">INDEX('Modified Iteration Data'!$Q$8:$Q$1007,MATCH($B454,'Modified Iteration Data'!$AF$8:$AF$1007,0),0)</f>
        <v>2511664661.6734052</v>
      </c>
      <c r="D454" s="3" cm="1">
        <f t="array" ref="D454">INDEX('Modified Iteration Data'!$R$8:$R$1007,MATCH($B454,'Modified Iteration Data'!$AG$8:$AG$1007,0),0)</f>
        <v>1265987037.6371179</v>
      </c>
      <c r="E454" s="3">
        <f t="shared" si="44"/>
        <v>4234180717.9690514</v>
      </c>
      <c r="F454" s="3">
        <f t="shared" si="45"/>
        <v>2548817237.422761</v>
      </c>
      <c r="G454" s="3">
        <f t="shared" si="42"/>
        <v>2548817237.422761</v>
      </c>
      <c r="H454" s="3">
        <f t="shared" si="46"/>
        <v>0</v>
      </c>
      <c r="I454" s="3">
        <f t="shared" si="47"/>
        <v>0</v>
      </c>
      <c r="J454" s="5">
        <f t="shared" si="48"/>
        <v>447</v>
      </c>
    </row>
    <row r="455" spans="2:10" x14ac:dyDescent="0.25">
      <c r="B455" s="6">
        <f t="shared" si="43"/>
        <v>0.44800000000000001</v>
      </c>
      <c r="C455" s="3" cm="1">
        <f t="array" ref="C455">INDEX('Modified Iteration Data'!$Q$8:$Q$1007,MATCH($B455,'Modified Iteration Data'!$AF$8:$AF$1007,0),0)</f>
        <v>2512520391.7660809</v>
      </c>
      <c r="D455" s="3" cm="1">
        <f t="array" ref="D455">INDEX('Modified Iteration Data'!$R$8:$R$1007,MATCH($B455,'Modified Iteration Data'!$AG$8:$AG$1007,0),0)</f>
        <v>1266162073.4789362</v>
      </c>
      <c r="E455" s="3">
        <f t="shared" si="44"/>
        <v>4235036448.061727</v>
      </c>
      <c r="F455" s="3">
        <f t="shared" si="45"/>
        <v>2548992273.2645798</v>
      </c>
      <c r="G455" s="3">
        <f t="shared" si="42"/>
        <v>2548992273.2645798</v>
      </c>
      <c r="H455" s="3">
        <f t="shared" si="46"/>
        <v>0</v>
      </c>
      <c r="I455" s="3">
        <f t="shared" si="47"/>
        <v>0</v>
      </c>
      <c r="J455" s="5">
        <f t="shared" si="48"/>
        <v>448</v>
      </c>
    </row>
    <row r="456" spans="2:10" x14ac:dyDescent="0.25">
      <c r="B456" s="6">
        <f t="shared" si="43"/>
        <v>0.44900000000000001</v>
      </c>
      <c r="C456" s="3" cm="1">
        <f t="array" ref="C456">INDEX('Modified Iteration Data'!$Q$8:$Q$1007,MATCH($B456,'Modified Iteration Data'!$AF$8:$AF$1007,0),0)</f>
        <v>2512949005.4062791</v>
      </c>
      <c r="D456" s="3" cm="1">
        <f t="array" ref="D456">INDEX('Modified Iteration Data'!$R$8:$R$1007,MATCH($B456,'Modified Iteration Data'!$AG$8:$AG$1007,0),0)</f>
        <v>1266343321.4490104</v>
      </c>
      <c r="E456" s="3">
        <f t="shared" si="44"/>
        <v>4235465061.7019253</v>
      </c>
      <c r="F456" s="3">
        <f t="shared" si="45"/>
        <v>2549173521.2346535</v>
      </c>
      <c r="G456" s="3">
        <f t="shared" ref="G456:G519" si="49">MIN(E456:F456)</f>
        <v>2549173521.2346535</v>
      </c>
      <c r="H456" s="3">
        <f t="shared" si="46"/>
        <v>0</v>
      </c>
      <c r="I456" s="3">
        <f t="shared" si="47"/>
        <v>0</v>
      </c>
      <c r="J456" s="5">
        <f t="shared" si="48"/>
        <v>449</v>
      </c>
    </row>
    <row r="457" spans="2:10" x14ac:dyDescent="0.25">
      <c r="B457" s="6">
        <f t="shared" ref="B457:B520" si="50">J457/1000</f>
        <v>0.45</v>
      </c>
      <c r="C457" s="3" cm="1">
        <f t="array" ref="C457">INDEX('Modified Iteration Data'!$Q$8:$Q$1007,MATCH($B457,'Modified Iteration Data'!$AF$8:$AF$1007,0),0)</f>
        <v>2516046682.2519369</v>
      </c>
      <c r="D457" s="3" cm="1">
        <f t="array" ref="D457">INDEX('Modified Iteration Data'!$R$8:$R$1007,MATCH($B457,'Modified Iteration Data'!$AG$8:$AG$1007,0),0)</f>
        <v>1266474319.7969999</v>
      </c>
      <c r="E457" s="3">
        <f t="shared" ref="E457:E520" si="51">C457+$E$5</f>
        <v>4238562738.5475831</v>
      </c>
      <c r="F457" s="3">
        <f t="shared" ref="F457:F520" si="52">D457+$F$5</f>
        <v>2549304519.5826435</v>
      </c>
      <c r="G457" s="3">
        <f t="shared" si="49"/>
        <v>2549304519.5826435</v>
      </c>
      <c r="H457" s="3">
        <f t="shared" ref="H457:H520" si="53">IF(B457&gt;=$I$2,ABS(F457-E457),0)</f>
        <v>0</v>
      </c>
      <c r="I457" s="3">
        <f t="shared" ref="I457:I520" si="54">IF(B457&gt;=$I$2,(E457-F457),0)</f>
        <v>0</v>
      </c>
      <c r="J457" s="5">
        <f t="shared" si="48"/>
        <v>450</v>
      </c>
    </row>
    <row r="458" spans="2:10" x14ac:dyDescent="0.25">
      <c r="B458" s="6">
        <f t="shared" si="50"/>
        <v>0.45100000000000001</v>
      </c>
      <c r="C458" s="3" cm="1">
        <f t="array" ref="C458">INDEX('Modified Iteration Data'!$Q$8:$Q$1007,MATCH($B458,'Modified Iteration Data'!$AF$8:$AF$1007,0),0)</f>
        <v>2518413709.5192661</v>
      </c>
      <c r="D458" s="3" cm="1">
        <f t="array" ref="D458">INDEX('Modified Iteration Data'!$R$8:$R$1007,MATCH($B458,'Modified Iteration Data'!$AG$8:$AG$1007,0),0)</f>
        <v>1267568748.1940098</v>
      </c>
      <c r="E458" s="3">
        <f t="shared" si="51"/>
        <v>4240929765.8149123</v>
      </c>
      <c r="F458" s="3">
        <f t="shared" si="52"/>
        <v>2550398947.9796534</v>
      </c>
      <c r="G458" s="3">
        <f t="shared" si="49"/>
        <v>2550398947.9796534</v>
      </c>
      <c r="H458" s="3">
        <f t="shared" si="53"/>
        <v>0</v>
      </c>
      <c r="I458" s="3">
        <f t="shared" si="54"/>
        <v>0</v>
      </c>
      <c r="J458" s="5">
        <f t="shared" ref="J458:J521" si="55">J457+1</f>
        <v>451</v>
      </c>
    </row>
    <row r="459" spans="2:10" x14ac:dyDescent="0.25">
      <c r="B459" s="6">
        <f t="shared" si="50"/>
        <v>0.45200000000000001</v>
      </c>
      <c r="C459" s="3" cm="1">
        <f t="array" ref="C459">INDEX('Modified Iteration Data'!$Q$8:$Q$1007,MATCH($B459,'Modified Iteration Data'!$AF$8:$AF$1007,0),0)</f>
        <v>2518994536.2296534</v>
      </c>
      <c r="D459" s="3" cm="1">
        <f t="array" ref="D459">INDEX('Modified Iteration Data'!$R$8:$R$1007,MATCH($B459,'Modified Iteration Data'!$AG$8:$AG$1007,0),0)</f>
        <v>1267698036.7174459</v>
      </c>
      <c r="E459" s="3">
        <f t="shared" si="51"/>
        <v>4241510592.5252995</v>
      </c>
      <c r="F459" s="3">
        <f t="shared" si="52"/>
        <v>2550528236.503089</v>
      </c>
      <c r="G459" s="3">
        <f t="shared" si="49"/>
        <v>2550528236.503089</v>
      </c>
      <c r="H459" s="3">
        <f t="shared" si="53"/>
        <v>0</v>
      </c>
      <c r="I459" s="3">
        <f t="shared" si="54"/>
        <v>0</v>
      </c>
      <c r="J459" s="5">
        <f t="shared" si="55"/>
        <v>452</v>
      </c>
    </row>
    <row r="460" spans="2:10" x14ac:dyDescent="0.25">
      <c r="B460" s="6">
        <f t="shared" si="50"/>
        <v>0.45300000000000001</v>
      </c>
      <c r="C460" s="3" cm="1">
        <f t="array" ref="C460">INDEX('Modified Iteration Data'!$Q$8:$Q$1007,MATCH($B460,'Modified Iteration Data'!$AF$8:$AF$1007,0),0)</f>
        <v>2522358102.9770207</v>
      </c>
      <c r="D460" s="3" cm="1">
        <f t="array" ref="D460">INDEX('Modified Iteration Data'!$R$8:$R$1007,MATCH($B460,'Modified Iteration Data'!$AG$8:$AG$1007,0),0)</f>
        <v>1268245797.0204685</v>
      </c>
      <c r="E460" s="3">
        <f t="shared" si="51"/>
        <v>4244874159.2726669</v>
      </c>
      <c r="F460" s="3">
        <f t="shared" si="52"/>
        <v>2551075996.8061118</v>
      </c>
      <c r="G460" s="3">
        <f t="shared" si="49"/>
        <v>2551075996.8061118</v>
      </c>
      <c r="H460" s="3">
        <f t="shared" si="53"/>
        <v>0</v>
      </c>
      <c r="I460" s="3">
        <f t="shared" si="54"/>
        <v>0</v>
      </c>
      <c r="J460" s="5">
        <f t="shared" si="55"/>
        <v>453</v>
      </c>
    </row>
    <row r="461" spans="2:10" x14ac:dyDescent="0.25">
      <c r="B461" s="6">
        <f t="shared" si="50"/>
        <v>0.45400000000000001</v>
      </c>
      <c r="C461" s="3" cm="1">
        <f t="array" ref="C461">INDEX('Modified Iteration Data'!$Q$8:$Q$1007,MATCH($B461,'Modified Iteration Data'!$AF$8:$AF$1007,0),0)</f>
        <v>2522921163.9624047</v>
      </c>
      <c r="D461" s="3" cm="1">
        <f t="array" ref="D461">INDEX('Modified Iteration Data'!$R$8:$R$1007,MATCH($B461,'Modified Iteration Data'!$AG$8:$AG$1007,0),0)</f>
        <v>1269319764.4458671</v>
      </c>
      <c r="E461" s="3">
        <f t="shared" si="51"/>
        <v>4245437220.2580509</v>
      </c>
      <c r="F461" s="3">
        <f t="shared" si="52"/>
        <v>2552149964.2315102</v>
      </c>
      <c r="G461" s="3">
        <f t="shared" si="49"/>
        <v>2552149964.2315102</v>
      </c>
      <c r="H461" s="3">
        <f t="shared" si="53"/>
        <v>0</v>
      </c>
      <c r="I461" s="3">
        <f t="shared" si="54"/>
        <v>0</v>
      </c>
      <c r="J461" s="5">
        <f t="shared" si="55"/>
        <v>454</v>
      </c>
    </row>
    <row r="462" spans="2:10" x14ac:dyDescent="0.25">
      <c r="B462" s="6">
        <f t="shared" si="50"/>
        <v>0.45500000000000002</v>
      </c>
      <c r="C462" s="3" cm="1">
        <f t="array" ref="C462">INDEX('Modified Iteration Data'!$Q$8:$Q$1007,MATCH($B462,'Modified Iteration Data'!$AF$8:$AF$1007,0),0)</f>
        <v>2523258962.6045618</v>
      </c>
      <c r="D462" s="3" cm="1">
        <f t="array" ref="D462">INDEX('Modified Iteration Data'!$R$8:$R$1007,MATCH($B462,'Modified Iteration Data'!$AG$8:$AG$1007,0),0)</f>
        <v>1269513944.0807779</v>
      </c>
      <c r="E462" s="3">
        <f t="shared" si="51"/>
        <v>4245775018.900208</v>
      </c>
      <c r="F462" s="3">
        <f t="shared" si="52"/>
        <v>2552344143.8664212</v>
      </c>
      <c r="G462" s="3">
        <f t="shared" si="49"/>
        <v>2552344143.8664212</v>
      </c>
      <c r="H462" s="3">
        <f t="shared" si="53"/>
        <v>0</v>
      </c>
      <c r="I462" s="3">
        <f t="shared" si="54"/>
        <v>0</v>
      </c>
      <c r="J462" s="5">
        <f t="shared" si="55"/>
        <v>455</v>
      </c>
    </row>
    <row r="463" spans="2:10" x14ac:dyDescent="0.25">
      <c r="B463" s="6">
        <f t="shared" si="50"/>
        <v>0.45600000000000002</v>
      </c>
      <c r="C463" s="3" cm="1">
        <f t="array" ref="C463">INDEX('Modified Iteration Data'!$Q$8:$Q$1007,MATCH($B463,'Modified Iteration Data'!$AF$8:$AF$1007,0),0)</f>
        <v>2523319434.4722652</v>
      </c>
      <c r="D463" s="3" cm="1">
        <f t="array" ref="D463">INDEX('Modified Iteration Data'!$R$8:$R$1007,MATCH($B463,'Modified Iteration Data'!$AG$8:$AG$1007,0),0)</f>
        <v>1269826697.3710108</v>
      </c>
      <c r="E463" s="3">
        <f t="shared" si="51"/>
        <v>4245835490.7679114</v>
      </c>
      <c r="F463" s="3">
        <f t="shared" si="52"/>
        <v>2552656897.1566544</v>
      </c>
      <c r="G463" s="3">
        <f t="shared" si="49"/>
        <v>2552656897.1566544</v>
      </c>
      <c r="H463" s="3">
        <f t="shared" si="53"/>
        <v>0</v>
      </c>
      <c r="I463" s="3">
        <f t="shared" si="54"/>
        <v>0</v>
      </c>
      <c r="J463" s="5">
        <f t="shared" si="55"/>
        <v>456</v>
      </c>
    </row>
    <row r="464" spans="2:10" x14ac:dyDescent="0.25">
      <c r="B464" s="6">
        <f t="shared" si="50"/>
        <v>0.45700000000000002</v>
      </c>
      <c r="C464" s="3" cm="1">
        <f t="array" ref="C464">INDEX('Modified Iteration Data'!$Q$8:$Q$1007,MATCH($B464,'Modified Iteration Data'!$AF$8:$AF$1007,0),0)</f>
        <v>2524418210.8457961</v>
      </c>
      <c r="D464" s="3" cm="1">
        <f t="array" ref="D464">INDEX('Modified Iteration Data'!$R$8:$R$1007,MATCH($B464,'Modified Iteration Data'!$AG$8:$AG$1007,0),0)</f>
        <v>1271380665.7184</v>
      </c>
      <c r="E464" s="3">
        <f t="shared" si="51"/>
        <v>4246934267.1414423</v>
      </c>
      <c r="F464" s="3">
        <f t="shared" si="52"/>
        <v>2554210865.5040436</v>
      </c>
      <c r="G464" s="3">
        <f t="shared" si="49"/>
        <v>2554210865.5040436</v>
      </c>
      <c r="H464" s="3">
        <f t="shared" si="53"/>
        <v>0</v>
      </c>
      <c r="I464" s="3">
        <f t="shared" si="54"/>
        <v>0</v>
      </c>
      <c r="J464" s="5">
        <f t="shared" si="55"/>
        <v>457</v>
      </c>
    </row>
    <row r="465" spans="2:10" x14ac:dyDescent="0.25">
      <c r="B465" s="6">
        <f t="shared" si="50"/>
        <v>0.45800000000000002</v>
      </c>
      <c r="C465" s="3" cm="1">
        <f t="array" ref="C465">INDEX('Modified Iteration Data'!$Q$8:$Q$1007,MATCH($B465,'Modified Iteration Data'!$AF$8:$AF$1007,0),0)</f>
        <v>2525206552.4163489</v>
      </c>
      <c r="D465" s="3" cm="1">
        <f t="array" ref="D465">INDEX('Modified Iteration Data'!$R$8:$R$1007,MATCH($B465,'Modified Iteration Data'!$AG$8:$AG$1007,0),0)</f>
        <v>1271530917.7163711</v>
      </c>
      <c r="E465" s="3">
        <f t="shared" si="51"/>
        <v>4247722608.7119951</v>
      </c>
      <c r="F465" s="3">
        <f t="shared" si="52"/>
        <v>2554361117.5020142</v>
      </c>
      <c r="G465" s="3">
        <f t="shared" si="49"/>
        <v>2554361117.5020142</v>
      </c>
      <c r="H465" s="3">
        <f t="shared" si="53"/>
        <v>0</v>
      </c>
      <c r="I465" s="3">
        <f t="shared" si="54"/>
        <v>0</v>
      </c>
      <c r="J465" s="5">
        <f t="shared" si="55"/>
        <v>458</v>
      </c>
    </row>
    <row r="466" spans="2:10" x14ac:dyDescent="0.25">
      <c r="B466" s="6">
        <f t="shared" si="50"/>
        <v>0.45900000000000002</v>
      </c>
      <c r="C466" s="3" cm="1">
        <f t="array" ref="C466">INDEX('Modified Iteration Data'!$Q$8:$Q$1007,MATCH($B466,'Modified Iteration Data'!$AF$8:$AF$1007,0),0)</f>
        <v>2527144736.269424</v>
      </c>
      <c r="D466" s="3" cm="1">
        <f t="array" ref="D466">INDEX('Modified Iteration Data'!$R$8:$R$1007,MATCH($B466,'Modified Iteration Data'!$AG$8:$AG$1007,0),0)</f>
        <v>1271696586.3068142</v>
      </c>
      <c r="E466" s="3">
        <f t="shared" si="51"/>
        <v>4249660792.5650702</v>
      </c>
      <c r="F466" s="3">
        <f t="shared" si="52"/>
        <v>2554526786.0924578</v>
      </c>
      <c r="G466" s="3">
        <f t="shared" si="49"/>
        <v>2554526786.0924578</v>
      </c>
      <c r="H466" s="3">
        <f t="shared" si="53"/>
        <v>0</v>
      </c>
      <c r="I466" s="3">
        <f t="shared" si="54"/>
        <v>0</v>
      </c>
      <c r="J466" s="5">
        <f t="shared" si="55"/>
        <v>459</v>
      </c>
    </row>
    <row r="467" spans="2:10" x14ac:dyDescent="0.25">
      <c r="B467" s="6">
        <f t="shared" si="50"/>
        <v>0.46</v>
      </c>
      <c r="C467" s="3" cm="1">
        <f t="array" ref="C467">INDEX('Modified Iteration Data'!$Q$8:$Q$1007,MATCH($B467,'Modified Iteration Data'!$AF$8:$AF$1007,0),0)</f>
        <v>2527561333.979465</v>
      </c>
      <c r="D467" s="3" cm="1">
        <f t="array" ref="D467">INDEX('Modified Iteration Data'!$R$8:$R$1007,MATCH($B467,'Modified Iteration Data'!$AG$8:$AG$1007,0),0)</f>
        <v>1272061474.3573668</v>
      </c>
      <c r="E467" s="3">
        <f t="shared" si="51"/>
        <v>4250077390.2751112</v>
      </c>
      <c r="F467" s="3">
        <f t="shared" si="52"/>
        <v>2554891674.1430101</v>
      </c>
      <c r="G467" s="3">
        <f t="shared" si="49"/>
        <v>2554891674.1430101</v>
      </c>
      <c r="H467" s="3">
        <f t="shared" si="53"/>
        <v>0</v>
      </c>
      <c r="I467" s="3">
        <f t="shared" si="54"/>
        <v>0</v>
      </c>
      <c r="J467" s="5">
        <f t="shared" si="55"/>
        <v>460</v>
      </c>
    </row>
    <row r="468" spans="2:10" x14ac:dyDescent="0.25">
      <c r="B468" s="6">
        <f t="shared" si="50"/>
        <v>0.46100000000000002</v>
      </c>
      <c r="C468" s="3" cm="1">
        <f t="array" ref="C468">INDEX('Modified Iteration Data'!$Q$8:$Q$1007,MATCH($B468,'Modified Iteration Data'!$AF$8:$AF$1007,0),0)</f>
        <v>2529995740.144959</v>
      </c>
      <c r="D468" s="3" cm="1">
        <f t="array" ref="D468">INDEX('Modified Iteration Data'!$R$8:$R$1007,MATCH($B468,'Modified Iteration Data'!$AG$8:$AG$1007,0),0)</f>
        <v>1272292460.6686754</v>
      </c>
      <c r="E468" s="3">
        <f t="shared" si="51"/>
        <v>4252511796.4406052</v>
      </c>
      <c r="F468" s="3">
        <f t="shared" si="52"/>
        <v>2555122660.454319</v>
      </c>
      <c r="G468" s="3">
        <f t="shared" si="49"/>
        <v>2555122660.454319</v>
      </c>
      <c r="H468" s="3">
        <f t="shared" si="53"/>
        <v>0</v>
      </c>
      <c r="I468" s="3">
        <f t="shared" si="54"/>
        <v>0</v>
      </c>
      <c r="J468" s="5">
        <f t="shared" si="55"/>
        <v>461</v>
      </c>
    </row>
    <row r="469" spans="2:10" x14ac:dyDescent="0.25">
      <c r="B469" s="6">
        <f t="shared" si="50"/>
        <v>0.46200000000000002</v>
      </c>
      <c r="C469" s="3" cm="1">
        <f t="array" ref="C469">INDEX('Modified Iteration Data'!$Q$8:$Q$1007,MATCH($B469,'Modified Iteration Data'!$AF$8:$AF$1007,0),0)</f>
        <v>2532462300.6935401</v>
      </c>
      <c r="D469" s="3" cm="1">
        <f t="array" ref="D469">INDEX('Modified Iteration Data'!$R$8:$R$1007,MATCH($B469,'Modified Iteration Data'!$AG$8:$AG$1007,0),0)</f>
        <v>1273224489.045624</v>
      </c>
      <c r="E469" s="3">
        <f t="shared" si="51"/>
        <v>4254978356.9891863</v>
      </c>
      <c r="F469" s="3">
        <f t="shared" si="52"/>
        <v>2556054688.8312674</v>
      </c>
      <c r="G469" s="3">
        <f t="shared" si="49"/>
        <v>2556054688.8312674</v>
      </c>
      <c r="H469" s="3">
        <f t="shared" si="53"/>
        <v>0</v>
      </c>
      <c r="I469" s="3">
        <f t="shared" si="54"/>
        <v>0</v>
      </c>
      <c r="J469" s="5">
        <f t="shared" si="55"/>
        <v>462</v>
      </c>
    </row>
    <row r="470" spans="2:10" x14ac:dyDescent="0.25">
      <c r="B470" s="6">
        <f t="shared" si="50"/>
        <v>0.46300000000000002</v>
      </c>
      <c r="C470" s="3" cm="1">
        <f t="array" ref="C470">INDEX('Modified Iteration Data'!$Q$8:$Q$1007,MATCH($B470,'Modified Iteration Data'!$AF$8:$AF$1007,0),0)</f>
        <v>2536893151.2184491</v>
      </c>
      <c r="D470" s="3" cm="1">
        <f t="array" ref="D470">INDEX('Modified Iteration Data'!$R$8:$R$1007,MATCH($B470,'Modified Iteration Data'!$AG$8:$AG$1007,0),0)</f>
        <v>1273427143.4786408</v>
      </c>
      <c r="E470" s="3">
        <f t="shared" si="51"/>
        <v>4259409207.5140953</v>
      </c>
      <c r="F470" s="3">
        <f t="shared" si="52"/>
        <v>2556257343.2642841</v>
      </c>
      <c r="G470" s="3">
        <f t="shared" si="49"/>
        <v>2556257343.2642841</v>
      </c>
      <c r="H470" s="3">
        <f t="shared" si="53"/>
        <v>0</v>
      </c>
      <c r="I470" s="3">
        <f t="shared" si="54"/>
        <v>0</v>
      </c>
      <c r="J470" s="5">
        <f t="shared" si="55"/>
        <v>463</v>
      </c>
    </row>
    <row r="471" spans="2:10" x14ac:dyDescent="0.25">
      <c r="B471" s="6">
        <f t="shared" si="50"/>
        <v>0.46400000000000002</v>
      </c>
      <c r="C471" s="3" cm="1">
        <f t="array" ref="C471">INDEX('Modified Iteration Data'!$Q$8:$Q$1007,MATCH($B471,'Modified Iteration Data'!$AF$8:$AF$1007,0),0)</f>
        <v>2538042836.4285331</v>
      </c>
      <c r="D471" s="3" cm="1">
        <f t="array" ref="D471">INDEX('Modified Iteration Data'!$R$8:$R$1007,MATCH($B471,'Modified Iteration Data'!$AG$8:$AG$1007,0),0)</f>
        <v>1275122661.8529854</v>
      </c>
      <c r="E471" s="3">
        <f t="shared" si="51"/>
        <v>4260558892.7241793</v>
      </c>
      <c r="F471" s="3">
        <f t="shared" si="52"/>
        <v>2557952861.638629</v>
      </c>
      <c r="G471" s="3">
        <f t="shared" si="49"/>
        <v>2557952861.638629</v>
      </c>
      <c r="H471" s="3">
        <f t="shared" si="53"/>
        <v>0</v>
      </c>
      <c r="I471" s="3">
        <f t="shared" si="54"/>
        <v>0</v>
      </c>
      <c r="J471" s="5">
        <f t="shared" si="55"/>
        <v>464</v>
      </c>
    </row>
    <row r="472" spans="2:10" x14ac:dyDescent="0.25">
      <c r="B472" s="6">
        <f t="shared" si="50"/>
        <v>0.46500000000000002</v>
      </c>
      <c r="C472" s="3" cm="1">
        <f t="array" ref="C472">INDEX('Modified Iteration Data'!$Q$8:$Q$1007,MATCH($B472,'Modified Iteration Data'!$AF$8:$AF$1007,0),0)</f>
        <v>2539019883.612668</v>
      </c>
      <c r="D472" s="3" cm="1">
        <f t="array" ref="D472">INDEX('Modified Iteration Data'!$R$8:$R$1007,MATCH($B472,'Modified Iteration Data'!$AG$8:$AG$1007,0),0)</f>
        <v>1275295321.4933665</v>
      </c>
      <c r="E472" s="3">
        <f t="shared" si="51"/>
        <v>4261535939.9083142</v>
      </c>
      <c r="F472" s="3">
        <f t="shared" si="52"/>
        <v>2558125521.2790098</v>
      </c>
      <c r="G472" s="3">
        <f t="shared" si="49"/>
        <v>2558125521.2790098</v>
      </c>
      <c r="H472" s="3">
        <f t="shared" si="53"/>
        <v>0</v>
      </c>
      <c r="I472" s="3">
        <f t="shared" si="54"/>
        <v>0</v>
      </c>
      <c r="J472" s="5">
        <f t="shared" si="55"/>
        <v>465</v>
      </c>
    </row>
    <row r="473" spans="2:10" x14ac:dyDescent="0.25">
      <c r="B473" s="6">
        <f t="shared" si="50"/>
        <v>0.46600000000000003</v>
      </c>
      <c r="C473" s="3" cm="1">
        <f t="array" ref="C473">INDEX('Modified Iteration Data'!$Q$8:$Q$1007,MATCH($B473,'Modified Iteration Data'!$AF$8:$AF$1007,0),0)</f>
        <v>2539888477.4743328</v>
      </c>
      <c r="D473" s="3" cm="1">
        <f t="array" ref="D473">INDEX('Modified Iteration Data'!$R$8:$R$1007,MATCH($B473,'Modified Iteration Data'!$AG$8:$AG$1007,0),0)</f>
        <v>1275487144.8781834</v>
      </c>
      <c r="E473" s="3">
        <f t="shared" si="51"/>
        <v>4262404533.769979</v>
      </c>
      <c r="F473" s="3">
        <f t="shared" si="52"/>
        <v>2558317344.6638269</v>
      </c>
      <c r="G473" s="3">
        <f t="shared" si="49"/>
        <v>2558317344.6638269</v>
      </c>
      <c r="H473" s="3">
        <f t="shared" si="53"/>
        <v>0</v>
      </c>
      <c r="I473" s="3">
        <f t="shared" si="54"/>
        <v>0</v>
      </c>
      <c r="J473" s="5">
        <f t="shared" si="55"/>
        <v>466</v>
      </c>
    </row>
    <row r="474" spans="2:10" x14ac:dyDescent="0.25">
      <c r="B474" s="6">
        <f t="shared" si="50"/>
        <v>0.46700000000000003</v>
      </c>
      <c r="C474" s="3" cm="1">
        <f t="array" ref="C474">INDEX('Modified Iteration Data'!$Q$8:$Q$1007,MATCH($B474,'Modified Iteration Data'!$AF$8:$AF$1007,0),0)</f>
        <v>2542009220.7573071</v>
      </c>
      <c r="D474" s="3" cm="1">
        <f t="array" ref="D474">INDEX('Modified Iteration Data'!$R$8:$R$1007,MATCH($B474,'Modified Iteration Data'!$AG$8:$AG$1007,0),0)</f>
        <v>1275863510.0410485</v>
      </c>
      <c r="E474" s="3">
        <f t="shared" si="51"/>
        <v>4264525277.0529532</v>
      </c>
      <c r="F474" s="3">
        <f t="shared" si="52"/>
        <v>2558693709.8266916</v>
      </c>
      <c r="G474" s="3">
        <f t="shared" si="49"/>
        <v>2558693709.8266916</v>
      </c>
      <c r="H474" s="3">
        <f t="shared" si="53"/>
        <v>0</v>
      </c>
      <c r="I474" s="3">
        <f t="shared" si="54"/>
        <v>0</v>
      </c>
      <c r="J474" s="5">
        <f t="shared" si="55"/>
        <v>467</v>
      </c>
    </row>
    <row r="475" spans="2:10" x14ac:dyDescent="0.25">
      <c r="B475" s="6">
        <f t="shared" si="50"/>
        <v>0.46800000000000003</v>
      </c>
      <c r="C475" s="3" cm="1">
        <f t="array" ref="C475">INDEX('Modified Iteration Data'!$Q$8:$Q$1007,MATCH($B475,'Modified Iteration Data'!$AF$8:$AF$1007,0),0)</f>
        <v>2543168779.9653139</v>
      </c>
      <c r="D475" s="3" cm="1">
        <f t="array" ref="D475">INDEX('Modified Iteration Data'!$R$8:$R$1007,MATCH($B475,'Modified Iteration Data'!$AG$8:$AG$1007,0),0)</f>
        <v>1275925241.0151687</v>
      </c>
      <c r="E475" s="3">
        <f t="shared" si="51"/>
        <v>4265684836.2609601</v>
      </c>
      <c r="F475" s="3">
        <f t="shared" si="52"/>
        <v>2558755440.8008118</v>
      </c>
      <c r="G475" s="3">
        <f t="shared" si="49"/>
        <v>2558755440.8008118</v>
      </c>
      <c r="H475" s="3">
        <f t="shared" si="53"/>
        <v>0</v>
      </c>
      <c r="I475" s="3">
        <f t="shared" si="54"/>
        <v>0</v>
      </c>
      <c r="J475" s="5">
        <f t="shared" si="55"/>
        <v>468</v>
      </c>
    </row>
    <row r="476" spans="2:10" x14ac:dyDescent="0.25">
      <c r="B476" s="6">
        <f t="shared" si="50"/>
        <v>0.46899999999999997</v>
      </c>
      <c r="C476" s="3" cm="1">
        <f t="array" ref="C476">INDEX('Modified Iteration Data'!$Q$8:$Q$1007,MATCH($B476,'Modified Iteration Data'!$AF$8:$AF$1007,0),0)</f>
        <v>2543232057.2646351</v>
      </c>
      <c r="D476" s="3" cm="1">
        <f t="array" ref="D476">INDEX('Modified Iteration Data'!$R$8:$R$1007,MATCH($B476,'Modified Iteration Data'!$AG$8:$AG$1007,0),0)</f>
        <v>1276863862.0696049</v>
      </c>
      <c r="E476" s="3">
        <f t="shared" si="51"/>
        <v>4265748113.5602813</v>
      </c>
      <c r="F476" s="3">
        <f t="shared" si="52"/>
        <v>2559694061.8552485</v>
      </c>
      <c r="G476" s="3">
        <f t="shared" si="49"/>
        <v>2559694061.8552485</v>
      </c>
      <c r="H476" s="3">
        <f t="shared" si="53"/>
        <v>0</v>
      </c>
      <c r="I476" s="3">
        <f t="shared" si="54"/>
        <v>0</v>
      </c>
      <c r="J476" s="5">
        <f t="shared" si="55"/>
        <v>469</v>
      </c>
    </row>
    <row r="477" spans="2:10" x14ac:dyDescent="0.25">
      <c r="B477" s="6">
        <f t="shared" si="50"/>
        <v>0.47</v>
      </c>
      <c r="C477" s="3" cm="1">
        <f t="array" ref="C477">INDEX('Modified Iteration Data'!$Q$8:$Q$1007,MATCH($B477,'Modified Iteration Data'!$AF$8:$AF$1007,0),0)</f>
        <v>2543444113.8360419</v>
      </c>
      <c r="D477" s="3" cm="1">
        <f t="array" ref="D477">INDEX('Modified Iteration Data'!$R$8:$R$1007,MATCH($B477,'Modified Iteration Data'!$AG$8:$AG$1007,0),0)</f>
        <v>1277459937.3625321</v>
      </c>
      <c r="E477" s="3">
        <f t="shared" si="51"/>
        <v>4265960170.1316881</v>
      </c>
      <c r="F477" s="3">
        <f t="shared" si="52"/>
        <v>2560290137.1481752</v>
      </c>
      <c r="G477" s="3">
        <f t="shared" si="49"/>
        <v>2560290137.1481752</v>
      </c>
      <c r="H477" s="3">
        <f t="shared" si="53"/>
        <v>0</v>
      </c>
      <c r="I477" s="3">
        <f t="shared" si="54"/>
        <v>0</v>
      </c>
      <c r="J477" s="5">
        <f t="shared" si="55"/>
        <v>470</v>
      </c>
    </row>
    <row r="478" spans="2:10" x14ac:dyDescent="0.25">
      <c r="B478" s="6">
        <f t="shared" si="50"/>
        <v>0.47099999999999997</v>
      </c>
      <c r="C478" s="3" cm="1">
        <f t="array" ref="C478">INDEX('Modified Iteration Data'!$Q$8:$Q$1007,MATCH($B478,'Modified Iteration Data'!$AF$8:$AF$1007,0),0)</f>
        <v>2545676614.07728</v>
      </c>
      <c r="D478" s="3" cm="1">
        <f t="array" ref="D478">INDEX('Modified Iteration Data'!$R$8:$R$1007,MATCH($B478,'Modified Iteration Data'!$AG$8:$AG$1007,0),0)</f>
        <v>1279209730.1626153</v>
      </c>
      <c r="E478" s="3">
        <f t="shared" si="51"/>
        <v>4268192670.3729262</v>
      </c>
      <c r="F478" s="3">
        <f t="shared" si="52"/>
        <v>2562039929.9482584</v>
      </c>
      <c r="G478" s="3">
        <f t="shared" si="49"/>
        <v>2562039929.9482584</v>
      </c>
      <c r="H478" s="3">
        <f t="shared" si="53"/>
        <v>0</v>
      </c>
      <c r="I478" s="3">
        <f t="shared" si="54"/>
        <v>0</v>
      </c>
      <c r="J478" s="5">
        <f t="shared" si="55"/>
        <v>471</v>
      </c>
    </row>
    <row r="479" spans="2:10" x14ac:dyDescent="0.25">
      <c r="B479" s="6">
        <f t="shared" si="50"/>
        <v>0.47199999999999998</v>
      </c>
      <c r="C479" s="3" cm="1">
        <f t="array" ref="C479">INDEX('Modified Iteration Data'!$Q$8:$Q$1007,MATCH($B479,'Modified Iteration Data'!$AF$8:$AF$1007,0),0)</f>
        <v>2545995145.9030776</v>
      </c>
      <c r="D479" s="3" cm="1">
        <f t="array" ref="D479">INDEX('Modified Iteration Data'!$R$8:$R$1007,MATCH($B479,'Modified Iteration Data'!$AG$8:$AG$1007,0),0)</f>
        <v>1280221509.7238564</v>
      </c>
      <c r="E479" s="3">
        <f t="shared" si="51"/>
        <v>4268511202.1987238</v>
      </c>
      <c r="F479" s="3">
        <f t="shared" si="52"/>
        <v>2563051709.5094995</v>
      </c>
      <c r="G479" s="3">
        <f t="shared" si="49"/>
        <v>2563051709.5094995</v>
      </c>
      <c r="H479" s="3">
        <f t="shared" si="53"/>
        <v>0</v>
      </c>
      <c r="I479" s="3">
        <f t="shared" si="54"/>
        <v>0</v>
      </c>
      <c r="J479" s="5">
        <f t="shared" si="55"/>
        <v>472</v>
      </c>
    </row>
    <row r="480" spans="2:10" x14ac:dyDescent="0.25">
      <c r="B480" s="6">
        <f t="shared" si="50"/>
        <v>0.47299999999999998</v>
      </c>
      <c r="C480" s="3" cm="1">
        <f t="array" ref="C480">INDEX('Modified Iteration Data'!$Q$8:$Q$1007,MATCH($B480,'Modified Iteration Data'!$AF$8:$AF$1007,0),0)</f>
        <v>2546915196.6806421</v>
      </c>
      <c r="D480" s="3" cm="1">
        <f t="array" ref="D480">INDEX('Modified Iteration Data'!$R$8:$R$1007,MATCH($B480,'Modified Iteration Data'!$AG$8:$AG$1007,0),0)</f>
        <v>1280853321.7159438</v>
      </c>
      <c r="E480" s="3">
        <f t="shared" si="51"/>
        <v>4269431252.9762883</v>
      </c>
      <c r="F480" s="3">
        <f t="shared" si="52"/>
        <v>2563683521.5015869</v>
      </c>
      <c r="G480" s="3">
        <f t="shared" si="49"/>
        <v>2563683521.5015869</v>
      </c>
      <c r="H480" s="3">
        <f t="shared" si="53"/>
        <v>0</v>
      </c>
      <c r="I480" s="3">
        <f t="shared" si="54"/>
        <v>0</v>
      </c>
      <c r="J480" s="5">
        <f t="shared" si="55"/>
        <v>473</v>
      </c>
    </row>
    <row r="481" spans="2:10" x14ac:dyDescent="0.25">
      <c r="B481" s="6">
        <f t="shared" si="50"/>
        <v>0.47399999999999998</v>
      </c>
      <c r="C481" s="3" cm="1">
        <f t="array" ref="C481">INDEX('Modified Iteration Data'!$Q$8:$Q$1007,MATCH($B481,'Modified Iteration Data'!$AF$8:$AF$1007,0),0)</f>
        <v>2546990117.200747</v>
      </c>
      <c r="D481" s="3" cm="1">
        <f t="array" ref="D481">INDEX('Modified Iteration Data'!$R$8:$R$1007,MATCH($B481,'Modified Iteration Data'!$AG$8:$AG$1007,0),0)</f>
        <v>1281369845.6826637</v>
      </c>
      <c r="E481" s="3">
        <f t="shared" si="51"/>
        <v>4269506173.4963932</v>
      </c>
      <c r="F481" s="3">
        <f t="shared" si="52"/>
        <v>2564200045.468307</v>
      </c>
      <c r="G481" s="3">
        <f t="shared" si="49"/>
        <v>2564200045.468307</v>
      </c>
      <c r="H481" s="3">
        <f t="shared" si="53"/>
        <v>0</v>
      </c>
      <c r="I481" s="3">
        <f t="shared" si="54"/>
        <v>0</v>
      </c>
      <c r="J481" s="5">
        <f t="shared" si="55"/>
        <v>474</v>
      </c>
    </row>
    <row r="482" spans="2:10" x14ac:dyDescent="0.25">
      <c r="B482" s="6">
        <f t="shared" si="50"/>
        <v>0.47499999999999998</v>
      </c>
      <c r="C482" s="3" cm="1">
        <f t="array" ref="C482">INDEX('Modified Iteration Data'!$Q$8:$Q$1007,MATCH($B482,'Modified Iteration Data'!$AF$8:$AF$1007,0),0)</f>
        <v>2549278870.6265969</v>
      </c>
      <c r="D482" s="3" cm="1">
        <f t="array" ref="D482">INDEX('Modified Iteration Data'!$R$8:$R$1007,MATCH($B482,'Modified Iteration Data'!$AG$8:$AG$1007,0),0)</f>
        <v>1281510268.1413126</v>
      </c>
      <c r="E482" s="3">
        <f t="shared" si="51"/>
        <v>4271794926.9222431</v>
      </c>
      <c r="F482" s="3">
        <f t="shared" si="52"/>
        <v>2564340467.9269562</v>
      </c>
      <c r="G482" s="3">
        <f t="shared" si="49"/>
        <v>2564340467.9269562</v>
      </c>
      <c r="H482" s="3">
        <f t="shared" si="53"/>
        <v>0</v>
      </c>
      <c r="I482" s="3">
        <f t="shared" si="54"/>
        <v>0</v>
      </c>
      <c r="J482" s="5">
        <f t="shared" si="55"/>
        <v>475</v>
      </c>
    </row>
    <row r="483" spans="2:10" x14ac:dyDescent="0.25">
      <c r="B483" s="6">
        <f t="shared" si="50"/>
        <v>0.47599999999999998</v>
      </c>
      <c r="C483" s="3" cm="1">
        <f t="array" ref="C483">INDEX('Modified Iteration Data'!$Q$8:$Q$1007,MATCH($B483,'Modified Iteration Data'!$AF$8:$AF$1007,0),0)</f>
        <v>2549339251.2941871</v>
      </c>
      <c r="D483" s="3" cm="1">
        <f t="array" ref="D483">INDEX('Modified Iteration Data'!$R$8:$R$1007,MATCH($B483,'Modified Iteration Data'!$AG$8:$AG$1007,0),0)</f>
        <v>1282299752.5064952</v>
      </c>
      <c r="E483" s="3">
        <f t="shared" si="51"/>
        <v>4271855307.5898333</v>
      </c>
      <c r="F483" s="3">
        <f t="shared" si="52"/>
        <v>2565129952.2921386</v>
      </c>
      <c r="G483" s="3">
        <f t="shared" si="49"/>
        <v>2565129952.2921386</v>
      </c>
      <c r="H483" s="3">
        <f t="shared" si="53"/>
        <v>0</v>
      </c>
      <c r="I483" s="3">
        <f t="shared" si="54"/>
        <v>0</v>
      </c>
      <c r="J483" s="5">
        <f t="shared" si="55"/>
        <v>476</v>
      </c>
    </row>
    <row r="484" spans="2:10" x14ac:dyDescent="0.25">
      <c r="B484" s="6">
        <f t="shared" si="50"/>
        <v>0.47699999999999998</v>
      </c>
      <c r="C484" s="3" cm="1">
        <f t="array" ref="C484">INDEX('Modified Iteration Data'!$Q$8:$Q$1007,MATCH($B484,'Modified Iteration Data'!$AF$8:$AF$1007,0),0)</f>
        <v>2550603891.567328</v>
      </c>
      <c r="D484" s="3" cm="1">
        <f t="array" ref="D484">INDEX('Modified Iteration Data'!$R$8:$R$1007,MATCH($B484,'Modified Iteration Data'!$AG$8:$AG$1007,0),0)</f>
        <v>1282390245.0224156</v>
      </c>
      <c r="E484" s="3">
        <f t="shared" si="51"/>
        <v>4273119947.8629742</v>
      </c>
      <c r="F484" s="3">
        <f t="shared" si="52"/>
        <v>2565220444.8080587</v>
      </c>
      <c r="G484" s="3">
        <f t="shared" si="49"/>
        <v>2565220444.8080587</v>
      </c>
      <c r="H484" s="3">
        <f t="shared" si="53"/>
        <v>0</v>
      </c>
      <c r="I484" s="3">
        <f t="shared" si="54"/>
        <v>0</v>
      </c>
      <c r="J484" s="5">
        <f t="shared" si="55"/>
        <v>477</v>
      </c>
    </row>
    <row r="485" spans="2:10" x14ac:dyDescent="0.25">
      <c r="B485" s="6">
        <f t="shared" si="50"/>
        <v>0.47799999999999998</v>
      </c>
      <c r="C485" s="3" cm="1">
        <f t="array" ref="C485">INDEX('Modified Iteration Data'!$Q$8:$Q$1007,MATCH($B485,'Modified Iteration Data'!$AF$8:$AF$1007,0),0)</f>
        <v>2551265425.4803562</v>
      </c>
      <c r="D485" s="3" cm="1">
        <f t="array" ref="D485">INDEX('Modified Iteration Data'!$R$8:$R$1007,MATCH($B485,'Modified Iteration Data'!$AG$8:$AG$1007,0),0)</f>
        <v>1282844401.9917948</v>
      </c>
      <c r="E485" s="3">
        <f t="shared" si="51"/>
        <v>4273781481.7760024</v>
      </c>
      <c r="F485" s="3">
        <f t="shared" si="52"/>
        <v>2565674601.7774382</v>
      </c>
      <c r="G485" s="3">
        <f t="shared" si="49"/>
        <v>2565674601.7774382</v>
      </c>
      <c r="H485" s="3">
        <f t="shared" si="53"/>
        <v>0</v>
      </c>
      <c r="I485" s="3">
        <f t="shared" si="54"/>
        <v>0</v>
      </c>
      <c r="J485" s="5">
        <f t="shared" si="55"/>
        <v>478</v>
      </c>
    </row>
    <row r="486" spans="2:10" x14ac:dyDescent="0.25">
      <c r="B486" s="6">
        <f t="shared" si="50"/>
        <v>0.47899999999999998</v>
      </c>
      <c r="C486" s="3" cm="1">
        <f t="array" ref="C486">INDEX('Modified Iteration Data'!$Q$8:$Q$1007,MATCH($B486,'Modified Iteration Data'!$AF$8:$AF$1007,0),0)</f>
        <v>2552032763.1685143</v>
      </c>
      <c r="D486" s="3" cm="1">
        <f t="array" ref="D486">INDEX('Modified Iteration Data'!$R$8:$R$1007,MATCH($B486,'Modified Iteration Data'!$AG$8:$AG$1007,0),0)</f>
        <v>1283075576.0093153</v>
      </c>
      <c r="E486" s="3">
        <f t="shared" si="51"/>
        <v>4274548819.4641604</v>
      </c>
      <c r="F486" s="3">
        <f t="shared" si="52"/>
        <v>2565905775.7949586</v>
      </c>
      <c r="G486" s="3">
        <f t="shared" si="49"/>
        <v>2565905775.7949586</v>
      </c>
      <c r="H486" s="3">
        <f t="shared" si="53"/>
        <v>0</v>
      </c>
      <c r="I486" s="3">
        <f t="shared" si="54"/>
        <v>0</v>
      </c>
      <c r="J486" s="5">
        <f t="shared" si="55"/>
        <v>479</v>
      </c>
    </row>
    <row r="487" spans="2:10" x14ac:dyDescent="0.25">
      <c r="B487" s="6">
        <f t="shared" si="50"/>
        <v>0.48</v>
      </c>
      <c r="C487" s="3" cm="1">
        <f t="array" ref="C487">INDEX('Modified Iteration Data'!$Q$8:$Q$1007,MATCH($B487,'Modified Iteration Data'!$AF$8:$AF$1007,0),0)</f>
        <v>2552357035.1197968</v>
      </c>
      <c r="D487" s="3" cm="1">
        <f t="array" ref="D487">INDEX('Modified Iteration Data'!$R$8:$R$1007,MATCH($B487,'Modified Iteration Data'!$AG$8:$AG$1007,0),0)</f>
        <v>1283235934.9231606</v>
      </c>
      <c r="E487" s="3">
        <f t="shared" si="51"/>
        <v>4274873091.4154429</v>
      </c>
      <c r="F487" s="3">
        <f t="shared" si="52"/>
        <v>2566066134.7088041</v>
      </c>
      <c r="G487" s="3">
        <f t="shared" si="49"/>
        <v>2566066134.7088041</v>
      </c>
      <c r="H487" s="3">
        <f t="shared" si="53"/>
        <v>0</v>
      </c>
      <c r="I487" s="3">
        <f t="shared" si="54"/>
        <v>0</v>
      </c>
      <c r="J487" s="5">
        <f t="shared" si="55"/>
        <v>480</v>
      </c>
    </row>
    <row r="488" spans="2:10" x14ac:dyDescent="0.25">
      <c r="B488" s="6">
        <f t="shared" si="50"/>
        <v>0.48099999999999998</v>
      </c>
      <c r="C488" s="3" cm="1">
        <f t="array" ref="C488">INDEX('Modified Iteration Data'!$Q$8:$Q$1007,MATCH($B488,'Modified Iteration Data'!$AF$8:$AF$1007,0),0)</f>
        <v>2555338909.8347902</v>
      </c>
      <c r="D488" s="3" cm="1">
        <f t="array" ref="D488">INDEX('Modified Iteration Data'!$R$8:$R$1007,MATCH($B488,'Modified Iteration Data'!$AG$8:$AG$1007,0),0)</f>
        <v>1283942468.2521958</v>
      </c>
      <c r="E488" s="3">
        <f t="shared" si="51"/>
        <v>4277854966.1304364</v>
      </c>
      <c r="F488" s="3">
        <f t="shared" si="52"/>
        <v>2566772668.0378389</v>
      </c>
      <c r="G488" s="3">
        <f t="shared" si="49"/>
        <v>2566772668.0378389</v>
      </c>
      <c r="H488" s="3">
        <f t="shared" si="53"/>
        <v>0</v>
      </c>
      <c r="I488" s="3">
        <f t="shared" si="54"/>
        <v>0</v>
      </c>
      <c r="J488" s="5">
        <f t="shared" si="55"/>
        <v>481</v>
      </c>
    </row>
    <row r="489" spans="2:10" x14ac:dyDescent="0.25">
      <c r="B489" s="6">
        <f t="shared" si="50"/>
        <v>0.48199999999999998</v>
      </c>
      <c r="C489" s="3" cm="1">
        <f t="array" ref="C489">INDEX('Modified Iteration Data'!$Q$8:$Q$1007,MATCH($B489,'Modified Iteration Data'!$AF$8:$AF$1007,0),0)</f>
        <v>2555928023.946732</v>
      </c>
      <c r="D489" s="3" cm="1">
        <f t="array" ref="D489">INDEX('Modified Iteration Data'!$R$8:$R$1007,MATCH($B489,'Modified Iteration Data'!$AG$8:$AG$1007,0),0)</f>
        <v>1284343242.006886</v>
      </c>
      <c r="E489" s="3">
        <f t="shared" si="51"/>
        <v>4278444080.2423782</v>
      </c>
      <c r="F489" s="3">
        <f t="shared" si="52"/>
        <v>2567173441.7925291</v>
      </c>
      <c r="G489" s="3">
        <f t="shared" si="49"/>
        <v>2567173441.7925291</v>
      </c>
      <c r="H489" s="3">
        <f t="shared" si="53"/>
        <v>0</v>
      </c>
      <c r="I489" s="3">
        <f t="shared" si="54"/>
        <v>0</v>
      </c>
      <c r="J489" s="5">
        <f t="shared" si="55"/>
        <v>482</v>
      </c>
    </row>
    <row r="490" spans="2:10" x14ac:dyDescent="0.25">
      <c r="B490" s="6">
        <f t="shared" si="50"/>
        <v>0.48299999999999998</v>
      </c>
      <c r="C490" s="3" cm="1">
        <f t="array" ref="C490">INDEX('Modified Iteration Data'!$Q$8:$Q$1007,MATCH($B490,'Modified Iteration Data'!$AF$8:$AF$1007,0),0)</f>
        <v>2556749385.3915043</v>
      </c>
      <c r="D490" s="3" cm="1">
        <f t="array" ref="D490">INDEX('Modified Iteration Data'!$R$8:$R$1007,MATCH($B490,'Modified Iteration Data'!$AG$8:$AG$1007,0),0)</f>
        <v>1284371461.0299106</v>
      </c>
      <c r="E490" s="3">
        <f t="shared" si="51"/>
        <v>4279265441.6871505</v>
      </c>
      <c r="F490" s="3">
        <f t="shared" si="52"/>
        <v>2567201660.8155537</v>
      </c>
      <c r="G490" s="3">
        <f t="shared" si="49"/>
        <v>2567201660.8155537</v>
      </c>
      <c r="H490" s="3">
        <f t="shared" si="53"/>
        <v>0</v>
      </c>
      <c r="I490" s="3">
        <f t="shared" si="54"/>
        <v>0</v>
      </c>
      <c r="J490" s="5">
        <f t="shared" si="55"/>
        <v>483</v>
      </c>
    </row>
    <row r="491" spans="2:10" x14ac:dyDescent="0.25">
      <c r="B491" s="6">
        <f t="shared" si="50"/>
        <v>0.48399999999999999</v>
      </c>
      <c r="C491" s="3" cm="1">
        <f t="array" ref="C491">INDEX('Modified Iteration Data'!$Q$8:$Q$1007,MATCH($B491,'Modified Iteration Data'!$AF$8:$AF$1007,0),0)</f>
        <v>2556948053.1669021</v>
      </c>
      <c r="D491" s="3" cm="1">
        <f t="array" ref="D491">INDEX('Modified Iteration Data'!$R$8:$R$1007,MATCH($B491,'Modified Iteration Data'!$AG$8:$AG$1007,0),0)</f>
        <v>1284719775.5283957</v>
      </c>
      <c r="E491" s="3">
        <f t="shared" si="51"/>
        <v>4279464109.4625483</v>
      </c>
      <c r="F491" s="3">
        <f t="shared" si="52"/>
        <v>2567549975.3140392</v>
      </c>
      <c r="G491" s="3">
        <f t="shared" si="49"/>
        <v>2567549975.3140392</v>
      </c>
      <c r="H491" s="3">
        <f t="shared" si="53"/>
        <v>0</v>
      </c>
      <c r="I491" s="3">
        <f t="shared" si="54"/>
        <v>0</v>
      </c>
      <c r="J491" s="5">
        <f t="shared" si="55"/>
        <v>484</v>
      </c>
    </row>
    <row r="492" spans="2:10" x14ac:dyDescent="0.25">
      <c r="B492" s="6">
        <f t="shared" si="50"/>
        <v>0.48499999999999999</v>
      </c>
      <c r="C492" s="3" cm="1">
        <f t="array" ref="C492">INDEX('Modified Iteration Data'!$Q$8:$Q$1007,MATCH($B492,'Modified Iteration Data'!$AF$8:$AF$1007,0),0)</f>
        <v>2557066546.0704789</v>
      </c>
      <c r="D492" s="3" cm="1">
        <f t="array" ref="D492">INDEX('Modified Iteration Data'!$R$8:$R$1007,MATCH($B492,'Modified Iteration Data'!$AG$8:$AG$1007,0),0)</f>
        <v>1284981514.3670511</v>
      </c>
      <c r="E492" s="3">
        <f t="shared" si="51"/>
        <v>4279582602.3661251</v>
      </c>
      <c r="F492" s="3">
        <f t="shared" si="52"/>
        <v>2567811714.1526947</v>
      </c>
      <c r="G492" s="3">
        <f t="shared" si="49"/>
        <v>2567811714.1526947</v>
      </c>
      <c r="H492" s="3">
        <f t="shared" si="53"/>
        <v>0</v>
      </c>
      <c r="I492" s="3">
        <f t="shared" si="54"/>
        <v>0</v>
      </c>
      <c r="J492" s="5">
        <f t="shared" si="55"/>
        <v>485</v>
      </c>
    </row>
    <row r="493" spans="2:10" x14ac:dyDescent="0.25">
      <c r="B493" s="6">
        <f t="shared" si="50"/>
        <v>0.48599999999999999</v>
      </c>
      <c r="C493" s="3" cm="1">
        <f t="array" ref="C493">INDEX('Modified Iteration Data'!$Q$8:$Q$1007,MATCH($B493,'Modified Iteration Data'!$AF$8:$AF$1007,0),0)</f>
        <v>2559435150.046195</v>
      </c>
      <c r="D493" s="3" cm="1">
        <f t="array" ref="D493">INDEX('Modified Iteration Data'!$R$8:$R$1007,MATCH($B493,'Modified Iteration Data'!$AG$8:$AG$1007,0),0)</f>
        <v>1285169404.8184624</v>
      </c>
      <c r="E493" s="3">
        <f t="shared" si="51"/>
        <v>4281951206.3418412</v>
      </c>
      <c r="F493" s="3">
        <f t="shared" si="52"/>
        <v>2567999604.6041059</v>
      </c>
      <c r="G493" s="3">
        <f t="shared" si="49"/>
        <v>2567999604.6041059</v>
      </c>
      <c r="H493" s="3">
        <f t="shared" si="53"/>
        <v>0</v>
      </c>
      <c r="I493" s="3">
        <f t="shared" si="54"/>
        <v>0</v>
      </c>
      <c r="J493" s="5">
        <f t="shared" si="55"/>
        <v>486</v>
      </c>
    </row>
    <row r="494" spans="2:10" x14ac:dyDescent="0.25">
      <c r="B494" s="6">
        <f t="shared" si="50"/>
        <v>0.48699999999999999</v>
      </c>
      <c r="C494" s="3" cm="1">
        <f t="array" ref="C494">INDEX('Modified Iteration Data'!$Q$8:$Q$1007,MATCH($B494,'Modified Iteration Data'!$AF$8:$AF$1007,0),0)</f>
        <v>2560403561.8153138</v>
      </c>
      <c r="D494" s="3" cm="1">
        <f t="array" ref="D494">INDEX('Modified Iteration Data'!$R$8:$R$1007,MATCH($B494,'Modified Iteration Data'!$AG$8:$AG$1007,0),0)</f>
        <v>1285597880.6481791</v>
      </c>
      <c r="E494" s="3">
        <f t="shared" si="51"/>
        <v>4282919618.11096</v>
      </c>
      <c r="F494" s="3">
        <f t="shared" si="52"/>
        <v>2568428080.4338226</v>
      </c>
      <c r="G494" s="3">
        <f t="shared" si="49"/>
        <v>2568428080.4338226</v>
      </c>
      <c r="H494" s="3">
        <f t="shared" si="53"/>
        <v>0</v>
      </c>
      <c r="I494" s="3">
        <f t="shared" si="54"/>
        <v>0</v>
      </c>
      <c r="J494" s="5">
        <f t="shared" si="55"/>
        <v>487</v>
      </c>
    </row>
    <row r="495" spans="2:10" x14ac:dyDescent="0.25">
      <c r="B495" s="6">
        <f t="shared" si="50"/>
        <v>0.48799999999999999</v>
      </c>
      <c r="C495" s="3" cm="1">
        <f t="array" ref="C495">INDEX('Modified Iteration Data'!$Q$8:$Q$1007,MATCH($B495,'Modified Iteration Data'!$AF$8:$AF$1007,0),0)</f>
        <v>2561197989.8337421</v>
      </c>
      <c r="D495" s="3" cm="1">
        <f t="array" ref="D495">INDEX('Modified Iteration Data'!$R$8:$R$1007,MATCH($B495,'Modified Iteration Data'!$AG$8:$AG$1007,0),0)</f>
        <v>1285618367.3619843</v>
      </c>
      <c r="E495" s="3">
        <f t="shared" si="51"/>
        <v>4283714046.1293883</v>
      </c>
      <c r="F495" s="3">
        <f t="shared" si="52"/>
        <v>2568448567.1476278</v>
      </c>
      <c r="G495" s="3">
        <f t="shared" si="49"/>
        <v>2568448567.1476278</v>
      </c>
      <c r="H495" s="3">
        <f t="shared" si="53"/>
        <v>0</v>
      </c>
      <c r="I495" s="3">
        <f t="shared" si="54"/>
        <v>0</v>
      </c>
      <c r="J495" s="5">
        <f t="shared" si="55"/>
        <v>488</v>
      </c>
    </row>
    <row r="496" spans="2:10" x14ac:dyDescent="0.25">
      <c r="B496" s="6">
        <f t="shared" si="50"/>
        <v>0.48899999999999999</v>
      </c>
      <c r="C496" s="3" cm="1">
        <f t="array" ref="C496">INDEX('Modified Iteration Data'!$Q$8:$Q$1007,MATCH($B496,'Modified Iteration Data'!$AF$8:$AF$1007,0),0)</f>
        <v>2562545791.3277063</v>
      </c>
      <c r="D496" s="3" cm="1">
        <f t="array" ref="D496">INDEX('Modified Iteration Data'!$R$8:$R$1007,MATCH($B496,'Modified Iteration Data'!$AG$8:$AG$1007,0),0)</f>
        <v>1285933499.9789581</v>
      </c>
      <c r="E496" s="3">
        <f t="shared" si="51"/>
        <v>4285061847.6233525</v>
      </c>
      <c r="F496" s="3">
        <f t="shared" si="52"/>
        <v>2568763699.7646017</v>
      </c>
      <c r="G496" s="3">
        <f t="shared" si="49"/>
        <v>2568763699.7646017</v>
      </c>
      <c r="H496" s="3">
        <f t="shared" si="53"/>
        <v>0</v>
      </c>
      <c r="I496" s="3">
        <f t="shared" si="54"/>
        <v>0</v>
      </c>
      <c r="J496" s="5">
        <f t="shared" si="55"/>
        <v>489</v>
      </c>
    </row>
    <row r="497" spans="2:10" x14ac:dyDescent="0.25">
      <c r="B497" s="6">
        <f t="shared" si="50"/>
        <v>0.49</v>
      </c>
      <c r="C497" s="3" cm="1">
        <f t="array" ref="C497">INDEX('Modified Iteration Data'!$Q$8:$Q$1007,MATCH($B497,'Modified Iteration Data'!$AF$8:$AF$1007,0),0)</f>
        <v>2564945095.3572369</v>
      </c>
      <c r="D497" s="3" cm="1">
        <f t="array" ref="D497">INDEX('Modified Iteration Data'!$R$8:$R$1007,MATCH($B497,'Modified Iteration Data'!$AG$8:$AG$1007,0),0)</f>
        <v>1286228701.137908</v>
      </c>
      <c r="E497" s="3">
        <f t="shared" si="51"/>
        <v>4287461151.6528831</v>
      </c>
      <c r="F497" s="3">
        <f t="shared" si="52"/>
        <v>2569058900.9235516</v>
      </c>
      <c r="G497" s="3">
        <f t="shared" si="49"/>
        <v>2569058900.9235516</v>
      </c>
      <c r="H497" s="3">
        <f t="shared" si="53"/>
        <v>0</v>
      </c>
      <c r="I497" s="3">
        <f t="shared" si="54"/>
        <v>0</v>
      </c>
      <c r="J497" s="5">
        <f t="shared" si="55"/>
        <v>490</v>
      </c>
    </row>
    <row r="498" spans="2:10" x14ac:dyDescent="0.25">
      <c r="B498" s="6">
        <f t="shared" si="50"/>
        <v>0.49099999999999999</v>
      </c>
      <c r="C498" s="3" cm="1">
        <f t="array" ref="C498">INDEX('Modified Iteration Data'!$Q$8:$Q$1007,MATCH($B498,'Modified Iteration Data'!$AF$8:$AF$1007,0),0)</f>
        <v>2566917522.2489643</v>
      </c>
      <c r="D498" s="3" cm="1">
        <f t="array" ref="D498">INDEX('Modified Iteration Data'!$R$8:$R$1007,MATCH($B498,'Modified Iteration Data'!$AG$8:$AG$1007,0),0)</f>
        <v>1286647133.5056036</v>
      </c>
      <c r="E498" s="3">
        <f t="shared" si="51"/>
        <v>4289433578.5446105</v>
      </c>
      <c r="F498" s="3">
        <f t="shared" si="52"/>
        <v>2569477333.2912469</v>
      </c>
      <c r="G498" s="3">
        <f t="shared" si="49"/>
        <v>2569477333.2912469</v>
      </c>
      <c r="H498" s="3">
        <f t="shared" si="53"/>
        <v>0</v>
      </c>
      <c r="I498" s="3">
        <f t="shared" si="54"/>
        <v>0</v>
      </c>
      <c r="J498" s="5">
        <f t="shared" si="55"/>
        <v>491</v>
      </c>
    </row>
    <row r="499" spans="2:10" x14ac:dyDescent="0.25">
      <c r="B499" s="6">
        <f t="shared" si="50"/>
        <v>0.49199999999999999</v>
      </c>
      <c r="C499" s="3" cm="1">
        <f t="array" ref="C499">INDEX('Modified Iteration Data'!$Q$8:$Q$1007,MATCH($B499,'Modified Iteration Data'!$AF$8:$AF$1007,0),0)</f>
        <v>2567287948.0009522</v>
      </c>
      <c r="D499" s="3" cm="1">
        <f t="array" ref="D499">INDEX('Modified Iteration Data'!$R$8:$R$1007,MATCH($B499,'Modified Iteration Data'!$AG$8:$AG$1007,0),0)</f>
        <v>1289033570.1090508</v>
      </c>
      <c r="E499" s="3">
        <f t="shared" si="51"/>
        <v>4289804004.2965984</v>
      </c>
      <c r="F499" s="3">
        <f t="shared" si="52"/>
        <v>2571863769.8946943</v>
      </c>
      <c r="G499" s="3">
        <f t="shared" si="49"/>
        <v>2571863769.8946943</v>
      </c>
      <c r="H499" s="3">
        <f t="shared" si="53"/>
        <v>0</v>
      </c>
      <c r="I499" s="3">
        <f t="shared" si="54"/>
        <v>0</v>
      </c>
      <c r="J499" s="5">
        <f t="shared" si="55"/>
        <v>492</v>
      </c>
    </row>
    <row r="500" spans="2:10" x14ac:dyDescent="0.25">
      <c r="B500" s="6">
        <f t="shared" si="50"/>
        <v>0.49299999999999999</v>
      </c>
      <c r="C500" s="3" cm="1">
        <f t="array" ref="C500">INDEX('Modified Iteration Data'!$Q$8:$Q$1007,MATCH($B500,'Modified Iteration Data'!$AF$8:$AF$1007,0),0)</f>
        <v>2568809248.6246009</v>
      </c>
      <c r="D500" s="3" cm="1">
        <f t="array" ref="D500">INDEX('Modified Iteration Data'!$R$8:$R$1007,MATCH($B500,'Modified Iteration Data'!$AG$8:$AG$1007,0),0)</f>
        <v>1289274172.9862723</v>
      </c>
      <c r="E500" s="3">
        <f t="shared" si="51"/>
        <v>4291325304.9202471</v>
      </c>
      <c r="F500" s="3">
        <f t="shared" si="52"/>
        <v>2572104372.7719154</v>
      </c>
      <c r="G500" s="3">
        <f t="shared" si="49"/>
        <v>2572104372.7719154</v>
      </c>
      <c r="H500" s="3">
        <f t="shared" si="53"/>
        <v>0</v>
      </c>
      <c r="I500" s="3">
        <f t="shared" si="54"/>
        <v>0</v>
      </c>
      <c r="J500" s="5">
        <f t="shared" si="55"/>
        <v>493</v>
      </c>
    </row>
    <row r="501" spans="2:10" x14ac:dyDescent="0.25">
      <c r="B501" s="6">
        <f t="shared" si="50"/>
        <v>0.49399999999999999</v>
      </c>
      <c r="C501" s="3" cm="1">
        <f t="array" ref="C501">INDEX('Modified Iteration Data'!$Q$8:$Q$1007,MATCH($B501,'Modified Iteration Data'!$AF$8:$AF$1007,0),0)</f>
        <v>2569357525.682138</v>
      </c>
      <c r="D501" s="3" cm="1">
        <f t="array" ref="D501">INDEX('Modified Iteration Data'!$R$8:$R$1007,MATCH($B501,'Modified Iteration Data'!$AG$8:$AG$1007,0),0)</f>
        <v>1290972861.8034191</v>
      </c>
      <c r="E501" s="3">
        <f t="shared" si="51"/>
        <v>4291873581.9777842</v>
      </c>
      <c r="F501" s="3">
        <f t="shared" si="52"/>
        <v>2573803061.5890627</v>
      </c>
      <c r="G501" s="3">
        <f t="shared" si="49"/>
        <v>2573803061.5890627</v>
      </c>
      <c r="H501" s="3">
        <f t="shared" si="53"/>
        <v>0</v>
      </c>
      <c r="I501" s="3">
        <f t="shared" si="54"/>
        <v>0</v>
      </c>
      <c r="J501" s="5">
        <f t="shared" si="55"/>
        <v>494</v>
      </c>
    </row>
    <row r="502" spans="2:10" x14ac:dyDescent="0.25">
      <c r="B502" s="6">
        <f t="shared" si="50"/>
        <v>0.495</v>
      </c>
      <c r="C502" s="3" cm="1">
        <f t="array" ref="C502">INDEX('Modified Iteration Data'!$Q$8:$Q$1007,MATCH($B502,'Modified Iteration Data'!$AF$8:$AF$1007,0),0)</f>
        <v>2573461469.5462856</v>
      </c>
      <c r="D502" s="3" cm="1">
        <f t="array" ref="D502">INDEX('Modified Iteration Data'!$R$8:$R$1007,MATCH($B502,'Modified Iteration Data'!$AG$8:$AG$1007,0),0)</f>
        <v>1291639619.9321868</v>
      </c>
      <c r="E502" s="3">
        <f t="shared" si="51"/>
        <v>4295977525.8419323</v>
      </c>
      <c r="F502" s="3">
        <f t="shared" si="52"/>
        <v>2574469819.7178302</v>
      </c>
      <c r="G502" s="3">
        <f t="shared" si="49"/>
        <v>2574469819.7178302</v>
      </c>
      <c r="H502" s="3">
        <f t="shared" si="53"/>
        <v>0</v>
      </c>
      <c r="I502" s="3">
        <f t="shared" si="54"/>
        <v>0</v>
      </c>
      <c r="J502" s="5">
        <f t="shared" si="55"/>
        <v>495</v>
      </c>
    </row>
    <row r="503" spans="2:10" x14ac:dyDescent="0.25">
      <c r="B503" s="6">
        <f t="shared" si="50"/>
        <v>0.496</v>
      </c>
      <c r="C503" s="3" cm="1">
        <f t="array" ref="C503">INDEX('Modified Iteration Data'!$Q$8:$Q$1007,MATCH($B503,'Modified Iteration Data'!$AF$8:$AF$1007,0),0)</f>
        <v>2574010904.5403481</v>
      </c>
      <c r="D503" s="3" cm="1">
        <f t="array" ref="D503">INDEX('Modified Iteration Data'!$R$8:$R$1007,MATCH($B503,'Modified Iteration Data'!$AG$8:$AG$1007,0),0)</f>
        <v>1292426553.7904694</v>
      </c>
      <c r="E503" s="3">
        <f t="shared" si="51"/>
        <v>4296526960.8359947</v>
      </c>
      <c r="F503" s="3">
        <f t="shared" si="52"/>
        <v>2575256753.5761127</v>
      </c>
      <c r="G503" s="3">
        <f t="shared" si="49"/>
        <v>2575256753.5761127</v>
      </c>
      <c r="H503" s="3">
        <f t="shared" si="53"/>
        <v>0</v>
      </c>
      <c r="I503" s="3">
        <f t="shared" si="54"/>
        <v>0</v>
      </c>
      <c r="J503" s="5">
        <f t="shared" si="55"/>
        <v>496</v>
      </c>
    </row>
    <row r="504" spans="2:10" x14ac:dyDescent="0.25">
      <c r="B504" s="6">
        <f t="shared" si="50"/>
        <v>0.497</v>
      </c>
      <c r="C504" s="3" cm="1">
        <f t="array" ref="C504">INDEX('Modified Iteration Data'!$Q$8:$Q$1007,MATCH($B504,'Modified Iteration Data'!$AF$8:$AF$1007,0),0)</f>
        <v>2574577521.2038922</v>
      </c>
      <c r="D504" s="3" cm="1">
        <f t="array" ref="D504">INDEX('Modified Iteration Data'!$R$8:$R$1007,MATCH($B504,'Modified Iteration Data'!$AG$8:$AG$1007,0),0)</f>
        <v>1292971304.4750626</v>
      </c>
      <c r="E504" s="3">
        <f t="shared" si="51"/>
        <v>4297093577.4995384</v>
      </c>
      <c r="F504" s="3">
        <f t="shared" si="52"/>
        <v>2575801504.2607059</v>
      </c>
      <c r="G504" s="3">
        <f t="shared" si="49"/>
        <v>2575801504.2607059</v>
      </c>
      <c r="H504" s="3">
        <f t="shared" si="53"/>
        <v>0</v>
      </c>
      <c r="I504" s="3">
        <f t="shared" si="54"/>
        <v>0</v>
      </c>
      <c r="J504" s="5">
        <f t="shared" si="55"/>
        <v>497</v>
      </c>
    </row>
    <row r="505" spans="2:10" x14ac:dyDescent="0.25">
      <c r="B505" s="6">
        <f t="shared" si="50"/>
        <v>0.498</v>
      </c>
      <c r="C505" s="3" cm="1">
        <f t="array" ref="C505">INDEX('Modified Iteration Data'!$Q$8:$Q$1007,MATCH($B505,'Modified Iteration Data'!$AF$8:$AF$1007,0),0)</f>
        <v>2575201540.4199042</v>
      </c>
      <c r="D505" s="3" cm="1">
        <f t="array" ref="D505">INDEX('Modified Iteration Data'!$R$8:$R$1007,MATCH($B505,'Modified Iteration Data'!$AG$8:$AG$1007,0),0)</f>
        <v>1293185626.0055799</v>
      </c>
      <c r="E505" s="3">
        <f t="shared" si="51"/>
        <v>4297717596.7155504</v>
      </c>
      <c r="F505" s="3">
        <f t="shared" si="52"/>
        <v>2576015825.7912235</v>
      </c>
      <c r="G505" s="3">
        <f t="shared" si="49"/>
        <v>2576015825.7912235</v>
      </c>
      <c r="H505" s="3">
        <f t="shared" si="53"/>
        <v>0</v>
      </c>
      <c r="I505" s="3">
        <f t="shared" si="54"/>
        <v>0</v>
      </c>
      <c r="J505" s="5">
        <f t="shared" si="55"/>
        <v>498</v>
      </c>
    </row>
    <row r="506" spans="2:10" x14ac:dyDescent="0.25">
      <c r="B506" s="6">
        <f t="shared" si="50"/>
        <v>0.499</v>
      </c>
      <c r="C506" s="3" cm="1">
        <f t="array" ref="C506">INDEX('Modified Iteration Data'!$Q$8:$Q$1007,MATCH($B506,'Modified Iteration Data'!$AF$8:$AF$1007,0),0)</f>
        <v>2575950421.761344</v>
      </c>
      <c r="D506" s="3" cm="1">
        <f t="array" ref="D506">INDEX('Modified Iteration Data'!$R$8:$R$1007,MATCH($B506,'Modified Iteration Data'!$AG$8:$AG$1007,0),0)</f>
        <v>1293402443.38098</v>
      </c>
      <c r="E506" s="3">
        <f t="shared" si="51"/>
        <v>4298466478.0569897</v>
      </c>
      <c r="F506" s="3">
        <f t="shared" si="52"/>
        <v>2576232643.1666231</v>
      </c>
      <c r="G506" s="3">
        <f t="shared" si="49"/>
        <v>2576232643.1666231</v>
      </c>
      <c r="H506" s="3">
        <f t="shared" si="53"/>
        <v>0</v>
      </c>
      <c r="I506" s="3">
        <f t="shared" si="54"/>
        <v>0</v>
      </c>
      <c r="J506" s="5">
        <f t="shared" si="55"/>
        <v>499</v>
      </c>
    </row>
    <row r="507" spans="2:10" x14ac:dyDescent="0.25">
      <c r="B507" s="6">
        <f t="shared" si="50"/>
        <v>0.5</v>
      </c>
      <c r="C507" s="3" cm="1">
        <f t="array" ref="C507">INDEX('Modified Iteration Data'!$Q$8:$Q$1007,MATCH($B507,'Modified Iteration Data'!$AF$8:$AF$1007,0),0)</f>
        <v>2576046485.3720069</v>
      </c>
      <c r="D507" s="3" cm="1">
        <f t="array" ref="D507">INDEX('Modified Iteration Data'!$R$8:$R$1007,MATCH($B507,'Modified Iteration Data'!$AG$8:$AG$1007,0),0)</f>
        <v>1293633408.6803985</v>
      </c>
      <c r="E507" s="3">
        <f t="shared" si="51"/>
        <v>4298562541.6676531</v>
      </c>
      <c r="F507" s="3">
        <f t="shared" si="52"/>
        <v>2576463608.4660416</v>
      </c>
      <c r="G507" s="3">
        <f t="shared" si="49"/>
        <v>2576463608.4660416</v>
      </c>
      <c r="H507" s="3">
        <f>E507-F507</f>
        <v>1722098933.2016115</v>
      </c>
      <c r="I507" s="3">
        <f t="shared" si="54"/>
        <v>0</v>
      </c>
      <c r="J507" s="5">
        <f t="shared" si="55"/>
        <v>500</v>
      </c>
    </row>
    <row r="508" spans="2:10" x14ac:dyDescent="0.25">
      <c r="B508" s="6">
        <f t="shared" si="50"/>
        <v>0.501</v>
      </c>
      <c r="C508" s="3" cm="1">
        <f t="array" ref="C508">INDEX('Modified Iteration Data'!$Q$8:$Q$1007,MATCH($B508,'Modified Iteration Data'!$AF$8:$AF$1007,0),0)</f>
        <v>2576661354.971601</v>
      </c>
      <c r="D508" s="3" cm="1">
        <f t="array" ref="D508">INDEX('Modified Iteration Data'!$R$8:$R$1007,MATCH($B508,'Modified Iteration Data'!$AG$8:$AG$1007,0),0)</f>
        <v>1293868358.8506448</v>
      </c>
      <c r="E508" s="3">
        <f t="shared" si="51"/>
        <v>4299177411.2672472</v>
      </c>
      <c r="F508" s="3">
        <f t="shared" si="52"/>
        <v>2576698558.6362882</v>
      </c>
      <c r="G508" s="3">
        <f t="shared" si="49"/>
        <v>2576698558.6362882</v>
      </c>
      <c r="H508" s="3">
        <f t="shared" si="53"/>
        <v>0</v>
      </c>
      <c r="I508" s="3">
        <f t="shared" si="54"/>
        <v>0</v>
      </c>
      <c r="J508" s="5">
        <f t="shared" si="55"/>
        <v>501</v>
      </c>
    </row>
    <row r="509" spans="2:10" x14ac:dyDescent="0.25">
      <c r="B509" s="6">
        <f t="shared" si="50"/>
        <v>0.502</v>
      </c>
      <c r="C509" s="3" cm="1">
        <f t="array" ref="C509">INDEX('Modified Iteration Data'!$Q$8:$Q$1007,MATCH($B509,'Modified Iteration Data'!$AF$8:$AF$1007,0),0)</f>
        <v>2577408995.117311</v>
      </c>
      <c r="D509" s="3" cm="1">
        <f t="array" ref="D509">INDEX('Modified Iteration Data'!$R$8:$R$1007,MATCH($B509,'Modified Iteration Data'!$AG$8:$AG$1007,0),0)</f>
        <v>1294002414.2093494</v>
      </c>
      <c r="E509" s="3">
        <f t="shared" si="51"/>
        <v>4299925051.4129572</v>
      </c>
      <c r="F509" s="3">
        <f t="shared" si="52"/>
        <v>2576832613.9949927</v>
      </c>
      <c r="G509" s="3">
        <f t="shared" si="49"/>
        <v>2576832613.9949927</v>
      </c>
      <c r="H509" s="3">
        <f t="shared" si="53"/>
        <v>0</v>
      </c>
      <c r="I509" s="3">
        <f t="shared" si="54"/>
        <v>0</v>
      </c>
      <c r="J509" s="5">
        <f t="shared" si="55"/>
        <v>502</v>
      </c>
    </row>
    <row r="510" spans="2:10" x14ac:dyDescent="0.25">
      <c r="B510" s="6">
        <f t="shared" si="50"/>
        <v>0.503</v>
      </c>
      <c r="C510" s="3" cm="1">
        <f t="array" ref="C510">INDEX('Modified Iteration Data'!$Q$8:$Q$1007,MATCH($B510,'Modified Iteration Data'!$AF$8:$AF$1007,0),0)</f>
        <v>2578950956.5870528</v>
      </c>
      <c r="D510" s="3" cm="1">
        <f t="array" ref="D510">INDEX('Modified Iteration Data'!$R$8:$R$1007,MATCH($B510,'Modified Iteration Data'!$AG$8:$AG$1007,0),0)</f>
        <v>1294385991.3144817</v>
      </c>
      <c r="E510" s="3">
        <f t="shared" si="51"/>
        <v>4301467012.882699</v>
      </c>
      <c r="F510" s="3">
        <f t="shared" si="52"/>
        <v>2577216191.1001253</v>
      </c>
      <c r="G510" s="3">
        <f t="shared" si="49"/>
        <v>2577216191.1001253</v>
      </c>
      <c r="H510" s="3">
        <f t="shared" si="53"/>
        <v>0</v>
      </c>
      <c r="I510" s="3">
        <f t="shared" si="54"/>
        <v>0</v>
      </c>
      <c r="J510" s="5">
        <f t="shared" si="55"/>
        <v>503</v>
      </c>
    </row>
    <row r="511" spans="2:10" x14ac:dyDescent="0.25">
      <c r="B511" s="6">
        <f t="shared" si="50"/>
        <v>0.504</v>
      </c>
      <c r="C511" s="3" cm="1">
        <f t="array" ref="C511">INDEX('Modified Iteration Data'!$Q$8:$Q$1007,MATCH($B511,'Modified Iteration Data'!$AF$8:$AF$1007,0),0)</f>
        <v>2580037046.2966747</v>
      </c>
      <c r="D511" s="3" cm="1">
        <f t="array" ref="D511">INDEX('Modified Iteration Data'!$R$8:$R$1007,MATCH($B511,'Modified Iteration Data'!$AG$8:$AG$1007,0),0)</f>
        <v>1294674168.3593054</v>
      </c>
      <c r="E511" s="3">
        <f t="shared" si="51"/>
        <v>4302553102.5923214</v>
      </c>
      <c r="F511" s="3">
        <f t="shared" si="52"/>
        <v>2577504368.144949</v>
      </c>
      <c r="G511" s="3">
        <f t="shared" si="49"/>
        <v>2577504368.144949</v>
      </c>
      <c r="H511" s="3">
        <f t="shared" si="53"/>
        <v>0</v>
      </c>
      <c r="I511" s="3">
        <f t="shared" si="54"/>
        <v>0</v>
      </c>
      <c r="J511" s="5">
        <f t="shared" si="55"/>
        <v>504</v>
      </c>
    </row>
    <row r="512" spans="2:10" x14ac:dyDescent="0.25">
      <c r="B512" s="6">
        <f t="shared" si="50"/>
        <v>0.505</v>
      </c>
      <c r="C512" s="3" cm="1">
        <f t="array" ref="C512">INDEX('Modified Iteration Data'!$Q$8:$Q$1007,MATCH($B512,'Modified Iteration Data'!$AF$8:$AF$1007,0),0)</f>
        <v>2580105115.4725199</v>
      </c>
      <c r="D512" s="3" cm="1">
        <f t="array" ref="D512">INDEX('Modified Iteration Data'!$R$8:$R$1007,MATCH($B512,'Modified Iteration Data'!$AG$8:$AG$1007,0),0)</f>
        <v>1295432614.0445073</v>
      </c>
      <c r="E512" s="3">
        <f t="shared" si="51"/>
        <v>4302621171.7681656</v>
      </c>
      <c r="F512" s="3">
        <f t="shared" si="52"/>
        <v>2578262813.8301506</v>
      </c>
      <c r="G512" s="3">
        <f t="shared" si="49"/>
        <v>2578262813.8301506</v>
      </c>
      <c r="H512" s="3">
        <f t="shared" si="53"/>
        <v>0</v>
      </c>
      <c r="I512" s="3">
        <f t="shared" si="54"/>
        <v>0</v>
      </c>
      <c r="J512" s="5">
        <f t="shared" si="55"/>
        <v>505</v>
      </c>
    </row>
    <row r="513" spans="2:10" x14ac:dyDescent="0.25">
      <c r="B513" s="6">
        <f t="shared" si="50"/>
        <v>0.50600000000000001</v>
      </c>
      <c r="C513" s="3" cm="1">
        <f t="array" ref="C513">INDEX('Modified Iteration Data'!$Q$8:$Q$1007,MATCH($B513,'Modified Iteration Data'!$AF$8:$AF$1007,0),0)</f>
        <v>2582472262.232337</v>
      </c>
      <c r="D513" s="3" cm="1">
        <f t="array" ref="D513">INDEX('Modified Iteration Data'!$R$8:$R$1007,MATCH($B513,'Modified Iteration Data'!$AG$8:$AG$1007,0),0)</f>
        <v>1295806116.483604</v>
      </c>
      <c r="E513" s="3">
        <f t="shared" si="51"/>
        <v>4304988318.5279827</v>
      </c>
      <c r="F513" s="3">
        <f t="shared" si="52"/>
        <v>2578636316.2692471</v>
      </c>
      <c r="G513" s="3">
        <f t="shared" si="49"/>
        <v>2578636316.2692471</v>
      </c>
      <c r="H513" s="3">
        <f t="shared" si="53"/>
        <v>0</v>
      </c>
      <c r="I513" s="3">
        <f t="shared" si="54"/>
        <v>0</v>
      </c>
      <c r="J513" s="5">
        <f t="shared" si="55"/>
        <v>506</v>
      </c>
    </row>
    <row r="514" spans="2:10" x14ac:dyDescent="0.25">
      <c r="B514" s="6">
        <f t="shared" si="50"/>
        <v>0.50700000000000001</v>
      </c>
      <c r="C514" s="3" cm="1">
        <f t="array" ref="C514">INDEX('Modified Iteration Data'!$Q$8:$Q$1007,MATCH($B514,'Modified Iteration Data'!$AF$8:$AF$1007,0),0)</f>
        <v>2582515374.1280622</v>
      </c>
      <c r="D514" s="3" cm="1">
        <f t="array" ref="D514">INDEX('Modified Iteration Data'!$R$8:$R$1007,MATCH($B514,'Modified Iteration Data'!$AG$8:$AG$1007,0),0)</f>
        <v>1295923193.3144305</v>
      </c>
      <c r="E514" s="3">
        <f t="shared" si="51"/>
        <v>4305031430.423708</v>
      </c>
      <c r="F514" s="3">
        <f t="shared" si="52"/>
        <v>2578753393.1000738</v>
      </c>
      <c r="G514" s="3">
        <f t="shared" si="49"/>
        <v>2578753393.1000738</v>
      </c>
      <c r="H514" s="3">
        <f t="shared" si="53"/>
        <v>0</v>
      </c>
      <c r="I514" s="3">
        <f t="shared" si="54"/>
        <v>0</v>
      </c>
      <c r="J514" s="5">
        <f t="shared" si="55"/>
        <v>507</v>
      </c>
    </row>
    <row r="515" spans="2:10" x14ac:dyDescent="0.25">
      <c r="B515" s="6">
        <f t="shared" si="50"/>
        <v>0.50800000000000001</v>
      </c>
      <c r="C515" s="3" cm="1">
        <f t="array" ref="C515">INDEX('Modified Iteration Data'!$Q$8:$Q$1007,MATCH($B515,'Modified Iteration Data'!$AF$8:$AF$1007,0),0)</f>
        <v>2583759238.5318141</v>
      </c>
      <c r="D515" s="3" cm="1">
        <f t="array" ref="D515">INDEX('Modified Iteration Data'!$R$8:$R$1007,MATCH($B515,'Modified Iteration Data'!$AG$8:$AG$1007,0),0)</f>
        <v>1297012187.5422437</v>
      </c>
      <c r="E515" s="3">
        <f t="shared" si="51"/>
        <v>4306275294.8274603</v>
      </c>
      <c r="F515" s="3">
        <f t="shared" si="52"/>
        <v>2579842387.3278871</v>
      </c>
      <c r="G515" s="3">
        <f t="shared" si="49"/>
        <v>2579842387.3278871</v>
      </c>
      <c r="H515" s="3">
        <f t="shared" si="53"/>
        <v>0</v>
      </c>
      <c r="I515" s="3">
        <f t="shared" si="54"/>
        <v>0</v>
      </c>
      <c r="J515" s="5">
        <f t="shared" si="55"/>
        <v>508</v>
      </c>
    </row>
    <row r="516" spans="2:10" x14ac:dyDescent="0.25">
      <c r="B516" s="6">
        <f t="shared" si="50"/>
        <v>0.50900000000000001</v>
      </c>
      <c r="C516" s="3" cm="1">
        <f t="array" ref="C516">INDEX('Modified Iteration Data'!$Q$8:$Q$1007,MATCH($B516,'Modified Iteration Data'!$AF$8:$AF$1007,0),0)</f>
        <v>2583925587.6309543</v>
      </c>
      <c r="D516" s="3" cm="1">
        <f t="array" ref="D516">INDEX('Modified Iteration Data'!$R$8:$R$1007,MATCH($B516,'Modified Iteration Data'!$AG$8:$AG$1007,0),0)</f>
        <v>1297388139.3622656</v>
      </c>
      <c r="E516" s="3">
        <f t="shared" si="51"/>
        <v>4306441643.9266005</v>
      </c>
      <c r="F516" s="3">
        <f t="shared" si="52"/>
        <v>2580218339.1479092</v>
      </c>
      <c r="G516" s="3">
        <f t="shared" si="49"/>
        <v>2580218339.1479092</v>
      </c>
      <c r="H516" s="3">
        <f t="shared" si="53"/>
        <v>0</v>
      </c>
      <c r="I516" s="3">
        <f t="shared" si="54"/>
        <v>0</v>
      </c>
      <c r="J516" s="5">
        <f t="shared" si="55"/>
        <v>509</v>
      </c>
    </row>
    <row r="517" spans="2:10" x14ac:dyDescent="0.25">
      <c r="B517" s="6">
        <f t="shared" si="50"/>
        <v>0.51</v>
      </c>
      <c r="C517" s="3" cm="1">
        <f t="array" ref="C517">INDEX('Modified Iteration Data'!$Q$8:$Q$1007,MATCH($B517,'Modified Iteration Data'!$AF$8:$AF$1007,0),0)</f>
        <v>2584421089.7741942</v>
      </c>
      <c r="D517" s="3" cm="1">
        <f t="array" ref="D517">INDEX('Modified Iteration Data'!$R$8:$R$1007,MATCH($B517,'Modified Iteration Data'!$AG$8:$AG$1007,0),0)</f>
        <v>1297869800.5805213</v>
      </c>
      <c r="E517" s="3">
        <f t="shared" si="51"/>
        <v>4306937146.0698404</v>
      </c>
      <c r="F517" s="3">
        <f t="shared" si="52"/>
        <v>2580700000.3661647</v>
      </c>
      <c r="G517" s="3">
        <f t="shared" si="49"/>
        <v>2580700000.3661647</v>
      </c>
      <c r="H517" s="3">
        <f t="shared" si="53"/>
        <v>0</v>
      </c>
      <c r="I517" s="3">
        <f t="shared" si="54"/>
        <v>0</v>
      </c>
      <c r="J517" s="5">
        <f t="shared" si="55"/>
        <v>510</v>
      </c>
    </row>
    <row r="518" spans="2:10" x14ac:dyDescent="0.25">
      <c r="B518" s="6">
        <f t="shared" si="50"/>
        <v>0.51100000000000001</v>
      </c>
      <c r="C518" s="3" cm="1">
        <f t="array" ref="C518">INDEX('Modified Iteration Data'!$Q$8:$Q$1007,MATCH($B518,'Modified Iteration Data'!$AF$8:$AF$1007,0),0)</f>
        <v>2585868548.8045273</v>
      </c>
      <c r="D518" s="3" cm="1">
        <f t="array" ref="D518">INDEX('Modified Iteration Data'!$R$8:$R$1007,MATCH($B518,'Modified Iteration Data'!$AG$8:$AG$1007,0),0)</f>
        <v>1298297365.2337368</v>
      </c>
      <c r="E518" s="3">
        <f t="shared" si="51"/>
        <v>4308384605.100174</v>
      </c>
      <c r="F518" s="3">
        <f t="shared" si="52"/>
        <v>2581127565.0193801</v>
      </c>
      <c r="G518" s="3">
        <f t="shared" si="49"/>
        <v>2581127565.0193801</v>
      </c>
      <c r="H518" s="3">
        <f t="shared" si="53"/>
        <v>0</v>
      </c>
      <c r="I518" s="3">
        <f t="shared" si="54"/>
        <v>0</v>
      </c>
      <c r="J518" s="5">
        <f t="shared" si="55"/>
        <v>511</v>
      </c>
    </row>
    <row r="519" spans="2:10" x14ac:dyDescent="0.25">
      <c r="B519" s="6">
        <f t="shared" si="50"/>
        <v>0.51200000000000001</v>
      </c>
      <c r="C519" s="3" cm="1">
        <f t="array" ref="C519">INDEX('Modified Iteration Data'!$Q$8:$Q$1007,MATCH($B519,'Modified Iteration Data'!$AF$8:$AF$1007,0),0)</f>
        <v>2585981630.1214275</v>
      </c>
      <c r="D519" s="3" cm="1">
        <f t="array" ref="D519">INDEX('Modified Iteration Data'!$R$8:$R$1007,MATCH($B519,'Modified Iteration Data'!$AG$8:$AG$1007,0),0)</f>
        <v>1298705570.5368545</v>
      </c>
      <c r="E519" s="3">
        <f t="shared" si="51"/>
        <v>4308497686.4170742</v>
      </c>
      <c r="F519" s="3">
        <f t="shared" si="52"/>
        <v>2581535770.3224978</v>
      </c>
      <c r="G519" s="3">
        <f t="shared" si="49"/>
        <v>2581535770.3224978</v>
      </c>
      <c r="H519" s="3">
        <f t="shared" si="53"/>
        <v>0</v>
      </c>
      <c r="I519" s="3">
        <f t="shared" si="54"/>
        <v>0</v>
      </c>
      <c r="J519" s="5">
        <f t="shared" si="55"/>
        <v>512</v>
      </c>
    </row>
    <row r="520" spans="2:10" x14ac:dyDescent="0.25">
      <c r="B520" s="6">
        <f t="shared" si="50"/>
        <v>0.51300000000000001</v>
      </c>
      <c r="C520" s="3" cm="1">
        <f t="array" ref="C520">INDEX('Modified Iteration Data'!$Q$8:$Q$1007,MATCH($B520,'Modified Iteration Data'!$AF$8:$AF$1007,0),0)</f>
        <v>2587985802.149281</v>
      </c>
      <c r="D520" s="3" cm="1">
        <f t="array" ref="D520">INDEX('Modified Iteration Data'!$R$8:$R$1007,MATCH($B520,'Modified Iteration Data'!$AG$8:$AG$1007,0),0)</f>
        <v>1299845963.2529979</v>
      </c>
      <c r="E520" s="3">
        <f t="shared" si="51"/>
        <v>4310501858.4449272</v>
      </c>
      <c r="F520" s="3">
        <f t="shared" si="52"/>
        <v>2582676163.038641</v>
      </c>
      <c r="G520" s="3">
        <f t="shared" ref="G520:G583" si="56">MIN(E520:F520)</f>
        <v>2582676163.038641</v>
      </c>
      <c r="H520" s="3">
        <f t="shared" si="53"/>
        <v>0</v>
      </c>
      <c r="I520" s="3">
        <f t="shared" si="54"/>
        <v>0</v>
      </c>
      <c r="J520" s="5">
        <f t="shared" si="55"/>
        <v>513</v>
      </c>
    </row>
    <row r="521" spans="2:10" x14ac:dyDescent="0.25">
      <c r="B521" s="6">
        <f t="shared" ref="B521:B584" si="57">J521/1000</f>
        <v>0.51400000000000001</v>
      </c>
      <c r="C521" s="3" cm="1">
        <f t="array" ref="C521">INDEX('Modified Iteration Data'!$Q$8:$Q$1007,MATCH($B521,'Modified Iteration Data'!$AF$8:$AF$1007,0),0)</f>
        <v>2588055520.8051434</v>
      </c>
      <c r="D521" s="3" cm="1">
        <f t="array" ref="D521">INDEX('Modified Iteration Data'!$R$8:$R$1007,MATCH($B521,'Modified Iteration Data'!$AG$8:$AG$1007,0),0)</f>
        <v>1299987141.826412</v>
      </c>
      <c r="E521" s="3">
        <f t="shared" ref="E521:E584" si="58">C521+$E$5</f>
        <v>4310571577.10079</v>
      </c>
      <c r="F521" s="3">
        <f t="shared" ref="F521:F584" si="59">D521+$F$5</f>
        <v>2582817341.6120553</v>
      </c>
      <c r="G521" s="3">
        <f t="shared" si="56"/>
        <v>2582817341.6120553</v>
      </c>
      <c r="H521" s="3">
        <f t="shared" ref="H521:H584" si="60">IF(B521&gt;=$I$2,ABS(F521-E521),0)</f>
        <v>0</v>
      </c>
      <c r="I521" s="3">
        <f t="shared" ref="I521:I584" si="61">IF(B521&gt;=$I$2,(E521-F521),0)</f>
        <v>0</v>
      </c>
      <c r="J521" s="5">
        <f t="shared" si="55"/>
        <v>514</v>
      </c>
    </row>
    <row r="522" spans="2:10" x14ac:dyDescent="0.25">
      <c r="B522" s="6">
        <f t="shared" si="57"/>
        <v>0.51500000000000001</v>
      </c>
      <c r="C522" s="3" cm="1">
        <f t="array" ref="C522">INDEX('Modified Iteration Data'!$Q$8:$Q$1007,MATCH($B522,'Modified Iteration Data'!$AF$8:$AF$1007,0),0)</f>
        <v>2589284228.281374</v>
      </c>
      <c r="D522" s="3" cm="1">
        <f t="array" ref="D522">INDEX('Modified Iteration Data'!$R$8:$R$1007,MATCH($B522,'Modified Iteration Data'!$AG$8:$AG$1007,0),0)</f>
        <v>1300038364.5231934</v>
      </c>
      <c r="E522" s="3">
        <f t="shared" si="58"/>
        <v>4311800284.5770206</v>
      </c>
      <c r="F522" s="3">
        <f t="shared" si="59"/>
        <v>2582868564.3088369</v>
      </c>
      <c r="G522" s="3">
        <f t="shared" si="56"/>
        <v>2582868564.3088369</v>
      </c>
      <c r="H522" s="3">
        <f t="shared" si="60"/>
        <v>0</v>
      </c>
      <c r="I522" s="3">
        <f t="shared" si="61"/>
        <v>0</v>
      </c>
      <c r="J522" s="5">
        <f t="shared" ref="J522:J585" si="62">J521+1</f>
        <v>515</v>
      </c>
    </row>
    <row r="523" spans="2:10" x14ac:dyDescent="0.25">
      <c r="B523" s="6">
        <f t="shared" si="57"/>
        <v>0.51600000000000001</v>
      </c>
      <c r="C523" s="3" cm="1">
        <f t="array" ref="C523">INDEX('Modified Iteration Data'!$Q$8:$Q$1007,MATCH($B523,'Modified Iteration Data'!$AF$8:$AF$1007,0),0)</f>
        <v>2590607049.9371061</v>
      </c>
      <c r="D523" s="3" cm="1">
        <f t="array" ref="D523">INDEX('Modified Iteration Data'!$R$8:$R$1007,MATCH($B523,'Modified Iteration Data'!$AG$8:$AG$1007,0),0)</f>
        <v>1300243026.9601612</v>
      </c>
      <c r="E523" s="3">
        <f t="shared" si="58"/>
        <v>4313123106.2327518</v>
      </c>
      <c r="F523" s="3">
        <f t="shared" si="59"/>
        <v>2583073226.7458048</v>
      </c>
      <c r="G523" s="3">
        <f t="shared" si="56"/>
        <v>2583073226.7458048</v>
      </c>
      <c r="H523" s="3">
        <f t="shared" si="60"/>
        <v>0</v>
      </c>
      <c r="I523" s="3">
        <f t="shared" si="61"/>
        <v>0</v>
      </c>
      <c r="J523" s="5">
        <f t="shared" si="62"/>
        <v>516</v>
      </c>
    </row>
    <row r="524" spans="2:10" x14ac:dyDescent="0.25">
      <c r="B524" s="6">
        <f t="shared" si="57"/>
        <v>0.51700000000000002</v>
      </c>
      <c r="C524" s="3" cm="1">
        <f t="array" ref="C524">INDEX('Modified Iteration Data'!$Q$8:$Q$1007,MATCH($B524,'Modified Iteration Data'!$AF$8:$AF$1007,0),0)</f>
        <v>2592190579.9893861</v>
      </c>
      <c r="D524" s="3" cm="1">
        <f t="array" ref="D524">INDEX('Modified Iteration Data'!$R$8:$R$1007,MATCH($B524,'Modified Iteration Data'!$AG$8:$AG$1007,0),0)</f>
        <v>1302134370.8230133</v>
      </c>
      <c r="E524" s="3">
        <f t="shared" si="58"/>
        <v>4314706636.2850323</v>
      </c>
      <c r="F524" s="3">
        <f t="shared" si="59"/>
        <v>2584964570.6086569</v>
      </c>
      <c r="G524" s="3">
        <f t="shared" si="56"/>
        <v>2584964570.6086569</v>
      </c>
      <c r="H524" s="3">
        <f t="shared" si="60"/>
        <v>0</v>
      </c>
      <c r="I524" s="3">
        <f t="shared" si="61"/>
        <v>0</v>
      </c>
      <c r="J524" s="5">
        <f t="shared" si="62"/>
        <v>517</v>
      </c>
    </row>
    <row r="525" spans="2:10" x14ac:dyDescent="0.25">
      <c r="B525" s="6">
        <f t="shared" si="57"/>
        <v>0.51800000000000002</v>
      </c>
      <c r="C525" s="3" cm="1">
        <f t="array" ref="C525">INDEX('Modified Iteration Data'!$Q$8:$Q$1007,MATCH($B525,'Modified Iteration Data'!$AF$8:$AF$1007,0),0)</f>
        <v>2592529217.4579029</v>
      </c>
      <c r="D525" s="3" cm="1">
        <f t="array" ref="D525">INDEX('Modified Iteration Data'!$R$8:$R$1007,MATCH($B525,'Modified Iteration Data'!$AG$8:$AG$1007,0),0)</f>
        <v>1302505969.4152889</v>
      </c>
      <c r="E525" s="3">
        <f t="shared" si="58"/>
        <v>4315045273.7535496</v>
      </c>
      <c r="F525" s="3">
        <f t="shared" si="59"/>
        <v>2585336169.2009325</v>
      </c>
      <c r="G525" s="3">
        <f t="shared" si="56"/>
        <v>2585336169.2009325</v>
      </c>
      <c r="H525" s="3">
        <f t="shared" si="60"/>
        <v>0</v>
      </c>
      <c r="I525" s="3">
        <f t="shared" si="61"/>
        <v>0</v>
      </c>
      <c r="J525" s="5">
        <f t="shared" si="62"/>
        <v>518</v>
      </c>
    </row>
    <row r="526" spans="2:10" x14ac:dyDescent="0.25">
      <c r="B526" s="6">
        <f t="shared" si="57"/>
        <v>0.51900000000000002</v>
      </c>
      <c r="C526" s="3" cm="1">
        <f t="array" ref="C526">INDEX('Modified Iteration Data'!$Q$8:$Q$1007,MATCH($B526,'Modified Iteration Data'!$AF$8:$AF$1007,0),0)</f>
        <v>2593267866.810226</v>
      </c>
      <c r="D526" s="3" cm="1">
        <f t="array" ref="D526">INDEX('Modified Iteration Data'!$R$8:$R$1007,MATCH($B526,'Modified Iteration Data'!$AG$8:$AG$1007,0),0)</f>
        <v>1303794308.3488839</v>
      </c>
      <c r="E526" s="3">
        <f t="shared" si="58"/>
        <v>4315783923.1058722</v>
      </c>
      <c r="F526" s="3">
        <f t="shared" si="59"/>
        <v>2586624508.1345272</v>
      </c>
      <c r="G526" s="3">
        <f t="shared" si="56"/>
        <v>2586624508.1345272</v>
      </c>
      <c r="H526" s="3">
        <f t="shared" si="60"/>
        <v>0</v>
      </c>
      <c r="I526" s="3">
        <f t="shared" si="61"/>
        <v>0</v>
      </c>
      <c r="J526" s="5">
        <f t="shared" si="62"/>
        <v>519</v>
      </c>
    </row>
    <row r="527" spans="2:10" x14ac:dyDescent="0.25">
      <c r="B527" s="6">
        <f t="shared" si="57"/>
        <v>0.52</v>
      </c>
      <c r="C527" s="3" cm="1">
        <f t="array" ref="C527">INDEX('Modified Iteration Data'!$Q$8:$Q$1007,MATCH($B527,'Modified Iteration Data'!$AF$8:$AF$1007,0),0)</f>
        <v>2594591061.075623</v>
      </c>
      <c r="D527" s="3" cm="1">
        <f t="array" ref="D527">INDEX('Modified Iteration Data'!$R$8:$R$1007,MATCH($B527,'Modified Iteration Data'!$AG$8:$AG$1007,0),0)</f>
        <v>1304035172.8072503</v>
      </c>
      <c r="E527" s="3">
        <f t="shared" si="58"/>
        <v>4317107117.3712692</v>
      </c>
      <c r="F527" s="3">
        <f t="shared" si="59"/>
        <v>2586865372.5928936</v>
      </c>
      <c r="G527" s="3">
        <f t="shared" si="56"/>
        <v>2586865372.5928936</v>
      </c>
      <c r="H527" s="3">
        <f t="shared" si="60"/>
        <v>0</v>
      </c>
      <c r="I527" s="3">
        <f t="shared" si="61"/>
        <v>0</v>
      </c>
      <c r="J527" s="5">
        <f t="shared" si="62"/>
        <v>520</v>
      </c>
    </row>
    <row r="528" spans="2:10" x14ac:dyDescent="0.25">
      <c r="B528" s="6">
        <f t="shared" si="57"/>
        <v>0.52100000000000002</v>
      </c>
      <c r="C528" s="3" cm="1">
        <f t="array" ref="C528">INDEX('Modified Iteration Data'!$Q$8:$Q$1007,MATCH($B528,'Modified Iteration Data'!$AF$8:$AF$1007,0),0)</f>
        <v>2594763333.077013</v>
      </c>
      <c r="D528" s="3" cm="1">
        <f t="array" ref="D528">INDEX('Modified Iteration Data'!$R$8:$R$1007,MATCH($B528,'Modified Iteration Data'!$AG$8:$AG$1007,0),0)</f>
        <v>1304175995.3610406</v>
      </c>
      <c r="E528" s="3">
        <f t="shared" si="58"/>
        <v>4317279389.3726597</v>
      </c>
      <c r="F528" s="3">
        <f t="shared" si="59"/>
        <v>2587006195.1466837</v>
      </c>
      <c r="G528" s="3">
        <f t="shared" si="56"/>
        <v>2587006195.1466837</v>
      </c>
      <c r="H528" s="3">
        <f t="shared" si="60"/>
        <v>0</v>
      </c>
      <c r="I528" s="3">
        <f t="shared" si="61"/>
        <v>0</v>
      </c>
      <c r="J528" s="5">
        <f t="shared" si="62"/>
        <v>521</v>
      </c>
    </row>
    <row r="529" spans="2:10" x14ac:dyDescent="0.25">
      <c r="B529" s="6">
        <f t="shared" si="57"/>
        <v>0.52200000000000002</v>
      </c>
      <c r="C529" s="3" cm="1">
        <f t="array" ref="C529">INDEX('Modified Iteration Data'!$Q$8:$Q$1007,MATCH($B529,'Modified Iteration Data'!$AF$8:$AF$1007,0),0)</f>
        <v>2595612096.2658601</v>
      </c>
      <c r="D529" s="3" cm="1">
        <f t="array" ref="D529">INDEX('Modified Iteration Data'!$R$8:$R$1007,MATCH($B529,'Modified Iteration Data'!$AG$8:$AG$1007,0),0)</f>
        <v>1304753356.8196988</v>
      </c>
      <c r="E529" s="3">
        <f t="shared" si="58"/>
        <v>4318128152.5615063</v>
      </c>
      <c r="F529" s="3">
        <f t="shared" si="59"/>
        <v>2587583556.6053419</v>
      </c>
      <c r="G529" s="3">
        <f t="shared" si="56"/>
        <v>2587583556.6053419</v>
      </c>
      <c r="H529" s="3">
        <f t="shared" si="60"/>
        <v>0</v>
      </c>
      <c r="I529" s="3">
        <f t="shared" si="61"/>
        <v>0</v>
      </c>
      <c r="J529" s="5">
        <f t="shared" si="62"/>
        <v>522</v>
      </c>
    </row>
    <row r="530" spans="2:10" x14ac:dyDescent="0.25">
      <c r="B530" s="6">
        <f t="shared" si="57"/>
        <v>0.52300000000000002</v>
      </c>
      <c r="C530" s="3" cm="1">
        <f t="array" ref="C530">INDEX('Modified Iteration Data'!$Q$8:$Q$1007,MATCH($B530,'Modified Iteration Data'!$AF$8:$AF$1007,0),0)</f>
        <v>2597880421.5702291</v>
      </c>
      <c r="D530" s="3" cm="1">
        <f t="array" ref="D530">INDEX('Modified Iteration Data'!$R$8:$R$1007,MATCH($B530,'Modified Iteration Data'!$AG$8:$AG$1007,0),0)</f>
        <v>1304931549.6430876</v>
      </c>
      <c r="E530" s="3">
        <f t="shared" si="58"/>
        <v>4320396477.8658752</v>
      </c>
      <c r="F530" s="3">
        <f t="shared" si="59"/>
        <v>2587761749.428731</v>
      </c>
      <c r="G530" s="3">
        <f t="shared" si="56"/>
        <v>2587761749.428731</v>
      </c>
      <c r="H530" s="3">
        <f t="shared" si="60"/>
        <v>0</v>
      </c>
      <c r="I530" s="3">
        <f t="shared" si="61"/>
        <v>0</v>
      </c>
      <c r="J530" s="5">
        <f t="shared" si="62"/>
        <v>523</v>
      </c>
    </row>
    <row r="531" spans="2:10" x14ac:dyDescent="0.25">
      <c r="B531" s="6">
        <f t="shared" si="57"/>
        <v>0.52400000000000002</v>
      </c>
      <c r="C531" s="3" cm="1">
        <f t="array" ref="C531">INDEX('Modified Iteration Data'!$Q$8:$Q$1007,MATCH($B531,'Modified Iteration Data'!$AF$8:$AF$1007,0),0)</f>
        <v>2598009498.0073209</v>
      </c>
      <c r="D531" s="3" cm="1">
        <f t="array" ref="D531">INDEX('Modified Iteration Data'!$R$8:$R$1007,MATCH($B531,'Modified Iteration Data'!$AG$8:$AG$1007,0),0)</f>
        <v>1305365766.9294658</v>
      </c>
      <c r="E531" s="3">
        <f t="shared" si="58"/>
        <v>4320525554.3029671</v>
      </c>
      <c r="F531" s="3">
        <f t="shared" si="59"/>
        <v>2588195966.7151089</v>
      </c>
      <c r="G531" s="3">
        <f t="shared" si="56"/>
        <v>2588195966.7151089</v>
      </c>
      <c r="H531" s="3">
        <f t="shared" si="60"/>
        <v>0</v>
      </c>
      <c r="I531" s="3">
        <f t="shared" si="61"/>
        <v>0</v>
      </c>
      <c r="J531" s="5">
        <f t="shared" si="62"/>
        <v>524</v>
      </c>
    </row>
    <row r="532" spans="2:10" x14ac:dyDescent="0.25">
      <c r="B532" s="6">
        <f t="shared" si="57"/>
        <v>0.52500000000000002</v>
      </c>
      <c r="C532" s="3" cm="1">
        <f t="array" ref="C532">INDEX('Modified Iteration Data'!$Q$8:$Q$1007,MATCH($B532,'Modified Iteration Data'!$AF$8:$AF$1007,0),0)</f>
        <v>2599009564.211195</v>
      </c>
      <c r="D532" s="3" cm="1">
        <f t="array" ref="D532">INDEX('Modified Iteration Data'!$R$8:$R$1007,MATCH($B532,'Modified Iteration Data'!$AG$8:$AG$1007,0),0)</f>
        <v>1305510198.8410792</v>
      </c>
      <c r="E532" s="3">
        <f t="shared" si="58"/>
        <v>4321525620.5068417</v>
      </c>
      <c r="F532" s="3">
        <f t="shared" si="59"/>
        <v>2588340398.6267223</v>
      </c>
      <c r="G532" s="3">
        <f t="shared" si="56"/>
        <v>2588340398.6267223</v>
      </c>
      <c r="H532" s="3">
        <f t="shared" si="60"/>
        <v>0</v>
      </c>
      <c r="I532" s="3">
        <f t="shared" si="61"/>
        <v>0</v>
      </c>
      <c r="J532" s="5">
        <f t="shared" si="62"/>
        <v>525</v>
      </c>
    </row>
    <row r="533" spans="2:10" x14ac:dyDescent="0.25">
      <c r="B533" s="6">
        <f t="shared" si="57"/>
        <v>0.52600000000000002</v>
      </c>
      <c r="C533" s="3" cm="1">
        <f t="array" ref="C533">INDEX('Modified Iteration Data'!$Q$8:$Q$1007,MATCH($B533,'Modified Iteration Data'!$AF$8:$AF$1007,0),0)</f>
        <v>2600959642.4206424</v>
      </c>
      <c r="D533" s="3" cm="1">
        <f t="array" ref="D533">INDEX('Modified Iteration Data'!$R$8:$R$1007,MATCH($B533,'Modified Iteration Data'!$AG$8:$AG$1007,0),0)</f>
        <v>1306616095.2681022</v>
      </c>
      <c r="E533" s="3">
        <f t="shared" si="58"/>
        <v>4323475698.7162886</v>
      </c>
      <c r="F533" s="3">
        <f t="shared" si="59"/>
        <v>2589446295.0537453</v>
      </c>
      <c r="G533" s="3">
        <f t="shared" si="56"/>
        <v>2589446295.0537453</v>
      </c>
      <c r="H533" s="3">
        <f t="shared" si="60"/>
        <v>0</v>
      </c>
      <c r="I533" s="3">
        <f t="shared" si="61"/>
        <v>0</v>
      </c>
      <c r="J533" s="5">
        <f t="shared" si="62"/>
        <v>526</v>
      </c>
    </row>
    <row r="534" spans="2:10" x14ac:dyDescent="0.25">
      <c r="B534" s="6">
        <f t="shared" si="57"/>
        <v>0.52700000000000002</v>
      </c>
      <c r="C534" s="3" cm="1">
        <f t="array" ref="C534">INDEX('Modified Iteration Data'!$Q$8:$Q$1007,MATCH($B534,'Modified Iteration Data'!$AF$8:$AF$1007,0),0)</f>
        <v>2600995287.3381181</v>
      </c>
      <c r="D534" s="3" cm="1">
        <f t="array" ref="D534">INDEX('Modified Iteration Data'!$R$8:$R$1007,MATCH($B534,'Modified Iteration Data'!$AG$8:$AG$1007,0),0)</f>
        <v>1306667465.4967289</v>
      </c>
      <c r="E534" s="3">
        <f t="shared" si="58"/>
        <v>4323511343.6337643</v>
      </c>
      <c r="F534" s="3">
        <f t="shared" si="59"/>
        <v>2589497665.2823725</v>
      </c>
      <c r="G534" s="3">
        <f t="shared" si="56"/>
        <v>2589497665.2823725</v>
      </c>
      <c r="H534" s="3">
        <f t="shared" si="60"/>
        <v>0</v>
      </c>
      <c r="I534" s="3">
        <f t="shared" si="61"/>
        <v>0</v>
      </c>
      <c r="J534" s="5">
        <f t="shared" si="62"/>
        <v>527</v>
      </c>
    </row>
    <row r="535" spans="2:10" x14ac:dyDescent="0.25">
      <c r="B535" s="6">
        <f t="shared" si="57"/>
        <v>0.52800000000000002</v>
      </c>
      <c r="C535" s="3" cm="1">
        <f t="array" ref="C535">INDEX('Modified Iteration Data'!$Q$8:$Q$1007,MATCH($B535,'Modified Iteration Data'!$AF$8:$AF$1007,0),0)</f>
        <v>2602742224.0971389</v>
      </c>
      <c r="D535" s="3" cm="1">
        <f t="array" ref="D535">INDEX('Modified Iteration Data'!$R$8:$R$1007,MATCH($B535,'Modified Iteration Data'!$AG$8:$AG$1007,0),0)</f>
        <v>1306801426.56565</v>
      </c>
      <c r="E535" s="3">
        <f t="shared" si="58"/>
        <v>4325258280.3927851</v>
      </c>
      <c r="F535" s="3">
        <f t="shared" si="59"/>
        <v>2589631626.3512936</v>
      </c>
      <c r="G535" s="3">
        <f t="shared" si="56"/>
        <v>2589631626.3512936</v>
      </c>
      <c r="H535" s="3">
        <f t="shared" si="60"/>
        <v>0</v>
      </c>
      <c r="I535" s="3">
        <f t="shared" si="61"/>
        <v>0</v>
      </c>
      <c r="J535" s="5">
        <f t="shared" si="62"/>
        <v>528</v>
      </c>
    </row>
    <row r="536" spans="2:10" x14ac:dyDescent="0.25">
      <c r="B536" s="6">
        <f t="shared" si="57"/>
        <v>0.52900000000000003</v>
      </c>
      <c r="C536" s="3" cm="1">
        <f t="array" ref="C536">INDEX('Modified Iteration Data'!$Q$8:$Q$1007,MATCH($B536,'Modified Iteration Data'!$AF$8:$AF$1007,0),0)</f>
        <v>2607250003.5202246</v>
      </c>
      <c r="D536" s="3" cm="1">
        <f t="array" ref="D536">INDEX('Modified Iteration Data'!$R$8:$R$1007,MATCH($B536,'Modified Iteration Data'!$AG$8:$AG$1007,0),0)</f>
        <v>1307872107.4416935</v>
      </c>
      <c r="E536" s="3">
        <f t="shared" si="58"/>
        <v>4329766059.8158703</v>
      </c>
      <c r="F536" s="3">
        <f t="shared" si="59"/>
        <v>2590702307.2273369</v>
      </c>
      <c r="G536" s="3">
        <f t="shared" si="56"/>
        <v>2590702307.2273369</v>
      </c>
      <c r="H536" s="3">
        <f t="shared" si="60"/>
        <v>0</v>
      </c>
      <c r="I536" s="3">
        <f t="shared" si="61"/>
        <v>0</v>
      </c>
      <c r="J536" s="5">
        <f t="shared" si="62"/>
        <v>529</v>
      </c>
    </row>
    <row r="537" spans="2:10" x14ac:dyDescent="0.25">
      <c r="B537" s="6">
        <f t="shared" si="57"/>
        <v>0.53</v>
      </c>
      <c r="C537" s="3" cm="1">
        <f t="array" ref="C537">INDEX('Modified Iteration Data'!$Q$8:$Q$1007,MATCH($B537,'Modified Iteration Data'!$AF$8:$AF$1007,0),0)</f>
        <v>2607899963.6613259</v>
      </c>
      <c r="D537" s="3" cm="1">
        <f t="array" ref="D537">INDEX('Modified Iteration Data'!$R$8:$R$1007,MATCH($B537,'Modified Iteration Data'!$AG$8:$AG$1007,0),0)</f>
        <v>1308621905.326704</v>
      </c>
      <c r="E537" s="3">
        <f t="shared" si="58"/>
        <v>4330416019.9569721</v>
      </c>
      <c r="F537" s="3">
        <f t="shared" si="59"/>
        <v>2591452105.1123476</v>
      </c>
      <c r="G537" s="3">
        <f t="shared" si="56"/>
        <v>2591452105.1123476</v>
      </c>
      <c r="H537" s="3">
        <f t="shared" si="60"/>
        <v>0</v>
      </c>
      <c r="I537" s="3">
        <f t="shared" si="61"/>
        <v>0</v>
      </c>
      <c r="J537" s="5">
        <f t="shared" si="62"/>
        <v>530</v>
      </c>
    </row>
    <row r="538" spans="2:10" x14ac:dyDescent="0.25">
      <c r="B538" s="6">
        <f t="shared" si="57"/>
        <v>0.53100000000000003</v>
      </c>
      <c r="C538" s="3" cm="1">
        <f t="array" ref="C538">INDEX('Modified Iteration Data'!$Q$8:$Q$1007,MATCH($B538,'Modified Iteration Data'!$AF$8:$AF$1007,0),0)</f>
        <v>2609712075.1349878</v>
      </c>
      <c r="D538" s="3" cm="1">
        <f t="array" ref="D538">INDEX('Modified Iteration Data'!$R$8:$R$1007,MATCH($B538,'Modified Iteration Data'!$AG$8:$AG$1007,0),0)</f>
        <v>1308675908.491421</v>
      </c>
      <c r="E538" s="3">
        <f t="shared" si="58"/>
        <v>4332228131.4306335</v>
      </c>
      <c r="F538" s="3">
        <f t="shared" si="59"/>
        <v>2591506108.2770643</v>
      </c>
      <c r="G538" s="3">
        <f t="shared" si="56"/>
        <v>2591506108.2770643</v>
      </c>
      <c r="H538" s="3">
        <f t="shared" si="60"/>
        <v>0</v>
      </c>
      <c r="I538" s="3">
        <f t="shared" si="61"/>
        <v>0</v>
      </c>
      <c r="J538" s="5">
        <f t="shared" si="62"/>
        <v>531</v>
      </c>
    </row>
    <row r="539" spans="2:10" x14ac:dyDescent="0.25">
      <c r="B539" s="6">
        <f t="shared" si="57"/>
        <v>0.53200000000000003</v>
      </c>
      <c r="C539" s="3" cm="1">
        <f t="array" ref="C539">INDEX('Modified Iteration Data'!$Q$8:$Q$1007,MATCH($B539,'Modified Iteration Data'!$AF$8:$AF$1007,0),0)</f>
        <v>2611547329.9134269</v>
      </c>
      <c r="D539" s="3" cm="1">
        <f t="array" ref="D539">INDEX('Modified Iteration Data'!$R$8:$R$1007,MATCH($B539,'Modified Iteration Data'!$AG$8:$AG$1007,0),0)</f>
        <v>1309565017.9190822</v>
      </c>
      <c r="E539" s="3">
        <f t="shared" si="58"/>
        <v>4334063386.2090731</v>
      </c>
      <c r="F539" s="3">
        <f t="shared" si="59"/>
        <v>2592395217.7047253</v>
      </c>
      <c r="G539" s="3">
        <f t="shared" si="56"/>
        <v>2592395217.7047253</v>
      </c>
      <c r="H539" s="3">
        <f t="shared" si="60"/>
        <v>0</v>
      </c>
      <c r="I539" s="3">
        <f t="shared" si="61"/>
        <v>0</v>
      </c>
      <c r="J539" s="5">
        <f t="shared" si="62"/>
        <v>532</v>
      </c>
    </row>
    <row r="540" spans="2:10" x14ac:dyDescent="0.25">
      <c r="B540" s="6">
        <f t="shared" si="57"/>
        <v>0.53300000000000003</v>
      </c>
      <c r="C540" s="3" cm="1">
        <f t="array" ref="C540">INDEX('Modified Iteration Data'!$Q$8:$Q$1007,MATCH($B540,'Modified Iteration Data'!$AF$8:$AF$1007,0),0)</f>
        <v>2612092860.2095189</v>
      </c>
      <c r="D540" s="3" cm="1">
        <f t="array" ref="D540">INDEX('Modified Iteration Data'!$R$8:$R$1007,MATCH($B540,'Modified Iteration Data'!$AG$8:$AG$1007,0),0)</f>
        <v>1309705690.374774</v>
      </c>
      <c r="E540" s="3">
        <f t="shared" si="58"/>
        <v>4334608916.5051651</v>
      </c>
      <c r="F540" s="3">
        <f t="shared" si="59"/>
        <v>2592535890.1604176</v>
      </c>
      <c r="G540" s="3">
        <f t="shared" si="56"/>
        <v>2592535890.1604176</v>
      </c>
      <c r="H540" s="3">
        <f t="shared" si="60"/>
        <v>0</v>
      </c>
      <c r="I540" s="3">
        <f t="shared" si="61"/>
        <v>0</v>
      </c>
      <c r="J540" s="5">
        <f t="shared" si="62"/>
        <v>533</v>
      </c>
    </row>
    <row r="541" spans="2:10" x14ac:dyDescent="0.25">
      <c r="B541" s="6">
        <f t="shared" si="57"/>
        <v>0.53400000000000003</v>
      </c>
      <c r="C541" s="3" cm="1">
        <f t="array" ref="C541">INDEX('Modified Iteration Data'!$Q$8:$Q$1007,MATCH($B541,'Modified Iteration Data'!$AF$8:$AF$1007,0),0)</f>
        <v>2612899065.3609681</v>
      </c>
      <c r="D541" s="3" cm="1">
        <f t="array" ref="D541">INDEX('Modified Iteration Data'!$R$8:$R$1007,MATCH($B541,'Modified Iteration Data'!$AG$8:$AG$1007,0),0)</f>
        <v>1309835418.1120641</v>
      </c>
      <c r="E541" s="3">
        <f t="shared" si="58"/>
        <v>4335415121.6566143</v>
      </c>
      <c r="F541" s="3">
        <f t="shared" si="59"/>
        <v>2592665617.8977075</v>
      </c>
      <c r="G541" s="3">
        <f t="shared" si="56"/>
        <v>2592665617.8977075</v>
      </c>
      <c r="H541" s="3">
        <f t="shared" si="60"/>
        <v>0</v>
      </c>
      <c r="I541" s="3">
        <f t="shared" si="61"/>
        <v>0</v>
      </c>
      <c r="J541" s="5">
        <f t="shared" si="62"/>
        <v>534</v>
      </c>
    </row>
    <row r="542" spans="2:10" x14ac:dyDescent="0.25">
      <c r="B542" s="6">
        <f t="shared" si="57"/>
        <v>0.53500000000000003</v>
      </c>
      <c r="C542" s="3" cm="1">
        <f t="array" ref="C542">INDEX('Modified Iteration Data'!$Q$8:$Q$1007,MATCH($B542,'Modified Iteration Data'!$AF$8:$AF$1007,0),0)</f>
        <v>2614962651.4135408</v>
      </c>
      <c r="D542" s="3" cm="1">
        <f t="array" ref="D542">INDEX('Modified Iteration Data'!$R$8:$R$1007,MATCH($B542,'Modified Iteration Data'!$AG$8:$AG$1007,0),0)</f>
        <v>1309885211.2644355</v>
      </c>
      <c r="E542" s="3">
        <f t="shared" si="58"/>
        <v>4337478707.7091866</v>
      </c>
      <c r="F542" s="3">
        <f t="shared" si="59"/>
        <v>2592715411.0500789</v>
      </c>
      <c r="G542" s="3">
        <f t="shared" si="56"/>
        <v>2592715411.0500789</v>
      </c>
      <c r="H542" s="3">
        <f t="shared" si="60"/>
        <v>0</v>
      </c>
      <c r="I542" s="3">
        <f t="shared" si="61"/>
        <v>0</v>
      </c>
      <c r="J542" s="5">
        <f t="shared" si="62"/>
        <v>535</v>
      </c>
    </row>
    <row r="543" spans="2:10" x14ac:dyDescent="0.25">
      <c r="B543" s="6">
        <f t="shared" si="57"/>
        <v>0.53600000000000003</v>
      </c>
      <c r="C543" s="3" cm="1">
        <f t="array" ref="C543">INDEX('Modified Iteration Data'!$Q$8:$Q$1007,MATCH($B543,'Modified Iteration Data'!$AF$8:$AF$1007,0),0)</f>
        <v>2616711558.1575999</v>
      </c>
      <c r="D543" s="3" cm="1">
        <f t="array" ref="D543">INDEX('Modified Iteration Data'!$R$8:$R$1007,MATCH($B543,'Modified Iteration Data'!$AG$8:$AG$1007,0),0)</f>
        <v>1310861655.7429771</v>
      </c>
      <c r="E543" s="3">
        <f t="shared" si="58"/>
        <v>4339227614.4532461</v>
      </c>
      <c r="F543" s="3">
        <f t="shared" si="59"/>
        <v>2593691855.5286207</v>
      </c>
      <c r="G543" s="3">
        <f t="shared" si="56"/>
        <v>2593691855.5286207</v>
      </c>
      <c r="H543" s="3">
        <f t="shared" si="60"/>
        <v>0</v>
      </c>
      <c r="I543" s="3">
        <f t="shared" si="61"/>
        <v>0</v>
      </c>
      <c r="J543" s="5">
        <f t="shared" si="62"/>
        <v>536</v>
      </c>
    </row>
    <row r="544" spans="2:10" x14ac:dyDescent="0.25">
      <c r="B544" s="6">
        <f t="shared" si="57"/>
        <v>0.53700000000000003</v>
      </c>
      <c r="C544" s="3" cm="1">
        <f t="array" ref="C544">INDEX('Modified Iteration Data'!$Q$8:$Q$1007,MATCH($B544,'Modified Iteration Data'!$AF$8:$AF$1007,0),0)</f>
        <v>2618419754.433979</v>
      </c>
      <c r="D544" s="3" cm="1">
        <f t="array" ref="D544">INDEX('Modified Iteration Data'!$R$8:$R$1007,MATCH($B544,'Modified Iteration Data'!$AG$8:$AG$1007,0),0)</f>
        <v>1311454734.908751</v>
      </c>
      <c r="E544" s="3">
        <f t="shared" si="58"/>
        <v>4340935810.7296257</v>
      </c>
      <c r="F544" s="3">
        <f t="shared" si="59"/>
        <v>2594284934.6943941</v>
      </c>
      <c r="G544" s="3">
        <f t="shared" si="56"/>
        <v>2594284934.6943941</v>
      </c>
      <c r="H544" s="3">
        <f t="shared" si="60"/>
        <v>0</v>
      </c>
      <c r="I544" s="3">
        <f t="shared" si="61"/>
        <v>0</v>
      </c>
      <c r="J544" s="5">
        <f t="shared" si="62"/>
        <v>537</v>
      </c>
    </row>
    <row r="545" spans="2:10" x14ac:dyDescent="0.25">
      <c r="B545" s="6">
        <f t="shared" si="57"/>
        <v>0.53800000000000003</v>
      </c>
      <c r="C545" s="3" cm="1">
        <f t="array" ref="C545">INDEX('Modified Iteration Data'!$Q$8:$Q$1007,MATCH($B545,'Modified Iteration Data'!$AF$8:$AF$1007,0),0)</f>
        <v>2619909072.7236552</v>
      </c>
      <c r="D545" s="3" cm="1">
        <f t="array" ref="D545">INDEX('Modified Iteration Data'!$R$8:$R$1007,MATCH($B545,'Modified Iteration Data'!$AG$8:$AG$1007,0),0)</f>
        <v>1311486633.0190043</v>
      </c>
      <c r="E545" s="3">
        <f t="shared" si="58"/>
        <v>4342425129.0193014</v>
      </c>
      <c r="F545" s="3">
        <f t="shared" si="59"/>
        <v>2594316832.8046474</v>
      </c>
      <c r="G545" s="3">
        <f t="shared" si="56"/>
        <v>2594316832.8046474</v>
      </c>
      <c r="H545" s="3">
        <f t="shared" si="60"/>
        <v>0</v>
      </c>
      <c r="I545" s="3">
        <f t="shared" si="61"/>
        <v>0</v>
      </c>
      <c r="J545" s="5">
        <f t="shared" si="62"/>
        <v>538</v>
      </c>
    </row>
    <row r="546" spans="2:10" x14ac:dyDescent="0.25">
      <c r="B546" s="6">
        <f t="shared" si="57"/>
        <v>0.53900000000000003</v>
      </c>
      <c r="C546" s="3" cm="1">
        <f t="array" ref="C546">INDEX('Modified Iteration Data'!$Q$8:$Q$1007,MATCH($B546,'Modified Iteration Data'!$AF$8:$AF$1007,0),0)</f>
        <v>2621525282.4334917</v>
      </c>
      <c r="D546" s="3" cm="1">
        <f t="array" ref="D546">INDEX('Modified Iteration Data'!$R$8:$R$1007,MATCH($B546,'Modified Iteration Data'!$AG$8:$AG$1007,0),0)</f>
        <v>1311612069.808743</v>
      </c>
      <c r="E546" s="3">
        <f t="shared" si="58"/>
        <v>4344041338.7291374</v>
      </c>
      <c r="F546" s="3">
        <f t="shared" si="59"/>
        <v>2594442269.5943861</v>
      </c>
      <c r="G546" s="3">
        <f t="shared" si="56"/>
        <v>2594442269.5943861</v>
      </c>
      <c r="H546" s="3">
        <f t="shared" si="60"/>
        <v>0</v>
      </c>
      <c r="I546" s="3">
        <f t="shared" si="61"/>
        <v>0</v>
      </c>
      <c r="J546" s="5">
        <f t="shared" si="62"/>
        <v>539</v>
      </c>
    </row>
    <row r="547" spans="2:10" x14ac:dyDescent="0.25">
      <c r="B547" s="6">
        <f t="shared" si="57"/>
        <v>0.54</v>
      </c>
      <c r="C547" s="3" cm="1">
        <f t="array" ref="C547">INDEX('Modified Iteration Data'!$Q$8:$Q$1007,MATCH($B547,'Modified Iteration Data'!$AF$8:$AF$1007,0),0)</f>
        <v>2622047508.7855873</v>
      </c>
      <c r="D547" s="3" cm="1">
        <f t="array" ref="D547">INDEX('Modified Iteration Data'!$R$8:$R$1007,MATCH($B547,'Modified Iteration Data'!$AG$8:$AG$1007,0),0)</f>
        <v>1311779600.785207</v>
      </c>
      <c r="E547" s="3">
        <f t="shared" si="58"/>
        <v>4344563565.081234</v>
      </c>
      <c r="F547" s="3">
        <f t="shared" si="59"/>
        <v>2594609800.5708504</v>
      </c>
      <c r="G547" s="3">
        <f t="shared" si="56"/>
        <v>2594609800.5708504</v>
      </c>
      <c r="H547" s="3">
        <f t="shared" si="60"/>
        <v>0</v>
      </c>
      <c r="I547" s="3">
        <f t="shared" si="61"/>
        <v>0</v>
      </c>
      <c r="J547" s="5">
        <f t="shared" si="62"/>
        <v>540</v>
      </c>
    </row>
    <row r="548" spans="2:10" x14ac:dyDescent="0.25">
      <c r="B548" s="6">
        <f t="shared" si="57"/>
        <v>0.54100000000000004</v>
      </c>
      <c r="C548" s="3" cm="1">
        <f t="array" ref="C548">INDEX('Modified Iteration Data'!$Q$8:$Q$1007,MATCH($B548,'Modified Iteration Data'!$AF$8:$AF$1007,0),0)</f>
        <v>2622728631.2747979</v>
      </c>
      <c r="D548" s="3" cm="1">
        <f t="array" ref="D548">INDEX('Modified Iteration Data'!$R$8:$R$1007,MATCH($B548,'Modified Iteration Data'!$AG$8:$AG$1007,0),0)</f>
        <v>1311896747.7405264</v>
      </c>
      <c r="E548" s="3">
        <f t="shared" si="58"/>
        <v>4345244687.5704441</v>
      </c>
      <c r="F548" s="3">
        <f t="shared" si="59"/>
        <v>2594726947.5261698</v>
      </c>
      <c r="G548" s="3">
        <f t="shared" si="56"/>
        <v>2594726947.5261698</v>
      </c>
      <c r="H548" s="3">
        <f t="shared" si="60"/>
        <v>0</v>
      </c>
      <c r="I548" s="3">
        <f t="shared" si="61"/>
        <v>0</v>
      </c>
      <c r="J548" s="5">
        <f t="shared" si="62"/>
        <v>541</v>
      </c>
    </row>
    <row r="549" spans="2:10" x14ac:dyDescent="0.25">
      <c r="B549" s="6">
        <f t="shared" si="57"/>
        <v>0.54200000000000004</v>
      </c>
      <c r="C549" s="3" cm="1">
        <f t="array" ref="C549">INDEX('Modified Iteration Data'!$Q$8:$Q$1007,MATCH($B549,'Modified Iteration Data'!$AF$8:$AF$1007,0),0)</f>
        <v>2622958017.4717422</v>
      </c>
      <c r="D549" s="3" cm="1">
        <f t="array" ref="D549">INDEX('Modified Iteration Data'!$R$8:$R$1007,MATCH($B549,'Modified Iteration Data'!$AG$8:$AG$1007,0),0)</f>
        <v>1311950880.1139851</v>
      </c>
      <c r="E549" s="3">
        <f t="shared" si="58"/>
        <v>4345474073.7673883</v>
      </c>
      <c r="F549" s="3">
        <f t="shared" si="59"/>
        <v>2594781079.8996286</v>
      </c>
      <c r="G549" s="3">
        <f t="shared" si="56"/>
        <v>2594781079.8996286</v>
      </c>
      <c r="H549" s="3">
        <f t="shared" si="60"/>
        <v>0</v>
      </c>
      <c r="I549" s="3">
        <f t="shared" si="61"/>
        <v>0</v>
      </c>
      <c r="J549" s="5">
        <f t="shared" si="62"/>
        <v>542</v>
      </c>
    </row>
    <row r="550" spans="2:10" x14ac:dyDescent="0.25">
      <c r="B550" s="6">
        <f t="shared" si="57"/>
        <v>0.54300000000000004</v>
      </c>
      <c r="C550" s="3" cm="1">
        <f t="array" ref="C550">INDEX('Modified Iteration Data'!$Q$8:$Q$1007,MATCH($B550,'Modified Iteration Data'!$AF$8:$AF$1007,0),0)</f>
        <v>2623189079.6518502</v>
      </c>
      <c r="D550" s="3" cm="1">
        <f t="array" ref="D550">INDEX('Modified Iteration Data'!$R$8:$R$1007,MATCH($B550,'Modified Iteration Data'!$AG$8:$AG$1007,0),0)</f>
        <v>1312101922.3919497</v>
      </c>
      <c r="E550" s="3">
        <f t="shared" si="58"/>
        <v>4345705135.9474964</v>
      </c>
      <c r="F550" s="3">
        <f t="shared" si="59"/>
        <v>2594932122.1775932</v>
      </c>
      <c r="G550" s="3">
        <f t="shared" si="56"/>
        <v>2594932122.1775932</v>
      </c>
      <c r="H550" s="3">
        <f t="shared" si="60"/>
        <v>0</v>
      </c>
      <c r="I550" s="3">
        <f t="shared" si="61"/>
        <v>0</v>
      </c>
      <c r="J550" s="5">
        <f t="shared" si="62"/>
        <v>543</v>
      </c>
    </row>
    <row r="551" spans="2:10" x14ac:dyDescent="0.25">
      <c r="B551" s="6">
        <f t="shared" si="57"/>
        <v>0.54400000000000004</v>
      </c>
      <c r="C551" s="3" cm="1">
        <f t="array" ref="C551">INDEX('Modified Iteration Data'!$Q$8:$Q$1007,MATCH($B551,'Modified Iteration Data'!$AF$8:$AF$1007,0),0)</f>
        <v>2623200665.359868</v>
      </c>
      <c r="D551" s="3" cm="1">
        <f t="array" ref="D551">INDEX('Modified Iteration Data'!$R$8:$R$1007,MATCH($B551,'Modified Iteration Data'!$AG$8:$AG$1007,0),0)</f>
        <v>1312279483.2926276</v>
      </c>
      <c r="E551" s="3">
        <f t="shared" si="58"/>
        <v>4345716721.6555138</v>
      </c>
      <c r="F551" s="3">
        <f t="shared" si="59"/>
        <v>2595109683.0782709</v>
      </c>
      <c r="G551" s="3">
        <f t="shared" si="56"/>
        <v>2595109683.0782709</v>
      </c>
      <c r="H551" s="3">
        <f t="shared" si="60"/>
        <v>0</v>
      </c>
      <c r="I551" s="3">
        <f t="shared" si="61"/>
        <v>0</v>
      </c>
      <c r="J551" s="5">
        <f t="shared" si="62"/>
        <v>544</v>
      </c>
    </row>
    <row r="552" spans="2:10" x14ac:dyDescent="0.25">
      <c r="B552" s="6">
        <f t="shared" si="57"/>
        <v>0.54500000000000004</v>
      </c>
      <c r="C552" s="3" cm="1">
        <f t="array" ref="C552">INDEX('Modified Iteration Data'!$Q$8:$Q$1007,MATCH($B552,'Modified Iteration Data'!$AF$8:$AF$1007,0),0)</f>
        <v>2624994864.3884177</v>
      </c>
      <c r="D552" s="3" cm="1">
        <f t="array" ref="D552">INDEX('Modified Iteration Data'!$R$8:$R$1007,MATCH($B552,'Modified Iteration Data'!$AG$8:$AG$1007,0),0)</f>
        <v>1312747858.2045584</v>
      </c>
      <c r="E552" s="3">
        <f t="shared" si="58"/>
        <v>4347510920.6840639</v>
      </c>
      <c r="F552" s="3">
        <f t="shared" si="59"/>
        <v>2595578057.990202</v>
      </c>
      <c r="G552" s="3">
        <f t="shared" si="56"/>
        <v>2595578057.990202</v>
      </c>
      <c r="H552" s="3">
        <f t="shared" si="60"/>
        <v>0</v>
      </c>
      <c r="I552" s="3">
        <f t="shared" si="61"/>
        <v>0</v>
      </c>
      <c r="J552" s="5">
        <f t="shared" si="62"/>
        <v>545</v>
      </c>
    </row>
    <row r="553" spans="2:10" x14ac:dyDescent="0.25">
      <c r="B553" s="6">
        <f t="shared" si="57"/>
        <v>0.54600000000000004</v>
      </c>
      <c r="C553" s="3" cm="1">
        <f t="array" ref="C553">INDEX('Modified Iteration Data'!$Q$8:$Q$1007,MATCH($B553,'Modified Iteration Data'!$AF$8:$AF$1007,0),0)</f>
        <v>2625603088.9001207</v>
      </c>
      <c r="D553" s="3" cm="1">
        <f t="array" ref="D553">INDEX('Modified Iteration Data'!$R$8:$R$1007,MATCH($B553,'Modified Iteration Data'!$AG$8:$AG$1007,0),0)</f>
        <v>1312782126.5679932</v>
      </c>
      <c r="E553" s="3">
        <f t="shared" si="58"/>
        <v>4348119145.1957664</v>
      </c>
      <c r="F553" s="3">
        <f t="shared" si="59"/>
        <v>2595612326.3536367</v>
      </c>
      <c r="G553" s="3">
        <f t="shared" si="56"/>
        <v>2595612326.3536367</v>
      </c>
      <c r="H553" s="3">
        <f t="shared" si="60"/>
        <v>0</v>
      </c>
      <c r="I553" s="3">
        <f t="shared" si="61"/>
        <v>0</v>
      </c>
      <c r="J553" s="5">
        <f t="shared" si="62"/>
        <v>546</v>
      </c>
    </row>
    <row r="554" spans="2:10" x14ac:dyDescent="0.25">
      <c r="B554" s="6">
        <f t="shared" si="57"/>
        <v>0.54700000000000004</v>
      </c>
      <c r="C554" s="3" cm="1">
        <f t="array" ref="C554">INDEX('Modified Iteration Data'!$Q$8:$Q$1007,MATCH($B554,'Modified Iteration Data'!$AF$8:$AF$1007,0),0)</f>
        <v>2626173533.137856</v>
      </c>
      <c r="D554" s="3" cm="1">
        <f t="array" ref="D554">INDEX('Modified Iteration Data'!$R$8:$R$1007,MATCH($B554,'Modified Iteration Data'!$AG$8:$AG$1007,0),0)</f>
        <v>1312941591.7615993</v>
      </c>
      <c r="E554" s="3">
        <f t="shared" si="58"/>
        <v>4348689589.4335022</v>
      </c>
      <c r="F554" s="3">
        <f t="shared" si="59"/>
        <v>2595771791.5472426</v>
      </c>
      <c r="G554" s="3">
        <f t="shared" si="56"/>
        <v>2595771791.5472426</v>
      </c>
      <c r="H554" s="3">
        <f t="shared" si="60"/>
        <v>0</v>
      </c>
      <c r="I554" s="3">
        <f t="shared" si="61"/>
        <v>0</v>
      </c>
      <c r="J554" s="5">
        <f t="shared" si="62"/>
        <v>547</v>
      </c>
    </row>
    <row r="555" spans="2:10" x14ac:dyDescent="0.25">
      <c r="B555" s="6">
        <f t="shared" si="57"/>
        <v>0.54800000000000004</v>
      </c>
      <c r="C555" s="3" cm="1">
        <f t="array" ref="C555">INDEX('Modified Iteration Data'!$Q$8:$Q$1007,MATCH($B555,'Modified Iteration Data'!$AF$8:$AF$1007,0),0)</f>
        <v>2626232873.4431868</v>
      </c>
      <c r="D555" s="3" cm="1">
        <f t="array" ref="D555">INDEX('Modified Iteration Data'!$R$8:$R$1007,MATCH($B555,'Modified Iteration Data'!$AG$8:$AG$1007,0),0)</f>
        <v>1313206414.8264689</v>
      </c>
      <c r="E555" s="3">
        <f t="shared" si="58"/>
        <v>4348748929.7388325</v>
      </c>
      <c r="F555" s="3">
        <f t="shared" si="59"/>
        <v>2596036614.612112</v>
      </c>
      <c r="G555" s="3">
        <f t="shared" si="56"/>
        <v>2596036614.612112</v>
      </c>
      <c r="H555" s="3">
        <f t="shared" si="60"/>
        <v>0</v>
      </c>
      <c r="I555" s="3">
        <f t="shared" si="61"/>
        <v>0</v>
      </c>
      <c r="J555" s="5">
        <f t="shared" si="62"/>
        <v>548</v>
      </c>
    </row>
    <row r="556" spans="2:10" x14ac:dyDescent="0.25">
      <c r="B556" s="6">
        <f t="shared" si="57"/>
        <v>0.54900000000000004</v>
      </c>
      <c r="C556" s="3" cm="1">
        <f t="array" ref="C556">INDEX('Modified Iteration Data'!$Q$8:$Q$1007,MATCH($B556,'Modified Iteration Data'!$AF$8:$AF$1007,0),0)</f>
        <v>2627757217.7561421</v>
      </c>
      <c r="D556" s="3" cm="1">
        <f t="array" ref="D556">INDEX('Modified Iteration Data'!$R$8:$R$1007,MATCH($B556,'Modified Iteration Data'!$AG$8:$AG$1007,0),0)</f>
        <v>1313528580.089484</v>
      </c>
      <c r="E556" s="3">
        <f t="shared" si="58"/>
        <v>4350273274.0517883</v>
      </c>
      <c r="F556" s="3">
        <f t="shared" si="59"/>
        <v>2596358779.8751273</v>
      </c>
      <c r="G556" s="3">
        <f t="shared" si="56"/>
        <v>2596358779.8751273</v>
      </c>
      <c r="H556" s="3">
        <f t="shared" si="60"/>
        <v>0</v>
      </c>
      <c r="I556" s="3">
        <f t="shared" si="61"/>
        <v>0</v>
      </c>
      <c r="J556" s="5">
        <f t="shared" si="62"/>
        <v>549</v>
      </c>
    </row>
    <row r="557" spans="2:10" x14ac:dyDescent="0.25">
      <c r="B557" s="6">
        <f t="shared" si="57"/>
        <v>0.55000000000000004</v>
      </c>
      <c r="C557" s="3" cm="1">
        <f t="array" ref="C557">INDEX('Modified Iteration Data'!$Q$8:$Q$1007,MATCH($B557,'Modified Iteration Data'!$AF$8:$AF$1007,0),0)</f>
        <v>2627877485.751164</v>
      </c>
      <c r="D557" s="3" cm="1">
        <f t="array" ref="D557">INDEX('Modified Iteration Data'!$R$8:$R$1007,MATCH($B557,'Modified Iteration Data'!$AG$8:$AG$1007,0),0)</f>
        <v>1313661597.5762105</v>
      </c>
      <c r="E557" s="3">
        <f t="shared" si="58"/>
        <v>4350393542.0468102</v>
      </c>
      <c r="F557" s="3">
        <f t="shared" si="59"/>
        <v>2596491797.3618536</v>
      </c>
      <c r="G557" s="3">
        <f t="shared" si="56"/>
        <v>2596491797.3618536</v>
      </c>
      <c r="H557" s="3">
        <f>E557-F557</f>
        <v>1753901744.6849566</v>
      </c>
      <c r="I557" s="3">
        <f t="shared" si="61"/>
        <v>0</v>
      </c>
      <c r="J557" s="5">
        <f t="shared" si="62"/>
        <v>550</v>
      </c>
    </row>
    <row r="558" spans="2:10" x14ac:dyDescent="0.25">
      <c r="B558" s="6">
        <f t="shared" si="57"/>
        <v>0.55100000000000005</v>
      </c>
      <c r="C558" s="3" cm="1">
        <f t="array" ref="C558">INDEX('Modified Iteration Data'!$Q$8:$Q$1007,MATCH($B558,'Modified Iteration Data'!$AF$8:$AF$1007,0),0)</f>
        <v>2629026552.2085438</v>
      </c>
      <c r="D558" s="3" cm="1">
        <f t="array" ref="D558">INDEX('Modified Iteration Data'!$R$8:$R$1007,MATCH($B558,'Modified Iteration Data'!$AG$8:$AG$1007,0),0)</f>
        <v>1313752205.1166081</v>
      </c>
      <c r="E558" s="3">
        <f t="shared" si="58"/>
        <v>4351542608.5041904</v>
      </c>
      <c r="F558" s="3">
        <f t="shared" si="59"/>
        <v>2596582404.9022512</v>
      </c>
      <c r="G558" s="3">
        <f t="shared" si="56"/>
        <v>2596582404.9022512</v>
      </c>
      <c r="H558" s="3">
        <f t="shared" si="60"/>
        <v>0</v>
      </c>
      <c r="I558" s="3">
        <f t="shared" si="61"/>
        <v>0</v>
      </c>
      <c r="J558" s="5">
        <f t="shared" si="62"/>
        <v>551</v>
      </c>
    </row>
    <row r="559" spans="2:10" x14ac:dyDescent="0.25">
      <c r="B559" s="6">
        <f t="shared" si="57"/>
        <v>0.55200000000000005</v>
      </c>
      <c r="C559" s="3" cm="1">
        <f t="array" ref="C559">INDEX('Modified Iteration Data'!$Q$8:$Q$1007,MATCH($B559,'Modified Iteration Data'!$AF$8:$AF$1007,0),0)</f>
        <v>2629081469.565361</v>
      </c>
      <c r="D559" s="3" cm="1">
        <f t="array" ref="D559">INDEX('Modified Iteration Data'!$R$8:$R$1007,MATCH($B559,'Modified Iteration Data'!$AG$8:$AG$1007,0),0)</f>
        <v>1313769583.8367767</v>
      </c>
      <c r="E559" s="3">
        <f t="shared" si="58"/>
        <v>4351597525.8610077</v>
      </c>
      <c r="F559" s="3">
        <f t="shared" si="59"/>
        <v>2596599783.6224203</v>
      </c>
      <c r="G559" s="3">
        <f t="shared" si="56"/>
        <v>2596599783.6224203</v>
      </c>
      <c r="H559" s="3">
        <f t="shared" si="60"/>
        <v>0</v>
      </c>
      <c r="I559" s="3">
        <f t="shared" si="61"/>
        <v>0</v>
      </c>
      <c r="J559" s="5">
        <f t="shared" si="62"/>
        <v>552</v>
      </c>
    </row>
    <row r="560" spans="2:10" x14ac:dyDescent="0.25">
      <c r="B560" s="6">
        <f t="shared" si="57"/>
        <v>0.55300000000000005</v>
      </c>
      <c r="C560" s="3" cm="1">
        <f t="array" ref="C560">INDEX('Modified Iteration Data'!$Q$8:$Q$1007,MATCH($B560,'Modified Iteration Data'!$AF$8:$AF$1007,0),0)</f>
        <v>2631046375.6140742</v>
      </c>
      <c r="D560" s="3" cm="1">
        <f t="array" ref="D560">INDEX('Modified Iteration Data'!$R$8:$R$1007,MATCH($B560,'Modified Iteration Data'!$AG$8:$AG$1007,0),0)</f>
        <v>1313792365.5219328</v>
      </c>
      <c r="E560" s="3">
        <f t="shared" si="58"/>
        <v>4353562431.9097204</v>
      </c>
      <c r="F560" s="3">
        <f t="shared" si="59"/>
        <v>2596622565.3075762</v>
      </c>
      <c r="G560" s="3">
        <f t="shared" si="56"/>
        <v>2596622565.3075762</v>
      </c>
      <c r="H560" s="3">
        <f t="shared" si="60"/>
        <v>0</v>
      </c>
      <c r="I560" s="3">
        <f t="shared" si="61"/>
        <v>0</v>
      </c>
      <c r="J560" s="5">
        <f t="shared" si="62"/>
        <v>553</v>
      </c>
    </row>
    <row r="561" spans="2:10" x14ac:dyDescent="0.25">
      <c r="B561" s="6">
        <f t="shared" si="57"/>
        <v>0.55400000000000005</v>
      </c>
      <c r="C561" s="3" cm="1">
        <f t="array" ref="C561">INDEX('Modified Iteration Data'!$Q$8:$Q$1007,MATCH($B561,'Modified Iteration Data'!$AF$8:$AF$1007,0),0)</f>
        <v>2633994996.7185869</v>
      </c>
      <c r="D561" s="3" cm="1">
        <f t="array" ref="D561">INDEX('Modified Iteration Data'!$R$8:$R$1007,MATCH($B561,'Modified Iteration Data'!$AG$8:$AG$1007,0),0)</f>
        <v>1314253894.2923937</v>
      </c>
      <c r="E561" s="3">
        <f t="shared" si="58"/>
        <v>4356511053.0142326</v>
      </c>
      <c r="F561" s="3">
        <f t="shared" si="59"/>
        <v>2597084094.0780373</v>
      </c>
      <c r="G561" s="3">
        <f t="shared" si="56"/>
        <v>2597084094.0780373</v>
      </c>
      <c r="H561" s="3">
        <f t="shared" si="60"/>
        <v>0</v>
      </c>
      <c r="I561" s="3">
        <f t="shared" si="61"/>
        <v>0</v>
      </c>
      <c r="J561" s="5">
        <f t="shared" si="62"/>
        <v>554</v>
      </c>
    </row>
    <row r="562" spans="2:10" x14ac:dyDescent="0.25">
      <c r="B562" s="6">
        <f t="shared" si="57"/>
        <v>0.55500000000000005</v>
      </c>
      <c r="C562" s="3" cm="1">
        <f t="array" ref="C562">INDEX('Modified Iteration Data'!$Q$8:$Q$1007,MATCH($B562,'Modified Iteration Data'!$AF$8:$AF$1007,0),0)</f>
        <v>2635687229.1816707</v>
      </c>
      <c r="D562" s="3" cm="1">
        <f t="array" ref="D562">INDEX('Modified Iteration Data'!$R$8:$R$1007,MATCH($B562,'Modified Iteration Data'!$AG$8:$AG$1007,0),0)</f>
        <v>1314781736.4133549</v>
      </c>
      <c r="E562" s="3">
        <f t="shared" si="58"/>
        <v>4358203285.4773169</v>
      </c>
      <c r="F562" s="3">
        <f t="shared" si="59"/>
        <v>2597611936.1989985</v>
      </c>
      <c r="G562" s="3">
        <f t="shared" si="56"/>
        <v>2597611936.1989985</v>
      </c>
      <c r="H562" s="3">
        <f t="shared" si="60"/>
        <v>0</v>
      </c>
      <c r="I562" s="3">
        <f t="shared" si="61"/>
        <v>0</v>
      </c>
      <c r="J562" s="5">
        <f t="shared" si="62"/>
        <v>555</v>
      </c>
    </row>
    <row r="563" spans="2:10" x14ac:dyDescent="0.25">
      <c r="B563" s="6">
        <f t="shared" si="57"/>
        <v>0.55600000000000005</v>
      </c>
      <c r="C563" s="3" cm="1">
        <f t="array" ref="C563">INDEX('Modified Iteration Data'!$Q$8:$Q$1007,MATCH($B563,'Modified Iteration Data'!$AF$8:$AF$1007,0),0)</f>
        <v>2640072994.8962493</v>
      </c>
      <c r="D563" s="3" cm="1">
        <f t="array" ref="D563">INDEX('Modified Iteration Data'!$R$8:$R$1007,MATCH($B563,'Modified Iteration Data'!$AG$8:$AG$1007,0),0)</f>
        <v>1315160323.3031123</v>
      </c>
      <c r="E563" s="3">
        <f t="shared" si="58"/>
        <v>4362589051.1918955</v>
      </c>
      <c r="F563" s="3">
        <f t="shared" si="59"/>
        <v>2597990523.0887556</v>
      </c>
      <c r="G563" s="3">
        <f t="shared" si="56"/>
        <v>2597990523.0887556</v>
      </c>
      <c r="H563" s="3">
        <f t="shared" si="60"/>
        <v>0</v>
      </c>
      <c r="I563" s="3">
        <f t="shared" si="61"/>
        <v>0</v>
      </c>
      <c r="J563" s="5">
        <f t="shared" si="62"/>
        <v>556</v>
      </c>
    </row>
    <row r="564" spans="2:10" x14ac:dyDescent="0.25">
      <c r="B564" s="6">
        <f t="shared" si="57"/>
        <v>0.55700000000000005</v>
      </c>
      <c r="C564" s="3" cm="1">
        <f t="array" ref="C564">INDEX('Modified Iteration Data'!$Q$8:$Q$1007,MATCH($B564,'Modified Iteration Data'!$AF$8:$AF$1007,0),0)</f>
        <v>2642348374.7886324</v>
      </c>
      <c r="D564" s="3" cm="1">
        <f t="array" ref="D564">INDEX('Modified Iteration Data'!$R$8:$R$1007,MATCH($B564,'Modified Iteration Data'!$AG$8:$AG$1007,0),0)</f>
        <v>1315472633.7694423</v>
      </c>
      <c r="E564" s="3">
        <f t="shared" si="58"/>
        <v>4364864431.0842781</v>
      </c>
      <c r="F564" s="3">
        <f t="shared" si="59"/>
        <v>2598302833.5550857</v>
      </c>
      <c r="G564" s="3">
        <f t="shared" si="56"/>
        <v>2598302833.5550857</v>
      </c>
      <c r="H564" s="3">
        <f t="shared" si="60"/>
        <v>0</v>
      </c>
      <c r="I564" s="3">
        <f t="shared" si="61"/>
        <v>0</v>
      </c>
      <c r="J564" s="5">
        <f t="shared" si="62"/>
        <v>557</v>
      </c>
    </row>
    <row r="565" spans="2:10" x14ac:dyDescent="0.25">
      <c r="B565" s="6">
        <f t="shared" si="57"/>
        <v>0.55800000000000005</v>
      </c>
      <c r="C565" s="3" cm="1">
        <f t="array" ref="C565">INDEX('Modified Iteration Data'!$Q$8:$Q$1007,MATCH($B565,'Modified Iteration Data'!$AF$8:$AF$1007,0),0)</f>
        <v>2643078436.666738</v>
      </c>
      <c r="D565" s="3" cm="1">
        <f t="array" ref="D565">INDEX('Modified Iteration Data'!$R$8:$R$1007,MATCH($B565,'Modified Iteration Data'!$AG$8:$AG$1007,0),0)</f>
        <v>1315799611.9274762</v>
      </c>
      <c r="E565" s="3">
        <f t="shared" si="58"/>
        <v>4365594492.9623842</v>
      </c>
      <c r="F565" s="3">
        <f t="shared" si="59"/>
        <v>2598629811.7131195</v>
      </c>
      <c r="G565" s="3">
        <f t="shared" si="56"/>
        <v>2598629811.7131195</v>
      </c>
      <c r="H565" s="3">
        <f t="shared" si="60"/>
        <v>0</v>
      </c>
      <c r="I565" s="3">
        <f t="shared" si="61"/>
        <v>0</v>
      </c>
      <c r="J565" s="5">
        <f t="shared" si="62"/>
        <v>558</v>
      </c>
    </row>
    <row r="566" spans="2:10" x14ac:dyDescent="0.25">
      <c r="B566" s="6">
        <f t="shared" si="57"/>
        <v>0.55900000000000005</v>
      </c>
      <c r="C566" s="3" cm="1">
        <f t="array" ref="C566">INDEX('Modified Iteration Data'!$Q$8:$Q$1007,MATCH($B566,'Modified Iteration Data'!$AF$8:$AF$1007,0),0)</f>
        <v>2643084741.9449797</v>
      </c>
      <c r="D566" s="3" cm="1">
        <f t="array" ref="D566">INDEX('Modified Iteration Data'!$R$8:$R$1007,MATCH($B566,'Modified Iteration Data'!$AG$8:$AG$1007,0),0)</f>
        <v>1315958084.6557326</v>
      </c>
      <c r="E566" s="3">
        <f t="shared" si="58"/>
        <v>4365600798.2406254</v>
      </c>
      <c r="F566" s="3">
        <f t="shared" si="59"/>
        <v>2598788284.4413757</v>
      </c>
      <c r="G566" s="3">
        <f t="shared" si="56"/>
        <v>2598788284.4413757</v>
      </c>
      <c r="H566" s="3">
        <f t="shared" si="60"/>
        <v>0</v>
      </c>
      <c r="I566" s="3">
        <f t="shared" si="61"/>
        <v>0</v>
      </c>
      <c r="J566" s="5">
        <f t="shared" si="62"/>
        <v>559</v>
      </c>
    </row>
    <row r="567" spans="2:10" x14ac:dyDescent="0.25">
      <c r="B567" s="6">
        <f t="shared" si="57"/>
        <v>0.56000000000000005</v>
      </c>
      <c r="C567" s="3" cm="1">
        <f t="array" ref="C567">INDEX('Modified Iteration Data'!$Q$8:$Q$1007,MATCH($B567,'Modified Iteration Data'!$AF$8:$AF$1007,0),0)</f>
        <v>2643605643.7607098</v>
      </c>
      <c r="D567" s="3" cm="1">
        <f t="array" ref="D567">INDEX('Modified Iteration Data'!$R$8:$R$1007,MATCH($B567,'Modified Iteration Data'!$AG$8:$AG$1007,0),0)</f>
        <v>1317012751.030046</v>
      </c>
      <c r="E567" s="3">
        <f t="shared" si="58"/>
        <v>4366121700.0563564</v>
      </c>
      <c r="F567" s="3">
        <f t="shared" si="59"/>
        <v>2599842950.8156891</v>
      </c>
      <c r="G567" s="3">
        <f t="shared" si="56"/>
        <v>2599842950.8156891</v>
      </c>
      <c r="H567" s="3">
        <f t="shared" si="60"/>
        <v>0</v>
      </c>
      <c r="I567" s="3">
        <f t="shared" si="61"/>
        <v>0</v>
      </c>
      <c r="J567" s="5">
        <f t="shared" si="62"/>
        <v>560</v>
      </c>
    </row>
    <row r="568" spans="2:10" x14ac:dyDescent="0.25">
      <c r="B568" s="6">
        <f t="shared" si="57"/>
        <v>0.56100000000000005</v>
      </c>
      <c r="C568" s="3" cm="1">
        <f t="array" ref="C568">INDEX('Modified Iteration Data'!$Q$8:$Q$1007,MATCH($B568,'Modified Iteration Data'!$AF$8:$AF$1007,0),0)</f>
        <v>2643855269.075367</v>
      </c>
      <c r="D568" s="3" cm="1">
        <f t="array" ref="D568">INDEX('Modified Iteration Data'!$R$8:$R$1007,MATCH($B568,'Modified Iteration Data'!$AG$8:$AG$1007,0),0)</f>
        <v>1317549214.1806619</v>
      </c>
      <c r="E568" s="3">
        <f t="shared" si="58"/>
        <v>4366371325.3710136</v>
      </c>
      <c r="F568" s="3">
        <f t="shared" si="59"/>
        <v>2600379413.9663053</v>
      </c>
      <c r="G568" s="3">
        <f t="shared" si="56"/>
        <v>2600379413.9663053</v>
      </c>
      <c r="H568" s="3">
        <f t="shared" si="60"/>
        <v>0</v>
      </c>
      <c r="I568" s="3">
        <f t="shared" si="61"/>
        <v>0</v>
      </c>
      <c r="J568" s="5">
        <f t="shared" si="62"/>
        <v>561</v>
      </c>
    </row>
    <row r="569" spans="2:10" x14ac:dyDescent="0.25">
      <c r="B569" s="6">
        <f t="shared" si="57"/>
        <v>0.56200000000000006</v>
      </c>
      <c r="C569" s="3" cm="1">
        <f t="array" ref="C569">INDEX('Modified Iteration Data'!$Q$8:$Q$1007,MATCH($B569,'Modified Iteration Data'!$AF$8:$AF$1007,0),0)</f>
        <v>2645475203.2550926</v>
      </c>
      <c r="D569" s="3" cm="1">
        <f t="array" ref="D569">INDEX('Modified Iteration Data'!$R$8:$R$1007,MATCH($B569,'Modified Iteration Data'!$AG$8:$AG$1007,0),0)</f>
        <v>1317685863.2974045</v>
      </c>
      <c r="E569" s="3">
        <f t="shared" si="58"/>
        <v>4367991259.5507393</v>
      </c>
      <c r="F569" s="3">
        <f t="shared" si="59"/>
        <v>2600516063.0830479</v>
      </c>
      <c r="G569" s="3">
        <f t="shared" si="56"/>
        <v>2600516063.0830479</v>
      </c>
      <c r="H569" s="3">
        <f t="shared" si="60"/>
        <v>0</v>
      </c>
      <c r="I569" s="3">
        <f t="shared" si="61"/>
        <v>0</v>
      </c>
      <c r="J569" s="5">
        <f t="shared" si="62"/>
        <v>562</v>
      </c>
    </row>
    <row r="570" spans="2:10" x14ac:dyDescent="0.25">
      <c r="B570" s="6">
        <f t="shared" si="57"/>
        <v>0.56299999999999994</v>
      </c>
      <c r="C570" s="3" cm="1">
        <f t="array" ref="C570">INDEX('Modified Iteration Data'!$Q$8:$Q$1007,MATCH($B570,'Modified Iteration Data'!$AF$8:$AF$1007,0),0)</f>
        <v>2646185205.413816</v>
      </c>
      <c r="D570" s="3" cm="1">
        <f t="array" ref="D570">INDEX('Modified Iteration Data'!$R$8:$R$1007,MATCH($B570,'Modified Iteration Data'!$AG$8:$AG$1007,0),0)</f>
        <v>1318638354.2519746</v>
      </c>
      <c r="E570" s="3">
        <f t="shared" si="58"/>
        <v>4368701261.7094622</v>
      </c>
      <c r="F570" s="3">
        <f t="shared" si="59"/>
        <v>2601468554.0376177</v>
      </c>
      <c r="G570" s="3">
        <f t="shared" si="56"/>
        <v>2601468554.0376177</v>
      </c>
      <c r="H570" s="3">
        <f t="shared" si="60"/>
        <v>0</v>
      </c>
      <c r="I570" s="3">
        <f t="shared" si="61"/>
        <v>0</v>
      </c>
      <c r="J570" s="5">
        <f t="shared" si="62"/>
        <v>563</v>
      </c>
    </row>
    <row r="571" spans="2:10" x14ac:dyDescent="0.25">
      <c r="B571" s="6">
        <f t="shared" si="57"/>
        <v>0.56399999999999995</v>
      </c>
      <c r="C571" s="3" cm="1">
        <f t="array" ref="C571">INDEX('Modified Iteration Data'!$Q$8:$Q$1007,MATCH($B571,'Modified Iteration Data'!$AF$8:$AF$1007,0),0)</f>
        <v>2646594757.1820378</v>
      </c>
      <c r="D571" s="3" cm="1">
        <f t="array" ref="D571">INDEX('Modified Iteration Data'!$R$8:$R$1007,MATCH($B571,'Modified Iteration Data'!$AG$8:$AG$1007,0),0)</f>
        <v>1319576673.797272</v>
      </c>
      <c r="E571" s="3">
        <f t="shared" si="58"/>
        <v>4369110813.477684</v>
      </c>
      <c r="F571" s="3">
        <f t="shared" si="59"/>
        <v>2602406873.5829153</v>
      </c>
      <c r="G571" s="3">
        <f t="shared" si="56"/>
        <v>2602406873.5829153</v>
      </c>
      <c r="H571" s="3">
        <f t="shared" si="60"/>
        <v>0</v>
      </c>
      <c r="I571" s="3">
        <f t="shared" si="61"/>
        <v>0</v>
      </c>
      <c r="J571" s="5">
        <f t="shared" si="62"/>
        <v>564</v>
      </c>
    </row>
    <row r="572" spans="2:10" x14ac:dyDescent="0.25">
      <c r="B572" s="6">
        <f t="shared" si="57"/>
        <v>0.56499999999999995</v>
      </c>
      <c r="C572" s="3" cm="1">
        <f t="array" ref="C572">INDEX('Modified Iteration Data'!$Q$8:$Q$1007,MATCH($B572,'Modified Iteration Data'!$AF$8:$AF$1007,0),0)</f>
        <v>2646861703.2552691</v>
      </c>
      <c r="D572" s="3" cm="1">
        <f t="array" ref="D572">INDEX('Modified Iteration Data'!$R$8:$R$1007,MATCH($B572,'Modified Iteration Data'!$AG$8:$AG$1007,0),0)</f>
        <v>1319782286.3341444</v>
      </c>
      <c r="E572" s="3">
        <f t="shared" si="58"/>
        <v>4369377759.5509148</v>
      </c>
      <c r="F572" s="3">
        <f t="shared" si="59"/>
        <v>2602612486.1197877</v>
      </c>
      <c r="G572" s="3">
        <f t="shared" si="56"/>
        <v>2602612486.1197877</v>
      </c>
      <c r="H572" s="3">
        <f t="shared" si="60"/>
        <v>0</v>
      </c>
      <c r="I572" s="3">
        <f t="shared" si="61"/>
        <v>0</v>
      </c>
      <c r="J572" s="5">
        <f t="shared" si="62"/>
        <v>565</v>
      </c>
    </row>
    <row r="573" spans="2:10" x14ac:dyDescent="0.25">
      <c r="B573" s="6">
        <f t="shared" si="57"/>
        <v>0.56599999999999995</v>
      </c>
      <c r="C573" s="3" cm="1">
        <f t="array" ref="C573">INDEX('Modified Iteration Data'!$Q$8:$Q$1007,MATCH($B573,'Modified Iteration Data'!$AF$8:$AF$1007,0),0)</f>
        <v>2647152724.0978427</v>
      </c>
      <c r="D573" s="3" cm="1">
        <f t="array" ref="D573">INDEX('Modified Iteration Data'!$R$8:$R$1007,MATCH($B573,'Modified Iteration Data'!$AG$8:$AG$1007,0),0)</f>
        <v>1321318090.3221741</v>
      </c>
      <c r="E573" s="3">
        <f t="shared" si="58"/>
        <v>4369668780.3934889</v>
      </c>
      <c r="F573" s="3">
        <f t="shared" si="59"/>
        <v>2604148290.1078176</v>
      </c>
      <c r="G573" s="3">
        <f t="shared" si="56"/>
        <v>2604148290.1078176</v>
      </c>
      <c r="H573" s="3">
        <f t="shared" si="60"/>
        <v>0</v>
      </c>
      <c r="I573" s="3">
        <f t="shared" si="61"/>
        <v>0</v>
      </c>
      <c r="J573" s="5">
        <f t="shared" si="62"/>
        <v>566</v>
      </c>
    </row>
    <row r="574" spans="2:10" x14ac:dyDescent="0.25">
      <c r="B574" s="6">
        <f t="shared" si="57"/>
        <v>0.56699999999999995</v>
      </c>
      <c r="C574" s="3" cm="1">
        <f t="array" ref="C574">INDEX('Modified Iteration Data'!$Q$8:$Q$1007,MATCH($B574,'Modified Iteration Data'!$AF$8:$AF$1007,0),0)</f>
        <v>2647730075.2363386</v>
      </c>
      <c r="D574" s="3" cm="1">
        <f t="array" ref="D574">INDEX('Modified Iteration Data'!$R$8:$R$1007,MATCH($B574,'Modified Iteration Data'!$AG$8:$AG$1007,0),0)</f>
        <v>1321473490.787333</v>
      </c>
      <c r="E574" s="3">
        <f t="shared" si="58"/>
        <v>4370246131.5319843</v>
      </c>
      <c r="F574" s="3">
        <f t="shared" si="59"/>
        <v>2604303690.5729761</v>
      </c>
      <c r="G574" s="3">
        <f t="shared" si="56"/>
        <v>2604303690.5729761</v>
      </c>
      <c r="H574" s="3">
        <f t="shared" si="60"/>
        <v>0</v>
      </c>
      <c r="I574" s="3">
        <f t="shared" si="61"/>
        <v>0</v>
      </c>
      <c r="J574" s="5">
        <f t="shared" si="62"/>
        <v>567</v>
      </c>
    </row>
    <row r="575" spans="2:10" x14ac:dyDescent="0.25">
      <c r="B575" s="6">
        <f t="shared" si="57"/>
        <v>0.56799999999999995</v>
      </c>
      <c r="C575" s="3" cm="1">
        <f t="array" ref="C575">INDEX('Modified Iteration Data'!$Q$8:$Q$1007,MATCH($B575,'Modified Iteration Data'!$AF$8:$AF$1007,0),0)</f>
        <v>2648513551.1997228</v>
      </c>
      <c r="D575" s="3" cm="1">
        <f t="array" ref="D575">INDEX('Modified Iteration Data'!$R$8:$R$1007,MATCH($B575,'Modified Iteration Data'!$AG$8:$AG$1007,0),0)</f>
        <v>1322256617.0306225</v>
      </c>
      <c r="E575" s="3">
        <f t="shared" si="58"/>
        <v>4371029607.495369</v>
      </c>
      <c r="F575" s="3">
        <f t="shared" si="59"/>
        <v>2605086816.8162661</v>
      </c>
      <c r="G575" s="3">
        <f t="shared" si="56"/>
        <v>2605086816.8162661</v>
      </c>
      <c r="H575" s="3">
        <f t="shared" si="60"/>
        <v>0</v>
      </c>
      <c r="I575" s="3">
        <f t="shared" si="61"/>
        <v>0</v>
      </c>
      <c r="J575" s="5">
        <f t="shared" si="62"/>
        <v>568</v>
      </c>
    </row>
    <row r="576" spans="2:10" x14ac:dyDescent="0.25">
      <c r="B576" s="6">
        <f t="shared" si="57"/>
        <v>0.56899999999999995</v>
      </c>
      <c r="C576" s="3" cm="1">
        <f t="array" ref="C576">INDEX('Modified Iteration Data'!$Q$8:$Q$1007,MATCH($B576,'Modified Iteration Data'!$AF$8:$AF$1007,0),0)</f>
        <v>2650625373.29705</v>
      </c>
      <c r="D576" s="3" cm="1">
        <f t="array" ref="D576">INDEX('Modified Iteration Data'!$R$8:$R$1007,MATCH($B576,'Modified Iteration Data'!$AG$8:$AG$1007,0),0)</f>
        <v>1325152878.6506937</v>
      </c>
      <c r="E576" s="3">
        <f t="shared" si="58"/>
        <v>4373141429.5926962</v>
      </c>
      <c r="F576" s="3">
        <f t="shared" si="59"/>
        <v>2607983078.436337</v>
      </c>
      <c r="G576" s="3">
        <f t="shared" si="56"/>
        <v>2607983078.436337</v>
      </c>
      <c r="H576" s="3">
        <f t="shared" si="60"/>
        <v>0</v>
      </c>
      <c r="I576" s="3">
        <f t="shared" si="61"/>
        <v>0</v>
      </c>
      <c r="J576" s="5">
        <f t="shared" si="62"/>
        <v>569</v>
      </c>
    </row>
    <row r="577" spans="2:10" x14ac:dyDescent="0.25">
      <c r="B577" s="6">
        <f t="shared" si="57"/>
        <v>0.56999999999999995</v>
      </c>
      <c r="C577" s="3" cm="1">
        <f t="array" ref="C577">INDEX('Modified Iteration Data'!$Q$8:$Q$1007,MATCH($B577,'Modified Iteration Data'!$AF$8:$AF$1007,0),0)</f>
        <v>2651998611.6933441</v>
      </c>
      <c r="D577" s="3" cm="1">
        <f t="array" ref="D577">INDEX('Modified Iteration Data'!$R$8:$R$1007,MATCH($B577,'Modified Iteration Data'!$AG$8:$AG$1007,0),0)</f>
        <v>1325775340.6137962</v>
      </c>
      <c r="E577" s="3">
        <f t="shared" si="58"/>
        <v>4374514667.9889908</v>
      </c>
      <c r="F577" s="3">
        <f t="shared" si="59"/>
        <v>2608605540.3994398</v>
      </c>
      <c r="G577" s="3">
        <f t="shared" si="56"/>
        <v>2608605540.3994398</v>
      </c>
      <c r="H577" s="3">
        <f t="shared" si="60"/>
        <v>0</v>
      </c>
      <c r="I577" s="3">
        <f t="shared" si="61"/>
        <v>0</v>
      </c>
      <c r="J577" s="5">
        <f t="shared" si="62"/>
        <v>570</v>
      </c>
    </row>
    <row r="578" spans="2:10" x14ac:dyDescent="0.25">
      <c r="B578" s="6">
        <f t="shared" si="57"/>
        <v>0.57099999999999995</v>
      </c>
      <c r="C578" s="3" cm="1">
        <f t="array" ref="C578">INDEX('Modified Iteration Data'!$Q$8:$Q$1007,MATCH($B578,'Modified Iteration Data'!$AF$8:$AF$1007,0),0)</f>
        <v>2652989859.3121309</v>
      </c>
      <c r="D578" s="3" cm="1">
        <f t="array" ref="D578">INDEX('Modified Iteration Data'!$R$8:$R$1007,MATCH($B578,'Modified Iteration Data'!$AG$8:$AG$1007,0),0)</f>
        <v>1326055466.7279084</v>
      </c>
      <c r="E578" s="3">
        <f t="shared" si="58"/>
        <v>4375505915.6077766</v>
      </c>
      <c r="F578" s="3">
        <f t="shared" si="59"/>
        <v>2608885666.5135517</v>
      </c>
      <c r="G578" s="3">
        <f t="shared" si="56"/>
        <v>2608885666.5135517</v>
      </c>
      <c r="H578" s="3">
        <f t="shared" si="60"/>
        <v>0</v>
      </c>
      <c r="I578" s="3">
        <f t="shared" si="61"/>
        <v>0</v>
      </c>
      <c r="J578" s="5">
        <f t="shared" si="62"/>
        <v>571</v>
      </c>
    </row>
    <row r="579" spans="2:10" x14ac:dyDescent="0.25">
      <c r="B579" s="6">
        <f t="shared" si="57"/>
        <v>0.57199999999999995</v>
      </c>
      <c r="C579" s="3" cm="1">
        <f t="array" ref="C579">INDEX('Modified Iteration Data'!$Q$8:$Q$1007,MATCH($B579,'Modified Iteration Data'!$AF$8:$AF$1007,0),0)</f>
        <v>2654597320.9156656</v>
      </c>
      <c r="D579" s="3" cm="1">
        <f t="array" ref="D579">INDEX('Modified Iteration Data'!$R$8:$R$1007,MATCH($B579,'Modified Iteration Data'!$AG$8:$AG$1007,0),0)</f>
        <v>1326130205.1445394</v>
      </c>
      <c r="E579" s="3">
        <f t="shared" si="58"/>
        <v>4377113377.2113113</v>
      </c>
      <c r="F579" s="3">
        <f t="shared" si="59"/>
        <v>2608960404.9301825</v>
      </c>
      <c r="G579" s="3">
        <f t="shared" si="56"/>
        <v>2608960404.9301825</v>
      </c>
      <c r="H579" s="3">
        <f t="shared" si="60"/>
        <v>0</v>
      </c>
      <c r="I579" s="3">
        <f t="shared" si="61"/>
        <v>0</v>
      </c>
      <c r="J579" s="5">
        <f t="shared" si="62"/>
        <v>572</v>
      </c>
    </row>
    <row r="580" spans="2:10" x14ac:dyDescent="0.25">
      <c r="B580" s="6">
        <f t="shared" si="57"/>
        <v>0.57299999999999995</v>
      </c>
      <c r="C580" s="3" cm="1">
        <f t="array" ref="C580">INDEX('Modified Iteration Data'!$Q$8:$Q$1007,MATCH($B580,'Modified Iteration Data'!$AF$8:$AF$1007,0),0)</f>
        <v>2656174130.7350721</v>
      </c>
      <c r="D580" s="3" cm="1">
        <f t="array" ref="D580">INDEX('Modified Iteration Data'!$R$8:$R$1007,MATCH($B580,'Modified Iteration Data'!$AG$8:$AG$1007,0),0)</f>
        <v>1326745572.5772176</v>
      </c>
      <c r="E580" s="3">
        <f t="shared" si="58"/>
        <v>4378690187.0307178</v>
      </c>
      <c r="F580" s="3">
        <f t="shared" si="59"/>
        <v>2609575772.3628607</v>
      </c>
      <c r="G580" s="3">
        <f t="shared" si="56"/>
        <v>2609575772.3628607</v>
      </c>
      <c r="H580" s="3">
        <f t="shared" si="60"/>
        <v>0</v>
      </c>
      <c r="I580" s="3">
        <f t="shared" si="61"/>
        <v>0</v>
      </c>
      <c r="J580" s="5">
        <f t="shared" si="62"/>
        <v>573</v>
      </c>
    </row>
    <row r="581" spans="2:10" x14ac:dyDescent="0.25">
      <c r="B581" s="6">
        <f t="shared" si="57"/>
        <v>0.57399999999999995</v>
      </c>
      <c r="C581" s="3" cm="1">
        <f t="array" ref="C581">INDEX('Modified Iteration Data'!$Q$8:$Q$1007,MATCH($B581,'Modified Iteration Data'!$AF$8:$AF$1007,0),0)</f>
        <v>2657880286.0673556</v>
      </c>
      <c r="D581" s="3" cm="1">
        <f t="array" ref="D581">INDEX('Modified Iteration Data'!$R$8:$R$1007,MATCH($B581,'Modified Iteration Data'!$AG$8:$AG$1007,0),0)</f>
        <v>1326773771.9217627</v>
      </c>
      <c r="E581" s="3">
        <f t="shared" si="58"/>
        <v>4380396342.3630018</v>
      </c>
      <c r="F581" s="3">
        <f t="shared" si="59"/>
        <v>2609603971.707406</v>
      </c>
      <c r="G581" s="3">
        <f t="shared" si="56"/>
        <v>2609603971.707406</v>
      </c>
      <c r="H581" s="3">
        <f t="shared" si="60"/>
        <v>0</v>
      </c>
      <c r="I581" s="3">
        <f t="shared" si="61"/>
        <v>0</v>
      </c>
      <c r="J581" s="5">
        <f t="shared" si="62"/>
        <v>574</v>
      </c>
    </row>
    <row r="582" spans="2:10" x14ac:dyDescent="0.25">
      <c r="B582" s="6">
        <f t="shared" si="57"/>
        <v>0.57499999999999996</v>
      </c>
      <c r="C582" s="3" cm="1">
        <f t="array" ref="C582">INDEX('Modified Iteration Data'!$Q$8:$Q$1007,MATCH($B582,'Modified Iteration Data'!$AF$8:$AF$1007,0),0)</f>
        <v>2660260544.6857662</v>
      </c>
      <c r="D582" s="3" cm="1">
        <f t="array" ref="D582">INDEX('Modified Iteration Data'!$R$8:$R$1007,MATCH($B582,'Modified Iteration Data'!$AG$8:$AG$1007,0),0)</f>
        <v>1327253846.0477707</v>
      </c>
      <c r="E582" s="3">
        <f t="shared" si="58"/>
        <v>4382776600.9814129</v>
      </c>
      <c r="F582" s="3">
        <f t="shared" si="59"/>
        <v>2610084045.8334141</v>
      </c>
      <c r="G582" s="3">
        <f t="shared" si="56"/>
        <v>2610084045.8334141</v>
      </c>
      <c r="H582" s="3">
        <f t="shared" si="60"/>
        <v>0</v>
      </c>
      <c r="I582" s="3">
        <f t="shared" si="61"/>
        <v>0</v>
      </c>
      <c r="J582" s="5">
        <f t="shared" si="62"/>
        <v>575</v>
      </c>
    </row>
    <row r="583" spans="2:10" x14ac:dyDescent="0.25">
      <c r="B583" s="6">
        <f t="shared" si="57"/>
        <v>0.57599999999999996</v>
      </c>
      <c r="C583" s="3" cm="1">
        <f t="array" ref="C583">INDEX('Modified Iteration Data'!$Q$8:$Q$1007,MATCH($B583,'Modified Iteration Data'!$AF$8:$AF$1007,0),0)</f>
        <v>2660590639.8885241</v>
      </c>
      <c r="D583" s="3" cm="1">
        <f t="array" ref="D583">INDEX('Modified Iteration Data'!$R$8:$R$1007,MATCH($B583,'Modified Iteration Data'!$AG$8:$AG$1007,0),0)</f>
        <v>1328477072.6882038</v>
      </c>
      <c r="E583" s="3">
        <f t="shared" si="58"/>
        <v>4383106696.1841698</v>
      </c>
      <c r="F583" s="3">
        <f t="shared" si="59"/>
        <v>2611307272.4738474</v>
      </c>
      <c r="G583" s="3">
        <f t="shared" si="56"/>
        <v>2611307272.4738474</v>
      </c>
      <c r="H583" s="3">
        <f t="shared" si="60"/>
        <v>0</v>
      </c>
      <c r="I583" s="3">
        <f t="shared" si="61"/>
        <v>0</v>
      </c>
      <c r="J583" s="5">
        <f t="shared" si="62"/>
        <v>576</v>
      </c>
    </row>
    <row r="584" spans="2:10" x14ac:dyDescent="0.25">
      <c r="B584" s="6">
        <f t="shared" si="57"/>
        <v>0.57699999999999996</v>
      </c>
      <c r="C584" s="3" cm="1">
        <f t="array" ref="C584">INDEX('Modified Iteration Data'!$Q$8:$Q$1007,MATCH($B584,'Modified Iteration Data'!$AF$8:$AF$1007,0),0)</f>
        <v>2661148117.1920099</v>
      </c>
      <c r="D584" s="3" cm="1">
        <f t="array" ref="D584">INDEX('Modified Iteration Data'!$R$8:$R$1007,MATCH($B584,'Modified Iteration Data'!$AG$8:$AG$1007,0),0)</f>
        <v>1328555709.0262718</v>
      </c>
      <c r="E584" s="3">
        <f t="shared" si="58"/>
        <v>4383664173.4876556</v>
      </c>
      <c r="F584" s="3">
        <f t="shared" si="59"/>
        <v>2611385908.8119154</v>
      </c>
      <c r="G584" s="3">
        <f t="shared" ref="G584:G647" si="63">MIN(E584:F584)</f>
        <v>2611385908.8119154</v>
      </c>
      <c r="H584" s="3">
        <f t="shared" si="60"/>
        <v>0</v>
      </c>
      <c r="I584" s="3">
        <f t="shared" si="61"/>
        <v>0</v>
      </c>
      <c r="J584" s="5">
        <f t="shared" si="62"/>
        <v>577</v>
      </c>
    </row>
    <row r="585" spans="2:10" x14ac:dyDescent="0.25">
      <c r="B585" s="6">
        <f t="shared" ref="B585:B648" si="64">J585/1000</f>
        <v>0.57799999999999996</v>
      </c>
      <c r="C585" s="3" cm="1">
        <f t="array" ref="C585">INDEX('Modified Iteration Data'!$Q$8:$Q$1007,MATCH($B585,'Modified Iteration Data'!$AF$8:$AF$1007,0),0)</f>
        <v>2661205300.0087452</v>
      </c>
      <c r="D585" s="3" cm="1">
        <f t="array" ref="D585">INDEX('Modified Iteration Data'!$R$8:$R$1007,MATCH($B585,'Modified Iteration Data'!$AG$8:$AG$1007,0),0)</f>
        <v>1328907702.6058369</v>
      </c>
      <c r="E585" s="3">
        <f t="shared" ref="E585:E648" si="65">C585+$E$5</f>
        <v>4383721356.3043919</v>
      </c>
      <c r="F585" s="3">
        <f t="shared" ref="F585:F648" si="66">D585+$F$5</f>
        <v>2611737902.3914804</v>
      </c>
      <c r="G585" s="3">
        <f t="shared" si="63"/>
        <v>2611737902.3914804</v>
      </c>
      <c r="H585" s="3">
        <f t="shared" ref="H585:H648" si="67">IF(B585&gt;=$I$2,ABS(F585-E585),0)</f>
        <v>0</v>
      </c>
      <c r="I585" s="3">
        <f t="shared" ref="I585:I648" si="68">IF(B585&gt;=$I$2,(E585-F585),0)</f>
        <v>0</v>
      </c>
      <c r="J585" s="5">
        <f t="shared" si="62"/>
        <v>578</v>
      </c>
    </row>
    <row r="586" spans="2:10" x14ac:dyDescent="0.25">
      <c r="B586" s="6">
        <f t="shared" si="64"/>
        <v>0.57899999999999996</v>
      </c>
      <c r="C586" s="3" cm="1">
        <f t="array" ref="C586">INDEX('Modified Iteration Data'!$Q$8:$Q$1007,MATCH($B586,'Modified Iteration Data'!$AF$8:$AF$1007,0),0)</f>
        <v>2663261558.3698821</v>
      </c>
      <c r="D586" s="3" cm="1">
        <f t="array" ref="D586">INDEX('Modified Iteration Data'!$R$8:$R$1007,MATCH($B586,'Modified Iteration Data'!$AG$8:$AG$1007,0),0)</f>
        <v>1329987380.3353834</v>
      </c>
      <c r="E586" s="3">
        <f t="shared" si="65"/>
        <v>4385777614.6655283</v>
      </c>
      <c r="F586" s="3">
        <f t="shared" si="66"/>
        <v>2612817580.121027</v>
      </c>
      <c r="G586" s="3">
        <f t="shared" si="63"/>
        <v>2612817580.121027</v>
      </c>
      <c r="H586" s="3">
        <f t="shared" si="67"/>
        <v>0</v>
      </c>
      <c r="I586" s="3">
        <f t="shared" si="68"/>
        <v>0</v>
      </c>
      <c r="J586" s="5">
        <f t="shared" ref="J586:J649" si="69">J585+1</f>
        <v>579</v>
      </c>
    </row>
    <row r="587" spans="2:10" x14ac:dyDescent="0.25">
      <c r="B587" s="6">
        <f t="shared" si="64"/>
        <v>0.57999999999999996</v>
      </c>
      <c r="C587" s="3" cm="1">
        <f t="array" ref="C587">INDEX('Modified Iteration Data'!$Q$8:$Q$1007,MATCH($B587,'Modified Iteration Data'!$AF$8:$AF$1007,0),0)</f>
        <v>2665213371.572403</v>
      </c>
      <c r="D587" s="3" cm="1">
        <f t="array" ref="D587">INDEX('Modified Iteration Data'!$R$8:$R$1007,MATCH($B587,'Modified Iteration Data'!$AG$8:$AG$1007,0),0)</f>
        <v>1330449976.6858819</v>
      </c>
      <c r="E587" s="3">
        <f t="shared" si="65"/>
        <v>4387729427.8680496</v>
      </c>
      <c r="F587" s="3">
        <f t="shared" si="66"/>
        <v>2613280176.4715252</v>
      </c>
      <c r="G587" s="3">
        <f t="shared" si="63"/>
        <v>2613280176.4715252</v>
      </c>
      <c r="H587" s="3">
        <f t="shared" si="67"/>
        <v>0</v>
      </c>
      <c r="I587" s="3">
        <f t="shared" si="68"/>
        <v>0</v>
      </c>
      <c r="J587" s="5">
        <f t="shared" si="69"/>
        <v>580</v>
      </c>
    </row>
    <row r="588" spans="2:10" x14ac:dyDescent="0.25">
      <c r="B588" s="6">
        <f t="shared" si="64"/>
        <v>0.58099999999999996</v>
      </c>
      <c r="C588" s="3" cm="1">
        <f t="array" ref="C588">INDEX('Modified Iteration Data'!$Q$8:$Q$1007,MATCH($B588,'Modified Iteration Data'!$AF$8:$AF$1007,0),0)</f>
        <v>2666827177.0935268</v>
      </c>
      <c r="D588" s="3" cm="1">
        <f t="array" ref="D588">INDEX('Modified Iteration Data'!$R$8:$R$1007,MATCH($B588,'Modified Iteration Data'!$AG$8:$AG$1007,0),0)</f>
        <v>1331144489.944241</v>
      </c>
      <c r="E588" s="3">
        <f t="shared" si="65"/>
        <v>4389343233.3891735</v>
      </c>
      <c r="F588" s="3">
        <f t="shared" si="66"/>
        <v>2613974689.7298841</v>
      </c>
      <c r="G588" s="3">
        <f t="shared" si="63"/>
        <v>2613974689.7298841</v>
      </c>
      <c r="H588" s="3">
        <f t="shared" si="67"/>
        <v>0</v>
      </c>
      <c r="I588" s="3">
        <f t="shared" si="68"/>
        <v>0</v>
      </c>
      <c r="J588" s="5">
        <f t="shared" si="69"/>
        <v>581</v>
      </c>
    </row>
    <row r="589" spans="2:10" x14ac:dyDescent="0.25">
      <c r="B589" s="6">
        <f t="shared" si="64"/>
        <v>0.58199999999999996</v>
      </c>
      <c r="C589" s="3" cm="1">
        <f t="array" ref="C589">INDEX('Modified Iteration Data'!$Q$8:$Q$1007,MATCH($B589,'Modified Iteration Data'!$AF$8:$AF$1007,0),0)</f>
        <v>2669458532.2024212</v>
      </c>
      <c r="D589" s="3" cm="1">
        <f t="array" ref="D589">INDEX('Modified Iteration Data'!$R$8:$R$1007,MATCH($B589,'Modified Iteration Data'!$AG$8:$AG$1007,0),0)</f>
        <v>1333006354.0331719</v>
      </c>
      <c r="E589" s="3">
        <f t="shared" si="65"/>
        <v>4391974588.4980679</v>
      </c>
      <c r="F589" s="3">
        <f t="shared" si="66"/>
        <v>2615836553.8188152</v>
      </c>
      <c r="G589" s="3">
        <f t="shared" si="63"/>
        <v>2615836553.8188152</v>
      </c>
      <c r="H589" s="3">
        <f t="shared" si="67"/>
        <v>0</v>
      </c>
      <c r="I589" s="3">
        <f t="shared" si="68"/>
        <v>0</v>
      </c>
      <c r="J589" s="5">
        <f t="shared" si="69"/>
        <v>582</v>
      </c>
    </row>
    <row r="590" spans="2:10" x14ac:dyDescent="0.25">
      <c r="B590" s="6">
        <f t="shared" si="64"/>
        <v>0.58299999999999996</v>
      </c>
      <c r="C590" s="3" cm="1">
        <f t="array" ref="C590">INDEX('Modified Iteration Data'!$Q$8:$Q$1007,MATCH($B590,'Modified Iteration Data'!$AF$8:$AF$1007,0),0)</f>
        <v>2672623345.7925496</v>
      </c>
      <c r="D590" s="3" cm="1">
        <f t="array" ref="D590">INDEX('Modified Iteration Data'!$R$8:$R$1007,MATCH($B590,'Modified Iteration Data'!$AG$8:$AG$1007,0),0)</f>
        <v>1333127850.4726734</v>
      </c>
      <c r="E590" s="3">
        <f t="shared" si="65"/>
        <v>4395139402.0881958</v>
      </c>
      <c r="F590" s="3">
        <f t="shared" si="66"/>
        <v>2615958050.258317</v>
      </c>
      <c r="G590" s="3">
        <f t="shared" si="63"/>
        <v>2615958050.258317</v>
      </c>
      <c r="H590" s="3">
        <f t="shared" si="67"/>
        <v>0</v>
      </c>
      <c r="I590" s="3">
        <f t="shared" si="68"/>
        <v>0</v>
      </c>
      <c r="J590" s="5">
        <f t="shared" si="69"/>
        <v>583</v>
      </c>
    </row>
    <row r="591" spans="2:10" x14ac:dyDescent="0.25">
      <c r="B591" s="6">
        <f t="shared" si="64"/>
        <v>0.58399999999999996</v>
      </c>
      <c r="C591" s="3" cm="1">
        <f t="array" ref="C591">INDEX('Modified Iteration Data'!$Q$8:$Q$1007,MATCH($B591,'Modified Iteration Data'!$AF$8:$AF$1007,0),0)</f>
        <v>2673229947.845046</v>
      </c>
      <c r="D591" s="3" cm="1">
        <f t="array" ref="D591">INDEX('Modified Iteration Data'!$R$8:$R$1007,MATCH($B591,'Modified Iteration Data'!$AG$8:$AG$1007,0),0)</f>
        <v>1333277937.8922706</v>
      </c>
      <c r="E591" s="3">
        <f t="shared" si="65"/>
        <v>4395746004.1406918</v>
      </c>
      <c r="F591" s="3">
        <f t="shared" si="66"/>
        <v>2616108137.6779137</v>
      </c>
      <c r="G591" s="3">
        <f t="shared" si="63"/>
        <v>2616108137.6779137</v>
      </c>
      <c r="H591" s="3">
        <f t="shared" si="67"/>
        <v>0</v>
      </c>
      <c r="I591" s="3">
        <f t="shared" si="68"/>
        <v>0</v>
      </c>
      <c r="J591" s="5">
        <f t="shared" si="69"/>
        <v>584</v>
      </c>
    </row>
    <row r="592" spans="2:10" x14ac:dyDescent="0.25">
      <c r="B592" s="6">
        <f t="shared" si="64"/>
        <v>0.58499999999999996</v>
      </c>
      <c r="C592" s="3" cm="1">
        <f t="array" ref="C592">INDEX('Modified Iteration Data'!$Q$8:$Q$1007,MATCH($B592,'Modified Iteration Data'!$AF$8:$AF$1007,0),0)</f>
        <v>2674089505.8976822</v>
      </c>
      <c r="D592" s="3" cm="1">
        <f t="array" ref="D592">INDEX('Modified Iteration Data'!$R$8:$R$1007,MATCH($B592,'Modified Iteration Data'!$AG$8:$AG$1007,0),0)</f>
        <v>1333776535.0259151</v>
      </c>
      <c r="E592" s="3">
        <f t="shared" si="65"/>
        <v>4396605562.1933289</v>
      </c>
      <c r="F592" s="3">
        <f t="shared" si="66"/>
        <v>2616606734.8115587</v>
      </c>
      <c r="G592" s="3">
        <f t="shared" si="63"/>
        <v>2616606734.8115587</v>
      </c>
      <c r="H592" s="3">
        <f t="shared" si="67"/>
        <v>0</v>
      </c>
      <c r="I592" s="3">
        <f t="shared" si="68"/>
        <v>0</v>
      </c>
      <c r="J592" s="5">
        <f t="shared" si="69"/>
        <v>585</v>
      </c>
    </row>
    <row r="593" spans="2:10" x14ac:dyDescent="0.25">
      <c r="B593" s="6">
        <f t="shared" si="64"/>
        <v>0.58599999999999997</v>
      </c>
      <c r="C593" s="3" cm="1">
        <f t="array" ref="C593">INDEX('Modified Iteration Data'!$Q$8:$Q$1007,MATCH($B593,'Modified Iteration Data'!$AF$8:$AF$1007,0),0)</f>
        <v>2674109715.0823402</v>
      </c>
      <c r="D593" s="3" cm="1">
        <f t="array" ref="D593">INDEX('Modified Iteration Data'!$R$8:$R$1007,MATCH($B593,'Modified Iteration Data'!$AG$8:$AG$1007,0),0)</f>
        <v>1335498525.5128548</v>
      </c>
      <c r="E593" s="3">
        <f t="shared" si="65"/>
        <v>4396625771.3779869</v>
      </c>
      <c r="F593" s="3">
        <f t="shared" si="66"/>
        <v>2618328725.2984982</v>
      </c>
      <c r="G593" s="3">
        <f t="shared" si="63"/>
        <v>2618328725.2984982</v>
      </c>
      <c r="H593" s="3">
        <f t="shared" si="67"/>
        <v>0</v>
      </c>
      <c r="I593" s="3">
        <f t="shared" si="68"/>
        <v>0</v>
      </c>
      <c r="J593" s="5">
        <f t="shared" si="69"/>
        <v>586</v>
      </c>
    </row>
    <row r="594" spans="2:10" x14ac:dyDescent="0.25">
      <c r="B594" s="6">
        <f t="shared" si="64"/>
        <v>0.58699999999999997</v>
      </c>
      <c r="C594" s="3" cm="1">
        <f t="array" ref="C594">INDEX('Modified Iteration Data'!$Q$8:$Q$1007,MATCH($B594,'Modified Iteration Data'!$AF$8:$AF$1007,0),0)</f>
        <v>2674644083.6283898</v>
      </c>
      <c r="D594" s="3" cm="1">
        <f t="array" ref="D594">INDEX('Modified Iteration Data'!$R$8:$R$1007,MATCH($B594,'Modified Iteration Data'!$AG$8:$AG$1007,0),0)</f>
        <v>1337131919.2612512</v>
      </c>
      <c r="E594" s="3">
        <f t="shared" si="65"/>
        <v>4397160139.924036</v>
      </c>
      <c r="F594" s="3">
        <f t="shared" si="66"/>
        <v>2619962119.0468946</v>
      </c>
      <c r="G594" s="3">
        <f t="shared" si="63"/>
        <v>2619962119.0468946</v>
      </c>
      <c r="H594" s="3">
        <f t="shared" si="67"/>
        <v>0</v>
      </c>
      <c r="I594" s="3">
        <f t="shared" si="68"/>
        <v>0</v>
      </c>
      <c r="J594" s="5">
        <f t="shared" si="69"/>
        <v>587</v>
      </c>
    </row>
    <row r="595" spans="2:10" x14ac:dyDescent="0.25">
      <c r="B595" s="6">
        <f t="shared" si="64"/>
        <v>0.58799999999999997</v>
      </c>
      <c r="C595" s="3" cm="1">
        <f t="array" ref="C595">INDEX('Modified Iteration Data'!$Q$8:$Q$1007,MATCH($B595,'Modified Iteration Data'!$AF$8:$AF$1007,0),0)</f>
        <v>2675305887.1773577</v>
      </c>
      <c r="D595" s="3" cm="1">
        <f t="array" ref="D595">INDEX('Modified Iteration Data'!$R$8:$R$1007,MATCH($B595,'Modified Iteration Data'!$AG$8:$AG$1007,0),0)</f>
        <v>1337316253.9312668</v>
      </c>
      <c r="E595" s="3">
        <f t="shared" si="65"/>
        <v>4397821943.4730034</v>
      </c>
      <c r="F595" s="3">
        <f t="shared" si="66"/>
        <v>2620146453.7169104</v>
      </c>
      <c r="G595" s="3">
        <f t="shared" si="63"/>
        <v>2620146453.7169104</v>
      </c>
      <c r="H595" s="3">
        <f t="shared" si="67"/>
        <v>0</v>
      </c>
      <c r="I595" s="3">
        <f t="shared" si="68"/>
        <v>0</v>
      </c>
      <c r="J595" s="5">
        <f t="shared" si="69"/>
        <v>588</v>
      </c>
    </row>
    <row r="596" spans="2:10" x14ac:dyDescent="0.25">
      <c r="B596" s="6">
        <f t="shared" si="64"/>
        <v>0.58899999999999997</v>
      </c>
      <c r="C596" s="3" cm="1">
        <f t="array" ref="C596">INDEX('Modified Iteration Data'!$Q$8:$Q$1007,MATCH($B596,'Modified Iteration Data'!$AF$8:$AF$1007,0),0)</f>
        <v>2675415990.9444714</v>
      </c>
      <c r="D596" s="3" cm="1">
        <f t="array" ref="D596">INDEX('Modified Iteration Data'!$R$8:$R$1007,MATCH($B596,'Modified Iteration Data'!$AG$8:$AG$1007,0),0)</f>
        <v>1337749196.2617679</v>
      </c>
      <c r="E596" s="3">
        <f t="shared" si="65"/>
        <v>4397932047.240118</v>
      </c>
      <c r="F596" s="3">
        <f t="shared" si="66"/>
        <v>2620579396.047411</v>
      </c>
      <c r="G596" s="3">
        <f t="shared" si="63"/>
        <v>2620579396.047411</v>
      </c>
      <c r="H596" s="3">
        <f t="shared" si="67"/>
        <v>0</v>
      </c>
      <c r="I596" s="3">
        <f t="shared" si="68"/>
        <v>0</v>
      </c>
      <c r="J596" s="5">
        <f t="shared" si="69"/>
        <v>589</v>
      </c>
    </row>
    <row r="597" spans="2:10" x14ac:dyDescent="0.25">
      <c r="B597" s="6">
        <f t="shared" si="64"/>
        <v>0.59</v>
      </c>
      <c r="C597" s="3" cm="1">
        <f t="array" ref="C597">INDEX('Modified Iteration Data'!$Q$8:$Q$1007,MATCH($B597,'Modified Iteration Data'!$AF$8:$AF$1007,0),0)</f>
        <v>2677100127.0239229</v>
      </c>
      <c r="D597" s="3" cm="1">
        <f t="array" ref="D597">INDEX('Modified Iteration Data'!$R$8:$R$1007,MATCH($B597,'Modified Iteration Data'!$AG$8:$AG$1007,0),0)</f>
        <v>1339049317.1872215</v>
      </c>
      <c r="E597" s="3">
        <f t="shared" si="65"/>
        <v>4399616183.3195686</v>
      </c>
      <c r="F597" s="3">
        <f t="shared" si="66"/>
        <v>2621879516.9728651</v>
      </c>
      <c r="G597" s="3">
        <f t="shared" si="63"/>
        <v>2621879516.9728651</v>
      </c>
      <c r="H597" s="3">
        <f t="shared" si="67"/>
        <v>0</v>
      </c>
      <c r="I597" s="3">
        <f t="shared" si="68"/>
        <v>0</v>
      </c>
      <c r="J597" s="5">
        <f t="shared" si="69"/>
        <v>590</v>
      </c>
    </row>
    <row r="598" spans="2:10" x14ac:dyDescent="0.25">
      <c r="B598" s="6">
        <f t="shared" si="64"/>
        <v>0.59099999999999997</v>
      </c>
      <c r="C598" s="3" cm="1">
        <f t="array" ref="C598">INDEX('Modified Iteration Data'!$Q$8:$Q$1007,MATCH($B598,'Modified Iteration Data'!$AF$8:$AF$1007,0),0)</f>
        <v>2678387354.5194697</v>
      </c>
      <c r="D598" s="3" cm="1">
        <f t="array" ref="D598">INDEX('Modified Iteration Data'!$R$8:$R$1007,MATCH($B598,'Modified Iteration Data'!$AG$8:$AG$1007,0),0)</f>
        <v>1339602071.9535677</v>
      </c>
      <c r="E598" s="3">
        <f t="shared" si="65"/>
        <v>4400903410.8151159</v>
      </c>
      <c r="F598" s="3">
        <f t="shared" si="66"/>
        <v>2622432271.7392111</v>
      </c>
      <c r="G598" s="3">
        <f t="shared" si="63"/>
        <v>2622432271.7392111</v>
      </c>
      <c r="H598" s="3">
        <f t="shared" si="67"/>
        <v>0</v>
      </c>
      <c r="I598" s="3">
        <f t="shared" si="68"/>
        <v>0</v>
      </c>
      <c r="J598" s="5">
        <f t="shared" si="69"/>
        <v>591</v>
      </c>
    </row>
    <row r="599" spans="2:10" x14ac:dyDescent="0.25">
      <c r="B599" s="6">
        <f t="shared" si="64"/>
        <v>0.59199999999999997</v>
      </c>
      <c r="C599" s="3" cm="1">
        <f t="array" ref="C599">INDEX('Modified Iteration Data'!$Q$8:$Q$1007,MATCH($B599,'Modified Iteration Data'!$AF$8:$AF$1007,0),0)</f>
        <v>2678575302.5647521</v>
      </c>
      <c r="D599" s="3" cm="1">
        <f t="array" ref="D599">INDEX('Modified Iteration Data'!$R$8:$R$1007,MATCH($B599,'Modified Iteration Data'!$AG$8:$AG$1007,0),0)</f>
        <v>1339934387.5367129</v>
      </c>
      <c r="E599" s="3">
        <f t="shared" si="65"/>
        <v>4401091358.8603983</v>
      </c>
      <c r="F599" s="3">
        <f t="shared" si="66"/>
        <v>2622764587.3223562</v>
      </c>
      <c r="G599" s="3">
        <f t="shared" si="63"/>
        <v>2622764587.3223562</v>
      </c>
      <c r="H599" s="3">
        <f t="shared" si="67"/>
        <v>0</v>
      </c>
      <c r="I599" s="3">
        <f t="shared" si="68"/>
        <v>0</v>
      </c>
      <c r="J599" s="5">
        <f t="shared" si="69"/>
        <v>592</v>
      </c>
    </row>
    <row r="600" spans="2:10" x14ac:dyDescent="0.25">
      <c r="B600" s="6">
        <f t="shared" si="64"/>
        <v>0.59299999999999997</v>
      </c>
      <c r="C600" s="3" cm="1">
        <f t="array" ref="C600">INDEX('Modified Iteration Data'!$Q$8:$Q$1007,MATCH($B600,'Modified Iteration Data'!$AF$8:$AF$1007,0),0)</f>
        <v>2680704435.5871058</v>
      </c>
      <c r="D600" s="3" cm="1">
        <f t="array" ref="D600">INDEX('Modified Iteration Data'!$R$8:$R$1007,MATCH($B600,'Modified Iteration Data'!$AG$8:$AG$1007,0),0)</f>
        <v>1339970443.3725154</v>
      </c>
      <c r="E600" s="3">
        <f t="shared" si="65"/>
        <v>4403220491.8827515</v>
      </c>
      <c r="F600" s="3">
        <f t="shared" si="66"/>
        <v>2622800643.1581588</v>
      </c>
      <c r="G600" s="3">
        <f t="shared" si="63"/>
        <v>2622800643.1581588</v>
      </c>
      <c r="H600" s="3">
        <f t="shared" si="67"/>
        <v>0</v>
      </c>
      <c r="I600" s="3">
        <f t="shared" si="68"/>
        <v>0</v>
      </c>
      <c r="J600" s="5">
        <f t="shared" si="69"/>
        <v>593</v>
      </c>
    </row>
    <row r="601" spans="2:10" x14ac:dyDescent="0.25">
      <c r="B601" s="6">
        <f t="shared" si="64"/>
        <v>0.59399999999999997</v>
      </c>
      <c r="C601" s="3" cm="1">
        <f t="array" ref="C601">INDEX('Modified Iteration Data'!$Q$8:$Q$1007,MATCH($B601,'Modified Iteration Data'!$AF$8:$AF$1007,0),0)</f>
        <v>2685813624.960968</v>
      </c>
      <c r="D601" s="3" cm="1">
        <f t="array" ref="D601">INDEX('Modified Iteration Data'!$R$8:$R$1007,MATCH($B601,'Modified Iteration Data'!$AG$8:$AG$1007,0),0)</f>
        <v>1339974537.9506452</v>
      </c>
      <c r="E601" s="3">
        <f t="shared" si="65"/>
        <v>4408329681.2566147</v>
      </c>
      <c r="F601" s="3">
        <f t="shared" si="66"/>
        <v>2622804737.7362885</v>
      </c>
      <c r="G601" s="3">
        <f t="shared" si="63"/>
        <v>2622804737.7362885</v>
      </c>
      <c r="H601" s="3">
        <f t="shared" si="67"/>
        <v>0</v>
      </c>
      <c r="I601" s="3">
        <f t="shared" si="68"/>
        <v>0</v>
      </c>
      <c r="J601" s="5">
        <f t="shared" si="69"/>
        <v>594</v>
      </c>
    </row>
    <row r="602" spans="2:10" x14ac:dyDescent="0.25">
      <c r="B602" s="6">
        <f t="shared" si="64"/>
        <v>0.59499999999999997</v>
      </c>
      <c r="C602" s="3" cm="1">
        <f t="array" ref="C602">INDEX('Modified Iteration Data'!$Q$8:$Q$1007,MATCH($B602,'Modified Iteration Data'!$AF$8:$AF$1007,0),0)</f>
        <v>2686570840.1542096</v>
      </c>
      <c r="D602" s="3" cm="1">
        <f t="array" ref="D602">INDEX('Modified Iteration Data'!$R$8:$R$1007,MATCH($B602,'Modified Iteration Data'!$AG$8:$AG$1007,0),0)</f>
        <v>1340170044.5754459</v>
      </c>
      <c r="E602" s="3">
        <f t="shared" si="65"/>
        <v>4409086896.4498558</v>
      </c>
      <c r="F602" s="3">
        <f t="shared" si="66"/>
        <v>2623000244.3610892</v>
      </c>
      <c r="G602" s="3">
        <f t="shared" si="63"/>
        <v>2623000244.3610892</v>
      </c>
      <c r="H602" s="3">
        <f t="shared" si="67"/>
        <v>0</v>
      </c>
      <c r="I602" s="3">
        <f t="shared" si="68"/>
        <v>0</v>
      </c>
      <c r="J602" s="5">
        <f t="shared" si="69"/>
        <v>595</v>
      </c>
    </row>
    <row r="603" spans="2:10" x14ac:dyDescent="0.25">
      <c r="B603" s="6">
        <f t="shared" si="64"/>
        <v>0.59599999999999997</v>
      </c>
      <c r="C603" s="3" cm="1">
        <f t="array" ref="C603">INDEX('Modified Iteration Data'!$Q$8:$Q$1007,MATCH($B603,'Modified Iteration Data'!$AF$8:$AF$1007,0),0)</f>
        <v>2686746264.6220698</v>
      </c>
      <c r="D603" s="3" cm="1">
        <f t="array" ref="D603">INDEX('Modified Iteration Data'!$R$8:$R$1007,MATCH($B603,'Modified Iteration Data'!$AG$8:$AG$1007,0),0)</f>
        <v>1341048981.474895</v>
      </c>
      <c r="E603" s="3">
        <f t="shared" si="65"/>
        <v>4409262320.917716</v>
      </c>
      <c r="F603" s="3">
        <f t="shared" si="66"/>
        <v>2623879181.2605381</v>
      </c>
      <c r="G603" s="3">
        <f t="shared" si="63"/>
        <v>2623879181.2605381</v>
      </c>
      <c r="H603" s="3">
        <f t="shared" si="67"/>
        <v>0</v>
      </c>
      <c r="I603" s="3">
        <f t="shared" si="68"/>
        <v>0</v>
      </c>
      <c r="J603" s="5">
        <f t="shared" si="69"/>
        <v>596</v>
      </c>
    </row>
    <row r="604" spans="2:10" x14ac:dyDescent="0.25">
      <c r="B604" s="6">
        <f t="shared" si="64"/>
        <v>0.59699999999999998</v>
      </c>
      <c r="C604" s="3" cm="1">
        <f t="array" ref="C604">INDEX('Modified Iteration Data'!$Q$8:$Q$1007,MATCH($B604,'Modified Iteration Data'!$AF$8:$AF$1007,0),0)</f>
        <v>2687137173.0069699</v>
      </c>
      <c r="D604" s="3" cm="1">
        <f t="array" ref="D604">INDEX('Modified Iteration Data'!$R$8:$R$1007,MATCH($B604,'Modified Iteration Data'!$AG$8:$AG$1007,0),0)</f>
        <v>1341194061.1250558</v>
      </c>
      <c r="E604" s="3">
        <f t="shared" si="65"/>
        <v>4409653229.3026161</v>
      </c>
      <c r="F604" s="3">
        <f t="shared" si="66"/>
        <v>2624024260.9106989</v>
      </c>
      <c r="G604" s="3">
        <f t="shared" si="63"/>
        <v>2624024260.9106989</v>
      </c>
      <c r="H604" s="3">
        <f t="shared" si="67"/>
        <v>0</v>
      </c>
      <c r="I604" s="3">
        <f t="shared" si="68"/>
        <v>0</v>
      </c>
      <c r="J604" s="5">
        <f t="shared" si="69"/>
        <v>597</v>
      </c>
    </row>
    <row r="605" spans="2:10" x14ac:dyDescent="0.25">
      <c r="B605" s="6">
        <f t="shared" si="64"/>
        <v>0.59799999999999998</v>
      </c>
      <c r="C605" s="3" cm="1">
        <f t="array" ref="C605">INDEX('Modified Iteration Data'!$Q$8:$Q$1007,MATCH($B605,'Modified Iteration Data'!$AF$8:$AF$1007,0),0)</f>
        <v>2689525511.609376</v>
      </c>
      <c r="D605" s="3" cm="1">
        <f t="array" ref="D605">INDEX('Modified Iteration Data'!$R$8:$R$1007,MATCH($B605,'Modified Iteration Data'!$AG$8:$AG$1007,0),0)</f>
        <v>1341319130.132695</v>
      </c>
      <c r="E605" s="3">
        <f t="shared" si="65"/>
        <v>4412041567.9050217</v>
      </c>
      <c r="F605" s="3">
        <f t="shared" si="66"/>
        <v>2624149329.9183383</v>
      </c>
      <c r="G605" s="3">
        <f t="shared" si="63"/>
        <v>2624149329.9183383</v>
      </c>
      <c r="H605" s="3">
        <f t="shared" si="67"/>
        <v>0</v>
      </c>
      <c r="I605" s="3">
        <f t="shared" si="68"/>
        <v>0</v>
      </c>
      <c r="J605" s="5">
        <f t="shared" si="69"/>
        <v>598</v>
      </c>
    </row>
    <row r="606" spans="2:10" x14ac:dyDescent="0.25">
      <c r="B606" s="6">
        <f t="shared" si="64"/>
        <v>0.59899999999999998</v>
      </c>
      <c r="C606" s="3" cm="1">
        <f t="array" ref="C606">INDEX('Modified Iteration Data'!$Q$8:$Q$1007,MATCH($B606,'Modified Iteration Data'!$AF$8:$AF$1007,0),0)</f>
        <v>2689667012.8509111</v>
      </c>
      <c r="D606" s="3" cm="1">
        <f t="array" ref="D606">INDEX('Modified Iteration Data'!$R$8:$R$1007,MATCH($B606,'Modified Iteration Data'!$AG$8:$AG$1007,0),0)</f>
        <v>1341422620.9065282</v>
      </c>
      <c r="E606" s="3">
        <f t="shared" si="65"/>
        <v>4412183069.1465569</v>
      </c>
      <c r="F606" s="3">
        <f t="shared" si="66"/>
        <v>2624252820.6921716</v>
      </c>
      <c r="G606" s="3">
        <f t="shared" si="63"/>
        <v>2624252820.6921716</v>
      </c>
      <c r="H606" s="3">
        <f t="shared" si="67"/>
        <v>0</v>
      </c>
      <c r="I606" s="3">
        <f t="shared" si="68"/>
        <v>0</v>
      </c>
      <c r="J606" s="5">
        <f t="shared" si="69"/>
        <v>599</v>
      </c>
    </row>
    <row r="607" spans="2:10" x14ac:dyDescent="0.25">
      <c r="B607" s="6">
        <f t="shared" si="64"/>
        <v>0.6</v>
      </c>
      <c r="C607" s="3" cm="1">
        <f t="array" ref="C607">INDEX('Modified Iteration Data'!$Q$8:$Q$1007,MATCH($B607,'Modified Iteration Data'!$AF$8:$AF$1007,0),0)</f>
        <v>2693836644.3082027</v>
      </c>
      <c r="D607" s="3" cm="1">
        <f t="array" ref="D607">INDEX('Modified Iteration Data'!$R$8:$R$1007,MATCH($B607,'Modified Iteration Data'!$AG$8:$AG$1007,0),0)</f>
        <v>1341745900.5727406</v>
      </c>
      <c r="E607" s="3">
        <f t="shared" si="65"/>
        <v>4416352700.6038494</v>
      </c>
      <c r="F607" s="3">
        <f t="shared" si="66"/>
        <v>2624576100.3583841</v>
      </c>
      <c r="G607" s="3">
        <f t="shared" si="63"/>
        <v>2624576100.3583841</v>
      </c>
      <c r="H607" s="3">
        <f>E607-F607</f>
        <v>1791776600.2454653</v>
      </c>
      <c r="I607" s="3">
        <f t="shared" si="68"/>
        <v>0</v>
      </c>
      <c r="J607" s="5">
        <f t="shared" si="69"/>
        <v>600</v>
      </c>
    </row>
    <row r="608" spans="2:10" x14ac:dyDescent="0.25">
      <c r="B608" s="6">
        <f t="shared" si="64"/>
        <v>0.60099999999999998</v>
      </c>
      <c r="C608" s="3" cm="1">
        <f t="array" ref="C608">INDEX('Modified Iteration Data'!$Q$8:$Q$1007,MATCH($B608,'Modified Iteration Data'!$AF$8:$AF$1007,0),0)</f>
        <v>2695617304.4268389</v>
      </c>
      <c r="D608" s="3" cm="1">
        <f t="array" ref="D608">INDEX('Modified Iteration Data'!$R$8:$R$1007,MATCH($B608,'Modified Iteration Data'!$AG$8:$AG$1007,0),0)</f>
        <v>1341929834.630358</v>
      </c>
      <c r="E608" s="3">
        <f t="shared" si="65"/>
        <v>4418133360.7224846</v>
      </c>
      <c r="F608" s="3">
        <f t="shared" si="66"/>
        <v>2624760034.4160013</v>
      </c>
      <c r="G608" s="3">
        <f t="shared" si="63"/>
        <v>2624760034.4160013</v>
      </c>
      <c r="H608" s="3">
        <f t="shared" si="67"/>
        <v>0</v>
      </c>
      <c r="I608" s="3">
        <f t="shared" si="68"/>
        <v>0</v>
      </c>
      <c r="J608" s="5">
        <f t="shared" si="69"/>
        <v>601</v>
      </c>
    </row>
    <row r="609" spans="2:10" x14ac:dyDescent="0.25">
      <c r="B609" s="6">
        <f t="shared" si="64"/>
        <v>0.60199999999999998</v>
      </c>
      <c r="C609" s="3" cm="1">
        <f t="array" ref="C609">INDEX('Modified Iteration Data'!$Q$8:$Q$1007,MATCH($B609,'Modified Iteration Data'!$AF$8:$AF$1007,0),0)</f>
        <v>2696779156.9401441</v>
      </c>
      <c r="D609" s="3" cm="1">
        <f t="array" ref="D609">INDEX('Modified Iteration Data'!$R$8:$R$1007,MATCH($B609,'Modified Iteration Data'!$AG$8:$AG$1007,0),0)</f>
        <v>1342062048.3449855</v>
      </c>
      <c r="E609" s="3">
        <f t="shared" si="65"/>
        <v>4419295213.2357903</v>
      </c>
      <c r="F609" s="3">
        <f t="shared" si="66"/>
        <v>2624892248.1306286</v>
      </c>
      <c r="G609" s="3">
        <f t="shared" si="63"/>
        <v>2624892248.1306286</v>
      </c>
      <c r="H609" s="3">
        <f t="shared" si="67"/>
        <v>0</v>
      </c>
      <c r="I609" s="3">
        <f t="shared" si="68"/>
        <v>0</v>
      </c>
      <c r="J609" s="5">
        <f t="shared" si="69"/>
        <v>602</v>
      </c>
    </row>
    <row r="610" spans="2:10" x14ac:dyDescent="0.25">
      <c r="B610" s="6">
        <f t="shared" si="64"/>
        <v>0.60299999999999998</v>
      </c>
      <c r="C610" s="3" cm="1">
        <f t="array" ref="C610">INDEX('Modified Iteration Data'!$Q$8:$Q$1007,MATCH($B610,'Modified Iteration Data'!$AF$8:$AF$1007,0),0)</f>
        <v>2696975279.7776942</v>
      </c>
      <c r="D610" s="3" cm="1">
        <f t="array" ref="D610">INDEX('Modified Iteration Data'!$R$8:$R$1007,MATCH($B610,'Modified Iteration Data'!$AG$8:$AG$1007,0),0)</f>
        <v>1342551875.9824994</v>
      </c>
      <c r="E610" s="3">
        <f t="shared" si="65"/>
        <v>4419491336.0733404</v>
      </c>
      <c r="F610" s="3">
        <f t="shared" si="66"/>
        <v>2625382075.7681427</v>
      </c>
      <c r="G610" s="3">
        <f t="shared" si="63"/>
        <v>2625382075.7681427</v>
      </c>
      <c r="H610" s="3">
        <f t="shared" si="67"/>
        <v>0</v>
      </c>
      <c r="I610" s="3">
        <f t="shared" si="68"/>
        <v>0</v>
      </c>
      <c r="J610" s="5">
        <f t="shared" si="69"/>
        <v>603</v>
      </c>
    </row>
    <row r="611" spans="2:10" x14ac:dyDescent="0.25">
      <c r="B611" s="6">
        <f t="shared" si="64"/>
        <v>0.60399999999999998</v>
      </c>
      <c r="C611" s="3" cm="1">
        <f t="array" ref="C611">INDEX('Modified Iteration Data'!$Q$8:$Q$1007,MATCH($B611,'Modified Iteration Data'!$AF$8:$AF$1007,0),0)</f>
        <v>2700904577.5432658</v>
      </c>
      <c r="D611" s="3" cm="1">
        <f t="array" ref="D611">INDEX('Modified Iteration Data'!$R$8:$R$1007,MATCH($B611,'Modified Iteration Data'!$AG$8:$AG$1007,0),0)</f>
        <v>1343449026.2956786</v>
      </c>
      <c r="E611" s="3">
        <f t="shared" si="65"/>
        <v>4423420633.838912</v>
      </c>
      <c r="F611" s="3">
        <f t="shared" si="66"/>
        <v>2626279226.0813217</v>
      </c>
      <c r="G611" s="3">
        <f t="shared" si="63"/>
        <v>2626279226.0813217</v>
      </c>
      <c r="H611" s="3">
        <f t="shared" si="67"/>
        <v>0</v>
      </c>
      <c r="I611" s="3">
        <f t="shared" si="68"/>
        <v>0</v>
      </c>
      <c r="J611" s="5">
        <f t="shared" si="69"/>
        <v>604</v>
      </c>
    </row>
    <row r="612" spans="2:10" x14ac:dyDescent="0.25">
      <c r="B612" s="6">
        <f t="shared" si="64"/>
        <v>0.60499999999999998</v>
      </c>
      <c r="C612" s="3" cm="1">
        <f t="array" ref="C612">INDEX('Modified Iteration Data'!$Q$8:$Q$1007,MATCH($B612,'Modified Iteration Data'!$AF$8:$AF$1007,0),0)</f>
        <v>2701209959.8711958</v>
      </c>
      <c r="D612" s="3" cm="1">
        <f t="array" ref="D612">INDEX('Modified Iteration Data'!$R$8:$R$1007,MATCH($B612,'Modified Iteration Data'!$AG$8:$AG$1007,0),0)</f>
        <v>1343522927.2069161</v>
      </c>
      <c r="E612" s="3">
        <f t="shared" si="65"/>
        <v>4423726016.1668415</v>
      </c>
      <c r="F612" s="3">
        <f t="shared" si="66"/>
        <v>2626353126.9925594</v>
      </c>
      <c r="G612" s="3">
        <f t="shared" si="63"/>
        <v>2626353126.9925594</v>
      </c>
      <c r="H612" s="3">
        <f t="shared" si="67"/>
        <v>0</v>
      </c>
      <c r="I612" s="3">
        <f t="shared" si="68"/>
        <v>0</v>
      </c>
      <c r="J612" s="5">
        <f t="shared" si="69"/>
        <v>605</v>
      </c>
    </row>
    <row r="613" spans="2:10" x14ac:dyDescent="0.25">
      <c r="B613" s="6">
        <f t="shared" si="64"/>
        <v>0.60599999999999998</v>
      </c>
      <c r="C613" s="3" cm="1">
        <f t="array" ref="C613">INDEX('Modified Iteration Data'!$Q$8:$Q$1007,MATCH($B613,'Modified Iteration Data'!$AF$8:$AF$1007,0),0)</f>
        <v>2702924093.626472</v>
      </c>
      <c r="D613" s="3" cm="1">
        <f t="array" ref="D613">INDEX('Modified Iteration Data'!$R$8:$R$1007,MATCH($B613,'Modified Iteration Data'!$AG$8:$AG$1007,0),0)</f>
        <v>1344310497.2199371</v>
      </c>
      <c r="E613" s="3">
        <f t="shared" si="65"/>
        <v>4425440149.9221182</v>
      </c>
      <c r="F613" s="3">
        <f t="shared" si="66"/>
        <v>2627140697.0055804</v>
      </c>
      <c r="G613" s="3">
        <f t="shared" si="63"/>
        <v>2627140697.0055804</v>
      </c>
      <c r="H613" s="3">
        <f t="shared" si="67"/>
        <v>0</v>
      </c>
      <c r="I613" s="3">
        <f t="shared" si="68"/>
        <v>0</v>
      </c>
      <c r="J613" s="5">
        <f t="shared" si="69"/>
        <v>606</v>
      </c>
    </row>
    <row r="614" spans="2:10" x14ac:dyDescent="0.25">
      <c r="B614" s="6">
        <f t="shared" si="64"/>
        <v>0.60699999999999998</v>
      </c>
      <c r="C614" s="3" cm="1">
        <f t="array" ref="C614">INDEX('Modified Iteration Data'!$Q$8:$Q$1007,MATCH($B614,'Modified Iteration Data'!$AF$8:$AF$1007,0),0)</f>
        <v>2702954647.5079641</v>
      </c>
      <c r="D614" s="3" cm="1">
        <f t="array" ref="D614">INDEX('Modified Iteration Data'!$R$8:$R$1007,MATCH($B614,'Modified Iteration Data'!$AG$8:$AG$1007,0),0)</f>
        <v>1346717217.6220081</v>
      </c>
      <c r="E614" s="3">
        <f t="shared" si="65"/>
        <v>4425470703.8036098</v>
      </c>
      <c r="F614" s="3">
        <f t="shared" si="66"/>
        <v>2629547417.4076514</v>
      </c>
      <c r="G614" s="3">
        <f t="shared" si="63"/>
        <v>2629547417.4076514</v>
      </c>
      <c r="H614" s="3">
        <f t="shared" si="67"/>
        <v>0</v>
      </c>
      <c r="I614" s="3">
        <f t="shared" si="68"/>
        <v>0</v>
      </c>
      <c r="J614" s="5">
        <f t="shared" si="69"/>
        <v>607</v>
      </c>
    </row>
    <row r="615" spans="2:10" x14ac:dyDescent="0.25">
      <c r="B615" s="6">
        <f t="shared" si="64"/>
        <v>0.60799999999999998</v>
      </c>
      <c r="C615" s="3" cm="1">
        <f t="array" ref="C615">INDEX('Modified Iteration Data'!$Q$8:$Q$1007,MATCH($B615,'Modified Iteration Data'!$AF$8:$AF$1007,0),0)</f>
        <v>2703640311.9201484</v>
      </c>
      <c r="D615" s="3" cm="1">
        <f t="array" ref="D615">INDEX('Modified Iteration Data'!$R$8:$R$1007,MATCH($B615,'Modified Iteration Data'!$AG$8:$AG$1007,0),0)</f>
        <v>1346880892.6219599</v>
      </c>
      <c r="E615" s="3">
        <f t="shared" si="65"/>
        <v>4426156368.2157946</v>
      </c>
      <c r="F615" s="3">
        <f t="shared" si="66"/>
        <v>2629711092.4076033</v>
      </c>
      <c r="G615" s="3">
        <f t="shared" si="63"/>
        <v>2629711092.4076033</v>
      </c>
      <c r="H615" s="3">
        <f t="shared" si="67"/>
        <v>0</v>
      </c>
      <c r="I615" s="3">
        <f t="shared" si="68"/>
        <v>0</v>
      </c>
      <c r="J615" s="5">
        <f t="shared" si="69"/>
        <v>608</v>
      </c>
    </row>
    <row r="616" spans="2:10" x14ac:dyDescent="0.25">
      <c r="B616" s="6">
        <f t="shared" si="64"/>
        <v>0.60899999999999999</v>
      </c>
      <c r="C616" s="3" cm="1">
        <f t="array" ref="C616">INDEX('Modified Iteration Data'!$Q$8:$Q$1007,MATCH($B616,'Modified Iteration Data'!$AF$8:$AF$1007,0),0)</f>
        <v>2703709086.1694493</v>
      </c>
      <c r="D616" s="3" cm="1">
        <f t="array" ref="D616">INDEX('Modified Iteration Data'!$R$8:$R$1007,MATCH($B616,'Modified Iteration Data'!$AG$8:$AG$1007,0),0)</f>
        <v>1346902816.2847905</v>
      </c>
      <c r="E616" s="3">
        <f t="shared" si="65"/>
        <v>4426225142.4650955</v>
      </c>
      <c r="F616" s="3">
        <f t="shared" si="66"/>
        <v>2629733016.0704336</v>
      </c>
      <c r="G616" s="3">
        <f t="shared" si="63"/>
        <v>2629733016.0704336</v>
      </c>
      <c r="H616" s="3">
        <f t="shared" si="67"/>
        <v>0</v>
      </c>
      <c r="I616" s="3">
        <f t="shared" si="68"/>
        <v>0</v>
      </c>
      <c r="J616" s="5">
        <f t="shared" si="69"/>
        <v>609</v>
      </c>
    </row>
    <row r="617" spans="2:10" x14ac:dyDescent="0.25">
      <c r="B617" s="6">
        <f t="shared" si="64"/>
        <v>0.61</v>
      </c>
      <c r="C617" s="3" cm="1">
        <f t="array" ref="C617">INDEX('Modified Iteration Data'!$Q$8:$Q$1007,MATCH($B617,'Modified Iteration Data'!$AF$8:$AF$1007,0),0)</f>
        <v>2703746637.1198816</v>
      </c>
      <c r="D617" s="3" cm="1">
        <f t="array" ref="D617">INDEX('Modified Iteration Data'!$R$8:$R$1007,MATCH($B617,'Modified Iteration Data'!$AG$8:$AG$1007,0),0)</f>
        <v>1347933782.7581916</v>
      </c>
      <c r="E617" s="3">
        <f t="shared" si="65"/>
        <v>4426262693.4155273</v>
      </c>
      <c r="F617" s="3">
        <f t="shared" si="66"/>
        <v>2630763982.5438347</v>
      </c>
      <c r="G617" s="3">
        <f t="shared" si="63"/>
        <v>2630763982.5438347</v>
      </c>
      <c r="H617" s="3">
        <f t="shared" si="67"/>
        <v>0</v>
      </c>
      <c r="I617" s="3">
        <f t="shared" si="68"/>
        <v>0</v>
      </c>
      <c r="J617" s="5">
        <f t="shared" si="69"/>
        <v>610</v>
      </c>
    </row>
    <row r="618" spans="2:10" x14ac:dyDescent="0.25">
      <c r="B618" s="6">
        <f t="shared" si="64"/>
        <v>0.61099999999999999</v>
      </c>
      <c r="C618" s="3" cm="1">
        <f t="array" ref="C618">INDEX('Modified Iteration Data'!$Q$8:$Q$1007,MATCH($B618,'Modified Iteration Data'!$AF$8:$AF$1007,0),0)</f>
        <v>2707008125.841826</v>
      </c>
      <c r="D618" s="3" cm="1">
        <f t="array" ref="D618">INDEX('Modified Iteration Data'!$R$8:$R$1007,MATCH($B618,'Modified Iteration Data'!$AG$8:$AG$1007,0),0)</f>
        <v>1348382710.1167734</v>
      </c>
      <c r="E618" s="3">
        <f t="shared" si="65"/>
        <v>4429524182.1374722</v>
      </c>
      <c r="F618" s="3">
        <f t="shared" si="66"/>
        <v>2631212909.9024167</v>
      </c>
      <c r="G618" s="3">
        <f t="shared" si="63"/>
        <v>2631212909.9024167</v>
      </c>
      <c r="H618" s="3">
        <f t="shared" si="67"/>
        <v>0</v>
      </c>
      <c r="I618" s="3">
        <f t="shared" si="68"/>
        <v>0</v>
      </c>
      <c r="J618" s="5">
        <f t="shared" si="69"/>
        <v>611</v>
      </c>
    </row>
    <row r="619" spans="2:10" x14ac:dyDescent="0.25">
      <c r="B619" s="6">
        <f t="shared" si="64"/>
        <v>0.61199999999999999</v>
      </c>
      <c r="C619" s="3" cm="1">
        <f t="array" ref="C619">INDEX('Modified Iteration Data'!$Q$8:$Q$1007,MATCH($B619,'Modified Iteration Data'!$AF$8:$AF$1007,0),0)</f>
        <v>2707115485.663775</v>
      </c>
      <c r="D619" s="3" cm="1">
        <f t="array" ref="D619">INDEX('Modified Iteration Data'!$R$8:$R$1007,MATCH($B619,'Modified Iteration Data'!$AG$8:$AG$1007,0),0)</f>
        <v>1348523133.6795795</v>
      </c>
      <c r="E619" s="3">
        <f t="shared" si="65"/>
        <v>4429631541.9594212</v>
      </c>
      <c r="F619" s="3">
        <f t="shared" si="66"/>
        <v>2631353333.4652228</v>
      </c>
      <c r="G619" s="3">
        <f t="shared" si="63"/>
        <v>2631353333.4652228</v>
      </c>
      <c r="H619" s="3">
        <f t="shared" si="67"/>
        <v>0</v>
      </c>
      <c r="I619" s="3">
        <f t="shared" si="68"/>
        <v>0</v>
      </c>
      <c r="J619" s="5">
        <f t="shared" si="69"/>
        <v>612</v>
      </c>
    </row>
    <row r="620" spans="2:10" x14ac:dyDescent="0.25">
      <c r="B620" s="6">
        <f t="shared" si="64"/>
        <v>0.61299999999999999</v>
      </c>
      <c r="C620" s="3" cm="1">
        <f t="array" ref="C620">INDEX('Modified Iteration Data'!$Q$8:$Q$1007,MATCH($B620,'Modified Iteration Data'!$AF$8:$AF$1007,0),0)</f>
        <v>2707307483.2396011</v>
      </c>
      <c r="D620" s="3" cm="1">
        <f t="array" ref="D620">INDEX('Modified Iteration Data'!$R$8:$R$1007,MATCH($B620,'Modified Iteration Data'!$AG$8:$AG$1007,0),0)</f>
        <v>1348866346.7233295</v>
      </c>
      <c r="E620" s="3">
        <f t="shared" si="65"/>
        <v>4429823539.5352478</v>
      </c>
      <c r="F620" s="3">
        <f t="shared" si="66"/>
        <v>2631696546.5089731</v>
      </c>
      <c r="G620" s="3">
        <f t="shared" si="63"/>
        <v>2631696546.5089731</v>
      </c>
      <c r="H620" s="3">
        <f t="shared" si="67"/>
        <v>0</v>
      </c>
      <c r="I620" s="3">
        <f t="shared" si="68"/>
        <v>0</v>
      </c>
      <c r="J620" s="5">
        <f t="shared" si="69"/>
        <v>613</v>
      </c>
    </row>
    <row r="621" spans="2:10" x14ac:dyDescent="0.25">
      <c r="B621" s="6">
        <f t="shared" si="64"/>
        <v>0.61399999999999999</v>
      </c>
      <c r="C621" s="3" cm="1">
        <f t="array" ref="C621">INDEX('Modified Iteration Data'!$Q$8:$Q$1007,MATCH($B621,'Modified Iteration Data'!$AF$8:$AF$1007,0),0)</f>
        <v>2709426715.8793159</v>
      </c>
      <c r="D621" s="3" cm="1">
        <f t="array" ref="D621">INDEX('Modified Iteration Data'!$R$8:$R$1007,MATCH($B621,'Modified Iteration Data'!$AG$8:$AG$1007,0),0)</f>
        <v>1349077353.5954266</v>
      </c>
      <c r="E621" s="3">
        <f t="shared" si="65"/>
        <v>4431942772.174962</v>
      </c>
      <c r="F621" s="3">
        <f t="shared" si="66"/>
        <v>2631907553.3810701</v>
      </c>
      <c r="G621" s="3">
        <f t="shared" si="63"/>
        <v>2631907553.3810701</v>
      </c>
      <c r="H621" s="3">
        <f t="shared" si="67"/>
        <v>0</v>
      </c>
      <c r="I621" s="3">
        <f t="shared" si="68"/>
        <v>0</v>
      </c>
      <c r="J621" s="5">
        <f t="shared" si="69"/>
        <v>614</v>
      </c>
    </row>
    <row r="622" spans="2:10" x14ac:dyDescent="0.25">
      <c r="B622" s="6">
        <f t="shared" si="64"/>
        <v>0.61499999999999999</v>
      </c>
      <c r="C622" s="3" cm="1">
        <f t="array" ref="C622">INDEX('Modified Iteration Data'!$Q$8:$Q$1007,MATCH($B622,'Modified Iteration Data'!$AF$8:$AF$1007,0),0)</f>
        <v>2709502445.6013322</v>
      </c>
      <c r="D622" s="3" cm="1">
        <f t="array" ref="D622">INDEX('Modified Iteration Data'!$R$8:$R$1007,MATCH($B622,'Modified Iteration Data'!$AG$8:$AG$1007,0),0)</f>
        <v>1349109728.277437</v>
      </c>
      <c r="E622" s="3">
        <f t="shared" si="65"/>
        <v>4432018501.8969784</v>
      </c>
      <c r="F622" s="3">
        <f t="shared" si="66"/>
        <v>2631939928.0630803</v>
      </c>
      <c r="G622" s="3">
        <f t="shared" si="63"/>
        <v>2631939928.0630803</v>
      </c>
      <c r="H622" s="3">
        <f t="shared" si="67"/>
        <v>0</v>
      </c>
      <c r="I622" s="3">
        <f t="shared" si="68"/>
        <v>0</v>
      </c>
      <c r="J622" s="5">
        <f t="shared" si="69"/>
        <v>615</v>
      </c>
    </row>
    <row r="623" spans="2:10" x14ac:dyDescent="0.25">
      <c r="B623" s="6">
        <f t="shared" si="64"/>
        <v>0.61599999999999999</v>
      </c>
      <c r="C623" s="3" cm="1">
        <f t="array" ref="C623">INDEX('Modified Iteration Data'!$Q$8:$Q$1007,MATCH($B623,'Modified Iteration Data'!$AF$8:$AF$1007,0),0)</f>
        <v>2711875622.9647923</v>
      </c>
      <c r="D623" s="3" cm="1">
        <f t="array" ref="D623">INDEX('Modified Iteration Data'!$R$8:$R$1007,MATCH($B623,'Modified Iteration Data'!$AG$8:$AG$1007,0),0)</f>
        <v>1349854602.1202118</v>
      </c>
      <c r="E623" s="3">
        <f t="shared" si="65"/>
        <v>4434391679.2604389</v>
      </c>
      <c r="F623" s="3">
        <f t="shared" si="66"/>
        <v>2632684801.9058552</v>
      </c>
      <c r="G623" s="3">
        <f t="shared" si="63"/>
        <v>2632684801.9058552</v>
      </c>
      <c r="H623" s="3">
        <f t="shared" si="67"/>
        <v>0</v>
      </c>
      <c r="I623" s="3">
        <f t="shared" si="68"/>
        <v>0</v>
      </c>
      <c r="J623" s="5">
        <f t="shared" si="69"/>
        <v>616</v>
      </c>
    </row>
    <row r="624" spans="2:10" x14ac:dyDescent="0.25">
      <c r="B624" s="6">
        <f t="shared" si="64"/>
        <v>0.61699999999999999</v>
      </c>
      <c r="C624" s="3" cm="1">
        <f t="array" ref="C624">INDEX('Modified Iteration Data'!$Q$8:$Q$1007,MATCH($B624,'Modified Iteration Data'!$AF$8:$AF$1007,0),0)</f>
        <v>2712759421.9104643</v>
      </c>
      <c r="D624" s="3" cm="1">
        <f t="array" ref="D624">INDEX('Modified Iteration Data'!$R$8:$R$1007,MATCH($B624,'Modified Iteration Data'!$AG$8:$AG$1007,0),0)</f>
        <v>1352221972.7676296</v>
      </c>
      <c r="E624" s="3">
        <f t="shared" si="65"/>
        <v>4435275478.20611</v>
      </c>
      <c r="F624" s="3">
        <f t="shared" si="66"/>
        <v>2635052172.5532732</v>
      </c>
      <c r="G624" s="3">
        <f t="shared" si="63"/>
        <v>2635052172.5532732</v>
      </c>
      <c r="H624" s="3">
        <f t="shared" si="67"/>
        <v>0</v>
      </c>
      <c r="I624" s="3">
        <f t="shared" si="68"/>
        <v>0</v>
      </c>
      <c r="J624" s="5">
        <f t="shared" si="69"/>
        <v>617</v>
      </c>
    </row>
    <row r="625" spans="2:10" x14ac:dyDescent="0.25">
      <c r="B625" s="6">
        <f t="shared" si="64"/>
        <v>0.61799999999999999</v>
      </c>
      <c r="C625" s="3" cm="1">
        <f t="array" ref="C625">INDEX('Modified Iteration Data'!$Q$8:$Q$1007,MATCH($B625,'Modified Iteration Data'!$AF$8:$AF$1007,0),0)</f>
        <v>2713612462.589901</v>
      </c>
      <c r="D625" s="3" cm="1">
        <f t="array" ref="D625">INDEX('Modified Iteration Data'!$R$8:$R$1007,MATCH($B625,'Modified Iteration Data'!$AG$8:$AG$1007,0),0)</f>
        <v>1352900451.6693079</v>
      </c>
      <c r="E625" s="3">
        <f t="shared" si="65"/>
        <v>4436128518.8855476</v>
      </c>
      <c r="F625" s="3">
        <f t="shared" si="66"/>
        <v>2635730651.4549513</v>
      </c>
      <c r="G625" s="3">
        <f t="shared" si="63"/>
        <v>2635730651.4549513</v>
      </c>
      <c r="H625" s="3">
        <f t="shared" si="67"/>
        <v>0</v>
      </c>
      <c r="I625" s="3">
        <f t="shared" si="68"/>
        <v>0</v>
      </c>
      <c r="J625" s="5">
        <f t="shared" si="69"/>
        <v>618</v>
      </c>
    </row>
    <row r="626" spans="2:10" x14ac:dyDescent="0.25">
      <c r="B626" s="6">
        <f t="shared" si="64"/>
        <v>0.61899999999999999</v>
      </c>
      <c r="C626" s="3" cm="1">
        <f t="array" ref="C626">INDEX('Modified Iteration Data'!$Q$8:$Q$1007,MATCH($B626,'Modified Iteration Data'!$AF$8:$AF$1007,0),0)</f>
        <v>2716187469.0112944</v>
      </c>
      <c r="D626" s="3" cm="1">
        <f t="array" ref="D626">INDEX('Modified Iteration Data'!$R$8:$R$1007,MATCH($B626,'Modified Iteration Data'!$AG$8:$AG$1007,0),0)</f>
        <v>1353003305.9846027</v>
      </c>
      <c r="E626" s="3">
        <f t="shared" si="65"/>
        <v>4438703525.3069401</v>
      </c>
      <c r="F626" s="3">
        <f t="shared" si="66"/>
        <v>2635833505.770246</v>
      </c>
      <c r="G626" s="3">
        <f t="shared" si="63"/>
        <v>2635833505.770246</v>
      </c>
      <c r="H626" s="3">
        <f t="shared" si="67"/>
        <v>0</v>
      </c>
      <c r="I626" s="3">
        <f t="shared" si="68"/>
        <v>0</v>
      </c>
      <c r="J626" s="5">
        <f t="shared" si="69"/>
        <v>619</v>
      </c>
    </row>
    <row r="627" spans="2:10" x14ac:dyDescent="0.25">
      <c r="B627" s="6">
        <f t="shared" si="64"/>
        <v>0.62</v>
      </c>
      <c r="C627" s="3" cm="1">
        <f t="array" ref="C627">INDEX('Modified Iteration Data'!$Q$8:$Q$1007,MATCH($B627,'Modified Iteration Data'!$AF$8:$AF$1007,0),0)</f>
        <v>2716372120.0681996</v>
      </c>
      <c r="D627" s="3" cm="1">
        <f t="array" ref="D627">INDEX('Modified Iteration Data'!$R$8:$R$1007,MATCH($B627,'Modified Iteration Data'!$AG$8:$AG$1007,0),0)</f>
        <v>1354808565.4387085</v>
      </c>
      <c r="E627" s="3">
        <f t="shared" si="65"/>
        <v>4438888176.3638458</v>
      </c>
      <c r="F627" s="3">
        <f t="shared" si="66"/>
        <v>2637638765.2243519</v>
      </c>
      <c r="G627" s="3">
        <f t="shared" si="63"/>
        <v>2637638765.2243519</v>
      </c>
      <c r="H627" s="3">
        <f t="shared" si="67"/>
        <v>0</v>
      </c>
      <c r="I627" s="3">
        <f t="shared" si="68"/>
        <v>0</v>
      </c>
      <c r="J627" s="5">
        <f t="shared" si="69"/>
        <v>620</v>
      </c>
    </row>
    <row r="628" spans="2:10" x14ac:dyDescent="0.25">
      <c r="B628" s="6">
        <f t="shared" si="64"/>
        <v>0.621</v>
      </c>
      <c r="C628" s="3" cm="1">
        <f t="array" ref="C628">INDEX('Modified Iteration Data'!$Q$8:$Q$1007,MATCH($B628,'Modified Iteration Data'!$AF$8:$AF$1007,0),0)</f>
        <v>2716616545.960885</v>
      </c>
      <c r="D628" s="3" cm="1">
        <f t="array" ref="D628">INDEX('Modified Iteration Data'!$R$8:$R$1007,MATCH($B628,'Modified Iteration Data'!$AG$8:$AG$1007,0),0)</f>
        <v>1355635123.918118</v>
      </c>
      <c r="E628" s="3">
        <f t="shared" si="65"/>
        <v>4439132602.2565308</v>
      </c>
      <c r="F628" s="3">
        <f t="shared" si="66"/>
        <v>2638465323.7037611</v>
      </c>
      <c r="G628" s="3">
        <f t="shared" si="63"/>
        <v>2638465323.7037611</v>
      </c>
      <c r="H628" s="3">
        <f t="shared" si="67"/>
        <v>0</v>
      </c>
      <c r="I628" s="3">
        <f t="shared" si="68"/>
        <v>0</v>
      </c>
      <c r="J628" s="5">
        <f t="shared" si="69"/>
        <v>621</v>
      </c>
    </row>
    <row r="629" spans="2:10" x14ac:dyDescent="0.25">
      <c r="B629" s="6">
        <f t="shared" si="64"/>
        <v>0.622</v>
      </c>
      <c r="C629" s="3" cm="1">
        <f t="array" ref="C629">INDEX('Modified Iteration Data'!$Q$8:$Q$1007,MATCH($B629,'Modified Iteration Data'!$AF$8:$AF$1007,0),0)</f>
        <v>2718436758.111155</v>
      </c>
      <c r="D629" s="3" cm="1">
        <f t="array" ref="D629">INDEX('Modified Iteration Data'!$R$8:$R$1007,MATCH($B629,'Modified Iteration Data'!$AG$8:$AG$1007,0),0)</f>
        <v>1355856029.98279</v>
      </c>
      <c r="E629" s="3">
        <f t="shared" si="65"/>
        <v>4440952814.4068012</v>
      </c>
      <c r="F629" s="3">
        <f t="shared" si="66"/>
        <v>2638686229.7684336</v>
      </c>
      <c r="G629" s="3">
        <f t="shared" si="63"/>
        <v>2638686229.7684336</v>
      </c>
      <c r="H629" s="3">
        <f t="shared" si="67"/>
        <v>0</v>
      </c>
      <c r="I629" s="3">
        <f t="shared" si="68"/>
        <v>0</v>
      </c>
      <c r="J629" s="5">
        <f t="shared" si="69"/>
        <v>622</v>
      </c>
    </row>
    <row r="630" spans="2:10" x14ac:dyDescent="0.25">
      <c r="B630" s="6">
        <f t="shared" si="64"/>
        <v>0.623</v>
      </c>
      <c r="C630" s="3" cm="1">
        <f t="array" ref="C630">INDEX('Modified Iteration Data'!$Q$8:$Q$1007,MATCH($B630,'Modified Iteration Data'!$AF$8:$AF$1007,0),0)</f>
        <v>2718466891.7968788</v>
      </c>
      <c r="D630" s="3" cm="1">
        <f t="array" ref="D630">INDEX('Modified Iteration Data'!$R$8:$R$1007,MATCH($B630,'Modified Iteration Data'!$AG$8:$AG$1007,0),0)</f>
        <v>1356611921.5406818</v>
      </c>
      <c r="E630" s="3">
        <f t="shared" si="65"/>
        <v>4440982948.0925255</v>
      </c>
      <c r="F630" s="3">
        <f t="shared" si="66"/>
        <v>2639442121.3263254</v>
      </c>
      <c r="G630" s="3">
        <f t="shared" si="63"/>
        <v>2639442121.3263254</v>
      </c>
      <c r="H630" s="3">
        <f t="shared" si="67"/>
        <v>0</v>
      </c>
      <c r="I630" s="3">
        <f t="shared" si="68"/>
        <v>0</v>
      </c>
      <c r="J630" s="5">
        <f t="shared" si="69"/>
        <v>623</v>
      </c>
    </row>
    <row r="631" spans="2:10" x14ac:dyDescent="0.25">
      <c r="B631" s="6">
        <f t="shared" si="64"/>
        <v>0.624</v>
      </c>
      <c r="C631" s="3" cm="1">
        <f t="array" ref="C631">INDEX('Modified Iteration Data'!$Q$8:$Q$1007,MATCH($B631,'Modified Iteration Data'!$AF$8:$AF$1007,0),0)</f>
        <v>2718914309.8601608</v>
      </c>
      <c r="D631" s="3" cm="1">
        <f t="array" ref="D631">INDEX('Modified Iteration Data'!$R$8:$R$1007,MATCH($B631,'Modified Iteration Data'!$AG$8:$AG$1007,0),0)</f>
        <v>1357157506.3286114</v>
      </c>
      <c r="E631" s="3">
        <f t="shared" si="65"/>
        <v>4441430366.1558075</v>
      </c>
      <c r="F631" s="3">
        <f t="shared" si="66"/>
        <v>2639987706.114255</v>
      </c>
      <c r="G631" s="3">
        <f t="shared" si="63"/>
        <v>2639987706.114255</v>
      </c>
      <c r="H631" s="3">
        <f t="shared" si="67"/>
        <v>0</v>
      </c>
      <c r="I631" s="3">
        <f t="shared" si="68"/>
        <v>0</v>
      </c>
      <c r="J631" s="5">
        <f t="shared" si="69"/>
        <v>624</v>
      </c>
    </row>
    <row r="632" spans="2:10" x14ac:dyDescent="0.25">
      <c r="B632" s="6">
        <f t="shared" si="64"/>
        <v>0.625</v>
      </c>
      <c r="C632" s="3" cm="1">
        <f t="array" ref="C632">INDEX('Modified Iteration Data'!$Q$8:$Q$1007,MATCH($B632,'Modified Iteration Data'!$AF$8:$AF$1007,0),0)</f>
        <v>2718915748.2654977</v>
      </c>
      <c r="D632" s="3" cm="1">
        <f t="array" ref="D632">INDEX('Modified Iteration Data'!$R$8:$R$1007,MATCH($B632,'Modified Iteration Data'!$AG$8:$AG$1007,0),0)</f>
        <v>1357234135.0380628</v>
      </c>
      <c r="E632" s="3">
        <f t="shared" si="65"/>
        <v>4441431804.5611439</v>
      </c>
      <c r="F632" s="3">
        <f t="shared" si="66"/>
        <v>2640064334.8237062</v>
      </c>
      <c r="G632" s="3">
        <f t="shared" si="63"/>
        <v>2640064334.8237062</v>
      </c>
      <c r="H632" s="3">
        <f t="shared" si="67"/>
        <v>0</v>
      </c>
      <c r="I632" s="3">
        <f t="shared" si="68"/>
        <v>0</v>
      </c>
      <c r="J632" s="5">
        <f t="shared" si="69"/>
        <v>625</v>
      </c>
    </row>
    <row r="633" spans="2:10" x14ac:dyDescent="0.25">
      <c r="B633" s="6">
        <f t="shared" si="64"/>
        <v>0.626</v>
      </c>
      <c r="C633" s="3" cm="1">
        <f t="array" ref="C633">INDEX('Modified Iteration Data'!$Q$8:$Q$1007,MATCH($B633,'Modified Iteration Data'!$AF$8:$AF$1007,0),0)</f>
        <v>2719124472.7337275</v>
      </c>
      <c r="D633" s="3" cm="1">
        <f t="array" ref="D633">INDEX('Modified Iteration Data'!$R$8:$R$1007,MATCH($B633,'Modified Iteration Data'!$AG$8:$AG$1007,0),0)</f>
        <v>1357645266.745573</v>
      </c>
      <c r="E633" s="3">
        <f t="shared" si="65"/>
        <v>4441640529.0293732</v>
      </c>
      <c r="F633" s="3">
        <f t="shared" si="66"/>
        <v>2640475466.5312166</v>
      </c>
      <c r="G633" s="3">
        <f t="shared" si="63"/>
        <v>2640475466.5312166</v>
      </c>
      <c r="H633" s="3">
        <f t="shared" si="67"/>
        <v>0</v>
      </c>
      <c r="I633" s="3">
        <f t="shared" si="68"/>
        <v>0</v>
      </c>
      <c r="J633" s="5">
        <f t="shared" si="69"/>
        <v>626</v>
      </c>
    </row>
    <row r="634" spans="2:10" x14ac:dyDescent="0.25">
      <c r="B634" s="6">
        <f t="shared" si="64"/>
        <v>0.627</v>
      </c>
      <c r="C634" s="3" cm="1">
        <f t="array" ref="C634">INDEX('Modified Iteration Data'!$Q$8:$Q$1007,MATCH($B634,'Modified Iteration Data'!$AF$8:$AF$1007,0),0)</f>
        <v>2719410422.1602249</v>
      </c>
      <c r="D634" s="3" cm="1">
        <f t="array" ref="D634">INDEX('Modified Iteration Data'!$R$8:$R$1007,MATCH($B634,'Modified Iteration Data'!$AG$8:$AG$1007,0),0)</f>
        <v>1357886951.966115</v>
      </c>
      <c r="E634" s="3">
        <f t="shared" si="65"/>
        <v>4441926478.4558716</v>
      </c>
      <c r="F634" s="3">
        <f t="shared" si="66"/>
        <v>2640717151.7517586</v>
      </c>
      <c r="G634" s="3">
        <f t="shared" si="63"/>
        <v>2640717151.7517586</v>
      </c>
      <c r="H634" s="3">
        <f t="shared" si="67"/>
        <v>0</v>
      </c>
      <c r="I634" s="3">
        <f t="shared" si="68"/>
        <v>0</v>
      </c>
      <c r="J634" s="5">
        <f t="shared" si="69"/>
        <v>627</v>
      </c>
    </row>
    <row r="635" spans="2:10" x14ac:dyDescent="0.25">
      <c r="B635" s="6">
        <f t="shared" si="64"/>
        <v>0.628</v>
      </c>
      <c r="C635" s="3" cm="1">
        <f t="array" ref="C635">INDEX('Modified Iteration Data'!$Q$8:$Q$1007,MATCH($B635,'Modified Iteration Data'!$AF$8:$AF$1007,0),0)</f>
        <v>2721034079.1268783</v>
      </c>
      <c r="D635" s="3" cm="1">
        <f t="array" ref="D635">INDEX('Modified Iteration Data'!$R$8:$R$1007,MATCH($B635,'Modified Iteration Data'!$AG$8:$AG$1007,0),0)</f>
        <v>1358975253.9274247</v>
      </c>
      <c r="E635" s="3">
        <f t="shared" si="65"/>
        <v>4443550135.4225245</v>
      </c>
      <c r="F635" s="3">
        <f t="shared" si="66"/>
        <v>2641805453.713068</v>
      </c>
      <c r="G635" s="3">
        <f t="shared" si="63"/>
        <v>2641805453.713068</v>
      </c>
      <c r="H635" s="3">
        <f t="shared" si="67"/>
        <v>0</v>
      </c>
      <c r="I635" s="3">
        <f t="shared" si="68"/>
        <v>0</v>
      </c>
      <c r="J635" s="5">
        <f t="shared" si="69"/>
        <v>628</v>
      </c>
    </row>
    <row r="636" spans="2:10" x14ac:dyDescent="0.25">
      <c r="B636" s="6">
        <f t="shared" si="64"/>
        <v>0.629</v>
      </c>
      <c r="C636" s="3" cm="1">
        <f t="array" ref="C636">INDEX('Modified Iteration Data'!$Q$8:$Q$1007,MATCH($B636,'Modified Iteration Data'!$AF$8:$AF$1007,0),0)</f>
        <v>2721096732.6009164</v>
      </c>
      <c r="D636" s="3" cm="1">
        <f t="array" ref="D636">INDEX('Modified Iteration Data'!$R$8:$R$1007,MATCH($B636,'Modified Iteration Data'!$AG$8:$AG$1007,0),0)</f>
        <v>1359241201.3780785</v>
      </c>
      <c r="E636" s="3">
        <f t="shared" si="65"/>
        <v>4443612788.8965626</v>
      </c>
      <c r="F636" s="3">
        <f t="shared" si="66"/>
        <v>2642071401.163722</v>
      </c>
      <c r="G636" s="3">
        <f t="shared" si="63"/>
        <v>2642071401.163722</v>
      </c>
      <c r="H636" s="3">
        <f t="shared" si="67"/>
        <v>0</v>
      </c>
      <c r="I636" s="3">
        <f t="shared" si="68"/>
        <v>0</v>
      </c>
      <c r="J636" s="5">
        <f t="shared" si="69"/>
        <v>629</v>
      </c>
    </row>
    <row r="637" spans="2:10" x14ac:dyDescent="0.25">
      <c r="B637" s="6">
        <f t="shared" si="64"/>
        <v>0.63</v>
      </c>
      <c r="C637" s="3" cm="1">
        <f t="array" ref="C637">INDEX('Modified Iteration Data'!$Q$8:$Q$1007,MATCH($B637,'Modified Iteration Data'!$AF$8:$AF$1007,0),0)</f>
        <v>2721731864.1259484</v>
      </c>
      <c r="D637" s="3" cm="1">
        <f t="array" ref="D637">INDEX('Modified Iteration Data'!$R$8:$R$1007,MATCH($B637,'Modified Iteration Data'!$AG$8:$AG$1007,0),0)</f>
        <v>1359284728.4296141</v>
      </c>
      <c r="E637" s="3">
        <f t="shared" si="65"/>
        <v>4444247920.4215946</v>
      </c>
      <c r="F637" s="3">
        <f t="shared" si="66"/>
        <v>2642114928.2152576</v>
      </c>
      <c r="G637" s="3">
        <f t="shared" si="63"/>
        <v>2642114928.2152576</v>
      </c>
      <c r="H637" s="3">
        <f t="shared" si="67"/>
        <v>0</v>
      </c>
      <c r="I637" s="3">
        <f t="shared" si="68"/>
        <v>0</v>
      </c>
      <c r="J637" s="5">
        <f t="shared" si="69"/>
        <v>630</v>
      </c>
    </row>
    <row r="638" spans="2:10" x14ac:dyDescent="0.25">
      <c r="B638" s="6">
        <f t="shared" si="64"/>
        <v>0.63100000000000001</v>
      </c>
      <c r="C638" s="3" cm="1">
        <f t="array" ref="C638">INDEX('Modified Iteration Data'!$Q$8:$Q$1007,MATCH($B638,'Modified Iteration Data'!$AF$8:$AF$1007,0),0)</f>
        <v>2722264761.4528451</v>
      </c>
      <c r="D638" s="3" cm="1">
        <f t="array" ref="D638">INDEX('Modified Iteration Data'!$R$8:$R$1007,MATCH($B638,'Modified Iteration Data'!$AG$8:$AG$1007,0),0)</f>
        <v>1361172075.3789539</v>
      </c>
      <c r="E638" s="3">
        <f t="shared" si="65"/>
        <v>4444780817.7484913</v>
      </c>
      <c r="F638" s="3">
        <f t="shared" si="66"/>
        <v>2644002275.1645975</v>
      </c>
      <c r="G638" s="3">
        <f t="shared" si="63"/>
        <v>2644002275.1645975</v>
      </c>
      <c r="H638" s="3">
        <f t="shared" si="67"/>
        <v>0</v>
      </c>
      <c r="I638" s="3">
        <f t="shared" si="68"/>
        <v>0</v>
      </c>
      <c r="J638" s="5">
        <f t="shared" si="69"/>
        <v>631</v>
      </c>
    </row>
    <row r="639" spans="2:10" x14ac:dyDescent="0.25">
      <c r="B639" s="6">
        <f t="shared" si="64"/>
        <v>0.63200000000000001</v>
      </c>
      <c r="C639" s="3" cm="1">
        <f t="array" ref="C639">INDEX('Modified Iteration Data'!$Q$8:$Q$1007,MATCH($B639,'Modified Iteration Data'!$AF$8:$AF$1007,0),0)</f>
        <v>2722431776.9913068</v>
      </c>
      <c r="D639" s="3" cm="1">
        <f t="array" ref="D639">INDEX('Modified Iteration Data'!$R$8:$R$1007,MATCH($B639,'Modified Iteration Data'!$AG$8:$AG$1007,0),0)</f>
        <v>1361558004.0305834</v>
      </c>
      <c r="E639" s="3">
        <f t="shared" si="65"/>
        <v>4444947833.286953</v>
      </c>
      <c r="F639" s="3">
        <f t="shared" si="66"/>
        <v>2644388203.816227</v>
      </c>
      <c r="G639" s="3">
        <f t="shared" si="63"/>
        <v>2644388203.816227</v>
      </c>
      <c r="H639" s="3">
        <f t="shared" si="67"/>
        <v>0</v>
      </c>
      <c r="I639" s="3">
        <f t="shared" si="68"/>
        <v>0</v>
      </c>
      <c r="J639" s="5">
        <f t="shared" si="69"/>
        <v>632</v>
      </c>
    </row>
    <row r="640" spans="2:10" x14ac:dyDescent="0.25">
      <c r="B640" s="6">
        <f t="shared" si="64"/>
        <v>0.63300000000000001</v>
      </c>
      <c r="C640" s="3" cm="1">
        <f t="array" ref="C640">INDEX('Modified Iteration Data'!$Q$8:$Q$1007,MATCH($B640,'Modified Iteration Data'!$AF$8:$AF$1007,0),0)</f>
        <v>2722698694.107687</v>
      </c>
      <c r="D640" s="3" cm="1">
        <f t="array" ref="D640">INDEX('Modified Iteration Data'!$R$8:$R$1007,MATCH($B640,'Modified Iteration Data'!$AG$8:$AG$1007,0),0)</f>
        <v>1361800529.119638</v>
      </c>
      <c r="E640" s="3">
        <f t="shared" si="65"/>
        <v>4445214750.4033337</v>
      </c>
      <c r="F640" s="3">
        <f t="shared" si="66"/>
        <v>2644630728.9052811</v>
      </c>
      <c r="G640" s="3">
        <f t="shared" si="63"/>
        <v>2644630728.9052811</v>
      </c>
      <c r="H640" s="3">
        <f t="shared" si="67"/>
        <v>0</v>
      </c>
      <c r="I640" s="3">
        <f t="shared" si="68"/>
        <v>0</v>
      </c>
      <c r="J640" s="5">
        <f t="shared" si="69"/>
        <v>633</v>
      </c>
    </row>
    <row r="641" spans="2:10" x14ac:dyDescent="0.25">
      <c r="B641" s="6">
        <f t="shared" si="64"/>
        <v>0.63400000000000001</v>
      </c>
      <c r="C641" s="3" cm="1">
        <f t="array" ref="C641">INDEX('Modified Iteration Data'!$Q$8:$Q$1007,MATCH($B641,'Modified Iteration Data'!$AF$8:$AF$1007,0),0)</f>
        <v>2727190612.7310638</v>
      </c>
      <c r="D641" s="3" cm="1">
        <f t="array" ref="D641">INDEX('Modified Iteration Data'!$R$8:$R$1007,MATCH($B641,'Modified Iteration Data'!$AG$8:$AG$1007,0),0)</f>
        <v>1362467718.0121469</v>
      </c>
      <c r="E641" s="3">
        <f t="shared" si="65"/>
        <v>4449706669.0267105</v>
      </c>
      <c r="F641" s="3">
        <f t="shared" si="66"/>
        <v>2645297917.7977905</v>
      </c>
      <c r="G641" s="3">
        <f t="shared" si="63"/>
        <v>2645297917.7977905</v>
      </c>
      <c r="H641" s="3">
        <f t="shared" si="67"/>
        <v>0</v>
      </c>
      <c r="I641" s="3">
        <f t="shared" si="68"/>
        <v>0</v>
      </c>
      <c r="J641" s="5">
        <f t="shared" si="69"/>
        <v>634</v>
      </c>
    </row>
    <row r="642" spans="2:10" x14ac:dyDescent="0.25">
      <c r="B642" s="6">
        <f t="shared" si="64"/>
        <v>0.63500000000000001</v>
      </c>
      <c r="C642" s="3" cm="1">
        <f t="array" ref="C642">INDEX('Modified Iteration Data'!$Q$8:$Q$1007,MATCH($B642,'Modified Iteration Data'!$AF$8:$AF$1007,0),0)</f>
        <v>2728451580.047956</v>
      </c>
      <c r="D642" s="3" cm="1">
        <f t="array" ref="D642">INDEX('Modified Iteration Data'!$R$8:$R$1007,MATCH($B642,'Modified Iteration Data'!$AG$8:$AG$1007,0),0)</f>
        <v>1362921997.5266016</v>
      </c>
      <c r="E642" s="3">
        <f t="shared" si="65"/>
        <v>4450967636.3436022</v>
      </c>
      <c r="F642" s="3">
        <f t="shared" si="66"/>
        <v>2645752197.3122449</v>
      </c>
      <c r="G642" s="3">
        <f t="shared" si="63"/>
        <v>2645752197.3122449</v>
      </c>
      <c r="H642" s="3">
        <f t="shared" si="67"/>
        <v>0</v>
      </c>
      <c r="I642" s="3">
        <f t="shared" si="68"/>
        <v>0</v>
      </c>
      <c r="J642" s="5">
        <f t="shared" si="69"/>
        <v>635</v>
      </c>
    </row>
    <row r="643" spans="2:10" x14ac:dyDescent="0.25">
      <c r="B643" s="6">
        <f t="shared" si="64"/>
        <v>0.63600000000000001</v>
      </c>
      <c r="C643" s="3" cm="1">
        <f t="array" ref="C643">INDEX('Modified Iteration Data'!$Q$8:$Q$1007,MATCH($B643,'Modified Iteration Data'!$AF$8:$AF$1007,0),0)</f>
        <v>2730020230.2706437</v>
      </c>
      <c r="D643" s="3" cm="1">
        <f t="array" ref="D643">INDEX('Modified Iteration Data'!$R$8:$R$1007,MATCH($B643,'Modified Iteration Data'!$AG$8:$AG$1007,0),0)</f>
        <v>1364283607.1064653</v>
      </c>
      <c r="E643" s="3">
        <f t="shared" si="65"/>
        <v>4452536286.5662899</v>
      </c>
      <c r="F643" s="3">
        <f t="shared" si="66"/>
        <v>2647113806.8921089</v>
      </c>
      <c r="G643" s="3">
        <f t="shared" si="63"/>
        <v>2647113806.8921089</v>
      </c>
      <c r="H643" s="3">
        <f t="shared" si="67"/>
        <v>0</v>
      </c>
      <c r="I643" s="3">
        <f t="shared" si="68"/>
        <v>0</v>
      </c>
      <c r="J643" s="5">
        <f t="shared" si="69"/>
        <v>636</v>
      </c>
    </row>
    <row r="644" spans="2:10" x14ac:dyDescent="0.25">
      <c r="B644" s="6">
        <f t="shared" si="64"/>
        <v>0.63700000000000001</v>
      </c>
      <c r="C644" s="3" cm="1">
        <f t="array" ref="C644">INDEX('Modified Iteration Data'!$Q$8:$Q$1007,MATCH($B644,'Modified Iteration Data'!$AF$8:$AF$1007,0),0)</f>
        <v>2730386806.2394361</v>
      </c>
      <c r="D644" s="3" cm="1">
        <f t="array" ref="D644">INDEX('Modified Iteration Data'!$R$8:$R$1007,MATCH($B644,'Modified Iteration Data'!$AG$8:$AG$1007,0),0)</f>
        <v>1364387968.6771555</v>
      </c>
      <c r="E644" s="3">
        <f t="shared" si="65"/>
        <v>4452902862.5350819</v>
      </c>
      <c r="F644" s="3">
        <f t="shared" si="66"/>
        <v>2647218168.4627991</v>
      </c>
      <c r="G644" s="3">
        <f t="shared" si="63"/>
        <v>2647218168.4627991</v>
      </c>
      <c r="H644" s="3">
        <f t="shared" si="67"/>
        <v>0</v>
      </c>
      <c r="I644" s="3">
        <f t="shared" si="68"/>
        <v>0</v>
      </c>
      <c r="J644" s="5">
        <f t="shared" si="69"/>
        <v>637</v>
      </c>
    </row>
    <row r="645" spans="2:10" x14ac:dyDescent="0.25">
      <c r="B645" s="6">
        <f t="shared" si="64"/>
        <v>0.63800000000000001</v>
      </c>
      <c r="C645" s="3" cm="1">
        <f t="array" ref="C645">INDEX('Modified Iteration Data'!$Q$8:$Q$1007,MATCH($B645,'Modified Iteration Data'!$AF$8:$AF$1007,0),0)</f>
        <v>2730756555.422524</v>
      </c>
      <c r="D645" s="3" cm="1">
        <f t="array" ref="D645">INDEX('Modified Iteration Data'!$R$8:$R$1007,MATCH($B645,'Modified Iteration Data'!$AG$8:$AG$1007,0),0)</f>
        <v>1364682849.6197217</v>
      </c>
      <c r="E645" s="3">
        <f t="shared" si="65"/>
        <v>4453272611.7181702</v>
      </c>
      <c r="F645" s="3">
        <f t="shared" si="66"/>
        <v>2647513049.405365</v>
      </c>
      <c r="G645" s="3">
        <f t="shared" si="63"/>
        <v>2647513049.405365</v>
      </c>
      <c r="H645" s="3">
        <f t="shared" si="67"/>
        <v>0</v>
      </c>
      <c r="I645" s="3">
        <f t="shared" si="68"/>
        <v>0</v>
      </c>
      <c r="J645" s="5">
        <f t="shared" si="69"/>
        <v>638</v>
      </c>
    </row>
    <row r="646" spans="2:10" x14ac:dyDescent="0.25">
      <c r="B646" s="6">
        <f t="shared" si="64"/>
        <v>0.63900000000000001</v>
      </c>
      <c r="C646" s="3" cm="1">
        <f t="array" ref="C646">INDEX('Modified Iteration Data'!$Q$8:$Q$1007,MATCH($B646,'Modified Iteration Data'!$AF$8:$AF$1007,0),0)</f>
        <v>2731774773.650321</v>
      </c>
      <c r="D646" s="3" cm="1">
        <f t="array" ref="D646">INDEX('Modified Iteration Data'!$R$8:$R$1007,MATCH($B646,'Modified Iteration Data'!$AG$8:$AG$1007,0),0)</f>
        <v>1364736170.0649457</v>
      </c>
      <c r="E646" s="3">
        <f t="shared" si="65"/>
        <v>4454290829.9459667</v>
      </c>
      <c r="F646" s="3">
        <f t="shared" si="66"/>
        <v>2647566369.8505888</v>
      </c>
      <c r="G646" s="3">
        <f t="shared" si="63"/>
        <v>2647566369.8505888</v>
      </c>
      <c r="H646" s="3">
        <f t="shared" si="67"/>
        <v>0</v>
      </c>
      <c r="I646" s="3">
        <f t="shared" si="68"/>
        <v>0</v>
      </c>
      <c r="J646" s="5">
        <f t="shared" si="69"/>
        <v>639</v>
      </c>
    </row>
    <row r="647" spans="2:10" x14ac:dyDescent="0.25">
      <c r="B647" s="6">
        <f t="shared" si="64"/>
        <v>0.64</v>
      </c>
      <c r="C647" s="3" cm="1">
        <f t="array" ref="C647">INDEX('Modified Iteration Data'!$Q$8:$Q$1007,MATCH($B647,'Modified Iteration Data'!$AF$8:$AF$1007,0),0)</f>
        <v>2732641236.3374629</v>
      </c>
      <c r="D647" s="3" cm="1">
        <f t="array" ref="D647">INDEX('Modified Iteration Data'!$R$8:$R$1007,MATCH($B647,'Modified Iteration Data'!$AG$8:$AG$1007,0),0)</f>
        <v>1365831033.5461922</v>
      </c>
      <c r="E647" s="3">
        <f t="shared" si="65"/>
        <v>4455157292.6331091</v>
      </c>
      <c r="F647" s="3">
        <f t="shared" si="66"/>
        <v>2648661233.3318357</v>
      </c>
      <c r="G647" s="3">
        <f t="shared" si="63"/>
        <v>2648661233.3318357</v>
      </c>
      <c r="H647" s="3">
        <f t="shared" si="67"/>
        <v>0</v>
      </c>
      <c r="I647" s="3">
        <f t="shared" si="68"/>
        <v>0</v>
      </c>
      <c r="J647" s="5">
        <f t="shared" si="69"/>
        <v>640</v>
      </c>
    </row>
    <row r="648" spans="2:10" x14ac:dyDescent="0.25">
      <c r="B648" s="6">
        <f t="shared" si="64"/>
        <v>0.64100000000000001</v>
      </c>
      <c r="C648" s="3" cm="1">
        <f t="array" ref="C648">INDEX('Modified Iteration Data'!$Q$8:$Q$1007,MATCH($B648,'Modified Iteration Data'!$AF$8:$AF$1007,0),0)</f>
        <v>2734692152.0750871</v>
      </c>
      <c r="D648" s="3" cm="1">
        <f t="array" ref="D648">INDEX('Modified Iteration Data'!$R$8:$R$1007,MATCH($B648,'Modified Iteration Data'!$AG$8:$AG$1007,0),0)</f>
        <v>1365931619.7986467</v>
      </c>
      <c r="E648" s="3">
        <f t="shared" si="65"/>
        <v>4457208208.3707333</v>
      </c>
      <c r="F648" s="3">
        <f t="shared" si="66"/>
        <v>2648761819.58429</v>
      </c>
      <c r="G648" s="3">
        <f t="shared" ref="G648:G711" si="70">MIN(E648:F648)</f>
        <v>2648761819.58429</v>
      </c>
      <c r="H648" s="3">
        <f t="shared" si="67"/>
        <v>0</v>
      </c>
      <c r="I648" s="3">
        <f t="shared" si="68"/>
        <v>0</v>
      </c>
      <c r="J648" s="5">
        <f t="shared" si="69"/>
        <v>641</v>
      </c>
    </row>
    <row r="649" spans="2:10" x14ac:dyDescent="0.25">
      <c r="B649" s="6">
        <f t="shared" ref="B649:B712" si="71">J649/1000</f>
        <v>0.64200000000000002</v>
      </c>
      <c r="C649" s="3" cm="1">
        <f t="array" ref="C649">INDEX('Modified Iteration Data'!$Q$8:$Q$1007,MATCH($B649,'Modified Iteration Data'!$AF$8:$AF$1007,0),0)</f>
        <v>2735275755.0924878</v>
      </c>
      <c r="D649" s="3" cm="1">
        <f t="array" ref="D649">INDEX('Modified Iteration Data'!$R$8:$R$1007,MATCH($B649,'Modified Iteration Data'!$AG$8:$AG$1007,0),0)</f>
        <v>1366004310.8068616</v>
      </c>
      <c r="E649" s="3">
        <f t="shared" ref="E649:E712" si="72">C649+$E$5</f>
        <v>4457791811.388134</v>
      </c>
      <c r="F649" s="3">
        <f t="shared" ref="F649:F712" si="73">D649+$F$5</f>
        <v>2648834510.592505</v>
      </c>
      <c r="G649" s="3">
        <f t="shared" si="70"/>
        <v>2648834510.592505</v>
      </c>
      <c r="H649" s="3">
        <f t="shared" ref="H649:H712" si="74">IF(B649&gt;=$I$2,ABS(F649-E649),0)</f>
        <v>0</v>
      </c>
      <c r="I649" s="3">
        <f t="shared" ref="I649:I712" si="75">IF(B649&gt;=$I$2,(E649-F649),0)</f>
        <v>0</v>
      </c>
      <c r="J649" s="5">
        <f t="shared" si="69"/>
        <v>642</v>
      </c>
    </row>
    <row r="650" spans="2:10" x14ac:dyDescent="0.25">
      <c r="B650" s="6">
        <f t="shared" si="71"/>
        <v>0.64300000000000002</v>
      </c>
      <c r="C650" s="3" cm="1">
        <f t="array" ref="C650">INDEX('Modified Iteration Data'!$Q$8:$Q$1007,MATCH($B650,'Modified Iteration Data'!$AF$8:$AF$1007,0),0)</f>
        <v>2735646984.8930669</v>
      </c>
      <c r="D650" s="3" cm="1">
        <f t="array" ref="D650">INDEX('Modified Iteration Data'!$R$8:$R$1007,MATCH($B650,'Modified Iteration Data'!$AG$8:$AG$1007,0),0)</f>
        <v>1366334127.5889354</v>
      </c>
      <c r="E650" s="3">
        <f t="shared" si="72"/>
        <v>4458163041.1887131</v>
      </c>
      <c r="F650" s="3">
        <f t="shared" si="73"/>
        <v>2649164327.3745785</v>
      </c>
      <c r="G650" s="3">
        <f t="shared" si="70"/>
        <v>2649164327.3745785</v>
      </c>
      <c r="H650" s="3">
        <f t="shared" si="74"/>
        <v>0</v>
      </c>
      <c r="I650" s="3">
        <f t="shared" si="75"/>
        <v>0</v>
      </c>
      <c r="J650" s="5">
        <f t="shared" ref="J650:J713" si="76">J649+1</f>
        <v>643</v>
      </c>
    </row>
    <row r="651" spans="2:10" x14ac:dyDescent="0.25">
      <c r="B651" s="6">
        <f t="shared" si="71"/>
        <v>0.64400000000000002</v>
      </c>
      <c r="C651" s="3" cm="1">
        <f t="array" ref="C651">INDEX('Modified Iteration Data'!$Q$8:$Q$1007,MATCH($B651,'Modified Iteration Data'!$AF$8:$AF$1007,0),0)</f>
        <v>2737875005.4145718</v>
      </c>
      <c r="D651" s="3" cm="1">
        <f t="array" ref="D651">INDEX('Modified Iteration Data'!$R$8:$R$1007,MATCH($B651,'Modified Iteration Data'!$AG$8:$AG$1007,0),0)</f>
        <v>1366782909.9384122</v>
      </c>
      <c r="E651" s="3">
        <f t="shared" si="72"/>
        <v>4460391061.7102184</v>
      </c>
      <c r="F651" s="3">
        <f t="shared" si="73"/>
        <v>2649613109.7240553</v>
      </c>
      <c r="G651" s="3">
        <f t="shared" si="70"/>
        <v>2649613109.7240553</v>
      </c>
      <c r="H651" s="3">
        <f t="shared" si="74"/>
        <v>0</v>
      </c>
      <c r="I651" s="3">
        <f t="shared" si="75"/>
        <v>0</v>
      </c>
      <c r="J651" s="5">
        <f t="shared" si="76"/>
        <v>644</v>
      </c>
    </row>
    <row r="652" spans="2:10" x14ac:dyDescent="0.25">
      <c r="B652" s="6">
        <f t="shared" si="71"/>
        <v>0.64500000000000002</v>
      </c>
      <c r="C652" s="3" cm="1">
        <f t="array" ref="C652">INDEX('Modified Iteration Data'!$Q$8:$Q$1007,MATCH($B652,'Modified Iteration Data'!$AF$8:$AF$1007,0),0)</f>
        <v>2738017513.585094</v>
      </c>
      <c r="D652" s="3" cm="1">
        <f t="array" ref="D652">INDEX('Modified Iteration Data'!$R$8:$R$1007,MATCH($B652,'Modified Iteration Data'!$AG$8:$AG$1007,0),0)</f>
        <v>1367051698.0888457</v>
      </c>
      <c r="E652" s="3">
        <f t="shared" si="72"/>
        <v>4460533569.8807402</v>
      </c>
      <c r="F652" s="3">
        <f t="shared" si="73"/>
        <v>2649881897.8744888</v>
      </c>
      <c r="G652" s="3">
        <f t="shared" si="70"/>
        <v>2649881897.8744888</v>
      </c>
      <c r="H652" s="3">
        <f t="shared" si="74"/>
        <v>0</v>
      </c>
      <c r="I652" s="3">
        <f t="shared" si="75"/>
        <v>0</v>
      </c>
      <c r="J652" s="5">
        <f t="shared" si="76"/>
        <v>645</v>
      </c>
    </row>
    <row r="653" spans="2:10" x14ac:dyDescent="0.25">
      <c r="B653" s="6">
        <f t="shared" si="71"/>
        <v>0.64600000000000002</v>
      </c>
      <c r="C653" s="3" cm="1">
        <f t="array" ref="C653">INDEX('Modified Iteration Data'!$Q$8:$Q$1007,MATCH($B653,'Modified Iteration Data'!$AF$8:$AF$1007,0),0)</f>
        <v>2738505566.6774321</v>
      </c>
      <c r="D653" s="3" cm="1">
        <f t="array" ref="D653">INDEX('Modified Iteration Data'!$R$8:$R$1007,MATCH($B653,'Modified Iteration Data'!$AG$8:$AG$1007,0),0)</f>
        <v>1367222295.1287181</v>
      </c>
      <c r="E653" s="3">
        <f t="shared" si="72"/>
        <v>4461021622.9730778</v>
      </c>
      <c r="F653" s="3">
        <f t="shared" si="73"/>
        <v>2650052494.9143615</v>
      </c>
      <c r="G653" s="3">
        <f t="shared" si="70"/>
        <v>2650052494.9143615</v>
      </c>
      <c r="H653" s="3">
        <f t="shared" si="74"/>
        <v>0</v>
      </c>
      <c r="I653" s="3">
        <f t="shared" si="75"/>
        <v>0</v>
      </c>
      <c r="J653" s="5">
        <f t="shared" si="76"/>
        <v>646</v>
      </c>
    </row>
    <row r="654" spans="2:10" x14ac:dyDescent="0.25">
      <c r="B654" s="6">
        <f t="shared" si="71"/>
        <v>0.64700000000000002</v>
      </c>
      <c r="C654" s="3" cm="1">
        <f t="array" ref="C654">INDEX('Modified Iteration Data'!$Q$8:$Q$1007,MATCH($B654,'Modified Iteration Data'!$AF$8:$AF$1007,0),0)</f>
        <v>2738547848.9430718</v>
      </c>
      <c r="D654" s="3" cm="1">
        <f t="array" ref="D654">INDEX('Modified Iteration Data'!$R$8:$R$1007,MATCH($B654,'Modified Iteration Data'!$AG$8:$AG$1007,0),0)</f>
        <v>1367226122.1649485</v>
      </c>
      <c r="E654" s="3">
        <f t="shared" si="72"/>
        <v>4461063905.238718</v>
      </c>
      <c r="F654" s="3">
        <f t="shared" si="73"/>
        <v>2650056321.950592</v>
      </c>
      <c r="G654" s="3">
        <f t="shared" si="70"/>
        <v>2650056321.950592</v>
      </c>
      <c r="H654" s="3">
        <f t="shared" si="74"/>
        <v>0</v>
      </c>
      <c r="I654" s="3">
        <f t="shared" si="75"/>
        <v>0</v>
      </c>
      <c r="J654" s="5">
        <f t="shared" si="76"/>
        <v>647</v>
      </c>
    </row>
    <row r="655" spans="2:10" x14ac:dyDescent="0.25">
      <c r="B655" s="6">
        <f t="shared" si="71"/>
        <v>0.64800000000000002</v>
      </c>
      <c r="C655" s="3" cm="1">
        <f t="array" ref="C655">INDEX('Modified Iteration Data'!$Q$8:$Q$1007,MATCH($B655,'Modified Iteration Data'!$AF$8:$AF$1007,0),0)</f>
        <v>2744061275.5107198</v>
      </c>
      <c r="D655" s="3" cm="1">
        <f t="array" ref="D655">INDEX('Modified Iteration Data'!$R$8:$R$1007,MATCH($B655,'Modified Iteration Data'!$AG$8:$AG$1007,0),0)</f>
        <v>1368502193.5954709</v>
      </c>
      <c r="E655" s="3">
        <f t="shared" si="72"/>
        <v>4466577331.806366</v>
      </c>
      <c r="F655" s="3">
        <f t="shared" si="73"/>
        <v>2651332393.381114</v>
      </c>
      <c r="G655" s="3">
        <f t="shared" si="70"/>
        <v>2651332393.381114</v>
      </c>
      <c r="H655" s="3">
        <f t="shared" si="74"/>
        <v>0</v>
      </c>
      <c r="I655" s="3">
        <f t="shared" si="75"/>
        <v>0</v>
      </c>
      <c r="J655" s="5">
        <f t="shared" si="76"/>
        <v>648</v>
      </c>
    </row>
    <row r="656" spans="2:10" x14ac:dyDescent="0.25">
      <c r="B656" s="6">
        <f t="shared" si="71"/>
        <v>0.64900000000000002</v>
      </c>
      <c r="C656" s="3" cm="1">
        <f t="array" ref="C656">INDEX('Modified Iteration Data'!$Q$8:$Q$1007,MATCH($B656,'Modified Iteration Data'!$AF$8:$AF$1007,0),0)</f>
        <v>2744067464.120348</v>
      </c>
      <c r="D656" s="3" cm="1">
        <f t="array" ref="D656">INDEX('Modified Iteration Data'!$R$8:$R$1007,MATCH($B656,'Modified Iteration Data'!$AG$8:$AG$1007,0),0)</f>
        <v>1368801878.646811</v>
      </c>
      <c r="E656" s="3">
        <f t="shared" si="72"/>
        <v>4466583520.4159946</v>
      </c>
      <c r="F656" s="3">
        <f t="shared" si="73"/>
        <v>2651632078.4324541</v>
      </c>
      <c r="G656" s="3">
        <f t="shared" si="70"/>
        <v>2651632078.4324541</v>
      </c>
      <c r="H656" s="3">
        <f t="shared" si="74"/>
        <v>0</v>
      </c>
      <c r="I656" s="3">
        <f t="shared" si="75"/>
        <v>0</v>
      </c>
      <c r="J656" s="5">
        <f t="shared" si="76"/>
        <v>649</v>
      </c>
    </row>
    <row r="657" spans="2:10" x14ac:dyDescent="0.25">
      <c r="B657" s="6">
        <f t="shared" si="71"/>
        <v>0.65</v>
      </c>
      <c r="C657" s="3" cm="1">
        <f t="array" ref="C657">INDEX('Modified Iteration Data'!$Q$8:$Q$1007,MATCH($B657,'Modified Iteration Data'!$AF$8:$AF$1007,0),0)</f>
        <v>2747752899.9279952</v>
      </c>
      <c r="D657" s="3" cm="1">
        <f t="array" ref="D657">INDEX('Modified Iteration Data'!$R$8:$R$1007,MATCH($B657,'Modified Iteration Data'!$AG$8:$AG$1007,0),0)</f>
        <v>1369375184.47435</v>
      </c>
      <c r="E657" s="3">
        <f t="shared" si="72"/>
        <v>4470268956.2236414</v>
      </c>
      <c r="F657" s="3">
        <f t="shared" si="73"/>
        <v>2652205384.2599936</v>
      </c>
      <c r="G657" s="3">
        <f t="shared" si="70"/>
        <v>2652205384.2599936</v>
      </c>
      <c r="H657" s="3">
        <f>E657-F657</f>
        <v>1818063571.9636478</v>
      </c>
      <c r="I657" s="3">
        <f t="shared" si="75"/>
        <v>0</v>
      </c>
      <c r="J657" s="5">
        <f t="shared" si="76"/>
        <v>650</v>
      </c>
    </row>
    <row r="658" spans="2:10" x14ac:dyDescent="0.25">
      <c r="B658" s="6">
        <f t="shared" si="71"/>
        <v>0.65100000000000002</v>
      </c>
      <c r="C658" s="3" cm="1">
        <f t="array" ref="C658">INDEX('Modified Iteration Data'!$Q$8:$Q$1007,MATCH($B658,'Modified Iteration Data'!$AF$8:$AF$1007,0),0)</f>
        <v>2748461413.6682072</v>
      </c>
      <c r="D658" s="3" cm="1">
        <f t="array" ref="D658">INDEX('Modified Iteration Data'!$R$8:$R$1007,MATCH($B658,'Modified Iteration Data'!$AG$8:$AG$1007,0),0)</f>
        <v>1369524878.2229342</v>
      </c>
      <c r="E658" s="3">
        <f t="shared" si="72"/>
        <v>4470977469.9638538</v>
      </c>
      <c r="F658" s="3">
        <f t="shared" si="73"/>
        <v>2652355078.0085773</v>
      </c>
      <c r="G658" s="3">
        <f t="shared" si="70"/>
        <v>2652355078.0085773</v>
      </c>
      <c r="H658" s="3">
        <f t="shared" si="74"/>
        <v>0</v>
      </c>
      <c r="I658" s="3">
        <f t="shared" si="75"/>
        <v>0</v>
      </c>
      <c r="J658" s="5">
        <f t="shared" si="76"/>
        <v>651</v>
      </c>
    </row>
    <row r="659" spans="2:10" x14ac:dyDescent="0.25">
      <c r="B659" s="6">
        <f t="shared" si="71"/>
        <v>0.65200000000000002</v>
      </c>
      <c r="C659" s="3" cm="1">
        <f t="array" ref="C659">INDEX('Modified Iteration Data'!$Q$8:$Q$1007,MATCH($B659,'Modified Iteration Data'!$AF$8:$AF$1007,0),0)</f>
        <v>2748914129.4519277</v>
      </c>
      <c r="D659" s="3" cm="1">
        <f t="array" ref="D659">INDEX('Modified Iteration Data'!$R$8:$R$1007,MATCH($B659,'Modified Iteration Data'!$AG$8:$AG$1007,0),0)</f>
        <v>1369655379.5830276</v>
      </c>
      <c r="E659" s="3">
        <f t="shared" si="72"/>
        <v>4471430185.7475739</v>
      </c>
      <c r="F659" s="3">
        <f t="shared" si="73"/>
        <v>2652485579.3686709</v>
      </c>
      <c r="G659" s="3">
        <f t="shared" si="70"/>
        <v>2652485579.3686709</v>
      </c>
      <c r="H659" s="3">
        <f t="shared" si="74"/>
        <v>0</v>
      </c>
      <c r="I659" s="3">
        <f t="shared" si="75"/>
        <v>0</v>
      </c>
      <c r="J659" s="5">
        <f t="shared" si="76"/>
        <v>652</v>
      </c>
    </row>
    <row r="660" spans="2:10" x14ac:dyDescent="0.25">
      <c r="B660" s="6">
        <f t="shared" si="71"/>
        <v>0.65300000000000002</v>
      </c>
      <c r="C660" s="3" cm="1">
        <f t="array" ref="C660">INDEX('Modified Iteration Data'!$Q$8:$Q$1007,MATCH($B660,'Modified Iteration Data'!$AF$8:$AF$1007,0),0)</f>
        <v>2753092283.6678958</v>
      </c>
      <c r="D660" s="3" cm="1">
        <f t="array" ref="D660">INDEX('Modified Iteration Data'!$R$8:$R$1007,MATCH($B660,'Modified Iteration Data'!$AG$8:$AG$1007,0),0)</f>
        <v>1369745430.9960201</v>
      </c>
      <c r="E660" s="3">
        <f t="shared" si="72"/>
        <v>4475608339.963542</v>
      </c>
      <c r="F660" s="3">
        <f t="shared" si="73"/>
        <v>2652575630.7816634</v>
      </c>
      <c r="G660" s="3">
        <f t="shared" si="70"/>
        <v>2652575630.7816634</v>
      </c>
      <c r="H660" s="3">
        <f t="shared" si="74"/>
        <v>0</v>
      </c>
      <c r="I660" s="3">
        <f t="shared" si="75"/>
        <v>0</v>
      </c>
      <c r="J660" s="5">
        <f t="shared" si="76"/>
        <v>653</v>
      </c>
    </row>
    <row r="661" spans="2:10" x14ac:dyDescent="0.25">
      <c r="B661" s="6">
        <f t="shared" si="71"/>
        <v>0.65400000000000003</v>
      </c>
      <c r="C661" s="3" cm="1">
        <f t="array" ref="C661">INDEX('Modified Iteration Data'!$Q$8:$Q$1007,MATCH($B661,'Modified Iteration Data'!$AF$8:$AF$1007,0),0)</f>
        <v>2753338644.946279</v>
      </c>
      <c r="D661" s="3" cm="1">
        <f t="array" ref="D661">INDEX('Modified Iteration Data'!$R$8:$R$1007,MATCH($B661,'Modified Iteration Data'!$AG$8:$AG$1007,0),0)</f>
        <v>1369805280.1509132</v>
      </c>
      <c r="E661" s="3">
        <f t="shared" si="72"/>
        <v>4475854701.2419252</v>
      </c>
      <c r="F661" s="3">
        <f t="shared" si="73"/>
        <v>2652635479.9365568</v>
      </c>
      <c r="G661" s="3">
        <f t="shared" si="70"/>
        <v>2652635479.9365568</v>
      </c>
      <c r="H661" s="3">
        <f t="shared" si="74"/>
        <v>0</v>
      </c>
      <c r="I661" s="3">
        <f t="shared" si="75"/>
        <v>0</v>
      </c>
      <c r="J661" s="5">
        <f t="shared" si="76"/>
        <v>654</v>
      </c>
    </row>
    <row r="662" spans="2:10" x14ac:dyDescent="0.25">
      <c r="B662" s="6">
        <f t="shared" si="71"/>
        <v>0.65500000000000003</v>
      </c>
      <c r="C662" s="3" cm="1">
        <f t="array" ref="C662">INDEX('Modified Iteration Data'!$Q$8:$Q$1007,MATCH($B662,'Modified Iteration Data'!$AF$8:$AF$1007,0),0)</f>
        <v>2753936708.7567072</v>
      </c>
      <c r="D662" s="3" cm="1">
        <f t="array" ref="D662">INDEX('Modified Iteration Data'!$R$8:$R$1007,MATCH($B662,'Modified Iteration Data'!$AG$8:$AG$1007,0),0)</f>
        <v>1369916765.447046</v>
      </c>
      <c r="E662" s="3">
        <f t="shared" si="72"/>
        <v>4476452765.0523529</v>
      </c>
      <c r="F662" s="3">
        <f t="shared" si="73"/>
        <v>2652746965.2326894</v>
      </c>
      <c r="G662" s="3">
        <f t="shared" si="70"/>
        <v>2652746965.2326894</v>
      </c>
      <c r="H662" s="3">
        <f t="shared" si="74"/>
        <v>0</v>
      </c>
      <c r="I662" s="3">
        <f t="shared" si="75"/>
        <v>0</v>
      </c>
      <c r="J662" s="5">
        <f t="shared" si="76"/>
        <v>655</v>
      </c>
    </row>
    <row r="663" spans="2:10" x14ac:dyDescent="0.25">
      <c r="B663" s="6">
        <f t="shared" si="71"/>
        <v>0.65600000000000003</v>
      </c>
      <c r="C663" s="3" cm="1">
        <f t="array" ref="C663">INDEX('Modified Iteration Data'!$Q$8:$Q$1007,MATCH($B663,'Modified Iteration Data'!$AF$8:$AF$1007,0),0)</f>
        <v>2754233988.6237712</v>
      </c>
      <c r="D663" s="3" cm="1">
        <f t="array" ref="D663">INDEX('Modified Iteration Data'!$R$8:$R$1007,MATCH($B663,'Modified Iteration Data'!$AG$8:$AG$1007,0),0)</f>
        <v>1369936239.4612572</v>
      </c>
      <c r="E663" s="3">
        <f t="shared" si="72"/>
        <v>4476750044.9194174</v>
      </c>
      <c r="F663" s="3">
        <f t="shared" si="73"/>
        <v>2652766439.2469006</v>
      </c>
      <c r="G663" s="3">
        <f t="shared" si="70"/>
        <v>2652766439.2469006</v>
      </c>
      <c r="H663" s="3">
        <f t="shared" si="74"/>
        <v>0</v>
      </c>
      <c r="I663" s="3">
        <f t="shared" si="75"/>
        <v>0</v>
      </c>
      <c r="J663" s="5">
        <f t="shared" si="76"/>
        <v>656</v>
      </c>
    </row>
    <row r="664" spans="2:10" x14ac:dyDescent="0.25">
      <c r="B664" s="6">
        <f t="shared" si="71"/>
        <v>0.65700000000000003</v>
      </c>
      <c r="C664" s="3" cm="1">
        <f t="array" ref="C664">INDEX('Modified Iteration Data'!$Q$8:$Q$1007,MATCH($B664,'Modified Iteration Data'!$AF$8:$AF$1007,0),0)</f>
        <v>2754615564.3213601</v>
      </c>
      <c r="D664" s="3" cm="1">
        <f t="array" ref="D664">INDEX('Modified Iteration Data'!$R$8:$R$1007,MATCH($B664,'Modified Iteration Data'!$AG$8:$AG$1007,0),0)</f>
        <v>1370527672.2820923</v>
      </c>
      <c r="E664" s="3">
        <f t="shared" si="72"/>
        <v>4477131620.6170063</v>
      </c>
      <c r="F664" s="3">
        <f t="shared" si="73"/>
        <v>2653357872.0677357</v>
      </c>
      <c r="G664" s="3">
        <f t="shared" si="70"/>
        <v>2653357872.0677357</v>
      </c>
      <c r="H664" s="3">
        <f t="shared" si="74"/>
        <v>0</v>
      </c>
      <c r="I664" s="3">
        <f t="shared" si="75"/>
        <v>0</v>
      </c>
      <c r="J664" s="5">
        <f t="shared" si="76"/>
        <v>657</v>
      </c>
    </row>
    <row r="665" spans="2:10" x14ac:dyDescent="0.25">
      <c r="B665" s="6">
        <f t="shared" si="71"/>
        <v>0.65800000000000003</v>
      </c>
      <c r="C665" s="3" cm="1">
        <f t="array" ref="C665">INDEX('Modified Iteration Data'!$Q$8:$Q$1007,MATCH($B665,'Modified Iteration Data'!$AF$8:$AF$1007,0),0)</f>
        <v>2754971307.5752659</v>
      </c>
      <c r="D665" s="3" cm="1">
        <f t="array" ref="D665">INDEX('Modified Iteration Data'!$R$8:$R$1007,MATCH($B665,'Modified Iteration Data'!$AG$8:$AG$1007,0),0)</f>
        <v>1370569135.7855535</v>
      </c>
      <c r="E665" s="3">
        <f t="shared" si="72"/>
        <v>4477487363.8709126</v>
      </c>
      <c r="F665" s="3">
        <f t="shared" si="73"/>
        <v>2653399335.5711966</v>
      </c>
      <c r="G665" s="3">
        <f t="shared" si="70"/>
        <v>2653399335.5711966</v>
      </c>
      <c r="H665" s="3">
        <f t="shared" si="74"/>
        <v>0</v>
      </c>
      <c r="I665" s="3">
        <f t="shared" si="75"/>
        <v>0</v>
      </c>
      <c r="J665" s="5">
        <f t="shared" si="76"/>
        <v>658</v>
      </c>
    </row>
    <row r="666" spans="2:10" x14ac:dyDescent="0.25">
      <c r="B666" s="6">
        <f t="shared" si="71"/>
        <v>0.65900000000000003</v>
      </c>
      <c r="C666" s="3" cm="1">
        <f t="array" ref="C666">INDEX('Modified Iteration Data'!$Q$8:$Q$1007,MATCH($B666,'Modified Iteration Data'!$AF$8:$AF$1007,0),0)</f>
        <v>2756119728.2593341</v>
      </c>
      <c r="D666" s="3" cm="1">
        <f t="array" ref="D666">INDEX('Modified Iteration Data'!$R$8:$R$1007,MATCH($B666,'Modified Iteration Data'!$AG$8:$AG$1007,0),0)</f>
        <v>1371081654.3539252</v>
      </c>
      <c r="E666" s="3">
        <f t="shared" si="72"/>
        <v>4478635784.5549803</v>
      </c>
      <c r="F666" s="3">
        <f t="shared" si="73"/>
        <v>2653911854.1395683</v>
      </c>
      <c r="G666" s="3">
        <f t="shared" si="70"/>
        <v>2653911854.1395683</v>
      </c>
      <c r="H666" s="3">
        <f t="shared" si="74"/>
        <v>0</v>
      </c>
      <c r="I666" s="3">
        <f t="shared" si="75"/>
        <v>0</v>
      </c>
      <c r="J666" s="5">
        <f t="shared" si="76"/>
        <v>659</v>
      </c>
    </row>
    <row r="667" spans="2:10" x14ac:dyDescent="0.25">
      <c r="B667" s="6">
        <f t="shared" si="71"/>
        <v>0.66</v>
      </c>
      <c r="C667" s="3" cm="1">
        <f t="array" ref="C667">INDEX('Modified Iteration Data'!$Q$8:$Q$1007,MATCH($B667,'Modified Iteration Data'!$AF$8:$AF$1007,0),0)</f>
        <v>2756803279.0210781</v>
      </c>
      <c r="D667" s="3" cm="1">
        <f t="array" ref="D667">INDEX('Modified Iteration Data'!$R$8:$R$1007,MATCH($B667,'Modified Iteration Data'!$AG$8:$AG$1007,0),0)</f>
        <v>1371173301.75228</v>
      </c>
      <c r="E667" s="3">
        <f t="shared" si="72"/>
        <v>4479319335.3167248</v>
      </c>
      <c r="F667" s="3">
        <f t="shared" si="73"/>
        <v>2654003501.5379233</v>
      </c>
      <c r="G667" s="3">
        <f t="shared" si="70"/>
        <v>2654003501.5379233</v>
      </c>
      <c r="H667" s="3">
        <f t="shared" si="74"/>
        <v>0</v>
      </c>
      <c r="I667" s="3">
        <f t="shared" si="75"/>
        <v>0</v>
      </c>
      <c r="J667" s="5">
        <f t="shared" si="76"/>
        <v>660</v>
      </c>
    </row>
    <row r="668" spans="2:10" x14ac:dyDescent="0.25">
      <c r="B668" s="6">
        <f t="shared" si="71"/>
        <v>0.66100000000000003</v>
      </c>
      <c r="C668" s="3" cm="1">
        <f t="array" ref="C668">INDEX('Modified Iteration Data'!$Q$8:$Q$1007,MATCH($B668,'Modified Iteration Data'!$AF$8:$AF$1007,0),0)</f>
        <v>2757299407.5053587</v>
      </c>
      <c r="D668" s="3" cm="1">
        <f t="array" ref="D668">INDEX('Modified Iteration Data'!$R$8:$R$1007,MATCH($B668,'Modified Iteration Data'!$AG$8:$AG$1007,0),0)</f>
        <v>1371322921.1715636</v>
      </c>
      <c r="E668" s="3">
        <f t="shared" si="72"/>
        <v>4479815463.8010044</v>
      </c>
      <c r="F668" s="3">
        <f t="shared" si="73"/>
        <v>2654153120.9572067</v>
      </c>
      <c r="G668" s="3">
        <f t="shared" si="70"/>
        <v>2654153120.9572067</v>
      </c>
      <c r="H668" s="3">
        <f t="shared" si="74"/>
        <v>0</v>
      </c>
      <c r="I668" s="3">
        <f t="shared" si="75"/>
        <v>0</v>
      </c>
      <c r="J668" s="5">
        <f t="shared" si="76"/>
        <v>661</v>
      </c>
    </row>
    <row r="669" spans="2:10" x14ac:dyDescent="0.25">
      <c r="B669" s="6">
        <f t="shared" si="71"/>
        <v>0.66200000000000003</v>
      </c>
      <c r="C669" s="3" cm="1">
        <f t="array" ref="C669">INDEX('Modified Iteration Data'!$Q$8:$Q$1007,MATCH($B669,'Modified Iteration Data'!$AF$8:$AF$1007,0),0)</f>
        <v>2757411913.2213507</v>
      </c>
      <c r="D669" s="3" cm="1">
        <f t="array" ref="D669">INDEX('Modified Iteration Data'!$R$8:$R$1007,MATCH($B669,'Modified Iteration Data'!$AG$8:$AG$1007,0),0)</f>
        <v>1373108327.8197458</v>
      </c>
      <c r="E669" s="3">
        <f t="shared" si="72"/>
        <v>4479927969.5169964</v>
      </c>
      <c r="F669" s="3">
        <f t="shared" si="73"/>
        <v>2655938527.6053891</v>
      </c>
      <c r="G669" s="3">
        <f t="shared" si="70"/>
        <v>2655938527.6053891</v>
      </c>
      <c r="H669" s="3">
        <f t="shared" si="74"/>
        <v>0</v>
      </c>
      <c r="I669" s="3">
        <f t="shared" si="75"/>
        <v>0</v>
      </c>
      <c r="J669" s="5">
        <f t="shared" si="76"/>
        <v>662</v>
      </c>
    </row>
    <row r="670" spans="2:10" x14ac:dyDescent="0.25">
      <c r="B670" s="6">
        <f t="shared" si="71"/>
        <v>0.66300000000000003</v>
      </c>
      <c r="C670" s="3" cm="1">
        <f t="array" ref="C670">INDEX('Modified Iteration Data'!$Q$8:$Q$1007,MATCH($B670,'Modified Iteration Data'!$AF$8:$AF$1007,0),0)</f>
        <v>2758132754.0836859</v>
      </c>
      <c r="D670" s="3" cm="1">
        <f t="array" ref="D670">INDEX('Modified Iteration Data'!$R$8:$R$1007,MATCH($B670,'Modified Iteration Data'!$AG$8:$AG$1007,0),0)</f>
        <v>1373353625.2120876</v>
      </c>
      <c r="E670" s="3">
        <f t="shared" si="72"/>
        <v>4480648810.3793316</v>
      </c>
      <c r="F670" s="3">
        <f t="shared" si="73"/>
        <v>2656183824.9977312</v>
      </c>
      <c r="G670" s="3">
        <f t="shared" si="70"/>
        <v>2656183824.9977312</v>
      </c>
      <c r="H670" s="3">
        <f t="shared" si="74"/>
        <v>0</v>
      </c>
      <c r="I670" s="3">
        <f t="shared" si="75"/>
        <v>0</v>
      </c>
      <c r="J670" s="5">
        <f t="shared" si="76"/>
        <v>663</v>
      </c>
    </row>
    <row r="671" spans="2:10" x14ac:dyDescent="0.25">
      <c r="B671" s="6">
        <f t="shared" si="71"/>
        <v>0.66400000000000003</v>
      </c>
      <c r="C671" s="3" cm="1">
        <f t="array" ref="C671">INDEX('Modified Iteration Data'!$Q$8:$Q$1007,MATCH($B671,'Modified Iteration Data'!$AF$8:$AF$1007,0),0)</f>
        <v>2758308539.6778531</v>
      </c>
      <c r="D671" s="3" cm="1">
        <f t="array" ref="D671">INDEX('Modified Iteration Data'!$R$8:$R$1007,MATCH($B671,'Modified Iteration Data'!$AG$8:$AG$1007,0),0)</f>
        <v>1374357207.3389306</v>
      </c>
      <c r="E671" s="3">
        <f t="shared" si="72"/>
        <v>4480824595.9734993</v>
      </c>
      <c r="F671" s="3">
        <f t="shared" si="73"/>
        <v>2657187407.1245737</v>
      </c>
      <c r="G671" s="3">
        <f t="shared" si="70"/>
        <v>2657187407.1245737</v>
      </c>
      <c r="H671" s="3">
        <f t="shared" si="74"/>
        <v>0</v>
      </c>
      <c r="I671" s="3">
        <f t="shared" si="75"/>
        <v>0</v>
      </c>
      <c r="J671" s="5">
        <f t="shared" si="76"/>
        <v>664</v>
      </c>
    </row>
    <row r="672" spans="2:10" x14ac:dyDescent="0.25">
      <c r="B672" s="6">
        <f t="shared" si="71"/>
        <v>0.66500000000000004</v>
      </c>
      <c r="C672" s="3" cm="1">
        <f t="array" ref="C672">INDEX('Modified Iteration Data'!$Q$8:$Q$1007,MATCH($B672,'Modified Iteration Data'!$AF$8:$AF$1007,0),0)</f>
        <v>2758833084.0957699</v>
      </c>
      <c r="D672" s="3" cm="1">
        <f t="array" ref="D672">INDEX('Modified Iteration Data'!$R$8:$R$1007,MATCH($B672,'Modified Iteration Data'!$AG$8:$AG$1007,0),0)</f>
        <v>1374378423.8187103</v>
      </c>
      <c r="E672" s="3">
        <f t="shared" si="72"/>
        <v>4481349140.3914165</v>
      </c>
      <c r="F672" s="3">
        <f t="shared" si="73"/>
        <v>2657208623.6043539</v>
      </c>
      <c r="G672" s="3">
        <f t="shared" si="70"/>
        <v>2657208623.6043539</v>
      </c>
      <c r="H672" s="3">
        <f t="shared" si="74"/>
        <v>0</v>
      </c>
      <c r="I672" s="3">
        <f t="shared" si="75"/>
        <v>0</v>
      </c>
      <c r="J672" s="5">
        <f t="shared" si="76"/>
        <v>665</v>
      </c>
    </row>
    <row r="673" spans="2:10" x14ac:dyDescent="0.25">
      <c r="B673" s="6">
        <f t="shared" si="71"/>
        <v>0.66600000000000004</v>
      </c>
      <c r="C673" s="3" cm="1">
        <f t="array" ref="C673">INDEX('Modified Iteration Data'!$Q$8:$Q$1007,MATCH($B673,'Modified Iteration Data'!$AF$8:$AF$1007,0),0)</f>
        <v>2759634063.660656</v>
      </c>
      <c r="D673" s="3" cm="1">
        <f t="array" ref="D673">INDEX('Modified Iteration Data'!$R$8:$R$1007,MATCH($B673,'Modified Iteration Data'!$AG$8:$AG$1007,0),0)</f>
        <v>1375046934.7962041</v>
      </c>
      <c r="E673" s="3">
        <f t="shared" si="72"/>
        <v>4482150119.9563026</v>
      </c>
      <c r="F673" s="3">
        <f t="shared" si="73"/>
        <v>2657877134.5818472</v>
      </c>
      <c r="G673" s="3">
        <f t="shared" si="70"/>
        <v>2657877134.5818472</v>
      </c>
      <c r="H673" s="3">
        <f t="shared" si="74"/>
        <v>0</v>
      </c>
      <c r="I673" s="3">
        <f t="shared" si="75"/>
        <v>0</v>
      </c>
      <c r="J673" s="5">
        <f t="shared" si="76"/>
        <v>666</v>
      </c>
    </row>
    <row r="674" spans="2:10" x14ac:dyDescent="0.25">
      <c r="B674" s="6">
        <f t="shared" si="71"/>
        <v>0.66700000000000004</v>
      </c>
      <c r="C674" s="3" cm="1">
        <f t="array" ref="C674">INDEX('Modified Iteration Data'!$Q$8:$Q$1007,MATCH($B674,'Modified Iteration Data'!$AF$8:$AF$1007,0),0)</f>
        <v>2760725931.367382</v>
      </c>
      <c r="D674" s="3" cm="1">
        <f t="array" ref="D674">INDEX('Modified Iteration Data'!$R$8:$R$1007,MATCH($B674,'Modified Iteration Data'!$AG$8:$AG$1007,0),0)</f>
        <v>1375439386.1803422</v>
      </c>
      <c r="E674" s="3">
        <f t="shared" si="72"/>
        <v>4483241987.6630287</v>
      </c>
      <c r="F674" s="3">
        <f t="shared" si="73"/>
        <v>2658269585.9659853</v>
      </c>
      <c r="G674" s="3">
        <f t="shared" si="70"/>
        <v>2658269585.9659853</v>
      </c>
      <c r="H674" s="3">
        <f t="shared" si="74"/>
        <v>0</v>
      </c>
      <c r="I674" s="3">
        <f t="shared" si="75"/>
        <v>0</v>
      </c>
      <c r="J674" s="5">
        <f t="shared" si="76"/>
        <v>667</v>
      </c>
    </row>
    <row r="675" spans="2:10" x14ac:dyDescent="0.25">
      <c r="B675" s="6">
        <f t="shared" si="71"/>
        <v>0.66800000000000004</v>
      </c>
      <c r="C675" s="3" cm="1">
        <f t="array" ref="C675">INDEX('Modified Iteration Data'!$Q$8:$Q$1007,MATCH($B675,'Modified Iteration Data'!$AF$8:$AF$1007,0),0)</f>
        <v>2762854728.5911679</v>
      </c>
      <c r="D675" s="3" cm="1">
        <f t="array" ref="D675">INDEX('Modified Iteration Data'!$R$8:$R$1007,MATCH($B675,'Modified Iteration Data'!$AG$8:$AG$1007,0),0)</f>
        <v>1376111232.743732</v>
      </c>
      <c r="E675" s="3">
        <f t="shared" si="72"/>
        <v>4485370784.8868141</v>
      </c>
      <c r="F675" s="3">
        <f t="shared" si="73"/>
        <v>2658941432.5293751</v>
      </c>
      <c r="G675" s="3">
        <f t="shared" si="70"/>
        <v>2658941432.5293751</v>
      </c>
      <c r="H675" s="3">
        <f t="shared" si="74"/>
        <v>0</v>
      </c>
      <c r="I675" s="3">
        <f t="shared" si="75"/>
        <v>0</v>
      </c>
      <c r="J675" s="5">
        <f t="shared" si="76"/>
        <v>668</v>
      </c>
    </row>
    <row r="676" spans="2:10" x14ac:dyDescent="0.25">
      <c r="B676" s="6">
        <f t="shared" si="71"/>
        <v>0.66900000000000004</v>
      </c>
      <c r="C676" s="3" cm="1">
        <f t="array" ref="C676">INDEX('Modified Iteration Data'!$Q$8:$Q$1007,MATCH($B676,'Modified Iteration Data'!$AF$8:$AF$1007,0),0)</f>
        <v>2768949036.5241179</v>
      </c>
      <c r="D676" s="3" cm="1">
        <f t="array" ref="D676">INDEX('Modified Iteration Data'!$R$8:$R$1007,MATCH($B676,'Modified Iteration Data'!$AG$8:$AG$1007,0),0)</f>
        <v>1376255657.6012411</v>
      </c>
      <c r="E676" s="3">
        <f t="shared" si="72"/>
        <v>4491465092.8197641</v>
      </c>
      <c r="F676" s="3">
        <f t="shared" si="73"/>
        <v>2659085857.3868847</v>
      </c>
      <c r="G676" s="3">
        <f t="shared" si="70"/>
        <v>2659085857.3868847</v>
      </c>
      <c r="H676" s="3">
        <f t="shared" si="74"/>
        <v>0</v>
      </c>
      <c r="I676" s="3">
        <f t="shared" si="75"/>
        <v>0</v>
      </c>
      <c r="J676" s="5">
        <f t="shared" si="76"/>
        <v>669</v>
      </c>
    </row>
    <row r="677" spans="2:10" x14ac:dyDescent="0.25">
      <c r="B677" s="6">
        <f t="shared" si="71"/>
        <v>0.67</v>
      </c>
      <c r="C677" s="3" cm="1">
        <f t="array" ref="C677">INDEX('Modified Iteration Data'!$Q$8:$Q$1007,MATCH($B677,'Modified Iteration Data'!$AF$8:$AF$1007,0),0)</f>
        <v>2769711515.516705</v>
      </c>
      <c r="D677" s="3" cm="1">
        <f t="array" ref="D677">INDEX('Modified Iteration Data'!$R$8:$R$1007,MATCH($B677,'Modified Iteration Data'!$AG$8:$AG$1007,0),0)</f>
        <v>1376286943.4033849</v>
      </c>
      <c r="E677" s="3">
        <f t="shared" si="72"/>
        <v>4492227571.8123512</v>
      </c>
      <c r="F677" s="3">
        <f t="shared" si="73"/>
        <v>2659117143.1890283</v>
      </c>
      <c r="G677" s="3">
        <f t="shared" si="70"/>
        <v>2659117143.1890283</v>
      </c>
      <c r="H677" s="3">
        <f t="shared" si="74"/>
        <v>0</v>
      </c>
      <c r="I677" s="3">
        <f t="shared" si="75"/>
        <v>0</v>
      </c>
      <c r="J677" s="5">
        <f t="shared" si="76"/>
        <v>670</v>
      </c>
    </row>
    <row r="678" spans="2:10" x14ac:dyDescent="0.25">
      <c r="B678" s="6">
        <f t="shared" si="71"/>
        <v>0.67100000000000004</v>
      </c>
      <c r="C678" s="3" cm="1">
        <f t="array" ref="C678">INDEX('Modified Iteration Data'!$Q$8:$Q$1007,MATCH($B678,'Modified Iteration Data'!$AF$8:$AF$1007,0),0)</f>
        <v>2770320587.947279</v>
      </c>
      <c r="D678" s="3" cm="1">
        <f t="array" ref="D678">INDEX('Modified Iteration Data'!$R$8:$R$1007,MATCH($B678,'Modified Iteration Data'!$AG$8:$AG$1007,0),0)</f>
        <v>1376528580.6672704</v>
      </c>
      <c r="E678" s="3">
        <f t="shared" si="72"/>
        <v>4492836644.2429256</v>
      </c>
      <c r="F678" s="3">
        <f t="shared" si="73"/>
        <v>2659358780.4529138</v>
      </c>
      <c r="G678" s="3">
        <f t="shared" si="70"/>
        <v>2659358780.4529138</v>
      </c>
      <c r="H678" s="3">
        <f t="shared" si="74"/>
        <v>0</v>
      </c>
      <c r="I678" s="3">
        <f t="shared" si="75"/>
        <v>0</v>
      </c>
      <c r="J678" s="5">
        <f t="shared" si="76"/>
        <v>671</v>
      </c>
    </row>
    <row r="679" spans="2:10" x14ac:dyDescent="0.25">
      <c r="B679" s="6">
        <f t="shared" si="71"/>
        <v>0.67200000000000004</v>
      </c>
      <c r="C679" s="3" cm="1">
        <f t="array" ref="C679">INDEX('Modified Iteration Data'!$Q$8:$Q$1007,MATCH($B679,'Modified Iteration Data'!$AF$8:$AF$1007,0),0)</f>
        <v>2770481230.976347</v>
      </c>
      <c r="D679" s="3" cm="1">
        <f t="array" ref="D679">INDEX('Modified Iteration Data'!$R$8:$R$1007,MATCH($B679,'Modified Iteration Data'!$AG$8:$AG$1007,0),0)</f>
        <v>1377822750.7028596</v>
      </c>
      <c r="E679" s="3">
        <f t="shared" si="72"/>
        <v>4492997287.2719936</v>
      </c>
      <c r="F679" s="3">
        <f t="shared" si="73"/>
        <v>2660652950.488503</v>
      </c>
      <c r="G679" s="3">
        <f t="shared" si="70"/>
        <v>2660652950.488503</v>
      </c>
      <c r="H679" s="3">
        <f t="shared" si="74"/>
        <v>0</v>
      </c>
      <c r="I679" s="3">
        <f t="shared" si="75"/>
        <v>0</v>
      </c>
      <c r="J679" s="5">
        <f t="shared" si="76"/>
        <v>672</v>
      </c>
    </row>
    <row r="680" spans="2:10" x14ac:dyDescent="0.25">
      <c r="B680" s="6">
        <f t="shared" si="71"/>
        <v>0.67300000000000004</v>
      </c>
      <c r="C680" s="3" cm="1">
        <f t="array" ref="C680">INDEX('Modified Iteration Data'!$Q$8:$Q$1007,MATCH($B680,'Modified Iteration Data'!$AF$8:$AF$1007,0),0)</f>
        <v>2771196097.3960953</v>
      </c>
      <c r="D680" s="3" cm="1">
        <f t="array" ref="D680">INDEX('Modified Iteration Data'!$R$8:$R$1007,MATCH($B680,'Modified Iteration Data'!$AG$8:$AG$1007,0),0)</f>
        <v>1377971479.7208281</v>
      </c>
      <c r="E680" s="3">
        <f t="shared" si="72"/>
        <v>4493712153.6917419</v>
      </c>
      <c r="F680" s="3">
        <f t="shared" si="73"/>
        <v>2660801679.5064716</v>
      </c>
      <c r="G680" s="3">
        <f t="shared" si="70"/>
        <v>2660801679.5064716</v>
      </c>
      <c r="H680" s="3">
        <f t="shared" si="74"/>
        <v>0</v>
      </c>
      <c r="I680" s="3">
        <f t="shared" si="75"/>
        <v>0</v>
      </c>
      <c r="J680" s="5">
        <f t="shared" si="76"/>
        <v>673</v>
      </c>
    </row>
    <row r="681" spans="2:10" x14ac:dyDescent="0.25">
      <c r="B681" s="6">
        <f t="shared" si="71"/>
        <v>0.67400000000000004</v>
      </c>
      <c r="C681" s="3" cm="1">
        <f t="array" ref="C681">INDEX('Modified Iteration Data'!$Q$8:$Q$1007,MATCH($B681,'Modified Iteration Data'!$AF$8:$AF$1007,0),0)</f>
        <v>2773972030.5676279</v>
      </c>
      <c r="D681" s="3" cm="1">
        <f t="array" ref="D681">INDEX('Modified Iteration Data'!$R$8:$R$1007,MATCH($B681,'Modified Iteration Data'!$AG$8:$AG$1007,0),0)</f>
        <v>1378150163.3272438</v>
      </c>
      <c r="E681" s="3">
        <f t="shared" si="72"/>
        <v>4496488086.8632736</v>
      </c>
      <c r="F681" s="3">
        <f t="shared" si="73"/>
        <v>2660980363.1128874</v>
      </c>
      <c r="G681" s="3">
        <f t="shared" si="70"/>
        <v>2660980363.1128874</v>
      </c>
      <c r="H681" s="3">
        <f t="shared" si="74"/>
        <v>0</v>
      </c>
      <c r="I681" s="3">
        <f t="shared" si="75"/>
        <v>0</v>
      </c>
      <c r="J681" s="5">
        <f t="shared" si="76"/>
        <v>674</v>
      </c>
    </row>
    <row r="682" spans="2:10" x14ac:dyDescent="0.25">
      <c r="B682" s="6">
        <f t="shared" si="71"/>
        <v>0.67500000000000004</v>
      </c>
      <c r="C682" s="3" cm="1">
        <f t="array" ref="C682">INDEX('Modified Iteration Data'!$Q$8:$Q$1007,MATCH($B682,'Modified Iteration Data'!$AF$8:$AF$1007,0),0)</f>
        <v>2779381126.3852439</v>
      </c>
      <c r="D682" s="3" cm="1">
        <f t="array" ref="D682">INDEX('Modified Iteration Data'!$R$8:$R$1007,MATCH($B682,'Modified Iteration Data'!$AG$8:$AG$1007,0),0)</f>
        <v>1379678863.7431037</v>
      </c>
      <c r="E682" s="3">
        <f t="shared" si="72"/>
        <v>4501897182.6808901</v>
      </c>
      <c r="F682" s="3">
        <f t="shared" si="73"/>
        <v>2662509063.5287471</v>
      </c>
      <c r="G682" s="3">
        <f t="shared" si="70"/>
        <v>2662509063.5287471</v>
      </c>
      <c r="H682" s="3">
        <f t="shared" si="74"/>
        <v>0</v>
      </c>
      <c r="I682" s="3">
        <f t="shared" si="75"/>
        <v>0</v>
      </c>
      <c r="J682" s="5">
        <f t="shared" si="76"/>
        <v>675</v>
      </c>
    </row>
    <row r="683" spans="2:10" x14ac:dyDescent="0.25">
      <c r="B683" s="6">
        <f t="shared" si="71"/>
        <v>0.67600000000000005</v>
      </c>
      <c r="C683" s="3" cm="1">
        <f t="array" ref="C683">INDEX('Modified Iteration Data'!$Q$8:$Q$1007,MATCH($B683,'Modified Iteration Data'!$AF$8:$AF$1007,0),0)</f>
        <v>2780283552.4246397</v>
      </c>
      <c r="D683" s="3" cm="1">
        <f t="array" ref="D683">INDEX('Modified Iteration Data'!$R$8:$R$1007,MATCH($B683,'Modified Iteration Data'!$AG$8:$AG$1007,0),0)</f>
        <v>1379916450.2613666</v>
      </c>
      <c r="E683" s="3">
        <f t="shared" si="72"/>
        <v>4502799608.7202854</v>
      </c>
      <c r="F683" s="3">
        <f t="shared" si="73"/>
        <v>2662746650.0470099</v>
      </c>
      <c r="G683" s="3">
        <f t="shared" si="70"/>
        <v>2662746650.0470099</v>
      </c>
      <c r="H683" s="3">
        <f t="shared" si="74"/>
        <v>0</v>
      </c>
      <c r="I683" s="3">
        <f t="shared" si="75"/>
        <v>0</v>
      </c>
      <c r="J683" s="5">
        <f t="shared" si="76"/>
        <v>676</v>
      </c>
    </row>
    <row r="684" spans="2:10" x14ac:dyDescent="0.25">
      <c r="B684" s="6">
        <f t="shared" si="71"/>
        <v>0.67700000000000005</v>
      </c>
      <c r="C684" s="3" cm="1">
        <f t="array" ref="C684">INDEX('Modified Iteration Data'!$Q$8:$Q$1007,MATCH($B684,'Modified Iteration Data'!$AF$8:$AF$1007,0),0)</f>
        <v>2781034815.2210131</v>
      </c>
      <c r="D684" s="3" cm="1">
        <f t="array" ref="D684">INDEX('Modified Iteration Data'!$R$8:$R$1007,MATCH($B684,'Modified Iteration Data'!$AG$8:$AG$1007,0),0)</f>
        <v>1380404618.7044225</v>
      </c>
      <c r="E684" s="3">
        <f t="shared" si="72"/>
        <v>4503550871.5166588</v>
      </c>
      <c r="F684" s="3">
        <f t="shared" si="73"/>
        <v>2663234818.4900656</v>
      </c>
      <c r="G684" s="3">
        <f t="shared" si="70"/>
        <v>2663234818.4900656</v>
      </c>
      <c r="H684" s="3">
        <f t="shared" si="74"/>
        <v>0</v>
      </c>
      <c r="I684" s="3">
        <f t="shared" si="75"/>
        <v>0</v>
      </c>
      <c r="J684" s="5">
        <f t="shared" si="76"/>
        <v>677</v>
      </c>
    </row>
    <row r="685" spans="2:10" x14ac:dyDescent="0.25">
      <c r="B685" s="6">
        <f t="shared" si="71"/>
        <v>0.67800000000000005</v>
      </c>
      <c r="C685" s="3" cm="1">
        <f t="array" ref="C685">INDEX('Modified Iteration Data'!$Q$8:$Q$1007,MATCH($B685,'Modified Iteration Data'!$AF$8:$AF$1007,0),0)</f>
        <v>2781140197.3985486</v>
      </c>
      <c r="D685" s="3" cm="1">
        <f t="array" ref="D685">INDEX('Modified Iteration Data'!$R$8:$R$1007,MATCH($B685,'Modified Iteration Data'!$AG$8:$AG$1007,0),0)</f>
        <v>1380661117.5322266</v>
      </c>
      <c r="E685" s="3">
        <f t="shared" si="72"/>
        <v>4503656253.6941948</v>
      </c>
      <c r="F685" s="3">
        <f t="shared" si="73"/>
        <v>2663491317.3178701</v>
      </c>
      <c r="G685" s="3">
        <f t="shared" si="70"/>
        <v>2663491317.3178701</v>
      </c>
      <c r="H685" s="3">
        <f t="shared" si="74"/>
        <v>0</v>
      </c>
      <c r="I685" s="3">
        <f t="shared" si="75"/>
        <v>0</v>
      </c>
      <c r="J685" s="5">
        <f t="shared" si="76"/>
        <v>678</v>
      </c>
    </row>
    <row r="686" spans="2:10" x14ac:dyDescent="0.25">
      <c r="B686" s="6">
        <f t="shared" si="71"/>
        <v>0.67900000000000005</v>
      </c>
      <c r="C686" s="3" cm="1">
        <f t="array" ref="C686">INDEX('Modified Iteration Data'!$Q$8:$Q$1007,MATCH($B686,'Modified Iteration Data'!$AF$8:$AF$1007,0),0)</f>
        <v>2781237019.5888648</v>
      </c>
      <c r="D686" s="3" cm="1">
        <f t="array" ref="D686">INDEX('Modified Iteration Data'!$R$8:$R$1007,MATCH($B686,'Modified Iteration Data'!$AG$8:$AG$1007,0),0)</f>
        <v>1380708847.3036911</v>
      </c>
      <c r="E686" s="3">
        <f t="shared" si="72"/>
        <v>4503753075.884511</v>
      </c>
      <c r="F686" s="3">
        <f t="shared" si="73"/>
        <v>2663539047.0893345</v>
      </c>
      <c r="G686" s="3">
        <f t="shared" si="70"/>
        <v>2663539047.0893345</v>
      </c>
      <c r="H686" s="3">
        <f t="shared" si="74"/>
        <v>0</v>
      </c>
      <c r="I686" s="3">
        <f t="shared" si="75"/>
        <v>0</v>
      </c>
      <c r="J686" s="5">
        <f t="shared" si="76"/>
        <v>679</v>
      </c>
    </row>
    <row r="687" spans="2:10" x14ac:dyDescent="0.25">
      <c r="B687" s="6">
        <f t="shared" si="71"/>
        <v>0.68</v>
      </c>
      <c r="C687" s="3" cm="1">
        <f t="array" ref="C687">INDEX('Modified Iteration Data'!$Q$8:$Q$1007,MATCH($B687,'Modified Iteration Data'!$AF$8:$AF$1007,0),0)</f>
        <v>2781802382.1544938</v>
      </c>
      <c r="D687" s="3" cm="1">
        <f t="array" ref="D687">INDEX('Modified Iteration Data'!$R$8:$R$1007,MATCH($B687,'Modified Iteration Data'!$AG$8:$AG$1007,0),0)</f>
        <v>1380822491.1466813</v>
      </c>
      <c r="E687" s="3">
        <f t="shared" si="72"/>
        <v>4504318438.45014</v>
      </c>
      <c r="F687" s="3">
        <f t="shared" si="73"/>
        <v>2663652690.9323244</v>
      </c>
      <c r="G687" s="3">
        <f t="shared" si="70"/>
        <v>2663652690.9323244</v>
      </c>
      <c r="H687" s="3">
        <f t="shared" si="74"/>
        <v>0</v>
      </c>
      <c r="I687" s="3">
        <f t="shared" si="75"/>
        <v>0</v>
      </c>
      <c r="J687" s="5">
        <f t="shared" si="76"/>
        <v>680</v>
      </c>
    </row>
    <row r="688" spans="2:10" x14ac:dyDescent="0.25">
      <c r="B688" s="6">
        <f t="shared" si="71"/>
        <v>0.68100000000000005</v>
      </c>
      <c r="C688" s="3" cm="1">
        <f t="array" ref="C688">INDEX('Modified Iteration Data'!$Q$8:$Q$1007,MATCH($B688,'Modified Iteration Data'!$AF$8:$AF$1007,0),0)</f>
        <v>2782487367.0384502</v>
      </c>
      <c r="D688" s="3" cm="1">
        <f t="array" ref="D688">INDEX('Modified Iteration Data'!$R$8:$R$1007,MATCH($B688,'Modified Iteration Data'!$AG$8:$AG$1007,0),0)</f>
        <v>1381078380.7362642</v>
      </c>
      <c r="E688" s="3">
        <f t="shared" si="72"/>
        <v>4505003423.3340969</v>
      </c>
      <c r="F688" s="3">
        <f t="shared" si="73"/>
        <v>2663908580.5219078</v>
      </c>
      <c r="G688" s="3">
        <f t="shared" si="70"/>
        <v>2663908580.5219078</v>
      </c>
      <c r="H688" s="3">
        <f t="shared" si="74"/>
        <v>0</v>
      </c>
      <c r="I688" s="3">
        <f t="shared" si="75"/>
        <v>0</v>
      </c>
      <c r="J688" s="5">
        <f t="shared" si="76"/>
        <v>681</v>
      </c>
    </row>
    <row r="689" spans="2:10" x14ac:dyDescent="0.25">
      <c r="B689" s="6">
        <f t="shared" si="71"/>
        <v>0.68200000000000005</v>
      </c>
      <c r="C689" s="3" cm="1">
        <f t="array" ref="C689">INDEX('Modified Iteration Data'!$Q$8:$Q$1007,MATCH($B689,'Modified Iteration Data'!$AF$8:$AF$1007,0),0)</f>
        <v>2782624835.0301051</v>
      </c>
      <c r="D689" s="3" cm="1">
        <f t="array" ref="D689">INDEX('Modified Iteration Data'!$R$8:$R$1007,MATCH($B689,'Modified Iteration Data'!$AG$8:$AG$1007,0),0)</f>
        <v>1381756078.5072691</v>
      </c>
      <c r="E689" s="3">
        <f t="shared" si="72"/>
        <v>4505140891.3257513</v>
      </c>
      <c r="F689" s="3">
        <f t="shared" si="73"/>
        <v>2664586278.2929125</v>
      </c>
      <c r="G689" s="3">
        <f t="shared" si="70"/>
        <v>2664586278.2929125</v>
      </c>
      <c r="H689" s="3">
        <f t="shared" si="74"/>
        <v>0</v>
      </c>
      <c r="I689" s="3">
        <f t="shared" si="75"/>
        <v>0</v>
      </c>
      <c r="J689" s="5">
        <f t="shared" si="76"/>
        <v>682</v>
      </c>
    </row>
    <row r="690" spans="2:10" x14ac:dyDescent="0.25">
      <c r="B690" s="6">
        <f t="shared" si="71"/>
        <v>0.68300000000000005</v>
      </c>
      <c r="C690" s="3" cm="1">
        <f t="array" ref="C690">INDEX('Modified Iteration Data'!$Q$8:$Q$1007,MATCH($B690,'Modified Iteration Data'!$AF$8:$AF$1007,0),0)</f>
        <v>2784362023.0706291</v>
      </c>
      <c r="D690" s="3" cm="1">
        <f t="array" ref="D690">INDEX('Modified Iteration Data'!$R$8:$R$1007,MATCH($B690,'Modified Iteration Data'!$AG$8:$AG$1007,0),0)</f>
        <v>1382440894.5821438</v>
      </c>
      <c r="E690" s="3">
        <f t="shared" si="72"/>
        <v>4506878079.3662758</v>
      </c>
      <c r="F690" s="3">
        <f t="shared" si="73"/>
        <v>2665271094.3677874</v>
      </c>
      <c r="G690" s="3">
        <f t="shared" si="70"/>
        <v>2665271094.3677874</v>
      </c>
      <c r="H690" s="3">
        <f t="shared" si="74"/>
        <v>0</v>
      </c>
      <c r="I690" s="3">
        <f t="shared" si="75"/>
        <v>0</v>
      </c>
      <c r="J690" s="5">
        <f t="shared" si="76"/>
        <v>683</v>
      </c>
    </row>
    <row r="691" spans="2:10" x14ac:dyDescent="0.25">
      <c r="B691" s="6">
        <f t="shared" si="71"/>
        <v>0.68400000000000005</v>
      </c>
      <c r="C691" s="3" cm="1">
        <f t="array" ref="C691">INDEX('Modified Iteration Data'!$Q$8:$Q$1007,MATCH($B691,'Modified Iteration Data'!$AF$8:$AF$1007,0),0)</f>
        <v>2784869654.3172107</v>
      </c>
      <c r="D691" s="3" cm="1">
        <f t="array" ref="D691">INDEX('Modified Iteration Data'!$R$8:$R$1007,MATCH($B691,'Modified Iteration Data'!$AG$8:$AG$1007,0),0)</f>
        <v>1382760781.3512161</v>
      </c>
      <c r="E691" s="3">
        <f t="shared" si="72"/>
        <v>4507385710.6128569</v>
      </c>
      <c r="F691" s="3">
        <f t="shared" si="73"/>
        <v>2665590981.1368594</v>
      </c>
      <c r="G691" s="3">
        <f t="shared" si="70"/>
        <v>2665590981.1368594</v>
      </c>
      <c r="H691" s="3">
        <f t="shared" si="74"/>
        <v>0</v>
      </c>
      <c r="I691" s="3">
        <f t="shared" si="75"/>
        <v>0</v>
      </c>
      <c r="J691" s="5">
        <f t="shared" si="76"/>
        <v>684</v>
      </c>
    </row>
    <row r="692" spans="2:10" x14ac:dyDescent="0.25">
      <c r="B692" s="6">
        <f t="shared" si="71"/>
        <v>0.68500000000000005</v>
      </c>
      <c r="C692" s="3" cm="1">
        <f t="array" ref="C692">INDEX('Modified Iteration Data'!$Q$8:$Q$1007,MATCH($B692,'Modified Iteration Data'!$AF$8:$AF$1007,0),0)</f>
        <v>2786011004.050519</v>
      </c>
      <c r="D692" s="3" cm="1">
        <f t="array" ref="D692">INDEX('Modified Iteration Data'!$R$8:$R$1007,MATCH($B692,'Modified Iteration Data'!$AG$8:$AG$1007,0),0)</f>
        <v>1383744659.5140636</v>
      </c>
      <c r="E692" s="3">
        <f t="shared" si="72"/>
        <v>4508527060.3461647</v>
      </c>
      <c r="F692" s="3">
        <f t="shared" si="73"/>
        <v>2666574859.2997069</v>
      </c>
      <c r="G692" s="3">
        <f t="shared" si="70"/>
        <v>2666574859.2997069</v>
      </c>
      <c r="H692" s="3">
        <f t="shared" si="74"/>
        <v>0</v>
      </c>
      <c r="I692" s="3">
        <f t="shared" si="75"/>
        <v>0</v>
      </c>
      <c r="J692" s="5">
        <f t="shared" si="76"/>
        <v>685</v>
      </c>
    </row>
    <row r="693" spans="2:10" x14ac:dyDescent="0.25">
      <c r="B693" s="6">
        <f t="shared" si="71"/>
        <v>0.68600000000000005</v>
      </c>
      <c r="C693" s="3" cm="1">
        <f t="array" ref="C693">INDEX('Modified Iteration Data'!$Q$8:$Q$1007,MATCH($B693,'Modified Iteration Data'!$AF$8:$AF$1007,0),0)</f>
        <v>2786983413.3173461</v>
      </c>
      <c r="D693" s="3" cm="1">
        <f t="array" ref="D693">INDEX('Modified Iteration Data'!$R$8:$R$1007,MATCH($B693,'Modified Iteration Data'!$AG$8:$AG$1007,0),0)</f>
        <v>1383790444.789367</v>
      </c>
      <c r="E693" s="3">
        <f t="shared" si="72"/>
        <v>4509499469.6129923</v>
      </c>
      <c r="F693" s="3">
        <f t="shared" si="73"/>
        <v>2666620644.5750103</v>
      </c>
      <c r="G693" s="3">
        <f t="shared" si="70"/>
        <v>2666620644.5750103</v>
      </c>
      <c r="H693" s="3">
        <f t="shared" si="74"/>
        <v>0</v>
      </c>
      <c r="I693" s="3">
        <f t="shared" si="75"/>
        <v>0</v>
      </c>
      <c r="J693" s="5">
        <f t="shared" si="76"/>
        <v>686</v>
      </c>
    </row>
    <row r="694" spans="2:10" x14ac:dyDescent="0.25">
      <c r="B694" s="6">
        <f t="shared" si="71"/>
        <v>0.68700000000000006</v>
      </c>
      <c r="C694" s="3" cm="1">
        <f t="array" ref="C694">INDEX('Modified Iteration Data'!$Q$8:$Q$1007,MATCH($B694,'Modified Iteration Data'!$AF$8:$AF$1007,0),0)</f>
        <v>2787469163.799665</v>
      </c>
      <c r="D694" s="3" cm="1">
        <f t="array" ref="D694">INDEX('Modified Iteration Data'!$R$8:$R$1007,MATCH($B694,'Modified Iteration Data'!$AG$8:$AG$1007,0),0)</f>
        <v>1383907609.093472</v>
      </c>
      <c r="E694" s="3">
        <f t="shared" si="72"/>
        <v>4509985220.0953112</v>
      </c>
      <c r="F694" s="3">
        <f t="shared" si="73"/>
        <v>2666737808.8791151</v>
      </c>
      <c r="G694" s="3">
        <f t="shared" si="70"/>
        <v>2666737808.8791151</v>
      </c>
      <c r="H694" s="3">
        <f t="shared" si="74"/>
        <v>0</v>
      </c>
      <c r="I694" s="3">
        <f t="shared" si="75"/>
        <v>0</v>
      </c>
      <c r="J694" s="5">
        <f t="shared" si="76"/>
        <v>687</v>
      </c>
    </row>
    <row r="695" spans="2:10" x14ac:dyDescent="0.25">
      <c r="B695" s="6">
        <f t="shared" si="71"/>
        <v>0.68799999999999994</v>
      </c>
      <c r="C695" s="3" cm="1">
        <f t="array" ref="C695">INDEX('Modified Iteration Data'!$Q$8:$Q$1007,MATCH($B695,'Modified Iteration Data'!$AF$8:$AF$1007,0),0)</f>
        <v>2788699484.443676</v>
      </c>
      <c r="D695" s="3" cm="1">
        <f t="array" ref="D695">INDEX('Modified Iteration Data'!$R$8:$R$1007,MATCH($B695,'Modified Iteration Data'!$AG$8:$AG$1007,0),0)</f>
        <v>1384201603.6117251</v>
      </c>
      <c r="E695" s="3">
        <f t="shared" si="72"/>
        <v>4511215540.7393227</v>
      </c>
      <c r="F695" s="3">
        <f t="shared" si="73"/>
        <v>2667031803.3973684</v>
      </c>
      <c r="G695" s="3">
        <f t="shared" si="70"/>
        <v>2667031803.3973684</v>
      </c>
      <c r="H695" s="3">
        <f t="shared" si="74"/>
        <v>0</v>
      </c>
      <c r="I695" s="3">
        <f t="shared" si="75"/>
        <v>0</v>
      </c>
      <c r="J695" s="5">
        <f t="shared" si="76"/>
        <v>688</v>
      </c>
    </row>
    <row r="696" spans="2:10" x14ac:dyDescent="0.25">
      <c r="B696" s="6">
        <f t="shared" si="71"/>
        <v>0.68899999999999995</v>
      </c>
      <c r="C696" s="3" cm="1">
        <f t="array" ref="C696">INDEX('Modified Iteration Data'!$Q$8:$Q$1007,MATCH($B696,'Modified Iteration Data'!$AF$8:$AF$1007,0),0)</f>
        <v>2789142007.5782266</v>
      </c>
      <c r="D696" s="3" cm="1">
        <f t="array" ref="D696">INDEX('Modified Iteration Data'!$R$8:$R$1007,MATCH($B696,'Modified Iteration Data'!$AG$8:$AG$1007,0),0)</f>
        <v>1384276658.2487583</v>
      </c>
      <c r="E696" s="3">
        <f t="shared" si="72"/>
        <v>4511658063.8738728</v>
      </c>
      <c r="F696" s="3">
        <f t="shared" si="73"/>
        <v>2667106858.0344019</v>
      </c>
      <c r="G696" s="3">
        <f t="shared" si="70"/>
        <v>2667106858.0344019</v>
      </c>
      <c r="H696" s="3">
        <f t="shared" si="74"/>
        <v>0</v>
      </c>
      <c r="I696" s="3">
        <f t="shared" si="75"/>
        <v>0</v>
      </c>
      <c r="J696" s="5">
        <f t="shared" si="76"/>
        <v>689</v>
      </c>
    </row>
    <row r="697" spans="2:10" x14ac:dyDescent="0.25">
      <c r="B697" s="6">
        <f t="shared" si="71"/>
        <v>0.69</v>
      </c>
      <c r="C697" s="3" cm="1">
        <f t="array" ref="C697">INDEX('Modified Iteration Data'!$Q$8:$Q$1007,MATCH($B697,'Modified Iteration Data'!$AF$8:$AF$1007,0),0)</f>
        <v>2789264559.360847</v>
      </c>
      <c r="D697" s="3" cm="1">
        <f t="array" ref="D697">INDEX('Modified Iteration Data'!$R$8:$R$1007,MATCH($B697,'Modified Iteration Data'!$AG$8:$AG$1007,0),0)</f>
        <v>1385274990.4617567</v>
      </c>
      <c r="E697" s="3">
        <f t="shared" si="72"/>
        <v>4511780615.6564932</v>
      </c>
      <c r="F697" s="3">
        <f t="shared" si="73"/>
        <v>2668105190.2474003</v>
      </c>
      <c r="G697" s="3">
        <f t="shared" si="70"/>
        <v>2668105190.2474003</v>
      </c>
      <c r="H697" s="3">
        <f t="shared" si="74"/>
        <v>0</v>
      </c>
      <c r="I697" s="3">
        <f t="shared" si="75"/>
        <v>0</v>
      </c>
      <c r="J697" s="5">
        <f t="shared" si="76"/>
        <v>690</v>
      </c>
    </row>
    <row r="698" spans="2:10" x14ac:dyDescent="0.25">
      <c r="B698" s="6">
        <f t="shared" si="71"/>
        <v>0.69099999999999995</v>
      </c>
      <c r="C698" s="3" cm="1">
        <f t="array" ref="C698">INDEX('Modified Iteration Data'!$Q$8:$Q$1007,MATCH($B698,'Modified Iteration Data'!$AF$8:$AF$1007,0),0)</f>
        <v>2791557067.9590926</v>
      </c>
      <c r="D698" s="3" cm="1">
        <f t="array" ref="D698">INDEX('Modified Iteration Data'!$R$8:$R$1007,MATCH($B698,'Modified Iteration Data'!$AG$8:$AG$1007,0),0)</f>
        <v>1386699081.8650613</v>
      </c>
      <c r="E698" s="3">
        <f t="shared" si="72"/>
        <v>4514073124.2547388</v>
      </c>
      <c r="F698" s="3">
        <f t="shared" si="73"/>
        <v>2669529281.6507044</v>
      </c>
      <c r="G698" s="3">
        <f t="shared" si="70"/>
        <v>2669529281.6507044</v>
      </c>
      <c r="H698" s="3">
        <f t="shared" si="74"/>
        <v>0</v>
      </c>
      <c r="I698" s="3">
        <f t="shared" si="75"/>
        <v>0</v>
      </c>
      <c r="J698" s="5">
        <f t="shared" si="76"/>
        <v>691</v>
      </c>
    </row>
    <row r="699" spans="2:10" x14ac:dyDescent="0.25">
      <c r="B699" s="6">
        <f t="shared" si="71"/>
        <v>0.69199999999999995</v>
      </c>
      <c r="C699" s="3" cm="1">
        <f t="array" ref="C699">INDEX('Modified Iteration Data'!$Q$8:$Q$1007,MATCH($B699,'Modified Iteration Data'!$AF$8:$AF$1007,0),0)</f>
        <v>2794347714.2194581</v>
      </c>
      <c r="D699" s="3" cm="1">
        <f t="array" ref="D699">INDEX('Modified Iteration Data'!$R$8:$R$1007,MATCH($B699,'Modified Iteration Data'!$AG$8:$AG$1007,0),0)</f>
        <v>1388804558.2877452</v>
      </c>
      <c r="E699" s="3">
        <f t="shared" si="72"/>
        <v>4516863770.5151043</v>
      </c>
      <c r="F699" s="3">
        <f t="shared" si="73"/>
        <v>2671634758.0733886</v>
      </c>
      <c r="G699" s="3">
        <f t="shared" si="70"/>
        <v>2671634758.0733886</v>
      </c>
      <c r="H699" s="3">
        <f t="shared" si="74"/>
        <v>0</v>
      </c>
      <c r="I699" s="3">
        <f t="shared" si="75"/>
        <v>0</v>
      </c>
      <c r="J699" s="5">
        <f t="shared" si="76"/>
        <v>692</v>
      </c>
    </row>
    <row r="700" spans="2:10" x14ac:dyDescent="0.25">
      <c r="B700" s="6">
        <f t="shared" si="71"/>
        <v>0.69299999999999995</v>
      </c>
      <c r="C700" s="3" cm="1">
        <f t="array" ref="C700">INDEX('Modified Iteration Data'!$Q$8:$Q$1007,MATCH($B700,'Modified Iteration Data'!$AF$8:$AF$1007,0),0)</f>
        <v>2796722154.599679</v>
      </c>
      <c r="D700" s="3" cm="1">
        <f t="array" ref="D700">INDEX('Modified Iteration Data'!$R$8:$R$1007,MATCH($B700,'Modified Iteration Data'!$AG$8:$AG$1007,0),0)</f>
        <v>1389977903.156426</v>
      </c>
      <c r="E700" s="3">
        <f t="shared" si="72"/>
        <v>4519238210.8953247</v>
      </c>
      <c r="F700" s="3">
        <f t="shared" si="73"/>
        <v>2672808102.9420691</v>
      </c>
      <c r="G700" s="3">
        <f t="shared" si="70"/>
        <v>2672808102.9420691</v>
      </c>
      <c r="H700" s="3">
        <f t="shared" si="74"/>
        <v>0</v>
      </c>
      <c r="I700" s="3">
        <f t="shared" si="75"/>
        <v>0</v>
      </c>
      <c r="J700" s="5">
        <f t="shared" si="76"/>
        <v>693</v>
      </c>
    </row>
    <row r="701" spans="2:10" x14ac:dyDescent="0.25">
      <c r="B701" s="6">
        <f t="shared" si="71"/>
        <v>0.69399999999999995</v>
      </c>
      <c r="C701" s="3" cm="1">
        <f t="array" ref="C701">INDEX('Modified Iteration Data'!$Q$8:$Q$1007,MATCH($B701,'Modified Iteration Data'!$AF$8:$AF$1007,0),0)</f>
        <v>2797943249.1406388</v>
      </c>
      <c r="D701" s="3" cm="1">
        <f t="array" ref="D701">INDEX('Modified Iteration Data'!$R$8:$R$1007,MATCH($B701,'Modified Iteration Data'!$AG$8:$AG$1007,0),0)</f>
        <v>1390121582.6332164</v>
      </c>
      <c r="E701" s="3">
        <f t="shared" si="72"/>
        <v>4520459305.436285</v>
      </c>
      <c r="F701" s="3">
        <f t="shared" si="73"/>
        <v>2672951782.4188595</v>
      </c>
      <c r="G701" s="3">
        <f t="shared" si="70"/>
        <v>2672951782.4188595</v>
      </c>
      <c r="H701" s="3">
        <f t="shared" si="74"/>
        <v>0</v>
      </c>
      <c r="I701" s="3">
        <f t="shared" si="75"/>
        <v>0</v>
      </c>
      <c r="J701" s="5">
        <f t="shared" si="76"/>
        <v>694</v>
      </c>
    </row>
    <row r="702" spans="2:10" x14ac:dyDescent="0.25">
      <c r="B702" s="6">
        <f t="shared" si="71"/>
        <v>0.69499999999999995</v>
      </c>
      <c r="C702" s="3" cm="1">
        <f t="array" ref="C702">INDEX('Modified Iteration Data'!$Q$8:$Q$1007,MATCH($B702,'Modified Iteration Data'!$AF$8:$AF$1007,0),0)</f>
        <v>2801023449.6575089</v>
      </c>
      <c r="D702" s="3" cm="1">
        <f t="array" ref="D702">INDEX('Modified Iteration Data'!$R$8:$R$1007,MATCH($B702,'Modified Iteration Data'!$AG$8:$AG$1007,0),0)</f>
        <v>1390162572.0105629</v>
      </c>
      <c r="E702" s="3">
        <f t="shared" si="72"/>
        <v>4523539505.9531555</v>
      </c>
      <c r="F702" s="3">
        <f t="shared" si="73"/>
        <v>2672992771.7962065</v>
      </c>
      <c r="G702" s="3">
        <f t="shared" si="70"/>
        <v>2672992771.7962065</v>
      </c>
      <c r="H702" s="3">
        <f t="shared" si="74"/>
        <v>0</v>
      </c>
      <c r="I702" s="3">
        <f t="shared" si="75"/>
        <v>0</v>
      </c>
      <c r="J702" s="5">
        <f t="shared" si="76"/>
        <v>695</v>
      </c>
    </row>
    <row r="703" spans="2:10" x14ac:dyDescent="0.25">
      <c r="B703" s="6">
        <f t="shared" si="71"/>
        <v>0.69599999999999995</v>
      </c>
      <c r="C703" s="3" cm="1">
        <f t="array" ref="C703">INDEX('Modified Iteration Data'!$Q$8:$Q$1007,MATCH($B703,'Modified Iteration Data'!$AF$8:$AF$1007,0),0)</f>
        <v>2802974758.781044</v>
      </c>
      <c r="D703" s="3" cm="1">
        <f t="array" ref="D703">INDEX('Modified Iteration Data'!$R$8:$R$1007,MATCH($B703,'Modified Iteration Data'!$AG$8:$AG$1007,0),0)</f>
        <v>1390677666.9692101</v>
      </c>
      <c r="E703" s="3">
        <f t="shared" si="72"/>
        <v>4525490815.0766907</v>
      </c>
      <c r="F703" s="3">
        <f t="shared" si="73"/>
        <v>2673507866.7548532</v>
      </c>
      <c r="G703" s="3">
        <f t="shared" si="70"/>
        <v>2673507866.7548532</v>
      </c>
      <c r="H703" s="3">
        <f t="shared" si="74"/>
        <v>0</v>
      </c>
      <c r="I703" s="3">
        <f t="shared" si="75"/>
        <v>0</v>
      </c>
      <c r="J703" s="5">
        <f t="shared" si="76"/>
        <v>696</v>
      </c>
    </row>
    <row r="704" spans="2:10" x14ac:dyDescent="0.25">
      <c r="B704" s="6">
        <f t="shared" si="71"/>
        <v>0.69699999999999995</v>
      </c>
      <c r="C704" s="3" cm="1">
        <f t="array" ref="C704">INDEX('Modified Iteration Data'!$Q$8:$Q$1007,MATCH($B704,'Modified Iteration Data'!$AF$8:$AF$1007,0),0)</f>
        <v>2803004865.988554</v>
      </c>
      <c r="D704" s="3" cm="1">
        <f t="array" ref="D704">INDEX('Modified Iteration Data'!$R$8:$R$1007,MATCH($B704,'Modified Iteration Data'!$AG$8:$AG$1007,0),0)</f>
        <v>1391034264.0951114</v>
      </c>
      <c r="E704" s="3">
        <f t="shared" si="72"/>
        <v>4525520922.2842007</v>
      </c>
      <c r="F704" s="3">
        <f t="shared" si="73"/>
        <v>2673864463.8807545</v>
      </c>
      <c r="G704" s="3">
        <f t="shared" si="70"/>
        <v>2673864463.8807545</v>
      </c>
      <c r="H704" s="3">
        <f t="shared" si="74"/>
        <v>0</v>
      </c>
      <c r="I704" s="3">
        <f t="shared" si="75"/>
        <v>0</v>
      </c>
      <c r="J704" s="5">
        <f t="shared" si="76"/>
        <v>697</v>
      </c>
    </row>
    <row r="705" spans="2:10" x14ac:dyDescent="0.25">
      <c r="B705" s="6">
        <f t="shared" si="71"/>
        <v>0.69799999999999995</v>
      </c>
      <c r="C705" s="3" cm="1">
        <f t="array" ref="C705">INDEX('Modified Iteration Data'!$Q$8:$Q$1007,MATCH($B705,'Modified Iteration Data'!$AF$8:$AF$1007,0),0)</f>
        <v>2804612608.6498814</v>
      </c>
      <c r="D705" s="3" cm="1">
        <f t="array" ref="D705">INDEX('Modified Iteration Data'!$R$8:$R$1007,MATCH($B705,'Modified Iteration Data'!$AG$8:$AG$1007,0),0)</f>
        <v>1391863654.415976</v>
      </c>
      <c r="E705" s="3">
        <f t="shared" si="72"/>
        <v>4527128664.945528</v>
      </c>
      <c r="F705" s="3">
        <f t="shared" si="73"/>
        <v>2674693854.2016191</v>
      </c>
      <c r="G705" s="3">
        <f t="shared" si="70"/>
        <v>2674693854.2016191</v>
      </c>
      <c r="H705" s="3">
        <f t="shared" si="74"/>
        <v>0</v>
      </c>
      <c r="I705" s="3">
        <f t="shared" si="75"/>
        <v>0</v>
      </c>
      <c r="J705" s="5">
        <f t="shared" si="76"/>
        <v>698</v>
      </c>
    </row>
    <row r="706" spans="2:10" x14ac:dyDescent="0.25">
      <c r="B706" s="6">
        <f t="shared" si="71"/>
        <v>0.69899999999999995</v>
      </c>
      <c r="C706" s="3" cm="1">
        <f t="array" ref="C706">INDEX('Modified Iteration Data'!$Q$8:$Q$1007,MATCH($B706,'Modified Iteration Data'!$AF$8:$AF$1007,0),0)</f>
        <v>2806030854.81603</v>
      </c>
      <c r="D706" s="3" cm="1">
        <f t="array" ref="D706">INDEX('Modified Iteration Data'!$R$8:$R$1007,MATCH($B706,'Modified Iteration Data'!$AG$8:$AG$1007,0),0)</f>
        <v>1392538693.4097948</v>
      </c>
      <c r="E706" s="3">
        <f t="shared" si="72"/>
        <v>4528546911.1116762</v>
      </c>
      <c r="F706" s="3">
        <f t="shared" si="73"/>
        <v>2675368893.1954384</v>
      </c>
      <c r="G706" s="3">
        <f t="shared" si="70"/>
        <v>2675368893.1954384</v>
      </c>
      <c r="H706" s="3">
        <f t="shared" si="74"/>
        <v>0</v>
      </c>
      <c r="I706" s="3">
        <f t="shared" si="75"/>
        <v>0</v>
      </c>
      <c r="J706" s="5">
        <f t="shared" si="76"/>
        <v>699</v>
      </c>
    </row>
    <row r="707" spans="2:10" x14ac:dyDescent="0.25">
      <c r="B707" s="6">
        <f t="shared" si="71"/>
        <v>0.7</v>
      </c>
      <c r="C707" s="3" cm="1">
        <f t="array" ref="C707">INDEX('Modified Iteration Data'!$Q$8:$Q$1007,MATCH($B707,'Modified Iteration Data'!$AF$8:$AF$1007,0),0)</f>
        <v>2807369439.881505</v>
      </c>
      <c r="D707" s="3" cm="1">
        <f t="array" ref="D707">INDEX('Modified Iteration Data'!$R$8:$R$1007,MATCH($B707,'Modified Iteration Data'!$AG$8:$AG$1007,0),0)</f>
        <v>1393039804.7906551</v>
      </c>
      <c r="E707" s="3">
        <f t="shared" si="72"/>
        <v>4529885496.1771507</v>
      </c>
      <c r="F707" s="3">
        <f t="shared" si="73"/>
        <v>2675870004.5762987</v>
      </c>
      <c r="G707" s="3">
        <f t="shared" si="70"/>
        <v>2675870004.5762987</v>
      </c>
      <c r="H707" s="3">
        <f>E707-F707</f>
        <v>1854015491.600852</v>
      </c>
      <c r="I707" s="3">
        <f t="shared" si="75"/>
        <v>0</v>
      </c>
      <c r="J707" s="5">
        <f t="shared" si="76"/>
        <v>700</v>
      </c>
    </row>
    <row r="708" spans="2:10" x14ac:dyDescent="0.25">
      <c r="B708" s="6">
        <f t="shared" si="71"/>
        <v>0.70099999999999996</v>
      </c>
      <c r="C708" s="3" cm="1">
        <f t="array" ref="C708">INDEX('Modified Iteration Data'!$Q$8:$Q$1007,MATCH($B708,'Modified Iteration Data'!$AF$8:$AF$1007,0),0)</f>
        <v>2808263567.974895</v>
      </c>
      <c r="D708" s="3" cm="1">
        <f t="array" ref="D708">INDEX('Modified Iteration Data'!$R$8:$R$1007,MATCH($B708,'Modified Iteration Data'!$AG$8:$AG$1007,0),0)</f>
        <v>1394847942.0335279</v>
      </c>
      <c r="E708" s="3">
        <f t="shared" si="72"/>
        <v>4530779624.2705412</v>
      </c>
      <c r="F708" s="3">
        <f t="shared" si="73"/>
        <v>2677678141.819171</v>
      </c>
      <c r="G708" s="3">
        <f t="shared" si="70"/>
        <v>2677678141.819171</v>
      </c>
      <c r="H708" s="3">
        <f t="shared" si="74"/>
        <v>0</v>
      </c>
      <c r="I708" s="3">
        <f t="shared" si="75"/>
        <v>0</v>
      </c>
      <c r="J708" s="5">
        <f t="shared" si="76"/>
        <v>701</v>
      </c>
    </row>
    <row r="709" spans="2:10" x14ac:dyDescent="0.25">
      <c r="B709" s="6">
        <f t="shared" si="71"/>
        <v>0.70199999999999996</v>
      </c>
      <c r="C709" s="3" cm="1">
        <f t="array" ref="C709">INDEX('Modified Iteration Data'!$Q$8:$Q$1007,MATCH($B709,'Modified Iteration Data'!$AF$8:$AF$1007,0),0)</f>
        <v>2810806541.0995083</v>
      </c>
      <c r="D709" s="3" cm="1">
        <f t="array" ref="D709">INDEX('Modified Iteration Data'!$R$8:$R$1007,MATCH($B709,'Modified Iteration Data'!$AG$8:$AG$1007,0),0)</f>
        <v>1394947977.4286244</v>
      </c>
      <c r="E709" s="3">
        <f t="shared" si="72"/>
        <v>4533322597.395155</v>
      </c>
      <c r="F709" s="3">
        <f t="shared" si="73"/>
        <v>2677778177.2142677</v>
      </c>
      <c r="G709" s="3">
        <f t="shared" si="70"/>
        <v>2677778177.2142677</v>
      </c>
      <c r="H709" s="3">
        <f t="shared" si="74"/>
        <v>0</v>
      </c>
      <c r="I709" s="3">
        <f t="shared" si="75"/>
        <v>0</v>
      </c>
      <c r="J709" s="5">
        <f t="shared" si="76"/>
        <v>702</v>
      </c>
    </row>
    <row r="710" spans="2:10" x14ac:dyDescent="0.25">
      <c r="B710" s="6">
        <f t="shared" si="71"/>
        <v>0.70299999999999996</v>
      </c>
      <c r="C710" s="3" cm="1">
        <f t="array" ref="C710">INDEX('Modified Iteration Data'!$Q$8:$Q$1007,MATCH($B710,'Modified Iteration Data'!$AF$8:$AF$1007,0),0)</f>
        <v>2810931134.6680322</v>
      </c>
      <c r="D710" s="3" cm="1">
        <f t="array" ref="D710">INDEX('Modified Iteration Data'!$R$8:$R$1007,MATCH($B710,'Modified Iteration Data'!$AG$8:$AG$1007,0),0)</f>
        <v>1395287300.4079568</v>
      </c>
      <c r="E710" s="3">
        <f t="shared" si="72"/>
        <v>4533447190.9636784</v>
      </c>
      <c r="F710" s="3">
        <f t="shared" si="73"/>
        <v>2678117500.1936002</v>
      </c>
      <c r="G710" s="3">
        <f t="shared" si="70"/>
        <v>2678117500.1936002</v>
      </c>
      <c r="H710" s="3">
        <f t="shared" si="74"/>
        <v>0</v>
      </c>
      <c r="I710" s="3">
        <f t="shared" si="75"/>
        <v>0</v>
      </c>
      <c r="J710" s="5">
        <f t="shared" si="76"/>
        <v>703</v>
      </c>
    </row>
    <row r="711" spans="2:10" x14ac:dyDescent="0.25">
      <c r="B711" s="6">
        <f t="shared" si="71"/>
        <v>0.70399999999999996</v>
      </c>
      <c r="C711" s="3" cm="1">
        <f t="array" ref="C711">INDEX('Modified Iteration Data'!$Q$8:$Q$1007,MATCH($B711,'Modified Iteration Data'!$AF$8:$AF$1007,0),0)</f>
        <v>2812434353.2903409</v>
      </c>
      <c r="D711" s="3" cm="1">
        <f t="array" ref="D711">INDEX('Modified Iteration Data'!$R$8:$R$1007,MATCH($B711,'Modified Iteration Data'!$AG$8:$AG$1007,0),0)</f>
        <v>1395335012.1999786</v>
      </c>
      <c r="E711" s="3">
        <f t="shared" si="72"/>
        <v>4534950409.5859871</v>
      </c>
      <c r="F711" s="3">
        <f t="shared" si="73"/>
        <v>2678165211.9856219</v>
      </c>
      <c r="G711" s="3">
        <f t="shared" si="70"/>
        <v>2678165211.9856219</v>
      </c>
      <c r="H711" s="3">
        <f t="shared" si="74"/>
        <v>0</v>
      </c>
      <c r="I711" s="3">
        <f t="shared" si="75"/>
        <v>0</v>
      </c>
      <c r="J711" s="5">
        <f t="shared" si="76"/>
        <v>704</v>
      </c>
    </row>
    <row r="712" spans="2:10" x14ac:dyDescent="0.25">
      <c r="B712" s="6">
        <f t="shared" si="71"/>
        <v>0.70499999999999996</v>
      </c>
      <c r="C712" s="3" cm="1">
        <f t="array" ref="C712">INDEX('Modified Iteration Data'!$Q$8:$Q$1007,MATCH($B712,'Modified Iteration Data'!$AF$8:$AF$1007,0),0)</f>
        <v>2815684177.4997349</v>
      </c>
      <c r="D712" s="3" cm="1">
        <f t="array" ref="D712">INDEX('Modified Iteration Data'!$R$8:$R$1007,MATCH($B712,'Modified Iteration Data'!$AG$8:$AG$1007,0),0)</f>
        <v>1395675440.8292687</v>
      </c>
      <c r="E712" s="3">
        <f t="shared" si="72"/>
        <v>4538200233.7953815</v>
      </c>
      <c r="F712" s="3">
        <f t="shared" si="73"/>
        <v>2678505640.614912</v>
      </c>
      <c r="G712" s="3">
        <f t="shared" ref="G712:G775" si="77">MIN(E712:F712)</f>
        <v>2678505640.614912</v>
      </c>
      <c r="H712" s="3">
        <f t="shared" si="74"/>
        <v>0</v>
      </c>
      <c r="I712" s="3">
        <f t="shared" si="75"/>
        <v>0</v>
      </c>
      <c r="J712" s="5">
        <f t="shared" si="76"/>
        <v>705</v>
      </c>
    </row>
    <row r="713" spans="2:10" x14ac:dyDescent="0.25">
      <c r="B713" s="6">
        <f t="shared" ref="B713:B776" si="78">J713/1000</f>
        <v>0.70599999999999996</v>
      </c>
      <c r="C713" s="3" cm="1">
        <f t="array" ref="C713">INDEX('Modified Iteration Data'!$Q$8:$Q$1007,MATCH($B713,'Modified Iteration Data'!$AF$8:$AF$1007,0),0)</f>
        <v>2817186260.511826</v>
      </c>
      <c r="D713" s="3" cm="1">
        <f t="array" ref="D713">INDEX('Modified Iteration Data'!$R$8:$R$1007,MATCH($B713,'Modified Iteration Data'!$AG$8:$AG$1007,0),0)</f>
        <v>1398098914.6200445</v>
      </c>
      <c r="E713" s="3">
        <f t="shared" ref="E713:E776" si="79">C713+$E$5</f>
        <v>4539702316.8074722</v>
      </c>
      <c r="F713" s="3">
        <f t="shared" ref="F713:F776" si="80">D713+$F$5</f>
        <v>2680929114.4056878</v>
      </c>
      <c r="G713" s="3">
        <f t="shared" si="77"/>
        <v>2680929114.4056878</v>
      </c>
      <c r="H713" s="3">
        <f t="shared" ref="H713:H756" si="81">IF(B713&gt;=$I$2,ABS(F713-E713),0)</f>
        <v>0</v>
      </c>
      <c r="I713" s="3">
        <f t="shared" ref="I713:I776" si="82">IF(B713&gt;=$I$2,(E713-F713),0)</f>
        <v>0</v>
      </c>
      <c r="J713" s="5">
        <f t="shared" si="76"/>
        <v>706</v>
      </c>
    </row>
    <row r="714" spans="2:10" x14ac:dyDescent="0.25">
      <c r="B714" s="6">
        <f t="shared" si="78"/>
        <v>0.70699999999999996</v>
      </c>
      <c r="C714" s="3" cm="1">
        <f t="array" ref="C714">INDEX('Modified Iteration Data'!$Q$8:$Q$1007,MATCH($B714,'Modified Iteration Data'!$AF$8:$AF$1007,0),0)</f>
        <v>2817613551.2030392</v>
      </c>
      <c r="D714" s="3" cm="1">
        <f t="array" ref="D714">INDEX('Modified Iteration Data'!$R$8:$R$1007,MATCH($B714,'Modified Iteration Data'!$AG$8:$AG$1007,0),0)</f>
        <v>1398246830.7597294</v>
      </c>
      <c r="E714" s="3">
        <f t="shared" si="79"/>
        <v>4540129607.4986858</v>
      </c>
      <c r="F714" s="3">
        <f t="shared" si="80"/>
        <v>2681077030.545373</v>
      </c>
      <c r="G714" s="3">
        <f t="shared" si="77"/>
        <v>2681077030.545373</v>
      </c>
      <c r="H714" s="3">
        <f t="shared" si="81"/>
        <v>0</v>
      </c>
      <c r="I714" s="3">
        <f t="shared" si="82"/>
        <v>0</v>
      </c>
      <c r="J714" s="5">
        <f t="shared" ref="J714:J777" si="83">J713+1</f>
        <v>707</v>
      </c>
    </row>
    <row r="715" spans="2:10" x14ac:dyDescent="0.25">
      <c r="B715" s="6">
        <f t="shared" si="78"/>
        <v>0.70799999999999996</v>
      </c>
      <c r="C715" s="3" cm="1">
        <f t="array" ref="C715">INDEX('Modified Iteration Data'!$Q$8:$Q$1007,MATCH($B715,'Modified Iteration Data'!$AF$8:$AF$1007,0),0)</f>
        <v>2822372314.0359631</v>
      </c>
      <c r="D715" s="3" cm="1">
        <f t="array" ref="D715">INDEX('Modified Iteration Data'!$R$8:$R$1007,MATCH($B715,'Modified Iteration Data'!$AG$8:$AG$1007,0),0)</f>
        <v>1398597502.874177</v>
      </c>
      <c r="E715" s="3">
        <f t="shared" si="79"/>
        <v>4544888370.3316097</v>
      </c>
      <c r="F715" s="3">
        <f t="shared" si="80"/>
        <v>2681427702.6598206</v>
      </c>
      <c r="G715" s="3">
        <f t="shared" si="77"/>
        <v>2681427702.6598206</v>
      </c>
      <c r="H715" s="3">
        <f t="shared" si="81"/>
        <v>0</v>
      </c>
      <c r="I715" s="3">
        <f t="shared" si="82"/>
        <v>0</v>
      </c>
      <c r="J715" s="5">
        <f t="shared" si="83"/>
        <v>708</v>
      </c>
    </row>
    <row r="716" spans="2:10" x14ac:dyDescent="0.25">
      <c r="B716" s="6">
        <f t="shared" si="78"/>
        <v>0.70899999999999996</v>
      </c>
      <c r="C716" s="3" cm="1">
        <f t="array" ref="C716">INDEX('Modified Iteration Data'!$Q$8:$Q$1007,MATCH($B716,'Modified Iteration Data'!$AF$8:$AF$1007,0),0)</f>
        <v>2822514926.2099142</v>
      </c>
      <c r="D716" s="3" cm="1">
        <f t="array" ref="D716">INDEX('Modified Iteration Data'!$R$8:$R$1007,MATCH($B716,'Modified Iteration Data'!$AG$8:$AG$1007,0),0)</f>
        <v>1400361440.9551167</v>
      </c>
      <c r="E716" s="3">
        <f t="shared" si="79"/>
        <v>4545030982.5055599</v>
      </c>
      <c r="F716" s="3">
        <f t="shared" si="80"/>
        <v>2683191640.7407598</v>
      </c>
      <c r="G716" s="3">
        <f t="shared" si="77"/>
        <v>2683191640.7407598</v>
      </c>
      <c r="H716" s="3">
        <f t="shared" si="81"/>
        <v>0</v>
      </c>
      <c r="I716" s="3">
        <f t="shared" si="82"/>
        <v>0</v>
      </c>
      <c r="J716" s="5">
        <f t="shared" si="83"/>
        <v>709</v>
      </c>
    </row>
    <row r="717" spans="2:10" x14ac:dyDescent="0.25">
      <c r="B717" s="6">
        <f t="shared" si="78"/>
        <v>0.71</v>
      </c>
      <c r="C717" s="3" cm="1">
        <f t="array" ref="C717">INDEX('Modified Iteration Data'!$Q$8:$Q$1007,MATCH($B717,'Modified Iteration Data'!$AF$8:$AF$1007,0),0)</f>
        <v>2824035563.3315659</v>
      </c>
      <c r="D717" s="3" cm="1">
        <f t="array" ref="D717">INDEX('Modified Iteration Data'!$R$8:$R$1007,MATCH($B717,'Modified Iteration Data'!$AG$8:$AG$1007,0),0)</f>
        <v>1400981287.6659713</v>
      </c>
      <c r="E717" s="3">
        <f t="shared" si="79"/>
        <v>4546551619.6272125</v>
      </c>
      <c r="F717" s="3">
        <f t="shared" si="80"/>
        <v>2683811487.4516144</v>
      </c>
      <c r="G717" s="3">
        <f t="shared" si="77"/>
        <v>2683811487.4516144</v>
      </c>
      <c r="H717" s="3">
        <f t="shared" si="81"/>
        <v>0</v>
      </c>
      <c r="I717" s="3">
        <f t="shared" si="82"/>
        <v>0</v>
      </c>
      <c r="J717" s="5">
        <f t="shared" si="83"/>
        <v>710</v>
      </c>
    </row>
    <row r="718" spans="2:10" x14ac:dyDescent="0.25">
      <c r="B718" s="6">
        <f t="shared" si="78"/>
        <v>0.71099999999999997</v>
      </c>
      <c r="C718" s="3" cm="1">
        <f t="array" ref="C718">INDEX('Modified Iteration Data'!$Q$8:$Q$1007,MATCH($B718,'Modified Iteration Data'!$AF$8:$AF$1007,0),0)</f>
        <v>2824122341.6061482</v>
      </c>
      <c r="D718" s="3" cm="1">
        <f t="array" ref="D718">INDEX('Modified Iteration Data'!$R$8:$R$1007,MATCH($B718,'Modified Iteration Data'!$AG$8:$AG$1007,0),0)</f>
        <v>1402283533.0767598</v>
      </c>
      <c r="E718" s="3">
        <f t="shared" si="79"/>
        <v>4546638397.9017944</v>
      </c>
      <c r="F718" s="3">
        <f t="shared" si="80"/>
        <v>2685113732.8624029</v>
      </c>
      <c r="G718" s="3">
        <f t="shared" si="77"/>
        <v>2685113732.8624029</v>
      </c>
      <c r="H718" s="3">
        <f t="shared" si="81"/>
        <v>0</v>
      </c>
      <c r="I718" s="3">
        <f t="shared" si="82"/>
        <v>0</v>
      </c>
      <c r="J718" s="5">
        <f t="shared" si="83"/>
        <v>711</v>
      </c>
    </row>
    <row r="719" spans="2:10" x14ac:dyDescent="0.25">
      <c r="B719" s="6">
        <f t="shared" si="78"/>
        <v>0.71199999999999997</v>
      </c>
      <c r="C719" s="3" cm="1">
        <f t="array" ref="C719">INDEX('Modified Iteration Data'!$Q$8:$Q$1007,MATCH($B719,'Modified Iteration Data'!$AF$8:$AF$1007,0),0)</f>
        <v>2825068964.3542852</v>
      </c>
      <c r="D719" s="3" cm="1">
        <f t="array" ref="D719">INDEX('Modified Iteration Data'!$R$8:$R$1007,MATCH($B719,'Modified Iteration Data'!$AG$8:$AG$1007,0),0)</f>
        <v>1402403209.7268243</v>
      </c>
      <c r="E719" s="3">
        <f t="shared" si="79"/>
        <v>4547585020.649931</v>
      </c>
      <c r="F719" s="3">
        <f t="shared" si="80"/>
        <v>2685233409.5124674</v>
      </c>
      <c r="G719" s="3">
        <f t="shared" si="77"/>
        <v>2685233409.5124674</v>
      </c>
      <c r="H719" s="3">
        <f t="shared" si="81"/>
        <v>0</v>
      </c>
      <c r="I719" s="3">
        <f t="shared" si="82"/>
        <v>0</v>
      </c>
      <c r="J719" s="5">
        <f t="shared" si="83"/>
        <v>712</v>
      </c>
    </row>
    <row r="720" spans="2:10" x14ac:dyDescent="0.25">
      <c r="B720" s="6">
        <f t="shared" si="78"/>
        <v>0.71299999999999997</v>
      </c>
      <c r="C720" s="3" cm="1">
        <f t="array" ref="C720">INDEX('Modified Iteration Data'!$Q$8:$Q$1007,MATCH($B720,'Modified Iteration Data'!$AF$8:$AF$1007,0),0)</f>
        <v>2825114114.165525</v>
      </c>
      <c r="D720" s="3" cm="1">
        <f t="array" ref="D720">INDEX('Modified Iteration Data'!$R$8:$R$1007,MATCH($B720,'Modified Iteration Data'!$AG$8:$AG$1007,0),0)</f>
        <v>1403030036.6244226</v>
      </c>
      <c r="E720" s="3">
        <f t="shared" si="79"/>
        <v>4547630170.4611712</v>
      </c>
      <c r="F720" s="3">
        <f t="shared" si="80"/>
        <v>2685860236.4100657</v>
      </c>
      <c r="G720" s="3">
        <f t="shared" si="77"/>
        <v>2685860236.4100657</v>
      </c>
      <c r="H720" s="3">
        <f t="shared" si="81"/>
        <v>0</v>
      </c>
      <c r="I720" s="3">
        <f t="shared" si="82"/>
        <v>0</v>
      </c>
      <c r="J720" s="5">
        <f t="shared" si="83"/>
        <v>713</v>
      </c>
    </row>
    <row r="721" spans="2:10" x14ac:dyDescent="0.25">
      <c r="B721" s="6">
        <f t="shared" si="78"/>
        <v>0.71399999999999997</v>
      </c>
      <c r="C721" s="3" cm="1">
        <f t="array" ref="C721">INDEX('Modified Iteration Data'!$Q$8:$Q$1007,MATCH($B721,'Modified Iteration Data'!$AF$8:$AF$1007,0),0)</f>
        <v>2828079106.8778968</v>
      </c>
      <c r="D721" s="3" cm="1">
        <f t="array" ref="D721">INDEX('Modified Iteration Data'!$R$8:$R$1007,MATCH($B721,'Modified Iteration Data'!$AG$8:$AG$1007,0),0)</f>
        <v>1403922340.3577936</v>
      </c>
      <c r="E721" s="3">
        <f t="shared" si="79"/>
        <v>4550595163.173543</v>
      </c>
      <c r="F721" s="3">
        <f t="shared" si="80"/>
        <v>2686752540.1434369</v>
      </c>
      <c r="G721" s="3">
        <f t="shared" si="77"/>
        <v>2686752540.1434369</v>
      </c>
      <c r="H721" s="3">
        <f t="shared" si="81"/>
        <v>0</v>
      </c>
      <c r="I721" s="3">
        <f t="shared" si="82"/>
        <v>0</v>
      </c>
      <c r="J721" s="5">
        <f t="shared" si="83"/>
        <v>714</v>
      </c>
    </row>
    <row r="722" spans="2:10" x14ac:dyDescent="0.25">
      <c r="B722" s="6">
        <f t="shared" si="78"/>
        <v>0.71499999999999997</v>
      </c>
      <c r="C722" s="3" cm="1">
        <f t="array" ref="C722">INDEX('Modified Iteration Data'!$Q$8:$Q$1007,MATCH($B722,'Modified Iteration Data'!$AF$8:$AF$1007,0),0)</f>
        <v>2830385707.0108356</v>
      </c>
      <c r="D722" s="3" cm="1">
        <f t="array" ref="D722">INDEX('Modified Iteration Data'!$R$8:$R$1007,MATCH($B722,'Modified Iteration Data'!$AG$8:$AG$1007,0),0)</f>
        <v>1404128628.2317293</v>
      </c>
      <c r="E722" s="3">
        <f t="shared" si="79"/>
        <v>4552901763.3064823</v>
      </c>
      <c r="F722" s="3">
        <f t="shared" si="80"/>
        <v>2686958828.0173726</v>
      </c>
      <c r="G722" s="3">
        <f t="shared" si="77"/>
        <v>2686958828.0173726</v>
      </c>
      <c r="H722" s="3">
        <f t="shared" si="81"/>
        <v>0</v>
      </c>
      <c r="I722" s="3">
        <f t="shared" si="82"/>
        <v>0</v>
      </c>
      <c r="J722" s="5">
        <f t="shared" si="83"/>
        <v>715</v>
      </c>
    </row>
    <row r="723" spans="2:10" x14ac:dyDescent="0.25">
      <c r="B723" s="6">
        <f t="shared" si="78"/>
        <v>0.71599999999999997</v>
      </c>
      <c r="C723" s="3" cm="1">
        <f t="array" ref="C723">INDEX('Modified Iteration Data'!$Q$8:$Q$1007,MATCH($B723,'Modified Iteration Data'!$AF$8:$AF$1007,0),0)</f>
        <v>2832126425.1881871</v>
      </c>
      <c r="D723" s="3" cm="1">
        <f t="array" ref="D723">INDEX('Modified Iteration Data'!$R$8:$R$1007,MATCH($B723,'Modified Iteration Data'!$AG$8:$AG$1007,0),0)</f>
        <v>1405244680.986511</v>
      </c>
      <c r="E723" s="3">
        <f t="shared" si="79"/>
        <v>4554642481.4838333</v>
      </c>
      <c r="F723" s="3">
        <f t="shared" si="80"/>
        <v>2688074880.7721543</v>
      </c>
      <c r="G723" s="3">
        <f t="shared" si="77"/>
        <v>2688074880.7721543</v>
      </c>
      <c r="H723" s="3">
        <f t="shared" si="81"/>
        <v>0</v>
      </c>
      <c r="I723" s="3">
        <f t="shared" si="82"/>
        <v>0</v>
      </c>
      <c r="J723" s="5">
        <f t="shared" si="83"/>
        <v>716</v>
      </c>
    </row>
    <row r="724" spans="2:10" x14ac:dyDescent="0.25">
      <c r="B724" s="6">
        <f t="shared" si="78"/>
        <v>0.71699999999999997</v>
      </c>
      <c r="C724" s="3" cm="1">
        <f t="array" ref="C724">INDEX('Modified Iteration Data'!$Q$8:$Q$1007,MATCH($B724,'Modified Iteration Data'!$AF$8:$AF$1007,0),0)</f>
        <v>2832819633.1106043</v>
      </c>
      <c r="D724" s="3" cm="1">
        <f t="array" ref="D724">INDEX('Modified Iteration Data'!$R$8:$R$1007,MATCH($B724,'Modified Iteration Data'!$AG$8:$AG$1007,0),0)</f>
        <v>1405542083.9073563</v>
      </c>
      <c r="E724" s="3">
        <f t="shared" si="79"/>
        <v>4555335689.40625</v>
      </c>
      <c r="F724" s="3">
        <f t="shared" si="80"/>
        <v>2688372283.6929998</v>
      </c>
      <c r="G724" s="3">
        <f t="shared" si="77"/>
        <v>2688372283.6929998</v>
      </c>
      <c r="H724" s="3">
        <f t="shared" si="81"/>
        <v>0</v>
      </c>
      <c r="I724" s="3">
        <f t="shared" si="82"/>
        <v>0</v>
      </c>
      <c r="J724" s="5">
        <f t="shared" si="83"/>
        <v>717</v>
      </c>
    </row>
    <row r="725" spans="2:10" x14ac:dyDescent="0.25">
      <c r="B725" s="6">
        <f t="shared" si="78"/>
        <v>0.71799999999999997</v>
      </c>
      <c r="C725" s="3" cm="1">
        <f t="array" ref="C725">INDEX('Modified Iteration Data'!$Q$8:$Q$1007,MATCH($B725,'Modified Iteration Data'!$AF$8:$AF$1007,0),0)</f>
        <v>2835715658.6654878</v>
      </c>
      <c r="D725" s="3" cm="1">
        <f t="array" ref="D725">INDEX('Modified Iteration Data'!$R$8:$R$1007,MATCH($B725,'Modified Iteration Data'!$AG$8:$AG$1007,0),0)</f>
        <v>1406141168.1401145</v>
      </c>
      <c r="E725" s="3">
        <f t="shared" si="79"/>
        <v>4558231714.961134</v>
      </c>
      <c r="F725" s="3">
        <f t="shared" si="80"/>
        <v>2688971367.9257579</v>
      </c>
      <c r="G725" s="3">
        <f t="shared" si="77"/>
        <v>2688971367.9257579</v>
      </c>
      <c r="H725" s="3">
        <f t="shared" si="81"/>
        <v>0</v>
      </c>
      <c r="I725" s="3">
        <f t="shared" si="82"/>
        <v>0</v>
      </c>
      <c r="J725" s="5">
        <f t="shared" si="83"/>
        <v>718</v>
      </c>
    </row>
    <row r="726" spans="2:10" x14ac:dyDescent="0.25">
      <c r="B726" s="6">
        <f t="shared" si="78"/>
        <v>0.71899999999999997</v>
      </c>
      <c r="C726" s="3" cm="1">
        <f t="array" ref="C726">INDEX('Modified Iteration Data'!$Q$8:$Q$1007,MATCH($B726,'Modified Iteration Data'!$AF$8:$AF$1007,0),0)</f>
        <v>2835860741.0928111</v>
      </c>
      <c r="D726" s="3" cm="1">
        <f t="array" ref="D726">INDEX('Modified Iteration Data'!$R$8:$R$1007,MATCH($B726,'Modified Iteration Data'!$AG$8:$AG$1007,0),0)</f>
        <v>1406290834.2913148</v>
      </c>
      <c r="E726" s="3">
        <f t="shared" si="79"/>
        <v>4558376797.3884573</v>
      </c>
      <c r="F726" s="3">
        <f t="shared" si="80"/>
        <v>2689121034.0769582</v>
      </c>
      <c r="G726" s="3">
        <f t="shared" si="77"/>
        <v>2689121034.0769582</v>
      </c>
      <c r="H726" s="3">
        <f t="shared" si="81"/>
        <v>0</v>
      </c>
      <c r="I726" s="3">
        <f t="shared" si="82"/>
        <v>0</v>
      </c>
      <c r="J726" s="5">
        <f t="shared" si="83"/>
        <v>719</v>
      </c>
    </row>
    <row r="727" spans="2:10" x14ac:dyDescent="0.25">
      <c r="B727" s="6">
        <f t="shared" si="78"/>
        <v>0.72</v>
      </c>
      <c r="C727" s="3" cm="1">
        <f t="array" ref="C727">INDEX('Modified Iteration Data'!$Q$8:$Q$1007,MATCH($B727,'Modified Iteration Data'!$AF$8:$AF$1007,0),0)</f>
        <v>2836800336.2168941</v>
      </c>
      <c r="D727" s="3" cm="1">
        <f t="array" ref="D727">INDEX('Modified Iteration Data'!$R$8:$R$1007,MATCH($B727,'Modified Iteration Data'!$AG$8:$AG$1007,0),0)</f>
        <v>1406533750.8279724</v>
      </c>
      <c r="E727" s="3">
        <f t="shared" si="79"/>
        <v>4559316392.5125408</v>
      </c>
      <c r="F727" s="3">
        <f t="shared" si="80"/>
        <v>2689363950.613616</v>
      </c>
      <c r="G727" s="3">
        <f t="shared" si="77"/>
        <v>2689363950.613616</v>
      </c>
      <c r="H727" s="3">
        <f t="shared" si="81"/>
        <v>0</v>
      </c>
      <c r="I727" s="3">
        <f t="shared" si="82"/>
        <v>0</v>
      </c>
      <c r="J727" s="5">
        <f t="shared" si="83"/>
        <v>720</v>
      </c>
    </row>
    <row r="728" spans="2:10" x14ac:dyDescent="0.25">
      <c r="B728" s="6">
        <f t="shared" si="78"/>
        <v>0.72099999999999997</v>
      </c>
      <c r="C728" s="3" cm="1">
        <f t="array" ref="C728">INDEX('Modified Iteration Data'!$Q$8:$Q$1007,MATCH($B728,'Modified Iteration Data'!$AF$8:$AF$1007,0),0)</f>
        <v>2838015222.445159</v>
      </c>
      <c r="D728" s="3" cm="1">
        <f t="array" ref="D728">INDEX('Modified Iteration Data'!$R$8:$R$1007,MATCH($B728,'Modified Iteration Data'!$AG$8:$AG$1007,0),0)</f>
        <v>1410538012.2567184</v>
      </c>
      <c r="E728" s="3">
        <f t="shared" si="79"/>
        <v>4560531278.7408047</v>
      </c>
      <c r="F728" s="3">
        <f t="shared" si="80"/>
        <v>2693368212.0423617</v>
      </c>
      <c r="G728" s="3">
        <f t="shared" si="77"/>
        <v>2693368212.0423617</v>
      </c>
      <c r="H728" s="3">
        <f t="shared" si="81"/>
        <v>0</v>
      </c>
      <c r="I728" s="3">
        <f t="shared" si="82"/>
        <v>0</v>
      </c>
      <c r="J728" s="5">
        <f t="shared" si="83"/>
        <v>721</v>
      </c>
    </row>
    <row r="729" spans="2:10" x14ac:dyDescent="0.25">
      <c r="B729" s="6">
        <f t="shared" si="78"/>
        <v>0.72199999999999998</v>
      </c>
      <c r="C729" s="3" cm="1">
        <f t="array" ref="C729">INDEX('Modified Iteration Data'!$Q$8:$Q$1007,MATCH($B729,'Modified Iteration Data'!$AF$8:$AF$1007,0),0)</f>
        <v>2838023213.9534693</v>
      </c>
      <c r="D729" s="3" cm="1">
        <f t="array" ref="D729">INDEX('Modified Iteration Data'!$R$8:$R$1007,MATCH($B729,'Modified Iteration Data'!$AG$8:$AG$1007,0),0)</f>
        <v>1410698414.0424693</v>
      </c>
      <c r="E729" s="3">
        <f t="shared" si="79"/>
        <v>4560539270.249115</v>
      </c>
      <c r="F729" s="3">
        <f t="shared" si="80"/>
        <v>2693528613.8281126</v>
      </c>
      <c r="G729" s="3">
        <f t="shared" si="77"/>
        <v>2693528613.8281126</v>
      </c>
      <c r="H729" s="3">
        <f t="shared" si="81"/>
        <v>0</v>
      </c>
      <c r="I729" s="3">
        <f t="shared" si="82"/>
        <v>0</v>
      </c>
      <c r="J729" s="5">
        <f t="shared" si="83"/>
        <v>722</v>
      </c>
    </row>
    <row r="730" spans="2:10" x14ac:dyDescent="0.25">
      <c r="B730" s="6">
        <f t="shared" si="78"/>
        <v>0.72299999999999998</v>
      </c>
      <c r="C730" s="3" cm="1">
        <f t="array" ref="C730">INDEX('Modified Iteration Data'!$Q$8:$Q$1007,MATCH($B730,'Modified Iteration Data'!$AF$8:$AF$1007,0),0)</f>
        <v>2840008940.3221326</v>
      </c>
      <c r="D730" s="3" cm="1">
        <f t="array" ref="D730">INDEX('Modified Iteration Data'!$R$8:$R$1007,MATCH($B730,'Modified Iteration Data'!$AG$8:$AG$1007,0),0)</f>
        <v>1411905696.5949955</v>
      </c>
      <c r="E730" s="3">
        <f t="shared" si="79"/>
        <v>4562524996.6177788</v>
      </c>
      <c r="F730" s="3">
        <f t="shared" si="80"/>
        <v>2694735896.3806391</v>
      </c>
      <c r="G730" s="3">
        <f t="shared" si="77"/>
        <v>2694735896.3806391</v>
      </c>
      <c r="H730" s="3">
        <f t="shared" si="81"/>
        <v>0</v>
      </c>
      <c r="I730" s="3">
        <f t="shared" si="82"/>
        <v>0</v>
      </c>
      <c r="J730" s="5">
        <f t="shared" si="83"/>
        <v>723</v>
      </c>
    </row>
    <row r="731" spans="2:10" x14ac:dyDescent="0.25">
      <c r="B731" s="6">
        <f t="shared" si="78"/>
        <v>0.72399999999999998</v>
      </c>
      <c r="C731" s="3" cm="1">
        <f t="array" ref="C731">INDEX('Modified Iteration Data'!$Q$8:$Q$1007,MATCH($B731,'Modified Iteration Data'!$AF$8:$AF$1007,0),0)</f>
        <v>2841075465.8168759</v>
      </c>
      <c r="D731" s="3" cm="1">
        <f t="array" ref="D731">INDEX('Modified Iteration Data'!$R$8:$R$1007,MATCH($B731,'Modified Iteration Data'!$AG$8:$AG$1007,0),0)</f>
        <v>1412495641.2876458</v>
      </c>
      <c r="E731" s="3">
        <f t="shared" si="79"/>
        <v>4563591522.1125221</v>
      </c>
      <c r="F731" s="3">
        <f t="shared" si="80"/>
        <v>2695325841.0732889</v>
      </c>
      <c r="G731" s="3">
        <f t="shared" si="77"/>
        <v>2695325841.0732889</v>
      </c>
      <c r="H731" s="3">
        <f t="shared" si="81"/>
        <v>0</v>
      </c>
      <c r="I731" s="3">
        <f t="shared" si="82"/>
        <v>0</v>
      </c>
      <c r="J731" s="5">
        <f t="shared" si="83"/>
        <v>724</v>
      </c>
    </row>
    <row r="732" spans="2:10" x14ac:dyDescent="0.25">
      <c r="B732" s="6">
        <f t="shared" si="78"/>
        <v>0.72499999999999998</v>
      </c>
      <c r="C732" s="3" cm="1">
        <f t="array" ref="C732">INDEX('Modified Iteration Data'!$Q$8:$Q$1007,MATCH($B732,'Modified Iteration Data'!$AF$8:$AF$1007,0),0)</f>
        <v>2841157807.9114017</v>
      </c>
      <c r="D732" s="3" cm="1">
        <f t="array" ref="D732">INDEX('Modified Iteration Data'!$R$8:$R$1007,MATCH($B732,'Modified Iteration Data'!$AG$8:$AG$1007,0),0)</f>
        <v>1412903560.2538974</v>
      </c>
      <c r="E732" s="3">
        <f t="shared" si="79"/>
        <v>4563673864.2070484</v>
      </c>
      <c r="F732" s="3">
        <f t="shared" si="80"/>
        <v>2695733760.0395408</v>
      </c>
      <c r="G732" s="3">
        <f t="shared" si="77"/>
        <v>2695733760.0395408</v>
      </c>
      <c r="H732" s="3">
        <f t="shared" si="81"/>
        <v>0</v>
      </c>
      <c r="I732" s="3">
        <f t="shared" si="82"/>
        <v>0</v>
      </c>
      <c r="J732" s="5">
        <f t="shared" si="83"/>
        <v>725</v>
      </c>
    </row>
    <row r="733" spans="2:10" x14ac:dyDescent="0.25">
      <c r="B733" s="6">
        <f t="shared" si="78"/>
        <v>0.72599999999999998</v>
      </c>
      <c r="C733" s="3" cm="1">
        <f t="array" ref="C733">INDEX('Modified Iteration Data'!$Q$8:$Q$1007,MATCH($B733,'Modified Iteration Data'!$AF$8:$AF$1007,0),0)</f>
        <v>2842259199.307754</v>
      </c>
      <c r="D733" s="3" cm="1">
        <f t="array" ref="D733">INDEX('Modified Iteration Data'!$R$8:$R$1007,MATCH($B733,'Modified Iteration Data'!$AG$8:$AG$1007,0),0)</f>
        <v>1413110069.3079879</v>
      </c>
      <c r="E733" s="3">
        <f t="shared" si="79"/>
        <v>4564775255.6034002</v>
      </c>
      <c r="F733" s="3">
        <f t="shared" si="80"/>
        <v>2695940269.0936313</v>
      </c>
      <c r="G733" s="3">
        <f t="shared" si="77"/>
        <v>2695940269.0936313</v>
      </c>
      <c r="H733" s="3">
        <f t="shared" si="81"/>
        <v>0</v>
      </c>
      <c r="I733" s="3">
        <f t="shared" si="82"/>
        <v>0</v>
      </c>
      <c r="J733" s="5">
        <f t="shared" si="83"/>
        <v>726</v>
      </c>
    </row>
    <row r="734" spans="2:10" x14ac:dyDescent="0.25">
      <c r="B734" s="6">
        <f t="shared" si="78"/>
        <v>0.72699999999999998</v>
      </c>
      <c r="C734" s="3" cm="1">
        <f t="array" ref="C734">INDEX('Modified Iteration Data'!$Q$8:$Q$1007,MATCH($B734,'Modified Iteration Data'!$AF$8:$AF$1007,0),0)</f>
        <v>2848075428.6184521</v>
      </c>
      <c r="D734" s="3" cm="1">
        <f t="array" ref="D734">INDEX('Modified Iteration Data'!$R$8:$R$1007,MATCH($B734,'Modified Iteration Data'!$AG$8:$AG$1007,0),0)</f>
        <v>1413442012.167594</v>
      </c>
      <c r="E734" s="3">
        <f t="shared" si="79"/>
        <v>4570591484.9140987</v>
      </c>
      <c r="F734" s="3">
        <f t="shared" si="80"/>
        <v>2696272211.9532375</v>
      </c>
      <c r="G734" s="3">
        <f t="shared" si="77"/>
        <v>2696272211.9532375</v>
      </c>
      <c r="H734" s="3">
        <f t="shared" si="81"/>
        <v>0</v>
      </c>
      <c r="I734" s="3">
        <f t="shared" si="82"/>
        <v>0</v>
      </c>
      <c r="J734" s="5">
        <f t="shared" si="83"/>
        <v>727</v>
      </c>
    </row>
    <row r="735" spans="2:10" x14ac:dyDescent="0.25">
      <c r="B735" s="6">
        <f t="shared" si="78"/>
        <v>0.72799999999999998</v>
      </c>
      <c r="C735" s="3" cm="1">
        <f t="array" ref="C735">INDEX('Modified Iteration Data'!$Q$8:$Q$1007,MATCH($B735,'Modified Iteration Data'!$AF$8:$AF$1007,0),0)</f>
        <v>2850291351.8925581</v>
      </c>
      <c r="D735" s="3" cm="1">
        <f t="array" ref="D735">INDEX('Modified Iteration Data'!$R$8:$R$1007,MATCH($B735,'Modified Iteration Data'!$AG$8:$AG$1007,0),0)</f>
        <v>1413576244.5058999</v>
      </c>
      <c r="E735" s="3">
        <f t="shared" si="79"/>
        <v>4572807408.1882038</v>
      </c>
      <c r="F735" s="3">
        <f t="shared" si="80"/>
        <v>2696406444.291543</v>
      </c>
      <c r="G735" s="3">
        <f t="shared" si="77"/>
        <v>2696406444.291543</v>
      </c>
      <c r="H735" s="3">
        <f t="shared" si="81"/>
        <v>0</v>
      </c>
      <c r="I735" s="3">
        <f t="shared" si="82"/>
        <v>0</v>
      </c>
      <c r="J735" s="5">
        <f t="shared" si="83"/>
        <v>728</v>
      </c>
    </row>
    <row r="736" spans="2:10" x14ac:dyDescent="0.25">
      <c r="B736" s="6">
        <f t="shared" si="78"/>
        <v>0.72899999999999998</v>
      </c>
      <c r="C736" s="3" cm="1">
        <f t="array" ref="C736">INDEX('Modified Iteration Data'!$Q$8:$Q$1007,MATCH($B736,'Modified Iteration Data'!$AF$8:$AF$1007,0),0)</f>
        <v>2851269969.3097348</v>
      </c>
      <c r="D736" s="3" cm="1">
        <f t="array" ref="D736">INDEX('Modified Iteration Data'!$R$8:$R$1007,MATCH($B736,'Modified Iteration Data'!$AG$8:$AG$1007,0),0)</f>
        <v>1414062030.3574545</v>
      </c>
      <c r="E736" s="3">
        <f t="shared" si="79"/>
        <v>4573786025.605381</v>
      </c>
      <c r="F736" s="3">
        <f t="shared" si="80"/>
        <v>2696892230.1430979</v>
      </c>
      <c r="G736" s="3">
        <f t="shared" si="77"/>
        <v>2696892230.1430979</v>
      </c>
      <c r="H736" s="3">
        <f t="shared" si="81"/>
        <v>0</v>
      </c>
      <c r="I736" s="3">
        <f t="shared" si="82"/>
        <v>0</v>
      </c>
      <c r="J736" s="5">
        <f t="shared" si="83"/>
        <v>729</v>
      </c>
    </row>
    <row r="737" spans="2:10" x14ac:dyDescent="0.25">
      <c r="B737" s="6">
        <f t="shared" si="78"/>
        <v>0.73</v>
      </c>
      <c r="C737" s="3" cm="1">
        <f t="array" ref="C737">INDEX('Modified Iteration Data'!$Q$8:$Q$1007,MATCH($B737,'Modified Iteration Data'!$AF$8:$AF$1007,0),0)</f>
        <v>2852479455.4578142</v>
      </c>
      <c r="D737" s="3" cm="1">
        <f t="array" ref="D737">INDEX('Modified Iteration Data'!$R$8:$R$1007,MATCH($B737,'Modified Iteration Data'!$AG$8:$AG$1007,0),0)</f>
        <v>1414192451.9861126</v>
      </c>
      <c r="E737" s="3">
        <f t="shared" si="79"/>
        <v>4574995511.7534599</v>
      </c>
      <c r="F737" s="3">
        <f t="shared" si="80"/>
        <v>2697022651.7717562</v>
      </c>
      <c r="G737" s="3">
        <f t="shared" si="77"/>
        <v>2697022651.7717562</v>
      </c>
      <c r="H737" s="3">
        <f t="shared" si="81"/>
        <v>0</v>
      </c>
      <c r="I737" s="3">
        <f t="shared" si="82"/>
        <v>0</v>
      </c>
      <c r="J737" s="5">
        <f t="shared" si="83"/>
        <v>730</v>
      </c>
    </row>
    <row r="738" spans="2:10" x14ac:dyDescent="0.25">
      <c r="B738" s="6">
        <f t="shared" si="78"/>
        <v>0.73099999999999998</v>
      </c>
      <c r="C738" s="3" cm="1">
        <f t="array" ref="C738">INDEX('Modified Iteration Data'!$Q$8:$Q$1007,MATCH($B738,'Modified Iteration Data'!$AF$8:$AF$1007,0),0)</f>
        <v>2853289423.8301263</v>
      </c>
      <c r="D738" s="3" cm="1">
        <f t="array" ref="D738">INDEX('Modified Iteration Data'!$R$8:$R$1007,MATCH($B738,'Modified Iteration Data'!$AG$8:$AG$1007,0),0)</f>
        <v>1414344308.4977777</v>
      </c>
      <c r="E738" s="3">
        <f t="shared" si="79"/>
        <v>4575805480.1257725</v>
      </c>
      <c r="F738" s="3">
        <f t="shared" si="80"/>
        <v>2697174508.283421</v>
      </c>
      <c r="G738" s="3">
        <f t="shared" si="77"/>
        <v>2697174508.283421</v>
      </c>
      <c r="H738" s="3">
        <f t="shared" si="81"/>
        <v>0</v>
      </c>
      <c r="I738" s="3">
        <f t="shared" si="82"/>
        <v>0</v>
      </c>
      <c r="J738" s="5">
        <f t="shared" si="83"/>
        <v>731</v>
      </c>
    </row>
    <row r="739" spans="2:10" x14ac:dyDescent="0.25">
      <c r="B739" s="6">
        <f t="shared" si="78"/>
        <v>0.73199999999999998</v>
      </c>
      <c r="C739" s="3" cm="1">
        <f t="array" ref="C739">INDEX('Modified Iteration Data'!$Q$8:$Q$1007,MATCH($B739,'Modified Iteration Data'!$AF$8:$AF$1007,0),0)</f>
        <v>2854775632.672833</v>
      </c>
      <c r="D739" s="3" cm="1">
        <f t="array" ref="D739">INDEX('Modified Iteration Data'!$R$8:$R$1007,MATCH($B739,'Modified Iteration Data'!$AG$8:$AG$1007,0),0)</f>
        <v>1415152292.0552821</v>
      </c>
      <c r="E739" s="3">
        <f t="shared" si="79"/>
        <v>4577291688.9684792</v>
      </c>
      <c r="F739" s="3">
        <f t="shared" si="80"/>
        <v>2697982491.8409252</v>
      </c>
      <c r="G739" s="3">
        <f t="shared" si="77"/>
        <v>2697982491.8409252</v>
      </c>
      <c r="H739" s="3">
        <f t="shared" si="81"/>
        <v>0</v>
      </c>
      <c r="I739" s="3">
        <f t="shared" si="82"/>
        <v>0</v>
      </c>
      <c r="J739" s="5">
        <f t="shared" si="83"/>
        <v>732</v>
      </c>
    </row>
    <row r="740" spans="2:10" x14ac:dyDescent="0.25">
      <c r="B740" s="6">
        <f t="shared" si="78"/>
        <v>0.73299999999999998</v>
      </c>
      <c r="C740" s="3" cm="1">
        <f t="array" ref="C740">INDEX('Modified Iteration Data'!$Q$8:$Q$1007,MATCH($B740,'Modified Iteration Data'!$AF$8:$AF$1007,0),0)</f>
        <v>2856536026.1189981</v>
      </c>
      <c r="D740" s="3" cm="1">
        <f t="array" ref="D740">INDEX('Modified Iteration Data'!$R$8:$R$1007,MATCH($B740,'Modified Iteration Data'!$AG$8:$AG$1007,0),0)</f>
        <v>1415976575.6944151</v>
      </c>
      <c r="E740" s="3">
        <f t="shared" si="79"/>
        <v>4579052082.4146442</v>
      </c>
      <c r="F740" s="3">
        <f t="shared" si="80"/>
        <v>2698806775.4800587</v>
      </c>
      <c r="G740" s="3">
        <f t="shared" si="77"/>
        <v>2698806775.4800587</v>
      </c>
      <c r="H740" s="3">
        <f t="shared" si="81"/>
        <v>0</v>
      </c>
      <c r="I740" s="3">
        <f t="shared" si="82"/>
        <v>0</v>
      </c>
      <c r="J740" s="5">
        <f t="shared" si="83"/>
        <v>733</v>
      </c>
    </row>
    <row r="741" spans="2:10" x14ac:dyDescent="0.25">
      <c r="B741" s="6">
        <f t="shared" si="78"/>
        <v>0.73399999999999999</v>
      </c>
      <c r="C741" s="3" cm="1">
        <f t="array" ref="C741">INDEX('Modified Iteration Data'!$Q$8:$Q$1007,MATCH($B741,'Modified Iteration Data'!$AF$8:$AF$1007,0),0)</f>
        <v>2856729856.9538026</v>
      </c>
      <c r="D741" s="3" cm="1">
        <f t="array" ref="D741">INDEX('Modified Iteration Data'!$R$8:$R$1007,MATCH($B741,'Modified Iteration Data'!$AG$8:$AG$1007,0),0)</f>
        <v>1417488417.2508223</v>
      </c>
      <c r="E741" s="3">
        <f t="shared" si="79"/>
        <v>4579245913.2494488</v>
      </c>
      <c r="F741" s="3">
        <f t="shared" si="80"/>
        <v>2700318617.0364656</v>
      </c>
      <c r="G741" s="3">
        <f t="shared" si="77"/>
        <v>2700318617.0364656</v>
      </c>
      <c r="H741" s="3">
        <f t="shared" si="81"/>
        <v>0</v>
      </c>
      <c r="I741" s="3">
        <f t="shared" si="82"/>
        <v>0</v>
      </c>
      <c r="J741" s="5">
        <f t="shared" si="83"/>
        <v>734</v>
      </c>
    </row>
    <row r="742" spans="2:10" x14ac:dyDescent="0.25">
      <c r="B742" s="6">
        <f t="shared" si="78"/>
        <v>0.73499999999999999</v>
      </c>
      <c r="C742" s="3" cm="1">
        <f t="array" ref="C742">INDEX('Modified Iteration Data'!$Q$8:$Q$1007,MATCH($B742,'Modified Iteration Data'!$AF$8:$AF$1007,0),0)</f>
        <v>2858320036.2743211</v>
      </c>
      <c r="D742" s="3" cm="1">
        <f t="array" ref="D742">INDEX('Modified Iteration Data'!$R$8:$R$1007,MATCH($B742,'Modified Iteration Data'!$AG$8:$AG$1007,0),0)</f>
        <v>1417896719.2401607</v>
      </c>
      <c r="E742" s="3">
        <f t="shared" si="79"/>
        <v>4580836092.5699673</v>
      </c>
      <c r="F742" s="3">
        <f t="shared" si="80"/>
        <v>2700726919.025804</v>
      </c>
      <c r="G742" s="3">
        <f t="shared" si="77"/>
        <v>2700726919.025804</v>
      </c>
      <c r="H742" s="3">
        <f t="shared" si="81"/>
        <v>0</v>
      </c>
      <c r="I742" s="3">
        <f t="shared" si="82"/>
        <v>0</v>
      </c>
      <c r="J742" s="5">
        <f t="shared" si="83"/>
        <v>735</v>
      </c>
    </row>
    <row r="743" spans="2:10" x14ac:dyDescent="0.25">
      <c r="B743" s="6">
        <f t="shared" si="78"/>
        <v>0.73599999999999999</v>
      </c>
      <c r="C743" s="3" cm="1">
        <f t="array" ref="C743">INDEX('Modified Iteration Data'!$Q$8:$Q$1007,MATCH($B743,'Modified Iteration Data'!$AF$8:$AF$1007,0),0)</f>
        <v>2860656790.0947981</v>
      </c>
      <c r="D743" s="3" cm="1">
        <f t="array" ref="D743">INDEX('Modified Iteration Data'!$R$8:$R$1007,MATCH($B743,'Modified Iteration Data'!$AG$8:$AG$1007,0),0)</f>
        <v>1419139350.3044751</v>
      </c>
      <c r="E743" s="3">
        <f t="shared" si="79"/>
        <v>4583172846.3904438</v>
      </c>
      <c r="F743" s="3">
        <f t="shared" si="80"/>
        <v>2701969550.0901184</v>
      </c>
      <c r="G743" s="3">
        <f t="shared" si="77"/>
        <v>2701969550.0901184</v>
      </c>
      <c r="H743" s="3">
        <f t="shared" si="81"/>
        <v>0</v>
      </c>
      <c r="I743" s="3">
        <f t="shared" si="82"/>
        <v>0</v>
      </c>
      <c r="J743" s="5">
        <f t="shared" si="83"/>
        <v>736</v>
      </c>
    </row>
    <row r="744" spans="2:10" x14ac:dyDescent="0.25">
      <c r="B744" s="6">
        <f t="shared" si="78"/>
        <v>0.73699999999999999</v>
      </c>
      <c r="C744" s="3" cm="1">
        <f t="array" ref="C744">INDEX('Modified Iteration Data'!$Q$8:$Q$1007,MATCH($B744,'Modified Iteration Data'!$AF$8:$AF$1007,0),0)</f>
        <v>2867838679.0627532</v>
      </c>
      <c r="D744" s="3" cm="1">
        <f t="array" ref="D744">INDEX('Modified Iteration Data'!$R$8:$R$1007,MATCH($B744,'Modified Iteration Data'!$AG$8:$AG$1007,0),0)</f>
        <v>1419201796.0664277</v>
      </c>
      <c r="E744" s="3">
        <f t="shared" si="79"/>
        <v>4590354735.3583994</v>
      </c>
      <c r="F744" s="3">
        <f t="shared" si="80"/>
        <v>2702031995.8520708</v>
      </c>
      <c r="G744" s="3">
        <f t="shared" si="77"/>
        <v>2702031995.8520708</v>
      </c>
      <c r="H744" s="3">
        <f t="shared" si="81"/>
        <v>0</v>
      </c>
      <c r="I744" s="3">
        <f t="shared" si="82"/>
        <v>0</v>
      </c>
      <c r="J744" s="5">
        <f t="shared" si="83"/>
        <v>737</v>
      </c>
    </row>
    <row r="745" spans="2:10" x14ac:dyDescent="0.25">
      <c r="B745" s="6">
        <f t="shared" si="78"/>
        <v>0.73799999999999999</v>
      </c>
      <c r="C745" s="3" cm="1">
        <f t="array" ref="C745">INDEX('Modified Iteration Data'!$Q$8:$Q$1007,MATCH($B745,'Modified Iteration Data'!$AF$8:$AF$1007,0),0)</f>
        <v>2870022337.652956</v>
      </c>
      <c r="D745" s="3" cm="1">
        <f t="array" ref="D745">INDEX('Modified Iteration Data'!$R$8:$R$1007,MATCH($B745,'Modified Iteration Data'!$AG$8:$AG$1007,0),0)</f>
        <v>1420698627.3145714</v>
      </c>
      <c r="E745" s="3">
        <f t="shared" si="79"/>
        <v>4592538393.9486027</v>
      </c>
      <c r="F745" s="3">
        <f t="shared" si="80"/>
        <v>2703528827.100215</v>
      </c>
      <c r="G745" s="3">
        <f t="shared" si="77"/>
        <v>2703528827.100215</v>
      </c>
      <c r="H745" s="3">
        <f t="shared" si="81"/>
        <v>0</v>
      </c>
      <c r="I745" s="3">
        <f t="shared" si="82"/>
        <v>0</v>
      </c>
      <c r="J745" s="5">
        <f t="shared" si="83"/>
        <v>738</v>
      </c>
    </row>
    <row r="746" spans="2:10" x14ac:dyDescent="0.25">
      <c r="B746" s="6">
        <f t="shared" si="78"/>
        <v>0.73899999999999999</v>
      </c>
      <c r="C746" s="3" cm="1">
        <f t="array" ref="C746">INDEX('Modified Iteration Data'!$Q$8:$Q$1007,MATCH($B746,'Modified Iteration Data'!$AF$8:$AF$1007,0),0)</f>
        <v>2870126793.894033</v>
      </c>
      <c r="D746" s="3" cm="1">
        <f t="array" ref="D746">INDEX('Modified Iteration Data'!$R$8:$R$1007,MATCH($B746,'Modified Iteration Data'!$AG$8:$AG$1007,0),0)</f>
        <v>1422042159.0791228</v>
      </c>
      <c r="E746" s="3">
        <f t="shared" si="79"/>
        <v>4592642850.1896791</v>
      </c>
      <c r="F746" s="3">
        <f t="shared" si="80"/>
        <v>2704872358.8647661</v>
      </c>
      <c r="G746" s="3">
        <f t="shared" si="77"/>
        <v>2704872358.8647661</v>
      </c>
      <c r="H746" s="3">
        <f t="shared" si="81"/>
        <v>0</v>
      </c>
      <c r="I746" s="3">
        <f t="shared" si="82"/>
        <v>0</v>
      </c>
      <c r="J746" s="5">
        <f t="shared" si="83"/>
        <v>739</v>
      </c>
    </row>
    <row r="747" spans="2:10" x14ac:dyDescent="0.25">
      <c r="B747" s="6">
        <f t="shared" si="78"/>
        <v>0.74</v>
      </c>
      <c r="C747" s="3" cm="1">
        <f t="array" ref="C747">INDEX('Modified Iteration Data'!$Q$8:$Q$1007,MATCH($B747,'Modified Iteration Data'!$AF$8:$AF$1007,0),0)</f>
        <v>2871579711.3857632</v>
      </c>
      <c r="D747" s="3" cm="1">
        <f t="array" ref="D747">INDEX('Modified Iteration Data'!$R$8:$R$1007,MATCH($B747,'Modified Iteration Data'!$AG$8:$AG$1007,0),0)</f>
        <v>1422727019.02858</v>
      </c>
      <c r="E747" s="3">
        <f t="shared" si="79"/>
        <v>4594095767.6814098</v>
      </c>
      <c r="F747" s="3">
        <f t="shared" si="80"/>
        <v>2705557218.8142233</v>
      </c>
      <c r="G747" s="3">
        <f t="shared" si="77"/>
        <v>2705557218.8142233</v>
      </c>
      <c r="H747" s="3">
        <f t="shared" si="81"/>
        <v>0</v>
      </c>
      <c r="I747" s="3">
        <f t="shared" si="82"/>
        <v>0</v>
      </c>
      <c r="J747" s="5">
        <f t="shared" si="83"/>
        <v>740</v>
      </c>
    </row>
    <row r="748" spans="2:10" x14ac:dyDescent="0.25">
      <c r="B748" s="6">
        <f t="shared" si="78"/>
        <v>0.74099999999999999</v>
      </c>
      <c r="C748" s="3" cm="1">
        <f t="array" ref="C748">INDEX('Modified Iteration Data'!$Q$8:$Q$1007,MATCH($B748,'Modified Iteration Data'!$AF$8:$AF$1007,0),0)</f>
        <v>2871852043.3895183</v>
      </c>
      <c r="D748" s="3" cm="1">
        <f t="array" ref="D748">INDEX('Modified Iteration Data'!$R$8:$R$1007,MATCH($B748,'Modified Iteration Data'!$AG$8:$AG$1007,0),0)</f>
        <v>1423668769.7340848</v>
      </c>
      <c r="E748" s="3">
        <f t="shared" si="79"/>
        <v>4594368099.6851645</v>
      </c>
      <c r="F748" s="3">
        <f t="shared" si="80"/>
        <v>2706498969.5197282</v>
      </c>
      <c r="G748" s="3">
        <f t="shared" si="77"/>
        <v>2706498969.5197282</v>
      </c>
      <c r="H748" s="3">
        <f t="shared" si="81"/>
        <v>0</v>
      </c>
      <c r="I748" s="3">
        <f t="shared" si="82"/>
        <v>0</v>
      </c>
      <c r="J748" s="5">
        <f t="shared" si="83"/>
        <v>741</v>
      </c>
    </row>
    <row r="749" spans="2:10" x14ac:dyDescent="0.25">
      <c r="B749" s="6">
        <f t="shared" si="78"/>
        <v>0.74199999999999999</v>
      </c>
      <c r="C749" s="3" cm="1">
        <f t="array" ref="C749">INDEX('Modified Iteration Data'!$Q$8:$Q$1007,MATCH($B749,'Modified Iteration Data'!$AF$8:$AF$1007,0),0)</f>
        <v>2874920946.639657</v>
      </c>
      <c r="D749" s="3" cm="1">
        <f t="array" ref="D749">INDEX('Modified Iteration Data'!$R$8:$R$1007,MATCH($B749,'Modified Iteration Data'!$AG$8:$AG$1007,0),0)</f>
        <v>1424968855.679507</v>
      </c>
      <c r="E749" s="3">
        <f t="shared" si="79"/>
        <v>4597437002.9353027</v>
      </c>
      <c r="F749" s="3">
        <f t="shared" si="80"/>
        <v>2707799055.4651504</v>
      </c>
      <c r="G749" s="3">
        <f t="shared" si="77"/>
        <v>2707799055.4651504</v>
      </c>
      <c r="H749" s="3">
        <f t="shared" si="81"/>
        <v>0</v>
      </c>
      <c r="I749" s="3">
        <f t="shared" si="82"/>
        <v>0</v>
      </c>
      <c r="J749" s="5">
        <f t="shared" si="83"/>
        <v>742</v>
      </c>
    </row>
    <row r="750" spans="2:10" x14ac:dyDescent="0.25">
      <c r="B750" s="6">
        <f t="shared" si="78"/>
        <v>0.74299999999999999</v>
      </c>
      <c r="C750" s="3" cm="1">
        <f t="array" ref="C750">INDEX('Modified Iteration Data'!$Q$8:$Q$1007,MATCH($B750,'Modified Iteration Data'!$AF$8:$AF$1007,0),0)</f>
        <v>2878411807.4150586</v>
      </c>
      <c r="D750" s="3" cm="1">
        <f t="array" ref="D750">INDEX('Modified Iteration Data'!$R$8:$R$1007,MATCH($B750,'Modified Iteration Data'!$AG$8:$AG$1007,0),0)</f>
        <v>1427643270.095994</v>
      </c>
      <c r="E750" s="3">
        <f t="shared" si="79"/>
        <v>4600927863.7107048</v>
      </c>
      <c r="F750" s="3">
        <f t="shared" si="80"/>
        <v>2710473469.8816376</v>
      </c>
      <c r="G750" s="3">
        <f t="shared" si="77"/>
        <v>2710473469.8816376</v>
      </c>
      <c r="H750" s="3">
        <f t="shared" si="81"/>
        <v>0</v>
      </c>
      <c r="I750" s="3">
        <f t="shared" si="82"/>
        <v>0</v>
      </c>
      <c r="J750" s="5">
        <f t="shared" si="83"/>
        <v>743</v>
      </c>
    </row>
    <row r="751" spans="2:10" x14ac:dyDescent="0.25">
      <c r="B751" s="6">
        <f t="shared" si="78"/>
        <v>0.74399999999999999</v>
      </c>
      <c r="C751" s="3" cm="1">
        <f t="array" ref="C751">INDEX('Modified Iteration Data'!$Q$8:$Q$1007,MATCH($B751,'Modified Iteration Data'!$AF$8:$AF$1007,0),0)</f>
        <v>2879210223.7612362</v>
      </c>
      <c r="D751" s="3" cm="1">
        <f t="array" ref="D751">INDEX('Modified Iteration Data'!$R$8:$R$1007,MATCH($B751,'Modified Iteration Data'!$AG$8:$AG$1007,0),0)</f>
        <v>1427934286.1255801</v>
      </c>
      <c r="E751" s="3">
        <f t="shared" si="79"/>
        <v>4601726280.0568829</v>
      </c>
      <c r="F751" s="3">
        <f t="shared" si="80"/>
        <v>2710764485.9112234</v>
      </c>
      <c r="G751" s="3">
        <f t="shared" si="77"/>
        <v>2710764485.9112234</v>
      </c>
      <c r="H751" s="3">
        <f t="shared" si="81"/>
        <v>0</v>
      </c>
      <c r="I751" s="3">
        <f t="shared" si="82"/>
        <v>0</v>
      </c>
      <c r="J751" s="5">
        <f t="shared" si="83"/>
        <v>744</v>
      </c>
    </row>
    <row r="752" spans="2:10" x14ac:dyDescent="0.25">
      <c r="B752" s="6">
        <f t="shared" si="78"/>
        <v>0.745</v>
      </c>
      <c r="C752" s="3" cm="1">
        <f t="array" ref="C752">INDEX('Modified Iteration Data'!$Q$8:$Q$1007,MATCH($B752,'Modified Iteration Data'!$AF$8:$AF$1007,0),0)</f>
        <v>2879726105.4027209</v>
      </c>
      <c r="D752" s="3" cm="1">
        <f t="array" ref="D752">INDEX('Modified Iteration Data'!$R$8:$R$1007,MATCH($B752,'Modified Iteration Data'!$AG$8:$AG$1007,0),0)</f>
        <v>1428448099.7213945</v>
      </c>
      <c r="E752" s="3">
        <f t="shared" si="79"/>
        <v>4602242161.6983671</v>
      </c>
      <c r="F752" s="3">
        <f t="shared" si="80"/>
        <v>2711278299.5070381</v>
      </c>
      <c r="G752" s="3">
        <f t="shared" si="77"/>
        <v>2711278299.5070381</v>
      </c>
      <c r="H752" s="3">
        <f t="shared" si="81"/>
        <v>0</v>
      </c>
      <c r="I752" s="3">
        <f t="shared" si="82"/>
        <v>0</v>
      </c>
      <c r="J752" s="5">
        <f t="shared" si="83"/>
        <v>745</v>
      </c>
    </row>
    <row r="753" spans="2:10" x14ac:dyDescent="0.25">
      <c r="B753" s="6">
        <f t="shared" si="78"/>
        <v>0.746</v>
      </c>
      <c r="C753" s="3" cm="1">
        <f t="array" ref="C753">INDEX('Modified Iteration Data'!$Q$8:$Q$1007,MATCH($B753,'Modified Iteration Data'!$AF$8:$AF$1007,0),0)</f>
        <v>2883171284.8812108</v>
      </c>
      <c r="D753" s="3" cm="1">
        <f t="array" ref="D753">INDEX('Modified Iteration Data'!$R$8:$R$1007,MATCH($B753,'Modified Iteration Data'!$AG$8:$AG$1007,0),0)</f>
        <v>1429090242.2969642</v>
      </c>
      <c r="E753" s="3">
        <f t="shared" si="79"/>
        <v>4605687341.176857</v>
      </c>
      <c r="F753" s="3">
        <f t="shared" si="80"/>
        <v>2711920442.0826073</v>
      </c>
      <c r="G753" s="3">
        <f t="shared" si="77"/>
        <v>2711920442.0826073</v>
      </c>
      <c r="H753" s="3">
        <f t="shared" si="81"/>
        <v>0</v>
      </c>
      <c r="I753" s="3">
        <f t="shared" si="82"/>
        <v>0</v>
      </c>
      <c r="J753" s="5">
        <f t="shared" si="83"/>
        <v>746</v>
      </c>
    </row>
    <row r="754" spans="2:10" x14ac:dyDescent="0.25">
      <c r="B754" s="6">
        <f t="shared" si="78"/>
        <v>0.747</v>
      </c>
      <c r="C754" s="3" cm="1">
        <f t="array" ref="C754">INDEX('Modified Iteration Data'!$Q$8:$Q$1007,MATCH($B754,'Modified Iteration Data'!$AF$8:$AF$1007,0),0)</f>
        <v>2884684710.530993</v>
      </c>
      <c r="D754" s="3" cm="1">
        <f t="array" ref="D754">INDEX('Modified Iteration Data'!$R$8:$R$1007,MATCH($B754,'Modified Iteration Data'!$AG$8:$AG$1007,0),0)</f>
        <v>1429946373.4145126</v>
      </c>
      <c r="E754" s="3">
        <f t="shared" si="79"/>
        <v>4607200766.8266392</v>
      </c>
      <c r="F754" s="3">
        <f t="shared" si="80"/>
        <v>2712776573.2001562</v>
      </c>
      <c r="G754" s="3">
        <f t="shared" si="77"/>
        <v>2712776573.2001562</v>
      </c>
      <c r="H754" s="3">
        <f t="shared" si="81"/>
        <v>0</v>
      </c>
      <c r="I754" s="3">
        <f t="shared" si="82"/>
        <v>0</v>
      </c>
      <c r="J754" s="5">
        <f t="shared" si="83"/>
        <v>747</v>
      </c>
    </row>
    <row r="755" spans="2:10" x14ac:dyDescent="0.25">
      <c r="B755" s="6">
        <f t="shared" si="78"/>
        <v>0.748</v>
      </c>
      <c r="C755" s="3" cm="1">
        <f t="array" ref="C755">INDEX('Modified Iteration Data'!$Q$8:$Q$1007,MATCH($B755,'Modified Iteration Data'!$AF$8:$AF$1007,0),0)</f>
        <v>2891006048.4053049</v>
      </c>
      <c r="D755" s="3" cm="1">
        <f t="array" ref="D755">INDEX('Modified Iteration Data'!$R$8:$R$1007,MATCH($B755,'Modified Iteration Data'!$AG$8:$AG$1007,0),0)</f>
        <v>1430409207.9718564</v>
      </c>
      <c r="E755" s="3">
        <f t="shared" si="79"/>
        <v>4613522104.7009506</v>
      </c>
      <c r="F755" s="3">
        <f t="shared" si="80"/>
        <v>2713239407.7574997</v>
      </c>
      <c r="G755" s="3">
        <f t="shared" si="77"/>
        <v>2713239407.7574997</v>
      </c>
      <c r="H755" s="3">
        <f t="shared" si="81"/>
        <v>0</v>
      </c>
      <c r="I755" s="3">
        <f t="shared" si="82"/>
        <v>0</v>
      </c>
      <c r="J755" s="5">
        <f t="shared" si="83"/>
        <v>748</v>
      </c>
    </row>
    <row r="756" spans="2:10" x14ac:dyDescent="0.25">
      <c r="B756" s="6">
        <f t="shared" si="78"/>
        <v>0.749</v>
      </c>
      <c r="C756" s="3" cm="1">
        <f t="array" ref="C756">INDEX('Modified Iteration Data'!$Q$8:$Q$1007,MATCH($B756,'Modified Iteration Data'!$AF$8:$AF$1007,0),0)</f>
        <v>2893182189.6646581</v>
      </c>
      <c r="D756" s="3" cm="1">
        <f t="array" ref="D756">INDEX('Modified Iteration Data'!$R$8:$R$1007,MATCH($B756,'Modified Iteration Data'!$AG$8:$AG$1007,0),0)</f>
        <v>1430413369.861201</v>
      </c>
      <c r="E756" s="3">
        <f t="shared" si="79"/>
        <v>4615698245.9603043</v>
      </c>
      <c r="F756" s="3">
        <f t="shared" si="80"/>
        <v>2713243569.6468444</v>
      </c>
      <c r="G756" s="3">
        <f t="shared" si="77"/>
        <v>2713243569.6468444</v>
      </c>
      <c r="H756" s="3">
        <f t="shared" si="81"/>
        <v>0</v>
      </c>
      <c r="I756" s="3">
        <f t="shared" si="82"/>
        <v>0</v>
      </c>
      <c r="J756" s="5">
        <f t="shared" si="83"/>
        <v>749</v>
      </c>
    </row>
    <row r="757" spans="2:10" x14ac:dyDescent="0.25">
      <c r="B757" s="6">
        <f t="shared" si="78"/>
        <v>0.75</v>
      </c>
      <c r="C757" s="3" cm="1">
        <f t="array" ref="C757">INDEX('Modified Iteration Data'!$Q$8:$Q$1007,MATCH($B757,'Modified Iteration Data'!$AF$8:$AF$1007,0),0)</f>
        <v>2896686283.5033612</v>
      </c>
      <c r="D757" s="3" cm="1">
        <f t="array" ref="D757">INDEX('Modified Iteration Data'!$R$8:$R$1007,MATCH($B757,'Modified Iteration Data'!$AG$8:$AG$1007,0),0)</f>
        <v>1431187369.4208262</v>
      </c>
      <c r="E757" s="3">
        <f t="shared" si="79"/>
        <v>4619202339.7990074</v>
      </c>
      <c r="F757" s="3">
        <f t="shared" si="80"/>
        <v>2714017569.2064695</v>
      </c>
      <c r="G757" s="3">
        <f t="shared" si="77"/>
        <v>2714017569.2064695</v>
      </c>
      <c r="H757" s="3">
        <f>E757-F757</f>
        <v>1905184770.5925379</v>
      </c>
      <c r="I757" s="3">
        <f>IF(B757&gt;=$I$2,(E757-F757),0)</f>
        <v>1905184770.5925379</v>
      </c>
      <c r="J757" s="5">
        <f t="shared" si="83"/>
        <v>750</v>
      </c>
    </row>
    <row r="758" spans="2:10" x14ac:dyDescent="0.25">
      <c r="B758" s="6">
        <f t="shared" si="78"/>
        <v>0.751</v>
      </c>
      <c r="C758" s="3" cm="1">
        <f t="array" ref="C758">INDEX('Modified Iteration Data'!$Q$8:$Q$1007,MATCH($B758,'Modified Iteration Data'!$AF$8:$AF$1007,0),0)</f>
        <v>2896720800.5079923</v>
      </c>
      <c r="D758" s="3" cm="1">
        <f t="array" ref="D758">INDEX('Modified Iteration Data'!$R$8:$R$1007,MATCH($B758,'Modified Iteration Data'!$AG$8:$AG$1007,0),0)</f>
        <v>1431773791.9938736</v>
      </c>
      <c r="E758" s="3">
        <f t="shared" si="79"/>
        <v>4619236856.8036385</v>
      </c>
      <c r="F758" s="3">
        <f t="shared" si="80"/>
        <v>2714603991.7795172</v>
      </c>
      <c r="G758" s="3">
        <f t="shared" si="77"/>
        <v>2714603991.7795172</v>
      </c>
      <c r="H758" s="3">
        <v>0</v>
      </c>
      <c r="I758" s="3">
        <f t="shared" si="82"/>
        <v>1904632865.0241213</v>
      </c>
      <c r="J758" s="5">
        <f t="shared" si="83"/>
        <v>751</v>
      </c>
    </row>
    <row r="759" spans="2:10" x14ac:dyDescent="0.25">
      <c r="B759" s="6">
        <f t="shared" si="78"/>
        <v>0.752</v>
      </c>
      <c r="C759" s="3" cm="1">
        <f t="array" ref="C759">INDEX('Modified Iteration Data'!$Q$8:$Q$1007,MATCH($B759,'Modified Iteration Data'!$AF$8:$AF$1007,0),0)</f>
        <v>2896879773.8224783</v>
      </c>
      <c r="D759" s="3" cm="1">
        <f t="array" ref="D759">INDEX('Modified Iteration Data'!$R$8:$R$1007,MATCH($B759,'Modified Iteration Data'!$AG$8:$AG$1007,0),0)</f>
        <v>1432038878.2252889</v>
      </c>
      <c r="E759" s="3">
        <f t="shared" si="79"/>
        <v>4619395830.118124</v>
      </c>
      <c r="F759" s="3">
        <f t="shared" si="80"/>
        <v>2714869078.010932</v>
      </c>
      <c r="G759" s="3">
        <f t="shared" si="77"/>
        <v>2714869078.010932</v>
      </c>
      <c r="H759" s="3">
        <v>0</v>
      </c>
      <c r="I759" s="3">
        <f t="shared" si="82"/>
        <v>1904526752.107192</v>
      </c>
      <c r="J759" s="5">
        <f t="shared" si="83"/>
        <v>752</v>
      </c>
    </row>
    <row r="760" spans="2:10" x14ac:dyDescent="0.25">
      <c r="B760" s="6">
        <f t="shared" si="78"/>
        <v>0.753</v>
      </c>
      <c r="C760" s="3" cm="1">
        <f t="array" ref="C760">INDEX('Modified Iteration Data'!$Q$8:$Q$1007,MATCH($B760,'Modified Iteration Data'!$AF$8:$AF$1007,0),0)</f>
        <v>2897783932.601615</v>
      </c>
      <c r="D760" s="3" cm="1">
        <f t="array" ref="D760">INDEX('Modified Iteration Data'!$R$8:$R$1007,MATCH($B760,'Modified Iteration Data'!$AG$8:$AG$1007,0),0)</f>
        <v>1432694039.4597063</v>
      </c>
      <c r="E760" s="3">
        <f t="shared" si="79"/>
        <v>4620299988.8972607</v>
      </c>
      <c r="F760" s="3">
        <f t="shared" si="80"/>
        <v>2715524239.2453499</v>
      </c>
      <c r="G760" s="3">
        <f t="shared" si="77"/>
        <v>2715524239.2453499</v>
      </c>
      <c r="H760" s="3">
        <v>0</v>
      </c>
      <c r="I760" s="3">
        <f t="shared" si="82"/>
        <v>1904775749.6519108</v>
      </c>
      <c r="J760" s="5">
        <f t="shared" si="83"/>
        <v>753</v>
      </c>
    </row>
    <row r="761" spans="2:10" x14ac:dyDescent="0.25">
      <c r="B761" s="6">
        <f t="shared" si="78"/>
        <v>0.754</v>
      </c>
      <c r="C761" s="3" cm="1">
        <f t="array" ref="C761">INDEX('Modified Iteration Data'!$Q$8:$Q$1007,MATCH($B761,'Modified Iteration Data'!$AF$8:$AF$1007,0),0)</f>
        <v>2898612134.8607373</v>
      </c>
      <c r="D761" s="3" cm="1">
        <f t="array" ref="D761">INDEX('Modified Iteration Data'!$R$8:$R$1007,MATCH($B761,'Modified Iteration Data'!$AG$8:$AG$1007,0),0)</f>
        <v>1432853537.8136055</v>
      </c>
      <c r="E761" s="3">
        <f t="shared" si="79"/>
        <v>4621128191.1563835</v>
      </c>
      <c r="F761" s="3">
        <f t="shared" si="80"/>
        <v>2715683737.5992489</v>
      </c>
      <c r="G761" s="3">
        <f t="shared" si="77"/>
        <v>2715683737.5992489</v>
      </c>
      <c r="H761" s="3">
        <v>0</v>
      </c>
      <c r="I761" s="3">
        <f t="shared" si="82"/>
        <v>1905444453.5571346</v>
      </c>
      <c r="J761" s="5">
        <f t="shared" si="83"/>
        <v>754</v>
      </c>
    </row>
    <row r="762" spans="2:10" x14ac:dyDescent="0.25">
      <c r="B762" s="6">
        <f t="shared" si="78"/>
        <v>0.755</v>
      </c>
      <c r="C762" s="3" cm="1">
        <f t="array" ref="C762">INDEX('Modified Iteration Data'!$Q$8:$Q$1007,MATCH($B762,'Modified Iteration Data'!$AF$8:$AF$1007,0),0)</f>
        <v>2899033204.6782489</v>
      </c>
      <c r="D762" s="3" cm="1">
        <f t="array" ref="D762">INDEX('Modified Iteration Data'!$R$8:$R$1007,MATCH($B762,'Modified Iteration Data'!$AG$8:$AG$1007,0),0)</f>
        <v>1432920161.8540289</v>
      </c>
      <c r="E762" s="3">
        <f t="shared" si="79"/>
        <v>4621549260.9738951</v>
      </c>
      <c r="F762" s="3">
        <f t="shared" si="80"/>
        <v>2715750361.6396723</v>
      </c>
      <c r="G762" s="3">
        <f t="shared" si="77"/>
        <v>2715750361.6396723</v>
      </c>
      <c r="H762" s="3">
        <v>0</v>
      </c>
      <c r="I762" s="3">
        <f t="shared" si="82"/>
        <v>1905798899.3342228</v>
      </c>
      <c r="J762" s="5">
        <f t="shared" si="83"/>
        <v>755</v>
      </c>
    </row>
    <row r="763" spans="2:10" x14ac:dyDescent="0.25">
      <c r="B763" s="6">
        <f t="shared" si="78"/>
        <v>0.75600000000000001</v>
      </c>
      <c r="C763" s="3" cm="1">
        <f t="array" ref="C763">INDEX('Modified Iteration Data'!$Q$8:$Q$1007,MATCH($B763,'Modified Iteration Data'!$AF$8:$AF$1007,0),0)</f>
        <v>2903102232.5490379</v>
      </c>
      <c r="D763" s="3" cm="1">
        <f t="array" ref="D763">INDEX('Modified Iteration Data'!$R$8:$R$1007,MATCH($B763,'Modified Iteration Data'!$AG$8:$AG$1007,0),0)</f>
        <v>1434311931.7163694</v>
      </c>
      <c r="E763" s="3">
        <f t="shared" si="79"/>
        <v>4625618288.8446846</v>
      </c>
      <c r="F763" s="3">
        <f t="shared" si="80"/>
        <v>2717142131.5020127</v>
      </c>
      <c r="G763" s="3">
        <f t="shared" si="77"/>
        <v>2717142131.5020127</v>
      </c>
      <c r="H763" s="3">
        <v>0</v>
      </c>
      <c r="I763" s="3">
        <f t="shared" si="82"/>
        <v>1908476157.3426719</v>
      </c>
      <c r="J763" s="5">
        <f t="shared" si="83"/>
        <v>756</v>
      </c>
    </row>
    <row r="764" spans="2:10" x14ac:dyDescent="0.25">
      <c r="B764" s="6">
        <f t="shared" si="78"/>
        <v>0.75700000000000001</v>
      </c>
      <c r="C764" s="3" cm="1">
        <f t="array" ref="C764">INDEX('Modified Iteration Data'!$Q$8:$Q$1007,MATCH($B764,'Modified Iteration Data'!$AF$8:$AF$1007,0),0)</f>
        <v>2903934174.8866448</v>
      </c>
      <c r="D764" s="3" cm="1">
        <f t="array" ref="D764">INDEX('Modified Iteration Data'!$R$8:$R$1007,MATCH($B764,'Modified Iteration Data'!$AG$8:$AG$1007,0),0)</f>
        <v>1435062615.3269725</v>
      </c>
      <c r="E764" s="3">
        <f t="shared" si="79"/>
        <v>4626450231.182291</v>
      </c>
      <c r="F764" s="3">
        <f t="shared" si="80"/>
        <v>2717892815.1126156</v>
      </c>
      <c r="G764" s="3">
        <f t="shared" si="77"/>
        <v>2717892815.1126156</v>
      </c>
      <c r="H764" s="3">
        <v>0</v>
      </c>
      <c r="I764" s="3">
        <f t="shared" si="82"/>
        <v>1908557416.0696754</v>
      </c>
      <c r="J764" s="5">
        <f t="shared" si="83"/>
        <v>757</v>
      </c>
    </row>
    <row r="765" spans="2:10" x14ac:dyDescent="0.25">
      <c r="B765" s="6">
        <f t="shared" si="78"/>
        <v>0.75800000000000001</v>
      </c>
      <c r="C765" s="3" cm="1">
        <f t="array" ref="C765">INDEX('Modified Iteration Data'!$Q$8:$Q$1007,MATCH($B765,'Modified Iteration Data'!$AF$8:$AF$1007,0),0)</f>
        <v>2904299087.1431541</v>
      </c>
      <c r="D765" s="3" cm="1">
        <f t="array" ref="D765">INDEX('Modified Iteration Data'!$R$8:$R$1007,MATCH($B765,'Modified Iteration Data'!$AG$8:$AG$1007,0),0)</f>
        <v>1435110603.8033786</v>
      </c>
      <c r="E765" s="3">
        <f t="shared" si="79"/>
        <v>4626815143.4388008</v>
      </c>
      <c r="F765" s="3">
        <f t="shared" si="80"/>
        <v>2717940803.5890217</v>
      </c>
      <c r="G765" s="3">
        <f t="shared" si="77"/>
        <v>2717940803.5890217</v>
      </c>
      <c r="H765" s="3">
        <v>0</v>
      </c>
      <c r="I765" s="3">
        <f t="shared" si="82"/>
        <v>1908874339.8497791</v>
      </c>
      <c r="J765" s="5">
        <f t="shared" si="83"/>
        <v>758</v>
      </c>
    </row>
    <row r="766" spans="2:10" x14ac:dyDescent="0.25">
      <c r="B766" s="6">
        <f t="shared" si="78"/>
        <v>0.75900000000000001</v>
      </c>
      <c r="C766" s="3" cm="1">
        <f t="array" ref="C766">INDEX('Modified Iteration Data'!$Q$8:$Q$1007,MATCH($B766,'Modified Iteration Data'!$AF$8:$AF$1007,0),0)</f>
        <v>2904494164.1616316</v>
      </c>
      <c r="D766" s="3" cm="1">
        <f t="array" ref="D766">INDEX('Modified Iteration Data'!$R$8:$R$1007,MATCH($B766,'Modified Iteration Data'!$AG$8:$AG$1007,0),0)</f>
        <v>1435291810.6068389</v>
      </c>
      <c r="E766" s="3">
        <f t="shared" si="79"/>
        <v>4627010220.4572773</v>
      </c>
      <c r="F766" s="3">
        <f t="shared" si="80"/>
        <v>2718122010.3924823</v>
      </c>
      <c r="G766" s="3">
        <f t="shared" si="77"/>
        <v>2718122010.3924823</v>
      </c>
      <c r="H766" s="3">
        <v>0</v>
      </c>
      <c r="I766" s="3">
        <f t="shared" si="82"/>
        <v>1908888210.064795</v>
      </c>
      <c r="J766" s="5">
        <f t="shared" si="83"/>
        <v>759</v>
      </c>
    </row>
    <row r="767" spans="2:10" x14ac:dyDescent="0.25">
      <c r="B767" s="6">
        <f t="shared" si="78"/>
        <v>0.76</v>
      </c>
      <c r="C767" s="3" cm="1">
        <f t="array" ref="C767">INDEX('Modified Iteration Data'!$Q$8:$Q$1007,MATCH($B767,'Modified Iteration Data'!$AF$8:$AF$1007,0),0)</f>
        <v>2906127504.8916817</v>
      </c>
      <c r="D767" s="3" cm="1">
        <f t="array" ref="D767">INDEX('Modified Iteration Data'!$R$8:$R$1007,MATCH($B767,'Modified Iteration Data'!$AG$8:$AG$1007,0),0)</f>
        <v>1435651540.3804822</v>
      </c>
      <c r="E767" s="3">
        <f t="shared" si="79"/>
        <v>4628643561.1873283</v>
      </c>
      <c r="F767" s="3">
        <f t="shared" si="80"/>
        <v>2718481740.1661253</v>
      </c>
      <c r="G767" s="3">
        <f t="shared" si="77"/>
        <v>2718481740.1661253</v>
      </c>
      <c r="H767" s="3">
        <v>0</v>
      </c>
      <c r="I767" s="3">
        <f t="shared" si="82"/>
        <v>1910161821.021203</v>
      </c>
      <c r="J767" s="5">
        <f t="shared" si="83"/>
        <v>760</v>
      </c>
    </row>
    <row r="768" spans="2:10" x14ac:dyDescent="0.25">
      <c r="B768" s="6">
        <f t="shared" si="78"/>
        <v>0.76100000000000001</v>
      </c>
      <c r="C768" s="3" cm="1">
        <f t="array" ref="C768">INDEX('Modified Iteration Data'!$Q$8:$Q$1007,MATCH($B768,'Modified Iteration Data'!$AF$8:$AF$1007,0),0)</f>
        <v>2906958251.5988188</v>
      </c>
      <c r="D768" s="3" cm="1">
        <f t="array" ref="D768">INDEX('Modified Iteration Data'!$R$8:$R$1007,MATCH($B768,'Modified Iteration Data'!$AG$8:$AG$1007,0),0)</f>
        <v>1436117303.9050324</v>
      </c>
      <c r="E768" s="3">
        <f t="shared" si="79"/>
        <v>4629474307.8944645</v>
      </c>
      <c r="F768" s="3">
        <f t="shared" si="80"/>
        <v>2718947503.6906757</v>
      </c>
      <c r="G768" s="3">
        <f t="shared" si="77"/>
        <v>2718947503.6906757</v>
      </c>
      <c r="H768" s="3">
        <v>0</v>
      </c>
      <c r="I768" s="3">
        <f t="shared" si="82"/>
        <v>1910526804.2037888</v>
      </c>
      <c r="J768" s="5">
        <f t="shared" si="83"/>
        <v>761</v>
      </c>
    </row>
    <row r="769" spans="2:10" x14ac:dyDescent="0.25">
      <c r="B769" s="6">
        <f t="shared" si="78"/>
        <v>0.76200000000000001</v>
      </c>
      <c r="C769" s="3" cm="1">
        <f t="array" ref="C769">INDEX('Modified Iteration Data'!$Q$8:$Q$1007,MATCH($B769,'Modified Iteration Data'!$AF$8:$AF$1007,0),0)</f>
        <v>2907271710.6934581</v>
      </c>
      <c r="D769" s="3" cm="1">
        <f t="array" ref="D769">INDEX('Modified Iteration Data'!$R$8:$R$1007,MATCH($B769,'Modified Iteration Data'!$AG$8:$AG$1007,0),0)</f>
        <v>1436299290.6801062</v>
      </c>
      <c r="E769" s="3">
        <f t="shared" si="79"/>
        <v>4629787766.9891043</v>
      </c>
      <c r="F769" s="3">
        <f t="shared" si="80"/>
        <v>2719129490.4657497</v>
      </c>
      <c r="G769" s="3">
        <f t="shared" si="77"/>
        <v>2719129490.4657497</v>
      </c>
      <c r="H769" s="3">
        <v>0</v>
      </c>
      <c r="I769" s="3">
        <f t="shared" si="82"/>
        <v>1910658276.5233545</v>
      </c>
      <c r="J769" s="5">
        <f t="shared" si="83"/>
        <v>762</v>
      </c>
    </row>
    <row r="770" spans="2:10" x14ac:dyDescent="0.25">
      <c r="B770" s="6">
        <f t="shared" si="78"/>
        <v>0.76300000000000001</v>
      </c>
      <c r="C770" s="3" cm="1">
        <f t="array" ref="C770">INDEX('Modified Iteration Data'!$Q$8:$Q$1007,MATCH($B770,'Modified Iteration Data'!$AF$8:$AF$1007,0),0)</f>
        <v>2911212001.1836009</v>
      </c>
      <c r="D770" s="3" cm="1">
        <f t="array" ref="D770">INDEX('Modified Iteration Data'!$R$8:$R$1007,MATCH($B770,'Modified Iteration Data'!$AG$8:$AG$1007,0),0)</f>
        <v>1437250803.4089327</v>
      </c>
      <c r="E770" s="3">
        <f t="shared" si="79"/>
        <v>4633728057.4792471</v>
      </c>
      <c r="F770" s="3">
        <f t="shared" si="80"/>
        <v>2720081003.1945763</v>
      </c>
      <c r="G770" s="3">
        <f t="shared" si="77"/>
        <v>2720081003.1945763</v>
      </c>
      <c r="H770" s="3">
        <v>0</v>
      </c>
      <c r="I770" s="3">
        <f t="shared" si="82"/>
        <v>1913647054.2846708</v>
      </c>
      <c r="J770" s="5">
        <f t="shared" si="83"/>
        <v>763</v>
      </c>
    </row>
    <row r="771" spans="2:10" x14ac:dyDescent="0.25">
      <c r="B771" s="6">
        <f t="shared" si="78"/>
        <v>0.76400000000000001</v>
      </c>
      <c r="C771" s="3" cm="1">
        <f t="array" ref="C771">INDEX('Modified Iteration Data'!$Q$8:$Q$1007,MATCH($B771,'Modified Iteration Data'!$AF$8:$AF$1007,0),0)</f>
        <v>2914253977.2935886</v>
      </c>
      <c r="D771" s="3" cm="1">
        <f t="array" ref="D771">INDEX('Modified Iteration Data'!$R$8:$R$1007,MATCH($B771,'Modified Iteration Data'!$AG$8:$AG$1007,0),0)</f>
        <v>1438102481.1302495</v>
      </c>
      <c r="E771" s="3">
        <f t="shared" si="79"/>
        <v>4636770033.5892353</v>
      </c>
      <c r="F771" s="3">
        <f t="shared" si="80"/>
        <v>2720932680.9158926</v>
      </c>
      <c r="G771" s="3">
        <f t="shared" si="77"/>
        <v>2720932680.9158926</v>
      </c>
      <c r="H771" s="3">
        <v>0</v>
      </c>
      <c r="I771" s="3">
        <f t="shared" si="82"/>
        <v>1915837352.6733427</v>
      </c>
      <c r="J771" s="5">
        <f t="shared" si="83"/>
        <v>764</v>
      </c>
    </row>
    <row r="772" spans="2:10" x14ac:dyDescent="0.25">
      <c r="B772" s="6">
        <f t="shared" si="78"/>
        <v>0.76500000000000001</v>
      </c>
      <c r="C772" s="3" cm="1">
        <f t="array" ref="C772">INDEX('Modified Iteration Data'!$Q$8:$Q$1007,MATCH($B772,'Modified Iteration Data'!$AF$8:$AF$1007,0),0)</f>
        <v>2916273571.1522732</v>
      </c>
      <c r="D772" s="3" cm="1">
        <f t="array" ref="D772">INDEX('Modified Iteration Data'!$R$8:$R$1007,MATCH($B772,'Modified Iteration Data'!$AG$8:$AG$1007,0),0)</f>
        <v>1438150831.1297765</v>
      </c>
      <c r="E772" s="3">
        <f t="shared" si="79"/>
        <v>4638789627.4479198</v>
      </c>
      <c r="F772" s="3">
        <f t="shared" si="80"/>
        <v>2720981030.9154196</v>
      </c>
      <c r="G772" s="3">
        <f t="shared" si="77"/>
        <v>2720981030.9154196</v>
      </c>
      <c r="H772" s="3">
        <v>0</v>
      </c>
      <c r="I772" s="3">
        <f t="shared" si="82"/>
        <v>1917808596.5325003</v>
      </c>
      <c r="J772" s="5">
        <f t="shared" si="83"/>
        <v>765</v>
      </c>
    </row>
    <row r="773" spans="2:10" x14ac:dyDescent="0.25">
      <c r="B773" s="6">
        <f t="shared" si="78"/>
        <v>0.76600000000000001</v>
      </c>
      <c r="C773" s="3" cm="1">
        <f t="array" ref="C773">INDEX('Modified Iteration Data'!$Q$8:$Q$1007,MATCH($B773,'Modified Iteration Data'!$AF$8:$AF$1007,0),0)</f>
        <v>2916603208.7404547</v>
      </c>
      <c r="D773" s="3" cm="1">
        <f t="array" ref="D773">INDEX('Modified Iteration Data'!$R$8:$R$1007,MATCH($B773,'Modified Iteration Data'!$AG$8:$AG$1007,0),0)</f>
        <v>1438285098.4767547</v>
      </c>
      <c r="E773" s="3">
        <f t="shared" si="79"/>
        <v>4639119265.0361004</v>
      </c>
      <c r="F773" s="3">
        <f t="shared" si="80"/>
        <v>2721115298.2623978</v>
      </c>
      <c r="G773" s="3">
        <f t="shared" si="77"/>
        <v>2721115298.2623978</v>
      </c>
      <c r="H773" s="3">
        <v>0</v>
      </c>
      <c r="I773" s="3">
        <f t="shared" si="82"/>
        <v>1918003966.7737026</v>
      </c>
      <c r="J773" s="5">
        <f t="shared" si="83"/>
        <v>766</v>
      </c>
    </row>
    <row r="774" spans="2:10" x14ac:dyDescent="0.25">
      <c r="B774" s="6">
        <f t="shared" si="78"/>
        <v>0.76700000000000002</v>
      </c>
      <c r="C774" s="3" cm="1">
        <f t="array" ref="C774">INDEX('Modified Iteration Data'!$Q$8:$Q$1007,MATCH($B774,'Modified Iteration Data'!$AF$8:$AF$1007,0),0)</f>
        <v>2920763427.4437532</v>
      </c>
      <c r="D774" s="3" cm="1">
        <f t="array" ref="D774">INDEX('Modified Iteration Data'!$R$8:$R$1007,MATCH($B774,'Modified Iteration Data'!$AG$8:$AG$1007,0),0)</f>
        <v>1440964286.8356645</v>
      </c>
      <c r="E774" s="3">
        <f t="shared" si="79"/>
        <v>4643279483.739399</v>
      </c>
      <c r="F774" s="3">
        <f t="shared" si="80"/>
        <v>2723794486.6213078</v>
      </c>
      <c r="G774" s="3">
        <f t="shared" si="77"/>
        <v>2723794486.6213078</v>
      </c>
      <c r="H774" s="3">
        <v>0</v>
      </c>
      <c r="I774" s="3">
        <f t="shared" si="82"/>
        <v>1919484997.1180911</v>
      </c>
      <c r="J774" s="5">
        <f t="shared" si="83"/>
        <v>767</v>
      </c>
    </row>
    <row r="775" spans="2:10" x14ac:dyDescent="0.25">
      <c r="B775" s="6">
        <f t="shared" si="78"/>
        <v>0.76800000000000002</v>
      </c>
      <c r="C775" s="3" cm="1">
        <f t="array" ref="C775">INDEX('Modified Iteration Data'!$Q$8:$Q$1007,MATCH($B775,'Modified Iteration Data'!$AF$8:$AF$1007,0),0)</f>
        <v>2922785691.5346971</v>
      </c>
      <c r="D775" s="3" cm="1">
        <f t="array" ref="D775">INDEX('Modified Iteration Data'!$R$8:$R$1007,MATCH($B775,'Modified Iteration Data'!$AG$8:$AG$1007,0),0)</f>
        <v>1441314400.6041739</v>
      </c>
      <c r="E775" s="3">
        <f t="shared" si="79"/>
        <v>4645301747.8303432</v>
      </c>
      <c r="F775" s="3">
        <f t="shared" si="80"/>
        <v>2724144600.3898172</v>
      </c>
      <c r="G775" s="3">
        <f t="shared" si="77"/>
        <v>2724144600.3898172</v>
      </c>
      <c r="H775" s="3">
        <v>0</v>
      </c>
      <c r="I775" s="3">
        <f t="shared" si="82"/>
        <v>1921157147.440526</v>
      </c>
      <c r="J775" s="5">
        <f t="shared" si="83"/>
        <v>768</v>
      </c>
    </row>
    <row r="776" spans="2:10" x14ac:dyDescent="0.25">
      <c r="B776" s="6">
        <f t="shared" si="78"/>
        <v>0.76900000000000002</v>
      </c>
      <c r="C776" s="3" cm="1">
        <f t="array" ref="C776">INDEX('Modified Iteration Data'!$Q$8:$Q$1007,MATCH($B776,'Modified Iteration Data'!$AF$8:$AF$1007,0),0)</f>
        <v>2922860995.2257867</v>
      </c>
      <c r="D776" s="3" cm="1">
        <f t="array" ref="D776">INDEX('Modified Iteration Data'!$R$8:$R$1007,MATCH($B776,'Modified Iteration Data'!$AG$8:$AG$1007,0),0)</f>
        <v>1441477133.0716052</v>
      </c>
      <c r="E776" s="3">
        <f t="shared" si="79"/>
        <v>4645377051.5214329</v>
      </c>
      <c r="F776" s="3">
        <f t="shared" si="80"/>
        <v>2724307332.8572483</v>
      </c>
      <c r="G776" s="3">
        <f t="shared" ref="G776:G839" si="84">MIN(E776:F776)</f>
        <v>2724307332.8572483</v>
      </c>
      <c r="H776" s="3">
        <v>0</v>
      </c>
      <c r="I776" s="3">
        <f t="shared" si="82"/>
        <v>1921069718.6641846</v>
      </c>
      <c r="J776" s="5">
        <f t="shared" si="83"/>
        <v>769</v>
      </c>
    </row>
    <row r="777" spans="2:10" x14ac:dyDescent="0.25">
      <c r="B777" s="6">
        <f t="shared" ref="B777:B840" si="85">J777/1000</f>
        <v>0.77</v>
      </c>
      <c r="C777" s="3" cm="1">
        <f t="array" ref="C777">INDEX('Modified Iteration Data'!$Q$8:$Q$1007,MATCH($B777,'Modified Iteration Data'!$AF$8:$AF$1007,0),0)</f>
        <v>2924695234.3412671</v>
      </c>
      <c r="D777" s="3" cm="1">
        <f t="array" ref="D777">INDEX('Modified Iteration Data'!$R$8:$R$1007,MATCH($B777,'Modified Iteration Data'!$AG$8:$AG$1007,0),0)</f>
        <v>1441671422.7171454</v>
      </c>
      <c r="E777" s="3">
        <f t="shared" ref="E777:E840" si="86">C777+$E$5</f>
        <v>4647211290.6369133</v>
      </c>
      <c r="F777" s="3">
        <f t="shared" ref="F777:F840" si="87">D777+$F$5</f>
        <v>2724501622.5027885</v>
      </c>
      <c r="G777" s="3">
        <f t="shared" si="84"/>
        <v>2724501622.5027885</v>
      </c>
      <c r="H777" s="3">
        <v>0</v>
      </c>
      <c r="I777" s="3">
        <f t="shared" ref="I777:I840" si="88">IF(B777&gt;=$I$2,(E777-F777),0)</f>
        <v>1922709668.1341248</v>
      </c>
      <c r="J777" s="5">
        <f t="shared" si="83"/>
        <v>770</v>
      </c>
    </row>
    <row r="778" spans="2:10" x14ac:dyDescent="0.25">
      <c r="B778" s="6">
        <f t="shared" si="85"/>
        <v>0.77100000000000002</v>
      </c>
      <c r="C778" s="3" cm="1">
        <f t="array" ref="C778">INDEX('Modified Iteration Data'!$Q$8:$Q$1007,MATCH($B778,'Modified Iteration Data'!$AF$8:$AF$1007,0),0)</f>
        <v>2926184736.5937252</v>
      </c>
      <c r="D778" s="3" cm="1">
        <f t="array" ref="D778">INDEX('Modified Iteration Data'!$R$8:$R$1007,MATCH($B778,'Modified Iteration Data'!$AG$8:$AG$1007,0),0)</f>
        <v>1441674101.3697059</v>
      </c>
      <c r="E778" s="3">
        <f t="shared" si="86"/>
        <v>4648700792.8893719</v>
      </c>
      <c r="F778" s="3">
        <f t="shared" si="87"/>
        <v>2724504301.1553493</v>
      </c>
      <c r="G778" s="3">
        <f t="shared" si="84"/>
        <v>2724504301.1553493</v>
      </c>
      <c r="H778" s="3">
        <v>0</v>
      </c>
      <c r="I778" s="3">
        <f t="shared" si="88"/>
        <v>1924196491.7340226</v>
      </c>
      <c r="J778" s="5">
        <f t="shared" ref="J778:J841" si="89">J777+1</f>
        <v>771</v>
      </c>
    </row>
    <row r="779" spans="2:10" x14ac:dyDescent="0.25">
      <c r="B779" s="6">
        <f t="shared" si="85"/>
        <v>0.77200000000000002</v>
      </c>
      <c r="C779" s="3" cm="1">
        <f t="array" ref="C779">INDEX('Modified Iteration Data'!$Q$8:$Q$1007,MATCH($B779,'Modified Iteration Data'!$AF$8:$AF$1007,0),0)</f>
        <v>2927995709.0083208</v>
      </c>
      <c r="D779" s="3" cm="1">
        <f t="array" ref="D779">INDEX('Modified Iteration Data'!$R$8:$R$1007,MATCH($B779,'Modified Iteration Data'!$AG$8:$AG$1007,0),0)</f>
        <v>1442565550.8342474</v>
      </c>
      <c r="E779" s="3">
        <f t="shared" si="86"/>
        <v>4650511765.3039665</v>
      </c>
      <c r="F779" s="3">
        <f t="shared" si="87"/>
        <v>2725395750.6198907</v>
      </c>
      <c r="G779" s="3">
        <f t="shared" si="84"/>
        <v>2725395750.6198907</v>
      </c>
      <c r="H779" s="3">
        <v>0</v>
      </c>
      <c r="I779" s="3">
        <f t="shared" si="88"/>
        <v>1925116014.6840758</v>
      </c>
      <c r="J779" s="5">
        <f t="shared" si="89"/>
        <v>772</v>
      </c>
    </row>
    <row r="780" spans="2:10" x14ac:dyDescent="0.25">
      <c r="B780" s="6">
        <f t="shared" si="85"/>
        <v>0.77300000000000002</v>
      </c>
      <c r="C780" s="3" cm="1">
        <f t="array" ref="C780">INDEX('Modified Iteration Data'!$Q$8:$Q$1007,MATCH($B780,'Modified Iteration Data'!$AF$8:$AF$1007,0),0)</f>
        <v>2928043533.1789322</v>
      </c>
      <c r="D780" s="3" cm="1">
        <f t="array" ref="D780">INDEX('Modified Iteration Data'!$R$8:$R$1007,MATCH($B780,'Modified Iteration Data'!$AG$8:$AG$1007,0),0)</f>
        <v>1443254008.1580966</v>
      </c>
      <c r="E780" s="3">
        <f t="shared" si="86"/>
        <v>4650559589.4745789</v>
      </c>
      <c r="F780" s="3">
        <f t="shared" si="87"/>
        <v>2726084207.9437399</v>
      </c>
      <c r="G780" s="3">
        <f t="shared" si="84"/>
        <v>2726084207.9437399</v>
      </c>
      <c r="H780" s="3">
        <v>0</v>
      </c>
      <c r="I780" s="3">
        <f t="shared" si="88"/>
        <v>1924475381.530839</v>
      </c>
      <c r="J780" s="5">
        <f t="shared" si="89"/>
        <v>773</v>
      </c>
    </row>
    <row r="781" spans="2:10" x14ac:dyDescent="0.25">
      <c r="B781" s="6">
        <f t="shared" si="85"/>
        <v>0.77400000000000002</v>
      </c>
      <c r="C781" s="3" cm="1">
        <f t="array" ref="C781">INDEX('Modified Iteration Data'!$Q$8:$Q$1007,MATCH($B781,'Modified Iteration Data'!$AF$8:$AF$1007,0),0)</f>
        <v>2929184447.5898471</v>
      </c>
      <c r="D781" s="3" cm="1">
        <f t="array" ref="D781">INDEX('Modified Iteration Data'!$R$8:$R$1007,MATCH($B781,'Modified Iteration Data'!$AG$8:$AG$1007,0),0)</f>
        <v>1443360640.2581229</v>
      </c>
      <c r="E781" s="3">
        <f t="shared" si="86"/>
        <v>4651700503.8854933</v>
      </c>
      <c r="F781" s="3">
        <f t="shared" si="87"/>
        <v>2726190840.043766</v>
      </c>
      <c r="G781" s="3">
        <f t="shared" si="84"/>
        <v>2726190840.043766</v>
      </c>
      <c r="H781" s="3">
        <v>0</v>
      </c>
      <c r="I781" s="3">
        <f t="shared" si="88"/>
        <v>1925509663.8417273</v>
      </c>
      <c r="J781" s="5">
        <f t="shared" si="89"/>
        <v>774</v>
      </c>
    </row>
    <row r="782" spans="2:10" x14ac:dyDescent="0.25">
      <c r="B782" s="6">
        <f t="shared" si="85"/>
        <v>0.77500000000000002</v>
      </c>
      <c r="C782" s="3" cm="1">
        <f t="array" ref="C782">INDEX('Modified Iteration Data'!$Q$8:$Q$1007,MATCH($B782,'Modified Iteration Data'!$AF$8:$AF$1007,0),0)</f>
        <v>2929329521.8719611</v>
      </c>
      <c r="D782" s="3" cm="1">
        <f t="array" ref="D782">INDEX('Modified Iteration Data'!$R$8:$R$1007,MATCH($B782,'Modified Iteration Data'!$AG$8:$AG$1007,0),0)</f>
        <v>1443543850.7484388</v>
      </c>
      <c r="E782" s="3">
        <f t="shared" si="86"/>
        <v>4651845578.1676073</v>
      </c>
      <c r="F782" s="3">
        <f t="shared" si="87"/>
        <v>2726374050.5340824</v>
      </c>
      <c r="G782" s="3">
        <f t="shared" si="84"/>
        <v>2726374050.5340824</v>
      </c>
      <c r="H782" s="3">
        <v>0</v>
      </c>
      <c r="I782" s="3">
        <f t="shared" si="88"/>
        <v>1925471527.6335249</v>
      </c>
      <c r="J782" s="5">
        <f t="shared" si="89"/>
        <v>775</v>
      </c>
    </row>
    <row r="783" spans="2:10" x14ac:dyDescent="0.25">
      <c r="B783" s="6">
        <f t="shared" si="85"/>
        <v>0.77600000000000002</v>
      </c>
      <c r="C783" s="3" cm="1">
        <f t="array" ref="C783">INDEX('Modified Iteration Data'!$Q$8:$Q$1007,MATCH($B783,'Modified Iteration Data'!$AF$8:$AF$1007,0),0)</f>
        <v>2929699264.2691731</v>
      </c>
      <c r="D783" s="3" cm="1">
        <f t="array" ref="D783">INDEX('Modified Iteration Data'!$R$8:$R$1007,MATCH($B783,'Modified Iteration Data'!$AG$8:$AG$1007,0),0)</f>
        <v>1445131279.049417</v>
      </c>
      <c r="E783" s="3">
        <f t="shared" si="86"/>
        <v>4652215320.5648193</v>
      </c>
      <c r="F783" s="3">
        <f t="shared" si="87"/>
        <v>2727961478.8350601</v>
      </c>
      <c r="G783" s="3">
        <f t="shared" si="84"/>
        <v>2727961478.8350601</v>
      </c>
      <c r="H783" s="3">
        <v>0</v>
      </c>
      <c r="I783" s="3">
        <f t="shared" si="88"/>
        <v>1924253841.7297592</v>
      </c>
      <c r="J783" s="5">
        <f t="shared" si="89"/>
        <v>776</v>
      </c>
    </row>
    <row r="784" spans="2:10" x14ac:dyDescent="0.25">
      <c r="B784" s="6">
        <f t="shared" si="85"/>
        <v>0.77700000000000002</v>
      </c>
      <c r="C784" s="3" cm="1">
        <f t="array" ref="C784">INDEX('Modified Iteration Data'!$Q$8:$Q$1007,MATCH($B784,'Modified Iteration Data'!$AF$8:$AF$1007,0),0)</f>
        <v>2929851976.8452411</v>
      </c>
      <c r="D784" s="3" cm="1">
        <f t="array" ref="D784">INDEX('Modified Iteration Data'!$R$8:$R$1007,MATCH($B784,'Modified Iteration Data'!$AG$8:$AG$1007,0),0)</f>
        <v>1446010221.998342</v>
      </c>
      <c r="E784" s="3">
        <f t="shared" si="86"/>
        <v>4652368033.1408873</v>
      </c>
      <c r="F784" s="3">
        <f t="shared" si="87"/>
        <v>2728840421.7839851</v>
      </c>
      <c r="G784" s="3">
        <f t="shared" si="84"/>
        <v>2728840421.7839851</v>
      </c>
      <c r="H784" s="3">
        <v>0</v>
      </c>
      <c r="I784" s="3">
        <f t="shared" si="88"/>
        <v>1923527611.3569021</v>
      </c>
      <c r="J784" s="5">
        <f t="shared" si="89"/>
        <v>777</v>
      </c>
    </row>
    <row r="785" spans="2:10" x14ac:dyDescent="0.25">
      <c r="B785" s="6">
        <f t="shared" si="85"/>
        <v>0.77800000000000002</v>
      </c>
      <c r="C785" s="3" cm="1">
        <f t="array" ref="C785">INDEX('Modified Iteration Data'!$Q$8:$Q$1007,MATCH($B785,'Modified Iteration Data'!$AF$8:$AF$1007,0),0)</f>
        <v>2929889620.7169409</v>
      </c>
      <c r="D785" s="3" cm="1">
        <f t="array" ref="D785">INDEX('Modified Iteration Data'!$R$8:$R$1007,MATCH($B785,'Modified Iteration Data'!$AG$8:$AG$1007,0),0)</f>
        <v>1446323982.2506783</v>
      </c>
      <c r="E785" s="3">
        <f t="shared" si="86"/>
        <v>4652405677.0125866</v>
      </c>
      <c r="F785" s="3">
        <f t="shared" si="87"/>
        <v>2729154182.0363216</v>
      </c>
      <c r="G785" s="3">
        <f t="shared" si="84"/>
        <v>2729154182.0363216</v>
      </c>
      <c r="H785" s="3">
        <v>0</v>
      </c>
      <c r="I785" s="3">
        <f t="shared" si="88"/>
        <v>1923251494.976265</v>
      </c>
      <c r="J785" s="5">
        <f t="shared" si="89"/>
        <v>778</v>
      </c>
    </row>
    <row r="786" spans="2:10" x14ac:dyDescent="0.25">
      <c r="B786" s="6">
        <f t="shared" si="85"/>
        <v>0.77900000000000003</v>
      </c>
      <c r="C786" s="3" cm="1">
        <f t="array" ref="C786">INDEX('Modified Iteration Data'!$Q$8:$Q$1007,MATCH($B786,'Modified Iteration Data'!$AF$8:$AF$1007,0),0)</f>
        <v>2930039637.204567</v>
      </c>
      <c r="D786" s="3" cm="1">
        <f t="array" ref="D786">INDEX('Modified Iteration Data'!$R$8:$R$1007,MATCH($B786,'Modified Iteration Data'!$AG$8:$AG$1007,0),0)</f>
        <v>1448392520.3678861</v>
      </c>
      <c r="E786" s="3">
        <f t="shared" si="86"/>
        <v>4652555693.5002136</v>
      </c>
      <c r="F786" s="3">
        <f t="shared" si="87"/>
        <v>2731222720.1535292</v>
      </c>
      <c r="G786" s="3">
        <f t="shared" si="84"/>
        <v>2731222720.1535292</v>
      </c>
      <c r="H786" s="3">
        <v>0</v>
      </c>
      <c r="I786" s="3">
        <f t="shared" si="88"/>
        <v>1921332973.3466845</v>
      </c>
      <c r="J786" s="5">
        <f t="shared" si="89"/>
        <v>779</v>
      </c>
    </row>
    <row r="787" spans="2:10" x14ac:dyDescent="0.25">
      <c r="B787" s="6">
        <f t="shared" si="85"/>
        <v>0.78</v>
      </c>
      <c r="C787" s="3" cm="1">
        <f t="array" ref="C787">INDEX('Modified Iteration Data'!$Q$8:$Q$1007,MATCH($B787,'Modified Iteration Data'!$AF$8:$AF$1007,0),0)</f>
        <v>2930105901.3007169</v>
      </c>
      <c r="D787" s="3" cm="1">
        <f t="array" ref="D787">INDEX('Modified Iteration Data'!$R$8:$R$1007,MATCH($B787,'Modified Iteration Data'!$AG$8:$AG$1007,0),0)</f>
        <v>1448843696.9710433</v>
      </c>
      <c r="E787" s="3">
        <f t="shared" si="86"/>
        <v>4652621957.5963631</v>
      </c>
      <c r="F787" s="3">
        <f t="shared" si="87"/>
        <v>2731673896.7566867</v>
      </c>
      <c r="G787" s="3">
        <f t="shared" si="84"/>
        <v>2731673896.7566867</v>
      </c>
      <c r="H787" s="3">
        <v>0</v>
      </c>
      <c r="I787" s="3">
        <f t="shared" si="88"/>
        <v>1920948060.8396764</v>
      </c>
      <c r="J787" s="5">
        <f t="shared" si="89"/>
        <v>780</v>
      </c>
    </row>
    <row r="788" spans="2:10" x14ac:dyDescent="0.25">
      <c r="B788" s="6">
        <f t="shared" si="85"/>
        <v>0.78100000000000003</v>
      </c>
      <c r="C788" s="3" cm="1">
        <f t="array" ref="C788">INDEX('Modified Iteration Data'!$Q$8:$Q$1007,MATCH($B788,'Modified Iteration Data'!$AF$8:$AF$1007,0),0)</f>
        <v>2930582715.6540627</v>
      </c>
      <c r="D788" s="3" cm="1">
        <f t="array" ref="D788">INDEX('Modified Iteration Data'!$R$8:$R$1007,MATCH($B788,'Modified Iteration Data'!$AG$8:$AG$1007,0),0)</f>
        <v>1448968538.0939076</v>
      </c>
      <c r="E788" s="3">
        <f t="shared" si="86"/>
        <v>4653098771.9497089</v>
      </c>
      <c r="F788" s="3">
        <f t="shared" si="87"/>
        <v>2731798737.8795509</v>
      </c>
      <c r="G788" s="3">
        <f t="shared" si="84"/>
        <v>2731798737.8795509</v>
      </c>
      <c r="H788" s="3">
        <v>0</v>
      </c>
      <c r="I788" s="3">
        <f t="shared" si="88"/>
        <v>1921300034.070158</v>
      </c>
      <c r="J788" s="5">
        <f t="shared" si="89"/>
        <v>781</v>
      </c>
    </row>
    <row r="789" spans="2:10" x14ac:dyDescent="0.25">
      <c r="B789" s="6">
        <f t="shared" si="85"/>
        <v>0.78200000000000003</v>
      </c>
      <c r="C789" s="3" cm="1">
        <f t="array" ref="C789">INDEX('Modified Iteration Data'!$Q$8:$Q$1007,MATCH($B789,'Modified Iteration Data'!$AF$8:$AF$1007,0),0)</f>
        <v>2933130974.5292559</v>
      </c>
      <c r="D789" s="3" cm="1">
        <f t="array" ref="D789">INDEX('Modified Iteration Data'!$R$8:$R$1007,MATCH($B789,'Modified Iteration Data'!$AG$8:$AG$1007,0),0)</f>
        <v>1450237401.6406491</v>
      </c>
      <c r="E789" s="3">
        <f t="shared" si="86"/>
        <v>4655647030.8249016</v>
      </c>
      <c r="F789" s="3">
        <f t="shared" si="87"/>
        <v>2733067601.4262924</v>
      </c>
      <c r="G789" s="3">
        <f t="shared" si="84"/>
        <v>2733067601.4262924</v>
      </c>
      <c r="H789" s="3">
        <v>0</v>
      </c>
      <c r="I789" s="3">
        <f t="shared" si="88"/>
        <v>1922579429.3986092</v>
      </c>
      <c r="J789" s="5">
        <f t="shared" si="89"/>
        <v>782</v>
      </c>
    </row>
    <row r="790" spans="2:10" x14ac:dyDescent="0.25">
      <c r="B790" s="6">
        <f t="shared" si="85"/>
        <v>0.78300000000000003</v>
      </c>
      <c r="C790" s="3" cm="1">
        <f t="array" ref="C790">INDEX('Modified Iteration Data'!$Q$8:$Q$1007,MATCH($B790,'Modified Iteration Data'!$AF$8:$AF$1007,0),0)</f>
        <v>2933195514.4765677</v>
      </c>
      <c r="D790" s="3" cm="1">
        <f t="array" ref="D790">INDEX('Modified Iteration Data'!$R$8:$R$1007,MATCH($B790,'Modified Iteration Data'!$AG$8:$AG$1007,0),0)</f>
        <v>1450436411.8851671</v>
      </c>
      <c r="E790" s="3">
        <f t="shared" si="86"/>
        <v>4655711570.7722139</v>
      </c>
      <c r="F790" s="3">
        <f t="shared" si="87"/>
        <v>2733266611.6708107</v>
      </c>
      <c r="G790" s="3">
        <f t="shared" si="84"/>
        <v>2733266611.6708107</v>
      </c>
      <c r="H790" s="3">
        <v>0</v>
      </c>
      <c r="I790" s="3">
        <f t="shared" si="88"/>
        <v>1922444959.1014032</v>
      </c>
      <c r="J790" s="5">
        <f t="shared" si="89"/>
        <v>783</v>
      </c>
    </row>
    <row r="791" spans="2:10" x14ac:dyDescent="0.25">
      <c r="B791" s="6">
        <f t="shared" si="85"/>
        <v>0.78400000000000003</v>
      </c>
      <c r="C791" s="3" cm="1">
        <f t="array" ref="C791">INDEX('Modified Iteration Data'!$Q$8:$Q$1007,MATCH($B791,'Modified Iteration Data'!$AF$8:$AF$1007,0),0)</f>
        <v>2933607815.754663</v>
      </c>
      <c r="D791" s="3" cm="1">
        <f t="array" ref="D791">INDEX('Modified Iteration Data'!$R$8:$R$1007,MATCH($B791,'Modified Iteration Data'!$AG$8:$AG$1007,0),0)</f>
        <v>1451021321.7474627</v>
      </c>
      <c r="E791" s="3">
        <f t="shared" si="86"/>
        <v>4656123872.0503092</v>
      </c>
      <c r="F791" s="3">
        <f t="shared" si="87"/>
        <v>2733851521.5331059</v>
      </c>
      <c r="G791" s="3">
        <f t="shared" si="84"/>
        <v>2733851521.5331059</v>
      </c>
      <c r="H791" s="3">
        <v>0</v>
      </c>
      <c r="I791" s="3">
        <f t="shared" si="88"/>
        <v>1922272350.5172033</v>
      </c>
      <c r="J791" s="5">
        <f t="shared" si="89"/>
        <v>784</v>
      </c>
    </row>
    <row r="792" spans="2:10" x14ac:dyDescent="0.25">
      <c r="B792" s="6">
        <f t="shared" si="85"/>
        <v>0.78500000000000003</v>
      </c>
      <c r="C792" s="3" cm="1">
        <f t="array" ref="C792">INDEX('Modified Iteration Data'!$Q$8:$Q$1007,MATCH($B792,'Modified Iteration Data'!$AF$8:$AF$1007,0),0)</f>
        <v>2934539110.7031741</v>
      </c>
      <c r="D792" s="3" cm="1">
        <f t="array" ref="D792">INDEX('Modified Iteration Data'!$R$8:$R$1007,MATCH($B792,'Modified Iteration Data'!$AG$8:$AG$1007,0),0)</f>
        <v>1451318535.8097625</v>
      </c>
      <c r="E792" s="3">
        <f t="shared" si="86"/>
        <v>4657055166.9988203</v>
      </c>
      <c r="F792" s="3">
        <f t="shared" si="87"/>
        <v>2734148735.5954056</v>
      </c>
      <c r="G792" s="3">
        <f t="shared" si="84"/>
        <v>2734148735.5954056</v>
      </c>
      <c r="H792" s="3">
        <v>0</v>
      </c>
      <c r="I792" s="3">
        <f t="shared" si="88"/>
        <v>1922906431.4034147</v>
      </c>
      <c r="J792" s="5">
        <f t="shared" si="89"/>
        <v>785</v>
      </c>
    </row>
    <row r="793" spans="2:10" x14ac:dyDescent="0.25">
      <c r="B793" s="6">
        <f t="shared" si="85"/>
        <v>0.78600000000000003</v>
      </c>
      <c r="C793" s="3" cm="1">
        <f t="array" ref="C793">INDEX('Modified Iteration Data'!$Q$8:$Q$1007,MATCH($B793,'Modified Iteration Data'!$AF$8:$AF$1007,0),0)</f>
        <v>2934566129.8264318</v>
      </c>
      <c r="D793" s="3" cm="1">
        <f t="array" ref="D793">INDEX('Modified Iteration Data'!$R$8:$R$1007,MATCH($B793,'Modified Iteration Data'!$AG$8:$AG$1007,0),0)</f>
        <v>1451542867.7487531</v>
      </c>
      <c r="E793" s="3">
        <f t="shared" si="86"/>
        <v>4657082186.1220779</v>
      </c>
      <c r="F793" s="3">
        <f t="shared" si="87"/>
        <v>2734373067.5343962</v>
      </c>
      <c r="G793" s="3">
        <f t="shared" si="84"/>
        <v>2734373067.5343962</v>
      </c>
      <c r="H793" s="3">
        <v>0</v>
      </c>
      <c r="I793" s="3">
        <f t="shared" si="88"/>
        <v>1922709118.5876818</v>
      </c>
      <c r="J793" s="5">
        <f t="shared" si="89"/>
        <v>786</v>
      </c>
    </row>
    <row r="794" spans="2:10" x14ac:dyDescent="0.25">
      <c r="B794" s="6">
        <f t="shared" si="85"/>
        <v>0.78700000000000003</v>
      </c>
      <c r="C794" s="3" cm="1">
        <f t="array" ref="C794">INDEX('Modified Iteration Data'!$Q$8:$Q$1007,MATCH($B794,'Modified Iteration Data'!$AF$8:$AF$1007,0),0)</f>
        <v>2935034588.174716</v>
      </c>
      <c r="D794" s="3" cm="1">
        <f t="array" ref="D794">INDEX('Modified Iteration Data'!$R$8:$R$1007,MATCH($B794,'Modified Iteration Data'!$AG$8:$AG$1007,0),0)</f>
        <v>1452282029.4445951</v>
      </c>
      <c r="E794" s="3">
        <f t="shared" si="86"/>
        <v>4657550644.4703617</v>
      </c>
      <c r="F794" s="3">
        <f t="shared" si="87"/>
        <v>2735112229.2302384</v>
      </c>
      <c r="G794" s="3">
        <f t="shared" si="84"/>
        <v>2735112229.2302384</v>
      </c>
      <c r="H794" s="3">
        <v>0</v>
      </c>
      <c r="I794" s="3">
        <f t="shared" si="88"/>
        <v>1922438415.2401233</v>
      </c>
      <c r="J794" s="5">
        <f t="shared" si="89"/>
        <v>787</v>
      </c>
    </row>
    <row r="795" spans="2:10" x14ac:dyDescent="0.25">
      <c r="B795" s="6">
        <f t="shared" si="85"/>
        <v>0.78800000000000003</v>
      </c>
      <c r="C795" s="3" cm="1">
        <f t="array" ref="C795">INDEX('Modified Iteration Data'!$Q$8:$Q$1007,MATCH($B795,'Modified Iteration Data'!$AF$8:$AF$1007,0),0)</f>
        <v>2936270303.7388668</v>
      </c>
      <c r="D795" s="3" cm="1">
        <f t="array" ref="D795">INDEX('Modified Iteration Data'!$R$8:$R$1007,MATCH($B795,'Modified Iteration Data'!$AG$8:$AG$1007,0),0)</f>
        <v>1452440267.0391421</v>
      </c>
      <c r="E795" s="3">
        <f t="shared" si="86"/>
        <v>4658786360.0345135</v>
      </c>
      <c r="F795" s="3">
        <f t="shared" si="87"/>
        <v>2735270466.8247852</v>
      </c>
      <c r="G795" s="3">
        <f t="shared" si="84"/>
        <v>2735270466.8247852</v>
      </c>
      <c r="H795" s="3">
        <v>0</v>
      </c>
      <c r="I795" s="3">
        <f t="shared" si="88"/>
        <v>1923515893.2097282</v>
      </c>
      <c r="J795" s="5">
        <f t="shared" si="89"/>
        <v>788</v>
      </c>
    </row>
    <row r="796" spans="2:10" x14ac:dyDescent="0.25">
      <c r="B796" s="6">
        <f t="shared" si="85"/>
        <v>0.78900000000000003</v>
      </c>
      <c r="C796" s="3" cm="1">
        <f t="array" ref="C796">INDEX('Modified Iteration Data'!$Q$8:$Q$1007,MATCH($B796,'Modified Iteration Data'!$AF$8:$AF$1007,0),0)</f>
        <v>2938190470.7866397</v>
      </c>
      <c r="D796" s="3" cm="1">
        <f t="array" ref="D796">INDEX('Modified Iteration Data'!$R$8:$R$1007,MATCH($B796,'Modified Iteration Data'!$AG$8:$AG$1007,0),0)</f>
        <v>1452724100.4962437</v>
      </c>
      <c r="E796" s="3">
        <f t="shared" si="86"/>
        <v>4660706527.0822859</v>
      </c>
      <c r="F796" s="3">
        <f t="shared" si="87"/>
        <v>2735554300.2818871</v>
      </c>
      <c r="G796" s="3">
        <f t="shared" si="84"/>
        <v>2735554300.2818871</v>
      </c>
      <c r="H796" s="3">
        <v>0</v>
      </c>
      <c r="I796" s="3">
        <f t="shared" si="88"/>
        <v>1925152226.8003988</v>
      </c>
      <c r="J796" s="5">
        <f t="shared" si="89"/>
        <v>789</v>
      </c>
    </row>
    <row r="797" spans="2:10" x14ac:dyDescent="0.25">
      <c r="B797" s="6">
        <f t="shared" si="85"/>
        <v>0.79</v>
      </c>
      <c r="C797" s="3" cm="1">
        <f t="array" ref="C797">INDEX('Modified Iteration Data'!$Q$8:$Q$1007,MATCH($B797,'Modified Iteration Data'!$AF$8:$AF$1007,0),0)</f>
        <v>2938274933.7052579</v>
      </c>
      <c r="D797" s="3" cm="1">
        <f t="array" ref="D797">INDEX('Modified Iteration Data'!$R$8:$R$1007,MATCH($B797,'Modified Iteration Data'!$AG$8:$AG$1007,0),0)</f>
        <v>1453016085.8266759</v>
      </c>
      <c r="E797" s="3">
        <f t="shared" si="86"/>
        <v>4660790990.0009041</v>
      </c>
      <c r="F797" s="3">
        <f t="shared" si="87"/>
        <v>2735846285.612319</v>
      </c>
      <c r="G797" s="3">
        <f t="shared" si="84"/>
        <v>2735846285.612319</v>
      </c>
      <c r="H797" s="3">
        <v>0</v>
      </c>
      <c r="I797" s="3">
        <f t="shared" si="88"/>
        <v>1924944704.3885851</v>
      </c>
      <c r="J797" s="5">
        <f t="shared" si="89"/>
        <v>790</v>
      </c>
    </row>
    <row r="798" spans="2:10" x14ac:dyDescent="0.25">
      <c r="B798" s="6">
        <f t="shared" si="85"/>
        <v>0.79100000000000004</v>
      </c>
      <c r="C798" s="3" cm="1">
        <f t="array" ref="C798">INDEX('Modified Iteration Data'!$Q$8:$Q$1007,MATCH($B798,'Modified Iteration Data'!$AF$8:$AF$1007,0),0)</f>
        <v>2939729407.8303623</v>
      </c>
      <c r="D798" s="3" cm="1">
        <f t="array" ref="D798">INDEX('Modified Iteration Data'!$R$8:$R$1007,MATCH($B798,'Modified Iteration Data'!$AG$8:$AG$1007,0),0)</f>
        <v>1453096538.9713612</v>
      </c>
      <c r="E798" s="3">
        <f t="shared" si="86"/>
        <v>4662245464.126009</v>
      </c>
      <c r="F798" s="3">
        <f t="shared" si="87"/>
        <v>2735926738.7570047</v>
      </c>
      <c r="G798" s="3">
        <f t="shared" si="84"/>
        <v>2735926738.7570047</v>
      </c>
      <c r="H798" s="3">
        <v>0</v>
      </c>
      <c r="I798" s="3">
        <f t="shared" si="88"/>
        <v>1926318725.3690042</v>
      </c>
      <c r="J798" s="5">
        <f t="shared" si="89"/>
        <v>791</v>
      </c>
    </row>
    <row r="799" spans="2:10" x14ac:dyDescent="0.25">
      <c r="B799" s="6">
        <f t="shared" si="85"/>
        <v>0.79200000000000004</v>
      </c>
      <c r="C799" s="3" cm="1">
        <f t="array" ref="C799">INDEX('Modified Iteration Data'!$Q$8:$Q$1007,MATCH($B799,'Modified Iteration Data'!$AF$8:$AF$1007,0),0)</f>
        <v>2945343615.2243237</v>
      </c>
      <c r="D799" s="3" cm="1">
        <f t="array" ref="D799">INDEX('Modified Iteration Data'!$R$8:$R$1007,MATCH($B799,'Modified Iteration Data'!$AG$8:$AG$1007,0),0)</f>
        <v>1453562022.9471622</v>
      </c>
      <c r="E799" s="3">
        <f t="shared" si="86"/>
        <v>4667859671.5199699</v>
      </c>
      <c r="F799" s="3">
        <f t="shared" si="87"/>
        <v>2736392222.7328053</v>
      </c>
      <c r="G799" s="3">
        <f t="shared" si="84"/>
        <v>2736392222.7328053</v>
      </c>
      <c r="H799" s="3">
        <v>0</v>
      </c>
      <c r="I799" s="3">
        <f t="shared" si="88"/>
        <v>1931467448.7871647</v>
      </c>
      <c r="J799" s="5">
        <f t="shared" si="89"/>
        <v>792</v>
      </c>
    </row>
    <row r="800" spans="2:10" x14ac:dyDescent="0.25">
      <c r="B800" s="6">
        <f t="shared" si="85"/>
        <v>0.79300000000000004</v>
      </c>
      <c r="C800" s="3" cm="1">
        <f t="array" ref="C800">INDEX('Modified Iteration Data'!$Q$8:$Q$1007,MATCH($B800,'Modified Iteration Data'!$AF$8:$AF$1007,0),0)</f>
        <v>2946493393.457119</v>
      </c>
      <c r="D800" s="3" cm="1">
        <f t="array" ref="D800">INDEX('Modified Iteration Data'!$R$8:$R$1007,MATCH($B800,'Modified Iteration Data'!$AG$8:$AG$1007,0),0)</f>
        <v>1456223179.3821068</v>
      </c>
      <c r="E800" s="3">
        <f t="shared" si="86"/>
        <v>4669009449.7527657</v>
      </c>
      <c r="F800" s="3">
        <f t="shared" si="87"/>
        <v>2739053379.1677504</v>
      </c>
      <c r="G800" s="3">
        <f t="shared" si="84"/>
        <v>2739053379.1677504</v>
      </c>
      <c r="H800" s="3">
        <v>0</v>
      </c>
      <c r="I800" s="3">
        <f t="shared" si="88"/>
        <v>1929956070.5850153</v>
      </c>
      <c r="J800" s="5">
        <f t="shared" si="89"/>
        <v>793</v>
      </c>
    </row>
    <row r="801" spans="2:10" x14ac:dyDescent="0.25">
      <c r="B801" s="6">
        <f t="shared" si="85"/>
        <v>0.79400000000000004</v>
      </c>
      <c r="C801" s="3" cm="1">
        <f t="array" ref="C801">INDEX('Modified Iteration Data'!$Q$8:$Q$1007,MATCH($B801,'Modified Iteration Data'!$AF$8:$AF$1007,0),0)</f>
        <v>2947783680.3552928</v>
      </c>
      <c r="D801" s="3" cm="1">
        <f t="array" ref="D801">INDEX('Modified Iteration Data'!$R$8:$R$1007,MATCH($B801,'Modified Iteration Data'!$AG$8:$AG$1007,0),0)</f>
        <v>1456571861.604243</v>
      </c>
      <c r="E801" s="3">
        <f t="shared" si="86"/>
        <v>4670299736.650939</v>
      </c>
      <c r="F801" s="3">
        <f t="shared" si="87"/>
        <v>2739402061.3898864</v>
      </c>
      <c r="G801" s="3">
        <f t="shared" si="84"/>
        <v>2739402061.3898864</v>
      </c>
      <c r="H801" s="3">
        <v>0</v>
      </c>
      <c r="I801" s="3">
        <f t="shared" si="88"/>
        <v>1930897675.2610526</v>
      </c>
      <c r="J801" s="5">
        <f t="shared" si="89"/>
        <v>794</v>
      </c>
    </row>
    <row r="802" spans="2:10" x14ac:dyDescent="0.25">
      <c r="B802" s="6">
        <f t="shared" si="85"/>
        <v>0.79500000000000004</v>
      </c>
      <c r="C802" s="3" cm="1">
        <f t="array" ref="C802">INDEX('Modified Iteration Data'!$Q$8:$Q$1007,MATCH($B802,'Modified Iteration Data'!$AF$8:$AF$1007,0),0)</f>
        <v>2950464943.8498111</v>
      </c>
      <c r="D802" s="3" cm="1">
        <f t="array" ref="D802">INDEX('Modified Iteration Data'!$R$8:$R$1007,MATCH($B802,'Modified Iteration Data'!$AG$8:$AG$1007,0),0)</f>
        <v>1457119659.5645709</v>
      </c>
      <c r="E802" s="3">
        <f t="shared" si="86"/>
        <v>4672981000.1454573</v>
      </c>
      <c r="F802" s="3">
        <f t="shared" si="87"/>
        <v>2739949859.350214</v>
      </c>
      <c r="G802" s="3">
        <f t="shared" si="84"/>
        <v>2739949859.350214</v>
      </c>
      <c r="H802" s="3">
        <v>0</v>
      </c>
      <c r="I802" s="3">
        <f t="shared" si="88"/>
        <v>1933031140.7952433</v>
      </c>
      <c r="J802" s="5">
        <f t="shared" si="89"/>
        <v>795</v>
      </c>
    </row>
    <row r="803" spans="2:10" x14ac:dyDescent="0.25">
      <c r="B803" s="6">
        <f t="shared" si="85"/>
        <v>0.79600000000000004</v>
      </c>
      <c r="C803" s="3" cm="1">
        <f t="array" ref="C803">INDEX('Modified Iteration Data'!$Q$8:$Q$1007,MATCH($B803,'Modified Iteration Data'!$AF$8:$AF$1007,0),0)</f>
        <v>2952077078.0913329</v>
      </c>
      <c r="D803" s="3" cm="1">
        <f t="array" ref="D803">INDEX('Modified Iteration Data'!$R$8:$R$1007,MATCH($B803,'Modified Iteration Data'!$AG$8:$AG$1007,0),0)</f>
        <v>1457672004.4500899</v>
      </c>
      <c r="E803" s="3">
        <f t="shared" si="86"/>
        <v>4674593134.3869791</v>
      </c>
      <c r="F803" s="3">
        <f t="shared" si="87"/>
        <v>2740502204.235733</v>
      </c>
      <c r="G803" s="3">
        <f t="shared" si="84"/>
        <v>2740502204.235733</v>
      </c>
      <c r="H803" s="3">
        <v>0</v>
      </c>
      <c r="I803" s="3">
        <f t="shared" si="88"/>
        <v>1934090930.1512461</v>
      </c>
      <c r="J803" s="5">
        <f t="shared" si="89"/>
        <v>796</v>
      </c>
    </row>
    <row r="804" spans="2:10" x14ac:dyDescent="0.25">
      <c r="B804" s="6">
        <f t="shared" si="85"/>
        <v>0.79700000000000004</v>
      </c>
      <c r="C804" s="3" cm="1">
        <f t="array" ref="C804">INDEX('Modified Iteration Data'!$Q$8:$Q$1007,MATCH($B804,'Modified Iteration Data'!$AF$8:$AF$1007,0),0)</f>
        <v>2954235957.5101919</v>
      </c>
      <c r="D804" s="3" cm="1">
        <f t="array" ref="D804">INDEX('Modified Iteration Data'!$R$8:$R$1007,MATCH($B804,'Modified Iteration Data'!$AG$8:$AG$1007,0),0)</f>
        <v>1459185651.811275</v>
      </c>
      <c r="E804" s="3">
        <f t="shared" si="86"/>
        <v>4676752013.8058376</v>
      </c>
      <c r="F804" s="3">
        <f t="shared" si="87"/>
        <v>2742015851.5969181</v>
      </c>
      <c r="G804" s="3">
        <f t="shared" si="84"/>
        <v>2742015851.5969181</v>
      </c>
      <c r="H804" s="3">
        <v>0</v>
      </c>
      <c r="I804" s="3">
        <f t="shared" si="88"/>
        <v>1934736162.2089195</v>
      </c>
      <c r="J804" s="5">
        <f t="shared" si="89"/>
        <v>797</v>
      </c>
    </row>
    <row r="805" spans="2:10" x14ac:dyDescent="0.25">
      <c r="B805" s="6">
        <f t="shared" si="85"/>
        <v>0.79800000000000004</v>
      </c>
      <c r="C805" s="3" cm="1">
        <f t="array" ref="C805">INDEX('Modified Iteration Data'!$Q$8:$Q$1007,MATCH($B805,'Modified Iteration Data'!$AF$8:$AF$1007,0),0)</f>
        <v>2957629744.6310191</v>
      </c>
      <c r="D805" s="3" cm="1">
        <f t="array" ref="D805">INDEX('Modified Iteration Data'!$R$8:$R$1007,MATCH($B805,'Modified Iteration Data'!$AG$8:$AG$1007,0),0)</f>
        <v>1459493433.4511054</v>
      </c>
      <c r="E805" s="3">
        <f t="shared" si="86"/>
        <v>4680145800.9266653</v>
      </c>
      <c r="F805" s="3">
        <f t="shared" si="87"/>
        <v>2742323633.2367487</v>
      </c>
      <c r="G805" s="3">
        <f t="shared" si="84"/>
        <v>2742323633.2367487</v>
      </c>
      <c r="H805" s="3">
        <v>0</v>
      </c>
      <c r="I805" s="3">
        <f t="shared" si="88"/>
        <v>1937822167.6899166</v>
      </c>
      <c r="J805" s="5">
        <f t="shared" si="89"/>
        <v>798</v>
      </c>
    </row>
    <row r="806" spans="2:10" x14ac:dyDescent="0.25">
      <c r="B806" s="6">
        <f t="shared" si="85"/>
        <v>0.79900000000000004</v>
      </c>
      <c r="C806" s="3" cm="1">
        <f t="array" ref="C806">INDEX('Modified Iteration Data'!$Q$8:$Q$1007,MATCH($B806,'Modified Iteration Data'!$AF$8:$AF$1007,0),0)</f>
        <v>2962488387.037077</v>
      </c>
      <c r="D806" s="3" cm="1">
        <f t="array" ref="D806">INDEX('Modified Iteration Data'!$R$8:$R$1007,MATCH($B806,'Modified Iteration Data'!$AG$8:$AG$1007,0),0)</f>
        <v>1460089638.4027097</v>
      </c>
      <c r="E806" s="3">
        <f t="shared" si="86"/>
        <v>4685004443.3327236</v>
      </c>
      <c r="F806" s="3">
        <f t="shared" si="87"/>
        <v>2742919838.1883531</v>
      </c>
      <c r="G806" s="3">
        <f t="shared" si="84"/>
        <v>2742919838.1883531</v>
      </c>
      <c r="H806" s="3">
        <v>0</v>
      </c>
      <c r="I806" s="3">
        <f t="shared" si="88"/>
        <v>1942084605.1443706</v>
      </c>
      <c r="J806" s="5">
        <f t="shared" si="89"/>
        <v>799</v>
      </c>
    </row>
    <row r="807" spans="2:10" x14ac:dyDescent="0.25">
      <c r="B807" s="6">
        <f t="shared" si="85"/>
        <v>0.8</v>
      </c>
      <c r="C807" s="3" cm="1">
        <f t="array" ref="C807">INDEX('Modified Iteration Data'!$Q$8:$Q$1007,MATCH($B807,'Modified Iteration Data'!$AF$8:$AF$1007,0),0)</f>
        <v>2963158107.5418425</v>
      </c>
      <c r="D807" s="3" cm="1">
        <f t="array" ref="D807">INDEX('Modified Iteration Data'!$R$8:$R$1007,MATCH($B807,'Modified Iteration Data'!$AG$8:$AG$1007,0),0)</f>
        <v>1460461732.532151</v>
      </c>
      <c r="E807" s="3">
        <f t="shared" si="86"/>
        <v>4685674163.8374882</v>
      </c>
      <c r="F807" s="3">
        <f t="shared" si="87"/>
        <v>2743291932.3177943</v>
      </c>
      <c r="G807" s="3">
        <f t="shared" si="84"/>
        <v>2743291932.3177943</v>
      </c>
      <c r="H807" s="3">
        <f>E807-F807</f>
        <v>1942382231.5196939</v>
      </c>
      <c r="I807" s="3">
        <f t="shared" si="88"/>
        <v>1942382231.5196939</v>
      </c>
      <c r="J807" s="5">
        <f t="shared" si="89"/>
        <v>800</v>
      </c>
    </row>
    <row r="808" spans="2:10" x14ac:dyDescent="0.25">
      <c r="B808" s="6">
        <f t="shared" si="85"/>
        <v>0.80100000000000005</v>
      </c>
      <c r="C808" s="3" cm="1">
        <f t="array" ref="C808">INDEX('Modified Iteration Data'!$Q$8:$Q$1007,MATCH($B808,'Modified Iteration Data'!$AF$8:$AF$1007,0),0)</f>
        <v>2965708425.3922219</v>
      </c>
      <c r="D808" s="3" cm="1">
        <f t="array" ref="D808">INDEX('Modified Iteration Data'!$R$8:$R$1007,MATCH($B808,'Modified Iteration Data'!$AG$8:$AG$1007,0),0)</f>
        <v>1460883642.5451248</v>
      </c>
      <c r="E808" s="3">
        <f t="shared" si="86"/>
        <v>4688224481.6878681</v>
      </c>
      <c r="F808" s="3">
        <f t="shared" si="87"/>
        <v>2743713842.3307681</v>
      </c>
      <c r="G808" s="3">
        <f t="shared" si="84"/>
        <v>2743713842.3307681</v>
      </c>
      <c r="H808" s="3">
        <v>0</v>
      </c>
      <c r="I808" s="3">
        <f t="shared" si="88"/>
        <v>1944510639.3571</v>
      </c>
      <c r="J808" s="5">
        <f t="shared" si="89"/>
        <v>801</v>
      </c>
    </row>
    <row r="809" spans="2:10" x14ac:dyDescent="0.25">
      <c r="B809" s="6">
        <f t="shared" si="85"/>
        <v>0.80200000000000005</v>
      </c>
      <c r="C809" s="3" cm="1">
        <f t="array" ref="C809">INDEX('Modified Iteration Data'!$Q$8:$Q$1007,MATCH($B809,'Modified Iteration Data'!$AF$8:$AF$1007,0),0)</f>
        <v>2971307833.5185757</v>
      </c>
      <c r="D809" s="3" cm="1">
        <f t="array" ref="D809">INDEX('Modified Iteration Data'!$R$8:$R$1007,MATCH($B809,'Modified Iteration Data'!$AG$8:$AG$1007,0),0)</f>
        <v>1461313201.624084</v>
      </c>
      <c r="E809" s="3">
        <f t="shared" si="86"/>
        <v>4693823889.8142223</v>
      </c>
      <c r="F809" s="3">
        <f t="shared" si="87"/>
        <v>2744143401.4097271</v>
      </c>
      <c r="G809" s="3">
        <f t="shared" si="84"/>
        <v>2744143401.4097271</v>
      </c>
      <c r="H809" s="3">
        <v>0</v>
      </c>
      <c r="I809" s="3">
        <f t="shared" si="88"/>
        <v>1949680488.4044952</v>
      </c>
      <c r="J809" s="5">
        <f t="shared" si="89"/>
        <v>802</v>
      </c>
    </row>
    <row r="810" spans="2:10" x14ac:dyDescent="0.25">
      <c r="B810" s="6">
        <f t="shared" si="85"/>
        <v>0.80300000000000005</v>
      </c>
      <c r="C810" s="3" cm="1">
        <f t="array" ref="C810">INDEX('Modified Iteration Data'!$Q$8:$Q$1007,MATCH($B810,'Modified Iteration Data'!$AF$8:$AF$1007,0),0)</f>
        <v>2971466041.6269164</v>
      </c>
      <c r="D810" s="3" cm="1">
        <f t="array" ref="D810">INDEX('Modified Iteration Data'!$R$8:$R$1007,MATCH($B810,'Modified Iteration Data'!$AG$8:$AG$1007,0),0)</f>
        <v>1461475454.874053</v>
      </c>
      <c r="E810" s="3">
        <f t="shared" si="86"/>
        <v>4693982097.9225626</v>
      </c>
      <c r="F810" s="3">
        <f t="shared" si="87"/>
        <v>2744305654.6596966</v>
      </c>
      <c r="G810" s="3">
        <f t="shared" si="84"/>
        <v>2744305654.6596966</v>
      </c>
      <c r="H810" s="3">
        <v>0</v>
      </c>
      <c r="I810" s="3">
        <f t="shared" si="88"/>
        <v>1949676443.262866</v>
      </c>
      <c r="J810" s="5">
        <f t="shared" si="89"/>
        <v>803</v>
      </c>
    </row>
    <row r="811" spans="2:10" x14ac:dyDescent="0.25">
      <c r="B811" s="6">
        <f t="shared" si="85"/>
        <v>0.80400000000000005</v>
      </c>
      <c r="C811" s="3" cm="1">
        <f t="array" ref="C811">INDEX('Modified Iteration Data'!$Q$8:$Q$1007,MATCH($B811,'Modified Iteration Data'!$AF$8:$AF$1007,0),0)</f>
        <v>2973362162.0840297</v>
      </c>
      <c r="D811" s="3" cm="1">
        <f t="array" ref="D811">INDEX('Modified Iteration Data'!$R$8:$R$1007,MATCH($B811,'Modified Iteration Data'!$AG$8:$AG$1007,0),0)</f>
        <v>1463165944.0777073</v>
      </c>
      <c r="E811" s="3">
        <f t="shared" si="86"/>
        <v>4695878218.3796759</v>
      </c>
      <c r="F811" s="3">
        <f t="shared" si="87"/>
        <v>2745996143.8633509</v>
      </c>
      <c r="G811" s="3">
        <f t="shared" si="84"/>
        <v>2745996143.8633509</v>
      </c>
      <c r="H811" s="3">
        <v>0</v>
      </c>
      <c r="I811" s="3">
        <f t="shared" si="88"/>
        <v>1949882074.516325</v>
      </c>
      <c r="J811" s="5">
        <f t="shared" si="89"/>
        <v>804</v>
      </c>
    </row>
    <row r="812" spans="2:10" x14ac:dyDescent="0.25">
      <c r="B812" s="6">
        <f t="shared" si="85"/>
        <v>0.80500000000000005</v>
      </c>
      <c r="C812" s="3" cm="1">
        <f t="array" ref="C812">INDEX('Modified Iteration Data'!$Q$8:$Q$1007,MATCH($B812,'Modified Iteration Data'!$AF$8:$AF$1007,0),0)</f>
        <v>2973933806.0831861</v>
      </c>
      <c r="D812" s="3" cm="1">
        <f t="array" ref="D812">INDEX('Modified Iteration Data'!$R$8:$R$1007,MATCH($B812,'Modified Iteration Data'!$AG$8:$AG$1007,0),0)</f>
        <v>1463672151.279429</v>
      </c>
      <c r="E812" s="3">
        <f t="shared" si="86"/>
        <v>4696449862.3788319</v>
      </c>
      <c r="F812" s="3">
        <f t="shared" si="87"/>
        <v>2746502351.0650721</v>
      </c>
      <c r="G812" s="3">
        <f t="shared" si="84"/>
        <v>2746502351.0650721</v>
      </c>
      <c r="H812" s="3">
        <v>0</v>
      </c>
      <c r="I812" s="3">
        <f t="shared" si="88"/>
        <v>1949947511.3137598</v>
      </c>
      <c r="J812" s="5">
        <f t="shared" si="89"/>
        <v>805</v>
      </c>
    </row>
    <row r="813" spans="2:10" x14ac:dyDescent="0.25">
      <c r="B813" s="6">
        <f t="shared" si="85"/>
        <v>0.80600000000000005</v>
      </c>
      <c r="C813" s="3" cm="1">
        <f t="array" ref="C813">INDEX('Modified Iteration Data'!$Q$8:$Q$1007,MATCH($B813,'Modified Iteration Data'!$AF$8:$AF$1007,0),0)</f>
        <v>2974396458.5720677</v>
      </c>
      <c r="D813" s="3" cm="1">
        <f t="array" ref="D813">INDEX('Modified Iteration Data'!$R$8:$R$1007,MATCH($B813,'Modified Iteration Data'!$AG$8:$AG$1007,0),0)</f>
        <v>1463950299.2041173</v>
      </c>
      <c r="E813" s="3">
        <f t="shared" si="86"/>
        <v>4696912514.8677139</v>
      </c>
      <c r="F813" s="3">
        <f t="shared" si="87"/>
        <v>2746780498.9897604</v>
      </c>
      <c r="G813" s="3">
        <f t="shared" si="84"/>
        <v>2746780498.9897604</v>
      </c>
      <c r="H813" s="3">
        <v>0</v>
      </c>
      <c r="I813" s="3">
        <f t="shared" si="88"/>
        <v>1950132015.8779535</v>
      </c>
      <c r="J813" s="5">
        <f t="shared" si="89"/>
        <v>806</v>
      </c>
    </row>
    <row r="814" spans="2:10" x14ac:dyDescent="0.25">
      <c r="B814" s="6">
        <f t="shared" si="85"/>
        <v>0.80700000000000005</v>
      </c>
      <c r="C814" s="3" cm="1">
        <f t="array" ref="C814">INDEX('Modified Iteration Data'!$Q$8:$Q$1007,MATCH($B814,'Modified Iteration Data'!$AF$8:$AF$1007,0),0)</f>
        <v>2977326501.9116969</v>
      </c>
      <c r="D814" s="3" cm="1">
        <f t="array" ref="D814">INDEX('Modified Iteration Data'!$R$8:$R$1007,MATCH($B814,'Modified Iteration Data'!$AG$8:$AG$1007,0),0)</f>
        <v>1464823361.9344473</v>
      </c>
      <c r="E814" s="3">
        <f t="shared" si="86"/>
        <v>4699842558.2073431</v>
      </c>
      <c r="F814" s="3">
        <f t="shared" si="87"/>
        <v>2747653561.7200909</v>
      </c>
      <c r="G814" s="3">
        <f t="shared" si="84"/>
        <v>2747653561.7200909</v>
      </c>
      <c r="H814" s="3">
        <v>0</v>
      </c>
      <c r="I814" s="3">
        <f t="shared" si="88"/>
        <v>1952188996.4872522</v>
      </c>
      <c r="J814" s="5">
        <f t="shared" si="89"/>
        <v>807</v>
      </c>
    </row>
    <row r="815" spans="2:10" x14ac:dyDescent="0.25">
      <c r="B815" s="6">
        <f t="shared" si="85"/>
        <v>0.80800000000000005</v>
      </c>
      <c r="C815" s="3" cm="1">
        <f t="array" ref="C815">INDEX('Modified Iteration Data'!$Q$8:$Q$1007,MATCH($B815,'Modified Iteration Data'!$AF$8:$AF$1007,0),0)</f>
        <v>2978996052.8194432</v>
      </c>
      <c r="D815" s="3" cm="1">
        <f t="array" ref="D815">INDEX('Modified Iteration Data'!$R$8:$R$1007,MATCH($B815,'Modified Iteration Data'!$AG$8:$AG$1007,0),0)</f>
        <v>1466407225.9680929</v>
      </c>
      <c r="E815" s="3">
        <f t="shared" si="86"/>
        <v>4701512109.1150894</v>
      </c>
      <c r="F815" s="3">
        <f t="shared" si="87"/>
        <v>2749237425.7537365</v>
      </c>
      <c r="G815" s="3">
        <f t="shared" si="84"/>
        <v>2749237425.7537365</v>
      </c>
      <c r="H815" s="3">
        <v>0</v>
      </c>
      <c r="I815" s="3">
        <f t="shared" si="88"/>
        <v>1952274683.3613529</v>
      </c>
      <c r="J815" s="5">
        <f t="shared" si="89"/>
        <v>808</v>
      </c>
    </row>
    <row r="816" spans="2:10" x14ac:dyDescent="0.25">
      <c r="B816" s="6">
        <f t="shared" si="85"/>
        <v>0.80900000000000005</v>
      </c>
      <c r="C816" s="3" cm="1">
        <f t="array" ref="C816">INDEX('Modified Iteration Data'!$Q$8:$Q$1007,MATCH($B816,'Modified Iteration Data'!$AF$8:$AF$1007,0),0)</f>
        <v>2981329257.2270126</v>
      </c>
      <c r="D816" s="3" cm="1">
        <f t="array" ref="D816">INDEX('Modified Iteration Data'!$R$8:$R$1007,MATCH($B816,'Modified Iteration Data'!$AG$8:$AG$1007,0),0)</f>
        <v>1467101566.5685182</v>
      </c>
      <c r="E816" s="3">
        <f t="shared" si="86"/>
        <v>4703845313.5226593</v>
      </c>
      <c r="F816" s="3">
        <f t="shared" si="87"/>
        <v>2749931766.3541613</v>
      </c>
      <c r="G816" s="3">
        <f t="shared" si="84"/>
        <v>2749931766.3541613</v>
      </c>
      <c r="H816" s="3">
        <v>0</v>
      </c>
      <c r="I816" s="3">
        <f t="shared" si="88"/>
        <v>1953913547.168498</v>
      </c>
      <c r="J816" s="5">
        <f t="shared" si="89"/>
        <v>809</v>
      </c>
    </row>
    <row r="817" spans="2:10" x14ac:dyDescent="0.25">
      <c r="B817" s="6">
        <f t="shared" si="85"/>
        <v>0.81</v>
      </c>
      <c r="C817" s="3" cm="1">
        <f t="array" ref="C817">INDEX('Modified Iteration Data'!$Q$8:$Q$1007,MATCH($B817,'Modified Iteration Data'!$AF$8:$AF$1007,0),0)</f>
        <v>2984453225.0392113</v>
      </c>
      <c r="D817" s="3" cm="1">
        <f t="array" ref="D817">INDEX('Modified Iteration Data'!$R$8:$R$1007,MATCH($B817,'Modified Iteration Data'!$AG$8:$AG$1007,0),0)</f>
        <v>1470471431.1102161</v>
      </c>
      <c r="E817" s="3">
        <f t="shared" si="86"/>
        <v>4706969281.3348579</v>
      </c>
      <c r="F817" s="3">
        <f t="shared" si="87"/>
        <v>2753301630.8958597</v>
      </c>
      <c r="G817" s="3">
        <f t="shared" si="84"/>
        <v>2753301630.8958597</v>
      </c>
      <c r="H817" s="3">
        <v>0</v>
      </c>
      <c r="I817" s="3">
        <f t="shared" si="88"/>
        <v>1953667650.4389982</v>
      </c>
      <c r="J817" s="5">
        <f t="shared" si="89"/>
        <v>810</v>
      </c>
    </row>
    <row r="818" spans="2:10" x14ac:dyDescent="0.25">
      <c r="B818" s="6">
        <f t="shared" si="85"/>
        <v>0.81100000000000005</v>
      </c>
      <c r="C818" s="3" cm="1">
        <f t="array" ref="C818">INDEX('Modified Iteration Data'!$Q$8:$Q$1007,MATCH($B818,'Modified Iteration Data'!$AF$8:$AF$1007,0),0)</f>
        <v>2985846702.2678118</v>
      </c>
      <c r="D818" s="3" cm="1">
        <f t="array" ref="D818">INDEX('Modified Iteration Data'!$R$8:$R$1007,MATCH($B818,'Modified Iteration Data'!$AG$8:$AG$1007,0),0)</f>
        <v>1472569037.74491</v>
      </c>
      <c r="E818" s="3">
        <f t="shared" si="86"/>
        <v>4708362758.5634575</v>
      </c>
      <c r="F818" s="3">
        <f t="shared" si="87"/>
        <v>2755399237.5305533</v>
      </c>
      <c r="G818" s="3">
        <f t="shared" si="84"/>
        <v>2755399237.5305533</v>
      </c>
      <c r="H818" s="3">
        <v>0</v>
      </c>
      <c r="I818" s="3">
        <f t="shared" si="88"/>
        <v>1952963521.0329041</v>
      </c>
      <c r="J818" s="5">
        <f t="shared" si="89"/>
        <v>811</v>
      </c>
    </row>
    <row r="819" spans="2:10" x14ac:dyDescent="0.25">
      <c r="B819" s="6">
        <f t="shared" si="85"/>
        <v>0.81200000000000006</v>
      </c>
      <c r="C819" s="3" cm="1">
        <f t="array" ref="C819">INDEX('Modified Iteration Data'!$Q$8:$Q$1007,MATCH($B819,'Modified Iteration Data'!$AF$8:$AF$1007,0),0)</f>
        <v>2987192991.311204</v>
      </c>
      <c r="D819" s="3" cm="1">
        <f t="array" ref="D819">INDEX('Modified Iteration Data'!$R$8:$R$1007,MATCH($B819,'Modified Iteration Data'!$AG$8:$AG$1007,0),0)</f>
        <v>1475172735.2432785</v>
      </c>
      <c r="E819" s="3">
        <f t="shared" si="86"/>
        <v>4709709047.6068497</v>
      </c>
      <c r="F819" s="3">
        <f t="shared" si="87"/>
        <v>2758002935.0289221</v>
      </c>
      <c r="G819" s="3">
        <f t="shared" si="84"/>
        <v>2758002935.0289221</v>
      </c>
      <c r="H819" s="3">
        <v>0</v>
      </c>
      <c r="I819" s="3">
        <f t="shared" si="88"/>
        <v>1951706112.5779276</v>
      </c>
      <c r="J819" s="5">
        <f t="shared" si="89"/>
        <v>812</v>
      </c>
    </row>
    <row r="820" spans="2:10" x14ac:dyDescent="0.25">
      <c r="B820" s="6">
        <f t="shared" si="85"/>
        <v>0.81299999999999994</v>
      </c>
      <c r="C820" s="3" cm="1">
        <f t="array" ref="C820">INDEX('Modified Iteration Data'!$Q$8:$Q$1007,MATCH($B820,'Modified Iteration Data'!$AF$8:$AF$1007,0),0)</f>
        <v>2987769682.0949812</v>
      </c>
      <c r="D820" s="3" cm="1">
        <f t="array" ref="D820">INDEX('Modified Iteration Data'!$R$8:$R$1007,MATCH($B820,'Modified Iteration Data'!$AG$8:$AG$1007,0),0)</f>
        <v>1475273483.4676883</v>
      </c>
      <c r="E820" s="3">
        <f t="shared" si="86"/>
        <v>4710285738.3906269</v>
      </c>
      <c r="F820" s="3">
        <f t="shared" si="87"/>
        <v>2758103683.2533317</v>
      </c>
      <c r="G820" s="3">
        <f t="shared" si="84"/>
        <v>2758103683.2533317</v>
      </c>
      <c r="H820" s="3">
        <v>0</v>
      </c>
      <c r="I820" s="3">
        <f t="shared" si="88"/>
        <v>1952182055.1372952</v>
      </c>
      <c r="J820" s="5">
        <f t="shared" si="89"/>
        <v>813</v>
      </c>
    </row>
    <row r="821" spans="2:10" x14ac:dyDescent="0.25">
      <c r="B821" s="6">
        <f t="shared" si="85"/>
        <v>0.81399999999999995</v>
      </c>
      <c r="C821" s="3" cm="1">
        <f t="array" ref="C821">INDEX('Modified Iteration Data'!$Q$8:$Q$1007,MATCH($B821,'Modified Iteration Data'!$AF$8:$AF$1007,0),0)</f>
        <v>2987846492.4671922</v>
      </c>
      <c r="D821" s="3" cm="1">
        <f t="array" ref="D821">INDEX('Modified Iteration Data'!$R$8:$R$1007,MATCH($B821,'Modified Iteration Data'!$AG$8:$AG$1007,0),0)</f>
        <v>1476388444.6850729</v>
      </c>
      <c r="E821" s="3">
        <f t="shared" si="86"/>
        <v>4710362548.7628384</v>
      </c>
      <c r="F821" s="3">
        <f t="shared" si="87"/>
        <v>2759218644.4707165</v>
      </c>
      <c r="G821" s="3">
        <f t="shared" si="84"/>
        <v>2759218644.4707165</v>
      </c>
      <c r="H821" s="3">
        <v>0</v>
      </c>
      <c r="I821" s="3">
        <f t="shared" si="88"/>
        <v>1951143904.2921219</v>
      </c>
      <c r="J821" s="5">
        <f t="shared" si="89"/>
        <v>814</v>
      </c>
    </row>
    <row r="822" spans="2:10" x14ac:dyDescent="0.25">
      <c r="B822" s="6">
        <f t="shared" si="85"/>
        <v>0.81499999999999995</v>
      </c>
      <c r="C822" s="3" cm="1">
        <f t="array" ref="C822">INDEX('Modified Iteration Data'!$Q$8:$Q$1007,MATCH($B822,'Modified Iteration Data'!$AF$8:$AF$1007,0),0)</f>
        <v>2990598280.2704196</v>
      </c>
      <c r="D822" s="3" cm="1">
        <f t="array" ref="D822">INDEX('Modified Iteration Data'!$R$8:$R$1007,MATCH($B822,'Modified Iteration Data'!$AG$8:$AG$1007,0),0)</f>
        <v>1477021203.2307248</v>
      </c>
      <c r="E822" s="3">
        <f t="shared" si="86"/>
        <v>4713114336.5660658</v>
      </c>
      <c r="F822" s="3">
        <f t="shared" si="87"/>
        <v>2759851403.0163679</v>
      </c>
      <c r="G822" s="3">
        <f t="shared" si="84"/>
        <v>2759851403.0163679</v>
      </c>
      <c r="H822" s="3">
        <v>0</v>
      </c>
      <c r="I822" s="3">
        <f t="shared" si="88"/>
        <v>1953262933.5496979</v>
      </c>
      <c r="J822" s="5">
        <f t="shared" si="89"/>
        <v>815</v>
      </c>
    </row>
    <row r="823" spans="2:10" x14ac:dyDescent="0.25">
      <c r="B823" s="6">
        <f t="shared" si="85"/>
        <v>0.81599999999999995</v>
      </c>
      <c r="C823" s="3" cm="1">
        <f t="array" ref="C823">INDEX('Modified Iteration Data'!$Q$8:$Q$1007,MATCH($B823,'Modified Iteration Data'!$AF$8:$AF$1007,0),0)</f>
        <v>2990781940.714664</v>
      </c>
      <c r="D823" s="3" cm="1">
        <f t="array" ref="D823">INDEX('Modified Iteration Data'!$R$8:$R$1007,MATCH($B823,'Modified Iteration Data'!$AG$8:$AG$1007,0),0)</f>
        <v>1477347170.8940749</v>
      </c>
      <c r="E823" s="3">
        <f t="shared" si="86"/>
        <v>4713297997.0103102</v>
      </c>
      <c r="F823" s="3">
        <f t="shared" si="87"/>
        <v>2760177370.679718</v>
      </c>
      <c r="G823" s="3">
        <f t="shared" si="84"/>
        <v>2760177370.679718</v>
      </c>
      <c r="H823" s="3">
        <v>0</v>
      </c>
      <c r="I823" s="3">
        <f t="shared" si="88"/>
        <v>1953120626.3305922</v>
      </c>
      <c r="J823" s="5">
        <f t="shared" si="89"/>
        <v>816</v>
      </c>
    </row>
    <row r="824" spans="2:10" x14ac:dyDescent="0.25">
      <c r="B824" s="6">
        <f t="shared" si="85"/>
        <v>0.81699999999999995</v>
      </c>
      <c r="C824" s="3" cm="1">
        <f t="array" ref="C824">INDEX('Modified Iteration Data'!$Q$8:$Q$1007,MATCH($B824,'Modified Iteration Data'!$AF$8:$AF$1007,0),0)</f>
        <v>2995050760.1008739</v>
      </c>
      <c r="D824" s="3" cm="1">
        <f t="array" ref="D824">INDEX('Modified Iteration Data'!$R$8:$R$1007,MATCH($B824,'Modified Iteration Data'!$AG$8:$AG$1007,0),0)</f>
        <v>1478125436.3225379</v>
      </c>
      <c r="E824" s="3">
        <f t="shared" si="86"/>
        <v>4717566816.3965206</v>
      </c>
      <c r="F824" s="3">
        <f t="shared" si="87"/>
        <v>2760955636.108181</v>
      </c>
      <c r="G824" s="3">
        <f t="shared" si="84"/>
        <v>2760955636.108181</v>
      </c>
      <c r="H824" s="3">
        <v>0</v>
      </c>
      <c r="I824" s="3">
        <f t="shared" si="88"/>
        <v>1956611180.2883396</v>
      </c>
      <c r="J824" s="5">
        <f t="shared" si="89"/>
        <v>817</v>
      </c>
    </row>
    <row r="825" spans="2:10" x14ac:dyDescent="0.25">
      <c r="B825" s="6">
        <f t="shared" si="85"/>
        <v>0.81799999999999995</v>
      </c>
      <c r="C825" s="3" cm="1">
        <f t="array" ref="C825">INDEX('Modified Iteration Data'!$Q$8:$Q$1007,MATCH($B825,'Modified Iteration Data'!$AF$8:$AF$1007,0),0)</f>
        <v>2995895616.1479411</v>
      </c>
      <c r="D825" s="3" cm="1">
        <f t="array" ref="D825">INDEX('Modified Iteration Data'!$R$8:$R$1007,MATCH($B825,'Modified Iteration Data'!$AG$8:$AG$1007,0),0)</f>
        <v>1478555414.7797115</v>
      </c>
      <c r="E825" s="3">
        <f t="shared" si="86"/>
        <v>4718411672.4435873</v>
      </c>
      <c r="F825" s="3">
        <f t="shared" si="87"/>
        <v>2761385614.5653548</v>
      </c>
      <c r="G825" s="3">
        <f t="shared" si="84"/>
        <v>2761385614.5653548</v>
      </c>
      <c r="H825" s="3">
        <v>0</v>
      </c>
      <c r="I825" s="3">
        <f t="shared" si="88"/>
        <v>1957026057.8782325</v>
      </c>
      <c r="J825" s="5">
        <f t="shared" si="89"/>
        <v>818</v>
      </c>
    </row>
    <row r="826" spans="2:10" x14ac:dyDescent="0.25">
      <c r="B826" s="6">
        <f t="shared" si="85"/>
        <v>0.81899999999999995</v>
      </c>
      <c r="C826" s="3" cm="1">
        <f t="array" ref="C826">INDEX('Modified Iteration Data'!$Q$8:$Q$1007,MATCH($B826,'Modified Iteration Data'!$AF$8:$AF$1007,0),0)</f>
        <v>3001018251.7699013</v>
      </c>
      <c r="D826" s="3" cm="1">
        <f t="array" ref="D826">INDEX('Modified Iteration Data'!$R$8:$R$1007,MATCH($B826,'Modified Iteration Data'!$AG$8:$AG$1007,0),0)</f>
        <v>1478785494.1853602</v>
      </c>
      <c r="E826" s="3">
        <f t="shared" si="86"/>
        <v>4723534308.0655479</v>
      </c>
      <c r="F826" s="3">
        <f t="shared" si="87"/>
        <v>2761615693.9710035</v>
      </c>
      <c r="G826" s="3">
        <f t="shared" si="84"/>
        <v>2761615693.9710035</v>
      </c>
      <c r="H826" s="3">
        <v>0</v>
      </c>
      <c r="I826" s="3">
        <f t="shared" si="88"/>
        <v>1961918614.0945444</v>
      </c>
      <c r="J826" s="5">
        <f t="shared" si="89"/>
        <v>819</v>
      </c>
    </row>
    <row r="827" spans="2:10" x14ac:dyDescent="0.25">
      <c r="B827" s="6">
        <f t="shared" si="85"/>
        <v>0.82</v>
      </c>
      <c r="C827" s="3" cm="1">
        <f t="array" ref="C827">INDEX('Modified Iteration Data'!$Q$8:$Q$1007,MATCH($B827,'Modified Iteration Data'!$AF$8:$AF$1007,0),0)</f>
        <v>3001039469.3551941</v>
      </c>
      <c r="D827" s="3" cm="1">
        <f t="array" ref="D827">INDEX('Modified Iteration Data'!$R$8:$R$1007,MATCH($B827,'Modified Iteration Data'!$AG$8:$AG$1007,0),0)</f>
        <v>1478879667.4453268</v>
      </c>
      <c r="E827" s="3">
        <f t="shared" si="86"/>
        <v>4723555525.6508408</v>
      </c>
      <c r="F827" s="3">
        <f t="shared" si="87"/>
        <v>2761709867.2309704</v>
      </c>
      <c r="G827" s="3">
        <f t="shared" si="84"/>
        <v>2761709867.2309704</v>
      </c>
      <c r="H827" s="3">
        <v>0</v>
      </c>
      <c r="I827" s="3">
        <f t="shared" si="88"/>
        <v>1961845658.4198704</v>
      </c>
      <c r="J827" s="5">
        <f t="shared" si="89"/>
        <v>820</v>
      </c>
    </row>
    <row r="828" spans="2:10" x14ac:dyDescent="0.25">
      <c r="B828" s="6">
        <f t="shared" si="85"/>
        <v>0.82099999999999995</v>
      </c>
      <c r="C828" s="3" cm="1">
        <f t="array" ref="C828">INDEX('Modified Iteration Data'!$Q$8:$Q$1007,MATCH($B828,'Modified Iteration Data'!$AF$8:$AF$1007,0),0)</f>
        <v>3003060704.2531929</v>
      </c>
      <c r="D828" s="3" cm="1">
        <f t="array" ref="D828">INDEX('Modified Iteration Data'!$R$8:$R$1007,MATCH($B828,'Modified Iteration Data'!$AG$8:$AG$1007,0),0)</f>
        <v>1480642462.527508</v>
      </c>
      <c r="E828" s="3">
        <f t="shared" si="86"/>
        <v>4725576760.5488396</v>
      </c>
      <c r="F828" s="3">
        <f t="shared" si="87"/>
        <v>2763472662.3131514</v>
      </c>
      <c r="G828" s="3">
        <f t="shared" si="84"/>
        <v>2763472662.3131514</v>
      </c>
      <c r="H828" s="3">
        <v>0</v>
      </c>
      <c r="I828" s="3">
        <f t="shared" si="88"/>
        <v>1962104098.2356882</v>
      </c>
      <c r="J828" s="5">
        <f t="shared" si="89"/>
        <v>821</v>
      </c>
    </row>
    <row r="829" spans="2:10" x14ac:dyDescent="0.25">
      <c r="B829" s="6">
        <f t="shared" si="85"/>
        <v>0.82199999999999995</v>
      </c>
      <c r="C829" s="3" cm="1">
        <f t="array" ref="C829">INDEX('Modified Iteration Data'!$Q$8:$Q$1007,MATCH($B829,'Modified Iteration Data'!$AF$8:$AF$1007,0),0)</f>
        <v>3004082397.0272889</v>
      </c>
      <c r="D829" s="3" cm="1">
        <f t="array" ref="D829">INDEX('Modified Iteration Data'!$R$8:$R$1007,MATCH($B829,'Modified Iteration Data'!$AG$8:$AG$1007,0),0)</f>
        <v>1480867073.8472328</v>
      </c>
      <c r="E829" s="3">
        <f t="shared" si="86"/>
        <v>4726598453.3229351</v>
      </c>
      <c r="F829" s="3">
        <f t="shared" si="87"/>
        <v>2763697273.6328764</v>
      </c>
      <c r="G829" s="3">
        <f t="shared" si="84"/>
        <v>2763697273.6328764</v>
      </c>
      <c r="H829" s="3">
        <v>0</v>
      </c>
      <c r="I829" s="3">
        <f t="shared" si="88"/>
        <v>1962901179.6900587</v>
      </c>
      <c r="J829" s="5">
        <f t="shared" si="89"/>
        <v>822</v>
      </c>
    </row>
    <row r="830" spans="2:10" x14ac:dyDescent="0.25">
      <c r="B830" s="6">
        <f t="shared" si="85"/>
        <v>0.82299999999999995</v>
      </c>
      <c r="C830" s="3" cm="1">
        <f t="array" ref="C830">INDEX('Modified Iteration Data'!$Q$8:$Q$1007,MATCH($B830,'Modified Iteration Data'!$AF$8:$AF$1007,0),0)</f>
        <v>3005229725.5281253</v>
      </c>
      <c r="D830" s="3" cm="1">
        <f t="array" ref="D830">INDEX('Modified Iteration Data'!$R$8:$R$1007,MATCH($B830,'Modified Iteration Data'!$AG$8:$AG$1007,0),0)</f>
        <v>1481202397.8545308</v>
      </c>
      <c r="E830" s="3">
        <f t="shared" si="86"/>
        <v>4727745781.8237715</v>
      </c>
      <c r="F830" s="3">
        <f t="shared" si="87"/>
        <v>2764032597.6401739</v>
      </c>
      <c r="G830" s="3">
        <f t="shared" si="84"/>
        <v>2764032597.6401739</v>
      </c>
      <c r="H830" s="3">
        <v>0</v>
      </c>
      <c r="I830" s="3">
        <f t="shared" si="88"/>
        <v>1963713184.1835976</v>
      </c>
      <c r="J830" s="5">
        <f t="shared" si="89"/>
        <v>823</v>
      </c>
    </row>
    <row r="831" spans="2:10" x14ac:dyDescent="0.25">
      <c r="B831" s="6">
        <f t="shared" si="85"/>
        <v>0.82399999999999995</v>
      </c>
      <c r="C831" s="3" cm="1">
        <f t="array" ref="C831">INDEX('Modified Iteration Data'!$Q$8:$Q$1007,MATCH($B831,'Modified Iteration Data'!$AF$8:$AF$1007,0),0)</f>
        <v>3007562269.0134907</v>
      </c>
      <c r="D831" s="3" cm="1">
        <f t="array" ref="D831">INDEX('Modified Iteration Data'!$R$8:$R$1007,MATCH($B831,'Modified Iteration Data'!$AG$8:$AG$1007,0),0)</f>
        <v>1481537996.4343042</v>
      </c>
      <c r="E831" s="3">
        <f t="shared" si="86"/>
        <v>4730078325.3091373</v>
      </c>
      <c r="F831" s="3">
        <f t="shared" si="87"/>
        <v>2764368196.2199478</v>
      </c>
      <c r="G831" s="3">
        <f t="shared" si="84"/>
        <v>2764368196.2199478</v>
      </c>
      <c r="H831" s="3">
        <v>0</v>
      </c>
      <c r="I831" s="3">
        <f t="shared" si="88"/>
        <v>1965710129.0891895</v>
      </c>
      <c r="J831" s="5">
        <f t="shared" si="89"/>
        <v>824</v>
      </c>
    </row>
    <row r="832" spans="2:10" x14ac:dyDescent="0.25">
      <c r="B832" s="6">
        <f t="shared" si="85"/>
        <v>0.82499999999999996</v>
      </c>
      <c r="C832" s="3" cm="1">
        <f t="array" ref="C832">INDEX('Modified Iteration Data'!$Q$8:$Q$1007,MATCH($B832,'Modified Iteration Data'!$AF$8:$AF$1007,0),0)</f>
        <v>3008094790.3898201</v>
      </c>
      <c r="D832" s="3" cm="1">
        <f t="array" ref="D832">INDEX('Modified Iteration Data'!$R$8:$R$1007,MATCH($B832,'Modified Iteration Data'!$AG$8:$AG$1007,0),0)</f>
        <v>1481592230.5306101</v>
      </c>
      <c r="E832" s="3">
        <f t="shared" si="86"/>
        <v>4730610846.6854668</v>
      </c>
      <c r="F832" s="3">
        <f t="shared" si="87"/>
        <v>2764422430.3162537</v>
      </c>
      <c r="G832" s="3">
        <f t="shared" si="84"/>
        <v>2764422430.3162537</v>
      </c>
      <c r="H832" s="3">
        <v>0</v>
      </c>
      <c r="I832" s="3">
        <f t="shared" si="88"/>
        <v>1966188416.3692131</v>
      </c>
      <c r="J832" s="5">
        <f t="shared" si="89"/>
        <v>825</v>
      </c>
    </row>
    <row r="833" spans="2:10" x14ac:dyDescent="0.25">
      <c r="B833" s="6">
        <f t="shared" si="85"/>
        <v>0.82599999999999996</v>
      </c>
      <c r="C833" s="3" cm="1">
        <f t="array" ref="C833">INDEX('Modified Iteration Data'!$Q$8:$Q$1007,MATCH($B833,'Modified Iteration Data'!$AF$8:$AF$1007,0),0)</f>
        <v>3009721637.9238038</v>
      </c>
      <c r="D833" s="3" cm="1">
        <f t="array" ref="D833">INDEX('Modified Iteration Data'!$R$8:$R$1007,MATCH($B833,'Modified Iteration Data'!$AG$8:$AG$1007,0),0)</f>
        <v>1483165074.0329568</v>
      </c>
      <c r="E833" s="3">
        <f t="shared" si="86"/>
        <v>4732237694.21945</v>
      </c>
      <c r="F833" s="3">
        <f t="shared" si="87"/>
        <v>2765995273.8186002</v>
      </c>
      <c r="G833" s="3">
        <f t="shared" si="84"/>
        <v>2765995273.8186002</v>
      </c>
      <c r="H833" s="3">
        <v>0</v>
      </c>
      <c r="I833" s="3">
        <f t="shared" si="88"/>
        <v>1966242420.4008498</v>
      </c>
      <c r="J833" s="5">
        <f t="shared" si="89"/>
        <v>826</v>
      </c>
    </row>
    <row r="834" spans="2:10" x14ac:dyDescent="0.25">
      <c r="B834" s="6">
        <f t="shared" si="85"/>
        <v>0.82699999999999996</v>
      </c>
      <c r="C834" s="3" cm="1">
        <f t="array" ref="C834">INDEX('Modified Iteration Data'!$Q$8:$Q$1007,MATCH($B834,'Modified Iteration Data'!$AF$8:$AF$1007,0),0)</f>
        <v>3013600347.0187254</v>
      </c>
      <c r="D834" s="3" cm="1">
        <f t="array" ref="D834">INDEX('Modified Iteration Data'!$R$8:$R$1007,MATCH($B834,'Modified Iteration Data'!$AG$8:$AG$1007,0),0)</f>
        <v>1483790671.2603781</v>
      </c>
      <c r="E834" s="3">
        <f t="shared" si="86"/>
        <v>4736116403.3143711</v>
      </c>
      <c r="F834" s="3">
        <f t="shared" si="87"/>
        <v>2766620871.0460215</v>
      </c>
      <c r="G834" s="3">
        <f t="shared" si="84"/>
        <v>2766620871.0460215</v>
      </c>
      <c r="H834" s="3">
        <v>0</v>
      </c>
      <c r="I834" s="3">
        <f t="shared" si="88"/>
        <v>1969495532.2683496</v>
      </c>
      <c r="J834" s="5">
        <f t="shared" si="89"/>
        <v>827</v>
      </c>
    </row>
    <row r="835" spans="2:10" x14ac:dyDescent="0.25">
      <c r="B835" s="6">
        <f t="shared" si="85"/>
        <v>0.82799999999999996</v>
      </c>
      <c r="C835" s="3" cm="1">
        <f t="array" ref="C835">INDEX('Modified Iteration Data'!$Q$8:$Q$1007,MATCH($B835,'Modified Iteration Data'!$AF$8:$AF$1007,0),0)</f>
        <v>3014894094.3358617</v>
      </c>
      <c r="D835" s="3" cm="1">
        <f t="array" ref="D835">INDEX('Modified Iteration Data'!$R$8:$R$1007,MATCH($B835,'Modified Iteration Data'!$AG$8:$AG$1007,0),0)</f>
        <v>1486240669.0396607</v>
      </c>
      <c r="E835" s="3">
        <f t="shared" si="86"/>
        <v>4737410150.6315079</v>
      </c>
      <c r="F835" s="3">
        <f t="shared" si="87"/>
        <v>2769070868.825304</v>
      </c>
      <c r="G835" s="3">
        <f t="shared" si="84"/>
        <v>2769070868.825304</v>
      </c>
      <c r="H835" s="3">
        <v>0</v>
      </c>
      <c r="I835" s="3">
        <f t="shared" si="88"/>
        <v>1968339281.8062038</v>
      </c>
      <c r="J835" s="5">
        <f t="shared" si="89"/>
        <v>828</v>
      </c>
    </row>
    <row r="836" spans="2:10" x14ac:dyDescent="0.25">
      <c r="B836" s="6">
        <f t="shared" si="85"/>
        <v>0.82899999999999996</v>
      </c>
      <c r="C836" s="3" cm="1">
        <f t="array" ref="C836">INDEX('Modified Iteration Data'!$Q$8:$Q$1007,MATCH($B836,'Modified Iteration Data'!$AF$8:$AF$1007,0),0)</f>
        <v>3015523458.655797</v>
      </c>
      <c r="D836" s="3" cm="1">
        <f t="array" ref="D836">INDEX('Modified Iteration Data'!$R$8:$R$1007,MATCH($B836,'Modified Iteration Data'!$AG$8:$AG$1007,0),0)</f>
        <v>1488568185.9145808</v>
      </c>
      <c r="E836" s="3">
        <f t="shared" si="86"/>
        <v>4738039514.9514427</v>
      </c>
      <c r="F836" s="3">
        <f t="shared" si="87"/>
        <v>2771398385.7002239</v>
      </c>
      <c r="G836" s="3">
        <f t="shared" si="84"/>
        <v>2771398385.7002239</v>
      </c>
      <c r="H836" s="3">
        <v>0</v>
      </c>
      <c r="I836" s="3">
        <f t="shared" si="88"/>
        <v>1966641129.2512188</v>
      </c>
      <c r="J836" s="5">
        <f t="shared" si="89"/>
        <v>829</v>
      </c>
    </row>
    <row r="837" spans="2:10" x14ac:dyDescent="0.25">
      <c r="B837" s="6">
        <f t="shared" si="85"/>
        <v>0.83</v>
      </c>
      <c r="C837" s="3" cm="1">
        <f t="array" ref="C837">INDEX('Modified Iteration Data'!$Q$8:$Q$1007,MATCH($B837,'Modified Iteration Data'!$AF$8:$AF$1007,0),0)</f>
        <v>3017236927.0746832</v>
      </c>
      <c r="D837" s="3" cm="1">
        <f t="array" ref="D837">INDEX('Modified Iteration Data'!$R$8:$R$1007,MATCH($B837,'Modified Iteration Data'!$AG$8:$AG$1007,0),0)</f>
        <v>1488794977.815244</v>
      </c>
      <c r="E837" s="3">
        <f t="shared" si="86"/>
        <v>4739752983.3703289</v>
      </c>
      <c r="F837" s="3">
        <f t="shared" si="87"/>
        <v>2771625177.6008873</v>
      </c>
      <c r="G837" s="3">
        <f t="shared" si="84"/>
        <v>2771625177.6008873</v>
      </c>
      <c r="H837" s="3">
        <v>0</v>
      </c>
      <c r="I837" s="3">
        <f t="shared" si="88"/>
        <v>1968127805.7694416</v>
      </c>
      <c r="J837" s="5">
        <f t="shared" si="89"/>
        <v>830</v>
      </c>
    </row>
    <row r="838" spans="2:10" x14ac:dyDescent="0.25">
      <c r="B838" s="6">
        <f t="shared" si="85"/>
        <v>0.83099999999999996</v>
      </c>
      <c r="C838" s="3" cm="1">
        <f t="array" ref="C838">INDEX('Modified Iteration Data'!$Q$8:$Q$1007,MATCH($B838,'Modified Iteration Data'!$AF$8:$AF$1007,0),0)</f>
        <v>3019870993.3466339</v>
      </c>
      <c r="D838" s="3" cm="1">
        <f t="array" ref="D838">INDEX('Modified Iteration Data'!$R$8:$R$1007,MATCH($B838,'Modified Iteration Data'!$AG$8:$AG$1007,0),0)</f>
        <v>1489744811.459877</v>
      </c>
      <c r="E838" s="3">
        <f t="shared" si="86"/>
        <v>4742387049.6422806</v>
      </c>
      <c r="F838" s="3">
        <f t="shared" si="87"/>
        <v>2772575011.2455206</v>
      </c>
      <c r="G838" s="3">
        <f t="shared" si="84"/>
        <v>2772575011.2455206</v>
      </c>
      <c r="H838" s="3">
        <v>0</v>
      </c>
      <c r="I838" s="3">
        <f t="shared" si="88"/>
        <v>1969812038.39676</v>
      </c>
      <c r="J838" s="5">
        <f t="shared" si="89"/>
        <v>831</v>
      </c>
    </row>
    <row r="839" spans="2:10" x14ac:dyDescent="0.25">
      <c r="B839" s="6">
        <f t="shared" si="85"/>
        <v>0.83199999999999996</v>
      </c>
      <c r="C839" s="3" cm="1">
        <f t="array" ref="C839">INDEX('Modified Iteration Data'!$Q$8:$Q$1007,MATCH($B839,'Modified Iteration Data'!$AF$8:$AF$1007,0),0)</f>
        <v>3021013032.7813802</v>
      </c>
      <c r="D839" s="3" cm="1">
        <f t="array" ref="D839">INDEX('Modified Iteration Data'!$R$8:$R$1007,MATCH($B839,'Modified Iteration Data'!$AG$8:$AG$1007,0),0)</f>
        <v>1490538645.5830638</v>
      </c>
      <c r="E839" s="3">
        <f t="shared" si="86"/>
        <v>4743529089.0770264</v>
      </c>
      <c r="F839" s="3">
        <f t="shared" si="87"/>
        <v>2773368845.3687072</v>
      </c>
      <c r="G839" s="3">
        <f t="shared" si="84"/>
        <v>2773368845.3687072</v>
      </c>
      <c r="H839" s="3">
        <v>0</v>
      </c>
      <c r="I839" s="3">
        <f t="shared" si="88"/>
        <v>1970160243.7083192</v>
      </c>
      <c r="J839" s="5">
        <f t="shared" si="89"/>
        <v>832</v>
      </c>
    </row>
    <row r="840" spans="2:10" x14ac:dyDescent="0.25">
      <c r="B840" s="6">
        <f t="shared" si="85"/>
        <v>0.83299999999999996</v>
      </c>
      <c r="C840" s="3" cm="1">
        <f t="array" ref="C840">INDEX('Modified Iteration Data'!$Q$8:$Q$1007,MATCH($B840,'Modified Iteration Data'!$AF$8:$AF$1007,0),0)</f>
        <v>3022508867.3623261</v>
      </c>
      <c r="D840" s="3" cm="1">
        <f t="array" ref="D840">INDEX('Modified Iteration Data'!$R$8:$R$1007,MATCH($B840,'Modified Iteration Data'!$AG$8:$AG$1007,0),0)</f>
        <v>1490936069.2501159</v>
      </c>
      <c r="E840" s="3">
        <f t="shared" si="86"/>
        <v>4745024923.6579723</v>
      </c>
      <c r="F840" s="3">
        <f t="shared" si="87"/>
        <v>2773766269.035759</v>
      </c>
      <c r="G840" s="3">
        <f t="shared" ref="G840:G903" si="90">MIN(E840:F840)</f>
        <v>2773766269.035759</v>
      </c>
      <c r="H840" s="3">
        <v>0</v>
      </c>
      <c r="I840" s="3">
        <f t="shared" si="88"/>
        <v>1971258654.6222134</v>
      </c>
      <c r="J840" s="5">
        <f t="shared" si="89"/>
        <v>833</v>
      </c>
    </row>
    <row r="841" spans="2:10" x14ac:dyDescent="0.25">
      <c r="B841" s="6">
        <f t="shared" ref="B841:B904" si="91">J841/1000</f>
        <v>0.83399999999999996</v>
      </c>
      <c r="C841" s="3" cm="1">
        <f t="array" ref="C841">INDEX('Modified Iteration Data'!$Q$8:$Q$1007,MATCH($B841,'Modified Iteration Data'!$AF$8:$AF$1007,0),0)</f>
        <v>3023288296.5396767</v>
      </c>
      <c r="D841" s="3" cm="1">
        <f t="array" ref="D841">INDEX('Modified Iteration Data'!$R$8:$R$1007,MATCH($B841,'Modified Iteration Data'!$AG$8:$AG$1007,0),0)</f>
        <v>1491234628.1492031</v>
      </c>
      <c r="E841" s="3">
        <f t="shared" ref="E841:E904" si="92">C841+$E$5</f>
        <v>4745804352.8353233</v>
      </c>
      <c r="F841" s="3">
        <f t="shared" ref="F841:F904" si="93">D841+$F$5</f>
        <v>2774064827.9348464</v>
      </c>
      <c r="G841" s="3">
        <f t="shared" si="90"/>
        <v>2774064827.9348464</v>
      </c>
      <c r="H841" s="3">
        <v>0</v>
      </c>
      <c r="I841" s="3">
        <f t="shared" ref="I841:I904" si="94">IF(B841&gt;=$I$2,(E841-F841),0)</f>
        <v>1971739524.9004769</v>
      </c>
      <c r="J841" s="5">
        <f t="shared" si="89"/>
        <v>834</v>
      </c>
    </row>
    <row r="842" spans="2:10" x14ac:dyDescent="0.25">
      <c r="B842" s="6">
        <f t="shared" si="91"/>
        <v>0.83499999999999996</v>
      </c>
      <c r="C842" s="3" cm="1">
        <f t="array" ref="C842">INDEX('Modified Iteration Data'!$Q$8:$Q$1007,MATCH($B842,'Modified Iteration Data'!$AF$8:$AF$1007,0),0)</f>
        <v>3025949154.6244011</v>
      </c>
      <c r="D842" s="3" cm="1">
        <f t="array" ref="D842">INDEX('Modified Iteration Data'!$R$8:$R$1007,MATCH($B842,'Modified Iteration Data'!$AG$8:$AG$1007,0),0)</f>
        <v>1491575422.4097505</v>
      </c>
      <c r="E842" s="3">
        <f t="shared" si="92"/>
        <v>4748465210.9200478</v>
      </c>
      <c r="F842" s="3">
        <f t="shared" si="93"/>
        <v>2774405622.1953936</v>
      </c>
      <c r="G842" s="3">
        <f t="shared" si="90"/>
        <v>2774405622.1953936</v>
      </c>
      <c r="H842" s="3">
        <v>0</v>
      </c>
      <c r="I842" s="3">
        <f t="shared" si="94"/>
        <v>1974059588.7246542</v>
      </c>
      <c r="J842" s="5">
        <f t="shared" ref="J842:J905" si="95">J841+1</f>
        <v>835</v>
      </c>
    </row>
    <row r="843" spans="2:10" x14ac:dyDescent="0.25">
      <c r="B843" s="6">
        <f t="shared" si="91"/>
        <v>0.83599999999999997</v>
      </c>
      <c r="C843" s="3" cm="1">
        <f t="array" ref="C843">INDEX('Modified Iteration Data'!$Q$8:$Q$1007,MATCH($B843,'Modified Iteration Data'!$AF$8:$AF$1007,0),0)</f>
        <v>3026174923.658916</v>
      </c>
      <c r="D843" s="3" cm="1">
        <f t="array" ref="D843">INDEX('Modified Iteration Data'!$R$8:$R$1007,MATCH($B843,'Modified Iteration Data'!$AG$8:$AG$1007,0),0)</f>
        <v>1491578097.3050151</v>
      </c>
      <c r="E843" s="3">
        <f t="shared" si="92"/>
        <v>4748690979.9545622</v>
      </c>
      <c r="F843" s="3">
        <f t="shared" si="93"/>
        <v>2774408297.0906582</v>
      </c>
      <c r="G843" s="3">
        <f t="shared" si="90"/>
        <v>2774408297.0906582</v>
      </c>
      <c r="H843" s="3">
        <v>0</v>
      </c>
      <c r="I843" s="3">
        <f t="shared" si="94"/>
        <v>1974282682.863904</v>
      </c>
      <c r="J843" s="5">
        <f t="shared" si="95"/>
        <v>836</v>
      </c>
    </row>
    <row r="844" spans="2:10" x14ac:dyDescent="0.25">
      <c r="B844" s="6">
        <f t="shared" si="91"/>
        <v>0.83699999999999997</v>
      </c>
      <c r="C844" s="3" cm="1">
        <f t="array" ref="C844">INDEX('Modified Iteration Data'!$Q$8:$Q$1007,MATCH($B844,'Modified Iteration Data'!$AF$8:$AF$1007,0),0)</f>
        <v>3028221609.4867401</v>
      </c>
      <c r="D844" s="3" cm="1">
        <f t="array" ref="D844">INDEX('Modified Iteration Data'!$R$8:$R$1007,MATCH($B844,'Modified Iteration Data'!$AG$8:$AG$1007,0),0)</f>
        <v>1492995606.1380892</v>
      </c>
      <c r="E844" s="3">
        <f t="shared" si="92"/>
        <v>4750737665.7823868</v>
      </c>
      <c r="F844" s="3">
        <f t="shared" si="93"/>
        <v>2775825805.9237328</v>
      </c>
      <c r="G844" s="3">
        <f t="shared" si="90"/>
        <v>2775825805.9237328</v>
      </c>
      <c r="H844" s="3">
        <v>0</v>
      </c>
      <c r="I844" s="3">
        <f t="shared" si="94"/>
        <v>1974911859.858654</v>
      </c>
      <c r="J844" s="5">
        <f t="shared" si="95"/>
        <v>837</v>
      </c>
    </row>
    <row r="845" spans="2:10" x14ac:dyDescent="0.25">
      <c r="B845" s="6">
        <f t="shared" si="91"/>
        <v>0.83799999999999997</v>
      </c>
      <c r="C845" s="3" cm="1">
        <f t="array" ref="C845">INDEX('Modified Iteration Data'!$Q$8:$Q$1007,MATCH($B845,'Modified Iteration Data'!$AF$8:$AF$1007,0),0)</f>
        <v>3029001324.8372316</v>
      </c>
      <c r="D845" s="3" cm="1">
        <f t="array" ref="D845">INDEX('Modified Iteration Data'!$R$8:$R$1007,MATCH($B845,'Modified Iteration Data'!$AG$8:$AG$1007,0),0)</f>
        <v>1492995977.4317858</v>
      </c>
      <c r="E845" s="3">
        <f t="shared" si="92"/>
        <v>4751517381.1328773</v>
      </c>
      <c r="F845" s="3">
        <f t="shared" si="93"/>
        <v>2775826177.2174292</v>
      </c>
      <c r="G845" s="3">
        <f t="shared" si="90"/>
        <v>2775826177.2174292</v>
      </c>
      <c r="H845" s="3">
        <v>0</v>
      </c>
      <c r="I845" s="3">
        <f t="shared" si="94"/>
        <v>1975691203.9154482</v>
      </c>
      <c r="J845" s="5">
        <f t="shared" si="95"/>
        <v>838</v>
      </c>
    </row>
    <row r="846" spans="2:10" x14ac:dyDescent="0.25">
      <c r="B846" s="6">
        <f t="shared" si="91"/>
        <v>0.83899999999999997</v>
      </c>
      <c r="C846" s="3" cm="1">
        <f t="array" ref="C846">INDEX('Modified Iteration Data'!$Q$8:$Q$1007,MATCH($B846,'Modified Iteration Data'!$AF$8:$AF$1007,0),0)</f>
        <v>3031511151.1115909</v>
      </c>
      <c r="D846" s="3" cm="1">
        <f t="array" ref="D846">INDEX('Modified Iteration Data'!$R$8:$R$1007,MATCH($B846,'Modified Iteration Data'!$AG$8:$AG$1007,0),0)</f>
        <v>1493622204.333138</v>
      </c>
      <c r="E846" s="3">
        <f t="shared" si="92"/>
        <v>4754027207.4072371</v>
      </c>
      <c r="F846" s="3">
        <f t="shared" si="93"/>
        <v>2776452404.1187811</v>
      </c>
      <c r="G846" s="3">
        <f t="shared" si="90"/>
        <v>2776452404.1187811</v>
      </c>
      <c r="H846" s="3">
        <v>0</v>
      </c>
      <c r="I846" s="3">
        <f t="shared" si="94"/>
        <v>1977574803.288456</v>
      </c>
      <c r="J846" s="5">
        <f t="shared" si="95"/>
        <v>839</v>
      </c>
    </row>
    <row r="847" spans="2:10" x14ac:dyDescent="0.25">
      <c r="B847" s="6">
        <f t="shared" si="91"/>
        <v>0.84</v>
      </c>
      <c r="C847" s="3" cm="1">
        <f t="array" ref="C847">INDEX('Modified Iteration Data'!$Q$8:$Q$1007,MATCH($B847,'Modified Iteration Data'!$AF$8:$AF$1007,0),0)</f>
        <v>3032358515.4995961</v>
      </c>
      <c r="D847" s="3" cm="1">
        <f t="array" ref="D847">INDEX('Modified Iteration Data'!$R$8:$R$1007,MATCH($B847,'Modified Iteration Data'!$AG$8:$AG$1007,0),0)</f>
        <v>1495528089.8753486</v>
      </c>
      <c r="E847" s="3">
        <f t="shared" si="92"/>
        <v>4754874571.7952423</v>
      </c>
      <c r="F847" s="3">
        <f t="shared" si="93"/>
        <v>2778358289.6609917</v>
      </c>
      <c r="G847" s="3">
        <f t="shared" si="90"/>
        <v>2778358289.6609917</v>
      </c>
      <c r="H847" s="3">
        <v>0</v>
      </c>
      <c r="I847" s="3">
        <f t="shared" si="94"/>
        <v>1976516282.1342506</v>
      </c>
      <c r="J847" s="5">
        <f t="shared" si="95"/>
        <v>840</v>
      </c>
    </row>
    <row r="848" spans="2:10" x14ac:dyDescent="0.25">
      <c r="B848" s="6">
        <f t="shared" si="91"/>
        <v>0.84099999999999997</v>
      </c>
      <c r="C848" s="3" cm="1">
        <f t="array" ref="C848">INDEX('Modified Iteration Data'!$Q$8:$Q$1007,MATCH($B848,'Modified Iteration Data'!$AF$8:$AF$1007,0),0)</f>
        <v>3033082843.900713</v>
      </c>
      <c r="D848" s="3" cm="1">
        <f t="array" ref="D848">INDEX('Modified Iteration Data'!$R$8:$R$1007,MATCH($B848,'Modified Iteration Data'!$AG$8:$AG$1007,0),0)</f>
        <v>1495814350.93051</v>
      </c>
      <c r="E848" s="3">
        <f t="shared" si="92"/>
        <v>4755598900.1963596</v>
      </c>
      <c r="F848" s="3">
        <f t="shared" si="93"/>
        <v>2778644550.7161531</v>
      </c>
      <c r="G848" s="3">
        <f t="shared" si="90"/>
        <v>2778644550.7161531</v>
      </c>
      <c r="H848" s="3">
        <v>0</v>
      </c>
      <c r="I848" s="3">
        <f t="shared" si="94"/>
        <v>1976954349.4802065</v>
      </c>
      <c r="J848" s="5">
        <f t="shared" si="95"/>
        <v>841</v>
      </c>
    </row>
    <row r="849" spans="2:10" x14ac:dyDescent="0.25">
      <c r="B849" s="6">
        <f t="shared" si="91"/>
        <v>0.84199999999999997</v>
      </c>
      <c r="C849" s="3" cm="1">
        <f t="array" ref="C849">INDEX('Modified Iteration Data'!$Q$8:$Q$1007,MATCH($B849,'Modified Iteration Data'!$AF$8:$AF$1007,0),0)</f>
        <v>3035354146.8286839</v>
      </c>
      <c r="D849" s="3" cm="1">
        <f t="array" ref="D849">INDEX('Modified Iteration Data'!$R$8:$R$1007,MATCH($B849,'Modified Iteration Data'!$AG$8:$AG$1007,0),0)</f>
        <v>1497563533.002285</v>
      </c>
      <c r="E849" s="3">
        <f t="shared" si="92"/>
        <v>4757870203.1243305</v>
      </c>
      <c r="F849" s="3">
        <f t="shared" si="93"/>
        <v>2780393732.7879286</v>
      </c>
      <c r="G849" s="3">
        <f t="shared" si="90"/>
        <v>2780393732.7879286</v>
      </c>
      <c r="H849" s="3">
        <v>0</v>
      </c>
      <c r="I849" s="3">
        <f t="shared" si="94"/>
        <v>1977476470.3364019</v>
      </c>
      <c r="J849" s="5">
        <f t="shared" si="95"/>
        <v>842</v>
      </c>
    </row>
    <row r="850" spans="2:10" x14ac:dyDescent="0.25">
      <c r="B850" s="6">
        <f t="shared" si="91"/>
        <v>0.84299999999999997</v>
      </c>
      <c r="C850" s="3" cm="1">
        <f t="array" ref="C850">INDEX('Modified Iteration Data'!$Q$8:$Q$1007,MATCH($B850,'Modified Iteration Data'!$AF$8:$AF$1007,0),0)</f>
        <v>3036184472.259912</v>
      </c>
      <c r="D850" s="3" cm="1">
        <f t="array" ref="D850">INDEX('Modified Iteration Data'!$R$8:$R$1007,MATCH($B850,'Modified Iteration Data'!$AG$8:$AG$1007,0),0)</f>
        <v>1497709961.7906771</v>
      </c>
      <c r="E850" s="3">
        <f t="shared" si="92"/>
        <v>4758700528.5555582</v>
      </c>
      <c r="F850" s="3">
        <f t="shared" si="93"/>
        <v>2780540161.5763206</v>
      </c>
      <c r="G850" s="3">
        <f t="shared" si="90"/>
        <v>2780540161.5763206</v>
      </c>
      <c r="H850" s="3">
        <v>0</v>
      </c>
      <c r="I850" s="3">
        <f t="shared" si="94"/>
        <v>1978160366.9792376</v>
      </c>
      <c r="J850" s="5">
        <f t="shared" si="95"/>
        <v>843</v>
      </c>
    </row>
    <row r="851" spans="2:10" x14ac:dyDescent="0.25">
      <c r="B851" s="6">
        <f t="shared" si="91"/>
        <v>0.84399999999999997</v>
      </c>
      <c r="C851" s="3" cm="1">
        <f t="array" ref="C851">INDEX('Modified Iteration Data'!$Q$8:$Q$1007,MATCH($B851,'Modified Iteration Data'!$AF$8:$AF$1007,0),0)</f>
        <v>3037053341.5047488</v>
      </c>
      <c r="D851" s="3" cm="1">
        <f t="array" ref="D851">INDEX('Modified Iteration Data'!$R$8:$R$1007,MATCH($B851,'Modified Iteration Data'!$AG$8:$AG$1007,0),0)</f>
        <v>1497905107.1960549</v>
      </c>
      <c r="E851" s="3">
        <f t="shared" si="92"/>
        <v>4759569397.800395</v>
      </c>
      <c r="F851" s="3">
        <f t="shared" si="93"/>
        <v>2780735306.981698</v>
      </c>
      <c r="G851" s="3">
        <f t="shared" si="90"/>
        <v>2780735306.981698</v>
      </c>
      <c r="H851" s="3">
        <v>0</v>
      </c>
      <c r="I851" s="3">
        <f t="shared" si="94"/>
        <v>1978834090.818697</v>
      </c>
      <c r="J851" s="5">
        <f t="shared" si="95"/>
        <v>844</v>
      </c>
    </row>
    <row r="852" spans="2:10" x14ac:dyDescent="0.25">
      <c r="B852" s="6">
        <f t="shared" si="91"/>
        <v>0.84499999999999997</v>
      </c>
      <c r="C852" s="3" cm="1">
        <f t="array" ref="C852">INDEX('Modified Iteration Data'!$Q$8:$Q$1007,MATCH($B852,'Modified Iteration Data'!$AF$8:$AF$1007,0),0)</f>
        <v>3037206108.009676</v>
      </c>
      <c r="D852" s="3" cm="1">
        <f t="array" ref="D852">INDEX('Modified Iteration Data'!$R$8:$R$1007,MATCH($B852,'Modified Iteration Data'!$AG$8:$AG$1007,0),0)</f>
        <v>1498779404.8546019</v>
      </c>
      <c r="E852" s="3">
        <f t="shared" si="92"/>
        <v>4759722164.3053226</v>
      </c>
      <c r="F852" s="3">
        <f t="shared" si="93"/>
        <v>2781609604.6402454</v>
      </c>
      <c r="G852" s="3">
        <f t="shared" si="90"/>
        <v>2781609604.6402454</v>
      </c>
      <c r="H852" s="3">
        <v>0</v>
      </c>
      <c r="I852" s="3">
        <f t="shared" si="94"/>
        <v>1978112559.6650772</v>
      </c>
      <c r="J852" s="5">
        <f t="shared" si="95"/>
        <v>845</v>
      </c>
    </row>
    <row r="853" spans="2:10" x14ac:dyDescent="0.25">
      <c r="B853" s="6">
        <f t="shared" si="91"/>
        <v>0.84599999999999997</v>
      </c>
      <c r="C853" s="3" cm="1">
        <f t="array" ref="C853">INDEX('Modified Iteration Data'!$Q$8:$Q$1007,MATCH($B853,'Modified Iteration Data'!$AF$8:$AF$1007,0),0)</f>
        <v>3039222511.6632237</v>
      </c>
      <c r="D853" s="3" cm="1">
        <f t="array" ref="D853">INDEX('Modified Iteration Data'!$R$8:$R$1007,MATCH($B853,'Modified Iteration Data'!$AG$8:$AG$1007,0),0)</f>
        <v>1498985869.1818511</v>
      </c>
      <c r="E853" s="3">
        <f t="shared" si="92"/>
        <v>4761738567.9588699</v>
      </c>
      <c r="F853" s="3">
        <f t="shared" si="93"/>
        <v>2781816068.9674945</v>
      </c>
      <c r="G853" s="3">
        <f t="shared" si="90"/>
        <v>2781816068.9674945</v>
      </c>
      <c r="H853" s="3">
        <v>0</v>
      </c>
      <c r="I853" s="3">
        <f t="shared" si="94"/>
        <v>1979922498.9913754</v>
      </c>
      <c r="J853" s="5">
        <f t="shared" si="95"/>
        <v>846</v>
      </c>
    </row>
    <row r="854" spans="2:10" x14ac:dyDescent="0.25">
      <c r="B854" s="6">
        <f t="shared" si="91"/>
        <v>0.84699999999999998</v>
      </c>
      <c r="C854" s="3" cm="1">
        <f t="array" ref="C854">INDEX('Modified Iteration Data'!$Q$8:$Q$1007,MATCH($B854,'Modified Iteration Data'!$AF$8:$AF$1007,0),0)</f>
        <v>3042312001.372179</v>
      </c>
      <c r="D854" s="3" cm="1">
        <f t="array" ref="D854">INDEX('Modified Iteration Data'!$R$8:$R$1007,MATCH($B854,'Modified Iteration Data'!$AG$8:$AG$1007,0),0)</f>
        <v>1500520923.7417779</v>
      </c>
      <c r="E854" s="3">
        <f t="shared" si="92"/>
        <v>4764828057.6678257</v>
      </c>
      <c r="F854" s="3">
        <f t="shared" si="93"/>
        <v>2783351123.527421</v>
      </c>
      <c r="G854" s="3">
        <f t="shared" si="90"/>
        <v>2783351123.527421</v>
      </c>
      <c r="H854" s="3">
        <v>0</v>
      </c>
      <c r="I854" s="3">
        <f t="shared" si="94"/>
        <v>1981476934.1404047</v>
      </c>
      <c r="J854" s="5">
        <f t="shared" si="95"/>
        <v>847</v>
      </c>
    </row>
    <row r="855" spans="2:10" x14ac:dyDescent="0.25">
      <c r="B855" s="6">
        <f t="shared" si="91"/>
        <v>0.84799999999999998</v>
      </c>
      <c r="C855" s="3" cm="1">
        <f t="array" ref="C855">INDEX('Modified Iteration Data'!$Q$8:$Q$1007,MATCH($B855,'Modified Iteration Data'!$AF$8:$AF$1007,0),0)</f>
        <v>3045073983.4265518</v>
      </c>
      <c r="D855" s="3" cm="1">
        <f t="array" ref="D855">INDEX('Modified Iteration Data'!$R$8:$R$1007,MATCH($B855,'Modified Iteration Data'!$AG$8:$AG$1007,0),0)</f>
        <v>1501177904.073256</v>
      </c>
      <c r="E855" s="3">
        <f t="shared" si="92"/>
        <v>4767590039.7221985</v>
      </c>
      <c r="F855" s="3">
        <f t="shared" si="93"/>
        <v>2784008103.8588991</v>
      </c>
      <c r="G855" s="3">
        <f t="shared" si="90"/>
        <v>2784008103.8588991</v>
      </c>
      <c r="H855" s="3">
        <v>0</v>
      </c>
      <c r="I855" s="3">
        <f t="shared" si="94"/>
        <v>1983581935.8632994</v>
      </c>
      <c r="J855" s="5">
        <f t="shared" si="95"/>
        <v>848</v>
      </c>
    </row>
    <row r="856" spans="2:10" x14ac:dyDescent="0.25">
      <c r="B856" s="6">
        <f t="shared" si="91"/>
        <v>0.84899999999999998</v>
      </c>
      <c r="C856" s="3" cm="1">
        <f t="array" ref="C856">INDEX('Modified Iteration Data'!$Q$8:$Q$1007,MATCH($B856,'Modified Iteration Data'!$AF$8:$AF$1007,0),0)</f>
        <v>3047282189.5654664</v>
      </c>
      <c r="D856" s="3" cm="1">
        <f t="array" ref="D856">INDEX('Modified Iteration Data'!$R$8:$R$1007,MATCH($B856,'Modified Iteration Data'!$AG$8:$AG$1007,0),0)</f>
        <v>1501805986.2563064</v>
      </c>
      <c r="E856" s="3">
        <f t="shared" si="92"/>
        <v>4769798245.8611126</v>
      </c>
      <c r="F856" s="3">
        <f t="shared" si="93"/>
        <v>2784636186.0419497</v>
      </c>
      <c r="G856" s="3">
        <f t="shared" si="90"/>
        <v>2784636186.0419497</v>
      </c>
      <c r="H856" s="3">
        <v>0</v>
      </c>
      <c r="I856" s="3">
        <f t="shared" si="94"/>
        <v>1985162059.8191628</v>
      </c>
      <c r="J856" s="5">
        <f t="shared" si="95"/>
        <v>849</v>
      </c>
    </row>
    <row r="857" spans="2:10" x14ac:dyDescent="0.25">
      <c r="B857" s="6">
        <f t="shared" si="91"/>
        <v>0.85</v>
      </c>
      <c r="C857" s="3" cm="1">
        <f t="array" ref="C857">INDEX('Modified Iteration Data'!$Q$8:$Q$1007,MATCH($B857,'Modified Iteration Data'!$AF$8:$AF$1007,0),0)</f>
        <v>3048060732.3637228</v>
      </c>
      <c r="D857" s="3" cm="1">
        <f t="array" ref="D857">INDEX('Modified Iteration Data'!$R$8:$R$1007,MATCH($B857,'Modified Iteration Data'!$AG$8:$AG$1007,0),0)</f>
        <v>1501874513.9950144</v>
      </c>
      <c r="E857" s="3">
        <f t="shared" si="92"/>
        <v>4770576788.6593685</v>
      </c>
      <c r="F857" s="3">
        <f t="shared" si="93"/>
        <v>2784704713.7806578</v>
      </c>
      <c r="G857" s="3">
        <f t="shared" si="90"/>
        <v>2784704713.7806578</v>
      </c>
      <c r="H857" s="3">
        <f>E857-F857</f>
        <v>1985872074.8787107</v>
      </c>
      <c r="I857" s="3">
        <f t="shared" si="94"/>
        <v>1985872074.8787107</v>
      </c>
      <c r="J857" s="5">
        <f t="shared" si="95"/>
        <v>850</v>
      </c>
    </row>
    <row r="858" spans="2:10" x14ac:dyDescent="0.25">
      <c r="B858" s="6">
        <f t="shared" si="91"/>
        <v>0.85099999999999998</v>
      </c>
      <c r="C858" s="3" cm="1">
        <f t="array" ref="C858">INDEX('Modified Iteration Data'!$Q$8:$Q$1007,MATCH($B858,'Modified Iteration Data'!$AF$8:$AF$1007,0),0)</f>
        <v>3050166666.198698</v>
      </c>
      <c r="D858" s="3" cm="1">
        <f t="array" ref="D858">INDEX('Modified Iteration Data'!$R$8:$R$1007,MATCH($B858,'Modified Iteration Data'!$AG$8:$AG$1007,0),0)</f>
        <v>1502150847.142359</v>
      </c>
      <c r="E858" s="3">
        <f t="shared" si="92"/>
        <v>4772682722.4943447</v>
      </c>
      <c r="F858" s="3">
        <f t="shared" si="93"/>
        <v>2784981046.9280024</v>
      </c>
      <c r="G858" s="3">
        <f t="shared" si="90"/>
        <v>2784981046.9280024</v>
      </c>
      <c r="H858" s="3">
        <v>0</v>
      </c>
      <c r="I858" s="3">
        <f t="shared" si="94"/>
        <v>1987701675.5663424</v>
      </c>
      <c r="J858" s="5">
        <f t="shared" si="95"/>
        <v>851</v>
      </c>
    </row>
    <row r="859" spans="2:10" x14ac:dyDescent="0.25">
      <c r="B859" s="6">
        <f t="shared" si="91"/>
        <v>0.85199999999999998</v>
      </c>
      <c r="C859" s="3" cm="1">
        <f t="array" ref="C859">INDEX('Modified Iteration Data'!$Q$8:$Q$1007,MATCH($B859,'Modified Iteration Data'!$AF$8:$AF$1007,0),0)</f>
        <v>3051488560.52213</v>
      </c>
      <c r="D859" s="3" cm="1">
        <f t="array" ref="D859">INDEX('Modified Iteration Data'!$R$8:$R$1007,MATCH($B859,'Modified Iteration Data'!$AG$8:$AG$1007,0),0)</f>
        <v>1503398287.0827346</v>
      </c>
      <c r="E859" s="3">
        <f t="shared" si="92"/>
        <v>4774004616.8177757</v>
      </c>
      <c r="F859" s="3">
        <f t="shared" si="93"/>
        <v>2786228486.8683777</v>
      </c>
      <c r="G859" s="3">
        <f t="shared" si="90"/>
        <v>2786228486.8683777</v>
      </c>
      <c r="H859" s="3">
        <v>0</v>
      </c>
      <c r="I859" s="3">
        <f t="shared" si="94"/>
        <v>1987776129.949398</v>
      </c>
      <c r="J859" s="5">
        <f t="shared" si="95"/>
        <v>852</v>
      </c>
    </row>
    <row r="860" spans="2:10" x14ac:dyDescent="0.25">
      <c r="B860" s="6">
        <f t="shared" si="91"/>
        <v>0.85299999999999998</v>
      </c>
      <c r="C860" s="3" cm="1">
        <f t="array" ref="C860">INDEX('Modified Iteration Data'!$Q$8:$Q$1007,MATCH($B860,'Modified Iteration Data'!$AF$8:$AF$1007,0),0)</f>
        <v>3053042501.5234432</v>
      </c>
      <c r="D860" s="3" cm="1">
        <f t="array" ref="D860">INDEX('Modified Iteration Data'!$R$8:$R$1007,MATCH($B860,'Modified Iteration Data'!$AG$8:$AG$1007,0),0)</f>
        <v>1503598701.4594171</v>
      </c>
      <c r="E860" s="3">
        <f t="shared" si="92"/>
        <v>4775558557.8190899</v>
      </c>
      <c r="F860" s="3">
        <f t="shared" si="93"/>
        <v>2786428901.2450604</v>
      </c>
      <c r="G860" s="3">
        <f t="shared" si="90"/>
        <v>2786428901.2450604</v>
      </c>
      <c r="H860" s="3">
        <v>0</v>
      </c>
      <c r="I860" s="3">
        <f t="shared" si="94"/>
        <v>1989129656.5740294</v>
      </c>
      <c r="J860" s="5">
        <f t="shared" si="95"/>
        <v>853</v>
      </c>
    </row>
    <row r="861" spans="2:10" x14ac:dyDescent="0.25">
      <c r="B861" s="6">
        <f t="shared" si="91"/>
        <v>0.85399999999999998</v>
      </c>
      <c r="C861" s="3" cm="1">
        <f t="array" ref="C861">INDEX('Modified Iteration Data'!$Q$8:$Q$1007,MATCH($B861,'Modified Iteration Data'!$AF$8:$AF$1007,0),0)</f>
        <v>3055408761.8686032</v>
      </c>
      <c r="D861" s="3" cm="1">
        <f t="array" ref="D861">INDEX('Modified Iteration Data'!$R$8:$R$1007,MATCH($B861,'Modified Iteration Data'!$AG$8:$AG$1007,0),0)</f>
        <v>1504491155.7364471</v>
      </c>
      <c r="E861" s="3">
        <f t="shared" si="92"/>
        <v>4777924818.1642494</v>
      </c>
      <c r="F861" s="3">
        <f t="shared" si="93"/>
        <v>2787321355.5220904</v>
      </c>
      <c r="G861" s="3">
        <f t="shared" si="90"/>
        <v>2787321355.5220904</v>
      </c>
      <c r="H861" s="3">
        <v>0</v>
      </c>
      <c r="I861" s="3">
        <f t="shared" si="94"/>
        <v>1990603462.642159</v>
      </c>
      <c r="J861" s="5">
        <f t="shared" si="95"/>
        <v>854</v>
      </c>
    </row>
    <row r="862" spans="2:10" x14ac:dyDescent="0.25">
      <c r="B862" s="6">
        <f t="shared" si="91"/>
        <v>0.85499999999999998</v>
      </c>
      <c r="C862" s="3" cm="1">
        <f t="array" ref="C862">INDEX('Modified Iteration Data'!$Q$8:$Q$1007,MATCH($B862,'Modified Iteration Data'!$AF$8:$AF$1007,0),0)</f>
        <v>3057342722.7480178</v>
      </c>
      <c r="D862" s="3" cm="1">
        <f t="array" ref="D862">INDEX('Modified Iteration Data'!$R$8:$R$1007,MATCH($B862,'Modified Iteration Data'!$AG$8:$AG$1007,0),0)</f>
        <v>1504717846.3717949</v>
      </c>
      <c r="E862" s="3">
        <f t="shared" si="92"/>
        <v>4779858779.043664</v>
      </c>
      <c r="F862" s="3">
        <f t="shared" si="93"/>
        <v>2787548046.1574383</v>
      </c>
      <c r="G862" s="3">
        <f t="shared" si="90"/>
        <v>2787548046.1574383</v>
      </c>
      <c r="H862" s="3">
        <v>0</v>
      </c>
      <c r="I862" s="3">
        <f t="shared" si="94"/>
        <v>1992310732.8862257</v>
      </c>
      <c r="J862" s="5">
        <f t="shared" si="95"/>
        <v>855</v>
      </c>
    </row>
    <row r="863" spans="2:10" x14ac:dyDescent="0.25">
      <c r="B863" s="6">
        <f t="shared" si="91"/>
        <v>0.85599999999999998</v>
      </c>
      <c r="C863" s="3" cm="1">
        <f t="array" ref="C863">INDEX('Modified Iteration Data'!$Q$8:$Q$1007,MATCH($B863,'Modified Iteration Data'!$AF$8:$AF$1007,0),0)</f>
        <v>3057665388.2128139</v>
      </c>
      <c r="D863" s="3" cm="1">
        <f t="array" ref="D863">INDEX('Modified Iteration Data'!$R$8:$R$1007,MATCH($B863,'Modified Iteration Data'!$AG$8:$AG$1007,0),0)</f>
        <v>1505005337.805073</v>
      </c>
      <c r="E863" s="3">
        <f t="shared" si="92"/>
        <v>4780181444.50846</v>
      </c>
      <c r="F863" s="3">
        <f t="shared" si="93"/>
        <v>2787835537.5907164</v>
      </c>
      <c r="G863" s="3">
        <f t="shared" si="90"/>
        <v>2787835537.5907164</v>
      </c>
      <c r="H863" s="3">
        <v>0</v>
      </c>
      <c r="I863" s="3">
        <f t="shared" si="94"/>
        <v>1992345906.9177437</v>
      </c>
      <c r="J863" s="5">
        <f t="shared" si="95"/>
        <v>856</v>
      </c>
    </row>
    <row r="864" spans="2:10" x14ac:dyDescent="0.25">
      <c r="B864" s="6">
        <f t="shared" si="91"/>
        <v>0.85699999999999998</v>
      </c>
      <c r="C864" s="3" cm="1">
        <f t="array" ref="C864">INDEX('Modified Iteration Data'!$Q$8:$Q$1007,MATCH($B864,'Modified Iteration Data'!$AF$8:$AF$1007,0),0)</f>
        <v>3059580651.0711079</v>
      </c>
      <c r="D864" s="3" cm="1">
        <f t="array" ref="D864">INDEX('Modified Iteration Data'!$R$8:$R$1007,MATCH($B864,'Modified Iteration Data'!$AG$8:$AG$1007,0),0)</f>
        <v>1505976024.3154709</v>
      </c>
      <c r="E864" s="3">
        <f t="shared" si="92"/>
        <v>4782096707.3667545</v>
      </c>
      <c r="F864" s="3">
        <f t="shared" si="93"/>
        <v>2788806224.1011143</v>
      </c>
      <c r="G864" s="3">
        <f t="shared" si="90"/>
        <v>2788806224.1011143</v>
      </c>
      <c r="H864" s="3">
        <v>0</v>
      </c>
      <c r="I864" s="3">
        <f t="shared" si="94"/>
        <v>1993290483.2656403</v>
      </c>
      <c r="J864" s="5">
        <f t="shared" si="95"/>
        <v>857</v>
      </c>
    </row>
    <row r="865" spans="2:10" x14ac:dyDescent="0.25">
      <c r="B865" s="6">
        <f t="shared" si="91"/>
        <v>0.85799999999999998</v>
      </c>
      <c r="C865" s="3" cm="1">
        <f t="array" ref="C865">INDEX('Modified Iteration Data'!$Q$8:$Q$1007,MATCH($B865,'Modified Iteration Data'!$AF$8:$AF$1007,0),0)</f>
        <v>3060153585.3599367</v>
      </c>
      <c r="D865" s="3" cm="1">
        <f t="array" ref="D865">INDEX('Modified Iteration Data'!$R$8:$R$1007,MATCH($B865,'Modified Iteration Data'!$AG$8:$AG$1007,0),0)</f>
        <v>1506204561.831948</v>
      </c>
      <c r="E865" s="3">
        <f t="shared" si="92"/>
        <v>4782669641.6555824</v>
      </c>
      <c r="F865" s="3">
        <f t="shared" si="93"/>
        <v>2789034761.6175914</v>
      </c>
      <c r="G865" s="3">
        <f t="shared" si="90"/>
        <v>2789034761.6175914</v>
      </c>
      <c r="H865" s="3">
        <v>0</v>
      </c>
      <c r="I865" s="3">
        <f t="shared" si="94"/>
        <v>1993634880.037991</v>
      </c>
      <c r="J865" s="5">
        <f t="shared" si="95"/>
        <v>858</v>
      </c>
    </row>
    <row r="866" spans="2:10" x14ac:dyDescent="0.25">
      <c r="B866" s="6">
        <f t="shared" si="91"/>
        <v>0.85899999999999999</v>
      </c>
      <c r="C866" s="3" cm="1">
        <f t="array" ref="C866">INDEX('Modified Iteration Data'!$Q$8:$Q$1007,MATCH($B866,'Modified Iteration Data'!$AF$8:$AF$1007,0),0)</f>
        <v>3062043266.7726851</v>
      </c>
      <c r="D866" s="3" cm="1">
        <f t="array" ref="D866">INDEX('Modified Iteration Data'!$R$8:$R$1007,MATCH($B866,'Modified Iteration Data'!$AG$8:$AG$1007,0),0)</f>
        <v>1507541003.9642243</v>
      </c>
      <c r="E866" s="3">
        <f t="shared" si="92"/>
        <v>4784559323.0683308</v>
      </c>
      <c r="F866" s="3">
        <f t="shared" si="93"/>
        <v>2790371203.7498674</v>
      </c>
      <c r="G866" s="3">
        <f t="shared" si="90"/>
        <v>2790371203.7498674</v>
      </c>
      <c r="H866" s="3">
        <v>0</v>
      </c>
      <c r="I866" s="3">
        <f t="shared" si="94"/>
        <v>1994188119.3184633</v>
      </c>
      <c r="J866" s="5">
        <f t="shared" si="95"/>
        <v>859</v>
      </c>
    </row>
    <row r="867" spans="2:10" x14ac:dyDescent="0.25">
      <c r="B867" s="6">
        <f t="shared" si="91"/>
        <v>0.86</v>
      </c>
      <c r="C867" s="3" cm="1">
        <f t="array" ref="C867">INDEX('Modified Iteration Data'!$Q$8:$Q$1007,MATCH($B867,'Modified Iteration Data'!$AF$8:$AF$1007,0),0)</f>
        <v>3062046344.2726836</v>
      </c>
      <c r="D867" s="3" cm="1">
        <f t="array" ref="D867">INDEX('Modified Iteration Data'!$R$8:$R$1007,MATCH($B867,'Modified Iteration Data'!$AG$8:$AG$1007,0),0)</f>
        <v>1508772540.3411043</v>
      </c>
      <c r="E867" s="3">
        <f t="shared" si="92"/>
        <v>4784562400.5683298</v>
      </c>
      <c r="F867" s="3">
        <f t="shared" si="93"/>
        <v>2791602740.1267476</v>
      </c>
      <c r="G867" s="3">
        <f t="shared" si="90"/>
        <v>2791602740.1267476</v>
      </c>
      <c r="H867" s="3">
        <v>0</v>
      </c>
      <c r="I867" s="3">
        <f t="shared" si="94"/>
        <v>1992959660.4415822</v>
      </c>
      <c r="J867" s="5">
        <f t="shared" si="95"/>
        <v>860</v>
      </c>
    </row>
    <row r="868" spans="2:10" x14ac:dyDescent="0.25">
      <c r="B868" s="6">
        <f t="shared" si="91"/>
        <v>0.86099999999999999</v>
      </c>
      <c r="C868" s="3" cm="1">
        <f t="array" ref="C868">INDEX('Modified Iteration Data'!$Q$8:$Q$1007,MATCH($B868,'Modified Iteration Data'!$AF$8:$AF$1007,0),0)</f>
        <v>3062991388.589263</v>
      </c>
      <c r="D868" s="3" cm="1">
        <f t="array" ref="D868">INDEX('Modified Iteration Data'!$R$8:$R$1007,MATCH($B868,'Modified Iteration Data'!$AG$8:$AG$1007,0),0)</f>
        <v>1509611734.6916976</v>
      </c>
      <c r="E868" s="3">
        <f t="shared" si="92"/>
        <v>4785507444.8849087</v>
      </c>
      <c r="F868" s="3">
        <f t="shared" si="93"/>
        <v>2792441934.4773407</v>
      </c>
      <c r="G868" s="3">
        <f t="shared" si="90"/>
        <v>2792441934.4773407</v>
      </c>
      <c r="H868" s="3">
        <v>0</v>
      </c>
      <c r="I868" s="3">
        <f t="shared" si="94"/>
        <v>1993065510.407568</v>
      </c>
      <c r="J868" s="5">
        <f t="shared" si="95"/>
        <v>861</v>
      </c>
    </row>
    <row r="869" spans="2:10" x14ac:dyDescent="0.25">
      <c r="B869" s="6">
        <f t="shared" si="91"/>
        <v>0.86199999999999999</v>
      </c>
      <c r="C869" s="3" cm="1">
        <f t="array" ref="C869">INDEX('Modified Iteration Data'!$Q$8:$Q$1007,MATCH($B869,'Modified Iteration Data'!$AF$8:$AF$1007,0),0)</f>
        <v>3064166290.3541608</v>
      </c>
      <c r="D869" s="3" cm="1">
        <f t="array" ref="D869">INDEX('Modified Iteration Data'!$R$8:$R$1007,MATCH($B869,'Modified Iteration Data'!$AG$8:$AG$1007,0),0)</f>
        <v>1509974936.8952222</v>
      </c>
      <c r="E869" s="3">
        <f t="shared" si="92"/>
        <v>4786682346.649807</v>
      </c>
      <c r="F869" s="3">
        <f t="shared" si="93"/>
        <v>2792805136.6808653</v>
      </c>
      <c r="G869" s="3">
        <f t="shared" si="90"/>
        <v>2792805136.6808653</v>
      </c>
      <c r="H869" s="3">
        <v>0</v>
      </c>
      <c r="I869" s="3">
        <f t="shared" si="94"/>
        <v>1993877209.9689417</v>
      </c>
      <c r="J869" s="5">
        <f t="shared" si="95"/>
        <v>862</v>
      </c>
    </row>
    <row r="870" spans="2:10" x14ac:dyDescent="0.25">
      <c r="B870" s="6">
        <f t="shared" si="91"/>
        <v>0.86299999999999999</v>
      </c>
      <c r="C870" s="3" cm="1">
        <f t="array" ref="C870">INDEX('Modified Iteration Data'!$Q$8:$Q$1007,MATCH($B870,'Modified Iteration Data'!$AF$8:$AF$1007,0),0)</f>
        <v>3065117119.4340229</v>
      </c>
      <c r="D870" s="3" cm="1">
        <f t="array" ref="D870">INDEX('Modified Iteration Data'!$R$8:$R$1007,MATCH($B870,'Modified Iteration Data'!$AG$8:$AG$1007,0),0)</f>
        <v>1510738260.0341711</v>
      </c>
      <c r="E870" s="3">
        <f t="shared" si="92"/>
        <v>4787633175.7296696</v>
      </c>
      <c r="F870" s="3">
        <f t="shared" si="93"/>
        <v>2793568459.8198147</v>
      </c>
      <c r="G870" s="3">
        <f t="shared" si="90"/>
        <v>2793568459.8198147</v>
      </c>
      <c r="H870" s="3">
        <v>0</v>
      </c>
      <c r="I870" s="3">
        <f t="shared" si="94"/>
        <v>1994064715.9098549</v>
      </c>
      <c r="J870" s="5">
        <f t="shared" si="95"/>
        <v>863</v>
      </c>
    </row>
    <row r="871" spans="2:10" x14ac:dyDescent="0.25">
      <c r="B871" s="6">
        <f t="shared" si="91"/>
        <v>0.86399999999999999</v>
      </c>
      <c r="C871" s="3" cm="1">
        <f t="array" ref="C871">INDEX('Modified Iteration Data'!$Q$8:$Q$1007,MATCH($B871,'Modified Iteration Data'!$AF$8:$AF$1007,0),0)</f>
        <v>3071040497.549273</v>
      </c>
      <c r="D871" s="3" cm="1">
        <f t="array" ref="D871">INDEX('Modified Iteration Data'!$R$8:$R$1007,MATCH($B871,'Modified Iteration Data'!$AG$8:$AG$1007,0),0)</f>
        <v>1510859040.905719</v>
      </c>
      <c r="E871" s="3">
        <f t="shared" si="92"/>
        <v>4793556553.8449192</v>
      </c>
      <c r="F871" s="3">
        <f t="shared" si="93"/>
        <v>2793689240.6913624</v>
      </c>
      <c r="G871" s="3">
        <f t="shared" si="90"/>
        <v>2793689240.6913624</v>
      </c>
      <c r="H871" s="3">
        <v>0</v>
      </c>
      <c r="I871" s="3">
        <f t="shared" si="94"/>
        <v>1999867313.1535568</v>
      </c>
      <c r="J871" s="5">
        <f t="shared" si="95"/>
        <v>864</v>
      </c>
    </row>
    <row r="872" spans="2:10" x14ac:dyDescent="0.25">
      <c r="B872" s="6">
        <f t="shared" si="91"/>
        <v>0.86499999999999999</v>
      </c>
      <c r="C872" s="3" cm="1">
        <f t="array" ref="C872">INDEX('Modified Iteration Data'!$Q$8:$Q$1007,MATCH($B872,'Modified Iteration Data'!$AF$8:$AF$1007,0),0)</f>
        <v>3074514422.7586966</v>
      </c>
      <c r="D872" s="3" cm="1">
        <f t="array" ref="D872">INDEX('Modified Iteration Data'!$R$8:$R$1007,MATCH($B872,'Modified Iteration Data'!$AG$8:$AG$1007,0),0)</f>
        <v>1511202101.3759542</v>
      </c>
      <c r="E872" s="3">
        <f t="shared" si="92"/>
        <v>4797030479.0543423</v>
      </c>
      <c r="F872" s="3">
        <f t="shared" si="93"/>
        <v>2794032301.1615973</v>
      </c>
      <c r="G872" s="3">
        <f t="shared" si="90"/>
        <v>2794032301.1615973</v>
      </c>
      <c r="H872" s="3">
        <v>0</v>
      </c>
      <c r="I872" s="3">
        <f t="shared" si="94"/>
        <v>2002998177.892745</v>
      </c>
      <c r="J872" s="5">
        <f t="shared" si="95"/>
        <v>865</v>
      </c>
    </row>
    <row r="873" spans="2:10" x14ac:dyDescent="0.25">
      <c r="B873" s="6">
        <f t="shared" si="91"/>
        <v>0.86599999999999999</v>
      </c>
      <c r="C873" s="3" cm="1">
        <f t="array" ref="C873">INDEX('Modified Iteration Data'!$Q$8:$Q$1007,MATCH($B873,'Modified Iteration Data'!$AF$8:$AF$1007,0),0)</f>
        <v>3074745660.7289433</v>
      </c>
      <c r="D873" s="3" cm="1">
        <f t="array" ref="D873">INDEX('Modified Iteration Data'!$R$8:$R$1007,MATCH($B873,'Modified Iteration Data'!$AG$8:$AG$1007,0),0)</f>
        <v>1512505772.8668139</v>
      </c>
      <c r="E873" s="3">
        <f t="shared" si="92"/>
        <v>4797261717.0245895</v>
      </c>
      <c r="F873" s="3">
        <f t="shared" si="93"/>
        <v>2795335972.6524572</v>
      </c>
      <c r="G873" s="3">
        <f t="shared" si="90"/>
        <v>2795335972.6524572</v>
      </c>
      <c r="H873" s="3">
        <v>0</v>
      </c>
      <c r="I873" s="3">
        <f t="shared" si="94"/>
        <v>2001925744.3721323</v>
      </c>
      <c r="J873" s="5">
        <f t="shared" si="95"/>
        <v>866</v>
      </c>
    </row>
    <row r="874" spans="2:10" x14ac:dyDescent="0.25">
      <c r="B874" s="6">
        <f t="shared" si="91"/>
        <v>0.86699999999999999</v>
      </c>
      <c r="C874" s="3" cm="1">
        <f t="array" ref="C874">INDEX('Modified Iteration Data'!$Q$8:$Q$1007,MATCH($B874,'Modified Iteration Data'!$AF$8:$AF$1007,0),0)</f>
        <v>3076317857.0263009</v>
      </c>
      <c r="D874" s="3" cm="1">
        <f t="array" ref="D874">INDEX('Modified Iteration Data'!$R$8:$R$1007,MATCH($B874,'Modified Iteration Data'!$AG$8:$AG$1007,0),0)</f>
        <v>1513225785.762614</v>
      </c>
      <c r="E874" s="3">
        <f t="shared" si="92"/>
        <v>4798833913.3219471</v>
      </c>
      <c r="F874" s="3">
        <f t="shared" si="93"/>
        <v>2796055985.5482574</v>
      </c>
      <c r="G874" s="3">
        <f t="shared" si="90"/>
        <v>2796055985.5482574</v>
      </c>
      <c r="H874" s="3">
        <v>0</v>
      </c>
      <c r="I874" s="3">
        <f t="shared" si="94"/>
        <v>2002777927.7736897</v>
      </c>
      <c r="J874" s="5">
        <f t="shared" si="95"/>
        <v>867</v>
      </c>
    </row>
    <row r="875" spans="2:10" x14ac:dyDescent="0.25">
      <c r="B875" s="6">
        <f t="shared" si="91"/>
        <v>0.86799999999999999</v>
      </c>
      <c r="C875" s="3" cm="1">
        <f t="array" ref="C875">INDEX('Modified Iteration Data'!$Q$8:$Q$1007,MATCH($B875,'Modified Iteration Data'!$AF$8:$AF$1007,0),0)</f>
        <v>3078137303.557807</v>
      </c>
      <c r="D875" s="3" cm="1">
        <f t="array" ref="D875">INDEX('Modified Iteration Data'!$R$8:$R$1007,MATCH($B875,'Modified Iteration Data'!$AG$8:$AG$1007,0),0)</f>
        <v>1513693878.775598</v>
      </c>
      <c r="E875" s="3">
        <f t="shared" si="92"/>
        <v>4800653359.8534527</v>
      </c>
      <c r="F875" s="3">
        <f t="shared" si="93"/>
        <v>2796524078.5612411</v>
      </c>
      <c r="G875" s="3">
        <f t="shared" si="90"/>
        <v>2796524078.5612411</v>
      </c>
      <c r="H875" s="3">
        <v>0</v>
      </c>
      <c r="I875" s="3">
        <f t="shared" si="94"/>
        <v>2004129281.2922115</v>
      </c>
      <c r="J875" s="5">
        <f t="shared" si="95"/>
        <v>868</v>
      </c>
    </row>
    <row r="876" spans="2:10" x14ac:dyDescent="0.25">
      <c r="B876" s="6">
        <f t="shared" si="91"/>
        <v>0.86899999999999999</v>
      </c>
      <c r="C876" s="3" cm="1">
        <f t="array" ref="C876">INDEX('Modified Iteration Data'!$Q$8:$Q$1007,MATCH($B876,'Modified Iteration Data'!$AF$8:$AF$1007,0),0)</f>
        <v>3079598213.6202369</v>
      </c>
      <c r="D876" s="3" cm="1">
        <f t="array" ref="D876">INDEX('Modified Iteration Data'!$R$8:$R$1007,MATCH($B876,'Modified Iteration Data'!$AG$8:$AG$1007,0),0)</f>
        <v>1514986736.0551939</v>
      </c>
      <c r="E876" s="3">
        <f t="shared" si="92"/>
        <v>4802114269.9158831</v>
      </c>
      <c r="F876" s="3">
        <f t="shared" si="93"/>
        <v>2797816935.8408375</v>
      </c>
      <c r="G876" s="3">
        <f t="shared" si="90"/>
        <v>2797816935.8408375</v>
      </c>
      <c r="H876" s="3">
        <v>0</v>
      </c>
      <c r="I876" s="3">
        <f t="shared" si="94"/>
        <v>2004297334.0750456</v>
      </c>
      <c r="J876" s="5">
        <f t="shared" si="95"/>
        <v>869</v>
      </c>
    </row>
    <row r="877" spans="2:10" x14ac:dyDescent="0.25">
      <c r="B877" s="6">
        <f t="shared" si="91"/>
        <v>0.87</v>
      </c>
      <c r="C877" s="3" cm="1">
        <f t="array" ref="C877">INDEX('Modified Iteration Data'!$Q$8:$Q$1007,MATCH($B877,'Modified Iteration Data'!$AF$8:$AF$1007,0),0)</f>
        <v>3079948845.3939433</v>
      </c>
      <c r="D877" s="3" cm="1">
        <f t="array" ref="D877">INDEX('Modified Iteration Data'!$R$8:$R$1007,MATCH($B877,'Modified Iteration Data'!$AG$8:$AG$1007,0),0)</f>
        <v>1515754865.1717448</v>
      </c>
      <c r="E877" s="3">
        <f t="shared" si="92"/>
        <v>4802464901.6895895</v>
      </c>
      <c r="F877" s="3">
        <f t="shared" si="93"/>
        <v>2798585064.9573879</v>
      </c>
      <c r="G877" s="3">
        <f t="shared" si="90"/>
        <v>2798585064.9573879</v>
      </c>
      <c r="H877" s="3">
        <v>0</v>
      </c>
      <c r="I877" s="3">
        <f t="shared" si="94"/>
        <v>2003879836.7322016</v>
      </c>
      <c r="J877" s="5">
        <f t="shared" si="95"/>
        <v>870</v>
      </c>
    </row>
    <row r="878" spans="2:10" x14ac:dyDescent="0.25">
      <c r="B878" s="6">
        <f t="shared" si="91"/>
        <v>0.871</v>
      </c>
      <c r="C878" s="3" cm="1">
        <f t="array" ref="C878">INDEX('Modified Iteration Data'!$Q$8:$Q$1007,MATCH($B878,'Modified Iteration Data'!$AF$8:$AF$1007,0),0)</f>
        <v>3081549798.9042692</v>
      </c>
      <c r="D878" s="3" cm="1">
        <f t="array" ref="D878">INDEX('Modified Iteration Data'!$R$8:$R$1007,MATCH($B878,'Modified Iteration Data'!$AG$8:$AG$1007,0),0)</f>
        <v>1515943595.9954865</v>
      </c>
      <c r="E878" s="3">
        <f t="shared" si="92"/>
        <v>4804065855.1999149</v>
      </c>
      <c r="F878" s="3">
        <f t="shared" si="93"/>
        <v>2798773795.7811298</v>
      </c>
      <c r="G878" s="3">
        <f t="shared" si="90"/>
        <v>2798773795.7811298</v>
      </c>
      <c r="H878" s="3">
        <v>0</v>
      </c>
      <c r="I878" s="3">
        <f t="shared" si="94"/>
        <v>2005292059.4187851</v>
      </c>
      <c r="J878" s="5">
        <f t="shared" si="95"/>
        <v>871</v>
      </c>
    </row>
    <row r="879" spans="2:10" x14ac:dyDescent="0.25">
      <c r="B879" s="6">
        <f t="shared" si="91"/>
        <v>0.872</v>
      </c>
      <c r="C879" s="3" cm="1">
        <f t="array" ref="C879">INDEX('Modified Iteration Data'!$Q$8:$Q$1007,MATCH($B879,'Modified Iteration Data'!$AF$8:$AF$1007,0),0)</f>
        <v>3084896112.0391936</v>
      </c>
      <c r="D879" s="3" cm="1">
        <f t="array" ref="D879">INDEX('Modified Iteration Data'!$R$8:$R$1007,MATCH($B879,'Modified Iteration Data'!$AG$8:$AG$1007,0),0)</f>
        <v>1517056958.97997</v>
      </c>
      <c r="E879" s="3">
        <f t="shared" si="92"/>
        <v>4807412168.3348398</v>
      </c>
      <c r="F879" s="3">
        <f t="shared" si="93"/>
        <v>2799887158.7656136</v>
      </c>
      <c r="G879" s="3">
        <f t="shared" si="90"/>
        <v>2799887158.7656136</v>
      </c>
      <c r="H879" s="3">
        <v>0</v>
      </c>
      <c r="I879" s="3">
        <f t="shared" si="94"/>
        <v>2007525009.5692263</v>
      </c>
      <c r="J879" s="5">
        <f t="shared" si="95"/>
        <v>872</v>
      </c>
    </row>
    <row r="880" spans="2:10" x14ac:dyDescent="0.25">
      <c r="B880" s="6">
        <f t="shared" si="91"/>
        <v>0.873</v>
      </c>
      <c r="C880" s="3" cm="1">
        <f t="array" ref="C880">INDEX('Modified Iteration Data'!$Q$8:$Q$1007,MATCH($B880,'Modified Iteration Data'!$AF$8:$AF$1007,0),0)</f>
        <v>3084989445.3399029</v>
      </c>
      <c r="D880" s="3" cm="1">
        <f t="array" ref="D880">INDEX('Modified Iteration Data'!$R$8:$R$1007,MATCH($B880,'Modified Iteration Data'!$AG$8:$AG$1007,0),0)</f>
        <v>1518017896.7657778</v>
      </c>
      <c r="E880" s="3">
        <f t="shared" si="92"/>
        <v>4807505501.6355495</v>
      </c>
      <c r="F880" s="3">
        <f t="shared" si="93"/>
        <v>2800848096.5514212</v>
      </c>
      <c r="G880" s="3">
        <f t="shared" si="90"/>
        <v>2800848096.5514212</v>
      </c>
      <c r="H880" s="3">
        <v>0</v>
      </c>
      <c r="I880" s="3">
        <f t="shared" si="94"/>
        <v>2006657405.0841284</v>
      </c>
      <c r="J880" s="5">
        <f t="shared" si="95"/>
        <v>873</v>
      </c>
    </row>
    <row r="881" spans="2:10" x14ac:dyDescent="0.25">
      <c r="B881" s="6">
        <f t="shared" si="91"/>
        <v>0.874</v>
      </c>
      <c r="C881" s="3" cm="1">
        <f t="array" ref="C881">INDEX('Modified Iteration Data'!$Q$8:$Q$1007,MATCH($B881,'Modified Iteration Data'!$AF$8:$AF$1007,0),0)</f>
        <v>3086232449.1238408</v>
      </c>
      <c r="D881" s="3" cm="1">
        <f t="array" ref="D881">INDEX('Modified Iteration Data'!$R$8:$R$1007,MATCH($B881,'Modified Iteration Data'!$AG$8:$AG$1007,0),0)</f>
        <v>1518213045.2131779</v>
      </c>
      <c r="E881" s="3">
        <f t="shared" si="92"/>
        <v>4808748505.419487</v>
      </c>
      <c r="F881" s="3">
        <f t="shared" si="93"/>
        <v>2801043244.9988213</v>
      </c>
      <c r="G881" s="3">
        <f t="shared" si="90"/>
        <v>2801043244.9988213</v>
      </c>
      <c r="H881" s="3">
        <v>0</v>
      </c>
      <c r="I881" s="3">
        <f t="shared" si="94"/>
        <v>2007705260.4206657</v>
      </c>
      <c r="J881" s="5">
        <f t="shared" si="95"/>
        <v>874</v>
      </c>
    </row>
    <row r="882" spans="2:10" x14ac:dyDescent="0.25">
      <c r="B882" s="6">
        <f t="shared" si="91"/>
        <v>0.875</v>
      </c>
      <c r="C882" s="3" cm="1">
        <f t="array" ref="C882">INDEX('Modified Iteration Data'!$Q$8:$Q$1007,MATCH($B882,'Modified Iteration Data'!$AF$8:$AF$1007,0),0)</f>
        <v>3092011016.6606493</v>
      </c>
      <c r="D882" s="3" cm="1">
        <f t="array" ref="D882">INDEX('Modified Iteration Data'!$R$8:$R$1007,MATCH($B882,'Modified Iteration Data'!$AG$8:$AG$1007,0),0)</f>
        <v>1518623203.3340859</v>
      </c>
      <c r="E882" s="3">
        <f t="shared" si="92"/>
        <v>4814527072.956295</v>
      </c>
      <c r="F882" s="3">
        <f t="shared" si="93"/>
        <v>2801453403.119729</v>
      </c>
      <c r="G882" s="3">
        <f t="shared" si="90"/>
        <v>2801453403.119729</v>
      </c>
      <c r="H882" s="3">
        <v>0</v>
      </c>
      <c r="I882" s="3">
        <f t="shared" si="94"/>
        <v>2013073669.836566</v>
      </c>
      <c r="J882" s="5">
        <f t="shared" si="95"/>
        <v>875</v>
      </c>
    </row>
    <row r="883" spans="2:10" x14ac:dyDescent="0.25">
      <c r="B883" s="6">
        <f t="shared" si="91"/>
        <v>0.876</v>
      </c>
      <c r="C883" s="3" cm="1">
        <f t="array" ref="C883">INDEX('Modified Iteration Data'!$Q$8:$Q$1007,MATCH($B883,'Modified Iteration Data'!$AF$8:$AF$1007,0),0)</f>
        <v>3094740998.9758873</v>
      </c>
      <c r="D883" s="3" cm="1">
        <f t="array" ref="D883">INDEX('Modified Iteration Data'!$R$8:$R$1007,MATCH($B883,'Modified Iteration Data'!$AG$8:$AG$1007,0),0)</f>
        <v>1519753437.5203745</v>
      </c>
      <c r="E883" s="3">
        <f t="shared" si="92"/>
        <v>4817257055.271534</v>
      </c>
      <c r="F883" s="3">
        <f t="shared" si="93"/>
        <v>2802583637.3060179</v>
      </c>
      <c r="G883" s="3">
        <f t="shared" si="90"/>
        <v>2802583637.3060179</v>
      </c>
      <c r="H883" s="3">
        <v>0</v>
      </c>
      <c r="I883" s="3">
        <f t="shared" si="94"/>
        <v>2014673417.9655161</v>
      </c>
      <c r="J883" s="5">
        <f t="shared" si="95"/>
        <v>876</v>
      </c>
    </row>
    <row r="884" spans="2:10" x14ac:dyDescent="0.25">
      <c r="B884" s="6">
        <f t="shared" si="91"/>
        <v>0.877</v>
      </c>
      <c r="C884" s="3" cm="1">
        <f t="array" ref="C884">INDEX('Modified Iteration Data'!$Q$8:$Q$1007,MATCH($B884,'Modified Iteration Data'!$AF$8:$AF$1007,0),0)</f>
        <v>3095438285.0423889</v>
      </c>
      <c r="D884" s="3" cm="1">
        <f t="array" ref="D884">INDEX('Modified Iteration Data'!$R$8:$R$1007,MATCH($B884,'Modified Iteration Data'!$AG$8:$AG$1007,0),0)</f>
        <v>1519829922.1634154</v>
      </c>
      <c r="E884" s="3">
        <f t="shared" si="92"/>
        <v>4817954341.3380356</v>
      </c>
      <c r="F884" s="3">
        <f t="shared" si="93"/>
        <v>2802660121.9490585</v>
      </c>
      <c r="G884" s="3">
        <f t="shared" si="90"/>
        <v>2802660121.9490585</v>
      </c>
      <c r="H884" s="3">
        <v>0</v>
      </c>
      <c r="I884" s="3">
        <f t="shared" si="94"/>
        <v>2015294219.3889771</v>
      </c>
      <c r="J884" s="5">
        <f t="shared" si="95"/>
        <v>877</v>
      </c>
    </row>
    <row r="885" spans="2:10" x14ac:dyDescent="0.25">
      <c r="B885" s="6">
        <f t="shared" si="91"/>
        <v>0.878</v>
      </c>
      <c r="C885" s="3" cm="1">
        <f t="array" ref="C885">INDEX('Modified Iteration Data'!$Q$8:$Q$1007,MATCH($B885,'Modified Iteration Data'!$AF$8:$AF$1007,0),0)</f>
        <v>3101288874.274302</v>
      </c>
      <c r="D885" s="3" cm="1">
        <f t="array" ref="D885">INDEX('Modified Iteration Data'!$R$8:$R$1007,MATCH($B885,'Modified Iteration Data'!$AG$8:$AG$1007,0),0)</f>
        <v>1520318322.078541</v>
      </c>
      <c r="E885" s="3">
        <f t="shared" si="92"/>
        <v>4823804930.5699482</v>
      </c>
      <c r="F885" s="3">
        <f t="shared" si="93"/>
        <v>2803148521.8641844</v>
      </c>
      <c r="G885" s="3">
        <f t="shared" si="90"/>
        <v>2803148521.8641844</v>
      </c>
      <c r="H885" s="3">
        <v>0</v>
      </c>
      <c r="I885" s="3">
        <f t="shared" si="94"/>
        <v>2020656408.7057638</v>
      </c>
      <c r="J885" s="5">
        <f t="shared" si="95"/>
        <v>878</v>
      </c>
    </row>
    <row r="886" spans="2:10" x14ac:dyDescent="0.25">
      <c r="B886" s="6">
        <f t="shared" si="91"/>
        <v>0.879</v>
      </c>
      <c r="C886" s="3" cm="1">
        <f t="array" ref="C886">INDEX('Modified Iteration Data'!$Q$8:$Q$1007,MATCH($B886,'Modified Iteration Data'!$AF$8:$AF$1007,0),0)</f>
        <v>3103666922.893096</v>
      </c>
      <c r="D886" s="3" cm="1">
        <f t="array" ref="D886">INDEX('Modified Iteration Data'!$R$8:$R$1007,MATCH($B886,'Modified Iteration Data'!$AG$8:$AG$1007,0),0)</f>
        <v>1521049240.4026437</v>
      </c>
      <c r="E886" s="3">
        <f t="shared" si="92"/>
        <v>4826182979.1887417</v>
      </c>
      <c r="F886" s="3">
        <f t="shared" si="93"/>
        <v>2803879440.1882868</v>
      </c>
      <c r="G886" s="3">
        <f t="shared" si="90"/>
        <v>2803879440.1882868</v>
      </c>
      <c r="H886" s="3">
        <v>0</v>
      </c>
      <c r="I886" s="3">
        <f t="shared" si="94"/>
        <v>2022303539.0004549</v>
      </c>
      <c r="J886" s="5">
        <f t="shared" si="95"/>
        <v>879</v>
      </c>
    </row>
    <row r="887" spans="2:10" x14ac:dyDescent="0.25">
      <c r="B887" s="6">
        <f t="shared" si="91"/>
        <v>0.88</v>
      </c>
      <c r="C887" s="3" cm="1">
        <f t="array" ref="C887">INDEX('Modified Iteration Data'!$Q$8:$Q$1007,MATCH($B887,'Modified Iteration Data'!$AF$8:$AF$1007,0),0)</f>
        <v>3104576745.8154187</v>
      </c>
      <c r="D887" s="3" cm="1">
        <f t="array" ref="D887">INDEX('Modified Iteration Data'!$R$8:$R$1007,MATCH($B887,'Modified Iteration Data'!$AG$8:$AG$1007,0),0)</f>
        <v>1521994230.8606396</v>
      </c>
      <c r="E887" s="3">
        <f t="shared" si="92"/>
        <v>4827092802.1110649</v>
      </c>
      <c r="F887" s="3">
        <f t="shared" si="93"/>
        <v>2804824430.6462831</v>
      </c>
      <c r="G887" s="3">
        <f t="shared" si="90"/>
        <v>2804824430.6462831</v>
      </c>
      <c r="H887" s="3">
        <v>0</v>
      </c>
      <c r="I887" s="3">
        <f t="shared" si="94"/>
        <v>2022268371.4647818</v>
      </c>
      <c r="J887" s="5">
        <f t="shared" si="95"/>
        <v>880</v>
      </c>
    </row>
    <row r="888" spans="2:10" x14ac:dyDescent="0.25">
      <c r="B888" s="6">
        <f t="shared" si="91"/>
        <v>0.88100000000000001</v>
      </c>
      <c r="C888" s="3" cm="1">
        <f t="array" ref="C888">INDEX('Modified Iteration Data'!$Q$8:$Q$1007,MATCH($B888,'Modified Iteration Data'!$AF$8:$AF$1007,0),0)</f>
        <v>3105321534.7336469</v>
      </c>
      <c r="D888" s="3" cm="1">
        <f t="array" ref="D888">INDEX('Modified Iteration Data'!$R$8:$R$1007,MATCH($B888,'Modified Iteration Data'!$AG$8:$AG$1007,0),0)</f>
        <v>1522275872.5269909</v>
      </c>
      <c r="E888" s="3">
        <f t="shared" si="92"/>
        <v>4827837591.0292931</v>
      </c>
      <c r="F888" s="3">
        <f t="shared" si="93"/>
        <v>2805106072.3126345</v>
      </c>
      <c r="G888" s="3">
        <f t="shared" si="90"/>
        <v>2805106072.3126345</v>
      </c>
      <c r="H888" s="3">
        <v>0</v>
      </c>
      <c r="I888" s="3">
        <f t="shared" si="94"/>
        <v>2022731518.7166586</v>
      </c>
      <c r="J888" s="5">
        <f t="shared" si="95"/>
        <v>881</v>
      </c>
    </row>
    <row r="889" spans="2:10" x14ac:dyDescent="0.25">
      <c r="B889" s="6">
        <f t="shared" si="91"/>
        <v>0.88200000000000001</v>
      </c>
      <c r="C889" s="3" cm="1">
        <f t="array" ref="C889">INDEX('Modified Iteration Data'!$Q$8:$Q$1007,MATCH($B889,'Modified Iteration Data'!$AF$8:$AF$1007,0),0)</f>
        <v>3106130629.59832</v>
      </c>
      <c r="D889" s="3" cm="1">
        <f t="array" ref="D889">INDEX('Modified Iteration Data'!$R$8:$R$1007,MATCH($B889,'Modified Iteration Data'!$AG$8:$AG$1007,0),0)</f>
        <v>1523709369.853307</v>
      </c>
      <c r="E889" s="3">
        <f t="shared" si="92"/>
        <v>4828646685.8939667</v>
      </c>
      <c r="F889" s="3">
        <f t="shared" si="93"/>
        <v>2806539569.6389503</v>
      </c>
      <c r="G889" s="3">
        <f t="shared" si="90"/>
        <v>2806539569.6389503</v>
      </c>
      <c r="H889" s="3">
        <v>0</v>
      </c>
      <c r="I889" s="3">
        <f t="shared" si="94"/>
        <v>2022107116.2550163</v>
      </c>
      <c r="J889" s="5">
        <f t="shared" si="95"/>
        <v>882</v>
      </c>
    </row>
    <row r="890" spans="2:10" x14ac:dyDescent="0.25">
      <c r="B890" s="6">
        <f t="shared" si="91"/>
        <v>0.88300000000000001</v>
      </c>
      <c r="C890" s="3" cm="1">
        <f t="array" ref="C890">INDEX('Modified Iteration Data'!$Q$8:$Q$1007,MATCH($B890,'Modified Iteration Data'!$AF$8:$AF$1007,0),0)</f>
        <v>3106897554.0776639</v>
      </c>
      <c r="D890" s="3" cm="1">
        <f t="array" ref="D890">INDEX('Modified Iteration Data'!$R$8:$R$1007,MATCH($B890,'Modified Iteration Data'!$AG$8:$AG$1007,0),0)</f>
        <v>1524786815.7957411</v>
      </c>
      <c r="E890" s="3">
        <f t="shared" si="92"/>
        <v>4829413610.3733101</v>
      </c>
      <c r="F890" s="3">
        <f t="shared" si="93"/>
        <v>2807617015.5813847</v>
      </c>
      <c r="G890" s="3">
        <f t="shared" si="90"/>
        <v>2807617015.5813847</v>
      </c>
      <c r="H890" s="3">
        <v>0</v>
      </c>
      <c r="I890" s="3">
        <f t="shared" si="94"/>
        <v>2021796594.7919254</v>
      </c>
      <c r="J890" s="5">
        <f t="shared" si="95"/>
        <v>883</v>
      </c>
    </row>
    <row r="891" spans="2:10" x14ac:dyDescent="0.25">
      <c r="B891" s="6">
        <f t="shared" si="91"/>
        <v>0.88400000000000001</v>
      </c>
      <c r="C891" s="3" cm="1">
        <f t="array" ref="C891">INDEX('Modified Iteration Data'!$Q$8:$Q$1007,MATCH($B891,'Modified Iteration Data'!$AF$8:$AF$1007,0),0)</f>
        <v>3108817221.3181891</v>
      </c>
      <c r="D891" s="3" cm="1">
        <f t="array" ref="D891">INDEX('Modified Iteration Data'!$R$8:$R$1007,MATCH($B891,'Modified Iteration Data'!$AG$8:$AG$1007,0),0)</f>
        <v>1525759296.540803</v>
      </c>
      <c r="E891" s="3">
        <f t="shared" si="92"/>
        <v>4831333277.6138353</v>
      </c>
      <c r="F891" s="3">
        <f t="shared" si="93"/>
        <v>2808589496.3264465</v>
      </c>
      <c r="G891" s="3">
        <f t="shared" si="90"/>
        <v>2808589496.3264465</v>
      </c>
      <c r="H891" s="3">
        <v>0</v>
      </c>
      <c r="I891" s="3">
        <f t="shared" si="94"/>
        <v>2022743781.2873888</v>
      </c>
      <c r="J891" s="5">
        <f t="shared" si="95"/>
        <v>884</v>
      </c>
    </row>
    <row r="892" spans="2:10" x14ac:dyDescent="0.25">
      <c r="B892" s="6">
        <f t="shared" si="91"/>
        <v>0.88500000000000001</v>
      </c>
      <c r="C892" s="3" cm="1">
        <f t="array" ref="C892">INDEX('Modified Iteration Data'!$Q$8:$Q$1007,MATCH($B892,'Modified Iteration Data'!$AF$8:$AF$1007,0),0)</f>
        <v>3109972789.1217289</v>
      </c>
      <c r="D892" s="3" cm="1">
        <f t="array" ref="D892">INDEX('Modified Iteration Data'!$R$8:$R$1007,MATCH($B892,'Modified Iteration Data'!$AG$8:$AG$1007,0),0)</f>
        <v>1525881250.0227115</v>
      </c>
      <c r="E892" s="3">
        <f t="shared" si="92"/>
        <v>4832488845.4173756</v>
      </c>
      <c r="F892" s="3">
        <f t="shared" si="93"/>
        <v>2808711449.8083549</v>
      </c>
      <c r="G892" s="3">
        <f t="shared" si="90"/>
        <v>2808711449.8083549</v>
      </c>
      <c r="H892" s="3">
        <v>0</v>
      </c>
      <c r="I892" s="3">
        <f t="shared" si="94"/>
        <v>2023777395.6090207</v>
      </c>
      <c r="J892" s="5">
        <f t="shared" si="95"/>
        <v>885</v>
      </c>
    </row>
    <row r="893" spans="2:10" x14ac:dyDescent="0.25">
      <c r="B893" s="6">
        <f t="shared" si="91"/>
        <v>0.88600000000000001</v>
      </c>
      <c r="C893" s="3" cm="1">
        <f t="array" ref="C893">INDEX('Modified Iteration Data'!$Q$8:$Q$1007,MATCH($B893,'Modified Iteration Data'!$AF$8:$AF$1007,0),0)</f>
        <v>3123727396.3783598</v>
      </c>
      <c r="D893" s="3" cm="1">
        <f t="array" ref="D893">INDEX('Modified Iteration Data'!$R$8:$R$1007,MATCH($B893,'Modified Iteration Data'!$AG$8:$AG$1007,0),0)</f>
        <v>1527664881.0236964</v>
      </c>
      <c r="E893" s="3">
        <f t="shared" si="92"/>
        <v>4846243452.6740055</v>
      </c>
      <c r="F893" s="3">
        <f t="shared" si="93"/>
        <v>2810495080.8093395</v>
      </c>
      <c r="G893" s="3">
        <f t="shared" si="90"/>
        <v>2810495080.8093395</v>
      </c>
      <c r="H893" s="3">
        <v>0</v>
      </c>
      <c r="I893" s="3">
        <f t="shared" si="94"/>
        <v>2035748371.864666</v>
      </c>
      <c r="J893" s="5">
        <f t="shared" si="95"/>
        <v>886</v>
      </c>
    </row>
    <row r="894" spans="2:10" x14ac:dyDescent="0.25">
      <c r="B894" s="6">
        <f t="shared" si="91"/>
        <v>0.88700000000000001</v>
      </c>
      <c r="C894" s="3" cm="1">
        <f t="array" ref="C894">INDEX('Modified Iteration Data'!$Q$8:$Q$1007,MATCH($B894,'Modified Iteration Data'!$AF$8:$AF$1007,0),0)</f>
        <v>3125626423.2411408</v>
      </c>
      <c r="D894" s="3" cm="1">
        <f t="array" ref="D894">INDEX('Modified Iteration Data'!$R$8:$R$1007,MATCH($B894,'Modified Iteration Data'!$AG$8:$AG$1007,0),0)</f>
        <v>1528586726.7847738</v>
      </c>
      <c r="E894" s="3">
        <f t="shared" si="92"/>
        <v>4848142479.536787</v>
      </c>
      <c r="F894" s="3">
        <f t="shared" si="93"/>
        <v>2811416926.5704174</v>
      </c>
      <c r="G894" s="3">
        <f t="shared" si="90"/>
        <v>2811416926.5704174</v>
      </c>
      <c r="H894" s="3">
        <v>0</v>
      </c>
      <c r="I894" s="3">
        <f t="shared" si="94"/>
        <v>2036725552.9663696</v>
      </c>
      <c r="J894" s="5">
        <f t="shared" si="95"/>
        <v>887</v>
      </c>
    </row>
    <row r="895" spans="2:10" x14ac:dyDescent="0.25">
      <c r="B895" s="6">
        <f t="shared" si="91"/>
        <v>0.88800000000000001</v>
      </c>
      <c r="C895" s="3" cm="1">
        <f t="array" ref="C895">INDEX('Modified Iteration Data'!$Q$8:$Q$1007,MATCH($B895,'Modified Iteration Data'!$AF$8:$AF$1007,0),0)</f>
        <v>3126414483.5528612</v>
      </c>
      <c r="D895" s="3" cm="1">
        <f t="array" ref="D895">INDEX('Modified Iteration Data'!$R$8:$R$1007,MATCH($B895,'Modified Iteration Data'!$AG$8:$AG$1007,0),0)</f>
        <v>1529828280.6193962</v>
      </c>
      <c r="E895" s="3">
        <f t="shared" si="92"/>
        <v>4848930539.8485069</v>
      </c>
      <c r="F895" s="3">
        <f t="shared" si="93"/>
        <v>2812658480.4050398</v>
      </c>
      <c r="G895" s="3">
        <f t="shared" si="90"/>
        <v>2812658480.4050398</v>
      </c>
      <c r="H895" s="3">
        <v>0</v>
      </c>
      <c r="I895" s="3">
        <f t="shared" si="94"/>
        <v>2036272059.4434671</v>
      </c>
      <c r="J895" s="5">
        <f t="shared" si="95"/>
        <v>888</v>
      </c>
    </row>
    <row r="896" spans="2:10" x14ac:dyDescent="0.25">
      <c r="B896" s="6">
        <f t="shared" si="91"/>
        <v>0.88900000000000001</v>
      </c>
      <c r="C896" s="3" cm="1">
        <f t="array" ref="C896">INDEX('Modified Iteration Data'!$Q$8:$Q$1007,MATCH($B896,'Modified Iteration Data'!$AF$8:$AF$1007,0),0)</f>
        <v>3129215695.5975351</v>
      </c>
      <c r="D896" s="3" cm="1">
        <f t="array" ref="D896">INDEX('Modified Iteration Data'!$R$8:$R$1007,MATCH($B896,'Modified Iteration Data'!$AG$8:$AG$1007,0),0)</f>
        <v>1530376390.901752</v>
      </c>
      <c r="E896" s="3">
        <f t="shared" si="92"/>
        <v>4851731751.8931808</v>
      </c>
      <c r="F896" s="3">
        <f t="shared" si="93"/>
        <v>2813206590.6873951</v>
      </c>
      <c r="G896" s="3">
        <f t="shared" si="90"/>
        <v>2813206590.6873951</v>
      </c>
      <c r="H896" s="3">
        <v>0</v>
      </c>
      <c r="I896" s="3">
        <f t="shared" si="94"/>
        <v>2038525161.2057858</v>
      </c>
      <c r="J896" s="5">
        <f t="shared" si="95"/>
        <v>889</v>
      </c>
    </row>
    <row r="897" spans="2:10" x14ac:dyDescent="0.25">
      <c r="B897" s="6">
        <f t="shared" si="91"/>
        <v>0.89</v>
      </c>
      <c r="C897" s="3" cm="1">
        <f t="array" ref="C897">INDEX('Modified Iteration Data'!$Q$8:$Q$1007,MATCH($B897,'Modified Iteration Data'!$AF$8:$AF$1007,0),0)</f>
        <v>3129802948.0799747</v>
      </c>
      <c r="D897" s="3" cm="1">
        <f t="array" ref="D897">INDEX('Modified Iteration Data'!$R$8:$R$1007,MATCH($B897,'Modified Iteration Data'!$AG$8:$AG$1007,0),0)</f>
        <v>1530385132.9625652</v>
      </c>
      <c r="E897" s="3">
        <f t="shared" si="92"/>
        <v>4852319004.3756208</v>
      </c>
      <c r="F897" s="3">
        <f t="shared" si="93"/>
        <v>2813215332.7482085</v>
      </c>
      <c r="G897" s="3">
        <f t="shared" si="90"/>
        <v>2813215332.7482085</v>
      </c>
      <c r="H897" s="3">
        <v>0</v>
      </c>
      <c r="I897" s="3">
        <f t="shared" si="94"/>
        <v>2039103671.6274123</v>
      </c>
      <c r="J897" s="5">
        <f t="shared" si="95"/>
        <v>890</v>
      </c>
    </row>
    <row r="898" spans="2:10" x14ac:dyDescent="0.25">
      <c r="B898" s="6">
        <f t="shared" si="91"/>
        <v>0.89100000000000001</v>
      </c>
      <c r="C898" s="3" cm="1">
        <f t="array" ref="C898">INDEX('Modified Iteration Data'!$Q$8:$Q$1007,MATCH($B898,'Modified Iteration Data'!$AF$8:$AF$1007,0),0)</f>
        <v>3132345864.8749218</v>
      </c>
      <c r="D898" s="3" cm="1">
        <f t="array" ref="D898">INDEX('Modified Iteration Data'!$R$8:$R$1007,MATCH($B898,'Modified Iteration Data'!$AG$8:$AG$1007,0),0)</f>
        <v>1532726603.1950531</v>
      </c>
      <c r="E898" s="3">
        <f t="shared" si="92"/>
        <v>4854861921.1705685</v>
      </c>
      <c r="F898" s="3">
        <f t="shared" si="93"/>
        <v>2815556802.9806967</v>
      </c>
      <c r="G898" s="3">
        <f t="shared" si="90"/>
        <v>2815556802.9806967</v>
      </c>
      <c r="H898" s="3">
        <v>0</v>
      </c>
      <c r="I898" s="3">
        <f t="shared" si="94"/>
        <v>2039305118.1898718</v>
      </c>
      <c r="J898" s="5">
        <f t="shared" si="95"/>
        <v>891</v>
      </c>
    </row>
    <row r="899" spans="2:10" x14ac:dyDescent="0.25">
      <c r="B899" s="6">
        <f t="shared" si="91"/>
        <v>0.89200000000000002</v>
      </c>
      <c r="C899" s="3" cm="1">
        <f t="array" ref="C899">INDEX('Modified Iteration Data'!$Q$8:$Q$1007,MATCH($B899,'Modified Iteration Data'!$AF$8:$AF$1007,0),0)</f>
        <v>3133917842.1160641</v>
      </c>
      <c r="D899" s="3" cm="1">
        <f t="array" ref="D899">INDEX('Modified Iteration Data'!$R$8:$R$1007,MATCH($B899,'Modified Iteration Data'!$AG$8:$AG$1007,0),0)</f>
        <v>1535631012.7682261</v>
      </c>
      <c r="E899" s="3">
        <f t="shared" si="92"/>
        <v>4856433898.4117107</v>
      </c>
      <c r="F899" s="3">
        <f t="shared" si="93"/>
        <v>2818461212.5538692</v>
      </c>
      <c r="G899" s="3">
        <f t="shared" si="90"/>
        <v>2818461212.5538692</v>
      </c>
      <c r="H899" s="3">
        <v>0</v>
      </c>
      <c r="I899" s="3">
        <f t="shared" si="94"/>
        <v>2037972685.8578415</v>
      </c>
      <c r="J899" s="5">
        <f t="shared" si="95"/>
        <v>892</v>
      </c>
    </row>
    <row r="900" spans="2:10" x14ac:dyDescent="0.25">
      <c r="B900" s="6">
        <f t="shared" si="91"/>
        <v>0.89300000000000002</v>
      </c>
      <c r="C900" s="3" cm="1">
        <f t="array" ref="C900">INDEX('Modified Iteration Data'!$Q$8:$Q$1007,MATCH($B900,'Modified Iteration Data'!$AF$8:$AF$1007,0),0)</f>
        <v>3136578555.122694</v>
      </c>
      <c r="D900" s="3" cm="1">
        <f t="array" ref="D900">INDEX('Modified Iteration Data'!$R$8:$R$1007,MATCH($B900,'Modified Iteration Data'!$AG$8:$AG$1007,0),0)</f>
        <v>1538271175.1381819</v>
      </c>
      <c r="E900" s="3">
        <f t="shared" si="92"/>
        <v>4859094611.4183407</v>
      </c>
      <c r="F900" s="3">
        <f t="shared" si="93"/>
        <v>2821101374.9238253</v>
      </c>
      <c r="G900" s="3">
        <f t="shared" si="90"/>
        <v>2821101374.9238253</v>
      </c>
      <c r="H900" s="3">
        <v>0</v>
      </c>
      <c r="I900" s="3">
        <f t="shared" si="94"/>
        <v>2037993236.4945154</v>
      </c>
      <c r="J900" s="5">
        <f t="shared" si="95"/>
        <v>893</v>
      </c>
    </row>
    <row r="901" spans="2:10" x14ac:dyDescent="0.25">
      <c r="B901" s="6">
        <f t="shared" si="91"/>
        <v>0.89400000000000002</v>
      </c>
      <c r="C901" s="3" cm="1">
        <f t="array" ref="C901">INDEX('Modified Iteration Data'!$Q$8:$Q$1007,MATCH($B901,'Modified Iteration Data'!$AF$8:$AF$1007,0),0)</f>
        <v>3138141781.546742</v>
      </c>
      <c r="D901" s="3" cm="1">
        <f t="array" ref="D901">INDEX('Modified Iteration Data'!$R$8:$R$1007,MATCH($B901,'Modified Iteration Data'!$AG$8:$AG$1007,0),0)</f>
        <v>1539409088.2794919</v>
      </c>
      <c r="E901" s="3">
        <f t="shared" si="92"/>
        <v>4860657837.8423882</v>
      </c>
      <c r="F901" s="3">
        <f t="shared" si="93"/>
        <v>2822239288.065135</v>
      </c>
      <c r="G901" s="3">
        <f t="shared" si="90"/>
        <v>2822239288.065135</v>
      </c>
      <c r="H901" s="3">
        <v>0</v>
      </c>
      <c r="I901" s="3">
        <f t="shared" si="94"/>
        <v>2038418549.7772532</v>
      </c>
      <c r="J901" s="5">
        <f t="shared" si="95"/>
        <v>894</v>
      </c>
    </row>
    <row r="902" spans="2:10" x14ac:dyDescent="0.25">
      <c r="B902" s="6">
        <f t="shared" si="91"/>
        <v>0.89500000000000002</v>
      </c>
      <c r="C902" s="3" cm="1">
        <f t="array" ref="C902">INDEX('Modified Iteration Data'!$Q$8:$Q$1007,MATCH($B902,'Modified Iteration Data'!$AF$8:$AF$1007,0),0)</f>
        <v>3140466773.6454849</v>
      </c>
      <c r="D902" s="3" cm="1">
        <f t="array" ref="D902">INDEX('Modified Iteration Data'!$R$8:$R$1007,MATCH($B902,'Modified Iteration Data'!$AG$8:$AG$1007,0),0)</f>
        <v>1541490749.5115991</v>
      </c>
      <c r="E902" s="3">
        <f t="shared" si="92"/>
        <v>4862982829.9411316</v>
      </c>
      <c r="F902" s="3">
        <f t="shared" si="93"/>
        <v>2824320949.2972422</v>
      </c>
      <c r="G902" s="3">
        <f t="shared" si="90"/>
        <v>2824320949.2972422</v>
      </c>
      <c r="H902" s="3">
        <v>0</v>
      </c>
      <c r="I902" s="3">
        <f t="shared" si="94"/>
        <v>2038661880.6438894</v>
      </c>
      <c r="J902" s="5">
        <f t="shared" si="95"/>
        <v>895</v>
      </c>
    </row>
    <row r="903" spans="2:10" x14ac:dyDescent="0.25">
      <c r="B903" s="6">
        <f t="shared" si="91"/>
        <v>0.89600000000000002</v>
      </c>
      <c r="C903" s="3" cm="1">
        <f t="array" ref="C903">INDEX('Modified Iteration Data'!$Q$8:$Q$1007,MATCH($B903,'Modified Iteration Data'!$AF$8:$AF$1007,0),0)</f>
        <v>3144004857.6353211</v>
      </c>
      <c r="D903" s="3" cm="1">
        <f t="array" ref="D903">INDEX('Modified Iteration Data'!$R$8:$R$1007,MATCH($B903,'Modified Iteration Data'!$AG$8:$AG$1007,0),0)</f>
        <v>1541562373.5898509</v>
      </c>
      <c r="E903" s="3">
        <f t="shared" si="92"/>
        <v>4866520913.9309673</v>
      </c>
      <c r="F903" s="3">
        <f t="shared" si="93"/>
        <v>2824392573.375494</v>
      </c>
      <c r="G903" s="3">
        <f t="shared" si="90"/>
        <v>2824392573.375494</v>
      </c>
      <c r="H903" s="3">
        <v>0</v>
      </c>
      <c r="I903" s="3">
        <f t="shared" si="94"/>
        <v>2042128340.5554733</v>
      </c>
      <c r="J903" s="5">
        <f t="shared" si="95"/>
        <v>896</v>
      </c>
    </row>
    <row r="904" spans="2:10" x14ac:dyDescent="0.25">
      <c r="B904" s="6">
        <f t="shared" si="91"/>
        <v>0.89700000000000002</v>
      </c>
      <c r="C904" s="3" cm="1">
        <f t="array" ref="C904">INDEX('Modified Iteration Data'!$Q$8:$Q$1007,MATCH($B904,'Modified Iteration Data'!$AF$8:$AF$1007,0),0)</f>
        <v>3144673698.1154542</v>
      </c>
      <c r="D904" s="3" cm="1">
        <f t="array" ref="D904">INDEX('Modified Iteration Data'!$R$8:$R$1007,MATCH($B904,'Modified Iteration Data'!$AG$8:$AG$1007,0),0)</f>
        <v>1542981039.4302473</v>
      </c>
      <c r="E904" s="3">
        <f t="shared" si="92"/>
        <v>4867189754.4111004</v>
      </c>
      <c r="F904" s="3">
        <f t="shared" si="93"/>
        <v>2825811239.2158909</v>
      </c>
      <c r="G904" s="3">
        <f t="shared" ref="G904:G967" si="96">MIN(E904:F904)</f>
        <v>2825811239.2158909</v>
      </c>
      <c r="H904" s="3">
        <v>0</v>
      </c>
      <c r="I904" s="3">
        <f t="shared" si="94"/>
        <v>2041378515.1952095</v>
      </c>
      <c r="J904" s="5">
        <f t="shared" si="95"/>
        <v>897</v>
      </c>
    </row>
    <row r="905" spans="2:10" x14ac:dyDescent="0.25">
      <c r="B905" s="6">
        <f t="shared" ref="B905:B968" si="97">J905/1000</f>
        <v>0.89800000000000002</v>
      </c>
      <c r="C905" s="3" cm="1">
        <f t="array" ref="C905">INDEX('Modified Iteration Data'!$Q$8:$Q$1007,MATCH($B905,'Modified Iteration Data'!$AF$8:$AF$1007,0),0)</f>
        <v>3146954086.6769662</v>
      </c>
      <c r="D905" s="3" cm="1">
        <f t="array" ref="D905">INDEX('Modified Iteration Data'!$R$8:$R$1007,MATCH($B905,'Modified Iteration Data'!$AG$8:$AG$1007,0),0)</f>
        <v>1543985918.9627361</v>
      </c>
      <c r="E905" s="3">
        <f t="shared" ref="E905:E968" si="98">C905+$E$5</f>
        <v>4869470142.9726124</v>
      </c>
      <c r="F905" s="3">
        <f t="shared" ref="F905:F968" si="99">D905+$F$5</f>
        <v>2826816118.7483797</v>
      </c>
      <c r="G905" s="3">
        <f t="shared" si="96"/>
        <v>2826816118.7483797</v>
      </c>
      <c r="H905" s="3">
        <v>0</v>
      </c>
      <c r="I905" s="3">
        <f t="shared" ref="I905:I968" si="100">IF(B905&gt;=$I$2,(E905-F905),0)</f>
        <v>2042654024.2242327</v>
      </c>
      <c r="J905" s="5">
        <f t="shared" si="95"/>
        <v>898</v>
      </c>
    </row>
    <row r="906" spans="2:10" x14ac:dyDescent="0.25">
      <c r="B906" s="6">
        <f t="shared" si="97"/>
        <v>0.89900000000000002</v>
      </c>
      <c r="C906" s="3" cm="1">
        <f t="array" ref="C906">INDEX('Modified Iteration Data'!$Q$8:$Q$1007,MATCH($B906,'Modified Iteration Data'!$AF$8:$AF$1007,0),0)</f>
        <v>3147723471.235508</v>
      </c>
      <c r="D906" s="3" cm="1">
        <f t="array" ref="D906">INDEX('Modified Iteration Data'!$R$8:$R$1007,MATCH($B906,'Modified Iteration Data'!$AG$8:$AG$1007,0),0)</f>
        <v>1544402799.561173</v>
      </c>
      <c r="E906" s="3">
        <f t="shared" si="98"/>
        <v>4870239527.5311546</v>
      </c>
      <c r="F906" s="3">
        <f t="shared" si="99"/>
        <v>2827232999.3468161</v>
      </c>
      <c r="G906" s="3">
        <f t="shared" si="96"/>
        <v>2827232999.3468161</v>
      </c>
      <c r="H906" s="3">
        <v>0</v>
      </c>
      <c r="I906" s="3">
        <f t="shared" si="100"/>
        <v>2043006528.1843386</v>
      </c>
      <c r="J906" s="5">
        <f t="shared" ref="J906:J969" si="101">J905+1</f>
        <v>899</v>
      </c>
    </row>
    <row r="907" spans="2:10" x14ac:dyDescent="0.25">
      <c r="B907" s="6">
        <f t="shared" si="97"/>
        <v>0.9</v>
      </c>
      <c r="C907" s="3" cm="1">
        <f t="array" ref="C907">INDEX('Modified Iteration Data'!$Q$8:$Q$1007,MATCH($B907,'Modified Iteration Data'!$AF$8:$AF$1007,0),0)</f>
        <v>3151342991.289803</v>
      </c>
      <c r="D907" s="3" cm="1">
        <f t="array" ref="D907">INDEX('Modified Iteration Data'!$R$8:$R$1007,MATCH($B907,'Modified Iteration Data'!$AG$8:$AG$1007,0),0)</f>
        <v>1544712644.964179</v>
      </c>
      <c r="E907" s="3">
        <f t="shared" si="98"/>
        <v>4873859047.5854492</v>
      </c>
      <c r="F907" s="3">
        <f t="shared" si="99"/>
        <v>2827542844.7498226</v>
      </c>
      <c r="G907" s="3">
        <f t="shared" si="96"/>
        <v>2827542844.7498226</v>
      </c>
      <c r="H907" s="3">
        <f>E907-F907</f>
        <v>2046316202.8356266</v>
      </c>
      <c r="I907" s="3">
        <f t="shared" si="100"/>
        <v>2046316202.8356266</v>
      </c>
      <c r="J907" s="5">
        <f t="shared" si="101"/>
        <v>900</v>
      </c>
    </row>
    <row r="908" spans="2:10" x14ac:dyDescent="0.25">
      <c r="B908" s="6">
        <f t="shared" si="97"/>
        <v>0.90100000000000002</v>
      </c>
      <c r="C908" s="3" cm="1">
        <f t="array" ref="C908">INDEX('Modified Iteration Data'!$Q$8:$Q$1007,MATCH($B908,'Modified Iteration Data'!$AF$8:$AF$1007,0),0)</f>
        <v>3153030986.534493</v>
      </c>
      <c r="D908" s="3" cm="1">
        <f t="array" ref="D908">INDEX('Modified Iteration Data'!$R$8:$R$1007,MATCH($B908,'Modified Iteration Data'!$AG$8:$AG$1007,0),0)</f>
        <v>1546890382.567894</v>
      </c>
      <c r="E908" s="3">
        <f t="shared" si="98"/>
        <v>4875547042.8301392</v>
      </c>
      <c r="F908" s="3">
        <f t="shared" si="99"/>
        <v>2829720582.3535376</v>
      </c>
      <c r="G908" s="3">
        <f t="shared" si="96"/>
        <v>2829720582.3535376</v>
      </c>
      <c r="H908" s="3">
        <v>0</v>
      </c>
      <c r="I908" s="3">
        <f t="shared" si="100"/>
        <v>2045826460.4766016</v>
      </c>
      <c r="J908" s="5">
        <f t="shared" si="101"/>
        <v>901</v>
      </c>
    </row>
    <row r="909" spans="2:10" x14ac:dyDescent="0.25">
      <c r="B909" s="6">
        <f t="shared" si="97"/>
        <v>0.90200000000000002</v>
      </c>
      <c r="C909" s="3" cm="1">
        <f t="array" ref="C909">INDEX('Modified Iteration Data'!$Q$8:$Q$1007,MATCH($B909,'Modified Iteration Data'!$AF$8:$AF$1007,0),0)</f>
        <v>3153507397.7399049</v>
      </c>
      <c r="D909" s="3" cm="1">
        <f t="array" ref="D909">INDEX('Modified Iteration Data'!$R$8:$R$1007,MATCH($B909,'Modified Iteration Data'!$AG$8:$AG$1007,0),0)</f>
        <v>1547959183.4216702</v>
      </c>
      <c r="E909" s="3">
        <f t="shared" si="98"/>
        <v>4876023454.0355511</v>
      </c>
      <c r="F909" s="3">
        <f t="shared" si="99"/>
        <v>2830789383.2073135</v>
      </c>
      <c r="G909" s="3">
        <f t="shared" si="96"/>
        <v>2830789383.2073135</v>
      </c>
      <c r="H909" s="3">
        <v>0</v>
      </c>
      <c r="I909" s="3">
        <f t="shared" si="100"/>
        <v>2045234070.8282375</v>
      </c>
      <c r="J909" s="5">
        <f t="shared" si="101"/>
        <v>902</v>
      </c>
    </row>
    <row r="910" spans="2:10" x14ac:dyDescent="0.25">
      <c r="B910" s="6">
        <f t="shared" si="97"/>
        <v>0.90300000000000002</v>
      </c>
      <c r="C910" s="3" cm="1">
        <f t="array" ref="C910">INDEX('Modified Iteration Data'!$Q$8:$Q$1007,MATCH($B910,'Modified Iteration Data'!$AF$8:$AF$1007,0),0)</f>
        <v>3154026266.5148787</v>
      </c>
      <c r="D910" s="3" cm="1">
        <f t="array" ref="D910">INDEX('Modified Iteration Data'!$R$8:$R$1007,MATCH($B910,'Modified Iteration Data'!$AG$8:$AG$1007,0),0)</f>
        <v>1548827611.4870851</v>
      </c>
      <c r="E910" s="3">
        <f t="shared" si="98"/>
        <v>4876542322.8105249</v>
      </c>
      <c r="F910" s="3">
        <f t="shared" si="99"/>
        <v>2831657811.2727284</v>
      </c>
      <c r="G910" s="3">
        <f t="shared" si="96"/>
        <v>2831657811.2727284</v>
      </c>
      <c r="H910" s="3">
        <v>0</v>
      </c>
      <c r="I910" s="3">
        <f t="shared" si="100"/>
        <v>2044884511.5377965</v>
      </c>
      <c r="J910" s="5">
        <f t="shared" si="101"/>
        <v>903</v>
      </c>
    </row>
    <row r="911" spans="2:10" x14ac:dyDescent="0.25">
      <c r="B911" s="6">
        <f t="shared" si="97"/>
        <v>0.90400000000000003</v>
      </c>
      <c r="C911" s="3" cm="1">
        <f t="array" ref="C911">INDEX('Modified Iteration Data'!$Q$8:$Q$1007,MATCH($B911,'Modified Iteration Data'!$AF$8:$AF$1007,0),0)</f>
        <v>3156720735.4950113</v>
      </c>
      <c r="D911" s="3" cm="1">
        <f t="array" ref="D911">INDEX('Modified Iteration Data'!$R$8:$R$1007,MATCH($B911,'Modified Iteration Data'!$AG$8:$AG$1007,0),0)</f>
        <v>1548898870.847754</v>
      </c>
      <c r="E911" s="3">
        <f t="shared" si="98"/>
        <v>4879236791.790657</v>
      </c>
      <c r="F911" s="3">
        <f t="shared" si="99"/>
        <v>2831729070.6333971</v>
      </c>
      <c r="G911" s="3">
        <f t="shared" si="96"/>
        <v>2831729070.6333971</v>
      </c>
      <c r="H911" s="3">
        <v>0</v>
      </c>
      <c r="I911" s="3">
        <f t="shared" si="100"/>
        <v>2047507721.1572599</v>
      </c>
      <c r="J911" s="5">
        <f t="shared" si="101"/>
        <v>904</v>
      </c>
    </row>
    <row r="912" spans="2:10" x14ac:dyDescent="0.25">
      <c r="B912" s="6">
        <f t="shared" si="97"/>
        <v>0.90500000000000003</v>
      </c>
      <c r="C912" s="3" cm="1">
        <f t="array" ref="C912">INDEX('Modified Iteration Data'!$Q$8:$Q$1007,MATCH($B912,'Modified Iteration Data'!$AF$8:$AF$1007,0),0)</f>
        <v>3156979205.188601</v>
      </c>
      <c r="D912" s="3" cm="1">
        <f t="array" ref="D912">INDEX('Modified Iteration Data'!$R$8:$R$1007,MATCH($B912,'Modified Iteration Data'!$AG$8:$AG$1007,0),0)</f>
        <v>1550914843.654109</v>
      </c>
      <c r="E912" s="3">
        <f t="shared" si="98"/>
        <v>4879495261.4842472</v>
      </c>
      <c r="F912" s="3">
        <f t="shared" si="99"/>
        <v>2833745043.4397526</v>
      </c>
      <c r="G912" s="3">
        <f t="shared" si="96"/>
        <v>2833745043.4397526</v>
      </c>
      <c r="H912" s="3">
        <v>0</v>
      </c>
      <c r="I912" s="3">
        <f t="shared" si="100"/>
        <v>2045750218.0444946</v>
      </c>
      <c r="J912" s="5">
        <f t="shared" si="101"/>
        <v>905</v>
      </c>
    </row>
    <row r="913" spans="2:10" x14ac:dyDescent="0.25">
      <c r="B913" s="6">
        <f t="shared" si="97"/>
        <v>0.90600000000000003</v>
      </c>
      <c r="C913" s="3" cm="1">
        <f t="array" ref="C913">INDEX('Modified Iteration Data'!$Q$8:$Q$1007,MATCH($B913,'Modified Iteration Data'!$AF$8:$AF$1007,0),0)</f>
        <v>3163209527.2181439</v>
      </c>
      <c r="D913" s="3" cm="1">
        <f t="array" ref="D913">INDEX('Modified Iteration Data'!$R$8:$R$1007,MATCH($B913,'Modified Iteration Data'!$AG$8:$AG$1007,0),0)</f>
        <v>1551369405.6446779</v>
      </c>
      <c r="E913" s="3">
        <f t="shared" si="98"/>
        <v>4885725583.5137901</v>
      </c>
      <c r="F913" s="3">
        <f t="shared" si="99"/>
        <v>2834199605.4303212</v>
      </c>
      <c r="G913" s="3">
        <f t="shared" si="96"/>
        <v>2834199605.4303212</v>
      </c>
      <c r="H913" s="3">
        <v>0</v>
      </c>
      <c r="I913" s="3">
        <f t="shared" si="100"/>
        <v>2051525978.0834689</v>
      </c>
      <c r="J913" s="5">
        <f t="shared" si="101"/>
        <v>906</v>
      </c>
    </row>
    <row r="914" spans="2:10" x14ac:dyDescent="0.25">
      <c r="B914" s="6">
        <f t="shared" si="97"/>
        <v>0.90700000000000003</v>
      </c>
      <c r="C914" s="3" cm="1">
        <f t="array" ref="C914">INDEX('Modified Iteration Data'!$Q$8:$Q$1007,MATCH($B914,'Modified Iteration Data'!$AF$8:$AF$1007,0),0)</f>
        <v>3169260621.814672</v>
      </c>
      <c r="D914" s="3" cm="1">
        <f t="array" ref="D914">INDEX('Modified Iteration Data'!$R$8:$R$1007,MATCH($B914,'Modified Iteration Data'!$AG$8:$AG$1007,0),0)</f>
        <v>1551807619.9954</v>
      </c>
      <c r="E914" s="3">
        <f t="shared" si="98"/>
        <v>4891776678.1103182</v>
      </c>
      <c r="F914" s="3">
        <f t="shared" si="99"/>
        <v>2834637819.7810431</v>
      </c>
      <c r="G914" s="3">
        <f t="shared" si="96"/>
        <v>2834637819.7810431</v>
      </c>
      <c r="H914" s="3">
        <v>0</v>
      </c>
      <c r="I914" s="3">
        <f t="shared" si="100"/>
        <v>2057138858.3292751</v>
      </c>
      <c r="J914" s="5">
        <f t="shared" si="101"/>
        <v>907</v>
      </c>
    </row>
    <row r="915" spans="2:10" x14ac:dyDescent="0.25">
      <c r="B915" s="6">
        <f t="shared" si="97"/>
        <v>0.90800000000000003</v>
      </c>
      <c r="C915" s="3" cm="1">
        <f t="array" ref="C915">INDEX('Modified Iteration Data'!$Q$8:$Q$1007,MATCH($B915,'Modified Iteration Data'!$AF$8:$AF$1007,0),0)</f>
        <v>3170268308.6552868</v>
      </c>
      <c r="D915" s="3" cm="1">
        <f t="array" ref="D915">INDEX('Modified Iteration Data'!$R$8:$R$1007,MATCH($B915,'Modified Iteration Data'!$AG$8:$AG$1007,0),0)</f>
        <v>1553750379.0380461</v>
      </c>
      <c r="E915" s="3">
        <f t="shared" si="98"/>
        <v>4892784364.9509335</v>
      </c>
      <c r="F915" s="3">
        <f t="shared" si="99"/>
        <v>2836580578.8236895</v>
      </c>
      <c r="G915" s="3">
        <f t="shared" si="96"/>
        <v>2836580578.8236895</v>
      </c>
      <c r="H915" s="3">
        <v>0</v>
      </c>
      <c r="I915" s="3">
        <f t="shared" si="100"/>
        <v>2056203786.127244</v>
      </c>
      <c r="J915" s="5">
        <f t="shared" si="101"/>
        <v>908</v>
      </c>
    </row>
    <row r="916" spans="2:10" x14ac:dyDescent="0.25">
      <c r="B916" s="6">
        <f t="shared" si="97"/>
        <v>0.90900000000000003</v>
      </c>
      <c r="C916" s="3" cm="1">
        <f t="array" ref="C916">INDEX('Modified Iteration Data'!$Q$8:$Q$1007,MATCH($B916,'Modified Iteration Data'!$AF$8:$AF$1007,0),0)</f>
        <v>3171592503.4293003</v>
      </c>
      <c r="D916" s="3" cm="1">
        <f t="array" ref="D916">INDEX('Modified Iteration Data'!$R$8:$R$1007,MATCH($B916,'Modified Iteration Data'!$AG$8:$AG$1007,0),0)</f>
        <v>1555335170.7973266</v>
      </c>
      <c r="E916" s="3">
        <f t="shared" si="98"/>
        <v>4894108559.724947</v>
      </c>
      <c r="F916" s="3">
        <f t="shared" si="99"/>
        <v>2838165370.5829697</v>
      </c>
      <c r="G916" s="3">
        <f t="shared" si="96"/>
        <v>2838165370.5829697</v>
      </c>
      <c r="H916" s="3">
        <v>0</v>
      </c>
      <c r="I916" s="3">
        <f t="shared" si="100"/>
        <v>2055943189.1419773</v>
      </c>
      <c r="J916" s="5">
        <f t="shared" si="101"/>
        <v>909</v>
      </c>
    </row>
    <row r="917" spans="2:10" x14ac:dyDescent="0.25">
      <c r="B917" s="6">
        <f t="shared" si="97"/>
        <v>0.91</v>
      </c>
      <c r="C917" s="3" cm="1">
        <f t="array" ref="C917">INDEX('Modified Iteration Data'!$Q$8:$Q$1007,MATCH($B917,'Modified Iteration Data'!$AF$8:$AF$1007,0),0)</f>
        <v>3177555234.8271151</v>
      </c>
      <c r="D917" s="3" cm="1">
        <f t="array" ref="D917">INDEX('Modified Iteration Data'!$R$8:$R$1007,MATCH($B917,'Modified Iteration Data'!$AG$8:$AG$1007,0),0)</f>
        <v>1555981965.2004471</v>
      </c>
      <c r="E917" s="3">
        <f t="shared" si="98"/>
        <v>4900071291.1227608</v>
      </c>
      <c r="F917" s="3">
        <f t="shared" si="99"/>
        <v>2838812164.9860907</v>
      </c>
      <c r="G917" s="3">
        <f t="shared" si="96"/>
        <v>2838812164.9860907</v>
      </c>
      <c r="H917" s="3">
        <v>0</v>
      </c>
      <c r="I917" s="3">
        <f t="shared" si="100"/>
        <v>2061259126.1366701</v>
      </c>
      <c r="J917" s="5">
        <f t="shared" si="101"/>
        <v>910</v>
      </c>
    </row>
    <row r="918" spans="2:10" x14ac:dyDescent="0.25">
      <c r="B918" s="6">
        <f t="shared" si="97"/>
        <v>0.91100000000000003</v>
      </c>
      <c r="C918" s="3" cm="1">
        <f t="array" ref="C918">INDEX('Modified Iteration Data'!$Q$8:$Q$1007,MATCH($B918,'Modified Iteration Data'!$AF$8:$AF$1007,0),0)</f>
        <v>3183668322.1922741</v>
      </c>
      <c r="D918" s="3" cm="1">
        <f t="array" ref="D918">INDEX('Modified Iteration Data'!$R$8:$R$1007,MATCH($B918,'Modified Iteration Data'!$AG$8:$AG$1007,0),0)</f>
        <v>1556569760.579257</v>
      </c>
      <c r="E918" s="3">
        <f t="shared" si="98"/>
        <v>4906184378.4879208</v>
      </c>
      <c r="F918" s="3">
        <f t="shared" si="99"/>
        <v>2839399960.3649006</v>
      </c>
      <c r="G918" s="3">
        <f t="shared" si="96"/>
        <v>2839399960.3649006</v>
      </c>
      <c r="H918" s="3">
        <v>0</v>
      </c>
      <c r="I918" s="3">
        <f t="shared" si="100"/>
        <v>2066784418.1230202</v>
      </c>
      <c r="J918" s="5">
        <f t="shared" si="101"/>
        <v>911</v>
      </c>
    </row>
    <row r="919" spans="2:10" x14ac:dyDescent="0.25">
      <c r="B919" s="6">
        <f t="shared" si="97"/>
        <v>0.91200000000000003</v>
      </c>
      <c r="C919" s="3" cm="1">
        <f t="array" ref="C919">INDEX('Modified Iteration Data'!$Q$8:$Q$1007,MATCH($B919,'Modified Iteration Data'!$AF$8:$AF$1007,0),0)</f>
        <v>3185691754.9596148</v>
      </c>
      <c r="D919" s="3" cm="1">
        <f t="array" ref="D919">INDEX('Modified Iteration Data'!$R$8:$R$1007,MATCH($B919,'Modified Iteration Data'!$AG$8:$AG$1007,0),0)</f>
        <v>1558212518.3131411</v>
      </c>
      <c r="E919" s="3">
        <f t="shared" si="98"/>
        <v>4908207811.2552605</v>
      </c>
      <c r="F919" s="3">
        <f t="shared" si="99"/>
        <v>2841042718.0987844</v>
      </c>
      <c r="G919" s="3">
        <f t="shared" si="96"/>
        <v>2841042718.0987844</v>
      </c>
      <c r="H919" s="3">
        <v>0</v>
      </c>
      <c r="I919" s="3">
        <f t="shared" si="100"/>
        <v>2067165093.156476</v>
      </c>
      <c r="J919" s="5">
        <f t="shared" si="101"/>
        <v>912</v>
      </c>
    </row>
    <row r="920" spans="2:10" x14ac:dyDescent="0.25">
      <c r="B920" s="6">
        <f t="shared" si="97"/>
        <v>0.91300000000000003</v>
      </c>
      <c r="C920" s="3" cm="1">
        <f t="array" ref="C920">INDEX('Modified Iteration Data'!$Q$8:$Q$1007,MATCH($B920,'Modified Iteration Data'!$AF$8:$AF$1007,0),0)</f>
        <v>3188295192.3222852</v>
      </c>
      <c r="D920" s="3" cm="1">
        <f t="array" ref="D920">INDEX('Modified Iteration Data'!$R$8:$R$1007,MATCH($B920,'Modified Iteration Data'!$AG$8:$AG$1007,0),0)</f>
        <v>1563879016.9255433</v>
      </c>
      <c r="E920" s="3">
        <f t="shared" si="98"/>
        <v>4910811248.6179314</v>
      </c>
      <c r="F920" s="3">
        <f t="shared" si="99"/>
        <v>2846709216.7111864</v>
      </c>
      <c r="G920" s="3">
        <f t="shared" si="96"/>
        <v>2846709216.7111864</v>
      </c>
      <c r="H920" s="3">
        <v>0</v>
      </c>
      <c r="I920" s="3">
        <f t="shared" si="100"/>
        <v>2064102031.906745</v>
      </c>
      <c r="J920" s="5">
        <f t="shared" si="101"/>
        <v>913</v>
      </c>
    </row>
    <row r="921" spans="2:10" x14ac:dyDescent="0.25">
      <c r="B921" s="6">
        <f t="shared" si="97"/>
        <v>0.91400000000000003</v>
      </c>
      <c r="C921" s="3" cm="1">
        <f t="array" ref="C921">INDEX('Modified Iteration Data'!$Q$8:$Q$1007,MATCH($B921,'Modified Iteration Data'!$AF$8:$AF$1007,0),0)</f>
        <v>3191307839.3473492</v>
      </c>
      <c r="D921" s="3" cm="1">
        <f t="array" ref="D921">INDEX('Modified Iteration Data'!$R$8:$R$1007,MATCH($B921,'Modified Iteration Data'!$AG$8:$AG$1007,0),0)</f>
        <v>1564547754.148062</v>
      </c>
      <c r="E921" s="3">
        <f t="shared" si="98"/>
        <v>4913823895.6429958</v>
      </c>
      <c r="F921" s="3">
        <f t="shared" si="99"/>
        <v>2847377953.9337053</v>
      </c>
      <c r="G921" s="3">
        <f t="shared" si="96"/>
        <v>2847377953.9337053</v>
      </c>
      <c r="H921" s="3">
        <v>0</v>
      </c>
      <c r="I921" s="3">
        <f t="shared" si="100"/>
        <v>2066445941.7092905</v>
      </c>
      <c r="J921" s="5">
        <f t="shared" si="101"/>
        <v>914</v>
      </c>
    </row>
    <row r="922" spans="2:10" x14ac:dyDescent="0.25">
      <c r="B922" s="6">
        <f t="shared" si="97"/>
        <v>0.91500000000000004</v>
      </c>
      <c r="C922" s="3" cm="1">
        <f t="array" ref="C922">INDEX('Modified Iteration Data'!$Q$8:$Q$1007,MATCH($B922,'Modified Iteration Data'!$AF$8:$AF$1007,0),0)</f>
        <v>3199274015.7773948</v>
      </c>
      <c r="D922" s="3" cm="1">
        <f t="array" ref="D922">INDEX('Modified Iteration Data'!$R$8:$R$1007,MATCH($B922,'Modified Iteration Data'!$AG$8:$AG$1007,0),0)</f>
        <v>1565060963.1112192</v>
      </c>
      <c r="E922" s="3">
        <f t="shared" si="98"/>
        <v>4921790072.073041</v>
      </c>
      <c r="F922" s="3">
        <f t="shared" si="99"/>
        <v>2847891162.8968625</v>
      </c>
      <c r="G922" s="3">
        <f t="shared" si="96"/>
        <v>2847891162.8968625</v>
      </c>
      <c r="H922" s="3">
        <v>0</v>
      </c>
      <c r="I922" s="3">
        <f t="shared" si="100"/>
        <v>2073898909.1761785</v>
      </c>
      <c r="J922" s="5">
        <f t="shared" si="101"/>
        <v>915</v>
      </c>
    </row>
    <row r="923" spans="2:10" x14ac:dyDescent="0.25">
      <c r="B923" s="6">
        <f t="shared" si="97"/>
        <v>0.91600000000000004</v>
      </c>
      <c r="C923" s="3" cm="1">
        <f t="array" ref="C923">INDEX('Modified Iteration Data'!$Q$8:$Q$1007,MATCH($B923,'Modified Iteration Data'!$AF$8:$AF$1007,0),0)</f>
        <v>3201824058.9060688</v>
      </c>
      <c r="D923" s="3" cm="1">
        <f t="array" ref="D923">INDEX('Modified Iteration Data'!$R$8:$R$1007,MATCH($B923,'Modified Iteration Data'!$AG$8:$AG$1007,0),0)</f>
        <v>1568285156.8208652</v>
      </c>
      <c r="E923" s="3">
        <f t="shared" si="98"/>
        <v>4924340115.2017155</v>
      </c>
      <c r="F923" s="3">
        <f t="shared" si="99"/>
        <v>2851115356.6065083</v>
      </c>
      <c r="G923" s="3">
        <f t="shared" si="96"/>
        <v>2851115356.6065083</v>
      </c>
      <c r="H923" s="3">
        <v>0</v>
      </c>
      <c r="I923" s="3">
        <f t="shared" si="100"/>
        <v>2073224758.5952072</v>
      </c>
      <c r="J923" s="5">
        <f t="shared" si="101"/>
        <v>916</v>
      </c>
    </row>
    <row r="924" spans="2:10" x14ac:dyDescent="0.25">
      <c r="B924" s="6">
        <f t="shared" si="97"/>
        <v>0.91700000000000004</v>
      </c>
      <c r="C924" s="3" cm="1">
        <f t="array" ref="C924">INDEX('Modified Iteration Data'!$Q$8:$Q$1007,MATCH($B924,'Modified Iteration Data'!$AF$8:$AF$1007,0),0)</f>
        <v>3205054997.7436752</v>
      </c>
      <c r="D924" s="3" cm="1">
        <f t="array" ref="D924">INDEX('Modified Iteration Data'!$R$8:$R$1007,MATCH($B924,'Modified Iteration Data'!$AG$8:$AG$1007,0),0)</f>
        <v>1571573083.5361171</v>
      </c>
      <c r="E924" s="3">
        <f t="shared" si="98"/>
        <v>4927571054.0393219</v>
      </c>
      <c r="F924" s="3">
        <f t="shared" si="99"/>
        <v>2854403283.3217602</v>
      </c>
      <c r="G924" s="3">
        <f t="shared" si="96"/>
        <v>2854403283.3217602</v>
      </c>
      <c r="H924" s="3">
        <v>0</v>
      </c>
      <c r="I924" s="3">
        <f t="shared" si="100"/>
        <v>2073167770.7175617</v>
      </c>
      <c r="J924" s="5">
        <f t="shared" si="101"/>
        <v>917</v>
      </c>
    </row>
    <row r="925" spans="2:10" x14ac:dyDescent="0.25">
      <c r="B925" s="6">
        <f t="shared" si="97"/>
        <v>0.91800000000000004</v>
      </c>
      <c r="C925" s="3" cm="1">
        <f t="array" ref="C925">INDEX('Modified Iteration Data'!$Q$8:$Q$1007,MATCH($B925,'Modified Iteration Data'!$AF$8:$AF$1007,0),0)</f>
        <v>3210417731.2858601</v>
      </c>
      <c r="D925" s="3" cm="1">
        <f t="array" ref="D925">INDEX('Modified Iteration Data'!$R$8:$R$1007,MATCH($B925,'Modified Iteration Data'!$AG$8:$AG$1007,0),0)</f>
        <v>1573610709.917804</v>
      </c>
      <c r="E925" s="3">
        <f t="shared" si="98"/>
        <v>4932933787.5815067</v>
      </c>
      <c r="F925" s="3">
        <f t="shared" si="99"/>
        <v>2856440909.7034473</v>
      </c>
      <c r="G925" s="3">
        <f t="shared" si="96"/>
        <v>2856440909.7034473</v>
      </c>
      <c r="H925" s="3">
        <v>0</v>
      </c>
      <c r="I925" s="3">
        <f t="shared" si="100"/>
        <v>2076492877.8780594</v>
      </c>
      <c r="J925" s="5">
        <f t="shared" si="101"/>
        <v>918</v>
      </c>
    </row>
    <row r="926" spans="2:10" x14ac:dyDescent="0.25">
      <c r="B926" s="6">
        <f t="shared" si="97"/>
        <v>0.91900000000000004</v>
      </c>
      <c r="C926" s="3" cm="1">
        <f t="array" ref="C926">INDEX('Modified Iteration Data'!$Q$8:$Q$1007,MATCH($B926,'Modified Iteration Data'!$AF$8:$AF$1007,0),0)</f>
        <v>3211898156.1362033</v>
      </c>
      <c r="D926" s="3" cm="1">
        <f t="array" ref="D926">INDEX('Modified Iteration Data'!$R$8:$R$1007,MATCH($B926,'Modified Iteration Data'!$AG$8:$AG$1007,0),0)</f>
        <v>1574184460.339272</v>
      </c>
      <c r="E926" s="3">
        <f t="shared" si="98"/>
        <v>4934414212.4318495</v>
      </c>
      <c r="F926" s="3">
        <f t="shared" si="99"/>
        <v>2857014660.1249151</v>
      </c>
      <c r="G926" s="3">
        <f t="shared" si="96"/>
        <v>2857014660.1249151</v>
      </c>
      <c r="H926" s="3">
        <v>0</v>
      </c>
      <c r="I926" s="3">
        <f t="shared" si="100"/>
        <v>2077399552.3069344</v>
      </c>
      <c r="J926" s="5">
        <f t="shared" si="101"/>
        <v>919</v>
      </c>
    </row>
    <row r="927" spans="2:10" x14ac:dyDescent="0.25">
      <c r="B927" s="6">
        <f t="shared" si="97"/>
        <v>0.92</v>
      </c>
      <c r="C927" s="3" cm="1">
        <f t="array" ref="C927">INDEX('Modified Iteration Data'!$Q$8:$Q$1007,MATCH($B927,'Modified Iteration Data'!$AF$8:$AF$1007,0),0)</f>
        <v>3212318864.6144743</v>
      </c>
      <c r="D927" s="3" cm="1">
        <f t="array" ref="D927">INDEX('Modified Iteration Data'!$R$8:$R$1007,MATCH($B927,'Modified Iteration Data'!$AG$8:$AG$1007,0),0)</f>
        <v>1574776576.15692</v>
      </c>
      <c r="E927" s="3">
        <f t="shared" si="98"/>
        <v>4934834920.91012</v>
      </c>
      <c r="F927" s="3">
        <f t="shared" si="99"/>
        <v>2857606775.9425631</v>
      </c>
      <c r="G927" s="3">
        <f t="shared" si="96"/>
        <v>2857606775.9425631</v>
      </c>
      <c r="H927" s="3">
        <v>0</v>
      </c>
      <c r="I927" s="3">
        <f t="shared" si="100"/>
        <v>2077228144.967557</v>
      </c>
      <c r="J927" s="5">
        <f t="shared" si="101"/>
        <v>920</v>
      </c>
    </row>
    <row r="928" spans="2:10" x14ac:dyDescent="0.25">
      <c r="B928" s="6">
        <f t="shared" si="97"/>
        <v>0.92100000000000004</v>
      </c>
      <c r="C928" s="3" cm="1">
        <f t="array" ref="C928">INDEX('Modified Iteration Data'!$Q$8:$Q$1007,MATCH($B928,'Modified Iteration Data'!$AF$8:$AF$1007,0),0)</f>
        <v>3214939281.2744732</v>
      </c>
      <c r="D928" s="3" cm="1">
        <f t="array" ref="D928">INDEX('Modified Iteration Data'!$R$8:$R$1007,MATCH($B928,'Modified Iteration Data'!$AG$8:$AG$1007,0),0)</f>
        <v>1575146720.9978652</v>
      </c>
      <c r="E928" s="3">
        <f t="shared" si="98"/>
        <v>4937455337.5701199</v>
      </c>
      <c r="F928" s="3">
        <f t="shared" si="99"/>
        <v>2857976920.7835083</v>
      </c>
      <c r="G928" s="3">
        <f t="shared" si="96"/>
        <v>2857976920.7835083</v>
      </c>
      <c r="H928" s="3">
        <v>0</v>
      </c>
      <c r="I928" s="3">
        <f t="shared" si="100"/>
        <v>2079478416.7866116</v>
      </c>
      <c r="J928" s="5">
        <f t="shared" si="101"/>
        <v>921</v>
      </c>
    </row>
    <row r="929" spans="2:10" x14ac:dyDescent="0.25">
      <c r="B929" s="6">
        <f t="shared" si="97"/>
        <v>0.92200000000000004</v>
      </c>
      <c r="C929" s="3" cm="1">
        <f t="array" ref="C929">INDEX('Modified Iteration Data'!$Q$8:$Q$1007,MATCH($B929,'Modified Iteration Data'!$AF$8:$AF$1007,0),0)</f>
        <v>3214975504.7552648</v>
      </c>
      <c r="D929" s="3" cm="1">
        <f t="array" ref="D929">INDEX('Modified Iteration Data'!$R$8:$R$1007,MATCH($B929,'Modified Iteration Data'!$AG$8:$AG$1007,0),0)</f>
        <v>1577199270.9574151</v>
      </c>
      <c r="E929" s="3">
        <f t="shared" si="98"/>
        <v>4937491561.0509109</v>
      </c>
      <c r="F929" s="3">
        <f t="shared" si="99"/>
        <v>2860029470.7430582</v>
      </c>
      <c r="G929" s="3">
        <f t="shared" si="96"/>
        <v>2860029470.7430582</v>
      </c>
      <c r="H929" s="3">
        <v>0</v>
      </c>
      <c r="I929" s="3">
        <f t="shared" si="100"/>
        <v>2077462090.3078527</v>
      </c>
      <c r="J929" s="5">
        <f t="shared" si="101"/>
        <v>922</v>
      </c>
    </row>
    <row r="930" spans="2:10" x14ac:dyDescent="0.25">
      <c r="B930" s="6">
        <f t="shared" si="97"/>
        <v>0.92300000000000004</v>
      </c>
      <c r="C930" s="3" cm="1">
        <f t="array" ref="C930">INDEX('Modified Iteration Data'!$Q$8:$Q$1007,MATCH($B930,'Modified Iteration Data'!$AF$8:$AF$1007,0),0)</f>
        <v>3217097661.8139982</v>
      </c>
      <c r="D930" s="3" cm="1">
        <f t="array" ref="D930">INDEX('Modified Iteration Data'!$R$8:$R$1007,MATCH($B930,'Modified Iteration Data'!$AG$8:$AG$1007,0),0)</f>
        <v>1577839837.3609347</v>
      </c>
      <c r="E930" s="3">
        <f t="shared" si="98"/>
        <v>4939613718.1096439</v>
      </c>
      <c r="F930" s="3">
        <f t="shared" si="99"/>
        <v>2860670037.1465778</v>
      </c>
      <c r="G930" s="3">
        <f t="shared" si="96"/>
        <v>2860670037.1465778</v>
      </c>
      <c r="H930" s="3">
        <v>0</v>
      </c>
      <c r="I930" s="3">
        <f t="shared" si="100"/>
        <v>2078943680.9630661</v>
      </c>
      <c r="J930" s="5">
        <f t="shared" si="101"/>
        <v>923</v>
      </c>
    </row>
    <row r="931" spans="2:10" x14ac:dyDescent="0.25">
      <c r="B931" s="6">
        <f t="shared" si="97"/>
        <v>0.92400000000000004</v>
      </c>
      <c r="C931" s="3" cm="1">
        <f t="array" ref="C931">INDEX('Modified Iteration Data'!$Q$8:$Q$1007,MATCH($B931,'Modified Iteration Data'!$AF$8:$AF$1007,0),0)</f>
        <v>3219739405.0773931</v>
      </c>
      <c r="D931" s="3" cm="1">
        <f t="array" ref="D931">INDEX('Modified Iteration Data'!$R$8:$R$1007,MATCH($B931,'Modified Iteration Data'!$AG$8:$AG$1007,0),0)</f>
        <v>1578726806.5910411</v>
      </c>
      <c r="E931" s="3">
        <f t="shared" si="98"/>
        <v>4942255461.3730392</v>
      </c>
      <c r="F931" s="3">
        <f t="shared" si="99"/>
        <v>2861557006.3766842</v>
      </c>
      <c r="G931" s="3">
        <f t="shared" si="96"/>
        <v>2861557006.3766842</v>
      </c>
      <c r="H931" s="3">
        <v>0</v>
      </c>
      <c r="I931" s="3">
        <f t="shared" si="100"/>
        <v>2080698454.9963551</v>
      </c>
      <c r="J931" s="5">
        <f t="shared" si="101"/>
        <v>924</v>
      </c>
    </row>
    <row r="932" spans="2:10" x14ac:dyDescent="0.25">
      <c r="B932" s="6">
        <f t="shared" si="97"/>
        <v>0.92500000000000004</v>
      </c>
      <c r="C932" s="3" cm="1">
        <f t="array" ref="C932">INDEX('Modified Iteration Data'!$Q$8:$Q$1007,MATCH($B932,'Modified Iteration Data'!$AF$8:$AF$1007,0),0)</f>
        <v>3220146731.712605</v>
      </c>
      <c r="D932" s="3" cm="1">
        <f t="array" ref="D932">INDEX('Modified Iteration Data'!$R$8:$R$1007,MATCH($B932,'Modified Iteration Data'!$AG$8:$AG$1007,0),0)</f>
        <v>1579286910.328779</v>
      </c>
      <c r="E932" s="3">
        <f t="shared" si="98"/>
        <v>4942662788.0082512</v>
      </c>
      <c r="F932" s="3">
        <f t="shared" si="99"/>
        <v>2862117110.1144223</v>
      </c>
      <c r="G932" s="3">
        <f t="shared" si="96"/>
        <v>2862117110.1144223</v>
      </c>
      <c r="H932" s="3">
        <v>0</v>
      </c>
      <c r="I932" s="3">
        <f t="shared" si="100"/>
        <v>2080545677.8938289</v>
      </c>
      <c r="J932" s="5">
        <f t="shared" si="101"/>
        <v>925</v>
      </c>
    </row>
    <row r="933" spans="2:10" x14ac:dyDescent="0.25">
      <c r="B933" s="6">
        <f t="shared" si="97"/>
        <v>0.92600000000000005</v>
      </c>
      <c r="C933" s="3" cm="1">
        <f t="array" ref="C933">INDEX('Modified Iteration Data'!$Q$8:$Q$1007,MATCH($B933,'Modified Iteration Data'!$AF$8:$AF$1007,0),0)</f>
        <v>3224944088.7166629</v>
      </c>
      <c r="D933" s="3" cm="1">
        <f t="array" ref="D933">INDEX('Modified Iteration Data'!$R$8:$R$1007,MATCH($B933,'Modified Iteration Data'!$AG$8:$AG$1007,0),0)</f>
        <v>1579812210.8346021</v>
      </c>
      <c r="E933" s="3">
        <f t="shared" si="98"/>
        <v>4947460145.0123091</v>
      </c>
      <c r="F933" s="3">
        <f t="shared" si="99"/>
        <v>2862642410.6202455</v>
      </c>
      <c r="G933" s="3">
        <f t="shared" si="96"/>
        <v>2862642410.6202455</v>
      </c>
      <c r="H933" s="3">
        <v>0</v>
      </c>
      <c r="I933" s="3">
        <f t="shared" si="100"/>
        <v>2084817734.3920636</v>
      </c>
      <c r="J933" s="5">
        <f t="shared" si="101"/>
        <v>926</v>
      </c>
    </row>
    <row r="934" spans="2:10" x14ac:dyDescent="0.25">
      <c r="B934" s="6">
        <f t="shared" si="97"/>
        <v>0.92700000000000005</v>
      </c>
      <c r="C934" s="3" cm="1">
        <f t="array" ref="C934">INDEX('Modified Iteration Data'!$Q$8:$Q$1007,MATCH($B934,'Modified Iteration Data'!$AF$8:$AF$1007,0),0)</f>
        <v>3225003861.6142802</v>
      </c>
      <c r="D934" s="3" cm="1">
        <f t="array" ref="D934">INDEX('Modified Iteration Data'!$R$8:$R$1007,MATCH($B934,'Modified Iteration Data'!$AG$8:$AG$1007,0),0)</f>
        <v>1581780286.0405788</v>
      </c>
      <c r="E934" s="3">
        <f t="shared" si="98"/>
        <v>4947519917.9099264</v>
      </c>
      <c r="F934" s="3">
        <f t="shared" si="99"/>
        <v>2864610485.8262224</v>
      </c>
      <c r="G934" s="3">
        <f t="shared" si="96"/>
        <v>2864610485.8262224</v>
      </c>
      <c r="H934" s="3">
        <v>0</v>
      </c>
      <c r="I934" s="3">
        <f t="shared" si="100"/>
        <v>2082909432.083704</v>
      </c>
      <c r="J934" s="5">
        <f t="shared" si="101"/>
        <v>927</v>
      </c>
    </row>
    <row r="935" spans="2:10" x14ac:dyDescent="0.25">
      <c r="B935" s="6">
        <f t="shared" si="97"/>
        <v>0.92800000000000005</v>
      </c>
      <c r="C935" s="3" cm="1">
        <f t="array" ref="C935">INDEX('Modified Iteration Data'!$Q$8:$Q$1007,MATCH($B935,'Modified Iteration Data'!$AF$8:$AF$1007,0),0)</f>
        <v>3225175659.750319</v>
      </c>
      <c r="D935" s="3" cm="1">
        <f t="array" ref="D935">INDEX('Modified Iteration Data'!$R$8:$R$1007,MATCH($B935,'Modified Iteration Data'!$AG$8:$AG$1007,0),0)</f>
        <v>1581886563.091342</v>
      </c>
      <c r="E935" s="3">
        <f t="shared" si="98"/>
        <v>4947691716.0459652</v>
      </c>
      <c r="F935" s="3">
        <f t="shared" si="99"/>
        <v>2864716762.8769855</v>
      </c>
      <c r="G935" s="3">
        <f t="shared" si="96"/>
        <v>2864716762.8769855</v>
      </c>
      <c r="H935" s="3">
        <v>0</v>
      </c>
      <c r="I935" s="3">
        <f t="shared" si="100"/>
        <v>2082974953.1689796</v>
      </c>
      <c r="J935" s="5">
        <f t="shared" si="101"/>
        <v>928</v>
      </c>
    </row>
    <row r="936" spans="2:10" x14ac:dyDescent="0.25">
      <c r="B936" s="6">
        <f t="shared" si="97"/>
        <v>0.92900000000000005</v>
      </c>
      <c r="C936" s="3" cm="1">
        <f t="array" ref="C936">INDEX('Modified Iteration Data'!$Q$8:$Q$1007,MATCH($B936,'Modified Iteration Data'!$AF$8:$AF$1007,0),0)</f>
        <v>3229680936.5218019</v>
      </c>
      <c r="D936" s="3" cm="1">
        <f t="array" ref="D936">INDEX('Modified Iteration Data'!$R$8:$R$1007,MATCH($B936,'Modified Iteration Data'!$AG$8:$AG$1007,0),0)</f>
        <v>1583973894.6569879</v>
      </c>
      <c r="E936" s="3">
        <f t="shared" si="98"/>
        <v>4952196992.8174477</v>
      </c>
      <c r="F936" s="3">
        <f t="shared" si="99"/>
        <v>2866804094.4426312</v>
      </c>
      <c r="G936" s="3">
        <f t="shared" si="96"/>
        <v>2866804094.4426312</v>
      </c>
      <c r="H936" s="3">
        <v>0</v>
      </c>
      <c r="I936" s="3">
        <f t="shared" si="100"/>
        <v>2085392898.3748164</v>
      </c>
      <c r="J936" s="5">
        <f t="shared" si="101"/>
        <v>929</v>
      </c>
    </row>
    <row r="937" spans="2:10" x14ac:dyDescent="0.25">
      <c r="B937" s="6">
        <f t="shared" si="97"/>
        <v>0.93</v>
      </c>
      <c r="C937" s="3" cm="1">
        <f t="array" ref="C937">INDEX('Modified Iteration Data'!$Q$8:$Q$1007,MATCH($B937,'Modified Iteration Data'!$AF$8:$AF$1007,0),0)</f>
        <v>3234972351.593267</v>
      </c>
      <c r="D937" s="3" cm="1">
        <f t="array" ref="D937">INDEX('Modified Iteration Data'!$R$8:$R$1007,MATCH($B937,'Modified Iteration Data'!$AG$8:$AG$1007,0),0)</f>
        <v>1585165789.807008</v>
      </c>
      <c r="E937" s="3">
        <f t="shared" si="98"/>
        <v>4957488407.8889132</v>
      </c>
      <c r="F937" s="3">
        <f t="shared" si="99"/>
        <v>2867995989.5926514</v>
      </c>
      <c r="G937" s="3">
        <f t="shared" si="96"/>
        <v>2867995989.5926514</v>
      </c>
      <c r="H937" s="3">
        <v>0</v>
      </c>
      <c r="I937" s="3">
        <f t="shared" si="100"/>
        <v>2089492418.2962618</v>
      </c>
      <c r="J937" s="5">
        <f t="shared" si="101"/>
        <v>930</v>
      </c>
    </row>
    <row r="938" spans="2:10" x14ac:dyDescent="0.25">
      <c r="B938" s="6">
        <f t="shared" si="97"/>
        <v>0.93100000000000005</v>
      </c>
      <c r="C938" s="3" cm="1">
        <f t="array" ref="C938">INDEX('Modified Iteration Data'!$Q$8:$Q$1007,MATCH($B938,'Modified Iteration Data'!$AF$8:$AF$1007,0),0)</f>
        <v>3239404735.1609616</v>
      </c>
      <c r="D938" s="3" cm="1">
        <f t="array" ref="D938">INDEX('Modified Iteration Data'!$R$8:$R$1007,MATCH($B938,'Modified Iteration Data'!$AG$8:$AG$1007,0),0)</f>
        <v>1585545149.9355218</v>
      </c>
      <c r="E938" s="3">
        <f t="shared" si="98"/>
        <v>4961920791.4566078</v>
      </c>
      <c r="F938" s="3">
        <f t="shared" si="99"/>
        <v>2868375349.7211652</v>
      </c>
      <c r="G938" s="3">
        <f t="shared" si="96"/>
        <v>2868375349.7211652</v>
      </c>
      <c r="H938" s="3">
        <v>0</v>
      </c>
      <c r="I938" s="3">
        <f t="shared" si="100"/>
        <v>2093545441.7354426</v>
      </c>
      <c r="J938" s="5">
        <f t="shared" si="101"/>
        <v>931</v>
      </c>
    </row>
    <row r="939" spans="2:10" x14ac:dyDescent="0.25">
      <c r="B939" s="6">
        <f t="shared" si="97"/>
        <v>0.93200000000000005</v>
      </c>
      <c r="C939" s="3" cm="1">
        <f t="array" ref="C939">INDEX('Modified Iteration Data'!$Q$8:$Q$1007,MATCH($B939,'Modified Iteration Data'!$AF$8:$AF$1007,0),0)</f>
        <v>3243090223.7253952</v>
      </c>
      <c r="D939" s="3" cm="1">
        <f t="array" ref="D939">INDEX('Modified Iteration Data'!$R$8:$R$1007,MATCH($B939,'Modified Iteration Data'!$AG$8:$AG$1007,0),0)</f>
        <v>1588893449.6300452</v>
      </c>
      <c r="E939" s="3">
        <f t="shared" si="98"/>
        <v>4965606280.0210419</v>
      </c>
      <c r="F939" s="3">
        <f t="shared" si="99"/>
        <v>2871723649.4156885</v>
      </c>
      <c r="G939" s="3">
        <f t="shared" si="96"/>
        <v>2871723649.4156885</v>
      </c>
      <c r="H939" s="3">
        <v>0</v>
      </c>
      <c r="I939" s="3">
        <f t="shared" si="100"/>
        <v>2093882630.6053534</v>
      </c>
      <c r="J939" s="5">
        <f t="shared" si="101"/>
        <v>932</v>
      </c>
    </row>
    <row r="940" spans="2:10" x14ac:dyDescent="0.25">
      <c r="B940" s="6">
        <f t="shared" si="97"/>
        <v>0.93300000000000005</v>
      </c>
      <c r="C940" s="3" cm="1">
        <f t="array" ref="C940">INDEX('Modified Iteration Data'!$Q$8:$Q$1007,MATCH($B940,'Modified Iteration Data'!$AF$8:$AF$1007,0),0)</f>
        <v>3244009272.8768163</v>
      </c>
      <c r="D940" s="3" cm="1">
        <f t="array" ref="D940">INDEX('Modified Iteration Data'!$R$8:$R$1007,MATCH($B940,'Modified Iteration Data'!$AG$8:$AG$1007,0),0)</f>
        <v>1589698572.106621</v>
      </c>
      <c r="E940" s="3">
        <f t="shared" si="98"/>
        <v>4966525329.1724625</v>
      </c>
      <c r="F940" s="3">
        <f t="shared" si="99"/>
        <v>2872528771.8922644</v>
      </c>
      <c r="G940" s="3">
        <f t="shared" si="96"/>
        <v>2872528771.8922644</v>
      </c>
      <c r="H940" s="3">
        <v>0</v>
      </c>
      <c r="I940" s="3">
        <f t="shared" si="100"/>
        <v>2093996557.2801981</v>
      </c>
      <c r="J940" s="5">
        <f t="shared" si="101"/>
        <v>933</v>
      </c>
    </row>
    <row r="941" spans="2:10" x14ac:dyDescent="0.25">
      <c r="B941" s="6">
        <f t="shared" si="97"/>
        <v>0.93400000000000005</v>
      </c>
      <c r="C941" s="3" cm="1">
        <f t="array" ref="C941">INDEX('Modified Iteration Data'!$Q$8:$Q$1007,MATCH($B941,'Modified Iteration Data'!$AF$8:$AF$1007,0),0)</f>
        <v>3244542902.6431079</v>
      </c>
      <c r="D941" s="3" cm="1">
        <f t="array" ref="D941">INDEX('Modified Iteration Data'!$R$8:$R$1007,MATCH($B941,'Modified Iteration Data'!$AG$8:$AG$1007,0),0)</f>
        <v>1591749926.2961311</v>
      </c>
      <c r="E941" s="3">
        <f t="shared" si="98"/>
        <v>4967058958.9387541</v>
      </c>
      <c r="F941" s="3">
        <f t="shared" si="99"/>
        <v>2874580126.0817747</v>
      </c>
      <c r="G941" s="3">
        <f t="shared" si="96"/>
        <v>2874580126.0817747</v>
      </c>
      <c r="H941" s="3">
        <v>0</v>
      </c>
      <c r="I941" s="3">
        <f t="shared" si="100"/>
        <v>2092478832.8569794</v>
      </c>
      <c r="J941" s="5">
        <f t="shared" si="101"/>
        <v>934</v>
      </c>
    </row>
    <row r="942" spans="2:10" x14ac:dyDescent="0.25">
      <c r="B942" s="6">
        <f t="shared" si="97"/>
        <v>0.93500000000000005</v>
      </c>
      <c r="C942" s="3" cm="1">
        <f t="array" ref="C942">INDEX('Modified Iteration Data'!$Q$8:$Q$1007,MATCH($B942,'Modified Iteration Data'!$AF$8:$AF$1007,0),0)</f>
        <v>3244846154.6350322</v>
      </c>
      <c r="D942" s="3" cm="1">
        <f t="array" ref="D942">INDEX('Modified Iteration Data'!$R$8:$R$1007,MATCH($B942,'Modified Iteration Data'!$AG$8:$AG$1007,0),0)</f>
        <v>1594707236.1490951</v>
      </c>
      <c r="E942" s="3">
        <f t="shared" si="98"/>
        <v>4967362210.9306784</v>
      </c>
      <c r="F942" s="3">
        <f t="shared" si="99"/>
        <v>2877537435.9347382</v>
      </c>
      <c r="G942" s="3">
        <f t="shared" si="96"/>
        <v>2877537435.9347382</v>
      </c>
      <c r="H942" s="3">
        <v>0</v>
      </c>
      <c r="I942" s="3">
        <f t="shared" si="100"/>
        <v>2089824774.9959402</v>
      </c>
      <c r="J942" s="5">
        <f t="shared" si="101"/>
        <v>935</v>
      </c>
    </row>
    <row r="943" spans="2:10" x14ac:dyDescent="0.25">
      <c r="B943" s="6">
        <f t="shared" si="97"/>
        <v>0.93600000000000005</v>
      </c>
      <c r="C943" s="3" cm="1">
        <f t="array" ref="C943">INDEX('Modified Iteration Data'!$Q$8:$Q$1007,MATCH($B943,'Modified Iteration Data'!$AF$8:$AF$1007,0),0)</f>
        <v>3260238752.842813</v>
      </c>
      <c r="D943" s="3" cm="1">
        <f t="array" ref="D943">INDEX('Modified Iteration Data'!$R$8:$R$1007,MATCH($B943,'Modified Iteration Data'!$AG$8:$AG$1007,0),0)</f>
        <v>1594919385.2197781</v>
      </c>
      <c r="E943" s="3">
        <f t="shared" si="98"/>
        <v>4982754809.1384592</v>
      </c>
      <c r="F943" s="3">
        <f t="shared" si="99"/>
        <v>2877749585.0054216</v>
      </c>
      <c r="G943" s="3">
        <f t="shared" si="96"/>
        <v>2877749585.0054216</v>
      </c>
      <c r="H943" s="3">
        <v>0</v>
      </c>
      <c r="I943" s="3">
        <f t="shared" si="100"/>
        <v>2105005224.1330376</v>
      </c>
      <c r="J943" s="5">
        <f t="shared" si="101"/>
        <v>936</v>
      </c>
    </row>
    <row r="944" spans="2:10" x14ac:dyDescent="0.25">
      <c r="B944" s="6">
        <f t="shared" si="97"/>
        <v>0.93700000000000006</v>
      </c>
      <c r="C944" s="3" cm="1">
        <f t="array" ref="C944">INDEX('Modified Iteration Data'!$Q$8:$Q$1007,MATCH($B944,'Modified Iteration Data'!$AF$8:$AF$1007,0),0)</f>
        <v>3267228673.9342999</v>
      </c>
      <c r="D944" s="3" cm="1">
        <f t="array" ref="D944">INDEX('Modified Iteration Data'!$R$8:$R$1007,MATCH($B944,'Modified Iteration Data'!$AG$8:$AG$1007,0),0)</f>
        <v>1603030316.9847589</v>
      </c>
      <c r="E944" s="3">
        <f t="shared" si="98"/>
        <v>4989744730.2299461</v>
      </c>
      <c r="F944" s="3">
        <f t="shared" si="99"/>
        <v>2885860516.770402</v>
      </c>
      <c r="G944" s="3">
        <f t="shared" si="96"/>
        <v>2885860516.770402</v>
      </c>
      <c r="H944" s="3">
        <v>0</v>
      </c>
      <c r="I944" s="3">
        <f t="shared" si="100"/>
        <v>2103884213.4595442</v>
      </c>
      <c r="J944" s="5">
        <f t="shared" si="101"/>
        <v>937</v>
      </c>
    </row>
    <row r="945" spans="2:10" x14ac:dyDescent="0.25">
      <c r="B945" s="6">
        <f t="shared" si="97"/>
        <v>0.93799999999999994</v>
      </c>
      <c r="C945" s="3" cm="1">
        <f t="array" ref="C945">INDEX('Modified Iteration Data'!$Q$8:$Q$1007,MATCH($B945,'Modified Iteration Data'!$AF$8:$AF$1007,0),0)</f>
        <v>3269445202.5533638</v>
      </c>
      <c r="D945" s="3" cm="1">
        <f t="array" ref="D945">INDEX('Modified Iteration Data'!$R$8:$R$1007,MATCH($B945,'Modified Iteration Data'!$AG$8:$AG$1007,0),0)</f>
        <v>1604391573.8776672</v>
      </c>
      <c r="E945" s="3">
        <f t="shared" si="98"/>
        <v>4991961258.8490105</v>
      </c>
      <c r="F945" s="3">
        <f t="shared" si="99"/>
        <v>2887221773.6633105</v>
      </c>
      <c r="G945" s="3">
        <f t="shared" si="96"/>
        <v>2887221773.6633105</v>
      </c>
      <c r="H945" s="3">
        <v>0</v>
      </c>
      <c r="I945" s="3">
        <f t="shared" si="100"/>
        <v>2104739485.1856999</v>
      </c>
      <c r="J945" s="5">
        <f t="shared" si="101"/>
        <v>938</v>
      </c>
    </row>
    <row r="946" spans="2:10" x14ac:dyDescent="0.25">
      <c r="B946" s="6">
        <f t="shared" si="97"/>
        <v>0.93899999999999995</v>
      </c>
      <c r="C946" s="3" cm="1">
        <f t="array" ref="C946">INDEX('Modified Iteration Data'!$Q$8:$Q$1007,MATCH($B946,'Modified Iteration Data'!$AF$8:$AF$1007,0),0)</f>
        <v>3278557980.6502237</v>
      </c>
      <c r="D946" s="3" cm="1">
        <f t="array" ref="D946">INDEX('Modified Iteration Data'!$R$8:$R$1007,MATCH($B946,'Modified Iteration Data'!$AG$8:$AG$1007,0),0)</f>
        <v>1604908838.346544</v>
      </c>
      <c r="E946" s="3">
        <f t="shared" si="98"/>
        <v>5001074036.9458694</v>
      </c>
      <c r="F946" s="3">
        <f t="shared" si="99"/>
        <v>2887739038.1321874</v>
      </c>
      <c r="G946" s="3">
        <f t="shared" si="96"/>
        <v>2887739038.1321874</v>
      </c>
      <c r="H946" s="3">
        <v>0</v>
      </c>
      <c r="I946" s="3">
        <f t="shared" si="100"/>
        <v>2113334998.8136821</v>
      </c>
      <c r="J946" s="5">
        <f t="shared" si="101"/>
        <v>939</v>
      </c>
    </row>
    <row r="947" spans="2:10" x14ac:dyDescent="0.25">
      <c r="B947" s="6">
        <f t="shared" si="97"/>
        <v>0.94</v>
      </c>
      <c r="C947" s="3" cm="1">
        <f t="array" ref="C947">INDEX('Modified Iteration Data'!$Q$8:$Q$1007,MATCH($B947,'Modified Iteration Data'!$AF$8:$AF$1007,0),0)</f>
        <v>3283372698.6273417</v>
      </c>
      <c r="D947" s="3" cm="1">
        <f t="array" ref="D947">INDEX('Modified Iteration Data'!$R$8:$R$1007,MATCH($B947,'Modified Iteration Data'!$AG$8:$AG$1007,0),0)</f>
        <v>1605531480.065985</v>
      </c>
      <c r="E947" s="3">
        <f t="shared" si="98"/>
        <v>5005888754.9229879</v>
      </c>
      <c r="F947" s="3">
        <f t="shared" si="99"/>
        <v>2888361679.8516283</v>
      </c>
      <c r="G947" s="3">
        <f t="shared" si="96"/>
        <v>2888361679.8516283</v>
      </c>
      <c r="H947" s="3">
        <v>0</v>
      </c>
      <c r="I947" s="3">
        <f t="shared" si="100"/>
        <v>2117527075.0713596</v>
      </c>
      <c r="J947" s="5">
        <f t="shared" si="101"/>
        <v>940</v>
      </c>
    </row>
    <row r="948" spans="2:10" x14ac:dyDescent="0.25">
      <c r="B948" s="6">
        <f t="shared" si="97"/>
        <v>0.94099999999999995</v>
      </c>
      <c r="C948" s="3" cm="1">
        <f t="array" ref="C948">INDEX('Modified Iteration Data'!$Q$8:$Q$1007,MATCH($B948,'Modified Iteration Data'!$AF$8:$AF$1007,0),0)</f>
        <v>3285760714.494658</v>
      </c>
      <c r="D948" s="3" cm="1">
        <f t="array" ref="D948">INDEX('Modified Iteration Data'!$R$8:$R$1007,MATCH($B948,'Modified Iteration Data'!$AG$8:$AG$1007,0),0)</f>
        <v>1605915009.663182</v>
      </c>
      <c r="E948" s="3">
        <f t="shared" si="98"/>
        <v>5008276770.7903042</v>
      </c>
      <c r="F948" s="3">
        <f t="shared" si="99"/>
        <v>2888745209.4488254</v>
      </c>
      <c r="G948" s="3">
        <f t="shared" si="96"/>
        <v>2888745209.4488254</v>
      </c>
      <c r="H948" s="3">
        <v>0</v>
      </c>
      <c r="I948" s="3">
        <f t="shared" si="100"/>
        <v>2119531561.3414788</v>
      </c>
      <c r="J948" s="5">
        <f t="shared" si="101"/>
        <v>941</v>
      </c>
    </row>
    <row r="949" spans="2:10" x14ac:dyDescent="0.25">
      <c r="B949" s="6">
        <f t="shared" si="97"/>
        <v>0.94199999999999995</v>
      </c>
      <c r="C949" s="3" cm="1">
        <f t="array" ref="C949">INDEX('Modified Iteration Data'!$Q$8:$Q$1007,MATCH($B949,'Modified Iteration Data'!$AF$8:$AF$1007,0),0)</f>
        <v>3288275461.7524433</v>
      </c>
      <c r="D949" s="3" cm="1">
        <f t="array" ref="D949">INDEX('Modified Iteration Data'!$R$8:$R$1007,MATCH($B949,'Modified Iteration Data'!$AG$8:$AG$1007,0),0)</f>
        <v>1606389803.4135623</v>
      </c>
      <c r="E949" s="3">
        <f t="shared" si="98"/>
        <v>5010791518.04809</v>
      </c>
      <c r="F949" s="3">
        <f t="shared" si="99"/>
        <v>2889220003.1992054</v>
      </c>
      <c r="G949" s="3">
        <f t="shared" si="96"/>
        <v>2889220003.1992054</v>
      </c>
      <c r="H949" s="3">
        <v>0</v>
      </c>
      <c r="I949" s="3">
        <f t="shared" si="100"/>
        <v>2121571514.8488846</v>
      </c>
      <c r="J949" s="5">
        <f t="shared" si="101"/>
        <v>942</v>
      </c>
    </row>
    <row r="950" spans="2:10" x14ac:dyDescent="0.25">
      <c r="B950" s="6">
        <f t="shared" si="97"/>
        <v>0.94299999999999995</v>
      </c>
      <c r="C950" s="3" cm="1">
        <f t="array" ref="C950">INDEX('Modified Iteration Data'!$Q$8:$Q$1007,MATCH($B950,'Modified Iteration Data'!$AF$8:$AF$1007,0),0)</f>
        <v>3292614249.602128</v>
      </c>
      <c r="D950" s="3" cm="1">
        <f t="array" ref="D950">INDEX('Modified Iteration Data'!$R$8:$R$1007,MATCH($B950,'Modified Iteration Data'!$AG$8:$AG$1007,0),0)</f>
        <v>1609464603.0098569</v>
      </c>
      <c r="E950" s="3">
        <f t="shared" si="98"/>
        <v>5015130305.8977737</v>
      </c>
      <c r="F950" s="3">
        <f t="shared" si="99"/>
        <v>2892294802.7955003</v>
      </c>
      <c r="G950" s="3">
        <f t="shared" si="96"/>
        <v>2892294802.7955003</v>
      </c>
      <c r="H950" s="3">
        <v>0</v>
      </c>
      <c r="I950" s="3">
        <f t="shared" si="100"/>
        <v>2122835503.1022735</v>
      </c>
      <c r="J950" s="5">
        <f t="shared" si="101"/>
        <v>943</v>
      </c>
    </row>
    <row r="951" spans="2:10" x14ac:dyDescent="0.25">
      <c r="B951" s="6">
        <f t="shared" si="97"/>
        <v>0.94399999999999995</v>
      </c>
      <c r="C951" s="3" cm="1">
        <f t="array" ref="C951">INDEX('Modified Iteration Data'!$Q$8:$Q$1007,MATCH($B951,'Modified Iteration Data'!$AF$8:$AF$1007,0),0)</f>
        <v>3297323025.0756779</v>
      </c>
      <c r="D951" s="3" cm="1">
        <f t="array" ref="D951">INDEX('Modified Iteration Data'!$R$8:$R$1007,MATCH($B951,'Modified Iteration Data'!$AG$8:$AG$1007,0),0)</f>
        <v>1609662896.6034341</v>
      </c>
      <c r="E951" s="3">
        <f t="shared" si="98"/>
        <v>5019839081.3713245</v>
      </c>
      <c r="F951" s="3">
        <f t="shared" si="99"/>
        <v>2892493096.3890772</v>
      </c>
      <c r="G951" s="3">
        <f t="shared" si="96"/>
        <v>2892493096.3890772</v>
      </c>
      <c r="H951" s="3">
        <v>0</v>
      </c>
      <c r="I951" s="3">
        <f t="shared" si="100"/>
        <v>2127345984.9822474</v>
      </c>
      <c r="J951" s="5">
        <f t="shared" si="101"/>
        <v>944</v>
      </c>
    </row>
    <row r="952" spans="2:10" x14ac:dyDescent="0.25">
      <c r="B952" s="6">
        <f t="shared" si="97"/>
        <v>0.94499999999999995</v>
      </c>
      <c r="C952" s="3" cm="1">
        <f t="array" ref="C952">INDEX('Modified Iteration Data'!$Q$8:$Q$1007,MATCH($B952,'Modified Iteration Data'!$AF$8:$AF$1007,0),0)</f>
        <v>3304216274.6549659</v>
      </c>
      <c r="D952" s="3" cm="1">
        <f t="array" ref="D952">INDEX('Modified Iteration Data'!$R$8:$R$1007,MATCH($B952,'Modified Iteration Data'!$AG$8:$AG$1007,0),0)</f>
        <v>1611381870.9754002</v>
      </c>
      <c r="E952" s="3">
        <f t="shared" si="98"/>
        <v>5026732330.9506121</v>
      </c>
      <c r="F952" s="3">
        <f t="shared" si="99"/>
        <v>2894212070.7610435</v>
      </c>
      <c r="G952" s="3">
        <f t="shared" si="96"/>
        <v>2894212070.7610435</v>
      </c>
      <c r="H952" s="3">
        <v>0</v>
      </c>
      <c r="I952" s="3">
        <f t="shared" si="100"/>
        <v>2132520260.1895685</v>
      </c>
      <c r="J952" s="5">
        <f t="shared" si="101"/>
        <v>945</v>
      </c>
    </row>
    <row r="953" spans="2:10" x14ac:dyDescent="0.25">
      <c r="B953" s="6">
        <f t="shared" si="97"/>
        <v>0.94599999999999995</v>
      </c>
      <c r="C953" s="3" cm="1">
        <f t="array" ref="C953">INDEX('Modified Iteration Data'!$Q$8:$Q$1007,MATCH($B953,'Modified Iteration Data'!$AF$8:$AF$1007,0),0)</f>
        <v>3304503905.2078681</v>
      </c>
      <c r="D953" s="3" cm="1">
        <f t="array" ref="D953">INDEX('Modified Iteration Data'!$R$8:$R$1007,MATCH($B953,'Modified Iteration Data'!$AG$8:$AG$1007,0),0)</f>
        <v>1616307128.8539939</v>
      </c>
      <c r="E953" s="3">
        <f t="shared" si="98"/>
        <v>5027019961.5035143</v>
      </c>
      <c r="F953" s="3">
        <f t="shared" si="99"/>
        <v>2899137328.639637</v>
      </c>
      <c r="G953" s="3">
        <f t="shared" si="96"/>
        <v>2899137328.639637</v>
      </c>
      <c r="H953" s="3">
        <v>0</v>
      </c>
      <c r="I953" s="3">
        <f t="shared" si="100"/>
        <v>2127882632.8638773</v>
      </c>
      <c r="J953" s="5">
        <f t="shared" si="101"/>
        <v>946</v>
      </c>
    </row>
    <row r="954" spans="2:10" x14ac:dyDescent="0.25">
      <c r="B954" s="6">
        <f t="shared" si="97"/>
        <v>0.94699999999999995</v>
      </c>
      <c r="C954" s="3" cm="1">
        <f t="array" ref="C954">INDEX('Modified Iteration Data'!$Q$8:$Q$1007,MATCH($B954,'Modified Iteration Data'!$AF$8:$AF$1007,0),0)</f>
        <v>3307587456.2136598</v>
      </c>
      <c r="D954" s="3" cm="1">
        <f t="array" ref="D954">INDEX('Modified Iteration Data'!$R$8:$R$1007,MATCH($B954,'Modified Iteration Data'!$AG$8:$AG$1007,0),0)</f>
        <v>1617397226.814918</v>
      </c>
      <c r="E954" s="3">
        <f t="shared" si="98"/>
        <v>5030103512.509306</v>
      </c>
      <c r="F954" s="3">
        <f t="shared" si="99"/>
        <v>2900227426.6005611</v>
      </c>
      <c r="G954" s="3">
        <f t="shared" si="96"/>
        <v>2900227426.6005611</v>
      </c>
      <c r="H954" s="3">
        <v>0</v>
      </c>
      <c r="I954" s="3">
        <f t="shared" si="100"/>
        <v>2129876085.9087448</v>
      </c>
      <c r="J954" s="5">
        <f t="shared" si="101"/>
        <v>947</v>
      </c>
    </row>
    <row r="955" spans="2:10" x14ac:dyDescent="0.25">
      <c r="B955" s="6">
        <f t="shared" si="97"/>
        <v>0.94799999999999995</v>
      </c>
      <c r="C955" s="3" cm="1">
        <f t="array" ref="C955">INDEX('Modified Iteration Data'!$Q$8:$Q$1007,MATCH($B955,'Modified Iteration Data'!$AF$8:$AF$1007,0),0)</f>
        <v>3308125206.8124318</v>
      </c>
      <c r="D955" s="3" cm="1">
        <f t="array" ref="D955">INDEX('Modified Iteration Data'!$R$8:$R$1007,MATCH($B955,'Modified Iteration Data'!$AG$8:$AG$1007,0),0)</f>
        <v>1617582556.9259839</v>
      </c>
      <c r="E955" s="3">
        <f t="shared" si="98"/>
        <v>5030641263.108078</v>
      </c>
      <c r="F955" s="3">
        <f t="shared" si="99"/>
        <v>2900412756.711627</v>
      </c>
      <c r="G955" s="3">
        <f t="shared" si="96"/>
        <v>2900412756.711627</v>
      </c>
      <c r="H955" s="3">
        <v>0</v>
      </c>
      <c r="I955" s="3">
        <f t="shared" si="100"/>
        <v>2130228506.396451</v>
      </c>
      <c r="J955" s="5">
        <f t="shared" si="101"/>
        <v>948</v>
      </c>
    </row>
    <row r="956" spans="2:10" x14ac:dyDescent="0.25">
      <c r="B956" s="6">
        <f t="shared" si="97"/>
        <v>0.94899999999999995</v>
      </c>
      <c r="C956" s="3" cm="1">
        <f t="array" ref="C956">INDEX('Modified Iteration Data'!$Q$8:$Q$1007,MATCH($B956,'Modified Iteration Data'!$AF$8:$AF$1007,0),0)</f>
        <v>3310386624.8400559</v>
      </c>
      <c r="D956" s="3" cm="1">
        <f t="array" ref="D956">INDEX('Modified Iteration Data'!$R$8:$R$1007,MATCH($B956,'Modified Iteration Data'!$AG$8:$AG$1007,0),0)</f>
        <v>1617748618.3362012</v>
      </c>
      <c r="E956" s="3">
        <f t="shared" si="98"/>
        <v>5032902681.1357021</v>
      </c>
      <c r="F956" s="3">
        <f t="shared" si="99"/>
        <v>2900578818.1218443</v>
      </c>
      <c r="G956" s="3">
        <f t="shared" si="96"/>
        <v>2900578818.1218443</v>
      </c>
      <c r="H956" s="3">
        <v>0</v>
      </c>
      <c r="I956" s="3">
        <f t="shared" si="100"/>
        <v>2132323863.0138578</v>
      </c>
      <c r="J956" s="5">
        <f t="shared" si="101"/>
        <v>949</v>
      </c>
    </row>
    <row r="957" spans="2:10" x14ac:dyDescent="0.25">
      <c r="B957" s="6">
        <f t="shared" si="97"/>
        <v>0.95</v>
      </c>
      <c r="C957" s="3" cm="1">
        <f t="array" ref="C957">INDEX('Modified Iteration Data'!$Q$8:$Q$1007,MATCH($B957,'Modified Iteration Data'!$AF$8:$AF$1007,0),0)</f>
        <v>3316317856.5153031</v>
      </c>
      <c r="D957" s="3" cm="1">
        <f t="array" ref="D957">INDEX('Modified Iteration Data'!$R$8:$R$1007,MATCH($B957,'Modified Iteration Data'!$AG$8:$AG$1007,0),0)</f>
        <v>1619865532.318012</v>
      </c>
      <c r="E957" s="3">
        <f t="shared" si="98"/>
        <v>5038833912.8109493</v>
      </c>
      <c r="F957" s="3">
        <f t="shared" si="99"/>
        <v>2902695732.1036553</v>
      </c>
      <c r="G957" s="3">
        <f t="shared" si="96"/>
        <v>2902695732.1036553</v>
      </c>
      <c r="H957" s="3">
        <f>E957-F957</f>
        <v>2136138180.707294</v>
      </c>
      <c r="I957" s="3">
        <f t="shared" si="100"/>
        <v>2136138180.707294</v>
      </c>
      <c r="J957" s="5">
        <f t="shared" si="101"/>
        <v>950</v>
      </c>
    </row>
    <row r="958" spans="2:10" x14ac:dyDescent="0.25">
      <c r="B958" s="6">
        <f t="shared" si="97"/>
        <v>0.95099999999999996</v>
      </c>
      <c r="C958" s="3" cm="1">
        <f t="array" ref="C958">INDEX('Modified Iteration Data'!$Q$8:$Q$1007,MATCH($B958,'Modified Iteration Data'!$AF$8:$AF$1007,0),0)</f>
        <v>3318823946.2250009</v>
      </c>
      <c r="D958" s="3" cm="1">
        <f t="array" ref="D958">INDEX('Modified Iteration Data'!$R$8:$R$1007,MATCH($B958,'Modified Iteration Data'!$AG$8:$AG$1007,0),0)</f>
        <v>1620035351.5189431</v>
      </c>
      <c r="E958" s="3">
        <f t="shared" si="98"/>
        <v>5041340002.520647</v>
      </c>
      <c r="F958" s="3">
        <f t="shared" si="99"/>
        <v>2902865551.3045864</v>
      </c>
      <c r="G958" s="3">
        <f t="shared" si="96"/>
        <v>2902865551.3045864</v>
      </c>
      <c r="H958" s="3">
        <v>0</v>
      </c>
      <c r="I958" s="3">
        <f t="shared" si="100"/>
        <v>2138474451.2160606</v>
      </c>
      <c r="J958" s="5">
        <f t="shared" si="101"/>
        <v>951</v>
      </c>
    </row>
    <row r="959" spans="2:10" x14ac:dyDescent="0.25">
      <c r="B959" s="6">
        <f t="shared" si="97"/>
        <v>0.95199999999999996</v>
      </c>
      <c r="C959" s="3" cm="1">
        <f t="array" ref="C959">INDEX('Modified Iteration Data'!$Q$8:$Q$1007,MATCH($B959,'Modified Iteration Data'!$AF$8:$AF$1007,0),0)</f>
        <v>3320227400.8985782</v>
      </c>
      <c r="D959" s="3" cm="1">
        <f t="array" ref="D959">INDEX('Modified Iteration Data'!$R$8:$R$1007,MATCH($B959,'Modified Iteration Data'!$AG$8:$AG$1007,0),0)</f>
        <v>1620173982.1500359</v>
      </c>
      <c r="E959" s="3">
        <f t="shared" si="98"/>
        <v>5042743457.1942244</v>
      </c>
      <c r="F959" s="3">
        <f t="shared" si="99"/>
        <v>2903004181.9356794</v>
      </c>
      <c r="G959" s="3">
        <f t="shared" si="96"/>
        <v>2903004181.9356794</v>
      </c>
      <c r="H959" s="3">
        <v>0</v>
      </c>
      <c r="I959" s="3">
        <f t="shared" si="100"/>
        <v>2139739275.2585449</v>
      </c>
      <c r="J959" s="5">
        <f t="shared" si="101"/>
        <v>952</v>
      </c>
    </row>
    <row r="960" spans="2:10" x14ac:dyDescent="0.25">
      <c r="B960" s="6">
        <f t="shared" si="97"/>
        <v>0.95299999999999996</v>
      </c>
      <c r="C960" s="3" cm="1">
        <f t="array" ref="C960">INDEX('Modified Iteration Data'!$Q$8:$Q$1007,MATCH($B960,'Modified Iteration Data'!$AF$8:$AF$1007,0),0)</f>
        <v>3334292100.6841702</v>
      </c>
      <c r="D960" s="3" cm="1">
        <f t="array" ref="D960">INDEX('Modified Iteration Data'!$R$8:$R$1007,MATCH($B960,'Modified Iteration Data'!$AG$8:$AG$1007,0),0)</f>
        <v>1621530258.613631</v>
      </c>
      <c r="E960" s="3">
        <f t="shared" si="98"/>
        <v>5056808156.9798164</v>
      </c>
      <c r="F960" s="3">
        <f t="shared" si="99"/>
        <v>2904360458.3992743</v>
      </c>
      <c r="G960" s="3">
        <f t="shared" si="96"/>
        <v>2904360458.3992743</v>
      </c>
      <c r="H960" s="3">
        <v>0</v>
      </c>
      <c r="I960" s="3">
        <f t="shared" si="100"/>
        <v>2152447698.5805421</v>
      </c>
      <c r="J960" s="5">
        <f t="shared" si="101"/>
        <v>953</v>
      </c>
    </row>
    <row r="961" spans="2:10" x14ac:dyDescent="0.25">
      <c r="B961" s="6">
        <f t="shared" si="97"/>
        <v>0.95399999999999996</v>
      </c>
      <c r="C961" s="3" cm="1">
        <f t="array" ref="C961">INDEX('Modified Iteration Data'!$Q$8:$Q$1007,MATCH($B961,'Modified Iteration Data'!$AF$8:$AF$1007,0),0)</f>
        <v>3342885350.428957</v>
      </c>
      <c r="D961" s="3" cm="1">
        <f t="array" ref="D961">INDEX('Modified Iteration Data'!$R$8:$R$1007,MATCH($B961,'Modified Iteration Data'!$AG$8:$AG$1007,0),0)</f>
        <v>1623896679.6489561</v>
      </c>
      <c r="E961" s="3">
        <f t="shared" si="98"/>
        <v>5065401406.7246037</v>
      </c>
      <c r="F961" s="3">
        <f t="shared" si="99"/>
        <v>2906726879.4345994</v>
      </c>
      <c r="G961" s="3">
        <f t="shared" si="96"/>
        <v>2906726879.4345994</v>
      </c>
      <c r="H961" s="3">
        <v>0</v>
      </c>
      <c r="I961" s="3">
        <f t="shared" si="100"/>
        <v>2158674527.2900043</v>
      </c>
      <c r="J961" s="5">
        <f t="shared" si="101"/>
        <v>954</v>
      </c>
    </row>
    <row r="962" spans="2:10" x14ac:dyDescent="0.25">
      <c r="B962" s="6">
        <f t="shared" si="97"/>
        <v>0.95499999999999996</v>
      </c>
      <c r="C962" s="3" cm="1">
        <f t="array" ref="C962">INDEX('Modified Iteration Data'!$Q$8:$Q$1007,MATCH($B962,'Modified Iteration Data'!$AF$8:$AF$1007,0),0)</f>
        <v>3345227239.0927811</v>
      </c>
      <c r="D962" s="3" cm="1">
        <f t="array" ref="D962">INDEX('Modified Iteration Data'!$R$8:$R$1007,MATCH($B962,'Modified Iteration Data'!$AG$8:$AG$1007,0),0)</f>
        <v>1626173471.9416299</v>
      </c>
      <c r="E962" s="3">
        <f t="shared" si="98"/>
        <v>5067743295.3884277</v>
      </c>
      <c r="F962" s="3">
        <f t="shared" si="99"/>
        <v>2909003671.727273</v>
      </c>
      <c r="G962" s="3">
        <f t="shared" si="96"/>
        <v>2909003671.727273</v>
      </c>
      <c r="H962" s="3">
        <v>0</v>
      </c>
      <c r="I962" s="3">
        <f t="shared" si="100"/>
        <v>2158739623.6611547</v>
      </c>
      <c r="J962" s="5">
        <f t="shared" si="101"/>
        <v>955</v>
      </c>
    </row>
    <row r="963" spans="2:10" x14ac:dyDescent="0.25">
      <c r="B963" s="6">
        <f t="shared" si="97"/>
        <v>0.95599999999999996</v>
      </c>
      <c r="C963" s="3" cm="1">
        <f t="array" ref="C963">INDEX('Modified Iteration Data'!$Q$8:$Q$1007,MATCH($B963,'Modified Iteration Data'!$AF$8:$AF$1007,0),0)</f>
        <v>3350775983.0030088</v>
      </c>
      <c r="D963" s="3" cm="1">
        <f t="array" ref="D963">INDEX('Modified Iteration Data'!$R$8:$R$1007,MATCH($B963,'Modified Iteration Data'!$AG$8:$AG$1007,0),0)</f>
        <v>1626531881.5399261</v>
      </c>
      <c r="E963" s="3">
        <f t="shared" si="98"/>
        <v>5073292039.2986546</v>
      </c>
      <c r="F963" s="3">
        <f t="shared" si="99"/>
        <v>2909362081.3255692</v>
      </c>
      <c r="G963" s="3">
        <f t="shared" si="96"/>
        <v>2909362081.3255692</v>
      </c>
      <c r="H963" s="3">
        <v>0</v>
      </c>
      <c r="I963" s="3">
        <f t="shared" si="100"/>
        <v>2163929957.9730854</v>
      </c>
      <c r="J963" s="5">
        <f t="shared" si="101"/>
        <v>956</v>
      </c>
    </row>
    <row r="964" spans="2:10" x14ac:dyDescent="0.25">
      <c r="B964" s="6">
        <f t="shared" si="97"/>
        <v>0.95699999999999996</v>
      </c>
      <c r="C964" s="3" cm="1">
        <f t="array" ref="C964">INDEX('Modified Iteration Data'!$Q$8:$Q$1007,MATCH($B964,'Modified Iteration Data'!$AF$8:$AF$1007,0),0)</f>
        <v>3351965318.033464</v>
      </c>
      <c r="D964" s="3" cm="1">
        <f t="array" ref="D964">INDEX('Modified Iteration Data'!$R$8:$R$1007,MATCH($B964,'Modified Iteration Data'!$AG$8:$AG$1007,0),0)</f>
        <v>1632698601.7855749</v>
      </c>
      <c r="E964" s="3">
        <f t="shared" si="98"/>
        <v>5074481374.3291101</v>
      </c>
      <c r="F964" s="3">
        <f t="shared" si="99"/>
        <v>2915528801.5712185</v>
      </c>
      <c r="G964" s="3">
        <f t="shared" si="96"/>
        <v>2915528801.5712185</v>
      </c>
      <c r="H964" s="3">
        <v>0</v>
      </c>
      <c r="I964" s="3">
        <f t="shared" si="100"/>
        <v>2158952572.7578917</v>
      </c>
      <c r="J964" s="5">
        <f t="shared" si="101"/>
        <v>957</v>
      </c>
    </row>
    <row r="965" spans="2:10" x14ac:dyDescent="0.25">
      <c r="B965" s="6">
        <f t="shared" si="97"/>
        <v>0.95799999999999996</v>
      </c>
      <c r="C965" s="3" cm="1">
        <f t="array" ref="C965">INDEX('Modified Iteration Data'!$Q$8:$Q$1007,MATCH($B965,'Modified Iteration Data'!$AF$8:$AF$1007,0),0)</f>
        <v>3352907377.045846</v>
      </c>
      <c r="D965" s="3" cm="1">
        <f t="array" ref="D965">INDEX('Modified Iteration Data'!$R$8:$R$1007,MATCH($B965,'Modified Iteration Data'!$AG$8:$AG$1007,0),0)</f>
        <v>1633648991.0036781</v>
      </c>
      <c r="E965" s="3">
        <f t="shared" si="98"/>
        <v>5075423433.3414917</v>
      </c>
      <c r="F965" s="3">
        <f t="shared" si="99"/>
        <v>2916479190.7893214</v>
      </c>
      <c r="G965" s="3">
        <f t="shared" si="96"/>
        <v>2916479190.7893214</v>
      </c>
      <c r="H965" s="3">
        <v>0</v>
      </c>
      <c r="I965" s="3">
        <f t="shared" si="100"/>
        <v>2158944242.5521703</v>
      </c>
      <c r="J965" s="5">
        <f t="shared" si="101"/>
        <v>958</v>
      </c>
    </row>
    <row r="966" spans="2:10" x14ac:dyDescent="0.25">
      <c r="B966" s="6">
        <f t="shared" si="97"/>
        <v>0.95899999999999996</v>
      </c>
      <c r="C966" s="3" cm="1">
        <f t="array" ref="C966">INDEX('Modified Iteration Data'!$Q$8:$Q$1007,MATCH($B966,'Modified Iteration Data'!$AF$8:$AF$1007,0),0)</f>
        <v>3357459300.7399721</v>
      </c>
      <c r="D966" s="3" cm="1">
        <f t="array" ref="D966">INDEX('Modified Iteration Data'!$R$8:$R$1007,MATCH($B966,'Modified Iteration Data'!$AG$8:$AG$1007,0),0)</f>
        <v>1634516737.6230021</v>
      </c>
      <c r="E966" s="3">
        <f t="shared" si="98"/>
        <v>5079975357.0356178</v>
      </c>
      <c r="F966" s="3">
        <f t="shared" si="99"/>
        <v>2917346937.4086456</v>
      </c>
      <c r="G966" s="3">
        <f t="shared" si="96"/>
        <v>2917346937.4086456</v>
      </c>
      <c r="H966" s="3">
        <v>0</v>
      </c>
      <c r="I966" s="3">
        <f t="shared" si="100"/>
        <v>2162628419.6269722</v>
      </c>
      <c r="J966" s="5">
        <f t="shared" si="101"/>
        <v>959</v>
      </c>
    </row>
    <row r="967" spans="2:10" x14ac:dyDescent="0.25">
      <c r="B967" s="6">
        <f t="shared" si="97"/>
        <v>0.96</v>
      </c>
      <c r="C967" s="3" cm="1">
        <f t="array" ref="C967">INDEX('Modified Iteration Data'!$Q$8:$Q$1007,MATCH($B967,'Modified Iteration Data'!$AF$8:$AF$1007,0),0)</f>
        <v>3358022509.0850759</v>
      </c>
      <c r="D967" s="3" cm="1">
        <f t="array" ref="D967">INDEX('Modified Iteration Data'!$R$8:$R$1007,MATCH($B967,'Modified Iteration Data'!$AG$8:$AG$1007,0),0)</f>
        <v>1636152040.248946</v>
      </c>
      <c r="E967" s="3">
        <f t="shared" si="98"/>
        <v>5080538565.380722</v>
      </c>
      <c r="F967" s="3">
        <f t="shared" si="99"/>
        <v>2918982240.0345893</v>
      </c>
      <c r="G967" s="3">
        <f t="shared" si="96"/>
        <v>2918982240.0345893</v>
      </c>
      <c r="H967" s="3">
        <v>0</v>
      </c>
      <c r="I967" s="3">
        <f t="shared" si="100"/>
        <v>2161556325.3461328</v>
      </c>
      <c r="J967" s="5">
        <f t="shared" si="101"/>
        <v>960</v>
      </c>
    </row>
    <row r="968" spans="2:10" x14ac:dyDescent="0.25">
      <c r="B968" s="6">
        <f t="shared" si="97"/>
        <v>0.96099999999999997</v>
      </c>
      <c r="C968" s="3" cm="1">
        <f t="array" ref="C968">INDEX('Modified Iteration Data'!$Q$8:$Q$1007,MATCH($B968,'Modified Iteration Data'!$AF$8:$AF$1007,0),0)</f>
        <v>3359418319.611372</v>
      </c>
      <c r="D968" s="3" cm="1">
        <f t="array" ref="D968">INDEX('Modified Iteration Data'!$R$8:$R$1007,MATCH($B968,'Modified Iteration Data'!$AG$8:$AG$1007,0),0)</f>
        <v>1637831070.4180231</v>
      </c>
      <c r="E968" s="3">
        <f t="shared" si="98"/>
        <v>5081934375.9070187</v>
      </c>
      <c r="F968" s="3">
        <f t="shared" si="99"/>
        <v>2920661270.2036667</v>
      </c>
      <c r="G968" s="3">
        <f t="shared" ref="G968:G1006" si="102">MIN(E968:F968)</f>
        <v>2920661270.2036667</v>
      </c>
      <c r="H968" s="3">
        <v>0</v>
      </c>
      <c r="I968" s="3">
        <f t="shared" si="100"/>
        <v>2161273105.703352</v>
      </c>
      <c r="J968" s="5">
        <f t="shared" si="101"/>
        <v>961</v>
      </c>
    </row>
    <row r="969" spans="2:10" x14ac:dyDescent="0.25">
      <c r="B969" s="6">
        <f t="shared" ref="B969:B1007" si="103">J969/1000</f>
        <v>0.96199999999999997</v>
      </c>
      <c r="C969" s="3" cm="1">
        <f t="array" ref="C969">INDEX('Modified Iteration Data'!$Q$8:$Q$1007,MATCH($B969,'Modified Iteration Data'!$AF$8:$AF$1007,0),0)</f>
        <v>3361353805.3901801</v>
      </c>
      <c r="D969" s="3" cm="1">
        <f t="array" ref="D969">INDEX('Modified Iteration Data'!$R$8:$R$1007,MATCH($B969,'Modified Iteration Data'!$AG$8:$AG$1007,0),0)</f>
        <v>1638515755.421226</v>
      </c>
      <c r="E969" s="3">
        <f t="shared" ref="E969:E1007" si="104">C969+$E$5</f>
        <v>5083869861.6858263</v>
      </c>
      <c r="F969" s="3">
        <f t="shared" ref="F969:F1007" si="105">D969+$F$5</f>
        <v>2921345955.2068691</v>
      </c>
      <c r="G969" s="3">
        <f t="shared" si="102"/>
        <v>2921345955.2068691</v>
      </c>
      <c r="H969" s="3">
        <v>0</v>
      </c>
      <c r="I969" s="3">
        <f t="shared" ref="I969:I1007" si="106">IF(B969&gt;=$I$2,(E969-F969),0)</f>
        <v>2162523906.4789572</v>
      </c>
      <c r="J969" s="5">
        <f t="shared" si="101"/>
        <v>962</v>
      </c>
    </row>
    <row r="970" spans="2:10" x14ac:dyDescent="0.25">
      <c r="B970" s="6">
        <f t="shared" si="103"/>
        <v>0.96299999999999997</v>
      </c>
      <c r="C970" s="3" cm="1">
        <f t="array" ref="C970">INDEX('Modified Iteration Data'!$Q$8:$Q$1007,MATCH($B970,'Modified Iteration Data'!$AF$8:$AF$1007,0),0)</f>
        <v>3362647588.7386608</v>
      </c>
      <c r="D970" s="3" cm="1">
        <f t="array" ref="D970">INDEX('Modified Iteration Data'!$R$8:$R$1007,MATCH($B970,'Modified Iteration Data'!$AG$8:$AG$1007,0),0)</f>
        <v>1640452276.3580141</v>
      </c>
      <c r="E970" s="3">
        <f t="shared" si="104"/>
        <v>5085163645.0343075</v>
      </c>
      <c r="F970" s="3">
        <f t="shared" si="105"/>
        <v>2923282476.1436577</v>
      </c>
      <c r="G970" s="3">
        <f t="shared" si="102"/>
        <v>2923282476.1436577</v>
      </c>
      <c r="H970" s="3">
        <v>0</v>
      </c>
      <c r="I970" s="3">
        <f t="shared" si="106"/>
        <v>2161881168.8906498</v>
      </c>
      <c r="J970" s="5">
        <f t="shared" ref="J970:J1007" si="107">J969+1</f>
        <v>963</v>
      </c>
    </row>
    <row r="971" spans="2:10" x14ac:dyDescent="0.25">
      <c r="B971" s="6">
        <f t="shared" si="103"/>
        <v>0.96399999999999997</v>
      </c>
      <c r="C971" s="3" cm="1">
        <f t="array" ref="C971">INDEX('Modified Iteration Data'!$Q$8:$Q$1007,MATCH($B971,'Modified Iteration Data'!$AF$8:$AF$1007,0),0)</f>
        <v>3362708527.2666211</v>
      </c>
      <c r="D971" s="3" cm="1">
        <f t="array" ref="D971">INDEX('Modified Iteration Data'!$R$8:$R$1007,MATCH($B971,'Modified Iteration Data'!$AG$8:$AG$1007,0),0)</f>
        <v>1642386206.77601</v>
      </c>
      <c r="E971" s="3">
        <f t="shared" si="104"/>
        <v>5085224583.5622673</v>
      </c>
      <c r="F971" s="3">
        <f t="shared" si="105"/>
        <v>2925216406.5616531</v>
      </c>
      <c r="G971" s="3">
        <f t="shared" si="102"/>
        <v>2925216406.5616531</v>
      </c>
      <c r="H971" s="3">
        <v>0</v>
      </c>
      <c r="I971" s="3">
        <f t="shared" si="106"/>
        <v>2160008177.0006142</v>
      </c>
      <c r="J971" s="5">
        <f t="shared" si="107"/>
        <v>964</v>
      </c>
    </row>
    <row r="972" spans="2:10" x14ac:dyDescent="0.25">
      <c r="B972" s="6">
        <f t="shared" si="103"/>
        <v>0.96499999999999997</v>
      </c>
      <c r="C972" s="3" cm="1">
        <f t="array" ref="C972">INDEX('Modified Iteration Data'!$Q$8:$Q$1007,MATCH($B972,'Modified Iteration Data'!$AF$8:$AF$1007,0),0)</f>
        <v>3374212550.9839621</v>
      </c>
      <c r="D972" s="3" cm="1">
        <f t="array" ref="D972">INDEX('Modified Iteration Data'!$R$8:$R$1007,MATCH($B972,'Modified Iteration Data'!$AG$8:$AG$1007,0),0)</f>
        <v>1647968634.5790274</v>
      </c>
      <c r="E972" s="3">
        <f t="shared" si="104"/>
        <v>5096728607.2796078</v>
      </c>
      <c r="F972" s="3">
        <f t="shared" si="105"/>
        <v>2930798834.3646708</v>
      </c>
      <c r="G972" s="3">
        <f t="shared" si="102"/>
        <v>2930798834.3646708</v>
      </c>
      <c r="H972" s="3">
        <v>0</v>
      </c>
      <c r="I972" s="3">
        <f t="shared" si="106"/>
        <v>2165929772.914937</v>
      </c>
      <c r="J972" s="5">
        <f t="shared" si="107"/>
        <v>965</v>
      </c>
    </row>
    <row r="973" spans="2:10" x14ac:dyDescent="0.25">
      <c r="B973" s="6">
        <f t="shared" si="103"/>
        <v>0.96599999999999997</v>
      </c>
      <c r="C973" s="3" cm="1">
        <f t="array" ref="C973">INDEX('Modified Iteration Data'!$Q$8:$Q$1007,MATCH($B973,'Modified Iteration Data'!$AF$8:$AF$1007,0),0)</f>
        <v>3386249394.5932131</v>
      </c>
      <c r="D973" s="3" cm="1">
        <f t="array" ref="D973">INDEX('Modified Iteration Data'!$R$8:$R$1007,MATCH($B973,'Modified Iteration Data'!$AG$8:$AG$1007,0),0)</f>
        <v>1648691233.4880309</v>
      </c>
      <c r="E973" s="3">
        <f t="shared" si="104"/>
        <v>5108765450.8888588</v>
      </c>
      <c r="F973" s="3">
        <f t="shared" si="105"/>
        <v>2931521433.273674</v>
      </c>
      <c r="G973" s="3">
        <f t="shared" si="102"/>
        <v>2931521433.273674</v>
      </c>
      <c r="H973" s="3">
        <v>0</v>
      </c>
      <c r="I973" s="3">
        <f t="shared" si="106"/>
        <v>2177244017.6151848</v>
      </c>
      <c r="J973" s="5">
        <f t="shared" si="107"/>
        <v>966</v>
      </c>
    </row>
    <row r="974" spans="2:10" x14ac:dyDescent="0.25">
      <c r="B974" s="6">
        <f t="shared" si="103"/>
        <v>0.96699999999999997</v>
      </c>
      <c r="C974" s="3" cm="1">
        <f t="array" ref="C974">INDEX('Modified Iteration Data'!$Q$8:$Q$1007,MATCH($B974,'Modified Iteration Data'!$AF$8:$AF$1007,0),0)</f>
        <v>3393559845.0562673</v>
      </c>
      <c r="D974" s="3" cm="1">
        <f t="array" ref="D974">INDEX('Modified Iteration Data'!$R$8:$R$1007,MATCH($B974,'Modified Iteration Data'!$AG$8:$AG$1007,0),0)</f>
        <v>1650176715.952136</v>
      </c>
      <c r="E974" s="3">
        <f t="shared" si="104"/>
        <v>5116075901.3519135</v>
      </c>
      <c r="F974" s="3">
        <f t="shared" si="105"/>
        <v>2933006915.7377796</v>
      </c>
      <c r="G974" s="3">
        <f t="shared" si="102"/>
        <v>2933006915.7377796</v>
      </c>
      <c r="H974" s="3">
        <v>0</v>
      </c>
      <c r="I974" s="3">
        <f t="shared" si="106"/>
        <v>2183068985.6141338</v>
      </c>
      <c r="J974" s="5">
        <f t="shared" si="107"/>
        <v>967</v>
      </c>
    </row>
    <row r="975" spans="2:10" x14ac:dyDescent="0.25">
      <c r="B975" s="6">
        <f t="shared" si="103"/>
        <v>0.96799999999999997</v>
      </c>
      <c r="C975" s="3" cm="1">
        <f t="array" ref="C975">INDEX('Modified Iteration Data'!$Q$8:$Q$1007,MATCH($B975,'Modified Iteration Data'!$AF$8:$AF$1007,0),0)</f>
        <v>3394511045.6489401</v>
      </c>
      <c r="D975" s="3" cm="1">
        <f t="array" ref="D975">INDEX('Modified Iteration Data'!$R$8:$R$1007,MATCH($B975,'Modified Iteration Data'!$AG$8:$AG$1007,0),0)</f>
        <v>1651301320.8093822</v>
      </c>
      <c r="E975" s="3">
        <f t="shared" si="104"/>
        <v>5117027101.9445858</v>
      </c>
      <c r="F975" s="3">
        <f t="shared" si="105"/>
        <v>2934131520.5950255</v>
      </c>
      <c r="G975" s="3">
        <f t="shared" si="102"/>
        <v>2934131520.5950255</v>
      </c>
      <c r="H975" s="3">
        <v>0</v>
      </c>
      <c r="I975" s="3">
        <f t="shared" si="106"/>
        <v>2182895581.3495603</v>
      </c>
      <c r="J975" s="5">
        <f t="shared" si="107"/>
        <v>968</v>
      </c>
    </row>
    <row r="976" spans="2:10" x14ac:dyDescent="0.25">
      <c r="B976" s="6">
        <f t="shared" si="103"/>
        <v>0.96899999999999997</v>
      </c>
      <c r="C976" s="3" cm="1">
        <f t="array" ref="C976">INDEX('Modified Iteration Data'!$Q$8:$Q$1007,MATCH($B976,'Modified Iteration Data'!$AF$8:$AF$1007,0),0)</f>
        <v>3406926887.6280041</v>
      </c>
      <c r="D976" s="3" cm="1">
        <f t="array" ref="D976">INDEX('Modified Iteration Data'!$R$8:$R$1007,MATCH($B976,'Modified Iteration Data'!$AG$8:$AG$1007,0),0)</f>
        <v>1657128648.8112321</v>
      </c>
      <c r="E976" s="3">
        <f t="shared" si="104"/>
        <v>5129442943.9236507</v>
      </c>
      <c r="F976" s="3">
        <f t="shared" si="105"/>
        <v>2939958848.5968752</v>
      </c>
      <c r="G976" s="3">
        <f t="shared" si="102"/>
        <v>2939958848.5968752</v>
      </c>
      <c r="H976" s="3">
        <v>0</v>
      </c>
      <c r="I976" s="3">
        <f t="shared" si="106"/>
        <v>2189484095.3267756</v>
      </c>
      <c r="J976" s="5">
        <f t="shared" si="107"/>
        <v>969</v>
      </c>
    </row>
    <row r="977" spans="2:10" x14ac:dyDescent="0.25">
      <c r="B977" s="6">
        <f t="shared" si="103"/>
        <v>0.97</v>
      </c>
      <c r="C977" s="3" cm="1">
        <f t="array" ref="C977">INDEX('Modified Iteration Data'!$Q$8:$Q$1007,MATCH($B977,'Modified Iteration Data'!$AF$8:$AF$1007,0),0)</f>
        <v>3408644707.7503371</v>
      </c>
      <c r="D977" s="3" cm="1">
        <f t="array" ref="D977">INDEX('Modified Iteration Data'!$R$8:$R$1007,MATCH($B977,'Modified Iteration Data'!$AG$8:$AG$1007,0),0)</f>
        <v>1657376114.159936</v>
      </c>
      <c r="E977" s="3">
        <f t="shared" si="104"/>
        <v>5131160764.0459833</v>
      </c>
      <c r="F977" s="3">
        <f t="shared" si="105"/>
        <v>2940206313.9455795</v>
      </c>
      <c r="G977" s="3">
        <f t="shared" si="102"/>
        <v>2940206313.9455795</v>
      </c>
      <c r="H977" s="3">
        <v>0</v>
      </c>
      <c r="I977" s="3">
        <f t="shared" si="106"/>
        <v>2190954450.1004038</v>
      </c>
      <c r="J977" s="5">
        <f t="shared" si="107"/>
        <v>970</v>
      </c>
    </row>
    <row r="978" spans="2:10" x14ac:dyDescent="0.25">
      <c r="B978" s="6">
        <f t="shared" si="103"/>
        <v>0.97099999999999997</v>
      </c>
      <c r="C978" s="3" cm="1">
        <f t="array" ref="C978">INDEX('Modified Iteration Data'!$Q$8:$Q$1007,MATCH($B978,'Modified Iteration Data'!$AF$8:$AF$1007,0),0)</f>
        <v>3419348222.1156936</v>
      </c>
      <c r="D978" s="3" cm="1">
        <f t="array" ref="D978">INDEX('Modified Iteration Data'!$R$8:$R$1007,MATCH($B978,'Modified Iteration Data'!$AG$8:$AG$1007,0),0)</f>
        <v>1662047589.191391</v>
      </c>
      <c r="E978" s="3">
        <f t="shared" si="104"/>
        <v>5141864278.4113398</v>
      </c>
      <c r="F978" s="3">
        <f t="shared" si="105"/>
        <v>2944877788.9770346</v>
      </c>
      <c r="G978" s="3">
        <f t="shared" si="102"/>
        <v>2944877788.9770346</v>
      </c>
      <c r="H978" s="3">
        <v>0</v>
      </c>
      <c r="I978" s="3">
        <f t="shared" si="106"/>
        <v>2196986489.4343052</v>
      </c>
      <c r="J978" s="5">
        <f t="shared" si="107"/>
        <v>971</v>
      </c>
    </row>
    <row r="979" spans="2:10" x14ac:dyDescent="0.25">
      <c r="B979" s="6">
        <f t="shared" si="103"/>
        <v>0.97199999999999998</v>
      </c>
      <c r="C979" s="3" cm="1">
        <f t="array" ref="C979">INDEX('Modified Iteration Data'!$Q$8:$Q$1007,MATCH($B979,'Modified Iteration Data'!$AF$8:$AF$1007,0),0)</f>
        <v>3423525696.7529488</v>
      </c>
      <c r="D979" s="3" cm="1">
        <f t="array" ref="D979">INDEX('Modified Iteration Data'!$R$8:$R$1007,MATCH($B979,'Modified Iteration Data'!$AG$8:$AG$1007,0),0)</f>
        <v>1662346567.3007131</v>
      </c>
      <c r="E979" s="3">
        <f t="shared" si="104"/>
        <v>5146041753.0485954</v>
      </c>
      <c r="F979" s="3">
        <f t="shared" si="105"/>
        <v>2945176767.0863562</v>
      </c>
      <c r="G979" s="3">
        <f t="shared" si="102"/>
        <v>2945176767.0863562</v>
      </c>
      <c r="H979" s="3">
        <v>0</v>
      </c>
      <c r="I979" s="3">
        <f t="shared" si="106"/>
        <v>2200864985.9622393</v>
      </c>
      <c r="J979" s="5">
        <f t="shared" si="107"/>
        <v>972</v>
      </c>
    </row>
    <row r="980" spans="2:10" x14ac:dyDescent="0.25">
      <c r="B980" s="6">
        <f t="shared" si="103"/>
        <v>0.97299999999999998</v>
      </c>
      <c r="C980" s="3" cm="1">
        <f t="array" ref="C980">INDEX('Modified Iteration Data'!$Q$8:$Q$1007,MATCH($B980,'Modified Iteration Data'!$AF$8:$AF$1007,0),0)</f>
        <v>3429807737.3702469</v>
      </c>
      <c r="D980" s="3" cm="1">
        <f t="array" ref="D980">INDEX('Modified Iteration Data'!$R$8:$R$1007,MATCH($B980,'Modified Iteration Data'!$AG$8:$AG$1007,0),0)</f>
        <v>1667466057.2256188</v>
      </c>
      <c r="E980" s="3">
        <f t="shared" si="104"/>
        <v>5152323793.6658936</v>
      </c>
      <c r="F980" s="3">
        <f t="shared" si="105"/>
        <v>2950296257.0112619</v>
      </c>
      <c r="G980" s="3">
        <f t="shared" si="102"/>
        <v>2950296257.0112619</v>
      </c>
      <c r="H980" s="3">
        <v>0</v>
      </c>
      <c r="I980" s="3">
        <f t="shared" si="106"/>
        <v>2202027536.6546316</v>
      </c>
      <c r="J980" s="5">
        <f t="shared" si="107"/>
        <v>973</v>
      </c>
    </row>
    <row r="981" spans="2:10" x14ac:dyDescent="0.25">
      <c r="B981" s="6">
        <f t="shared" si="103"/>
        <v>0.97399999999999998</v>
      </c>
      <c r="C981" s="3" cm="1">
        <f t="array" ref="C981">INDEX('Modified Iteration Data'!$Q$8:$Q$1007,MATCH($B981,'Modified Iteration Data'!$AF$8:$AF$1007,0),0)</f>
        <v>3430956738.1626301</v>
      </c>
      <c r="D981" s="3" cm="1">
        <f t="array" ref="D981">INDEX('Modified Iteration Data'!$R$8:$R$1007,MATCH($B981,'Modified Iteration Data'!$AG$8:$AG$1007,0),0)</f>
        <v>1667722543.3297851</v>
      </c>
      <c r="E981" s="3">
        <f t="shared" si="104"/>
        <v>5153472794.4582767</v>
      </c>
      <c r="F981" s="3">
        <f t="shared" si="105"/>
        <v>2950552743.1154284</v>
      </c>
      <c r="G981" s="3">
        <f t="shared" si="102"/>
        <v>2950552743.1154284</v>
      </c>
      <c r="H981" s="3">
        <v>0</v>
      </c>
      <c r="I981" s="3">
        <f t="shared" si="106"/>
        <v>2202920051.3428483</v>
      </c>
      <c r="J981" s="5">
        <f t="shared" si="107"/>
        <v>974</v>
      </c>
    </row>
    <row r="982" spans="2:10" x14ac:dyDescent="0.25">
      <c r="B982" s="6">
        <f t="shared" si="103"/>
        <v>0.97499999999999998</v>
      </c>
      <c r="C982" s="3" cm="1">
        <f t="array" ref="C982">INDEX('Modified Iteration Data'!$Q$8:$Q$1007,MATCH($B982,'Modified Iteration Data'!$AF$8:$AF$1007,0),0)</f>
        <v>3452464469.516315</v>
      </c>
      <c r="D982" s="3" cm="1">
        <f t="array" ref="D982">INDEX('Modified Iteration Data'!$R$8:$R$1007,MATCH($B982,'Modified Iteration Data'!$AG$8:$AG$1007,0),0)</f>
        <v>1675265270.172996</v>
      </c>
      <c r="E982" s="3">
        <f t="shared" si="104"/>
        <v>5174980525.8119612</v>
      </c>
      <c r="F982" s="3">
        <f t="shared" si="105"/>
        <v>2958095469.9586391</v>
      </c>
      <c r="G982" s="3">
        <f t="shared" si="102"/>
        <v>2958095469.9586391</v>
      </c>
      <c r="H982" s="3">
        <v>0</v>
      </c>
      <c r="I982" s="3">
        <f t="shared" si="106"/>
        <v>2216885055.853322</v>
      </c>
      <c r="J982" s="5">
        <f t="shared" si="107"/>
        <v>975</v>
      </c>
    </row>
    <row r="983" spans="2:10" x14ac:dyDescent="0.25">
      <c r="B983" s="6">
        <f t="shared" si="103"/>
        <v>0.97599999999999998</v>
      </c>
      <c r="C983" s="3" cm="1">
        <f t="array" ref="C983">INDEX('Modified Iteration Data'!$Q$8:$Q$1007,MATCH($B983,'Modified Iteration Data'!$AF$8:$AF$1007,0),0)</f>
        <v>3471818196.2364259</v>
      </c>
      <c r="D983" s="3" cm="1">
        <f t="array" ref="D983">INDEX('Modified Iteration Data'!$R$8:$R$1007,MATCH($B983,'Modified Iteration Data'!$AG$8:$AG$1007,0),0)</f>
        <v>1685118026.341974</v>
      </c>
      <c r="E983" s="3">
        <f t="shared" si="104"/>
        <v>5194334252.5320721</v>
      </c>
      <c r="F983" s="3">
        <f t="shared" si="105"/>
        <v>2967948226.1276174</v>
      </c>
      <c r="G983" s="3">
        <f t="shared" si="102"/>
        <v>2967948226.1276174</v>
      </c>
      <c r="H983" s="3">
        <v>0</v>
      </c>
      <c r="I983" s="3">
        <f t="shared" si="106"/>
        <v>2226386026.4044547</v>
      </c>
      <c r="J983" s="5">
        <f t="shared" si="107"/>
        <v>976</v>
      </c>
    </row>
    <row r="984" spans="2:10" x14ac:dyDescent="0.25">
      <c r="B984" s="6">
        <f t="shared" si="103"/>
        <v>0.97699999999999998</v>
      </c>
      <c r="C984" s="3" cm="1">
        <f t="array" ref="C984">INDEX('Modified Iteration Data'!$Q$8:$Q$1007,MATCH($B984,'Modified Iteration Data'!$AF$8:$AF$1007,0),0)</f>
        <v>3491638276.1210384</v>
      </c>
      <c r="D984" s="3" cm="1">
        <f t="array" ref="D984">INDEX('Modified Iteration Data'!$R$8:$R$1007,MATCH($B984,'Modified Iteration Data'!$AG$8:$AG$1007,0),0)</f>
        <v>1691167028.957859</v>
      </c>
      <c r="E984" s="3">
        <f t="shared" si="104"/>
        <v>5214154332.4166851</v>
      </c>
      <c r="F984" s="3">
        <f t="shared" si="105"/>
        <v>2973997228.7435026</v>
      </c>
      <c r="G984" s="3">
        <f t="shared" si="102"/>
        <v>2973997228.7435026</v>
      </c>
      <c r="H984" s="3">
        <v>0</v>
      </c>
      <c r="I984" s="3">
        <f t="shared" si="106"/>
        <v>2240157103.6731825</v>
      </c>
      <c r="J984" s="5">
        <f t="shared" si="107"/>
        <v>977</v>
      </c>
    </row>
    <row r="985" spans="2:10" x14ac:dyDescent="0.25">
      <c r="B985" s="6">
        <f t="shared" si="103"/>
        <v>0.97799999999999998</v>
      </c>
      <c r="C985" s="3" cm="1">
        <f t="array" ref="C985">INDEX('Modified Iteration Data'!$Q$8:$Q$1007,MATCH($B985,'Modified Iteration Data'!$AF$8:$AF$1007,0),0)</f>
        <v>3500978981.4097009</v>
      </c>
      <c r="D985" s="3" cm="1">
        <f t="array" ref="D985">INDEX('Modified Iteration Data'!$R$8:$R$1007,MATCH($B985,'Modified Iteration Data'!$AG$8:$AG$1007,0),0)</f>
        <v>1691370353.6613281</v>
      </c>
      <c r="E985" s="3">
        <f t="shared" si="104"/>
        <v>5223495037.7053471</v>
      </c>
      <c r="F985" s="3">
        <f t="shared" si="105"/>
        <v>2974200553.4469714</v>
      </c>
      <c r="G985" s="3">
        <f t="shared" si="102"/>
        <v>2974200553.4469714</v>
      </c>
      <c r="H985" s="3">
        <v>0</v>
      </c>
      <c r="I985" s="3">
        <f t="shared" si="106"/>
        <v>2249294484.2583756</v>
      </c>
      <c r="J985" s="5">
        <f t="shared" si="107"/>
        <v>978</v>
      </c>
    </row>
    <row r="986" spans="2:10" x14ac:dyDescent="0.25">
      <c r="B986" s="6">
        <f t="shared" si="103"/>
        <v>0.97899999999999998</v>
      </c>
      <c r="C986" s="3" cm="1">
        <f t="array" ref="C986">INDEX('Modified Iteration Data'!$Q$8:$Q$1007,MATCH($B986,'Modified Iteration Data'!$AF$8:$AF$1007,0),0)</f>
        <v>3502166760.328517</v>
      </c>
      <c r="D986" s="3" cm="1">
        <f t="array" ref="D986">INDEX('Modified Iteration Data'!$R$8:$R$1007,MATCH($B986,'Modified Iteration Data'!$AG$8:$AG$1007,0),0)</f>
        <v>1695189463.2684121</v>
      </c>
      <c r="E986" s="3">
        <f t="shared" si="104"/>
        <v>5224682816.6241627</v>
      </c>
      <c r="F986" s="3">
        <f t="shared" si="105"/>
        <v>2978019663.0540552</v>
      </c>
      <c r="G986" s="3">
        <f t="shared" si="102"/>
        <v>2978019663.0540552</v>
      </c>
      <c r="H986" s="3">
        <v>0</v>
      </c>
      <c r="I986" s="3">
        <f t="shared" si="106"/>
        <v>2246663153.5701075</v>
      </c>
      <c r="J986" s="5">
        <f t="shared" si="107"/>
        <v>979</v>
      </c>
    </row>
    <row r="987" spans="2:10" x14ac:dyDescent="0.25">
      <c r="B987" s="6">
        <f t="shared" si="103"/>
        <v>0.98</v>
      </c>
      <c r="C987" s="3" cm="1">
        <f t="array" ref="C987">INDEX('Modified Iteration Data'!$Q$8:$Q$1007,MATCH($B987,'Modified Iteration Data'!$AF$8:$AF$1007,0),0)</f>
        <v>3505825856.4920812</v>
      </c>
      <c r="D987" s="3" cm="1">
        <f t="array" ref="D987">INDEX('Modified Iteration Data'!$R$8:$R$1007,MATCH($B987,'Modified Iteration Data'!$AG$8:$AG$1007,0),0)</f>
        <v>1701107768.99561</v>
      </c>
      <c r="E987" s="3">
        <f t="shared" si="104"/>
        <v>5228341912.7877274</v>
      </c>
      <c r="F987" s="3">
        <f t="shared" si="105"/>
        <v>2983937968.7812533</v>
      </c>
      <c r="G987" s="3">
        <f t="shared" si="102"/>
        <v>2983937968.7812533</v>
      </c>
      <c r="H987" s="3">
        <v>0</v>
      </c>
      <c r="I987" s="3">
        <f t="shared" si="106"/>
        <v>2244403944.006474</v>
      </c>
      <c r="J987" s="5">
        <f t="shared" si="107"/>
        <v>980</v>
      </c>
    </row>
    <row r="988" spans="2:10" x14ac:dyDescent="0.25">
      <c r="B988" s="6">
        <f t="shared" si="103"/>
        <v>0.98099999999999998</v>
      </c>
      <c r="C988" s="3" cm="1">
        <f t="array" ref="C988">INDEX('Modified Iteration Data'!$Q$8:$Q$1007,MATCH($B988,'Modified Iteration Data'!$AF$8:$AF$1007,0),0)</f>
        <v>3519952426.5227971</v>
      </c>
      <c r="D988" s="3" cm="1">
        <f t="array" ref="D988">INDEX('Modified Iteration Data'!$R$8:$R$1007,MATCH($B988,'Modified Iteration Data'!$AG$8:$AG$1007,0),0)</f>
        <v>1704338112.9803629</v>
      </c>
      <c r="E988" s="3">
        <f t="shared" si="104"/>
        <v>5242468482.8184433</v>
      </c>
      <c r="F988" s="3">
        <f t="shared" si="105"/>
        <v>2987168312.7660065</v>
      </c>
      <c r="G988" s="3">
        <f t="shared" si="102"/>
        <v>2987168312.7660065</v>
      </c>
      <c r="H988" s="3">
        <v>0</v>
      </c>
      <c r="I988" s="3">
        <f t="shared" si="106"/>
        <v>2255300170.0524368</v>
      </c>
      <c r="J988" s="5">
        <f t="shared" si="107"/>
        <v>981</v>
      </c>
    </row>
    <row r="989" spans="2:10" x14ac:dyDescent="0.25">
      <c r="B989" s="6">
        <f t="shared" si="103"/>
        <v>0.98199999999999998</v>
      </c>
      <c r="C989" s="3" cm="1">
        <f t="array" ref="C989">INDEX('Modified Iteration Data'!$Q$8:$Q$1007,MATCH($B989,'Modified Iteration Data'!$AF$8:$AF$1007,0),0)</f>
        <v>3523607615.256042</v>
      </c>
      <c r="D989" s="3" cm="1">
        <f t="array" ref="D989">INDEX('Modified Iteration Data'!$R$8:$R$1007,MATCH($B989,'Modified Iteration Data'!$AG$8:$AG$1007,0),0)</f>
        <v>1708466070.1475151</v>
      </c>
      <c r="E989" s="3">
        <f t="shared" si="104"/>
        <v>5246123671.5516882</v>
      </c>
      <c r="F989" s="3">
        <f t="shared" si="105"/>
        <v>2991296269.9331584</v>
      </c>
      <c r="G989" s="3">
        <f t="shared" si="102"/>
        <v>2991296269.9331584</v>
      </c>
      <c r="H989" s="3">
        <v>0</v>
      </c>
      <c r="I989" s="3">
        <f t="shared" si="106"/>
        <v>2254827401.6185298</v>
      </c>
      <c r="J989" s="5">
        <f t="shared" si="107"/>
        <v>982</v>
      </c>
    </row>
    <row r="990" spans="2:10" x14ac:dyDescent="0.25">
      <c r="B990" s="6">
        <f t="shared" si="103"/>
        <v>0.98299999999999998</v>
      </c>
      <c r="C990" s="3" cm="1">
        <f t="array" ref="C990">INDEX('Modified Iteration Data'!$Q$8:$Q$1007,MATCH($B990,'Modified Iteration Data'!$AF$8:$AF$1007,0),0)</f>
        <v>3530365698.3912683</v>
      </c>
      <c r="D990" s="3" cm="1">
        <f t="array" ref="D990">INDEX('Modified Iteration Data'!$R$8:$R$1007,MATCH($B990,'Modified Iteration Data'!$AG$8:$AG$1007,0),0)</f>
        <v>1708780430.426131</v>
      </c>
      <c r="E990" s="3">
        <f t="shared" si="104"/>
        <v>5252881754.6869144</v>
      </c>
      <c r="F990" s="3">
        <f t="shared" si="105"/>
        <v>2991610630.2117743</v>
      </c>
      <c r="G990" s="3">
        <f t="shared" si="102"/>
        <v>2991610630.2117743</v>
      </c>
      <c r="H990" s="3">
        <v>0</v>
      </c>
      <c r="I990" s="3">
        <f t="shared" si="106"/>
        <v>2261271124.4751401</v>
      </c>
      <c r="J990" s="5">
        <f t="shared" si="107"/>
        <v>983</v>
      </c>
    </row>
    <row r="991" spans="2:10" x14ac:dyDescent="0.25">
      <c r="B991" s="6">
        <f t="shared" si="103"/>
        <v>0.98399999999999999</v>
      </c>
      <c r="C991" s="3" cm="1">
        <f t="array" ref="C991">INDEX('Modified Iteration Data'!$Q$8:$Q$1007,MATCH($B991,'Modified Iteration Data'!$AF$8:$AF$1007,0),0)</f>
        <v>3535451767.8191867</v>
      </c>
      <c r="D991" s="3" cm="1">
        <f t="array" ref="D991">INDEX('Modified Iteration Data'!$R$8:$R$1007,MATCH($B991,'Modified Iteration Data'!$AG$8:$AG$1007,0),0)</f>
        <v>1711382459.4456239</v>
      </c>
      <c r="E991" s="3">
        <f t="shared" si="104"/>
        <v>5257967824.1148329</v>
      </c>
      <c r="F991" s="3">
        <f t="shared" si="105"/>
        <v>2994212659.231267</v>
      </c>
      <c r="G991" s="3">
        <f t="shared" si="102"/>
        <v>2994212659.231267</v>
      </c>
      <c r="H991" s="3">
        <v>0</v>
      </c>
      <c r="I991" s="3">
        <f t="shared" si="106"/>
        <v>2263755164.8835659</v>
      </c>
      <c r="J991" s="5">
        <f t="shared" si="107"/>
        <v>984</v>
      </c>
    </row>
    <row r="992" spans="2:10" x14ac:dyDescent="0.25">
      <c r="B992" s="6">
        <f t="shared" si="103"/>
        <v>0.98499999999999999</v>
      </c>
      <c r="C992" s="3" cm="1">
        <f t="array" ref="C992">INDEX('Modified Iteration Data'!$Q$8:$Q$1007,MATCH($B992,'Modified Iteration Data'!$AF$8:$AF$1007,0),0)</f>
        <v>3581323074.8690257</v>
      </c>
      <c r="D992" s="3" cm="1">
        <f t="array" ref="D992">INDEX('Modified Iteration Data'!$R$8:$R$1007,MATCH($B992,'Modified Iteration Data'!$AG$8:$AG$1007,0),0)</f>
        <v>1729735920.6106679</v>
      </c>
      <c r="E992" s="3">
        <f t="shared" si="104"/>
        <v>5303839131.1646719</v>
      </c>
      <c r="F992" s="3">
        <f t="shared" si="105"/>
        <v>3012566120.3963113</v>
      </c>
      <c r="G992" s="3">
        <f t="shared" si="102"/>
        <v>3012566120.3963113</v>
      </c>
      <c r="H992" s="3">
        <v>0</v>
      </c>
      <c r="I992" s="3">
        <f t="shared" si="106"/>
        <v>2291273010.7683606</v>
      </c>
      <c r="J992" s="5">
        <f t="shared" si="107"/>
        <v>985</v>
      </c>
    </row>
    <row r="993" spans="2:10" x14ac:dyDescent="0.25">
      <c r="B993" s="6">
        <f t="shared" si="103"/>
        <v>0.98599999999999999</v>
      </c>
      <c r="C993" s="3" cm="1">
        <f t="array" ref="C993">INDEX('Modified Iteration Data'!$Q$8:$Q$1007,MATCH($B993,'Modified Iteration Data'!$AF$8:$AF$1007,0),0)</f>
        <v>3599967722.0560536</v>
      </c>
      <c r="D993" s="3" cm="1">
        <f t="array" ref="D993">INDEX('Modified Iteration Data'!$R$8:$R$1007,MATCH($B993,'Modified Iteration Data'!$AG$8:$AG$1007,0),0)</f>
        <v>1740688931.1923199</v>
      </c>
      <c r="E993" s="3">
        <f t="shared" si="104"/>
        <v>5322483778.3516998</v>
      </c>
      <c r="F993" s="3">
        <f t="shared" si="105"/>
        <v>3023519130.9779634</v>
      </c>
      <c r="G993" s="3">
        <f t="shared" si="102"/>
        <v>3023519130.9779634</v>
      </c>
      <c r="H993" s="3">
        <v>0</v>
      </c>
      <c r="I993" s="3">
        <f t="shared" si="106"/>
        <v>2298964647.3737364</v>
      </c>
      <c r="J993" s="5">
        <f t="shared" si="107"/>
        <v>986</v>
      </c>
    </row>
    <row r="994" spans="2:10" x14ac:dyDescent="0.25">
      <c r="B994" s="6">
        <f t="shared" si="103"/>
        <v>0.98699999999999999</v>
      </c>
      <c r="C994" s="3" cm="1">
        <f t="array" ref="C994">INDEX('Modified Iteration Data'!$Q$8:$Q$1007,MATCH($B994,'Modified Iteration Data'!$AF$8:$AF$1007,0),0)</f>
        <v>3616129153.440413</v>
      </c>
      <c r="D994" s="3" cm="1">
        <f t="array" ref="D994">INDEX('Modified Iteration Data'!$R$8:$R$1007,MATCH($B994,'Modified Iteration Data'!$AG$8:$AG$1007,0),0)</f>
        <v>1746687306.1750791</v>
      </c>
      <c r="E994" s="3">
        <f t="shared" si="104"/>
        <v>5338645209.7360592</v>
      </c>
      <c r="F994" s="3">
        <f t="shared" si="105"/>
        <v>3029517505.9607224</v>
      </c>
      <c r="G994" s="3">
        <f t="shared" si="102"/>
        <v>3029517505.9607224</v>
      </c>
      <c r="H994" s="3">
        <v>0</v>
      </c>
      <c r="I994" s="3">
        <f t="shared" si="106"/>
        <v>2309127703.7753367</v>
      </c>
      <c r="J994" s="5">
        <f t="shared" si="107"/>
        <v>987</v>
      </c>
    </row>
    <row r="995" spans="2:10" x14ac:dyDescent="0.25">
      <c r="B995" s="6">
        <f t="shared" si="103"/>
        <v>0.98799999999999999</v>
      </c>
      <c r="C995" s="3" cm="1">
        <f t="array" ref="C995">INDEX('Modified Iteration Data'!$Q$8:$Q$1007,MATCH($B995,'Modified Iteration Data'!$AF$8:$AF$1007,0),0)</f>
        <v>3620360942.6084909</v>
      </c>
      <c r="D995" s="3" cm="1">
        <f t="array" ref="D995">INDEX('Modified Iteration Data'!$R$8:$R$1007,MATCH($B995,'Modified Iteration Data'!$AG$8:$AG$1007,0),0)</f>
        <v>1749327829.974021</v>
      </c>
      <c r="E995" s="3">
        <f t="shared" si="104"/>
        <v>5342876998.9041367</v>
      </c>
      <c r="F995" s="3">
        <f t="shared" si="105"/>
        <v>3032158029.7596645</v>
      </c>
      <c r="G995" s="3">
        <f t="shared" si="102"/>
        <v>3032158029.7596645</v>
      </c>
      <c r="H995" s="3">
        <v>0</v>
      </c>
      <c r="I995" s="3">
        <f t="shared" si="106"/>
        <v>2310718969.1444721</v>
      </c>
      <c r="J995" s="5">
        <f t="shared" si="107"/>
        <v>988</v>
      </c>
    </row>
    <row r="996" spans="2:10" x14ac:dyDescent="0.25">
      <c r="B996" s="6">
        <f t="shared" si="103"/>
        <v>0.98899999999999999</v>
      </c>
      <c r="C996" s="3" cm="1">
        <f t="array" ref="C996">INDEX('Modified Iteration Data'!$Q$8:$Q$1007,MATCH($B996,'Modified Iteration Data'!$AF$8:$AF$1007,0),0)</f>
        <v>3631719668.8041387</v>
      </c>
      <c r="D996" s="3" cm="1">
        <f t="array" ref="D996">INDEX('Modified Iteration Data'!$R$8:$R$1007,MATCH($B996,'Modified Iteration Data'!$AG$8:$AG$1007,0),0)</f>
        <v>1756436839.1125009</v>
      </c>
      <c r="E996" s="3">
        <f t="shared" si="104"/>
        <v>5354235725.0997849</v>
      </c>
      <c r="F996" s="3">
        <f t="shared" si="105"/>
        <v>3039267038.8981442</v>
      </c>
      <c r="G996" s="3">
        <f t="shared" si="102"/>
        <v>3039267038.8981442</v>
      </c>
      <c r="H996" s="3">
        <v>0</v>
      </c>
      <c r="I996" s="3">
        <f t="shared" si="106"/>
        <v>2314968686.2016406</v>
      </c>
      <c r="J996" s="5">
        <f t="shared" si="107"/>
        <v>989</v>
      </c>
    </row>
    <row r="997" spans="2:10" x14ac:dyDescent="0.25">
      <c r="B997" s="6">
        <f t="shared" si="103"/>
        <v>0.99</v>
      </c>
      <c r="C997" s="3" cm="1">
        <f t="array" ref="C997">INDEX('Modified Iteration Data'!$Q$8:$Q$1007,MATCH($B997,'Modified Iteration Data'!$AF$8:$AF$1007,0),0)</f>
        <v>3644425660.4289689</v>
      </c>
      <c r="D997" s="3" cm="1">
        <f t="array" ref="D997">INDEX('Modified Iteration Data'!$R$8:$R$1007,MATCH($B997,'Modified Iteration Data'!$AG$8:$AG$1007,0),0)</f>
        <v>1761216466.028209</v>
      </c>
      <c r="E997" s="3">
        <f t="shared" si="104"/>
        <v>5366941716.7246151</v>
      </c>
      <c r="F997" s="3">
        <f t="shared" si="105"/>
        <v>3044046665.8138523</v>
      </c>
      <c r="G997" s="3">
        <f t="shared" si="102"/>
        <v>3044046665.8138523</v>
      </c>
      <c r="H997" s="3">
        <v>0</v>
      </c>
      <c r="I997" s="3">
        <f t="shared" si="106"/>
        <v>2322895050.9107628</v>
      </c>
      <c r="J997" s="5">
        <f t="shared" si="107"/>
        <v>990</v>
      </c>
    </row>
    <row r="998" spans="2:10" x14ac:dyDescent="0.25">
      <c r="B998" s="6">
        <f t="shared" si="103"/>
        <v>0.99099999999999999</v>
      </c>
      <c r="C998" s="3" cm="1">
        <f t="array" ref="C998">INDEX('Modified Iteration Data'!$Q$8:$Q$1007,MATCH($B998,'Modified Iteration Data'!$AF$8:$AF$1007,0),0)</f>
        <v>3675878450.1311617</v>
      </c>
      <c r="D998" s="3" cm="1">
        <f t="array" ref="D998">INDEX('Modified Iteration Data'!$R$8:$R$1007,MATCH($B998,'Modified Iteration Data'!$AG$8:$AG$1007,0),0)</f>
        <v>1774016410.30251</v>
      </c>
      <c r="E998" s="3">
        <f t="shared" si="104"/>
        <v>5398394506.4268074</v>
      </c>
      <c r="F998" s="3">
        <f t="shared" si="105"/>
        <v>3056846610.0881534</v>
      </c>
      <c r="G998" s="3">
        <f t="shared" si="102"/>
        <v>3056846610.0881534</v>
      </c>
      <c r="H998" s="3">
        <v>0</v>
      </c>
      <c r="I998" s="3">
        <f t="shared" si="106"/>
        <v>2341547896.338654</v>
      </c>
      <c r="J998" s="5">
        <f t="shared" si="107"/>
        <v>991</v>
      </c>
    </row>
    <row r="999" spans="2:10" x14ac:dyDescent="0.25">
      <c r="B999" s="6">
        <f t="shared" si="103"/>
        <v>0.99199999999999999</v>
      </c>
      <c r="C999" s="3" cm="1">
        <f t="array" ref="C999">INDEX('Modified Iteration Data'!$Q$8:$Q$1007,MATCH($B999,'Modified Iteration Data'!$AF$8:$AF$1007,0),0)</f>
        <v>3680564423.9690037</v>
      </c>
      <c r="D999" s="3" cm="1">
        <f t="array" ref="D999">INDEX('Modified Iteration Data'!$R$8:$R$1007,MATCH($B999,'Modified Iteration Data'!$AG$8:$AG$1007,0),0)</f>
        <v>1774599167.432229</v>
      </c>
      <c r="E999" s="3">
        <f t="shared" si="104"/>
        <v>5403080480.2646503</v>
      </c>
      <c r="F999" s="3">
        <f t="shared" si="105"/>
        <v>3057429367.2178726</v>
      </c>
      <c r="G999" s="3">
        <f t="shared" si="102"/>
        <v>3057429367.2178726</v>
      </c>
      <c r="H999" s="3">
        <v>0</v>
      </c>
      <c r="I999" s="3">
        <f t="shared" si="106"/>
        <v>2345651113.0467777</v>
      </c>
      <c r="J999" s="5">
        <f t="shared" si="107"/>
        <v>992</v>
      </c>
    </row>
    <row r="1000" spans="2:10" x14ac:dyDescent="0.25">
      <c r="B1000" s="6">
        <f t="shared" si="103"/>
        <v>0.99299999999999999</v>
      </c>
      <c r="C1000" s="3" cm="1">
        <f t="array" ref="C1000">INDEX('Modified Iteration Data'!$Q$8:$Q$1007,MATCH($B1000,'Modified Iteration Data'!$AF$8:$AF$1007,0),0)</f>
        <v>3696581391.2376962</v>
      </c>
      <c r="D1000" s="3" cm="1">
        <f t="array" ref="D1000">INDEX('Modified Iteration Data'!$R$8:$R$1007,MATCH($B1000,'Modified Iteration Data'!$AG$8:$AG$1007,0),0)</f>
        <v>1782744943.835511</v>
      </c>
      <c r="E1000" s="3">
        <f t="shared" si="104"/>
        <v>5419097447.5333424</v>
      </c>
      <c r="F1000" s="3">
        <f t="shared" si="105"/>
        <v>3065575143.6211543</v>
      </c>
      <c r="G1000" s="3">
        <f t="shared" si="102"/>
        <v>3065575143.6211543</v>
      </c>
      <c r="H1000" s="3">
        <v>0</v>
      </c>
      <c r="I1000" s="3">
        <f t="shared" si="106"/>
        <v>2353522303.9121881</v>
      </c>
      <c r="J1000" s="5">
        <f t="shared" si="107"/>
        <v>993</v>
      </c>
    </row>
    <row r="1001" spans="2:10" x14ac:dyDescent="0.25">
      <c r="B1001" s="6">
        <f t="shared" si="103"/>
        <v>0.99399999999999999</v>
      </c>
      <c r="C1001" s="3" cm="1">
        <f t="array" ref="C1001">INDEX('Modified Iteration Data'!$Q$8:$Q$1007,MATCH($B1001,'Modified Iteration Data'!$AF$8:$AF$1007,0),0)</f>
        <v>3730691129.502346</v>
      </c>
      <c r="D1001" s="3" cm="1">
        <f t="array" ref="D1001">INDEX('Modified Iteration Data'!$R$8:$R$1007,MATCH($B1001,'Modified Iteration Data'!$AG$8:$AG$1007,0),0)</f>
        <v>1793711247.4931529</v>
      </c>
      <c r="E1001" s="3">
        <f t="shared" si="104"/>
        <v>5453207185.7979927</v>
      </c>
      <c r="F1001" s="3">
        <f t="shared" si="105"/>
        <v>3076541447.2787962</v>
      </c>
      <c r="G1001" s="3">
        <f t="shared" si="102"/>
        <v>3076541447.2787962</v>
      </c>
      <c r="H1001" s="3">
        <v>0</v>
      </c>
      <c r="I1001" s="3">
        <f t="shared" si="106"/>
        <v>2376665738.5191965</v>
      </c>
      <c r="J1001" s="5">
        <f t="shared" si="107"/>
        <v>994</v>
      </c>
    </row>
    <row r="1002" spans="2:10" x14ac:dyDescent="0.25">
      <c r="B1002" s="6">
        <f t="shared" si="103"/>
        <v>0.995</v>
      </c>
      <c r="C1002" s="3" cm="1">
        <f t="array" ref="C1002">INDEX('Modified Iteration Data'!$Q$8:$Q$1007,MATCH($B1002,'Modified Iteration Data'!$AF$8:$AF$1007,0),0)</f>
        <v>3770139839.421803</v>
      </c>
      <c r="D1002" s="3" cm="1">
        <f t="array" ref="D1002">INDEX('Modified Iteration Data'!$R$8:$R$1007,MATCH($B1002,'Modified Iteration Data'!$AG$8:$AG$1007,0),0)</f>
        <v>1813779363.321347</v>
      </c>
      <c r="E1002" s="3">
        <f t="shared" si="104"/>
        <v>5492655895.7174492</v>
      </c>
      <c r="F1002" s="3">
        <f t="shared" si="105"/>
        <v>3096609563.1069903</v>
      </c>
      <c r="G1002" s="3">
        <f t="shared" si="102"/>
        <v>3096609563.1069903</v>
      </c>
      <c r="H1002" s="3">
        <v>0</v>
      </c>
      <c r="I1002" s="3">
        <f t="shared" si="106"/>
        <v>2396046332.6104589</v>
      </c>
      <c r="J1002" s="5">
        <f t="shared" si="107"/>
        <v>995</v>
      </c>
    </row>
    <row r="1003" spans="2:10" x14ac:dyDescent="0.25">
      <c r="B1003" s="6">
        <f t="shared" si="103"/>
        <v>0.996</v>
      </c>
      <c r="C1003" s="3" cm="1">
        <f t="array" ref="C1003">INDEX('Modified Iteration Data'!$Q$8:$Q$1007,MATCH($B1003,'Modified Iteration Data'!$AF$8:$AF$1007,0),0)</f>
        <v>3772314409.2061567</v>
      </c>
      <c r="D1003" s="3" cm="1">
        <f t="array" ref="D1003">INDEX('Modified Iteration Data'!$R$8:$R$1007,MATCH($B1003,'Modified Iteration Data'!$AG$8:$AG$1007,0),0)</f>
        <v>1815702238.1802552</v>
      </c>
      <c r="E1003" s="3">
        <f t="shared" si="104"/>
        <v>5494830465.5018024</v>
      </c>
      <c r="F1003" s="3">
        <f t="shared" si="105"/>
        <v>3098532437.9658985</v>
      </c>
      <c r="G1003" s="3">
        <f t="shared" si="102"/>
        <v>3098532437.9658985</v>
      </c>
      <c r="H1003" s="3">
        <v>0</v>
      </c>
      <c r="I1003" s="3">
        <f t="shared" si="106"/>
        <v>2396298027.5359039</v>
      </c>
      <c r="J1003" s="5">
        <f t="shared" si="107"/>
        <v>996</v>
      </c>
    </row>
    <row r="1004" spans="2:10" x14ac:dyDescent="0.25">
      <c r="B1004" s="6">
        <f t="shared" si="103"/>
        <v>0.997</v>
      </c>
      <c r="C1004" s="3" cm="1">
        <f t="array" ref="C1004">INDEX('Modified Iteration Data'!$Q$8:$Q$1007,MATCH($B1004,'Modified Iteration Data'!$AF$8:$AF$1007,0),0)</f>
        <v>3792860164.4037423</v>
      </c>
      <c r="D1004" s="3" cm="1">
        <f t="array" ref="D1004">INDEX('Modified Iteration Data'!$R$8:$R$1007,MATCH($B1004,'Modified Iteration Data'!$AG$8:$AG$1007,0),0)</f>
        <v>1823949355.758142</v>
      </c>
      <c r="E1004" s="3">
        <f t="shared" si="104"/>
        <v>5515376220.6993885</v>
      </c>
      <c r="F1004" s="3">
        <f t="shared" si="105"/>
        <v>3106779555.5437851</v>
      </c>
      <c r="G1004" s="3">
        <f t="shared" si="102"/>
        <v>3106779555.5437851</v>
      </c>
      <c r="H1004" s="3">
        <v>0</v>
      </c>
      <c r="I1004" s="3">
        <f t="shared" si="106"/>
        <v>2408596665.1556034</v>
      </c>
      <c r="J1004" s="5">
        <f t="shared" si="107"/>
        <v>997</v>
      </c>
    </row>
    <row r="1005" spans="2:10" x14ac:dyDescent="0.25">
      <c r="B1005" s="6">
        <f t="shared" si="103"/>
        <v>0.998</v>
      </c>
      <c r="C1005" s="3" cm="1">
        <f t="array" ref="C1005">INDEX('Modified Iteration Data'!$Q$8:$Q$1007,MATCH($B1005,'Modified Iteration Data'!$AF$8:$AF$1007,0),0)</f>
        <v>3798172593.2861528</v>
      </c>
      <c r="D1005" s="3" cm="1">
        <f t="array" ref="D1005">INDEX('Modified Iteration Data'!$R$8:$R$1007,MATCH($B1005,'Modified Iteration Data'!$AG$8:$AG$1007,0),0)</f>
        <v>1824597336.4510169</v>
      </c>
      <c r="E1005" s="3">
        <f t="shared" si="104"/>
        <v>5520688649.5817986</v>
      </c>
      <c r="F1005" s="3">
        <f t="shared" si="105"/>
        <v>3107427536.23666</v>
      </c>
      <c r="G1005" s="3">
        <f t="shared" si="102"/>
        <v>3107427536.23666</v>
      </c>
      <c r="H1005" s="3">
        <v>0</v>
      </c>
      <c r="I1005" s="3">
        <f t="shared" si="106"/>
        <v>2413261113.3451385</v>
      </c>
      <c r="J1005" s="5">
        <f t="shared" si="107"/>
        <v>998</v>
      </c>
    </row>
    <row r="1006" spans="2:10" x14ac:dyDescent="0.25">
      <c r="B1006" s="6">
        <f t="shared" si="103"/>
        <v>0.999</v>
      </c>
      <c r="C1006" s="3" cm="1">
        <f t="array" ref="C1006">INDEX('Modified Iteration Data'!$Q$8:$Q$1007,MATCH($B1006,'Modified Iteration Data'!$AF$8:$AF$1007,0),0)</f>
        <v>3852512742.3996019</v>
      </c>
      <c r="D1006" s="3" cm="1">
        <f t="array" ref="D1006">INDEX('Modified Iteration Data'!$R$8:$R$1007,MATCH($B1006,'Modified Iteration Data'!$AG$8:$AG$1007,0),0)</f>
        <v>1848782690.2597451</v>
      </c>
      <c r="E1006" s="3">
        <f t="shared" si="104"/>
        <v>5575028798.6952477</v>
      </c>
      <c r="F1006" s="3">
        <f t="shared" si="105"/>
        <v>3131612890.0453882</v>
      </c>
      <c r="G1006" s="3">
        <f t="shared" si="102"/>
        <v>3131612890.0453882</v>
      </c>
      <c r="H1006" s="3">
        <v>0</v>
      </c>
      <c r="I1006" s="3">
        <f t="shared" si="106"/>
        <v>2443415908.6498594</v>
      </c>
      <c r="J1006" s="5">
        <f t="shared" si="107"/>
        <v>999</v>
      </c>
    </row>
    <row r="1007" spans="2:10" x14ac:dyDescent="0.25">
      <c r="B1007" s="6">
        <f t="shared" si="103"/>
        <v>1</v>
      </c>
      <c r="C1007" s="3" cm="1">
        <f t="array" ref="C1007">INDEX('Modified Iteration Data'!$Q$8:$Q$1007,MATCH($B1007,'Modified Iteration Data'!$AF$8:$AF$1007,0),0)</f>
        <v>3906984848.8148689</v>
      </c>
      <c r="D1007" s="3" cm="1">
        <f t="array" ref="D1007">INDEX('Modified Iteration Data'!$R$8:$R$1007,MATCH($B1007,'Modified Iteration Data'!$AG$8:$AG$1007,0),0)</f>
        <v>1869224715.1356001</v>
      </c>
      <c r="E1007" s="3">
        <f t="shared" si="104"/>
        <v>5629500905.1105156</v>
      </c>
      <c r="F1007" s="3">
        <f t="shared" si="105"/>
        <v>3152054914.9212437</v>
      </c>
      <c r="G1007" s="3">
        <f>MIN(E1007:F1007)</f>
        <v>3152054914.9212437</v>
      </c>
      <c r="H1007" s="3">
        <v>0</v>
      </c>
      <c r="I1007" s="3">
        <f t="shared" si="106"/>
        <v>2477445990.1892719</v>
      </c>
      <c r="J1007" s="5">
        <f t="shared" si="107"/>
        <v>1000</v>
      </c>
    </row>
    <row r="1008" spans="2:10" x14ac:dyDescent="0.25">
      <c r="B1008" s="6"/>
      <c r="C1008" s="5"/>
      <c r="D1008" s="5"/>
    </row>
    <row r="1009" spans="2:4" x14ac:dyDescent="0.25">
      <c r="B1009" s="6"/>
      <c r="C1009" s="5"/>
      <c r="D1009" s="5"/>
    </row>
    <row r="1010" spans="2:4" x14ac:dyDescent="0.25">
      <c r="B1010" s="6"/>
      <c r="C1010" s="5"/>
      <c r="D1010" s="5"/>
    </row>
    <row r="1011" spans="2:4" x14ac:dyDescent="0.25">
      <c r="B1011" s="6"/>
      <c r="C1011" s="5"/>
      <c r="D1011" s="5"/>
    </row>
    <row r="1012" spans="2:4" x14ac:dyDescent="0.25">
      <c r="B1012" s="6"/>
      <c r="C1012" s="5"/>
      <c r="D1012" s="5"/>
    </row>
    <row r="1013" spans="2:4" x14ac:dyDescent="0.25">
      <c r="B1013" s="6"/>
      <c r="C1013" s="5"/>
      <c r="D1013" s="5"/>
    </row>
    <row r="1014" spans="2:4" x14ac:dyDescent="0.25">
      <c r="B1014" s="6"/>
      <c r="C1014" s="5"/>
      <c r="D1014" s="5"/>
    </row>
    <row r="1015" spans="2:4" x14ac:dyDescent="0.25">
      <c r="B1015" s="6"/>
      <c r="C1015" s="5"/>
      <c r="D1015" s="5"/>
    </row>
    <row r="1016" spans="2:4" x14ac:dyDescent="0.25">
      <c r="B1016" s="6"/>
      <c r="C1016" s="5"/>
      <c r="D1016" s="5"/>
    </row>
    <row r="1017" spans="2:4" x14ac:dyDescent="0.25">
      <c r="B1017" s="6"/>
      <c r="C1017" s="5"/>
      <c r="D1017" s="5"/>
    </row>
    <row r="1018" spans="2:4" x14ac:dyDescent="0.25">
      <c r="B1018" s="6"/>
      <c r="C1018" s="5"/>
      <c r="D1018" s="5"/>
    </row>
    <row r="1019" spans="2:4" x14ac:dyDescent="0.25">
      <c r="B1019" s="6"/>
      <c r="C1019" s="5"/>
      <c r="D1019" s="5"/>
    </row>
  </sheetData>
  <mergeCells count="3">
    <mergeCell ref="C6:D6"/>
    <mergeCell ref="E6:F6"/>
    <mergeCell ref="G6:I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9C37-AEBE-403F-A963-DBA6C179ABE9}">
  <sheetPr>
    <tabColor theme="5"/>
  </sheetPr>
  <dimension ref="B2:Y98"/>
  <sheetViews>
    <sheetView showGridLines="0" topLeftCell="A29" zoomScale="85" zoomScaleNormal="85" workbookViewId="0">
      <selection activeCell="L39" sqref="L39"/>
    </sheetView>
  </sheetViews>
  <sheetFormatPr defaultRowHeight="15" x14ac:dyDescent="0.25"/>
  <cols>
    <col min="1" max="3" width="1.140625" customWidth="1"/>
    <col min="6" max="20" width="15.5703125" customWidth="1"/>
    <col min="23" max="23" width="16.7109375" bestFit="1" customWidth="1"/>
    <col min="24" max="24" width="10.7109375" bestFit="1" customWidth="1"/>
  </cols>
  <sheetData>
    <row r="2" spans="2:13" ht="18.75" x14ac:dyDescent="0.3">
      <c r="D2" s="1" t="s">
        <v>38</v>
      </c>
    </row>
    <row r="4" spans="2:13" x14ac:dyDescent="0.25">
      <c r="B4" s="7"/>
      <c r="D4" s="7" t="s">
        <v>42</v>
      </c>
      <c r="E4" s="7"/>
      <c r="F4" s="7"/>
      <c r="G4" s="7"/>
      <c r="H4" s="7"/>
      <c r="I4" s="7"/>
      <c r="J4" s="7"/>
      <c r="K4" s="7"/>
      <c r="L4" s="7"/>
    </row>
    <row r="5" spans="2:13" x14ac:dyDescent="0.25">
      <c r="B5" s="7"/>
      <c r="H5" s="3">
        <f>SUM('FLISR Model Raw Data'!AE2:AE698)*1</f>
        <v>1722516056.2956462</v>
      </c>
      <c r="I5" s="3">
        <f>(SUMIFS('FLISR Model Raw Data'!AF2:AF698,'FLISR Model Raw Data'!G2:G698,1)+SUMIFS('FLISR Model Raw Data'!AE2:AE698,'FLISR Model Raw Data'!G2:G698,0)+O20)*1</f>
        <v>1378594944.9856434</v>
      </c>
    </row>
    <row r="6" spans="2:13" x14ac:dyDescent="0.25">
      <c r="B6" s="7"/>
      <c r="F6" s="44" t="s">
        <v>25</v>
      </c>
      <c r="G6" s="44"/>
      <c r="H6" s="40" t="s">
        <v>35</v>
      </c>
      <c r="I6" s="40"/>
      <c r="J6" s="44" t="s">
        <v>41</v>
      </c>
      <c r="K6" s="44"/>
      <c r="L6" s="44"/>
    </row>
    <row r="7" spans="2:13" ht="30" x14ac:dyDescent="0.25">
      <c r="B7" s="7"/>
      <c r="D7" s="2" t="s">
        <v>40</v>
      </c>
      <c r="E7" s="2" t="s">
        <v>39</v>
      </c>
      <c r="F7" s="12" t="s">
        <v>20</v>
      </c>
      <c r="G7" s="12" t="s">
        <v>22</v>
      </c>
      <c r="H7" s="2" t="s">
        <v>20</v>
      </c>
      <c r="I7" s="2" t="s">
        <v>22</v>
      </c>
      <c r="J7" s="12" t="s">
        <v>17</v>
      </c>
      <c r="K7" s="12" t="s">
        <v>36</v>
      </c>
      <c r="L7" s="12" t="s">
        <v>37</v>
      </c>
    </row>
    <row r="8" spans="2:13" x14ac:dyDescent="0.25">
      <c r="B8" s="7"/>
      <c r="D8" t="str">
        <f>"P"&amp;E8*100</f>
        <v>P50</v>
      </c>
      <c r="E8">
        <v>0.5</v>
      </c>
      <c r="F8" s="3" cm="1">
        <f t="array" ref="F8">INDEX('Modified Iteration Data'!$Q$8:$Q$1007,MATCH($E8,'Modified Iteration Data'!$AH$8:$AH$1007,0),0)</f>
        <v>2556749385.3915043</v>
      </c>
      <c r="G8" s="3" cm="1">
        <f t="array" ref="G8">INDEX('Modified Iteration Data'!$R$8:$R$1007,MATCH($E8,'Modified Iteration Data'!$AH$8:$AH$1007,0),0)</f>
        <v>1275295321.4933665</v>
      </c>
      <c r="H8" s="3">
        <f>F8+$H$5</f>
        <v>4279265441.6871505</v>
      </c>
      <c r="I8" s="3">
        <f>G8+$I$5</f>
        <v>2653890266.4790096</v>
      </c>
      <c r="J8" s="3">
        <f>H8-I8</f>
        <v>1625375175.2081409</v>
      </c>
      <c r="K8" s="3">
        <f>IF(J8&lt;0,J8,0)</f>
        <v>0</v>
      </c>
      <c r="L8" s="3">
        <f>IF(J8&gt;=0,J8,0)</f>
        <v>1625375175.2081409</v>
      </c>
      <c r="M8" s="3">
        <f>S23-L8</f>
        <v>0</v>
      </c>
    </row>
    <row r="9" spans="2:13" x14ac:dyDescent="0.25">
      <c r="B9" s="7"/>
      <c r="D9" t="str">
        <f>"P"&amp;E9*100</f>
        <v>P55</v>
      </c>
      <c r="E9">
        <v>0.55000000000000004</v>
      </c>
      <c r="F9" s="3" cm="1">
        <f t="array" ref="F9">INDEX('Modified Iteration Data'!$Q$8:$Q$1007,MATCH($E9,'Modified Iteration Data'!$AH$8:$AH$1007,0),0)</f>
        <v>2647730075.2363386</v>
      </c>
      <c r="G9" s="3" cm="1">
        <f t="array" ref="G9">INDEX('Modified Iteration Data'!$R$8:$R$1007,MATCH($E9,'Modified Iteration Data'!$AH$8:$AH$1007,0),0)</f>
        <v>1333776535.0259151</v>
      </c>
      <c r="H9" s="3">
        <f t="shared" ref="H9:H17" si="0">F9+$H$5</f>
        <v>4370246131.5319843</v>
      </c>
      <c r="I9" s="3">
        <f t="shared" ref="I9:I17" si="1">G9+$I$5</f>
        <v>2712371480.0115585</v>
      </c>
      <c r="J9" s="3">
        <f t="shared" ref="J9:J17" si="2">H9-I9</f>
        <v>1657874651.5204258</v>
      </c>
      <c r="K9" s="3">
        <f t="shared" ref="K9:K17" si="3">IF(J9&lt;0,J9,0)</f>
        <v>0</v>
      </c>
      <c r="L9" s="3">
        <f t="shared" ref="L9:L17" si="4">IF(J9&gt;=0,J9,0)</f>
        <v>1657874651.5204258</v>
      </c>
      <c r="M9" s="3">
        <f t="shared" ref="M9:M17" si="5">S24-L9</f>
        <v>0</v>
      </c>
    </row>
    <row r="10" spans="2:13" x14ac:dyDescent="0.25">
      <c r="B10" s="7"/>
      <c r="D10" t="str">
        <f>"P"&amp;E10*100</f>
        <v>P60</v>
      </c>
      <c r="E10">
        <v>0.6</v>
      </c>
      <c r="F10" s="3" cm="1">
        <f t="array" ref="F10">INDEX('Modified Iteration Data'!$Q$8:$Q$1007,MATCH($E10,'Modified Iteration Data'!$AH$8:$AH$1007,0),0)</f>
        <v>2685813624.960968</v>
      </c>
      <c r="G10" s="3" cm="1">
        <f t="array" ref="G10">INDEX('Modified Iteration Data'!$R$8:$R$1007,MATCH($E10,'Modified Iteration Data'!$AH$8:$AH$1007,0),0)</f>
        <v>1337316253.9312668</v>
      </c>
      <c r="H10" s="3">
        <f t="shared" si="0"/>
        <v>4408329681.2566147</v>
      </c>
      <c r="I10" s="3">
        <f t="shared" si="1"/>
        <v>2715911198.9169102</v>
      </c>
      <c r="J10" s="3">
        <f t="shared" si="2"/>
        <v>1692418482.3397045</v>
      </c>
      <c r="K10" s="3">
        <f t="shared" si="3"/>
        <v>0</v>
      </c>
      <c r="L10" s="3">
        <f t="shared" si="4"/>
        <v>1692418482.3397045</v>
      </c>
      <c r="M10" s="3">
        <f t="shared" si="5"/>
        <v>0</v>
      </c>
    </row>
    <row r="11" spans="2:13" x14ac:dyDescent="0.25">
      <c r="B11" s="7"/>
      <c r="D11" t="str">
        <f t="shared" ref="D11:D17" si="6">"P"&amp;E11*100</f>
        <v>P65</v>
      </c>
      <c r="E11">
        <v>0.65</v>
      </c>
      <c r="F11" s="3" cm="1">
        <f t="array" ref="F11">INDEX('Modified Iteration Data'!$Q$8:$Q$1007,MATCH($E11,'Modified Iteration Data'!$AH$8:$AH$1007,0),0)</f>
        <v>2738505566.6774321</v>
      </c>
      <c r="G11" s="3" cm="1">
        <f t="array" ref="G11">INDEX('Modified Iteration Data'!$R$8:$R$1007,MATCH($E11,'Modified Iteration Data'!$AH$8:$AH$1007,0),0)</f>
        <v>1361558004.0305834</v>
      </c>
      <c r="H11" s="3">
        <f t="shared" si="0"/>
        <v>4461021622.9730778</v>
      </c>
      <c r="I11" s="3">
        <f t="shared" si="1"/>
        <v>2740152949.0162268</v>
      </c>
      <c r="J11" s="3">
        <f t="shared" si="2"/>
        <v>1720868673.956851</v>
      </c>
      <c r="K11" s="3">
        <f t="shared" si="3"/>
        <v>0</v>
      </c>
      <c r="L11" s="3">
        <f t="shared" si="4"/>
        <v>1720868673.956851</v>
      </c>
      <c r="M11" s="3">
        <f t="shared" si="5"/>
        <v>0</v>
      </c>
    </row>
    <row r="12" spans="2:13" x14ac:dyDescent="0.25">
      <c r="B12" s="7"/>
      <c r="D12" t="str">
        <f t="shared" si="6"/>
        <v>P70</v>
      </c>
      <c r="E12">
        <v>0.7</v>
      </c>
      <c r="F12" s="3" cm="1">
        <f t="array" ref="F12">INDEX('Modified Iteration Data'!$Q$8:$Q$1007,MATCH($E12,'Modified Iteration Data'!$AH$8:$AH$1007,0),0)</f>
        <v>2828079106.8778968</v>
      </c>
      <c r="G12" s="3" cm="1">
        <f t="array" ref="G12">INDEX('Modified Iteration Data'!$R$8:$R$1007,MATCH($E12,'Modified Iteration Data'!$AH$8:$AH$1007,0),0)</f>
        <v>1410698414.0424693</v>
      </c>
      <c r="H12" s="3">
        <f t="shared" si="0"/>
        <v>4550595163.173543</v>
      </c>
      <c r="I12" s="3">
        <f t="shared" si="1"/>
        <v>2789293359.0281124</v>
      </c>
      <c r="J12" s="3">
        <f t="shared" si="2"/>
        <v>1761301804.1454306</v>
      </c>
      <c r="K12" s="3">
        <f t="shared" si="3"/>
        <v>0</v>
      </c>
      <c r="L12" s="3">
        <f t="shared" si="4"/>
        <v>1761301804.1454306</v>
      </c>
      <c r="M12" s="3">
        <f t="shared" si="5"/>
        <v>0</v>
      </c>
    </row>
    <row r="13" spans="2:13" x14ac:dyDescent="0.25">
      <c r="B13" s="7"/>
      <c r="D13" t="str">
        <f t="shared" si="6"/>
        <v>P75</v>
      </c>
      <c r="E13">
        <v>0.75</v>
      </c>
      <c r="F13" s="3" cm="1">
        <f t="array" ref="F13">INDEX('Modified Iteration Data'!$Q$8:$Q$1007,MATCH($E13,'Modified Iteration Data'!$AH$8:$AH$1007,0),0)</f>
        <v>2911212001.1836009</v>
      </c>
      <c r="G13" s="3" cm="1">
        <f t="array" ref="G13">INDEX('Modified Iteration Data'!$R$8:$R$1007,MATCH($E13,'Modified Iteration Data'!$AH$8:$AH$1007,0),0)</f>
        <v>1452282029.4445951</v>
      </c>
      <c r="H13" s="3">
        <f t="shared" si="0"/>
        <v>4633728057.4792471</v>
      </c>
      <c r="I13" s="3">
        <f t="shared" si="1"/>
        <v>2830876974.4302387</v>
      </c>
      <c r="J13" s="3">
        <f t="shared" si="2"/>
        <v>1802851083.0490084</v>
      </c>
      <c r="K13" s="3">
        <f t="shared" si="3"/>
        <v>0</v>
      </c>
      <c r="L13" s="3">
        <f t="shared" si="4"/>
        <v>1802851083.0490084</v>
      </c>
      <c r="M13" s="3">
        <f t="shared" si="5"/>
        <v>0</v>
      </c>
    </row>
    <row r="14" spans="2:13" x14ac:dyDescent="0.25">
      <c r="B14" s="7"/>
      <c r="D14" t="str">
        <f t="shared" si="6"/>
        <v>P80</v>
      </c>
      <c r="E14">
        <v>0.8</v>
      </c>
      <c r="F14" s="3" cm="1">
        <f t="array" ref="F14">INDEX('Modified Iteration Data'!$Q$8:$Q$1007,MATCH($E14,'Modified Iteration Data'!$AH$8:$AH$1007,0),0)</f>
        <v>2987192991.311204</v>
      </c>
      <c r="G14" s="3" cm="1">
        <f t="array" ref="G14">INDEX('Modified Iteration Data'!$R$8:$R$1007,MATCH($E14,'Modified Iteration Data'!$AH$8:$AH$1007,0),0)</f>
        <v>1483790671.2603781</v>
      </c>
      <c r="H14" s="3">
        <f t="shared" si="0"/>
        <v>4709709047.6068497</v>
      </c>
      <c r="I14" s="3">
        <f t="shared" si="1"/>
        <v>2862385616.2460213</v>
      </c>
      <c r="J14" s="3">
        <f t="shared" si="2"/>
        <v>1847323431.3608284</v>
      </c>
      <c r="K14" s="3">
        <f t="shared" si="3"/>
        <v>0</v>
      </c>
      <c r="L14" s="3">
        <f t="shared" si="4"/>
        <v>1847323431.3608284</v>
      </c>
      <c r="M14" s="3">
        <f t="shared" si="5"/>
        <v>0</v>
      </c>
    </row>
    <row r="15" spans="2:13" x14ac:dyDescent="0.25">
      <c r="B15" s="7"/>
      <c r="D15" t="str">
        <f t="shared" si="6"/>
        <v>P85</v>
      </c>
      <c r="E15">
        <v>0.85</v>
      </c>
      <c r="F15" s="3" cm="1">
        <f t="array" ref="F15">INDEX('Modified Iteration Data'!$Q$8:$Q$1007,MATCH($E15,'Modified Iteration Data'!$AH$8:$AH$1007,0),0)</f>
        <v>3057665388.2128139</v>
      </c>
      <c r="G15" s="3" cm="1">
        <f t="array" ref="G15">INDEX('Modified Iteration Data'!$R$8:$R$1007,MATCH($E15,'Modified Iteration Data'!$AH$8:$AH$1007,0),0)</f>
        <v>1510859040.905719</v>
      </c>
      <c r="H15" s="3">
        <f t="shared" si="0"/>
        <v>4780181444.50846</v>
      </c>
      <c r="I15" s="3">
        <f t="shared" si="1"/>
        <v>2889453985.8913622</v>
      </c>
      <c r="J15" s="3">
        <f t="shared" si="2"/>
        <v>1890727458.6170979</v>
      </c>
      <c r="K15" s="3">
        <f t="shared" si="3"/>
        <v>0</v>
      </c>
      <c r="L15" s="3">
        <f t="shared" si="4"/>
        <v>1890727458.6170979</v>
      </c>
      <c r="M15" s="3">
        <f t="shared" si="5"/>
        <v>0</v>
      </c>
    </row>
    <row r="16" spans="2:13" x14ac:dyDescent="0.25">
      <c r="B16" s="7"/>
      <c r="D16" t="str">
        <f t="shared" si="6"/>
        <v>P90</v>
      </c>
      <c r="E16">
        <v>0.9</v>
      </c>
      <c r="F16" s="3" cm="1">
        <f t="array" ref="F16">INDEX('Modified Iteration Data'!$Q$8:$Q$1007,MATCH($E16,'Modified Iteration Data'!$AH$8:$AH$1007,0),0)</f>
        <v>3140466773.6454849</v>
      </c>
      <c r="G16" s="3" cm="1">
        <f t="array" ref="G16">INDEX('Modified Iteration Data'!$R$8:$R$1007,MATCH($E16,'Modified Iteration Data'!$AH$8:$AH$1007,0),0)</f>
        <v>1532726603.1950531</v>
      </c>
      <c r="H16" s="3">
        <f t="shared" si="0"/>
        <v>4862982829.9411316</v>
      </c>
      <c r="I16" s="3">
        <f t="shared" si="1"/>
        <v>2911321548.1806965</v>
      </c>
      <c r="J16" s="3">
        <f t="shared" si="2"/>
        <v>1951661281.7604351</v>
      </c>
      <c r="K16" s="3">
        <f t="shared" si="3"/>
        <v>0</v>
      </c>
      <c r="L16" s="3">
        <f t="shared" si="4"/>
        <v>1951661281.7604351</v>
      </c>
      <c r="M16" s="3">
        <f t="shared" si="5"/>
        <v>0</v>
      </c>
    </row>
    <row r="17" spans="2:25" x14ac:dyDescent="0.25">
      <c r="B17" s="7"/>
      <c r="D17" t="str">
        <f t="shared" si="6"/>
        <v>P95</v>
      </c>
      <c r="E17">
        <v>0.95</v>
      </c>
      <c r="F17" s="3" cm="1">
        <f t="array" ref="F17">INDEX('Modified Iteration Data'!$Q$8:$Q$1007,MATCH($E17,'Modified Iteration Data'!$AH$8:$AH$1007,0),0)</f>
        <v>3320227400.8985782</v>
      </c>
      <c r="G17" s="3" cm="1">
        <f t="array" ref="G17">INDEX('Modified Iteration Data'!$R$8:$R$1007,MATCH($E17,'Modified Iteration Data'!$AH$8:$AH$1007,0),0)</f>
        <v>1621530258.613631</v>
      </c>
      <c r="H17" s="3">
        <f t="shared" si="0"/>
        <v>5042743457.1942244</v>
      </c>
      <c r="I17" s="3">
        <f t="shared" si="1"/>
        <v>3000125203.5992746</v>
      </c>
      <c r="J17" s="3">
        <f t="shared" si="2"/>
        <v>2042618253.5949497</v>
      </c>
      <c r="K17" s="3">
        <f t="shared" si="3"/>
        <v>0</v>
      </c>
      <c r="L17" s="3">
        <f t="shared" si="4"/>
        <v>2042618253.5949497</v>
      </c>
      <c r="M17" s="3">
        <f t="shared" si="5"/>
        <v>0</v>
      </c>
    </row>
    <row r="19" spans="2:25" x14ac:dyDescent="0.25">
      <c r="B19" s="13"/>
      <c r="D19" s="13" t="s">
        <v>43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</row>
    <row r="20" spans="2:25" x14ac:dyDescent="0.25">
      <c r="B20" s="13"/>
      <c r="M20" s="3">
        <f>H5</f>
        <v>1722516056.2956462</v>
      </c>
      <c r="N20" s="3">
        <f>(I5-O20)*1</f>
        <v>1282830199.7856433</v>
      </c>
      <c r="O20" s="3">
        <f>SUMIFS('FLISR Model Raw Data'!Q2:Q698,'FLISR Model Raw Data'!G2:G698,1)*1</f>
        <v>95764745.199999973</v>
      </c>
      <c r="W20" s="3">
        <f>M20-N20</f>
        <v>439685856.51000285</v>
      </c>
      <c r="X20" s="29">
        <f>W20/W21</f>
        <v>0.33691564240871941</v>
      </c>
    </row>
    <row r="21" spans="2:25" x14ac:dyDescent="0.25">
      <c r="B21" s="13"/>
      <c r="F21" s="44" t="s">
        <v>25</v>
      </c>
      <c r="G21" s="44"/>
      <c r="H21" s="44"/>
      <c r="I21" s="44"/>
      <c r="J21" s="44"/>
      <c r="K21" s="40" t="s">
        <v>35</v>
      </c>
      <c r="L21" s="40"/>
      <c r="M21" s="40"/>
      <c r="N21" s="40"/>
      <c r="O21" s="40"/>
      <c r="P21" s="44" t="s">
        <v>52</v>
      </c>
      <c r="Q21" s="44"/>
      <c r="R21" s="44"/>
      <c r="S21" s="44"/>
      <c r="T21" s="44"/>
      <c r="W21" s="14">
        <f>H35-I35</f>
        <v>1305032480.4350009</v>
      </c>
    </row>
    <row r="22" spans="2:25" ht="30" x14ac:dyDescent="0.25">
      <c r="B22" s="13"/>
      <c r="D22" s="2" t="s">
        <v>40</v>
      </c>
      <c r="E22" s="2" t="s">
        <v>39</v>
      </c>
      <c r="F22" s="12" t="s">
        <v>44</v>
      </c>
      <c r="G22" s="12" t="s">
        <v>45</v>
      </c>
      <c r="H22" s="12" t="s">
        <v>46</v>
      </c>
      <c r="I22" s="12" t="s">
        <v>47</v>
      </c>
      <c r="J22" s="12" t="s">
        <v>1</v>
      </c>
      <c r="K22" s="2" t="s">
        <v>44</v>
      </c>
      <c r="L22" s="2" t="s">
        <v>45</v>
      </c>
      <c r="M22" s="2" t="s">
        <v>46</v>
      </c>
      <c r="N22" s="2" t="s">
        <v>47</v>
      </c>
      <c r="O22" s="2" t="s">
        <v>1</v>
      </c>
      <c r="P22" s="12" t="s">
        <v>48</v>
      </c>
      <c r="Q22" s="12" t="s">
        <v>49</v>
      </c>
      <c r="R22" s="12" t="s">
        <v>50</v>
      </c>
      <c r="S22" s="12" t="s">
        <v>17</v>
      </c>
      <c r="T22" s="12" t="s">
        <v>51</v>
      </c>
    </row>
    <row r="23" spans="2:25" x14ac:dyDescent="0.25">
      <c r="B23" s="13"/>
      <c r="C23">
        <v>1</v>
      </c>
      <c r="D23" t="str">
        <f>"P"&amp;E23*100</f>
        <v>P50</v>
      </c>
      <c r="E23">
        <v>0.5</v>
      </c>
      <c r="F23" s="3" cm="1">
        <f t="array" ref="F23">INDEX('Modified Iteration Data'!$K$8:$K$1007,MATCH($E23,'Modified Iteration Data'!$AH$8:$AH$1007,0),0)</f>
        <v>158120161.564814</v>
      </c>
      <c r="G23" s="3" cm="1">
        <f t="array" ref="G23">INDEX('Modified Iteration Data'!$L$8:$L$1007,MATCH($E23,'Modified Iteration Data'!$AH$8:$AH$1007,0),0)</f>
        <v>70372478.597948402</v>
      </c>
      <c r="H23" s="3" cm="1">
        <f t="array" ref="H23">INDEX('Modified Iteration Data'!$H$8:$H$1007,MATCH($E23,'Modified Iteration Data'!$AH$8:$AH$1007,0),0)</f>
        <v>2398629223.8266902</v>
      </c>
      <c r="I23" s="3" cm="1">
        <f t="array" ref="I23">INDEX('Modified Iteration Data'!$I$8:$I$1007,MATCH($E23,'Modified Iteration Data'!$AH$8:$AH$1007,0),0)</f>
        <v>992880252.89541805</v>
      </c>
      <c r="J23" s="3" cm="1">
        <f t="array" ref="J23">INDEX('Stocastic Model Raw Data'!$G$2:$G$1001,MATCH(E23,'Stocastic Model Raw Data'!$U$2:$U$1001,0),0)</f>
        <v>212042590</v>
      </c>
      <c r="K23" s="3">
        <f>F23</f>
        <v>158120161.564814</v>
      </c>
      <c r="L23" s="3">
        <f>G23</f>
        <v>70372478.597948402</v>
      </c>
      <c r="M23" s="3">
        <f t="shared" ref="M23:M32" si="7">H23+$M$20</f>
        <v>4121145280.1223364</v>
      </c>
      <c r="N23" s="3">
        <f t="shared" ref="N23:N32" si="8">I23+$N$20</f>
        <v>2275710452.6810613</v>
      </c>
      <c r="O23" s="3">
        <f t="shared" ref="O23:O32" si="9">J23+$O$20</f>
        <v>307807335.19999999</v>
      </c>
      <c r="P23" s="3">
        <f>K23-L23</f>
        <v>87747682.966865599</v>
      </c>
      <c r="Q23" s="3">
        <f>M23-N23</f>
        <v>1845434827.4412751</v>
      </c>
      <c r="R23" s="3">
        <f>P23+Q23</f>
        <v>1933182510.4081407</v>
      </c>
      <c r="S23" s="3">
        <f>R23-O23</f>
        <v>1625375175.2081406</v>
      </c>
      <c r="T23" s="3" cm="1">
        <f t="array" ref="T23">INDEX('Modified Iteration Data'!$S$8:$S$1007,MATCH($E23,'Modified Iteration Data'!$AH$8:$AH$1007,0),0)+$M$20-$N$20-$O$20-S23</f>
        <v>0</v>
      </c>
      <c r="V23" s="29">
        <f>H23/F38</f>
        <v>28.381863411041021</v>
      </c>
      <c r="W23" s="29">
        <f>H23-I23</f>
        <v>1405748970.931272</v>
      </c>
      <c r="X23" s="14">
        <f>F38-G38</f>
        <v>43301880.356860504</v>
      </c>
      <c r="Y23" s="29">
        <f>W23/X23</f>
        <v>32.463924414971814</v>
      </c>
    </row>
    <row r="24" spans="2:25" x14ac:dyDescent="0.25">
      <c r="B24" s="13"/>
      <c r="C24">
        <v>2</v>
      </c>
      <c r="D24" t="str">
        <f>"P"&amp;E24*100</f>
        <v>P55</v>
      </c>
      <c r="E24">
        <v>0.55000000000000004</v>
      </c>
      <c r="F24" s="3" cm="1">
        <f t="array" ref="F24">INDEX('Modified Iteration Data'!$K$8:$K$1007,MATCH($E24,'Modified Iteration Data'!$AH$8:$AH$1007,0),0)</f>
        <v>176307509.74738899</v>
      </c>
      <c r="G24" s="3" cm="1">
        <f t="array" ref="G24">INDEX('Modified Iteration Data'!$L$8:$L$1007,MATCH($E24,'Modified Iteration Data'!$AH$8:$AH$1007,0),0)</f>
        <v>79276640.483325094</v>
      </c>
      <c r="H24" s="3" cm="1">
        <f t="array" ref="H24">INDEX('Modified Iteration Data'!$H$8:$H$1007,MATCH($E24,'Modified Iteration Data'!$AH$8:$AH$1007,0),0)</f>
        <v>2471422565.4889498</v>
      </c>
      <c r="I24" s="3" cm="1">
        <f t="array" ref="I24">INDEX('Modified Iteration Data'!$I$8:$I$1007,MATCH($E24,'Modified Iteration Data'!$AH$8:$AH$1007,0),0)</f>
        <v>1042457304.54259</v>
      </c>
      <c r="J24" s="3" cm="1">
        <f t="array" ref="J24">INDEX('Stocastic Model Raw Data'!$G$2:$G$1001,MATCH(E24,'Stocastic Model Raw Data'!$U$2:$U$1001,0),0)</f>
        <v>212042590</v>
      </c>
      <c r="K24" s="3">
        <f t="shared" ref="K24:K32" si="10">F24</f>
        <v>176307509.74738899</v>
      </c>
      <c r="L24" s="3">
        <f t="shared" ref="L24:L32" si="11">G24</f>
        <v>79276640.483325094</v>
      </c>
      <c r="M24" s="3">
        <f t="shared" si="7"/>
        <v>4193938621.784596</v>
      </c>
      <c r="N24" s="3">
        <f t="shared" si="8"/>
        <v>2325287504.3282332</v>
      </c>
      <c r="O24" s="3">
        <f t="shared" si="9"/>
        <v>307807335.19999999</v>
      </c>
      <c r="P24" s="3">
        <f t="shared" ref="P24:P32" si="12">K24-L24</f>
        <v>97030869.264063895</v>
      </c>
      <c r="Q24" s="3">
        <f t="shared" ref="Q24:Q32" si="13">M24-N24</f>
        <v>1868651117.4563627</v>
      </c>
      <c r="R24" s="3">
        <f t="shared" ref="R24:R32" si="14">P24+Q24</f>
        <v>1965681986.7204266</v>
      </c>
      <c r="S24" s="3">
        <f t="shared" ref="S24:S32" si="15">R24-O24</f>
        <v>1657874651.5204265</v>
      </c>
      <c r="T24" s="3" cm="1">
        <f t="array" ref="T24">INDEX('Modified Iteration Data'!$S$8:$S$1007,MATCH($E24,'Modified Iteration Data'!$AH$8:$AH$1007,0),0)+$M$20-$N$20-$O$20-S24</f>
        <v>0</v>
      </c>
      <c r="V24" s="29">
        <f t="shared" ref="V24:V32" si="16">H24/F39</f>
        <v>28.444157594487439</v>
      </c>
      <c r="W24" s="29">
        <f t="shared" ref="W24:W32" si="17">H24-I24</f>
        <v>1428965260.9463596</v>
      </c>
      <c r="X24" s="14">
        <f t="shared" ref="X24:X32" si="18">F39-G39</f>
        <v>44324441.105104297</v>
      </c>
      <c r="Y24" s="29">
        <f t="shared" ref="Y24:Y32" si="19">W24/X24</f>
        <v>32.238765460300492</v>
      </c>
    </row>
    <row r="25" spans="2:25" x14ac:dyDescent="0.25">
      <c r="B25" s="13"/>
      <c r="C25">
        <v>3</v>
      </c>
      <c r="D25" t="str">
        <f>"P"&amp;E25*100</f>
        <v>P60</v>
      </c>
      <c r="E25">
        <v>0.6</v>
      </c>
      <c r="F25" s="3" cm="1">
        <f t="array" ref="F25">INDEX('Modified Iteration Data'!$K$8:$K$1007,MATCH($E25,'Modified Iteration Data'!$AH$8:$AH$1007,0),0)</f>
        <v>200088870.60674801</v>
      </c>
      <c r="G25" s="3" cm="1">
        <f t="array" ref="G25">INDEX('Modified Iteration Data'!$L$8:$L$1007,MATCH($E25,'Modified Iteration Data'!$AH$8:$AH$1007,0),0)</f>
        <v>92193629.7910368</v>
      </c>
      <c r="H25" s="3" cm="1">
        <f t="array" ref="H25">INDEX('Modified Iteration Data'!$H$8:$H$1007,MATCH($E25,'Modified Iteration Data'!$AH$8:$AH$1007,0),0)</f>
        <v>2485724754.3542199</v>
      </c>
      <c r="I25" s="3" cm="1">
        <f t="array" ref="I25">INDEX('Modified Iteration Data'!$I$8:$I$1007,MATCH($E25,'Modified Iteration Data'!$AH$8:$AH$1007,0),0)</f>
        <v>1033080034.1402299</v>
      </c>
      <c r="J25" s="3" cm="1">
        <f t="array" ref="J25">INDEX('Stocastic Model Raw Data'!$G$2:$G$1001,MATCH(E25,'Stocastic Model Raw Data'!$U$2:$U$1001,0),0)</f>
        <v>212042590</v>
      </c>
      <c r="K25" s="3">
        <f t="shared" si="10"/>
        <v>200088870.60674801</v>
      </c>
      <c r="L25" s="3">
        <f t="shared" si="11"/>
        <v>92193629.7910368</v>
      </c>
      <c r="M25" s="3">
        <f t="shared" si="7"/>
        <v>4208240810.6498661</v>
      </c>
      <c r="N25" s="3">
        <f t="shared" si="8"/>
        <v>2315910233.9258733</v>
      </c>
      <c r="O25" s="3">
        <f t="shared" si="9"/>
        <v>307807335.19999999</v>
      </c>
      <c r="P25" s="3">
        <f t="shared" si="12"/>
        <v>107895240.81571122</v>
      </c>
      <c r="Q25" s="3">
        <f t="shared" si="13"/>
        <v>1892330576.7239928</v>
      </c>
      <c r="R25" s="3">
        <f t="shared" si="14"/>
        <v>2000225817.5397041</v>
      </c>
      <c r="S25" s="3">
        <f t="shared" si="15"/>
        <v>1692418482.339704</v>
      </c>
      <c r="T25" s="3" cm="1">
        <f t="array" ref="T25">INDEX('Modified Iteration Data'!$S$8:$S$1007,MATCH($E25,'Modified Iteration Data'!$AH$8:$AH$1007,0),0)+$M$20-$N$20-$O$20-S25</f>
        <v>0</v>
      </c>
      <c r="V25" s="29">
        <f t="shared" si="16"/>
        <v>27.906483223276748</v>
      </c>
      <c r="W25" s="29">
        <f t="shared" si="17"/>
        <v>1452644720.21399</v>
      </c>
      <c r="X25" s="14">
        <f t="shared" si="18"/>
        <v>45432824.974041693</v>
      </c>
      <c r="Y25" s="29">
        <f t="shared" si="19"/>
        <v>31.973462381966495</v>
      </c>
    </row>
    <row r="26" spans="2:25" x14ac:dyDescent="0.25">
      <c r="B26" s="13"/>
      <c r="C26">
        <v>4</v>
      </c>
      <c r="D26" t="str">
        <f t="shared" ref="D26:D32" si="20">"P"&amp;E26*100</f>
        <v>P65</v>
      </c>
      <c r="E26">
        <v>0.65</v>
      </c>
      <c r="F26" s="3" cm="1">
        <f t="array" ref="F26">INDEX('Modified Iteration Data'!$K$8:$K$1007,MATCH($E26,'Modified Iteration Data'!$AH$8:$AH$1007,0),0)</f>
        <v>196240310.20944199</v>
      </c>
      <c r="G26" s="3" cm="1">
        <f t="array" ref="G26">INDEX('Modified Iteration Data'!$L$8:$L$1007,MATCH($E26,'Modified Iteration Data'!$AH$8:$AH$1007,0),0)</f>
        <v>88532919.685393304</v>
      </c>
      <c r="H26" s="3" cm="1">
        <f t="array" ref="H26">INDEX('Modified Iteration Data'!$H$8:$H$1007,MATCH($E26,'Modified Iteration Data'!$AH$8:$AH$1007,0),0)</f>
        <v>2542265256.4679899</v>
      </c>
      <c r="I26" s="3" cm="1">
        <f t="array" ref="I26">INDEX('Modified Iteration Data'!$I$8:$I$1007,MATCH($E26,'Modified Iteration Data'!$AH$8:$AH$1007,0),0)</f>
        <v>1060982494.34519</v>
      </c>
      <c r="J26" s="3" cm="1">
        <f t="array" ref="J26">INDEX('Stocastic Model Raw Data'!$G$2:$G$1001,MATCH(E26,'Stocastic Model Raw Data'!$U$2:$U$1001,0),0)</f>
        <v>212042590</v>
      </c>
      <c r="K26" s="3">
        <f t="shared" si="10"/>
        <v>196240310.20944199</v>
      </c>
      <c r="L26" s="3">
        <f t="shared" si="11"/>
        <v>88532919.685393304</v>
      </c>
      <c r="M26" s="3">
        <f t="shared" si="7"/>
        <v>4264781312.7636361</v>
      </c>
      <c r="N26" s="3">
        <f t="shared" si="8"/>
        <v>2343812694.1308336</v>
      </c>
      <c r="O26" s="3">
        <f t="shared" si="9"/>
        <v>307807335.19999999</v>
      </c>
      <c r="P26" s="3">
        <f t="shared" si="12"/>
        <v>107707390.52404869</v>
      </c>
      <c r="Q26" s="3">
        <f t="shared" si="13"/>
        <v>1920968618.6328025</v>
      </c>
      <c r="R26" s="3">
        <f t="shared" si="14"/>
        <v>2028676009.1568513</v>
      </c>
      <c r="S26" s="3">
        <f t="shared" si="15"/>
        <v>1720868673.9568512</v>
      </c>
      <c r="T26" s="3" cm="1">
        <f t="array" ref="T26">INDEX('Modified Iteration Data'!$S$8:$S$1007,MATCH($E26,'Modified Iteration Data'!$AH$8:$AH$1007,0),0)+$M$20-$N$20-$O$20-S26</f>
        <v>0</v>
      </c>
      <c r="V26" s="29">
        <f t="shared" si="16"/>
        <v>27.854718150012314</v>
      </c>
      <c r="W26" s="29">
        <f t="shared" si="17"/>
        <v>1481282762.1227999</v>
      </c>
      <c r="X26" s="14">
        <f t="shared" si="18"/>
        <v>46631781.953298099</v>
      </c>
      <c r="Y26" s="29">
        <f t="shared" si="19"/>
        <v>31.765519138992158</v>
      </c>
    </row>
    <row r="27" spans="2:25" x14ac:dyDescent="0.25">
      <c r="B27" s="13"/>
      <c r="C27">
        <v>5</v>
      </c>
      <c r="D27" t="str">
        <f t="shared" si="20"/>
        <v>P70</v>
      </c>
      <c r="E27">
        <v>0.7</v>
      </c>
      <c r="F27" s="3" cm="1">
        <f t="array" ref="F27">INDEX('Modified Iteration Data'!$K$8:$K$1007,MATCH($E27,'Modified Iteration Data'!$AH$8:$AH$1007,0),0)</f>
        <v>196838684.032087</v>
      </c>
      <c r="G27" s="3" cm="1">
        <f t="array" ref="G27">INDEX('Modified Iteration Data'!$L$8:$L$1007,MATCH($E27,'Modified Iteration Data'!$AH$8:$AH$1007,0),0)</f>
        <v>90867825.450339407</v>
      </c>
      <c r="H27" s="3" cm="1">
        <f t="array" ref="H27">INDEX('Modified Iteration Data'!$H$8:$H$1007,MATCH($E27,'Modified Iteration Data'!$AH$8:$AH$1007,0),0)</f>
        <v>2631240422.8458099</v>
      </c>
      <c r="I27" s="3" cm="1">
        <f t="array" ref="I27">INDEX('Modified Iteration Data'!$I$8:$I$1007,MATCH($E27,'Modified Iteration Data'!$AH$8:$AH$1007,0),0)</f>
        <v>1107787998.5921299</v>
      </c>
      <c r="J27" s="3" cm="1">
        <f t="array" ref="J27">INDEX('Stocastic Model Raw Data'!$G$2:$G$1001,MATCH(E27,'Stocastic Model Raw Data'!$U$2:$U$1001,0),0)</f>
        <v>212042590</v>
      </c>
      <c r="K27" s="3">
        <f t="shared" si="10"/>
        <v>196838684.032087</v>
      </c>
      <c r="L27" s="3">
        <f t="shared" si="11"/>
        <v>90867825.450339407</v>
      </c>
      <c r="M27" s="3">
        <f t="shared" si="7"/>
        <v>4353756479.1414566</v>
      </c>
      <c r="N27" s="3">
        <f t="shared" si="8"/>
        <v>2390618198.3777733</v>
      </c>
      <c r="O27" s="3">
        <f t="shared" si="9"/>
        <v>307807335.19999999</v>
      </c>
      <c r="P27" s="3">
        <f t="shared" si="12"/>
        <v>105970858.58174759</v>
      </c>
      <c r="Q27" s="3">
        <f t="shared" si="13"/>
        <v>1963138280.7636833</v>
      </c>
      <c r="R27" s="3">
        <f t="shared" si="14"/>
        <v>2069109139.3454309</v>
      </c>
      <c r="S27" s="3">
        <f t="shared" si="15"/>
        <v>1761301804.1454308</v>
      </c>
      <c r="T27" s="3" cm="1">
        <f t="array" ref="T27">INDEX('Modified Iteration Data'!$S$8:$S$1007,MATCH($E27,'Modified Iteration Data'!$AH$8:$AH$1007,0),0)+$M$20-$N$20-$O$20-S27</f>
        <v>0</v>
      </c>
      <c r="V27" s="29">
        <f t="shared" si="16"/>
        <v>27.900311774989806</v>
      </c>
      <c r="W27" s="29">
        <f t="shared" si="17"/>
        <v>1523452424.25368</v>
      </c>
      <c r="X27" s="14">
        <f t="shared" si="18"/>
        <v>47862505.159668505</v>
      </c>
      <c r="Y27" s="29">
        <f t="shared" si="19"/>
        <v>31.829767772737107</v>
      </c>
    </row>
    <row r="28" spans="2:25" x14ac:dyDescent="0.25">
      <c r="B28" s="13"/>
      <c r="C28">
        <v>6</v>
      </c>
      <c r="D28" t="str">
        <f t="shared" si="20"/>
        <v>P75</v>
      </c>
      <c r="E28">
        <v>0.75</v>
      </c>
      <c r="F28" s="3" cm="1">
        <f t="array" ref="F28">INDEX('Modified Iteration Data'!$K$8:$K$1007,MATCH($E28,'Modified Iteration Data'!$AH$8:$AH$1007,0),0)</f>
        <v>242437447.007851</v>
      </c>
      <c r="G28" s="3" cm="1">
        <f t="array" ref="G28">INDEX('Modified Iteration Data'!$L$8:$L$1007,MATCH($E28,'Modified Iteration Data'!$AH$8:$AH$1007,0),0)</f>
        <v>105343171.922915</v>
      </c>
      <c r="H28" s="3" cm="1">
        <f t="array" ref="H28">INDEX('Modified Iteration Data'!$H$8:$H$1007,MATCH($E28,'Modified Iteration Data'!$AH$8:$AH$1007,0),0)</f>
        <v>2668774554.1757498</v>
      </c>
      <c r="I28" s="3" cm="1">
        <f t="array" ref="I28">INDEX('Modified Iteration Data'!$I$8:$I$1007,MATCH($E28,'Modified Iteration Data'!$AH$8:$AH$1007,0),0)</f>
        <v>1134896267.5216801</v>
      </c>
      <c r="J28" s="3" cm="1">
        <f t="array" ref="J28">INDEX('Stocastic Model Raw Data'!$G$2:$G$1001,MATCH(E28,'Stocastic Model Raw Data'!$U$2:$U$1001,0),0)</f>
        <v>212042590</v>
      </c>
      <c r="K28" s="3">
        <f t="shared" si="10"/>
        <v>242437447.007851</v>
      </c>
      <c r="L28" s="3">
        <f t="shared" si="11"/>
        <v>105343171.922915</v>
      </c>
      <c r="M28" s="3">
        <f t="shared" si="7"/>
        <v>4391290610.4713955</v>
      </c>
      <c r="N28" s="3">
        <f t="shared" si="8"/>
        <v>2417726467.3073235</v>
      </c>
      <c r="O28" s="3">
        <f t="shared" si="9"/>
        <v>307807335.19999999</v>
      </c>
      <c r="P28" s="3">
        <f t="shared" si="12"/>
        <v>137094275.08493602</v>
      </c>
      <c r="Q28" s="3">
        <f t="shared" si="13"/>
        <v>1973564143.164072</v>
      </c>
      <c r="R28" s="3">
        <f t="shared" si="14"/>
        <v>2110658418.2490082</v>
      </c>
      <c r="S28" s="3">
        <f t="shared" si="15"/>
        <v>1802851083.0490081</v>
      </c>
      <c r="T28" s="3" cm="1">
        <f t="array" ref="T28">INDEX('Modified Iteration Data'!$S$8:$S$1007,MATCH($E28,'Modified Iteration Data'!$AH$8:$AH$1007,0),0)+$M$20-$N$20-$O$20-S28</f>
        <v>0</v>
      </c>
      <c r="V28" s="29">
        <f t="shared" si="16"/>
        <v>27.446308427831305</v>
      </c>
      <c r="W28" s="29">
        <f t="shared" si="17"/>
        <v>1533878286.6540697</v>
      </c>
      <c r="X28" s="14">
        <f t="shared" si="18"/>
        <v>49250910.020163804</v>
      </c>
      <c r="Y28" s="29">
        <f t="shared" si="19"/>
        <v>31.144161316533744</v>
      </c>
    </row>
    <row r="29" spans="2:25" x14ac:dyDescent="0.25">
      <c r="B29" s="13"/>
      <c r="C29">
        <v>7</v>
      </c>
      <c r="D29" t="str">
        <f t="shared" si="20"/>
        <v>P80</v>
      </c>
      <c r="E29">
        <v>0.8</v>
      </c>
      <c r="F29" s="3" cm="1">
        <f t="array" ref="F29">INDEX('Modified Iteration Data'!$K$8:$K$1007,MATCH($E29,'Modified Iteration Data'!$AH$8:$AH$1007,0),0)</f>
        <v>206927572.40298399</v>
      </c>
      <c r="G29" s="3" cm="1">
        <f t="array" ref="G29">INDEX('Modified Iteration Data'!$L$8:$L$1007,MATCH($E29,'Modified Iteration Data'!$AH$8:$AH$1007,0),0)</f>
        <v>90925499.607247993</v>
      </c>
      <c r="H29" s="3" cm="1">
        <f t="array" ref="H29">INDEX('Modified Iteration Data'!$H$8:$H$1007,MATCH($E29,'Modified Iteration Data'!$AH$8:$AH$1007,0),0)</f>
        <v>2780265418.9082198</v>
      </c>
      <c r="I29" s="3" cm="1">
        <f t="array" ref="I29">INDEX('Modified Iteration Data'!$I$8:$I$1007,MATCH($E29,'Modified Iteration Data'!$AH$8:$AH$1007,0),0)</f>
        <v>1180822581.6531301</v>
      </c>
      <c r="J29" s="3" cm="1">
        <f t="array" ref="J29">INDEX('Stocastic Model Raw Data'!$G$2:$G$1001,MATCH(E29,'Stocastic Model Raw Data'!$U$2:$U$1001,0),0)</f>
        <v>212042590</v>
      </c>
      <c r="K29" s="3">
        <f t="shared" si="10"/>
        <v>206927572.40298399</v>
      </c>
      <c r="L29" s="3">
        <f t="shared" si="11"/>
        <v>90925499.607247993</v>
      </c>
      <c r="M29" s="3">
        <f t="shared" si="7"/>
        <v>4502781475.203866</v>
      </c>
      <c r="N29" s="3">
        <f t="shared" si="8"/>
        <v>2463652781.4387732</v>
      </c>
      <c r="O29" s="3">
        <f t="shared" si="9"/>
        <v>307807335.19999999</v>
      </c>
      <c r="P29" s="3">
        <f t="shared" si="12"/>
        <v>116002072.795736</v>
      </c>
      <c r="Q29" s="3">
        <f t="shared" si="13"/>
        <v>2039128693.7650928</v>
      </c>
      <c r="R29" s="3">
        <f t="shared" si="14"/>
        <v>2155130766.5608287</v>
      </c>
      <c r="S29" s="3">
        <f t="shared" si="15"/>
        <v>1847323431.3608286</v>
      </c>
      <c r="T29" s="3" cm="1">
        <f t="array" ref="T29">INDEX('Modified Iteration Data'!$S$8:$S$1007,MATCH($E29,'Modified Iteration Data'!$AH$8:$AH$1007,0),0)+$M$20-$N$20-$O$20-S29</f>
        <v>0</v>
      </c>
      <c r="V29" s="29">
        <f t="shared" si="16"/>
        <v>27.665691529092847</v>
      </c>
      <c r="W29" s="29">
        <f t="shared" si="17"/>
        <v>1599442837.2550898</v>
      </c>
      <c r="X29" s="14">
        <f t="shared" si="18"/>
        <v>50956826.400855698</v>
      </c>
      <c r="Y29" s="29">
        <f t="shared" si="19"/>
        <v>31.388195659457924</v>
      </c>
    </row>
    <row r="30" spans="2:25" x14ac:dyDescent="0.25">
      <c r="B30" s="13"/>
      <c r="C30">
        <v>8</v>
      </c>
      <c r="D30" t="str">
        <f t="shared" si="20"/>
        <v>P85</v>
      </c>
      <c r="E30">
        <v>0.85</v>
      </c>
      <c r="F30" s="3" cm="1">
        <f t="array" ref="F30">INDEX('Modified Iteration Data'!$K$8:$K$1007,MATCH($E30,'Modified Iteration Data'!$AH$8:$AH$1007,0),0)</f>
        <v>257327685.98297399</v>
      </c>
      <c r="G30" s="3" cm="1">
        <f t="array" ref="G30">INDEX('Modified Iteration Data'!$L$8:$L$1007,MATCH($E30,'Modified Iteration Data'!$AH$8:$AH$1007,0),0)</f>
        <v>116741586.622409</v>
      </c>
      <c r="H30" s="3" cm="1">
        <f t="array" ref="H30">INDEX('Modified Iteration Data'!$H$8:$H$1007,MATCH($E30,'Modified Iteration Data'!$AH$8:$AH$1007,0),0)</f>
        <v>2800337702.2298398</v>
      </c>
      <c r="I30" s="3" cm="1">
        <f t="array" ref="I30">INDEX('Modified Iteration Data'!$I$8:$I$1007,MATCH($E30,'Modified Iteration Data'!$AH$8:$AH$1007,0),0)</f>
        <v>1182074864.2833099</v>
      </c>
      <c r="J30" s="3" cm="1">
        <f t="array" ref="J30">INDEX('Stocastic Model Raw Data'!$G$2:$G$1001,MATCH(E30,'Stocastic Model Raw Data'!$U$2:$U$1001,0),0)</f>
        <v>212042590</v>
      </c>
      <c r="K30" s="3">
        <f t="shared" si="10"/>
        <v>257327685.98297399</v>
      </c>
      <c r="L30" s="3">
        <f t="shared" si="11"/>
        <v>116741586.622409</v>
      </c>
      <c r="M30" s="3">
        <f t="shared" si="7"/>
        <v>4522853758.525486</v>
      </c>
      <c r="N30" s="3">
        <f t="shared" si="8"/>
        <v>2464905064.0689535</v>
      </c>
      <c r="O30" s="3">
        <f t="shared" si="9"/>
        <v>307807335.19999999</v>
      </c>
      <c r="P30" s="3">
        <f t="shared" si="12"/>
        <v>140586099.36056501</v>
      </c>
      <c r="Q30" s="3">
        <f t="shared" si="13"/>
        <v>2057948694.4565325</v>
      </c>
      <c r="R30" s="3">
        <f t="shared" si="14"/>
        <v>2198534793.8170977</v>
      </c>
      <c r="S30" s="3">
        <f t="shared" si="15"/>
        <v>1890727458.6170976</v>
      </c>
      <c r="T30" s="3" cm="1">
        <f t="array" ref="T30">INDEX('Modified Iteration Data'!$S$8:$S$1007,MATCH($E30,'Modified Iteration Data'!$AH$8:$AH$1007,0),0)+$M$20-$N$20-$O$20-S30</f>
        <v>0</v>
      </c>
      <c r="V30" s="29">
        <f t="shared" si="16"/>
        <v>26.789693291333379</v>
      </c>
      <c r="W30" s="29">
        <f t="shared" si="17"/>
        <v>1618262837.9465299</v>
      </c>
      <c r="X30" s="14">
        <f t="shared" si="18"/>
        <v>52602954.988094099</v>
      </c>
      <c r="Y30" s="29">
        <f t="shared" si="19"/>
        <v>30.763724933566941</v>
      </c>
    </row>
    <row r="31" spans="2:25" x14ac:dyDescent="0.25">
      <c r="B31" s="13"/>
      <c r="C31">
        <v>9</v>
      </c>
      <c r="D31" t="str">
        <f t="shared" si="20"/>
        <v>P90</v>
      </c>
      <c r="E31">
        <v>0.9</v>
      </c>
      <c r="F31" s="3" cm="1">
        <f t="array" ref="F31">INDEX('Modified Iteration Data'!$K$8:$K$1007,MATCH($E31,'Modified Iteration Data'!$AH$8:$AH$1007,0),0)</f>
        <v>243297324.85833499</v>
      </c>
      <c r="G31" s="3" cm="1">
        <f t="array" ref="G31">INDEX('Modified Iteration Data'!$L$8:$L$1007,MATCH($E31,'Modified Iteration Data'!$AH$8:$AH$1007,0),0)</f>
        <v>109333293.93764301</v>
      </c>
      <c r="H31" s="3" cm="1">
        <f t="array" ref="H31">INDEX('Modified Iteration Data'!$H$8:$H$1007,MATCH($E31,'Modified Iteration Data'!$AH$8:$AH$1007,0),0)</f>
        <v>2897169448.7871499</v>
      </c>
      <c r="I31" s="3" cm="1">
        <f t="array" ref="I31">INDEX('Modified Iteration Data'!$I$8:$I$1007,MATCH($E31,'Modified Iteration Data'!$AH$8:$AH$1007,0),0)</f>
        <v>1211350719.25741</v>
      </c>
      <c r="J31" s="3" cm="1">
        <f t="array" ref="J31">INDEX('Stocastic Model Raw Data'!$G$2:$G$1001,MATCH(E31,'Stocastic Model Raw Data'!$U$2:$U$1001,0),0)</f>
        <v>212042590</v>
      </c>
      <c r="K31" s="3">
        <f t="shared" si="10"/>
        <v>243297324.85833499</v>
      </c>
      <c r="L31" s="3">
        <f t="shared" si="11"/>
        <v>109333293.93764301</v>
      </c>
      <c r="M31" s="3">
        <f t="shared" si="7"/>
        <v>4619685505.0827961</v>
      </c>
      <c r="N31" s="3">
        <f t="shared" si="8"/>
        <v>2494180919.0430536</v>
      </c>
      <c r="O31" s="3">
        <f t="shared" si="9"/>
        <v>307807335.19999999</v>
      </c>
      <c r="P31" s="3">
        <f t="shared" si="12"/>
        <v>133964030.92069198</v>
      </c>
      <c r="Q31" s="3">
        <f t="shared" si="13"/>
        <v>2125504586.0397425</v>
      </c>
      <c r="R31" s="3">
        <f t="shared" si="14"/>
        <v>2259468616.9604344</v>
      </c>
      <c r="S31" s="3">
        <f t="shared" si="15"/>
        <v>1951661281.7604344</v>
      </c>
      <c r="T31" s="3" cm="1">
        <f t="array" ref="T31">INDEX('Modified Iteration Data'!$S$8:$S$1007,MATCH($E31,'Modified Iteration Data'!$AH$8:$AH$1007,0),0)+$M$20-$N$20-$O$20-S31</f>
        <v>0</v>
      </c>
      <c r="V31" s="29">
        <f t="shared" si="16"/>
        <v>26.632645758368543</v>
      </c>
      <c r="W31" s="29">
        <f t="shared" si="17"/>
        <v>1685818729.5297399</v>
      </c>
      <c r="X31" s="14">
        <f t="shared" si="18"/>
        <v>54765012.449348092</v>
      </c>
      <c r="Y31" s="29">
        <f t="shared" si="19"/>
        <v>30.78276903687269</v>
      </c>
    </row>
    <row r="32" spans="2:25" x14ac:dyDescent="0.25">
      <c r="B32" s="13"/>
      <c r="C32">
        <v>10</v>
      </c>
      <c r="D32" t="str">
        <f t="shared" si="20"/>
        <v>P95</v>
      </c>
      <c r="E32">
        <v>0.95</v>
      </c>
      <c r="F32" s="3" cm="1">
        <f t="array" ref="F32">INDEX('Modified Iteration Data'!$K$8:$K$1007,MATCH($E32,'Modified Iteration Data'!$AH$8:$AH$1007,0),0)</f>
        <v>240813236.03197801</v>
      </c>
      <c r="G32" s="3" cm="1">
        <f t="array" ref="G32">INDEX('Modified Iteration Data'!$L$8:$L$1007,MATCH($E32,'Modified Iteration Data'!$AH$8:$AH$1007,0),0)</f>
        <v>105151937.86558101</v>
      </c>
      <c r="H32" s="3" cm="1">
        <f t="array" ref="H32">INDEX('Modified Iteration Data'!$H$8:$H$1007,MATCH($E32,'Modified Iteration Data'!$AH$8:$AH$1007,0),0)</f>
        <v>3079414164.8666</v>
      </c>
      <c r="I32" s="3" cm="1">
        <f t="array" ref="I32">INDEX('Modified Iteration Data'!$I$8:$I$1007,MATCH($E32,'Modified Iteration Data'!$AH$8:$AH$1007,0),0)</f>
        <v>1304335730.74805</v>
      </c>
      <c r="J32" s="3" cm="1">
        <f t="array" ref="J32">INDEX('Stocastic Model Raw Data'!$G$2:$G$1001,MATCH(E32,'Stocastic Model Raw Data'!$U$2:$U$1001,0),0)</f>
        <v>212042590</v>
      </c>
      <c r="K32" s="3">
        <f t="shared" si="10"/>
        <v>240813236.03197801</v>
      </c>
      <c r="L32" s="3">
        <f t="shared" si="11"/>
        <v>105151937.86558101</v>
      </c>
      <c r="M32" s="3">
        <f t="shared" si="7"/>
        <v>4801930221.1622467</v>
      </c>
      <c r="N32" s="3">
        <f t="shared" si="8"/>
        <v>2587165930.5336933</v>
      </c>
      <c r="O32" s="3">
        <f t="shared" si="9"/>
        <v>307807335.19999999</v>
      </c>
      <c r="P32" s="3">
        <f t="shared" si="12"/>
        <v>135661298.16639701</v>
      </c>
      <c r="Q32" s="3">
        <f t="shared" si="13"/>
        <v>2214764290.6285534</v>
      </c>
      <c r="R32" s="3">
        <f t="shared" si="14"/>
        <v>2350425588.7949505</v>
      </c>
      <c r="S32" s="3">
        <f t="shared" si="15"/>
        <v>2042618253.5949504</v>
      </c>
      <c r="T32" s="3" cm="1">
        <f t="array" ref="T32">INDEX('Modified Iteration Data'!$S$8:$S$1007,MATCH($E32,'Modified Iteration Data'!$AH$8:$AH$1007,0),0)+$M$20-$N$20-$O$20-S32</f>
        <v>0</v>
      </c>
      <c r="V32" s="29">
        <f t="shared" si="16"/>
        <v>26.725651645815248</v>
      </c>
      <c r="W32" s="29">
        <f t="shared" si="17"/>
        <v>1775078434.1185501</v>
      </c>
      <c r="X32" s="14">
        <f t="shared" si="18"/>
        <v>58048775.277821898</v>
      </c>
      <c r="Y32" s="29">
        <f t="shared" si="19"/>
        <v>30.579085012956959</v>
      </c>
    </row>
    <row r="34" spans="2:20" x14ac:dyDescent="0.25">
      <c r="B34" s="17"/>
      <c r="D34" s="16" t="s">
        <v>13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2:20" x14ac:dyDescent="0.25">
      <c r="B35" s="17"/>
      <c r="H35" s="14">
        <f>SUM('FLISR Model Raw Data'!AA2:AA698)*1</f>
        <v>2702885731.0085111</v>
      </c>
      <c r="I35" s="14">
        <f>(SUMIFS('FLISR Model Raw Data'!AC2:AC698,'FLISR Model Raw Data'!G2:G698,1)+SUMIFS('FLISR Model Raw Data'!AB2:AB698,'FLISR Model Raw Data'!G2:G698,0))*1</f>
        <v>1397853250.5735102</v>
      </c>
      <c r="K35">
        <f>J38*0.02</f>
        <v>28781282.331635322</v>
      </c>
      <c r="M35">
        <f>K35</f>
        <v>28781282.331635322</v>
      </c>
    </row>
    <row r="36" spans="2:20" x14ac:dyDescent="0.25">
      <c r="B36" s="17"/>
      <c r="F36" s="44" t="s">
        <v>25</v>
      </c>
      <c r="G36" s="44"/>
      <c r="H36" s="40" t="s">
        <v>35</v>
      </c>
      <c r="I36" s="40"/>
      <c r="J36" s="44" t="s">
        <v>52</v>
      </c>
      <c r="K36" s="44"/>
      <c r="L36" s="44"/>
      <c r="M36" s="44"/>
      <c r="N36" s="44"/>
      <c r="O36" s="44"/>
      <c r="P36" s="44"/>
    </row>
    <row r="37" spans="2:20" ht="45" x14ac:dyDescent="0.25">
      <c r="B37" s="17"/>
      <c r="D37" s="2" t="s">
        <v>40</v>
      </c>
      <c r="E37" s="2" t="s">
        <v>39</v>
      </c>
      <c r="F37" s="12" t="s">
        <v>20</v>
      </c>
      <c r="G37" s="12" t="s">
        <v>22</v>
      </c>
      <c r="H37" s="2" t="s">
        <v>20</v>
      </c>
      <c r="I37" s="2" t="s">
        <v>22</v>
      </c>
      <c r="J37" s="12" t="s">
        <v>27</v>
      </c>
      <c r="K37" s="12" t="s">
        <v>54</v>
      </c>
      <c r="L37" s="12" t="s">
        <v>58</v>
      </c>
      <c r="M37" s="12" t="s">
        <v>55</v>
      </c>
      <c r="N37" s="12" t="s">
        <v>57</v>
      </c>
      <c r="O37" s="12" t="s">
        <v>56</v>
      </c>
      <c r="P37" s="12" t="s">
        <v>53</v>
      </c>
      <c r="Q37" s="12" t="s">
        <v>59</v>
      </c>
      <c r="R37" s="12" t="s">
        <v>825</v>
      </c>
      <c r="S37" s="12" t="s">
        <v>826</v>
      </c>
    </row>
    <row r="38" spans="2:20" x14ac:dyDescent="0.25">
      <c r="B38" s="17"/>
      <c r="D38" t="str">
        <f>"P"&amp;E38*100</f>
        <v>P50</v>
      </c>
      <c r="E38">
        <v>0.5</v>
      </c>
      <c r="F38" s="14" cm="1">
        <f t="array" ref="F38">INDEX('Modified Iteration Data'!$E$8:$E$1007,MATCH($E38,'Modified Iteration Data'!$T$8:$T$1007,0),0)</f>
        <v>84512746.365116507</v>
      </c>
      <c r="G38" s="14" cm="1">
        <f t="array" ref="G38">F38-INDEX('Modified Iteration Data'!$G$8:$G$1007,MATCH($E38,'Modified Iteration Data'!$V$8:$V$1007,0),0)</f>
        <v>41210866.008256003</v>
      </c>
      <c r="H38" s="14">
        <f>F38+H$35</f>
        <v>2787398477.3736277</v>
      </c>
      <c r="I38" s="14">
        <f>G38+I$35</f>
        <v>1439064116.5817661</v>
      </c>
      <c r="J38" s="14">
        <f>I38</f>
        <v>1439064116.5817661</v>
      </c>
      <c r="K38">
        <f>K35</f>
        <v>28781282.331635322</v>
      </c>
      <c r="L38" s="30">
        <f>H38-I38-$K$35-$M$35</f>
        <v>1290771796.1285911</v>
      </c>
      <c r="M38">
        <f>M35</f>
        <v>28781282.331635322</v>
      </c>
      <c r="N38" s="14">
        <f t="shared" ref="N38:N47" si="21">H38</f>
        <v>2787398477.3736277</v>
      </c>
      <c r="O38" s="14">
        <f>(N38-J38)/1000000</f>
        <v>1348.3343607918616</v>
      </c>
      <c r="P38" s="15">
        <f t="shared" ref="P38:P47" si="22">(L38+2)/N38</f>
        <v>0.46307401277796345</v>
      </c>
      <c r="Q38" t="str">
        <f>IF(R38&gt;0,R38&amp;",","")&amp;IF(S38&lt;10,"00",IF(S38&lt;100,"0",""))&amp;S38&amp;", "&amp;ROUND(P38*100,1)&amp;"%"</f>
        <v>1,348, 46.3%</v>
      </c>
      <c r="R38">
        <f>ROUNDDOWN(O38/1000,0)</f>
        <v>1</v>
      </c>
      <c r="S38">
        <f>ROUNDDOWN(O38-R38*1000,0)</f>
        <v>348</v>
      </c>
    </row>
    <row r="39" spans="2:20" x14ac:dyDescent="0.25">
      <c r="B39" s="17"/>
      <c r="D39" t="str">
        <f>"P"&amp;E39*100</f>
        <v>P55</v>
      </c>
      <c r="E39">
        <v>0.55000000000000004</v>
      </c>
      <c r="F39" s="14" cm="1">
        <f t="array" ref="F39">INDEX('Modified Iteration Data'!$E$8:$E$1007,MATCH($E39,'Modified Iteration Data'!$T$8:$T$1007,0),0)</f>
        <v>86886825.784143403</v>
      </c>
      <c r="G39" s="14" cm="1">
        <f t="array" ref="G39">F39-INDEX('Modified Iteration Data'!$G$8:$G$1007,MATCH($E39,'Modified Iteration Data'!$V$8:$V$1007,0),0)</f>
        <v>42562384.679039106</v>
      </c>
      <c r="H39" s="14">
        <f t="shared" ref="H39:H47" si="23">F39+H$35</f>
        <v>2789772556.7926545</v>
      </c>
      <c r="I39" s="14">
        <f t="shared" ref="I39:I47" si="24">G39+I$35</f>
        <v>1440415635.2525492</v>
      </c>
      <c r="J39" s="14">
        <f t="shared" ref="J39:J47" si="25">I39</f>
        <v>1440415635.2525492</v>
      </c>
      <c r="K39">
        <f>K38</f>
        <v>28781282.331635322</v>
      </c>
      <c r="L39" s="14">
        <f t="shared" ref="L39:L47" si="26">H39-I39-$K$35-$M$35</f>
        <v>1291794356.8768349</v>
      </c>
      <c r="M39">
        <f>M38</f>
        <v>28781282.331635322</v>
      </c>
      <c r="N39" s="14">
        <f t="shared" si="21"/>
        <v>2789772556.7926545</v>
      </c>
      <c r="O39" s="14">
        <f t="shared" ref="O39:O47" si="27">(N39-J39)/1000000</f>
        <v>1349.3569215401053</v>
      </c>
      <c r="P39" s="15">
        <f t="shared" si="22"/>
        <v>0.46304647872871219</v>
      </c>
      <c r="Q39" t="str">
        <f t="shared" ref="Q39:Q47" si="28">IF(R39&gt;0,R39&amp;",","")&amp;IF(S39&lt;10,"00",IF(S39&lt;100,"0",""))&amp;S39&amp;", "&amp;ROUND(P39*100,1)&amp;"%"</f>
        <v>1,349, 46.3%</v>
      </c>
      <c r="R39">
        <f t="shared" ref="R39:R47" si="29">ROUNDDOWN(O39/1000,0)</f>
        <v>1</v>
      </c>
      <c r="S39">
        <f t="shared" ref="S39:S47" si="30">ROUNDDOWN(O39-R39*1000,0)</f>
        <v>349</v>
      </c>
    </row>
    <row r="40" spans="2:20" x14ac:dyDescent="0.25">
      <c r="B40" s="17"/>
      <c r="D40" t="str">
        <f>"P"&amp;E40*100</f>
        <v>P60</v>
      </c>
      <c r="E40">
        <v>0.6</v>
      </c>
      <c r="F40" s="14" cm="1">
        <f t="array" ref="F40">INDEX('Modified Iteration Data'!$E$8:$E$1007,MATCH($E40,'Modified Iteration Data'!$T$8:$T$1007,0),0)</f>
        <v>89073378.915795505</v>
      </c>
      <c r="G40" s="14" cm="1">
        <f t="array" ref="G40">F40-INDEX('Modified Iteration Data'!$G$8:$G$1007,MATCH($E40,'Modified Iteration Data'!$V$8:$V$1007,0),0)</f>
        <v>43640553.941753812</v>
      </c>
      <c r="H40" s="14">
        <f t="shared" si="23"/>
        <v>2791959109.9243064</v>
      </c>
      <c r="I40" s="14">
        <f t="shared" si="24"/>
        <v>1441493804.515264</v>
      </c>
      <c r="J40" s="14">
        <f t="shared" si="25"/>
        <v>1441493804.515264</v>
      </c>
      <c r="K40">
        <f t="shared" ref="K40:M47" si="31">K39</f>
        <v>28781282.331635322</v>
      </c>
      <c r="L40" s="14">
        <f t="shared" si="26"/>
        <v>1292902740.7457719</v>
      </c>
      <c r="M40">
        <f t="shared" si="31"/>
        <v>28781282.331635322</v>
      </c>
      <c r="N40" s="14">
        <f t="shared" si="21"/>
        <v>2791959109.9243064</v>
      </c>
      <c r="O40" s="14">
        <f t="shared" si="27"/>
        <v>1350.4653054090425</v>
      </c>
      <c r="P40" s="15">
        <f t="shared" si="22"/>
        <v>0.46308083028509117</v>
      </c>
      <c r="Q40" t="str">
        <f t="shared" si="28"/>
        <v>1,350, 46.3%</v>
      </c>
      <c r="R40">
        <f t="shared" si="29"/>
        <v>1</v>
      </c>
      <c r="S40">
        <f t="shared" si="30"/>
        <v>350</v>
      </c>
    </row>
    <row r="41" spans="2:20" x14ac:dyDescent="0.25">
      <c r="B41" s="17"/>
      <c r="D41" t="str">
        <f t="shared" ref="D41:D47" si="32">"P"&amp;E41*100</f>
        <v>P65</v>
      </c>
      <c r="E41">
        <v>0.65</v>
      </c>
      <c r="F41" s="14" cm="1">
        <f t="array" ref="F41">INDEX('Modified Iteration Data'!$E$8:$E$1007,MATCH($E41,'Modified Iteration Data'!$T$8:$T$1007,0),0)</f>
        <v>91268748.180346102</v>
      </c>
      <c r="G41" s="14" cm="1">
        <f t="array" ref="G41">F41-INDEX('Modified Iteration Data'!$G$8:$G$1007,MATCH($E41,'Modified Iteration Data'!$V$8:$V$1007,0),0)</f>
        <v>44636966.227048002</v>
      </c>
      <c r="H41" s="14">
        <f t="shared" si="23"/>
        <v>2794154479.1888571</v>
      </c>
      <c r="I41" s="14">
        <f t="shared" si="24"/>
        <v>1442490216.8005581</v>
      </c>
      <c r="J41" s="14">
        <f t="shared" si="25"/>
        <v>1442490216.8005581</v>
      </c>
      <c r="K41">
        <f t="shared" si="31"/>
        <v>28781282.331635322</v>
      </c>
      <c r="L41" s="14">
        <f t="shared" si="26"/>
        <v>1294101697.7250285</v>
      </c>
      <c r="M41">
        <f t="shared" si="31"/>
        <v>28781282.331635322</v>
      </c>
      <c r="N41" s="14">
        <f t="shared" si="21"/>
        <v>2794154479.1888571</v>
      </c>
      <c r="O41" s="14">
        <f t="shared" si="27"/>
        <v>1351.664262388299</v>
      </c>
      <c r="P41" s="15">
        <f t="shared" si="22"/>
        <v>0.46314608206655283</v>
      </c>
      <c r="Q41" t="str">
        <f t="shared" si="28"/>
        <v>1,351, 46.3%</v>
      </c>
      <c r="R41">
        <f t="shared" si="29"/>
        <v>1</v>
      </c>
      <c r="S41">
        <f t="shared" si="30"/>
        <v>351</v>
      </c>
    </row>
    <row r="42" spans="2:20" x14ac:dyDescent="0.25">
      <c r="B42" s="17"/>
      <c r="D42" t="str">
        <f t="shared" si="32"/>
        <v>P70</v>
      </c>
      <c r="E42">
        <v>0.7</v>
      </c>
      <c r="F42" s="14" cm="1">
        <f t="array" ref="F42">INDEX('Modified Iteration Data'!$E$8:$E$1007,MATCH($E42,'Modified Iteration Data'!$T$8:$T$1007,0),0)</f>
        <v>94308638.701467395</v>
      </c>
      <c r="G42" s="14" cm="1">
        <f t="array" ref="G42">F42-INDEX('Modified Iteration Data'!$G$8:$G$1007,MATCH($E42,'Modified Iteration Data'!$V$8:$V$1007,0),0)</f>
        <v>46446133.54179889</v>
      </c>
      <c r="H42" s="14">
        <f t="shared" si="23"/>
        <v>2797194369.7099786</v>
      </c>
      <c r="I42" s="14">
        <f t="shared" si="24"/>
        <v>1444299384.115309</v>
      </c>
      <c r="J42" s="14">
        <f t="shared" si="25"/>
        <v>1444299384.115309</v>
      </c>
      <c r="K42">
        <f t="shared" si="31"/>
        <v>28781282.331635322</v>
      </c>
      <c r="L42" s="14">
        <f t="shared" si="26"/>
        <v>1295332420.9313991</v>
      </c>
      <c r="M42">
        <f t="shared" si="31"/>
        <v>28781282.331635322</v>
      </c>
      <c r="N42" s="14">
        <f t="shared" si="21"/>
        <v>2797194369.7099786</v>
      </c>
      <c r="O42" s="14">
        <f t="shared" si="27"/>
        <v>1352.8949855946696</v>
      </c>
      <c r="P42" s="15">
        <f t="shared" si="22"/>
        <v>0.46308273638692582</v>
      </c>
      <c r="Q42" t="str">
        <f t="shared" si="28"/>
        <v>1,352, 46.3%</v>
      </c>
      <c r="R42">
        <f t="shared" si="29"/>
        <v>1</v>
      </c>
      <c r="S42">
        <f t="shared" si="30"/>
        <v>352</v>
      </c>
    </row>
    <row r="43" spans="2:20" x14ac:dyDescent="0.25">
      <c r="B43" s="17"/>
      <c r="D43" t="str">
        <f t="shared" si="32"/>
        <v>P75</v>
      </c>
      <c r="E43">
        <v>0.75</v>
      </c>
      <c r="F43" s="14" cm="1">
        <f t="array" ref="F43">INDEX('Modified Iteration Data'!$E$8:$E$1007,MATCH($E43,'Modified Iteration Data'!$T$8:$T$1007,0),0)</f>
        <v>97236193.391659901</v>
      </c>
      <c r="G43" s="14" cm="1">
        <f t="array" ref="G43">F43-INDEX('Modified Iteration Data'!$G$8:$G$1007,MATCH($E43,'Modified Iteration Data'!$V$8:$V$1007,0),0)</f>
        <v>47985283.371496096</v>
      </c>
      <c r="H43" s="14">
        <f t="shared" si="23"/>
        <v>2800121924.4001708</v>
      </c>
      <c r="I43" s="14">
        <f t="shared" si="24"/>
        <v>1445838533.9450064</v>
      </c>
      <c r="J43" s="14">
        <f t="shared" si="25"/>
        <v>1445838533.9450064</v>
      </c>
      <c r="K43">
        <f t="shared" si="31"/>
        <v>28781282.331635322</v>
      </c>
      <c r="L43" s="14">
        <f t="shared" si="26"/>
        <v>1296720825.791894</v>
      </c>
      <c r="M43">
        <f t="shared" si="31"/>
        <v>28781282.331635322</v>
      </c>
      <c r="N43" s="14">
        <f t="shared" si="21"/>
        <v>2800121924.4001708</v>
      </c>
      <c r="O43" s="14">
        <f t="shared" si="27"/>
        <v>1354.2833904551644</v>
      </c>
      <c r="P43" s="15">
        <f t="shared" si="22"/>
        <v>0.46309441617249275</v>
      </c>
      <c r="Q43" t="str">
        <f t="shared" si="28"/>
        <v>1,354, 46.3%</v>
      </c>
      <c r="R43">
        <f t="shared" si="29"/>
        <v>1</v>
      </c>
      <c r="S43">
        <f t="shared" si="30"/>
        <v>354</v>
      </c>
    </row>
    <row r="44" spans="2:20" x14ac:dyDescent="0.25">
      <c r="B44" s="17"/>
      <c r="D44" t="str">
        <f t="shared" si="32"/>
        <v>P80</v>
      </c>
      <c r="E44">
        <v>0.8</v>
      </c>
      <c r="F44" s="14" cm="1">
        <f t="array" ref="F44">INDEX('Modified Iteration Data'!$E$8:$E$1007,MATCH($E44,'Modified Iteration Data'!$T$8:$T$1007,0),0)</f>
        <v>100495063.207964</v>
      </c>
      <c r="G44" s="14" cm="1">
        <f t="array" ref="G44">F44-INDEX('Modified Iteration Data'!$G$8:$G$1007,MATCH($E44,'Modified Iteration Data'!$V$8:$V$1007,0),0)</f>
        <v>49538236.807108305</v>
      </c>
      <c r="H44" s="14">
        <f t="shared" si="23"/>
        <v>2803380794.216475</v>
      </c>
      <c r="I44" s="14">
        <f t="shared" si="24"/>
        <v>1447391487.3806186</v>
      </c>
      <c r="J44" s="14">
        <f t="shared" si="25"/>
        <v>1447391487.3806186</v>
      </c>
      <c r="K44">
        <f t="shared" si="31"/>
        <v>28781282.331635322</v>
      </c>
      <c r="L44" s="14">
        <f t="shared" si="26"/>
        <v>1298426742.172586</v>
      </c>
      <c r="M44">
        <f t="shared" si="31"/>
        <v>28781282.331635322</v>
      </c>
      <c r="N44" s="14">
        <f t="shared" si="21"/>
        <v>2803380794.216475</v>
      </c>
      <c r="O44" s="14">
        <f t="shared" si="27"/>
        <v>1355.9893068358565</v>
      </c>
      <c r="P44" s="15">
        <f t="shared" si="22"/>
        <v>0.46316459998988008</v>
      </c>
      <c r="Q44" t="str">
        <f t="shared" si="28"/>
        <v>1,355, 46.3%</v>
      </c>
      <c r="R44">
        <f t="shared" si="29"/>
        <v>1</v>
      </c>
      <c r="S44">
        <f t="shared" si="30"/>
        <v>355</v>
      </c>
    </row>
    <row r="45" spans="2:20" x14ac:dyDescent="0.25">
      <c r="B45" s="17"/>
      <c r="D45" t="str">
        <f t="shared" si="32"/>
        <v>P85</v>
      </c>
      <c r="E45">
        <v>0.85</v>
      </c>
      <c r="F45" s="14" cm="1">
        <f t="array" ref="F45">INDEX('Modified Iteration Data'!$E$8:$E$1007,MATCH($E45,'Modified Iteration Data'!$T$8:$T$1007,0),0)</f>
        <v>104530412.938164</v>
      </c>
      <c r="G45" s="14" cm="1">
        <f t="array" ref="G45">F45-INDEX('Modified Iteration Data'!$G$8:$G$1007,MATCH($E45,'Modified Iteration Data'!$V$8:$V$1007,0),0)</f>
        <v>51927457.950069897</v>
      </c>
      <c r="H45" s="14">
        <f t="shared" si="23"/>
        <v>2807416143.9466753</v>
      </c>
      <c r="I45" s="14">
        <f t="shared" si="24"/>
        <v>1449780708.5235801</v>
      </c>
      <c r="J45" s="14">
        <f t="shared" si="25"/>
        <v>1449780708.5235801</v>
      </c>
      <c r="K45">
        <f t="shared" si="31"/>
        <v>28781282.331635322</v>
      </c>
      <c r="L45" s="14">
        <f t="shared" si="26"/>
        <v>1300072870.7598248</v>
      </c>
      <c r="M45">
        <f t="shared" si="31"/>
        <v>28781282.331635322</v>
      </c>
      <c r="N45" s="14">
        <f t="shared" si="21"/>
        <v>2807416143.9466753</v>
      </c>
      <c r="O45" s="14">
        <f t="shared" si="27"/>
        <v>1357.6354354230953</v>
      </c>
      <c r="P45" s="15">
        <f t="shared" si="22"/>
        <v>0.46308520222875754</v>
      </c>
      <c r="Q45" t="str">
        <f t="shared" si="28"/>
        <v>1,357, 46.3%</v>
      </c>
      <c r="R45">
        <f t="shared" si="29"/>
        <v>1</v>
      </c>
      <c r="S45">
        <f t="shared" si="30"/>
        <v>357</v>
      </c>
    </row>
    <row r="46" spans="2:20" x14ac:dyDescent="0.25">
      <c r="B46" s="17"/>
      <c r="D46" t="str">
        <f t="shared" si="32"/>
        <v>P90</v>
      </c>
      <c r="E46">
        <v>0.9</v>
      </c>
      <c r="F46" s="14" cm="1">
        <f t="array" ref="F46">INDEX('Modified Iteration Data'!$E$8:$E$1007,MATCH($E46,'Modified Iteration Data'!$T$8:$T$1007,0),0)</f>
        <v>108782637.48455399</v>
      </c>
      <c r="G46" s="14" cm="1">
        <f t="array" ref="G46">F46-INDEX('Modified Iteration Data'!$G$8:$G$1007,MATCH($E46,'Modified Iteration Data'!$V$8:$V$1007,0),0)</f>
        <v>54017625.035205901</v>
      </c>
      <c r="H46" s="14">
        <f t="shared" si="23"/>
        <v>2811668368.4930649</v>
      </c>
      <c r="I46" s="14">
        <f t="shared" si="24"/>
        <v>1451870875.608716</v>
      </c>
      <c r="J46" s="14">
        <f t="shared" si="25"/>
        <v>1451870875.608716</v>
      </c>
      <c r="K46">
        <f t="shared" si="31"/>
        <v>28781282.331635322</v>
      </c>
      <c r="L46" s="14">
        <f t="shared" si="26"/>
        <v>1302234928.2210784</v>
      </c>
      <c r="M46">
        <f t="shared" si="31"/>
        <v>28781282.331635322</v>
      </c>
      <c r="N46" s="14">
        <f t="shared" si="21"/>
        <v>2811668368.4930649</v>
      </c>
      <c r="O46" s="14">
        <f t="shared" si="27"/>
        <v>1359.7974928843489</v>
      </c>
      <c r="P46" s="15">
        <f t="shared" si="22"/>
        <v>0.46315381458696753</v>
      </c>
      <c r="Q46" t="str">
        <f t="shared" si="28"/>
        <v>1,359, 46.3%</v>
      </c>
      <c r="R46">
        <f t="shared" si="29"/>
        <v>1</v>
      </c>
      <c r="S46">
        <f t="shared" si="30"/>
        <v>359</v>
      </c>
    </row>
    <row r="47" spans="2:20" x14ac:dyDescent="0.25">
      <c r="B47" s="17"/>
      <c r="D47" t="str">
        <f t="shared" si="32"/>
        <v>P95</v>
      </c>
      <c r="E47">
        <v>0.95</v>
      </c>
      <c r="F47" s="14" cm="1">
        <f t="array" ref="F47">INDEX('Modified Iteration Data'!$E$8:$E$1007,MATCH($E47,'Modified Iteration Data'!$T$8:$T$1007,0),0)</f>
        <v>115223164.83343001</v>
      </c>
      <c r="G47" s="14" cm="1">
        <f t="array" ref="G47">F47-INDEX('Modified Iteration Data'!$G$8:$G$1007,MATCH($E47,'Modified Iteration Data'!$V$8:$V$1007,0),0)</f>
        <v>57174389.555608109</v>
      </c>
      <c r="H47" s="14">
        <f t="shared" si="23"/>
        <v>2818108895.8419409</v>
      </c>
      <c r="I47" s="14">
        <f t="shared" si="24"/>
        <v>1455027640.1291182</v>
      </c>
      <c r="J47" s="14">
        <f t="shared" si="25"/>
        <v>1455027640.1291182</v>
      </c>
      <c r="K47">
        <f t="shared" si="31"/>
        <v>28781282.331635322</v>
      </c>
      <c r="L47" s="14">
        <f t="shared" si="26"/>
        <v>1305518691.0495522</v>
      </c>
      <c r="M47">
        <f t="shared" si="31"/>
        <v>28781282.331635322</v>
      </c>
      <c r="N47" s="14">
        <f t="shared" si="21"/>
        <v>2818108895.8419409</v>
      </c>
      <c r="O47" s="14">
        <f t="shared" si="27"/>
        <v>1363.0812557128227</v>
      </c>
      <c r="P47" s="15">
        <f t="shared" si="22"/>
        <v>0.46326055567824825</v>
      </c>
      <c r="Q47" t="str">
        <f t="shared" si="28"/>
        <v>1,363, 46.3%</v>
      </c>
      <c r="R47">
        <f t="shared" si="29"/>
        <v>1</v>
      </c>
      <c r="S47">
        <f t="shared" si="30"/>
        <v>363</v>
      </c>
    </row>
    <row r="49" spans="2:20" x14ac:dyDescent="0.25">
      <c r="B49" s="25"/>
      <c r="D49" s="26" t="s">
        <v>816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2:20" x14ac:dyDescent="0.25">
      <c r="B50" s="25"/>
      <c r="H50" s="14">
        <f>M20</f>
        <v>1722516056.2956462</v>
      </c>
      <c r="I50" s="14">
        <f>N20</f>
        <v>1282830199.7856433</v>
      </c>
      <c r="K50" s="29">
        <f>J53*0.02</f>
        <v>45642996.360292666</v>
      </c>
      <c r="M50" s="29">
        <f>K50</f>
        <v>45642996.360292666</v>
      </c>
    </row>
    <row r="51" spans="2:20" x14ac:dyDescent="0.25">
      <c r="B51" s="25"/>
      <c r="F51" s="44" t="s">
        <v>25</v>
      </c>
      <c r="G51" s="44"/>
      <c r="H51" s="40" t="s">
        <v>35</v>
      </c>
      <c r="I51" s="40"/>
      <c r="J51" s="44" t="s">
        <v>52</v>
      </c>
      <c r="K51" s="44"/>
      <c r="L51" s="44"/>
      <c r="M51" s="44"/>
      <c r="N51" s="44"/>
      <c r="O51" s="44"/>
      <c r="P51" s="44"/>
    </row>
    <row r="52" spans="2:20" ht="45" x14ac:dyDescent="0.25">
      <c r="B52" s="25"/>
      <c r="D52" s="2" t="s">
        <v>40</v>
      </c>
      <c r="E52" s="2" t="s">
        <v>39</v>
      </c>
      <c r="F52" s="12" t="s">
        <v>20</v>
      </c>
      <c r="G52" s="12" t="s">
        <v>22</v>
      </c>
      <c r="H52" s="2" t="s">
        <v>20</v>
      </c>
      <c r="I52" s="2" t="s">
        <v>22</v>
      </c>
      <c r="J52" s="12" t="s">
        <v>27</v>
      </c>
      <c r="K52" s="12" t="s">
        <v>818</v>
      </c>
      <c r="L52" s="12" t="s">
        <v>817</v>
      </c>
      <c r="M52" s="12" t="s">
        <v>819</v>
      </c>
      <c r="N52" s="12" t="s">
        <v>57</v>
      </c>
      <c r="O52" s="12" t="s">
        <v>820</v>
      </c>
      <c r="P52" s="12" t="s">
        <v>53</v>
      </c>
      <c r="Q52" s="12" t="s">
        <v>59</v>
      </c>
      <c r="R52" s="12" t="s">
        <v>825</v>
      </c>
      <c r="S52" s="12" t="s">
        <v>826</v>
      </c>
    </row>
    <row r="53" spans="2:20" x14ac:dyDescent="0.25">
      <c r="B53" s="25"/>
      <c r="D53" t="str">
        <f>"P"&amp;E53*100</f>
        <v>P50</v>
      </c>
      <c r="E53">
        <v>0.5</v>
      </c>
      <c r="F53" s="3" cm="1">
        <f t="array" ref="F53">INDEX('Modified Iteration Data'!$H$8:$H$1007,MATCH($E53,'Modified Iteration Data'!$W$8:$W$1007,0),0)</f>
        <v>2390350629.7235198</v>
      </c>
      <c r="G53" s="3" cm="1">
        <f t="array" ref="G53">F53-INDEX('Modified Iteration Data'!$J$8:$J$1007,MATCH($E53,'Modified Iteration Data'!$Y$8:$Y$1007,0),0)</f>
        <v>999319618.22899008</v>
      </c>
      <c r="H53" s="14">
        <f>F53+H$50</f>
        <v>4112866686.019166</v>
      </c>
      <c r="I53" s="14">
        <f>G53+I$50</f>
        <v>2282149818.0146332</v>
      </c>
      <c r="J53" s="3">
        <f>I53</f>
        <v>2282149818.0146332</v>
      </c>
      <c r="K53" s="3">
        <f>K50</f>
        <v>45642996.360292666</v>
      </c>
      <c r="L53" s="3">
        <f>H53-I53-$K$50-$M$50</f>
        <v>1739430875.2839475</v>
      </c>
      <c r="M53" s="3">
        <f>M50</f>
        <v>45642996.360292666</v>
      </c>
      <c r="N53" s="3">
        <f t="shared" ref="N53:N62" si="33">H53</f>
        <v>4112866686.019166</v>
      </c>
      <c r="O53" s="31">
        <f>(N53-J53)/1000000</f>
        <v>1830.7168680045329</v>
      </c>
      <c r="P53" s="15">
        <f t="shared" ref="P53:P62" si="34">(L53+2)/N53</f>
        <v>0.42292420593081237</v>
      </c>
      <c r="Q53" t="str">
        <f t="shared" ref="Q53:Q62" si="35">"$"&amp;IF(R53&gt;0,R53&amp;",","")&amp;IF(S53&lt;10,"00",IF(S53&lt;100,"0",""))&amp;S53&amp;", "&amp;ROUND(P53*100,1)&amp;"%"</f>
        <v>$1,830, 42.3%</v>
      </c>
      <c r="R53">
        <f t="shared" ref="R53" si="36">ROUNDDOWN(O53/1000,0)</f>
        <v>1</v>
      </c>
      <c r="S53">
        <f t="shared" ref="S53" si="37">ROUNDDOWN(O53-R53*1000,0)</f>
        <v>830</v>
      </c>
    </row>
    <row r="54" spans="2:20" x14ac:dyDescent="0.25">
      <c r="B54" s="25"/>
      <c r="D54" t="str">
        <f>"P"&amp;E54*100</f>
        <v>P55</v>
      </c>
      <c r="E54">
        <v>0.55000000000000004</v>
      </c>
      <c r="F54" s="3" cm="1">
        <f t="array" ref="F54">INDEX('Modified Iteration Data'!$H$8:$H$1007,MATCH($E54,'Modified Iteration Data'!$W$8:$W$1007,0),0)</f>
        <v>2444261737.5097599</v>
      </c>
      <c r="G54" s="3" cm="1">
        <f t="array" ref="G54">F54-INDEX('Modified Iteration Data'!$J$8:$J$1007,MATCH($E54,'Modified Iteration Data'!$Y$8:$Y$1007,0),0)</f>
        <v>1019462816.0494699</v>
      </c>
      <c r="H54" s="14">
        <f t="shared" ref="H54:H62" si="38">F54+H$50</f>
        <v>4166777793.8054061</v>
      </c>
      <c r="I54" s="14">
        <f t="shared" ref="I54:I62" si="39">G54+I$50</f>
        <v>2302293015.8351135</v>
      </c>
      <c r="J54" s="3">
        <f t="shared" ref="J54:J62" si="40">I54</f>
        <v>2302293015.8351135</v>
      </c>
      <c r="K54" s="3">
        <f>K53</f>
        <v>45642996.360292666</v>
      </c>
      <c r="L54" s="3">
        <f t="shared" ref="L54:L62" si="41">H54-I54-$K$50-$M$50</f>
        <v>1773198785.2497072</v>
      </c>
      <c r="M54" s="3">
        <f>M53</f>
        <v>45642996.360292666</v>
      </c>
      <c r="N54" s="3">
        <f t="shared" si="33"/>
        <v>4166777793.8054061</v>
      </c>
      <c r="O54" s="14">
        <f t="shared" ref="O54:O62" si="42">(N54-J54)/1000000</f>
        <v>1864.4847779702925</v>
      </c>
      <c r="P54" s="15">
        <f t="shared" si="34"/>
        <v>0.42555635913339462</v>
      </c>
      <c r="Q54" t="str">
        <f t="shared" si="35"/>
        <v>$1,864, 42.6%</v>
      </c>
      <c r="R54">
        <f t="shared" ref="R54:R62" si="43">ROUNDDOWN(O54/1000,0)</f>
        <v>1</v>
      </c>
      <c r="S54">
        <f t="shared" ref="S54:S62" si="44">ROUNDDOWN(O54-R54*1000,0)</f>
        <v>864</v>
      </c>
    </row>
    <row r="55" spans="2:20" x14ac:dyDescent="0.25">
      <c r="B55" s="25"/>
      <c r="D55" t="str">
        <f>"P"&amp;E55*100</f>
        <v>P60</v>
      </c>
      <c r="E55">
        <v>0.6</v>
      </c>
      <c r="F55" s="3" cm="1">
        <f t="array" ref="F55">INDEX('Modified Iteration Data'!$H$8:$H$1007,MATCH($E55,'Modified Iteration Data'!$W$8:$W$1007,0),0)</f>
        <v>2495123202.7397299</v>
      </c>
      <c r="G55" s="3" cm="1">
        <f t="array" ref="G55">F55-INDEX('Modified Iteration Data'!$J$8:$J$1007,MATCH($E55,'Modified Iteration Data'!$Y$8:$Y$1007,0),0)</f>
        <v>1043384312.4995701</v>
      </c>
      <c r="H55" s="14">
        <f t="shared" si="38"/>
        <v>4217639259.0353761</v>
      </c>
      <c r="I55" s="14">
        <f t="shared" si="39"/>
        <v>2326214512.2852135</v>
      </c>
      <c r="J55" s="3">
        <f t="shared" si="40"/>
        <v>2326214512.2852135</v>
      </c>
      <c r="K55" s="3">
        <f t="shared" ref="K55" si="45">K54</f>
        <v>45642996.360292666</v>
      </c>
      <c r="L55" s="3">
        <f t="shared" si="41"/>
        <v>1800138754.0295773</v>
      </c>
      <c r="M55" s="3">
        <f t="shared" ref="M55" si="46">M54</f>
        <v>45642996.360292666</v>
      </c>
      <c r="N55" s="3">
        <f t="shared" si="33"/>
        <v>4217639259.0353761</v>
      </c>
      <c r="O55" s="14">
        <f t="shared" si="42"/>
        <v>1891.4247467501625</v>
      </c>
      <c r="P55" s="15">
        <f t="shared" si="34"/>
        <v>0.4268119309097313</v>
      </c>
      <c r="Q55" t="str">
        <f t="shared" si="35"/>
        <v>$1,891, 42.7%</v>
      </c>
      <c r="R55">
        <f t="shared" si="43"/>
        <v>1</v>
      </c>
      <c r="S55">
        <f t="shared" si="44"/>
        <v>891</v>
      </c>
    </row>
    <row r="56" spans="2:20" x14ac:dyDescent="0.25">
      <c r="B56" s="25"/>
      <c r="D56" t="str">
        <f t="shared" ref="D56:D62" si="47">"P"&amp;E56*100</f>
        <v>P65</v>
      </c>
      <c r="E56">
        <v>0.65</v>
      </c>
      <c r="F56" s="3" cm="1">
        <f t="array" ref="F56">INDEX('Modified Iteration Data'!$H$8:$H$1007,MATCH($E56,'Modified Iteration Data'!$W$8:$W$1007,0),0)</f>
        <v>2547328639.9866199</v>
      </c>
      <c r="G56" s="3" cm="1">
        <f t="array" ref="G56">F56-INDEX('Modified Iteration Data'!$J$8:$J$1007,MATCH($E56,'Modified Iteration Data'!$Y$8:$Y$1007,0),0)</f>
        <v>1066778855.8895197</v>
      </c>
      <c r="H56" s="14">
        <f t="shared" si="38"/>
        <v>4269844696.2822661</v>
      </c>
      <c r="I56" s="14">
        <f t="shared" si="39"/>
        <v>2349609055.6751633</v>
      </c>
      <c r="J56" s="3">
        <f t="shared" si="40"/>
        <v>2349609055.6751633</v>
      </c>
      <c r="K56" s="3">
        <f t="shared" ref="K56" si="48">K55</f>
        <v>45642996.360292666</v>
      </c>
      <c r="L56" s="3">
        <f t="shared" si="41"/>
        <v>1828949647.8865175</v>
      </c>
      <c r="M56" s="3">
        <f t="shared" ref="M56" si="49">M55</f>
        <v>45642996.360292666</v>
      </c>
      <c r="N56" s="3">
        <f t="shared" si="33"/>
        <v>4269844696.2822661</v>
      </c>
      <c r="O56" s="14">
        <f t="shared" si="42"/>
        <v>1920.2356406071028</v>
      </c>
      <c r="P56" s="15">
        <f t="shared" si="34"/>
        <v>0.42834102408431285</v>
      </c>
      <c r="Q56" t="str">
        <f t="shared" si="35"/>
        <v>$1,920, 42.8%</v>
      </c>
      <c r="R56">
        <f t="shared" si="43"/>
        <v>1</v>
      </c>
      <c r="S56">
        <f t="shared" si="44"/>
        <v>920</v>
      </c>
    </row>
    <row r="57" spans="2:20" x14ac:dyDescent="0.25">
      <c r="B57" s="25"/>
      <c r="D57" t="str">
        <f t="shared" si="47"/>
        <v>P70</v>
      </c>
      <c r="E57">
        <v>0.7</v>
      </c>
      <c r="F57" s="3" cm="1">
        <f t="array" ref="F57">INDEX('Modified Iteration Data'!$H$8:$H$1007,MATCH($E57,'Modified Iteration Data'!$W$8:$W$1007,0),0)</f>
        <v>2608378131.7760401</v>
      </c>
      <c r="G57" s="3" cm="1">
        <f t="array" ref="G57">F57-INDEX('Modified Iteration Data'!$J$8:$J$1007,MATCH($E57,'Modified Iteration Data'!$Y$8:$Y$1007,0),0)</f>
        <v>1091944007.90624</v>
      </c>
      <c r="H57" s="14">
        <f t="shared" si="38"/>
        <v>4330894188.0716858</v>
      </c>
      <c r="I57" s="14">
        <f t="shared" si="39"/>
        <v>2374774207.6918831</v>
      </c>
      <c r="J57" s="3">
        <f t="shared" si="40"/>
        <v>2374774207.6918831</v>
      </c>
      <c r="K57" s="3">
        <f t="shared" ref="K57" si="50">K56</f>
        <v>45642996.360292666</v>
      </c>
      <c r="L57" s="3">
        <f t="shared" si="41"/>
        <v>1864833987.6592174</v>
      </c>
      <c r="M57" s="3">
        <f t="shared" ref="M57" si="51">M56</f>
        <v>45642996.360292666</v>
      </c>
      <c r="N57" s="3">
        <f t="shared" si="33"/>
        <v>4330894188.0716858</v>
      </c>
      <c r="O57" s="14">
        <f t="shared" si="42"/>
        <v>1956.1199803798027</v>
      </c>
      <c r="P57" s="15">
        <f t="shared" si="34"/>
        <v>0.43058867491970004</v>
      </c>
      <c r="Q57" t="str">
        <f t="shared" si="35"/>
        <v>$1,956, 43.1%</v>
      </c>
      <c r="R57">
        <f t="shared" si="43"/>
        <v>1</v>
      </c>
      <c r="S57">
        <f t="shared" si="44"/>
        <v>956</v>
      </c>
    </row>
    <row r="58" spans="2:20" x14ac:dyDescent="0.25">
      <c r="B58" s="25"/>
      <c r="D58" t="str">
        <f t="shared" si="47"/>
        <v>P75</v>
      </c>
      <c r="E58">
        <v>0.75</v>
      </c>
      <c r="F58" s="3" cm="1">
        <f t="array" ref="F58">INDEX('Modified Iteration Data'!$H$8:$H$1007,MATCH($E58,'Modified Iteration Data'!$W$8:$W$1007,0),0)</f>
        <v>2679026510.2842698</v>
      </c>
      <c r="G58" s="3" cm="1">
        <f t="array" ref="G58">F58-INDEX('Modified Iteration Data'!$J$8:$J$1007,MATCH($E58,'Modified Iteration Data'!$Y$8:$Y$1007,0),0)</f>
        <v>1126232211.6500199</v>
      </c>
      <c r="H58" s="14">
        <f t="shared" si="38"/>
        <v>4401542566.579916</v>
      </c>
      <c r="I58" s="14">
        <f t="shared" si="39"/>
        <v>2409062411.4356632</v>
      </c>
      <c r="J58" s="3">
        <f t="shared" si="40"/>
        <v>2409062411.4356632</v>
      </c>
      <c r="K58" s="3">
        <f t="shared" ref="K58" si="52">K57</f>
        <v>45642996.360292666</v>
      </c>
      <c r="L58" s="3">
        <f t="shared" si="41"/>
        <v>1901194162.4236674</v>
      </c>
      <c r="M58" s="3">
        <f t="shared" ref="M58" si="53">M57</f>
        <v>45642996.360292666</v>
      </c>
      <c r="N58" s="3">
        <f t="shared" si="33"/>
        <v>4401542566.579916</v>
      </c>
      <c r="O58" s="14">
        <f t="shared" si="42"/>
        <v>1992.4801551442529</v>
      </c>
      <c r="P58" s="15">
        <f t="shared" si="34"/>
        <v>0.43193815251477441</v>
      </c>
      <c r="Q58" t="str">
        <f t="shared" si="35"/>
        <v>$1,992, 43.2%</v>
      </c>
      <c r="R58">
        <f t="shared" si="43"/>
        <v>1</v>
      </c>
      <c r="S58">
        <f t="shared" si="44"/>
        <v>992</v>
      </c>
    </row>
    <row r="59" spans="2:20" x14ac:dyDescent="0.25">
      <c r="B59" s="25"/>
      <c r="D59" t="str">
        <f t="shared" si="47"/>
        <v>P80</v>
      </c>
      <c r="E59">
        <v>0.8</v>
      </c>
      <c r="F59" s="3" cm="1">
        <f t="array" ref="F59">INDEX('Modified Iteration Data'!$H$8:$H$1007,MATCH($E59,'Modified Iteration Data'!$W$8:$W$1007,0),0)</f>
        <v>2744396456.6412902</v>
      </c>
      <c r="G59" s="3" cm="1">
        <f t="array" ref="G59">F59-INDEX('Modified Iteration Data'!$J$8:$J$1007,MATCH($E59,'Modified Iteration Data'!$Y$8:$Y$1007,0),0)</f>
        <v>1150111351.5645001</v>
      </c>
      <c r="H59" s="14">
        <f t="shared" si="38"/>
        <v>4466912512.9369364</v>
      </c>
      <c r="I59" s="14">
        <f t="shared" si="39"/>
        <v>2432941551.3501434</v>
      </c>
      <c r="J59" s="3">
        <f t="shared" si="40"/>
        <v>2432941551.3501434</v>
      </c>
      <c r="K59" s="3">
        <f t="shared" ref="K59" si="54">K58</f>
        <v>45642996.360292666</v>
      </c>
      <c r="L59" s="3">
        <f t="shared" si="41"/>
        <v>1942684968.8662076</v>
      </c>
      <c r="M59" s="3">
        <f t="shared" ref="M59" si="55">M58</f>
        <v>45642996.360292666</v>
      </c>
      <c r="N59" s="3">
        <f t="shared" si="33"/>
        <v>4466912512.9369364</v>
      </c>
      <c r="O59" s="14">
        <f t="shared" si="42"/>
        <v>2033.970961586793</v>
      </c>
      <c r="P59" s="15">
        <f t="shared" si="34"/>
        <v>0.43490553379764263</v>
      </c>
      <c r="Q59" t="str">
        <f t="shared" si="35"/>
        <v>$2,033, 43.5%</v>
      </c>
      <c r="R59">
        <f t="shared" si="43"/>
        <v>2</v>
      </c>
      <c r="S59">
        <f t="shared" si="44"/>
        <v>33</v>
      </c>
    </row>
    <row r="60" spans="2:20" x14ac:dyDescent="0.25">
      <c r="B60" s="25"/>
      <c r="D60" t="str">
        <f t="shared" si="47"/>
        <v>P85</v>
      </c>
      <c r="E60">
        <v>0.85</v>
      </c>
      <c r="F60" s="3" cm="1">
        <f t="array" ref="F60">INDEX('Modified Iteration Data'!$H$8:$H$1007,MATCH($E60,'Modified Iteration Data'!$W$8:$W$1007,0),0)</f>
        <v>2815548623.1674199</v>
      </c>
      <c r="G60" s="3" cm="1">
        <f t="array" ref="G60">F60-INDEX('Modified Iteration Data'!$J$8:$J$1007,MATCH($E60,'Modified Iteration Data'!$Y$8:$Y$1007,0),0)</f>
        <v>1187160526.0803099</v>
      </c>
      <c r="H60" s="14">
        <f t="shared" si="38"/>
        <v>4538064679.4630661</v>
      </c>
      <c r="I60" s="14">
        <f t="shared" si="39"/>
        <v>2469990725.8659534</v>
      </c>
      <c r="J60" s="3">
        <f t="shared" si="40"/>
        <v>2469990725.8659534</v>
      </c>
      <c r="K60" s="3">
        <f t="shared" ref="K60" si="56">K59</f>
        <v>45642996.360292666</v>
      </c>
      <c r="L60" s="3">
        <f t="shared" si="41"/>
        <v>1976787960.8765273</v>
      </c>
      <c r="M60" s="3">
        <f t="shared" ref="M60" si="57">M59</f>
        <v>45642996.360292666</v>
      </c>
      <c r="N60" s="3">
        <f t="shared" si="33"/>
        <v>4538064679.4630661</v>
      </c>
      <c r="O60" s="14">
        <f t="shared" si="42"/>
        <v>2068.0739535971124</v>
      </c>
      <c r="P60" s="15">
        <f t="shared" si="34"/>
        <v>0.43560153997417606</v>
      </c>
      <c r="Q60" t="str">
        <f t="shared" si="35"/>
        <v>$2,068, 43.6%</v>
      </c>
      <c r="R60">
        <f t="shared" si="43"/>
        <v>2</v>
      </c>
      <c r="S60">
        <f t="shared" si="44"/>
        <v>68</v>
      </c>
    </row>
    <row r="61" spans="2:20" x14ac:dyDescent="0.25">
      <c r="B61" s="25"/>
      <c r="D61" t="str">
        <f t="shared" si="47"/>
        <v>P90</v>
      </c>
      <c r="E61">
        <v>0.9</v>
      </c>
      <c r="F61" s="3" cm="1">
        <f t="array" ref="F61">INDEX('Modified Iteration Data'!$H$8:$H$1007,MATCH($E61,'Modified Iteration Data'!$W$8:$W$1007,0),0)</f>
        <v>2916080848.8685699</v>
      </c>
      <c r="G61" s="3" cm="1">
        <f t="array" ref="G61">F61-INDEX('Modified Iteration Data'!$J$8:$J$1007,MATCH($E61,'Modified Iteration Data'!$Y$8:$Y$1007,0),0)</f>
        <v>1222846019.9623399</v>
      </c>
      <c r="H61" s="14">
        <f t="shared" si="38"/>
        <v>4638596905.164216</v>
      </c>
      <c r="I61" s="14">
        <f t="shared" si="39"/>
        <v>2505676219.747983</v>
      </c>
      <c r="J61" s="3">
        <f t="shared" si="40"/>
        <v>2505676219.747983</v>
      </c>
      <c r="K61" s="3">
        <f t="shared" ref="K61" si="58">K60</f>
        <v>45642996.360292666</v>
      </c>
      <c r="L61" s="3">
        <f t="shared" si="41"/>
        <v>2041634692.6956477</v>
      </c>
      <c r="M61" s="3">
        <f t="shared" ref="M61" si="59">M60</f>
        <v>45642996.360292666</v>
      </c>
      <c r="N61" s="3">
        <f t="shared" si="33"/>
        <v>4638596905.164216</v>
      </c>
      <c r="O61" s="14">
        <f t="shared" si="42"/>
        <v>2132.920685416233</v>
      </c>
      <c r="P61" s="15">
        <f t="shared" si="34"/>
        <v>0.44014057190929151</v>
      </c>
      <c r="Q61" t="str">
        <f t="shared" si="35"/>
        <v>$2,132, 44%</v>
      </c>
      <c r="R61">
        <f t="shared" si="43"/>
        <v>2</v>
      </c>
      <c r="S61">
        <f t="shared" si="44"/>
        <v>132</v>
      </c>
    </row>
    <row r="62" spans="2:20" x14ac:dyDescent="0.25">
      <c r="B62" s="25"/>
      <c r="D62" t="str">
        <f t="shared" si="47"/>
        <v>P95</v>
      </c>
      <c r="E62">
        <v>0.95</v>
      </c>
      <c r="F62" s="3" cm="1">
        <f t="array" ref="F62">INDEX('Modified Iteration Data'!$H$8:$H$1007,MATCH($E62,'Modified Iteration Data'!$W$8:$W$1007,0),0)</f>
        <v>3062268591.28304</v>
      </c>
      <c r="G62" s="3" cm="1">
        <f t="array" ref="G62">F62-INDEX('Modified Iteration Data'!$J$8:$J$1007,MATCH($E62,'Modified Iteration Data'!$Y$8:$Y$1007,0),0)</f>
        <v>1289318948.1145401</v>
      </c>
      <c r="H62" s="14">
        <f t="shared" si="38"/>
        <v>4784784647.5786858</v>
      </c>
      <c r="I62" s="14">
        <f t="shared" si="39"/>
        <v>2572149147.9001837</v>
      </c>
      <c r="J62" s="3">
        <f t="shared" si="40"/>
        <v>2572149147.9001837</v>
      </c>
      <c r="K62" s="3">
        <f t="shared" ref="K62" si="60">K61</f>
        <v>45642996.360292666</v>
      </c>
      <c r="L62" s="3">
        <f t="shared" si="41"/>
        <v>2121349506.957917</v>
      </c>
      <c r="M62" s="3">
        <f t="shared" ref="M62" si="61">M61</f>
        <v>45642996.360292666</v>
      </c>
      <c r="N62" s="3">
        <f t="shared" si="33"/>
        <v>4784784647.5786858</v>
      </c>
      <c r="O62" s="14">
        <f t="shared" si="42"/>
        <v>2212.6354996785021</v>
      </c>
      <c r="P62" s="15">
        <f t="shared" si="34"/>
        <v>0.44335318414621111</v>
      </c>
      <c r="Q62" t="str">
        <f t="shared" si="35"/>
        <v>$2,212, 44.3%</v>
      </c>
      <c r="R62">
        <f t="shared" si="43"/>
        <v>2</v>
      </c>
      <c r="S62">
        <f t="shared" si="44"/>
        <v>212</v>
      </c>
    </row>
    <row r="64" spans="2:20" x14ac:dyDescent="0.25">
      <c r="B64" s="28"/>
      <c r="D64" s="27" t="s">
        <v>821</v>
      </c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2:19" x14ac:dyDescent="0.25">
      <c r="B65" s="28"/>
      <c r="H65" s="14">
        <v>0</v>
      </c>
      <c r="I65" s="14">
        <v>0</v>
      </c>
      <c r="K65" s="29">
        <f>J68*0.02</f>
        <v>1612312.3555909328</v>
      </c>
      <c r="M65">
        <f>K65</f>
        <v>1612312.3555909328</v>
      </c>
    </row>
    <row r="66" spans="2:19" x14ac:dyDescent="0.25">
      <c r="B66" s="28"/>
      <c r="F66" s="44" t="s">
        <v>25</v>
      </c>
      <c r="G66" s="44"/>
      <c r="H66" s="40" t="s">
        <v>35</v>
      </c>
      <c r="I66" s="40"/>
      <c r="J66" s="44" t="s">
        <v>52</v>
      </c>
      <c r="K66" s="44"/>
      <c r="L66" s="44"/>
      <c r="M66" s="44"/>
      <c r="N66" s="44"/>
      <c r="O66" s="44"/>
      <c r="P66" s="44"/>
    </row>
    <row r="67" spans="2:19" ht="45" x14ac:dyDescent="0.25">
      <c r="B67" s="28"/>
      <c r="D67" s="2" t="s">
        <v>40</v>
      </c>
      <c r="E67" s="2" t="s">
        <v>39</v>
      </c>
      <c r="F67" s="12" t="s">
        <v>20</v>
      </c>
      <c r="G67" s="12" t="s">
        <v>22</v>
      </c>
      <c r="H67" s="2" t="s">
        <v>20</v>
      </c>
      <c r="I67" s="2" t="s">
        <v>22</v>
      </c>
      <c r="J67" s="12" t="s">
        <v>27</v>
      </c>
      <c r="K67" s="12" t="s">
        <v>822</v>
      </c>
      <c r="L67" s="12" t="s">
        <v>823</v>
      </c>
      <c r="M67" s="12" t="s">
        <v>824</v>
      </c>
      <c r="N67" s="12" t="s">
        <v>57</v>
      </c>
      <c r="O67" s="12" t="s">
        <v>820</v>
      </c>
      <c r="P67" s="12" t="s">
        <v>53</v>
      </c>
      <c r="Q67" s="12" t="s">
        <v>59</v>
      </c>
      <c r="R67" s="12" t="s">
        <v>825</v>
      </c>
      <c r="S67" s="12" t="s">
        <v>826</v>
      </c>
    </row>
    <row r="68" spans="2:19" x14ac:dyDescent="0.25">
      <c r="B68" s="28"/>
      <c r="D68" t="str">
        <f>"P"&amp;E68*100</f>
        <v>P50</v>
      </c>
      <c r="E68">
        <v>0.5</v>
      </c>
      <c r="F68" s="3" cm="1">
        <f t="array" ref="F68">INDEX('Modified Iteration Data'!$K$8:$K$1007,MATCH($E68,'Modified Iteration Data'!$Z$8:$Z$1007,0),0)</f>
        <v>180368483.21699601</v>
      </c>
      <c r="G68" s="3" cm="1">
        <f t="array" ref="G68">F68-INDEX('Modified Iteration Data'!$M$8:$M$1007,MATCH($E68,'Modified Iteration Data'!$AB$8:$AB$1007,0),0)</f>
        <v>80615617.779546633</v>
      </c>
      <c r="H68" s="14">
        <f>F68+H$65</f>
        <v>180368483.21699601</v>
      </c>
      <c r="I68" s="14">
        <f>G68+I$65</f>
        <v>80615617.779546633</v>
      </c>
      <c r="J68" s="3">
        <f>I68</f>
        <v>80615617.779546633</v>
      </c>
      <c r="K68" s="3">
        <f>K65</f>
        <v>1612312.3555909328</v>
      </c>
      <c r="L68" s="3">
        <f>H68-I68-$K$65-$M$65</f>
        <v>96528240.726267502</v>
      </c>
      <c r="M68" s="3">
        <f>M65</f>
        <v>1612312.3555909328</v>
      </c>
      <c r="N68" s="3">
        <f t="shared" ref="N68:N77" si="62">H68</f>
        <v>180368483.21699601</v>
      </c>
      <c r="O68" s="32">
        <f>(N68-J68)/1000000</f>
        <v>99.752865437449387</v>
      </c>
      <c r="P68" s="15">
        <f t="shared" ref="P68:P77" si="63">(L68+2)/N68</f>
        <v>0.53517244811632203</v>
      </c>
      <c r="Q68" t="str">
        <f t="shared" ref="Q68" si="64">"$"&amp;IF(R68&gt;0,R68&amp;",","")&amp;IF(S68&lt;10,IF(R68=0,"","00"),IF(S68&lt;100,IF(R68=0,"","0"),""))&amp;S68&amp;", "&amp;ROUND(P68*100,1)&amp;"%"</f>
        <v>$100, 53.5%</v>
      </c>
      <c r="R68">
        <f t="shared" ref="R68" si="65">ROUNDDOWN(O68/1000,0)</f>
        <v>0</v>
      </c>
      <c r="S68">
        <f t="shared" ref="S68" si="66">IF(AND(R68=0,O68&lt;10),ROUND(O68-R68*1000,1),ROUND(O68-R68*1000,0))</f>
        <v>100</v>
      </c>
    </row>
    <row r="69" spans="2:19" x14ac:dyDescent="0.25">
      <c r="B69" s="28"/>
      <c r="D69" t="str">
        <f>"P"&amp;E69*100</f>
        <v>P55</v>
      </c>
      <c r="E69">
        <v>0.55000000000000004</v>
      </c>
      <c r="F69" s="3" cm="1">
        <f t="array" ref="F69">INDEX('Modified Iteration Data'!$K$8:$K$1007,MATCH($E69,'Modified Iteration Data'!$Z$8:$Z$1007,0),0)</f>
        <v>184257457.51647699</v>
      </c>
      <c r="G69" s="3" cm="1">
        <f t="array" ref="G69">F69-INDEX('Modified Iteration Data'!$M$8:$M$1007,MATCH($E69,'Modified Iteration Data'!$AB$8:$AB$1007,0),0)</f>
        <v>81582633.93094869</v>
      </c>
      <c r="H69" s="14">
        <f t="shared" ref="H69:H77" si="67">F69+H$65</f>
        <v>184257457.51647699</v>
      </c>
      <c r="I69" s="14">
        <f t="shared" ref="I69:I77" si="68">G69+I$65</f>
        <v>81582633.93094869</v>
      </c>
      <c r="J69" s="3">
        <f t="shared" ref="J69:J77" si="69">I69</f>
        <v>81582633.93094869</v>
      </c>
      <c r="K69" s="3">
        <f>K68</f>
        <v>1612312.3555909328</v>
      </c>
      <c r="L69" s="3">
        <f t="shared" ref="L69:L77" si="70">H69-I69-$K$65-$M$65</f>
        <v>99450198.87434642</v>
      </c>
      <c r="M69" s="3">
        <f>M68</f>
        <v>1612312.3555909328</v>
      </c>
      <c r="N69" s="3">
        <f t="shared" si="62"/>
        <v>184257457.51647699</v>
      </c>
      <c r="O69" s="3">
        <f t="shared" ref="O69:O77" si="71">(N69-J69)/1000000</f>
        <v>102.6748235855283</v>
      </c>
      <c r="P69" s="15">
        <f t="shared" si="63"/>
        <v>0.53973501108064081</v>
      </c>
      <c r="Q69" t="str">
        <f t="shared" ref="Q69:Q77" si="72">"$"&amp;IF(R69&gt;0,R69&amp;",","")&amp;IF(S69&lt;10,IF(R69=0,"","00"),IF(S69&lt;100,IF(R69=0,"","0"),""))&amp;S69&amp;", "&amp;ROUND(P69*100,1)&amp;"%"</f>
        <v>$103, 54%</v>
      </c>
      <c r="R69">
        <f t="shared" ref="R69:R77" si="73">ROUNDDOWN(O69/1000,0)</f>
        <v>0</v>
      </c>
      <c r="S69">
        <f t="shared" ref="S69:S77" si="74">IF(AND(R69=0,O69&lt;10),ROUND(O69-R69*1000,1),ROUND(O69-R69*1000,0))</f>
        <v>103</v>
      </c>
    </row>
    <row r="70" spans="2:19" x14ac:dyDescent="0.25">
      <c r="B70" s="28"/>
      <c r="D70" t="str">
        <f>"P"&amp;E70*100</f>
        <v>P60</v>
      </c>
      <c r="E70">
        <v>0.6</v>
      </c>
      <c r="F70" s="3" cm="1">
        <f t="array" ref="F70">INDEX('Modified Iteration Data'!$K$8:$K$1007,MATCH($E70,'Modified Iteration Data'!$Z$8:$Z$1007,0),0)</f>
        <v>188916265.55535999</v>
      </c>
      <c r="G70" s="3" cm="1">
        <f t="array" ref="G70">F70-INDEX('Modified Iteration Data'!$M$8:$M$1007,MATCH($E70,'Modified Iteration Data'!$AB$8:$AB$1007,0),0)</f>
        <v>83215875.446032792</v>
      </c>
      <c r="H70" s="14">
        <f t="shared" si="67"/>
        <v>188916265.55535999</v>
      </c>
      <c r="I70" s="14">
        <f t="shared" si="68"/>
        <v>83215875.446032792</v>
      </c>
      <c r="J70" s="3">
        <f t="shared" si="69"/>
        <v>83215875.446032792</v>
      </c>
      <c r="K70" s="3">
        <f t="shared" ref="K70" si="75">K69</f>
        <v>1612312.3555909328</v>
      </c>
      <c r="L70" s="3">
        <f t="shared" si="70"/>
        <v>102475765.39814532</v>
      </c>
      <c r="M70" s="3">
        <f t="shared" ref="M70" si="76">M69</f>
        <v>1612312.3555909328</v>
      </c>
      <c r="N70" s="3">
        <f t="shared" si="62"/>
        <v>188916265.55535999</v>
      </c>
      <c r="O70" s="3">
        <f t="shared" si="71"/>
        <v>105.7003901093272</v>
      </c>
      <c r="P70" s="15">
        <f t="shared" si="63"/>
        <v>0.54244014985631739</v>
      </c>
      <c r="Q70" t="str">
        <f t="shared" si="72"/>
        <v>$106, 54.2%</v>
      </c>
      <c r="R70">
        <f t="shared" si="73"/>
        <v>0</v>
      </c>
      <c r="S70">
        <f t="shared" si="74"/>
        <v>106</v>
      </c>
    </row>
    <row r="71" spans="2:19" x14ac:dyDescent="0.25">
      <c r="B71" s="28"/>
      <c r="D71" t="str">
        <f t="shared" ref="D71:D77" si="77">"P"&amp;E71*100</f>
        <v>P65</v>
      </c>
      <c r="E71">
        <v>0.65</v>
      </c>
      <c r="F71" s="3" cm="1">
        <f t="array" ref="F71">INDEX('Modified Iteration Data'!$K$8:$K$1007,MATCH($E71,'Modified Iteration Data'!$Z$8:$Z$1007,0),0)</f>
        <v>196240310.20944199</v>
      </c>
      <c r="G71" s="3" cm="1">
        <f t="array" ref="G71">F71-INDEX('Modified Iteration Data'!$M$8:$M$1007,MATCH($E71,'Modified Iteration Data'!$AB$8:$AB$1007,0),0)</f>
        <v>88224961.531035691</v>
      </c>
      <c r="H71" s="14">
        <f t="shared" si="67"/>
        <v>196240310.20944199</v>
      </c>
      <c r="I71" s="14">
        <f t="shared" si="68"/>
        <v>88224961.531035691</v>
      </c>
      <c r="J71" s="3">
        <f t="shared" si="69"/>
        <v>88224961.531035691</v>
      </c>
      <c r="K71" s="3">
        <f t="shared" ref="K71" si="78">K70</f>
        <v>1612312.3555909328</v>
      </c>
      <c r="L71" s="3">
        <f t="shared" si="70"/>
        <v>104790723.96722442</v>
      </c>
      <c r="M71" s="3">
        <f t="shared" ref="M71" si="79">M70</f>
        <v>1612312.3555909328</v>
      </c>
      <c r="N71" s="3">
        <f t="shared" si="62"/>
        <v>196240310.20944199</v>
      </c>
      <c r="O71" s="3">
        <f t="shared" si="71"/>
        <v>108.0153486784063</v>
      </c>
      <c r="P71" s="15">
        <f t="shared" si="63"/>
        <v>0.53399184833831592</v>
      </c>
      <c r="Q71" t="str">
        <f t="shared" si="72"/>
        <v>$108, 53.4%</v>
      </c>
      <c r="R71">
        <f t="shared" si="73"/>
        <v>0</v>
      </c>
      <c r="S71">
        <f t="shared" si="74"/>
        <v>108</v>
      </c>
    </row>
    <row r="72" spans="2:19" x14ac:dyDescent="0.25">
      <c r="B72" s="28"/>
      <c r="D72" t="str">
        <f t="shared" si="77"/>
        <v>P70</v>
      </c>
      <c r="E72">
        <v>0.7</v>
      </c>
      <c r="F72" s="3" cm="1">
        <f t="array" ref="F72">INDEX('Modified Iteration Data'!$K$8:$K$1007,MATCH($E72,'Modified Iteration Data'!$Z$8:$Z$1007,0),0)</f>
        <v>203117870.808956</v>
      </c>
      <c r="G72" s="3" cm="1">
        <f t="array" ref="G72">F72-INDEX('Modified Iteration Data'!$M$8:$M$1007,MATCH($E72,'Modified Iteration Data'!$AB$8:$AB$1007,0),0)</f>
        <v>90867481.069885805</v>
      </c>
      <c r="H72" s="14">
        <f t="shared" si="67"/>
        <v>203117870.808956</v>
      </c>
      <c r="I72" s="14">
        <f t="shared" si="68"/>
        <v>90867481.069885805</v>
      </c>
      <c r="J72" s="3">
        <f t="shared" si="69"/>
        <v>90867481.069885805</v>
      </c>
      <c r="K72" s="3">
        <f t="shared" ref="K72" si="80">K71</f>
        <v>1612312.3555909328</v>
      </c>
      <c r="L72" s="3">
        <f t="shared" si="70"/>
        <v>109025765.02788831</v>
      </c>
      <c r="M72" s="3">
        <f t="shared" ref="M72" si="81">M71</f>
        <v>1612312.3555909328</v>
      </c>
      <c r="N72" s="3">
        <f t="shared" si="62"/>
        <v>203117870.808956</v>
      </c>
      <c r="O72" s="3">
        <f t="shared" si="71"/>
        <v>112.25038973907019</v>
      </c>
      <c r="P72" s="15">
        <f t="shared" si="63"/>
        <v>0.53676107667765627</v>
      </c>
      <c r="Q72" t="str">
        <f t="shared" si="72"/>
        <v>$112, 53.7%</v>
      </c>
      <c r="R72">
        <f t="shared" si="73"/>
        <v>0</v>
      </c>
      <c r="S72">
        <f t="shared" si="74"/>
        <v>112</v>
      </c>
    </row>
    <row r="73" spans="2:19" x14ac:dyDescent="0.25">
      <c r="B73" s="28"/>
      <c r="D73" t="str">
        <f t="shared" si="77"/>
        <v>P75</v>
      </c>
      <c r="E73">
        <v>0.75</v>
      </c>
      <c r="F73" s="3" cm="1">
        <f t="array" ref="F73">INDEX('Modified Iteration Data'!$K$8:$K$1007,MATCH($E73,'Modified Iteration Data'!$Z$8:$Z$1007,0),0)</f>
        <v>210050863.39222601</v>
      </c>
      <c r="G73" s="3" cm="1">
        <f t="array" ref="G73">F73-INDEX('Modified Iteration Data'!$M$8:$M$1007,MATCH($E73,'Modified Iteration Data'!$AB$8:$AB$1007,0),0)</f>
        <v>93431123.061130002</v>
      </c>
      <c r="H73" s="14">
        <f t="shared" si="67"/>
        <v>210050863.39222601</v>
      </c>
      <c r="I73" s="14">
        <f t="shared" si="68"/>
        <v>93431123.061130002</v>
      </c>
      <c r="J73" s="3">
        <f t="shared" si="69"/>
        <v>93431123.061130002</v>
      </c>
      <c r="K73" s="3">
        <f t="shared" ref="K73" si="82">K72</f>
        <v>1612312.3555909328</v>
      </c>
      <c r="L73" s="3">
        <f t="shared" si="70"/>
        <v>113395115.61991413</v>
      </c>
      <c r="M73" s="3">
        <f t="shared" ref="M73" si="83">M72</f>
        <v>1612312.3555909328</v>
      </c>
      <c r="N73" s="3">
        <f t="shared" si="62"/>
        <v>210050863.39222601</v>
      </c>
      <c r="O73" s="3">
        <f t="shared" si="71"/>
        <v>116.61974033109601</v>
      </c>
      <c r="P73" s="15">
        <f t="shared" si="63"/>
        <v>0.53984599629172902</v>
      </c>
      <c r="Q73" t="str">
        <f t="shared" si="72"/>
        <v>$117, 54%</v>
      </c>
      <c r="R73">
        <f t="shared" si="73"/>
        <v>0</v>
      </c>
      <c r="S73">
        <f t="shared" si="74"/>
        <v>117</v>
      </c>
    </row>
    <row r="74" spans="2:19" x14ac:dyDescent="0.25">
      <c r="B74" s="28"/>
      <c r="D74" t="str">
        <f t="shared" si="77"/>
        <v>P80</v>
      </c>
      <c r="E74">
        <v>0.8</v>
      </c>
      <c r="F74" s="3" cm="1">
        <f t="array" ref="F74">INDEX('Modified Iteration Data'!$K$8:$K$1007,MATCH($E74,'Modified Iteration Data'!$Z$8:$Z$1007,0),0)</f>
        <v>219323051.51642501</v>
      </c>
      <c r="G74" s="3" cm="1">
        <f t="array" ref="G74">F74-INDEX('Modified Iteration Data'!$M$8:$M$1007,MATCH($E74,'Modified Iteration Data'!$AB$8:$AB$1007,0),0)</f>
        <v>97364547.35528101</v>
      </c>
      <c r="H74" s="14">
        <f t="shared" si="67"/>
        <v>219323051.51642501</v>
      </c>
      <c r="I74" s="14">
        <f t="shared" si="68"/>
        <v>97364547.35528101</v>
      </c>
      <c r="J74" s="3">
        <f t="shared" si="69"/>
        <v>97364547.35528101</v>
      </c>
      <c r="K74" s="3">
        <f t="shared" ref="K74" si="84">K73</f>
        <v>1612312.3555909328</v>
      </c>
      <c r="L74" s="3">
        <f t="shared" si="70"/>
        <v>118733879.44996212</v>
      </c>
      <c r="M74" s="3">
        <f t="shared" ref="M74" si="85">M73</f>
        <v>1612312.3555909328</v>
      </c>
      <c r="N74" s="3">
        <f t="shared" si="62"/>
        <v>219323051.51642501</v>
      </c>
      <c r="O74" s="3">
        <f t="shared" si="71"/>
        <v>121.95850416114401</v>
      </c>
      <c r="P74" s="15">
        <f t="shared" si="63"/>
        <v>0.54136526292618259</v>
      </c>
      <c r="Q74" t="str">
        <f t="shared" si="72"/>
        <v>$122, 54.1%</v>
      </c>
      <c r="R74">
        <f t="shared" si="73"/>
        <v>0</v>
      </c>
      <c r="S74">
        <f t="shared" si="74"/>
        <v>122</v>
      </c>
    </row>
    <row r="75" spans="2:19" x14ac:dyDescent="0.25">
      <c r="B75" s="28"/>
      <c r="D75" t="str">
        <f t="shared" si="77"/>
        <v>P85</v>
      </c>
      <c r="E75">
        <v>0.85</v>
      </c>
      <c r="F75" s="3" cm="1">
        <f t="array" ref="F75">INDEX('Modified Iteration Data'!$K$8:$K$1007,MATCH($E75,'Modified Iteration Data'!$Z$8:$Z$1007,0),0)</f>
        <v>230175314.474727</v>
      </c>
      <c r="G75" s="3" cm="1">
        <f t="array" ref="G75">F75-INDEX('Modified Iteration Data'!$M$8:$M$1007,MATCH($E75,'Modified Iteration Data'!$AB$8:$AB$1007,0),0)</f>
        <v>102059626.5668015</v>
      </c>
      <c r="H75" s="14">
        <f t="shared" si="67"/>
        <v>230175314.474727</v>
      </c>
      <c r="I75" s="14">
        <f t="shared" si="68"/>
        <v>102059626.5668015</v>
      </c>
      <c r="J75" s="3">
        <f t="shared" si="69"/>
        <v>102059626.5668015</v>
      </c>
      <c r="K75" s="3">
        <f t="shared" ref="K75" si="86">K74</f>
        <v>1612312.3555909328</v>
      </c>
      <c r="L75" s="3">
        <f t="shared" si="70"/>
        <v>124891063.19674362</v>
      </c>
      <c r="M75" s="3">
        <f t="shared" ref="M75" si="87">M74</f>
        <v>1612312.3555909328</v>
      </c>
      <c r="N75" s="3">
        <f t="shared" si="62"/>
        <v>230175314.474727</v>
      </c>
      <c r="O75" s="3">
        <f t="shared" si="71"/>
        <v>128.11568790792549</v>
      </c>
      <c r="P75" s="15">
        <f t="shared" si="63"/>
        <v>0.54259104840044226</v>
      </c>
      <c r="Q75" t="str">
        <f t="shared" si="72"/>
        <v>$128, 54.3%</v>
      </c>
      <c r="R75">
        <f t="shared" si="73"/>
        <v>0</v>
      </c>
      <c r="S75">
        <f t="shared" si="74"/>
        <v>128</v>
      </c>
    </row>
    <row r="76" spans="2:19" x14ac:dyDescent="0.25">
      <c r="B76" s="28"/>
      <c r="D76" t="str">
        <f t="shared" si="77"/>
        <v>P90</v>
      </c>
      <c r="E76">
        <v>0.9</v>
      </c>
      <c r="F76" s="3" cm="1">
        <f t="array" ref="F76">INDEX('Modified Iteration Data'!$K$8:$K$1007,MATCH($E76,'Modified Iteration Data'!$Z$8:$Z$1007,0),0)</f>
        <v>244806318.16778299</v>
      </c>
      <c r="G76" s="3" cm="1">
        <f t="array" ref="G76">F76-INDEX('Modified Iteration Data'!$M$8:$M$1007,MATCH($E76,'Modified Iteration Data'!$AB$8:$AB$1007,0),0)</f>
        <v>107563698.420322</v>
      </c>
      <c r="H76" s="14">
        <f t="shared" si="67"/>
        <v>244806318.16778299</v>
      </c>
      <c r="I76" s="14">
        <f t="shared" si="68"/>
        <v>107563698.420322</v>
      </c>
      <c r="J76" s="3">
        <f t="shared" si="69"/>
        <v>107563698.420322</v>
      </c>
      <c r="K76" s="3">
        <f t="shared" ref="K76" si="88">K75</f>
        <v>1612312.3555909328</v>
      </c>
      <c r="L76" s="3">
        <f t="shared" si="70"/>
        <v>134017995.03627911</v>
      </c>
      <c r="M76" s="3">
        <f t="shared" ref="M76" si="89">M75</f>
        <v>1612312.3555909328</v>
      </c>
      <c r="N76" s="3">
        <f t="shared" si="62"/>
        <v>244806318.16778299</v>
      </c>
      <c r="O76" s="3">
        <f t="shared" si="71"/>
        <v>137.24261974746099</v>
      </c>
      <c r="P76" s="15">
        <f t="shared" si="63"/>
        <v>0.54744500893325454</v>
      </c>
      <c r="Q76" t="str">
        <f t="shared" si="72"/>
        <v>$137, 54.7%</v>
      </c>
      <c r="R76">
        <f t="shared" si="73"/>
        <v>0</v>
      </c>
      <c r="S76">
        <f t="shared" si="74"/>
        <v>137</v>
      </c>
    </row>
    <row r="77" spans="2:19" x14ac:dyDescent="0.25">
      <c r="B77" s="28"/>
      <c r="D77" t="str">
        <f t="shared" si="77"/>
        <v>P95</v>
      </c>
      <c r="E77">
        <v>0.95</v>
      </c>
      <c r="F77" s="3" cm="1">
        <f t="array" ref="F77">INDEX('Modified Iteration Data'!$K$8:$K$1007,MATCH($E77,'Modified Iteration Data'!$Z$8:$Z$1007,0),0)</f>
        <v>264184624.45888799</v>
      </c>
      <c r="G77" s="3" cm="1">
        <f t="array" ref="G77">F77-INDEX('Modified Iteration Data'!$M$8:$M$1007,MATCH($E77,'Modified Iteration Data'!$AB$8:$AB$1007,0),0)</f>
        <v>118046852.793221</v>
      </c>
      <c r="H77" s="14">
        <f t="shared" si="67"/>
        <v>264184624.45888799</v>
      </c>
      <c r="I77" s="14">
        <f t="shared" si="68"/>
        <v>118046852.793221</v>
      </c>
      <c r="J77" s="3">
        <f t="shared" si="69"/>
        <v>118046852.793221</v>
      </c>
      <c r="K77" s="3">
        <f t="shared" ref="K77" si="90">K76</f>
        <v>1612312.3555909328</v>
      </c>
      <c r="L77" s="3">
        <f t="shared" si="70"/>
        <v>142913146.95448512</v>
      </c>
      <c r="M77" s="3">
        <f t="shared" ref="M77" si="91">M76</f>
        <v>1612312.3555909328</v>
      </c>
      <c r="N77" s="3">
        <f t="shared" si="62"/>
        <v>264184624.45888799</v>
      </c>
      <c r="O77" s="3">
        <f t="shared" si="71"/>
        <v>146.137771665667</v>
      </c>
      <c r="P77" s="15">
        <f t="shared" si="63"/>
        <v>0.54095937357143598</v>
      </c>
      <c r="Q77" t="str">
        <f t="shared" si="72"/>
        <v>$146, 54.1%</v>
      </c>
      <c r="R77">
        <f t="shared" si="73"/>
        <v>0</v>
      </c>
      <c r="S77">
        <f t="shared" si="74"/>
        <v>146</v>
      </c>
    </row>
    <row r="86" spans="4:19" x14ac:dyDescent="0.25">
      <c r="K86" s="14">
        <f>H35</f>
        <v>2702885731.0085111</v>
      </c>
      <c r="L86" s="14">
        <f>I35</f>
        <v>1397853250.5735102</v>
      </c>
      <c r="M86" s="14">
        <v>0</v>
      </c>
      <c r="N86" s="14">
        <v>0</v>
      </c>
      <c r="O86" s="14">
        <f>O20</f>
        <v>95764745.199999973</v>
      </c>
    </row>
    <row r="87" spans="4:19" x14ac:dyDescent="0.25">
      <c r="F87" s="44" t="s">
        <v>25</v>
      </c>
      <c r="G87" s="44"/>
      <c r="H87" s="44"/>
      <c r="I87" s="44"/>
      <c r="J87" s="44"/>
      <c r="K87" s="40" t="s">
        <v>35</v>
      </c>
      <c r="L87" s="40"/>
      <c r="M87" s="40"/>
      <c r="N87" s="40"/>
      <c r="O87" s="40"/>
      <c r="P87" s="44" t="s">
        <v>52</v>
      </c>
      <c r="Q87" s="44"/>
      <c r="R87" s="44"/>
      <c r="S87" s="44"/>
    </row>
    <row r="88" spans="4:19" ht="90" x14ac:dyDescent="0.25">
      <c r="D88" s="2" t="s">
        <v>40</v>
      </c>
      <c r="E88" s="2" t="s">
        <v>39</v>
      </c>
      <c r="F88" s="12" t="s">
        <v>60</v>
      </c>
      <c r="G88" s="12" t="s">
        <v>61</v>
      </c>
      <c r="H88" s="12" t="s">
        <v>62</v>
      </c>
      <c r="I88" s="12" t="s">
        <v>63</v>
      </c>
      <c r="J88" s="12" t="s">
        <v>1</v>
      </c>
      <c r="K88" s="2" t="s">
        <v>60</v>
      </c>
      <c r="L88" s="2" t="s">
        <v>61</v>
      </c>
      <c r="M88" s="2" t="s">
        <v>62</v>
      </c>
      <c r="N88" s="2" t="s">
        <v>63</v>
      </c>
      <c r="O88" s="2" t="s">
        <v>1</v>
      </c>
      <c r="P88" s="12" t="s">
        <v>13</v>
      </c>
      <c r="Q88" s="12" t="s">
        <v>64</v>
      </c>
      <c r="R88" s="12" t="s">
        <v>65</v>
      </c>
      <c r="S88" s="12" t="s">
        <v>66</v>
      </c>
    </row>
    <row r="89" spans="4:19" x14ac:dyDescent="0.25">
      <c r="D89" t="str">
        <f>"P"&amp;E89*100</f>
        <v>P50</v>
      </c>
      <c r="E89">
        <v>0.5</v>
      </c>
      <c r="F89" s="14">
        <f>F38</f>
        <v>84512746.365116507</v>
      </c>
      <c r="G89" s="14">
        <f>G38</f>
        <v>41210866.008256003</v>
      </c>
      <c r="H89" s="14">
        <f>F23</f>
        <v>158120161.564814</v>
      </c>
      <c r="I89" s="14">
        <f>G23</f>
        <v>70372478.597948402</v>
      </c>
      <c r="J89" s="3">
        <f>J23</f>
        <v>212042590</v>
      </c>
      <c r="K89" s="14">
        <f>F89+$K$86</f>
        <v>2787398477.3736277</v>
      </c>
      <c r="L89" s="14">
        <f>G89+$L$86</f>
        <v>1439064116.5817661</v>
      </c>
      <c r="M89" s="14">
        <f>H89+$M$86</f>
        <v>158120161.564814</v>
      </c>
      <c r="N89" s="14">
        <f>I89+$N$86</f>
        <v>70372478.597948402</v>
      </c>
      <c r="O89" s="14">
        <f>J89+$O$86</f>
        <v>307807335.19999999</v>
      </c>
      <c r="P89" s="14">
        <f>K89-L89</f>
        <v>1348334360.7918615</v>
      </c>
      <c r="Q89" s="14">
        <f>M89-N89</f>
        <v>87747682.966865599</v>
      </c>
      <c r="R89">
        <f>O89/P89</f>
        <v>0.22828709565721386</v>
      </c>
      <c r="S89">
        <f>(O89-Q89)/P89</f>
        <v>0.1632085175845373</v>
      </c>
    </row>
    <row r="90" spans="4:19" x14ac:dyDescent="0.25">
      <c r="D90" t="str">
        <f>"P"&amp;E90*100</f>
        <v>P55</v>
      </c>
      <c r="E90">
        <v>0.55000000000000004</v>
      </c>
      <c r="F90" s="14">
        <f t="shared" ref="F90:G98" si="92">F39</f>
        <v>86886825.784143403</v>
      </c>
      <c r="G90" s="14">
        <f t="shared" si="92"/>
        <v>42562384.679039106</v>
      </c>
      <c r="H90" s="14">
        <f t="shared" ref="H90:I98" si="93">F24</f>
        <v>176307509.74738899</v>
      </c>
      <c r="I90" s="14">
        <f t="shared" si="93"/>
        <v>79276640.483325094</v>
      </c>
      <c r="J90" s="3">
        <f t="shared" ref="J90:J98" si="94">J24</f>
        <v>212042590</v>
      </c>
      <c r="K90" s="14">
        <f t="shared" ref="K90:K98" si="95">F90+$K$86</f>
        <v>2789772556.7926545</v>
      </c>
      <c r="L90" s="14">
        <f t="shared" ref="L90:L98" si="96">G90+$L$86</f>
        <v>1440415635.2525492</v>
      </c>
      <c r="M90" s="14">
        <f t="shared" ref="M90:M98" si="97">H90+$M$86</f>
        <v>176307509.74738899</v>
      </c>
      <c r="N90" s="14">
        <f t="shared" ref="N90:N98" si="98">I90+$N$86</f>
        <v>79276640.483325094</v>
      </c>
      <c r="O90" s="14">
        <f t="shared" ref="O90:O98" si="99">J90+$O$86</f>
        <v>307807335.19999999</v>
      </c>
      <c r="P90" s="14">
        <f t="shared" ref="P90:P98" si="100">K90-L90</f>
        <v>1349356921.5401053</v>
      </c>
      <c r="Q90" s="14">
        <f t="shared" ref="Q90:Q98" si="101">M90-N90</f>
        <v>97030869.264063895</v>
      </c>
      <c r="R90">
        <f t="shared" ref="R90:R98" si="102">O90/P90</f>
        <v>0.2281140966384789</v>
      </c>
      <c r="S90">
        <f t="shared" ref="S90:S98" si="103">(O90-Q90)/P90</f>
        <v>0.15620512450876506</v>
      </c>
    </row>
    <row r="91" spans="4:19" x14ac:dyDescent="0.25">
      <c r="D91" t="str">
        <f>"P"&amp;E91*100</f>
        <v>P60</v>
      </c>
      <c r="E91">
        <v>0.6</v>
      </c>
      <c r="F91" s="14">
        <f t="shared" si="92"/>
        <v>89073378.915795505</v>
      </c>
      <c r="G91" s="14">
        <f t="shared" si="92"/>
        <v>43640553.941753812</v>
      </c>
      <c r="H91" s="14">
        <f t="shared" si="93"/>
        <v>200088870.60674801</v>
      </c>
      <c r="I91" s="14">
        <f t="shared" si="93"/>
        <v>92193629.7910368</v>
      </c>
      <c r="J91" s="3">
        <f t="shared" si="94"/>
        <v>212042590</v>
      </c>
      <c r="K91" s="14">
        <f t="shared" si="95"/>
        <v>2791959109.9243064</v>
      </c>
      <c r="L91" s="14">
        <f t="shared" si="96"/>
        <v>1441493804.515264</v>
      </c>
      <c r="M91" s="14">
        <f t="shared" si="97"/>
        <v>200088870.60674801</v>
      </c>
      <c r="N91" s="14">
        <f t="shared" si="98"/>
        <v>92193629.7910368</v>
      </c>
      <c r="O91" s="14">
        <f t="shared" si="99"/>
        <v>307807335.19999999</v>
      </c>
      <c r="P91" s="14">
        <f t="shared" si="100"/>
        <v>1350465305.4090424</v>
      </c>
      <c r="Q91" s="14">
        <f t="shared" si="101"/>
        <v>107895240.81571122</v>
      </c>
      <c r="R91">
        <f t="shared" si="102"/>
        <v>0.22792687377242041</v>
      </c>
      <c r="S91">
        <f t="shared" si="103"/>
        <v>0.14803201058448326</v>
      </c>
    </row>
    <row r="92" spans="4:19" x14ac:dyDescent="0.25">
      <c r="D92" t="str">
        <f t="shared" ref="D92:D98" si="104">"P"&amp;E92*100</f>
        <v>P65</v>
      </c>
      <c r="E92">
        <v>0.65</v>
      </c>
      <c r="F92" s="14">
        <f t="shared" si="92"/>
        <v>91268748.180346102</v>
      </c>
      <c r="G92" s="14">
        <f t="shared" si="92"/>
        <v>44636966.227048002</v>
      </c>
      <c r="H92" s="14">
        <f t="shared" si="93"/>
        <v>196240310.20944199</v>
      </c>
      <c r="I92" s="14">
        <f t="shared" si="93"/>
        <v>88532919.685393304</v>
      </c>
      <c r="J92" s="3">
        <f t="shared" si="94"/>
        <v>212042590</v>
      </c>
      <c r="K92" s="14">
        <f t="shared" si="95"/>
        <v>2794154479.1888571</v>
      </c>
      <c r="L92" s="14">
        <f t="shared" si="96"/>
        <v>1442490216.8005581</v>
      </c>
      <c r="M92" s="14">
        <f t="shared" si="97"/>
        <v>196240310.20944199</v>
      </c>
      <c r="N92" s="14">
        <f t="shared" si="98"/>
        <v>88532919.685393304</v>
      </c>
      <c r="O92" s="14">
        <f t="shared" si="99"/>
        <v>307807335.19999999</v>
      </c>
      <c r="P92" s="14">
        <f t="shared" si="100"/>
        <v>1351664262.388299</v>
      </c>
      <c r="Q92" s="14">
        <f t="shared" si="101"/>
        <v>107707390.52404869</v>
      </c>
      <c r="R92">
        <f t="shared" si="102"/>
        <v>0.2277246974453</v>
      </c>
      <c r="S92">
        <f t="shared" si="103"/>
        <v>0.14803967985540159</v>
      </c>
    </row>
    <row r="93" spans="4:19" x14ac:dyDescent="0.25">
      <c r="D93" t="str">
        <f t="shared" si="104"/>
        <v>P70</v>
      </c>
      <c r="E93">
        <v>0.7</v>
      </c>
      <c r="F93" s="14">
        <f t="shared" si="92"/>
        <v>94308638.701467395</v>
      </c>
      <c r="G93" s="14">
        <f t="shared" si="92"/>
        <v>46446133.54179889</v>
      </c>
      <c r="H93" s="14">
        <f t="shared" si="93"/>
        <v>196838684.032087</v>
      </c>
      <c r="I93" s="14">
        <f t="shared" si="93"/>
        <v>90867825.450339407</v>
      </c>
      <c r="J93" s="3">
        <f t="shared" si="94"/>
        <v>212042590</v>
      </c>
      <c r="K93" s="14">
        <f t="shared" si="95"/>
        <v>2797194369.7099786</v>
      </c>
      <c r="L93" s="14">
        <f t="shared" si="96"/>
        <v>1444299384.115309</v>
      </c>
      <c r="M93" s="14">
        <f t="shared" si="97"/>
        <v>196838684.032087</v>
      </c>
      <c r="N93" s="14">
        <f t="shared" si="98"/>
        <v>90867825.450339407</v>
      </c>
      <c r="O93" s="14">
        <f t="shared" si="99"/>
        <v>307807335.19999999</v>
      </c>
      <c r="P93" s="14">
        <f t="shared" si="100"/>
        <v>1352894985.5946696</v>
      </c>
      <c r="Q93" s="14">
        <f t="shared" si="101"/>
        <v>105970858.58174759</v>
      </c>
      <c r="R93">
        <f t="shared" si="102"/>
        <v>0.22751753719059151</v>
      </c>
      <c r="S93">
        <f t="shared" si="103"/>
        <v>0.1491885761772814</v>
      </c>
    </row>
    <row r="94" spans="4:19" x14ac:dyDescent="0.25">
      <c r="D94" t="str">
        <f t="shared" si="104"/>
        <v>P75</v>
      </c>
      <c r="E94">
        <v>0.75</v>
      </c>
      <c r="F94" s="14">
        <f t="shared" si="92"/>
        <v>97236193.391659901</v>
      </c>
      <c r="G94" s="14">
        <f t="shared" si="92"/>
        <v>47985283.371496096</v>
      </c>
      <c r="H94" s="14">
        <f t="shared" si="93"/>
        <v>242437447.007851</v>
      </c>
      <c r="I94" s="14">
        <f t="shared" si="93"/>
        <v>105343171.922915</v>
      </c>
      <c r="J94" s="3">
        <f t="shared" si="94"/>
        <v>212042590</v>
      </c>
      <c r="K94" s="14">
        <f t="shared" si="95"/>
        <v>2800121924.4001708</v>
      </c>
      <c r="L94" s="14">
        <f t="shared" si="96"/>
        <v>1445838533.9450064</v>
      </c>
      <c r="M94" s="14">
        <f t="shared" si="97"/>
        <v>242437447.007851</v>
      </c>
      <c r="N94" s="14">
        <f t="shared" si="98"/>
        <v>105343171.922915</v>
      </c>
      <c r="O94" s="14">
        <f t="shared" si="99"/>
        <v>307807335.19999999</v>
      </c>
      <c r="P94" s="14">
        <f t="shared" si="100"/>
        <v>1354283390.4551644</v>
      </c>
      <c r="Q94" s="14">
        <f t="shared" si="101"/>
        <v>137094275.08493602</v>
      </c>
      <c r="R94">
        <f t="shared" si="102"/>
        <v>0.22728428729864897</v>
      </c>
      <c r="S94">
        <f t="shared" si="103"/>
        <v>0.12605416363977454</v>
      </c>
    </row>
    <row r="95" spans="4:19" x14ac:dyDescent="0.25">
      <c r="D95" t="str">
        <f t="shared" si="104"/>
        <v>P80</v>
      </c>
      <c r="E95">
        <v>0.8</v>
      </c>
      <c r="F95" s="14">
        <f t="shared" si="92"/>
        <v>100495063.207964</v>
      </c>
      <c r="G95" s="14">
        <f t="shared" si="92"/>
        <v>49538236.807108305</v>
      </c>
      <c r="H95" s="14">
        <f t="shared" si="93"/>
        <v>206927572.40298399</v>
      </c>
      <c r="I95" s="14">
        <f t="shared" si="93"/>
        <v>90925499.607247993</v>
      </c>
      <c r="J95" s="3">
        <f t="shared" si="94"/>
        <v>212042590</v>
      </c>
      <c r="K95" s="14">
        <f t="shared" si="95"/>
        <v>2803380794.216475</v>
      </c>
      <c r="L95" s="14">
        <f t="shared" si="96"/>
        <v>1447391487.3806186</v>
      </c>
      <c r="M95" s="14">
        <f t="shared" si="97"/>
        <v>206927572.40298399</v>
      </c>
      <c r="N95" s="14">
        <f t="shared" si="98"/>
        <v>90925499.607247993</v>
      </c>
      <c r="O95" s="14">
        <f t="shared" si="99"/>
        <v>307807335.19999999</v>
      </c>
      <c r="P95" s="14">
        <f t="shared" si="100"/>
        <v>1355989306.8358564</v>
      </c>
      <c r="Q95" s="14">
        <f t="shared" si="101"/>
        <v>116002072.795736</v>
      </c>
      <c r="R95">
        <f t="shared" si="102"/>
        <v>0.22699834994883208</v>
      </c>
      <c r="S95">
        <f t="shared" si="103"/>
        <v>0.14145042400948826</v>
      </c>
    </row>
    <row r="96" spans="4:19" x14ac:dyDescent="0.25">
      <c r="D96" t="str">
        <f t="shared" si="104"/>
        <v>P85</v>
      </c>
      <c r="E96">
        <v>0.85</v>
      </c>
      <c r="F96" s="14">
        <f t="shared" si="92"/>
        <v>104530412.938164</v>
      </c>
      <c r="G96" s="14">
        <f t="shared" si="92"/>
        <v>51927457.950069897</v>
      </c>
      <c r="H96" s="14">
        <f t="shared" si="93"/>
        <v>257327685.98297399</v>
      </c>
      <c r="I96" s="14">
        <f t="shared" si="93"/>
        <v>116741586.622409</v>
      </c>
      <c r="J96" s="3">
        <f t="shared" si="94"/>
        <v>212042590</v>
      </c>
      <c r="K96" s="14">
        <f t="shared" si="95"/>
        <v>2807416143.9466753</v>
      </c>
      <c r="L96" s="14">
        <f t="shared" si="96"/>
        <v>1449780708.5235801</v>
      </c>
      <c r="M96" s="14">
        <f t="shared" si="97"/>
        <v>257327685.98297399</v>
      </c>
      <c r="N96" s="14">
        <f t="shared" si="98"/>
        <v>116741586.622409</v>
      </c>
      <c r="O96" s="14">
        <f t="shared" si="99"/>
        <v>307807335.19999999</v>
      </c>
      <c r="P96" s="14">
        <f t="shared" si="100"/>
        <v>1357635435.4230952</v>
      </c>
      <c r="Q96" s="14">
        <f t="shared" si="101"/>
        <v>140586099.36056501</v>
      </c>
      <c r="R96">
        <f t="shared" si="102"/>
        <v>0.22672311518156163</v>
      </c>
      <c r="S96">
        <f t="shared" si="103"/>
        <v>0.12317094226943329</v>
      </c>
    </row>
    <row r="97" spans="4:19" x14ac:dyDescent="0.25">
      <c r="D97" t="str">
        <f t="shared" si="104"/>
        <v>P90</v>
      </c>
      <c r="E97">
        <v>0.9</v>
      </c>
      <c r="F97" s="14">
        <f t="shared" si="92"/>
        <v>108782637.48455399</v>
      </c>
      <c r="G97" s="14">
        <f t="shared" si="92"/>
        <v>54017625.035205901</v>
      </c>
      <c r="H97" s="14">
        <f t="shared" si="93"/>
        <v>243297324.85833499</v>
      </c>
      <c r="I97" s="14">
        <f t="shared" si="93"/>
        <v>109333293.93764301</v>
      </c>
      <c r="J97" s="3">
        <f t="shared" si="94"/>
        <v>212042590</v>
      </c>
      <c r="K97" s="14">
        <f t="shared" si="95"/>
        <v>2811668368.4930649</v>
      </c>
      <c r="L97" s="14">
        <f t="shared" si="96"/>
        <v>1451870875.608716</v>
      </c>
      <c r="M97" s="14">
        <f t="shared" si="97"/>
        <v>243297324.85833499</v>
      </c>
      <c r="N97" s="14">
        <f t="shared" si="98"/>
        <v>109333293.93764301</v>
      </c>
      <c r="O97" s="14">
        <f t="shared" si="99"/>
        <v>307807335.19999999</v>
      </c>
      <c r="P97" s="14">
        <f t="shared" si="100"/>
        <v>1359797492.8843489</v>
      </c>
      <c r="Q97" s="14">
        <f t="shared" si="101"/>
        <v>133964030.92069198</v>
      </c>
      <c r="R97">
        <f t="shared" si="102"/>
        <v>0.22636262885519165</v>
      </c>
      <c r="S97">
        <f t="shared" si="103"/>
        <v>0.12784499544160685</v>
      </c>
    </row>
    <row r="98" spans="4:19" x14ac:dyDescent="0.25">
      <c r="D98" t="str">
        <f t="shared" si="104"/>
        <v>P95</v>
      </c>
      <c r="E98">
        <v>0.95</v>
      </c>
      <c r="F98" s="14">
        <f t="shared" si="92"/>
        <v>115223164.83343001</v>
      </c>
      <c r="G98" s="14">
        <f t="shared" si="92"/>
        <v>57174389.555608109</v>
      </c>
      <c r="H98" s="14">
        <f t="shared" si="93"/>
        <v>240813236.03197801</v>
      </c>
      <c r="I98" s="14">
        <f t="shared" si="93"/>
        <v>105151937.86558101</v>
      </c>
      <c r="J98" s="3">
        <f t="shared" si="94"/>
        <v>212042590</v>
      </c>
      <c r="K98" s="14">
        <f t="shared" si="95"/>
        <v>2818108895.8419409</v>
      </c>
      <c r="L98" s="14">
        <f t="shared" si="96"/>
        <v>1455027640.1291182</v>
      </c>
      <c r="M98" s="14">
        <f t="shared" si="97"/>
        <v>240813236.03197801</v>
      </c>
      <c r="N98" s="14">
        <f t="shared" si="98"/>
        <v>105151937.86558101</v>
      </c>
      <c r="O98" s="14">
        <f t="shared" si="99"/>
        <v>307807335.19999999</v>
      </c>
      <c r="P98" s="14">
        <f t="shared" si="100"/>
        <v>1363081255.7128227</v>
      </c>
      <c r="Q98" s="14">
        <f t="shared" si="101"/>
        <v>135661298.16639701</v>
      </c>
      <c r="R98">
        <f t="shared" si="102"/>
        <v>0.22581730466173294</v>
      </c>
      <c r="S98">
        <f t="shared" si="103"/>
        <v>0.12629183793124593</v>
      </c>
    </row>
  </sheetData>
  <mergeCells count="18">
    <mergeCell ref="F87:J87"/>
    <mergeCell ref="K87:O87"/>
    <mergeCell ref="P87:S87"/>
    <mergeCell ref="P21:T21"/>
    <mergeCell ref="F36:G36"/>
    <mergeCell ref="H36:I36"/>
    <mergeCell ref="J36:P36"/>
    <mergeCell ref="F51:G51"/>
    <mergeCell ref="H51:I51"/>
    <mergeCell ref="J51:P51"/>
    <mergeCell ref="F66:G66"/>
    <mergeCell ref="H66:I66"/>
    <mergeCell ref="J66:P66"/>
    <mergeCell ref="F6:G6"/>
    <mergeCell ref="H6:I6"/>
    <mergeCell ref="J6:L6"/>
    <mergeCell ref="F21:J21"/>
    <mergeCell ref="K21:O2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56416636-D417-4C4A-9F62-2529C9A732A2}"/>
</file>

<file path=customXml/itemProps2.xml><?xml version="1.0" encoding="utf-8"?>
<ds:datastoreItem xmlns:ds="http://schemas.openxmlformats.org/officeDocument/2006/customXml" ds:itemID="{5FED89D8-3DEE-42B1-95E5-F4E5B0DFC8FA}"/>
</file>

<file path=customXml/itemProps3.xml><?xml version="1.0" encoding="utf-8"?>
<ds:datastoreItem xmlns:ds="http://schemas.openxmlformats.org/officeDocument/2006/customXml" ds:itemID="{15671CEB-301C-40EE-9F19-69222D66CB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9</vt:i4>
      </vt:variant>
    </vt:vector>
  </HeadingPairs>
  <TitlesOfParts>
    <vt:vector size="14" baseType="lpstr">
      <vt:lpstr>Stocastic Model Raw Data</vt:lpstr>
      <vt:lpstr>FLISR Model Raw Data</vt:lpstr>
      <vt:lpstr>Modified Iteration Data</vt:lpstr>
      <vt:lpstr>Life-Cycle NPV</vt:lpstr>
      <vt:lpstr>Life-Cycle P-Values</vt:lpstr>
      <vt:lpstr>Life-Cycle NPV Figure</vt:lpstr>
      <vt:lpstr>Life-Cycle NPV Figure Ex</vt:lpstr>
      <vt:lpstr>CMI</vt:lpstr>
      <vt:lpstr>CMI$</vt:lpstr>
      <vt:lpstr>Rest$</vt:lpstr>
      <vt:lpstr>Rest$ &amp; CMI$</vt:lpstr>
      <vt:lpstr>$ per CMI</vt:lpstr>
      <vt:lpstr>Capital - $Rest Benefit per CMI</vt:lpstr>
      <vt:lpstr>NPV Benefit 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2022-04-08T17:22:00Z</dcterms:created>
  <dcterms:modified xsi:type="dcterms:W3CDTF">2022-04-08T17:22:04Z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